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defaultThemeVersion="124226"/>
  <mc:AlternateContent xmlns:mc="http://schemas.openxmlformats.org/markup-compatibility/2006">
    <mc:Choice Requires="x15">
      <x15ac:absPath xmlns:x15ac="http://schemas.microsoft.com/office/spreadsheetml/2010/11/ac" url="C:\Users\g_mcl\Documents\Work\ISAC_Emulation\"/>
    </mc:Choice>
  </mc:AlternateContent>
  <xr:revisionPtr revIDLastSave="0" documentId="13_ncr:1_{598C1197-2081-4ED9-96ED-C5D6AA078467}" xr6:coauthVersionLast="47" xr6:coauthVersionMax="47" xr10:uidLastSave="{00000000-0000-0000-0000-000000000000}"/>
  <bookViews>
    <workbookView xWindow="28680" yWindow="-120" windowWidth="29040" windowHeight="15720" tabRatio="641" activeTab="1" xr2:uid="{00000000-000D-0000-FFFF-FFFF00000000}"/>
  </bookViews>
  <sheets>
    <sheet name="ReadMe" sheetId="14" r:id="rId1"/>
    <sheet name="Control" sheetId="4" r:id="rId2"/>
    <sheet name="GenA" sheetId="42" r:id="rId3"/>
    <sheet name="LoadA" sheetId="103" r:id="rId4"/>
  </sheets>
  <functionGroups builtInGroupCount="19"/>
  <externalReferences>
    <externalReference r:id="rId5"/>
    <externalReference r:id="rId6"/>
    <externalReference r:id="rId7"/>
    <externalReference r:id="rId8"/>
    <externalReference r:id="rId9"/>
    <externalReference r:id="rId10"/>
  </externalReferences>
  <definedNames>
    <definedName name="_xlnm._FilterDatabase" localSheetId="1" hidden="1">Control!$A$33:$C$81</definedName>
    <definedName name="_Int02" localSheetId="2">[1]Control!$Y$45:$Y$47</definedName>
    <definedName name="_Int02" localSheetId="3">[1]Control!$Y$45:$Y$47</definedName>
    <definedName name="_Int02">Control!$Y$45:$Y$47</definedName>
    <definedName name="_Int03" localSheetId="2">[1]Control!$Y$45:$Y$48</definedName>
    <definedName name="_Int03" localSheetId="3">[1]Control!$Y$45:$Y$48</definedName>
    <definedName name="_Int03">Control!$Y$45:$Y$48</definedName>
    <definedName name="_Int03z">[2]Control!$Y$45:$Y$48</definedName>
    <definedName name="AdjType" localSheetId="2">[3]Control!$Z$41:$Z$42</definedName>
    <definedName name="AdjType" localSheetId="3">[1]Control!$Z$41:$Z$42</definedName>
    <definedName name="AdjType">Control!$Z$41:$Z$42</definedName>
    <definedName name="CodeCap" localSheetId="2">[3]Control!$Y$50:$Y$51</definedName>
    <definedName name="CodeCap" localSheetId="3">[1]Control!$Y$50:$Y$51</definedName>
    <definedName name="CodeCap">Control!$Y$50:$Y$51</definedName>
    <definedName name="LOLType" localSheetId="2">[3]Control!$Y$41:$Y$44</definedName>
    <definedName name="LOLType" localSheetId="3">[1]Control!$Y$41:$Y$44</definedName>
    <definedName name="LOLType">Control!$Y$41:$Y$44</definedName>
    <definedName name="Maint" localSheetId="2">[3]Control!$X$48:$X$51</definedName>
    <definedName name="Maint" localSheetId="3">[1]Control!$X$48:$X$51</definedName>
    <definedName name="Maint">Control!$X$48:$X$51</definedName>
    <definedName name="MinGenMode" localSheetId="2">[3]Control!$Z$50:$Z$51</definedName>
    <definedName name="MinGenMode" localSheetId="3">[1]Control!$Z$50:$Z$51</definedName>
    <definedName name="MinGenMode">Control!$Z$50:$Z$51</definedName>
    <definedName name="NoYes" localSheetId="2">[3]Control!$Z$45:$Z$46</definedName>
    <definedName name="NoYes" localSheetId="3">[1]Control!$Z$45:$Z$46</definedName>
    <definedName name="NoYes">Control!$Z$45:$Z$46</definedName>
    <definedName name="Rank" localSheetId="2">[3]Control!$Z$47:$Z$49</definedName>
    <definedName name="Rank" localSheetId="3">[1]Control!$Z$47:$Z$49</definedName>
    <definedName name="Rank">Control!$Z$47:$Z$49</definedName>
    <definedName name="SepComb" localSheetId="2">[3]Control!$X$43:$X$47</definedName>
    <definedName name="SepComb" localSheetId="3">[1]Control!$X$43:$X$47</definedName>
    <definedName name="SepComb">Control!$X$43:$X$47</definedName>
    <definedName name="SysID" localSheetId="2">[3]Control!$X$41:$X$42</definedName>
    <definedName name="SysID" localSheetId="3">[1]Control!$X$41:$X$42</definedName>
    <definedName name="SysID">Control!$X$41:$X$42</definedName>
    <definedName name="TargType" localSheetId="2">[3]Control!$Z$43:$Z$44</definedName>
    <definedName name="TargType" localSheetId="3">[1]Control!$Z$43:$Z$44</definedName>
    <definedName name="TargType">Control!$Z$43:$Z$44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3" i="42" l="1"/>
  <c r="E143" i="42"/>
  <c r="C144" i="42"/>
  <c r="E144" i="42"/>
  <c r="C145" i="42"/>
  <c r="E145" i="42"/>
  <c r="C146" i="42"/>
  <c r="E146" i="42"/>
  <c r="C147" i="42"/>
  <c r="E147" i="42"/>
  <c r="C148" i="42"/>
  <c r="E148" i="42"/>
  <c r="AZ15" i="103" l="1"/>
  <c r="AZ16" i="103"/>
  <c r="AZ17" i="103"/>
  <c r="AZ18" i="103"/>
  <c r="AZ19" i="103"/>
  <c r="AZ20" i="103"/>
  <c r="AZ21" i="103"/>
  <c r="AZ25" i="103"/>
  <c r="AZ26" i="103"/>
  <c r="AZ27" i="103"/>
  <c r="AZ28" i="103"/>
  <c r="AZ29" i="103"/>
  <c r="AZ30" i="103"/>
  <c r="AZ31" i="103"/>
  <c r="AZ35" i="103"/>
  <c r="AZ36" i="103"/>
  <c r="AZ37" i="103"/>
  <c r="AZ38" i="103"/>
  <c r="AZ39" i="103"/>
  <c r="AZ40" i="103"/>
  <c r="AZ41" i="103"/>
  <c r="AZ45" i="103"/>
  <c r="AZ46" i="103"/>
  <c r="AZ47" i="103"/>
  <c r="AZ48" i="103"/>
  <c r="AZ49" i="103"/>
  <c r="AZ50" i="103"/>
  <c r="AZ51" i="103"/>
  <c r="AZ55" i="103"/>
  <c r="AZ56" i="103"/>
  <c r="AZ57" i="103"/>
  <c r="AZ58" i="103"/>
  <c r="AZ59" i="103"/>
  <c r="AZ60" i="103"/>
  <c r="AZ61" i="103"/>
  <c r="AZ65" i="103"/>
  <c r="AZ66" i="103"/>
  <c r="AZ67" i="103"/>
  <c r="AZ68" i="103"/>
  <c r="AZ69" i="103"/>
  <c r="AZ70" i="103"/>
  <c r="AZ71" i="103"/>
  <c r="AZ75" i="103"/>
  <c r="AZ76" i="103"/>
  <c r="AZ77" i="103"/>
  <c r="AZ78" i="103"/>
  <c r="AZ79" i="103"/>
  <c r="AZ80" i="103"/>
  <c r="AZ81" i="103"/>
  <c r="AZ85" i="103"/>
  <c r="AZ86" i="103"/>
  <c r="AZ87" i="103"/>
  <c r="AZ88" i="103"/>
  <c r="AZ89" i="103"/>
  <c r="AZ90" i="103"/>
  <c r="AZ91" i="103"/>
  <c r="AZ95" i="103"/>
  <c r="AZ96" i="103"/>
  <c r="AZ97" i="103"/>
  <c r="AZ98" i="103"/>
  <c r="AZ99" i="103"/>
  <c r="AZ100" i="103"/>
  <c r="AZ101" i="103"/>
  <c r="AZ105" i="103"/>
  <c r="AZ106" i="103"/>
  <c r="AZ107" i="103"/>
  <c r="AZ108" i="103"/>
  <c r="AZ109" i="103"/>
  <c r="AZ110" i="103"/>
  <c r="AZ111" i="103"/>
  <c r="AZ115" i="103"/>
  <c r="AZ116" i="103"/>
  <c r="AZ117" i="103"/>
  <c r="AZ118" i="103"/>
  <c r="AZ119" i="103"/>
  <c r="AZ120" i="103"/>
  <c r="AZ121" i="103"/>
  <c r="AZ125" i="103"/>
  <c r="AZ126" i="103"/>
  <c r="AZ127" i="103"/>
  <c r="AZ128" i="103"/>
  <c r="AZ129" i="103"/>
  <c r="AZ130" i="103"/>
  <c r="AZ131" i="103"/>
  <c r="AZ135" i="103"/>
  <c r="AZ136" i="103"/>
  <c r="AZ137" i="103"/>
  <c r="AZ138" i="103"/>
  <c r="AZ139" i="103"/>
  <c r="AZ140" i="103"/>
  <c r="AZ141" i="103"/>
  <c r="AZ145" i="103"/>
  <c r="AZ146" i="103"/>
  <c r="AZ147" i="103"/>
  <c r="AZ148" i="103"/>
  <c r="AZ149" i="103"/>
  <c r="AZ150" i="103"/>
  <c r="AZ151" i="103"/>
  <c r="AZ155" i="103"/>
  <c r="AZ156" i="103"/>
  <c r="AZ157" i="103"/>
  <c r="AZ158" i="103"/>
  <c r="AZ159" i="103"/>
  <c r="AZ160" i="103"/>
  <c r="AZ161" i="103"/>
  <c r="AZ165" i="103"/>
  <c r="AZ166" i="103"/>
  <c r="AZ167" i="103"/>
  <c r="AZ168" i="103"/>
  <c r="AZ169" i="103"/>
  <c r="AZ170" i="103"/>
  <c r="AZ171" i="103"/>
  <c r="AZ175" i="103"/>
  <c r="AZ176" i="103"/>
  <c r="AZ177" i="103"/>
  <c r="AZ178" i="103"/>
  <c r="AZ179" i="103"/>
  <c r="AZ180" i="103"/>
  <c r="AZ181" i="103"/>
  <c r="AZ185" i="103"/>
  <c r="AZ186" i="103"/>
  <c r="AZ187" i="103"/>
  <c r="AZ188" i="103"/>
  <c r="AZ189" i="103"/>
  <c r="AZ190" i="103"/>
  <c r="AZ191" i="103"/>
  <c r="AZ195" i="103"/>
  <c r="AZ196" i="103"/>
  <c r="AZ197" i="103"/>
  <c r="AZ198" i="103"/>
  <c r="AZ199" i="103"/>
  <c r="AZ200" i="103"/>
  <c r="AZ201" i="103"/>
  <c r="AZ205" i="103"/>
  <c r="AZ206" i="103"/>
  <c r="AZ207" i="103"/>
  <c r="AZ208" i="103"/>
  <c r="AZ209" i="103"/>
  <c r="AZ210" i="103"/>
  <c r="AZ211" i="103"/>
  <c r="AZ215" i="103"/>
  <c r="AZ216" i="103"/>
  <c r="AZ217" i="103"/>
  <c r="AZ218" i="103"/>
  <c r="AZ219" i="103"/>
  <c r="AZ220" i="103"/>
  <c r="AZ221" i="103"/>
  <c r="AZ225" i="103"/>
  <c r="AZ226" i="103"/>
  <c r="AZ227" i="103"/>
  <c r="AZ228" i="103"/>
  <c r="AZ229" i="103"/>
  <c r="AZ230" i="103"/>
  <c r="AZ231" i="103"/>
  <c r="AZ235" i="103"/>
  <c r="AZ236" i="103"/>
  <c r="AZ237" i="103"/>
  <c r="AZ238" i="103"/>
  <c r="AZ239" i="103"/>
  <c r="AZ240" i="103"/>
  <c r="AZ241" i="103"/>
  <c r="AZ245" i="103"/>
  <c r="AZ246" i="103"/>
  <c r="AZ247" i="103"/>
  <c r="AZ248" i="103"/>
  <c r="AZ249" i="103"/>
  <c r="AZ250" i="103"/>
  <c r="AZ251" i="103"/>
  <c r="AZ255" i="103"/>
  <c r="AZ256" i="103"/>
  <c r="AZ257" i="103"/>
  <c r="AZ258" i="103"/>
  <c r="AZ259" i="103"/>
  <c r="AZ260" i="103"/>
  <c r="AZ261" i="103"/>
  <c r="AZ265" i="103"/>
  <c r="AZ266" i="103"/>
  <c r="AZ267" i="103"/>
  <c r="AZ268" i="103"/>
  <c r="AZ269" i="103"/>
  <c r="AZ270" i="103"/>
  <c r="AZ271" i="103"/>
  <c r="AZ275" i="103"/>
  <c r="AZ276" i="103"/>
  <c r="AZ277" i="103"/>
  <c r="AZ278" i="103"/>
  <c r="AZ279" i="103"/>
  <c r="AZ280" i="103"/>
  <c r="AZ281" i="103"/>
  <c r="AZ285" i="103"/>
  <c r="AZ286" i="103"/>
  <c r="AZ287" i="103"/>
  <c r="AZ288" i="103"/>
  <c r="AZ289" i="103"/>
  <c r="AZ290" i="103"/>
  <c r="AZ291" i="103"/>
  <c r="AZ295" i="103"/>
  <c r="AZ296" i="103"/>
  <c r="AZ297" i="103"/>
  <c r="AZ298" i="103"/>
  <c r="AZ299" i="103"/>
  <c r="AZ300" i="103"/>
  <c r="AZ301" i="103"/>
  <c r="AZ305" i="103"/>
  <c r="AZ306" i="103"/>
  <c r="AZ307" i="103"/>
  <c r="AZ308" i="103"/>
  <c r="AZ309" i="103"/>
  <c r="AZ310" i="103"/>
  <c r="AZ311" i="103"/>
  <c r="AZ315" i="103"/>
  <c r="AZ316" i="103"/>
  <c r="AZ317" i="103"/>
  <c r="AZ318" i="103"/>
  <c r="AZ319" i="103"/>
  <c r="AZ320" i="103"/>
  <c r="AZ321" i="103"/>
  <c r="AZ325" i="103"/>
  <c r="AZ326" i="103"/>
  <c r="AZ327" i="103"/>
  <c r="AZ328" i="103"/>
  <c r="AZ329" i="103"/>
  <c r="AZ330" i="103"/>
  <c r="AZ331" i="103"/>
  <c r="AZ335" i="103"/>
  <c r="AZ336" i="103"/>
  <c r="AZ337" i="103"/>
  <c r="AZ338" i="103"/>
  <c r="AZ339" i="103"/>
  <c r="AZ340" i="103"/>
  <c r="AZ341" i="103"/>
  <c r="AZ345" i="103"/>
  <c r="AZ346" i="103"/>
  <c r="AZ347" i="103"/>
  <c r="AZ348" i="103"/>
  <c r="AZ349" i="103"/>
  <c r="AZ350" i="103"/>
  <c r="AZ351" i="103"/>
  <c r="AZ355" i="103"/>
  <c r="AZ356" i="103"/>
  <c r="AZ357" i="103"/>
  <c r="AZ358" i="103"/>
  <c r="AZ359" i="103"/>
  <c r="AZ360" i="103"/>
  <c r="AZ361" i="103"/>
  <c r="AZ365" i="103"/>
  <c r="AZ366" i="103"/>
  <c r="AZ367" i="103"/>
  <c r="AZ368" i="103"/>
  <c r="AZ369" i="103"/>
  <c r="AZ370" i="103"/>
  <c r="AZ371" i="103"/>
  <c r="AZ375" i="103"/>
  <c r="AZ376" i="103"/>
  <c r="AZ377" i="103"/>
  <c r="AZ378" i="103"/>
  <c r="AZ379" i="103"/>
  <c r="AZ380" i="103"/>
  <c r="AZ381" i="103"/>
  <c r="AZ385" i="103"/>
  <c r="AZ386" i="103"/>
  <c r="AZ387" i="103"/>
  <c r="AZ388" i="103"/>
  <c r="AZ389" i="103"/>
  <c r="AZ390" i="103"/>
  <c r="AZ391" i="103"/>
  <c r="AZ395" i="103"/>
  <c r="AZ396" i="103"/>
  <c r="AZ397" i="103"/>
  <c r="AZ398" i="103"/>
  <c r="AZ399" i="103"/>
  <c r="AZ400" i="103"/>
  <c r="AZ401" i="103"/>
  <c r="AZ405" i="103"/>
  <c r="AZ406" i="103"/>
  <c r="AZ407" i="103"/>
  <c r="AZ408" i="103"/>
  <c r="AZ409" i="103"/>
  <c r="AZ410" i="103"/>
  <c r="AZ411" i="103"/>
  <c r="AZ415" i="103"/>
  <c r="AZ416" i="103"/>
  <c r="AZ417" i="103"/>
  <c r="AZ418" i="103"/>
  <c r="AZ419" i="103"/>
  <c r="AZ420" i="103"/>
  <c r="AZ421" i="103"/>
  <c r="AZ425" i="103"/>
  <c r="AZ426" i="103"/>
  <c r="AZ427" i="103"/>
  <c r="AZ428" i="103"/>
  <c r="AZ429" i="103"/>
  <c r="AZ430" i="103"/>
  <c r="AZ431" i="103"/>
  <c r="AZ435" i="103"/>
  <c r="AZ436" i="103"/>
  <c r="AZ437" i="103"/>
  <c r="AZ438" i="103"/>
  <c r="AZ439" i="103"/>
  <c r="AZ440" i="103"/>
  <c r="AZ441" i="103"/>
  <c r="AZ445" i="103"/>
  <c r="AZ446" i="103"/>
  <c r="AZ447" i="103"/>
  <c r="AZ448" i="103"/>
  <c r="AZ449" i="103"/>
  <c r="AZ450" i="103"/>
  <c r="AZ451" i="103"/>
  <c r="AZ455" i="103"/>
  <c r="AZ456" i="103"/>
  <c r="AZ457" i="103"/>
  <c r="AZ458" i="103"/>
  <c r="AZ459" i="103"/>
  <c r="AZ460" i="103"/>
  <c r="AZ461" i="103"/>
  <c r="AZ465" i="103"/>
  <c r="AZ466" i="103"/>
  <c r="AZ467" i="103"/>
  <c r="AZ468" i="103"/>
  <c r="AZ469" i="103"/>
  <c r="AZ470" i="103"/>
  <c r="AZ471" i="103"/>
  <c r="AZ475" i="103"/>
  <c r="AZ476" i="103"/>
  <c r="AZ477" i="103"/>
  <c r="AZ478" i="103"/>
  <c r="AZ479" i="103"/>
  <c r="AZ480" i="103"/>
  <c r="AZ481" i="103"/>
  <c r="AZ485" i="103"/>
  <c r="AZ486" i="103"/>
  <c r="AZ487" i="103"/>
  <c r="AZ488" i="103"/>
  <c r="AZ489" i="103"/>
  <c r="AZ490" i="103"/>
  <c r="AZ491" i="103"/>
  <c r="AZ495" i="103"/>
  <c r="AZ496" i="103"/>
  <c r="AZ497" i="103"/>
  <c r="AZ498" i="103"/>
  <c r="AZ499" i="103"/>
  <c r="AZ500" i="103"/>
  <c r="AZ501" i="103"/>
  <c r="AZ505" i="103"/>
  <c r="AZ506" i="103"/>
  <c r="AZ507" i="103"/>
  <c r="AZ508" i="103"/>
  <c r="AZ509" i="103"/>
  <c r="AZ510" i="103"/>
  <c r="AZ511" i="103"/>
  <c r="AZ515" i="103"/>
  <c r="AZ516" i="103"/>
  <c r="AZ517" i="103"/>
  <c r="AZ518" i="103"/>
  <c r="AZ519" i="103"/>
  <c r="AZ520" i="103"/>
  <c r="AZ521" i="103"/>
  <c r="AZ525" i="103"/>
  <c r="AZ526" i="103"/>
  <c r="AZ527" i="103"/>
  <c r="AZ528" i="103"/>
  <c r="AZ529" i="103"/>
  <c r="AZ530" i="103"/>
  <c r="AZ531" i="103"/>
  <c r="E34" i="42" l="1"/>
  <c r="E35" i="42"/>
  <c r="E36" i="42"/>
  <c r="E37" i="42"/>
  <c r="E38" i="42"/>
  <c r="E39" i="42"/>
  <c r="E40" i="42"/>
  <c r="E41" i="42"/>
  <c r="E42" i="42"/>
  <c r="E43" i="42"/>
  <c r="E44" i="42"/>
  <c r="E45" i="42"/>
  <c r="E46" i="42"/>
  <c r="E47" i="42"/>
  <c r="E48" i="42"/>
  <c r="E49" i="42"/>
  <c r="E50" i="42"/>
  <c r="E51" i="42"/>
  <c r="E52" i="42"/>
  <c r="E53" i="42"/>
  <c r="E54" i="42"/>
  <c r="E55" i="42"/>
  <c r="E56" i="42"/>
  <c r="E57" i="42"/>
  <c r="E58" i="42"/>
  <c r="E59" i="42"/>
  <c r="E60" i="42"/>
  <c r="E61" i="42"/>
  <c r="E62" i="42"/>
  <c r="E63" i="42"/>
  <c r="E64" i="42"/>
  <c r="E65" i="42"/>
  <c r="E66" i="42"/>
  <c r="E67" i="42"/>
  <c r="E68" i="42"/>
  <c r="E69" i="42"/>
  <c r="E70" i="42"/>
  <c r="E71" i="42"/>
  <c r="E72" i="42"/>
  <c r="E73" i="42"/>
  <c r="E74" i="42"/>
  <c r="E75" i="42"/>
  <c r="E76" i="42"/>
  <c r="E77" i="42"/>
  <c r="E78" i="42"/>
  <c r="E79" i="42"/>
  <c r="E80" i="42"/>
  <c r="E81" i="42"/>
  <c r="E82" i="42"/>
  <c r="E83" i="42"/>
  <c r="E84" i="42"/>
  <c r="E85" i="42"/>
  <c r="E86" i="42"/>
  <c r="E87" i="42"/>
  <c r="E88" i="42"/>
  <c r="E89" i="42"/>
  <c r="E90" i="42"/>
  <c r="E91" i="42"/>
  <c r="E92" i="42"/>
  <c r="E93" i="42"/>
  <c r="E94" i="42"/>
  <c r="E95" i="42"/>
  <c r="E96" i="42"/>
  <c r="E97" i="42"/>
  <c r="E98" i="42"/>
  <c r="E99" i="42"/>
  <c r="E100" i="42"/>
  <c r="E101" i="42"/>
  <c r="E102" i="42"/>
  <c r="E103" i="42"/>
  <c r="E104" i="42"/>
  <c r="E105" i="42"/>
  <c r="E106" i="42"/>
  <c r="E107" i="42"/>
  <c r="E108" i="42"/>
  <c r="E109" i="42"/>
  <c r="E110" i="42"/>
  <c r="E111" i="42"/>
  <c r="E112" i="42"/>
  <c r="E113" i="42"/>
  <c r="E114" i="42"/>
  <c r="E115" i="42"/>
  <c r="E116" i="42"/>
  <c r="E117" i="42"/>
  <c r="E118" i="42"/>
  <c r="E119" i="42"/>
  <c r="E120" i="42"/>
  <c r="E121" i="42"/>
  <c r="E122" i="42"/>
  <c r="E123" i="42"/>
  <c r="E124" i="42"/>
  <c r="E125" i="42"/>
  <c r="E126" i="42"/>
  <c r="E127" i="42"/>
  <c r="E128" i="42"/>
  <c r="E129" i="42"/>
  <c r="E130" i="42"/>
  <c r="E131" i="42"/>
  <c r="E132" i="42"/>
  <c r="E133" i="42"/>
  <c r="E134" i="42"/>
  <c r="E135" i="42"/>
  <c r="E136" i="42"/>
  <c r="E137" i="42"/>
  <c r="E138" i="42"/>
  <c r="E139" i="42"/>
  <c r="E140" i="42"/>
  <c r="E141" i="42"/>
  <c r="E142" i="42"/>
  <c r="E33" i="42"/>
  <c r="C139" i="42"/>
  <c r="C141" i="42"/>
  <c r="C140" i="42"/>
  <c r="C142" i="42"/>
  <c r="C34" i="42"/>
  <c r="C35" i="42"/>
  <c r="C36" i="42"/>
  <c r="C37" i="42"/>
  <c r="C38" i="42"/>
  <c r="C39" i="42"/>
  <c r="C40" i="42"/>
  <c r="C41" i="42"/>
  <c r="C42" i="42"/>
  <c r="C43" i="42"/>
  <c r="C44" i="42"/>
  <c r="C45" i="42"/>
  <c r="C46" i="42"/>
  <c r="C47" i="42"/>
  <c r="C48" i="42"/>
  <c r="C49" i="42"/>
  <c r="C50" i="42"/>
  <c r="C51" i="42"/>
  <c r="C52" i="42"/>
  <c r="C53" i="42"/>
  <c r="C54" i="42"/>
  <c r="C55" i="42"/>
  <c r="C56" i="42"/>
  <c r="C57" i="42"/>
  <c r="C58" i="42"/>
  <c r="C59" i="42"/>
  <c r="C60" i="42"/>
  <c r="C61" i="42"/>
  <c r="C62" i="42"/>
  <c r="C63" i="42"/>
  <c r="C64" i="42"/>
  <c r="C65" i="42"/>
  <c r="C66" i="42"/>
  <c r="C67" i="42"/>
  <c r="C68" i="42"/>
  <c r="C69" i="42"/>
  <c r="C70" i="42"/>
  <c r="C71" i="42"/>
  <c r="C72" i="42"/>
  <c r="C73" i="42"/>
  <c r="C74" i="42"/>
  <c r="C75" i="42"/>
  <c r="C76" i="42"/>
  <c r="C77" i="42"/>
  <c r="C78" i="42"/>
  <c r="C79" i="42"/>
  <c r="C80" i="42"/>
  <c r="C81" i="42"/>
  <c r="C82" i="42"/>
  <c r="C83" i="42"/>
  <c r="C84" i="42"/>
  <c r="C85" i="42"/>
  <c r="C86" i="42"/>
  <c r="C87" i="42"/>
  <c r="C88" i="42"/>
  <c r="C89" i="42"/>
  <c r="C90" i="42"/>
  <c r="C91" i="42"/>
  <c r="C92" i="42"/>
  <c r="C93" i="42"/>
  <c r="C94" i="42"/>
  <c r="C95" i="42"/>
  <c r="C96" i="42"/>
  <c r="C97" i="42"/>
  <c r="C98" i="42"/>
  <c r="C99" i="42"/>
  <c r="C100" i="42"/>
  <c r="C101" i="42"/>
  <c r="C102" i="42"/>
  <c r="C103" i="42"/>
  <c r="C104" i="42"/>
  <c r="C105" i="42"/>
  <c r="C106" i="42"/>
  <c r="C107" i="42"/>
  <c r="C108" i="42"/>
  <c r="C109" i="42"/>
  <c r="C110" i="42"/>
  <c r="C111" i="42"/>
  <c r="C112" i="42"/>
  <c r="C113" i="42"/>
  <c r="C114" i="42"/>
  <c r="C115" i="42"/>
  <c r="C116" i="42"/>
  <c r="C117" i="42"/>
  <c r="C118" i="42"/>
  <c r="C119" i="42"/>
  <c r="C120" i="42"/>
  <c r="C121" i="42"/>
  <c r="C122" i="42"/>
  <c r="C123" i="42"/>
  <c r="C124" i="42"/>
  <c r="C125" i="42"/>
  <c r="C126" i="42"/>
  <c r="C127" i="42"/>
  <c r="C128" i="42"/>
  <c r="C129" i="42"/>
  <c r="C130" i="42"/>
  <c r="C131" i="42"/>
  <c r="C132" i="42"/>
  <c r="C133" i="42"/>
  <c r="C134" i="42"/>
  <c r="C135" i="42"/>
  <c r="C136" i="42"/>
  <c r="C137" i="42"/>
  <c r="C138" i="42"/>
  <c r="C33" i="42"/>
  <c r="U34" i="42" l="1"/>
  <c r="U38" i="42"/>
  <c r="A31" i="42" l="1"/>
  <c r="B143" i="42" l="1"/>
  <c r="B146" i="42"/>
  <c r="B144" i="42"/>
  <c r="B147" i="42"/>
  <c r="B145" i="42"/>
  <c r="B148" i="42"/>
  <c r="B34" i="42"/>
  <c r="B42" i="42"/>
  <c r="B50" i="42"/>
  <c r="B58" i="42"/>
  <c r="B66" i="42"/>
  <c r="B74" i="42"/>
  <c r="B82" i="42"/>
  <c r="B90" i="42"/>
  <c r="B98" i="42"/>
  <c r="B106" i="42"/>
  <c r="B114" i="42"/>
  <c r="B122" i="42"/>
  <c r="B130" i="42"/>
  <c r="B138" i="42"/>
  <c r="B65" i="42"/>
  <c r="B97" i="42"/>
  <c r="B35" i="42"/>
  <c r="B43" i="42"/>
  <c r="B51" i="42"/>
  <c r="B59" i="42"/>
  <c r="B67" i="42"/>
  <c r="B75" i="42"/>
  <c r="B83" i="42"/>
  <c r="B91" i="42"/>
  <c r="B99" i="42"/>
  <c r="B107" i="42"/>
  <c r="B115" i="42"/>
  <c r="B123" i="42"/>
  <c r="B131" i="42"/>
  <c r="B139" i="42"/>
  <c r="B140" i="42"/>
  <c r="B120" i="42"/>
  <c r="B73" i="42"/>
  <c r="B113" i="42"/>
  <c r="B36" i="42"/>
  <c r="B44" i="42"/>
  <c r="B52" i="42"/>
  <c r="B60" i="42"/>
  <c r="B68" i="42"/>
  <c r="B76" i="42"/>
  <c r="B84" i="42"/>
  <c r="B92" i="42"/>
  <c r="B100" i="42"/>
  <c r="B108" i="42"/>
  <c r="B116" i="42"/>
  <c r="B124" i="42"/>
  <c r="B132" i="42"/>
  <c r="B72" i="42"/>
  <c r="B104" i="42"/>
  <c r="B41" i="42"/>
  <c r="B57" i="42"/>
  <c r="B81" i="42"/>
  <c r="B121" i="42"/>
  <c r="B37" i="42"/>
  <c r="B45" i="42"/>
  <c r="B53" i="42"/>
  <c r="B61" i="42"/>
  <c r="B69" i="42"/>
  <c r="B77" i="42"/>
  <c r="B85" i="42"/>
  <c r="B93" i="42"/>
  <c r="B101" i="42"/>
  <c r="B109" i="42"/>
  <c r="B117" i="42"/>
  <c r="B125" i="42"/>
  <c r="B133" i="42"/>
  <c r="B141" i="42"/>
  <c r="B142" i="42"/>
  <c r="B48" i="42"/>
  <c r="B80" i="42"/>
  <c r="B112" i="42"/>
  <c r="B49" i="42"/>
  <c r="B129" i="42"/>
  <c r="B38" i="42"/>
  <c r="B46" i="42"/>
  <c r="B54" i="42"/>
  <c r="B62" i="42"/>
  <c r="B70" i="42"/>
  <c r="B78" i="42"/>
  <c r="B86" i="42"/>
  <c r="B94" i="42"/>
  <c r="B102" i="42"/>
  <c r="B110" i="42"/>
  <c r="B118" i="42"/>
  <c r="B126" i="42"/>
  <c r="B134" i="42"/>
  <c r="B56" i="42"/>
  <c r="B88" i="42"/>
  <c r="B128" i="42"/>
  <c r="B89" i="42"/>
  <c r="B137" i="42"/>
  <c r="B39" i="42"/>
  <c r="B47" i="42"/>
  <c r="B55" i="42"/>
  <c r="B63" i="42"/>
  <c r="B71" i="42"/>
  <c r="B79" i="42"/>
  <c r="B87" i="42"/>
  <c r="B95" i="42"/>
  <c r="B103" i="42"/>
  <c r="B111" i="42"/>
  <c r="B119" i="42"/>
  <c r="B127" i="42"/>
  <c r="B135" i="42"/>
  <c r="B33" i="42"/>
  <c r="B40" i="42"/>
  <c r="B64" i="42"/>
  <c r="B96" i="42"/>
  <c r="B136" i="42"/>
  <c r="B105" i="42"/>
  <c r="A5" i="4"/>
  <c r="E4" i="103" s="1"/>
  <c r="B31" i="42" l="1"/>
  <c r="T38" i="42"/>
  <c r="B30" i="42" l="1"/>
  <c r="B3" i="103" l="1"/>
  <c r="U52" i="42" l="1"/>
  <c r="BA531" i="103" l="1"/>
  <c r="BA530" i="103"/>
  <c r="BA529" i="103"/>
  <c r="BA528" i="103"/>
  <c r="BA527" i="103"/>
  <c r="BA526" i="103"/>
  <c r="BA525" i="103"/>
  <c r="BA521" i="103"/>
  <c r="BA520" i="103"/>
  <c r="BA519" i="103"/>
  <c r="BA518" i="103"/>
  <c r="BA517" i="103"/>
  <c r="BA516" i="103"/>
  <c r="BA515" i="103"/>
  <c r="BA511" i="103"/>
  <c r="BA510" i="103"/>
  <c r="BA509" i="103"/>
  <c r="BA508" i="103"/>
  <c r="BA507" i="103"/>
  <c r="BA506" i="103"/>
  <c r="BA505" i="103"/>
  <c r="BA501" i="103"/>
  <c r="BA500" i="103"/>
  <c r="BA499" i="103"/>
  <c r="BA498" i="103"/>
  <c r="BA497" i="103"/>
  <c r="BA496" i="103"/>
  <c r="BA495" i="103"/>
  <c r="BA491" i="103"/>
  <c r="BA490" i="103"/>
  <c r="BA489" i="103"/>
  <c r="BA488" i="103"/>
  <c r="BA487" i="103"/>
  <c r="BA486" i="103"/>
  <c r="BA485" i="103"/>
  <c r="BA481" i="103"/>
  <c r="BA480" i="103"/>
  <c r="BA479" i="103"/>
  <c r="BA478" i="103"/>
  <c r="BA477" i="103"/>
  <c r="BA476" i="103"/>
  <c r="BA475" i="103"/>
  <c r="BA471" i="103"/>
  <c r="BA470" i="103"/>
  <c r="BA469" i="103"/>
  <c r="BA468" i="103"/>
  <c r="BA467" i="103"/>
  <c r="BA466" i="103"/>
  <c r="BA465" i="103"/>
  <c r="BA461" i="103"/>
  <c r="BA460" i="103"/>
  <c r="BA459" i="103"/>
  <c r="BA458" i="103"/>
  <c r="BA457" i="103"/>
  <c r="BA456" i="103"/>
  <c r="BA451" i="103"/>
  <c r="BA450" i="103"/>
  <c r="BA449" i="103"/>
  <c r="BA448" i="103"/>
  <c r="BA447" i="103"/>
  <c r="BA446" i="103"/>
  <c r="BA445" i="103"/>
  <c r="BA441" i="103"/>
  <c r="BA440" i="103"/>
  <c r="BA439" i="103"/>
  <c r="BA438" i="103"/>
  <c r="BA437" i="103"/>
  <c r="BA436" i="103"/>
  <c r="BA435" i="103"/>
  <c r="BA431" i="103"/>
  <c r="BA430" i="103"/>
  <c r="BA429" i="103"/>
  <c r="BA428" i="103"/>
  <c r="BA427" i="103"/>
  <c r="BA426" i="103"/>
  <c r="BA425" i="103"/>
  <c r="BA421" i="103"/>
  <c r="BA420" i="103"/>
  <c r="BA419" i="103"/>
  <c r="BA418" i="103"/>
  <c r="BA417" i="103"/>
  <c r="BA416" i="103"/>
  <c r="BA415" i="103"/>
  <c r="BA411" i="103"/>
  <c r="BA410" i="103"/>
  <c r="BA409" i="103"/>
  <c r="BA408" i="103"/>
  <c r="BA407" i="103"/>
  <c r="BA406" i="103"/>
  <c r="BA405" i="103"/>
  <c r="BA401" i="103"/>
  <c r="BA400" i="103"/>
  <c r="BA399" i="103"/>
  <c r="BA398" i="103"/>
  <c r="BA397" i="103"/>
  <c r="BA396" i="103"/>
  <c r="BA395" i="103"/>
  <c r="BA391" i="103"/>
  <c r="BA390" i="103"/>
  <c r="BA389" i="103"/>
  <c r="BA388" i="103"/>
  <c r="BA387" i="103"/>
  <c r="BA386" i="103"/>
  <c r="BA385" i="103"/>
  <c r="BA381" i="103"/>
  <c r="BA380" i="103"/>
  <c r="BA379" i="103"/>
  <c r="BA378" i="103"/>
  <c r="BA377" i="103"/>
  <c r="BA376" i="103"/>
  <c r="BA375" i="103"/>
  <c r="BA371" i="103"/>
  <c r="BA370" i="103"/>
  <c r="BA369" i="103"/>
  <c r="BA368" i="103"/>
  <c r="BA367" i="103"/>
  <c r="BA366" i="103"/>
  <c r="BA365" i="103"/>
  <c r="BA361" i="103"/>
  <c r="BA360" i="103"/>
  <c r="BA359" i="103"/>
  <c r="BA358" i="103"/>
  <c r="BA357" i="103"/>
  <c r="BA356" i="103"/>
  <c r="BA355" i="103"/>
  <c r="BA351" i="103"/>
  <c r="BA350" i="103"/>
  <c r="BA349" i="103"/>
  <c r="BA348" i="103"/>
  <c r="BA347" i="103"/>
  <c r="BA346" i="103"/>
  <c r="BA345" i="103"/>
  <c r="BA341" i="103"/>
  <c r="BA340" i="103"/>
  <c r="BA339" i="103"/>
  <c r="BA338" i="103"/>
  <c r="BA337" i="103"/>
  <c r="BA336" i="103"/>
  <c r="BA335" i="103"/>
  <c r="BA331" i="103"/>
  <c r="BA330" i="103"/>
  <c r="BA329" i="103"/>
  <c r="BA328" i="103"/>
  <c r="BA327" i="103"/>
  <c r="BA326" i="103"/>
  <c r="BA325" i="103"/>
  <c r="BA321" i="103"/>
  <c r="BA320" i="103"/>
  <c r="BA319" i="103"/>
  <c r="BA318" i="103"/>
  <c r="BA317" i="103"/>
  <c r="BA316" i="103"/>
  <c r="BA315" i="103"/>
  <c r="BA311" i="103"/>
  <c r="BA310" i="103"/>
  <c r="BA309" i="103"/>
  <c r="BA308" i="103"/>
  <c r="BA307" i="103"/>
  <c r="BA306" i="103"/>
  <c r="BA305" i="103"/>
  <c r="BA301" i="103"/>
  <c r="BA300" i="103"/>
  <c r="BA299" i="103"/>
  <c r="BA298" i="103"/>
  <c r="BA297" i="103"/>
  <c r="BA296" i="103"/>
  <c r="BA295" i="103"/>
  <c r="BA291" i="103"/>
  <c r="BA290" i="103"/>
  <c r="BA289" i="103"/>
  <c r="BA288" i="103"/>
  <c r="BA287" i="103"/>
  <c r="BA286" i="103"/>
  <c r="BA285" i="103"/>
  <c r="BA281" i="103"/>
  <c r="BA280" i="103"/>
  <c r="BA279" i="103"/>
  <c r="BA278" i="103"/>
  <c r="BA277" i="103"/>
  <c r="BA276" i="103"/>
  <c r="BA275" i="103"/>
  <c r="BA271" i="103"/>
  <c r="BA270" i="103"/>
  <c r="BA269" i="103"/>
  <c r="BA268" i="103"/>
  <c r="BA267" i="103"/>
  <c r="BA266" i="103"/>
  <c r="BA265" i="103"/>
  <c r="BA261" i="103"/>
  <c r="BA260" i="103"/>
  <c r="BA259" i="103"/>
  <c r="BA258" i="103"/>
  <c r="BA257" i="103"/>
  <c r="BA256" i="103"/>
  <c r="BA255" i="103"/>
  <c r="BA251" i="103"/>
  <c r="BA250" i="103"/>
  <c r="BA249" i="103"/>
  <c r="BA248" i="103"/>
  <c r="BA247" i="103"/>
  <c r="BA246" i="103"/>
  <c r="BA245" i="103"/>
  <c r="BA241" i="103"/>
  <c r="BA240" i="103"/>
  <c r="BA239" i="103"/>
  <c r="BA238" i="103"/>
  <c r="BA237" i="103"/>
  <c r="BA236" i="103"/>
  <c r="BA235" i="103"/>
  <c r="BA231" i="103"/>
  <c r="BA230" i="103"/>
  <c r="BA229" i="103"/>
  <c r="BA228" i="103"/>
  <c r="BA227" i="103"/>
  <c r="BA226" i="103"/>
  <c r="BA225" i="103"/>
  <c r="BA221" i="103"/>
  <c r="BA220" i="103"/>
  <c r="BA219" i="103"/>
  <c r="BA218" i="103"/>
  <c r="BA217" i="103"/>
  <c r="BA216" i="103"/>
  <c r="BA215" i="103"/>
  <c r="BA211" i="103"/>
  <c r="BA210" i="103"/>
  <c r="BA209" i="103"/>
  <c r="BA208" i="103"/>
  <c r="BA207" i="103"/>
  <c r="BA206" i="103"/>
  <c r="BA205" i="103"/>
  <c r="BA201" i="103"/>
  <c r="BA200" i="103"/>
  <c r="BA199" i="103"/>
  <c r="BA198" i="103"/>
  <c r="BA197" i="103"/>
  <c r="BA196" i="103"/>
  <c r="BA195" i="103"/>
  <c r="BA191" i="103"/>
  <c r="BA190" i="103"/>
  <c r="BA189" i="103"/>
  <c r="BA188" i="103"/>
  <c r="BA187" i="103"/>
  <c r="BA186" i="103"/>
  <c r="BA185" i="103"/>
  <c r="BA181" i="103"/>
  <c r="BA180" i="103"/>
  <c r="BA179" i="103"/>
  <c r="BA178" i="103"/>
  <c r="BA177" i="103"/>
  <c r="BA176" i="103"/>
  <c r="BA175" i="103"/>
  <c r="BA171" i="103"/>
  <c r="BA170" i="103"/>
  <c r="BA169" i="103"/>
  <c r="BA168" i="103"/>
  <c r="BA167" i="103"/>
  <c r="BA166" i="103"/>
  <c r="BA165" i="103"/>
  <c r="BA161" i="103"/>
  <c r="BA160" i="103"/>
  <c r="BA159" i="103"/>
  <c r="BA158" i="103"/>
  <c r="BA157" i="103"/>
  <c r="BA156" i="103"/>
  <c r="BA155" i="103"/>
  <c r="BA151" i="103"/>
  <c r="BA150" i="103"/>
  <c r="BA149" i="103"/>
  <c r="BA148" i="103"/>
  <c r="BA147" i="103"/>
  <c r="BA146" i="103"/>
  <c r="BA145" i="103"/>
  <c r="BA141" i="103"/>
  <c r="BA140" i="103"/>
  <c r="BA139" i="103"/>
  <c r="BA138" i="103"/>
  <c r="BA137" i="103"/>
  <c r="BA136" i="103"/>
  <c r="BA135" i="103"/>
  <c r="BA131" i="103"/>
  <c r="BA130" i="103"/>
  <c r="BA129" i="103"/>
  <c r="BA128" i="103"/>
  <c r="BA127" i="103"/>
  <c r="BA126" i="103"/>
  <c r="BA125" i="103"/>
  <c r="BA121" i="103"/>
  <c r="BA120" i="103"/>
  <c r="BA119" i="103"/>
  <c r="BA118" i="103"/>
  <c r="BA117" i="103"/>
  <c r="BA116" i="103"/>
  <c r="BA115" i="103"/>
  <c r="BA111" i="103"/>
  <c r="BA110" i="103"/>
  <c r="BA109" i="103"/>
  <c r="BA108" i="103"/>
  <c r="BA107" i="103"/>
  <c r="BA106" i="103"/>
  <c r="BA105" i="103"/>
  <c r="BA101" i="103"/>
  <c r="BA100" i="103"/>
  <c r="BA99" i="103"/>
  <c r="BA98" i="103"/>
  <c r="BA97" i="103"/>
  <c r="BA96" i="103"/>
  <c r="BA95" i="103"/>
  <c r="BA91" i="103"/>
  <c r="BA90" i="103"/>
  <c r="BA89" i="103"/>
  <c r="BA88" i="103"/>
  <c r="BA87" i="103"/>
  <c r="BA86" i="103"/>
  <c r="BA85" i="103"/>
  <c r="BA81" i="103"/>
  <c r="BA80" i="103"/>
  <c r="BA79" i="103"/>
  <c r="BA78" i="103"/>
  <c r="BA77" i="103"/>
  <c r="BA76" i="103"/>
  <c r="BA75" i="103"/>
  <c r="BA71" i="103"/>
  <c r="BA70" i="103"/>
  <c r="BA69" i="103"/>
  <c r="BA68" i="103"/>
  <c r="BA67" i="103"/>
  <c r="BA66" i="103"/>
  <c r="BA65" i="103"/>
  <c r="BA61" i="103"/>
  <c r="BA60" i="103"/>
  <c r="BA59" i="103"/>
  <c r="BA58" i="103"/>
  <c r="BA57" i="103"/>
  <c r="BA56" i="103"/>
  <c r="BA55" i="103"/>
  <c r="BA51" i="103"/>
  <c r="BA50" i="103"/>
  <c r="BA49" i="103"/>
  <c r="BA48" i="103"/>
  <c r="BA47" i="103"/>
  <c r="BA46" i="103"/>
  <c r="BA45" i="103"/>
  <c r="BA41" i="103"/>
  <c r="BA40" i="103"/>
  <c r="BA39" i="103"/>
  <c r="BA38" i="103"/>
  <c r="BA37" i="103"/>
  <c r="BA36" i="103"/>
  <c r="BA35" i="103"/>
  <c r="BA31" i="103"/>
  <c r="BA30" i="103"/>
  <c r="BA29" i="103"/>
  <c r="BA28" i="103"/>
  <c r="BA27" i="103"/>
  <c r="BA26" i="103"/>
  <c r="BA25" i="103"/>
  <c r="BA16" i="103"/>
  <c r="BA17" i="103"/>
  <c r="BA18" i="103"/>
  <c r="BA19" i="103"/>
  <c r="BA20" i="103"/>
  <c r="BA21" i="103"/>
  <c r="BA15" i="103"/>
  <c r="N29" i="42" l="1"/>
  <c r="O4" i="103"/>
  <c r="T33" i="42" l="1"/>
  <c r="S64" i="42"/>
  <c r="U35" i="42"/>
  <c r="T35" i="42" s="1"/>
  <c r="I24" i="4"/>
  <c r="BA455" i="103" l="1"/>
  <c r="BA533" i="103" s="1"/>
  <c r="E6" i="103" s="1"/>
  <c r="AZ533" i="103"/>
  <c r="G24" i="4"/>
  <c r="AZ534" i="103" l="1"/>
  <c r="E7" i="103" s="1"/>
  <c r="E10" i="103" s="1"/>
  <c r="Q31" i="42"/>
  <c r="E8" i="103" l="1"/>
  <c r="E9" i="103" s="1"/>
  <c r="U85" i="42" l="1"/>
  <c r="U84" i="42"/>
  <c r="U83" i="42"/>
  <c r="U82" i="42"/>
  <c r="U81" i="42"/>
  <c r="U80" i="42"/>
  <c r="U79" i="42"/>
  <c r="U78" i="42"/>
  <c r="U77" i="42"/>
  <c r="U76" i="42"/>
  <c r="U75" i="42"/>
  <c r="U74" i="42"/>
  <c r="U73" i="42"/>
  <c r="U72" i="42"/>
  <c r="U71" i="42"/>
  <c r="U70" i="42"/>
  <c r="U69" i="42"/>
  <c r="U68" i="42"/>
  <c r="U67" i="42"/>
  <c r="U66" i="42"/>
  <c r="U65" i="42"/>
  <c r="U64" i="42"/>
  <c r="U63" i="42"/>
  <c r="U62" i="42"/>
  <c r="U61" i="42"/>
  <c r="U60" i="42"/>
  <c r="U59" i="42"/>
  <c r="U58" i="42"/>
  <c r="U57" i="42"/>
  <c r="U56" i="42"/>
  <c r="T56" i="42" s="1"/>
  <c r="U55" i="42"/>
  <c r="U54" i="42"/>
  <c r="U53" i="42"/>
  <c r="U51" i="42"/>
  <c r="U50" i="42"/>
  <c r="U49" i="42"/>
  <c r="U48" i="42"/>
  <c r="U47" i="42"/>
  <c r="T47" i="42" s="1"/>
  <c r="U46" i="42"/>
  <c r="U45" i="42"/>
  <c r="U44" i="42"/>
  <c r="U43" i="42"/>
  <c r="U42" i="42"/>
  <c r="U41" i="42"/>
  <c r="U40" i="42"/>
  <c r="T40" i="42" s="1"/>
  <c r="U37" i="42"/>
  <c r="U36" i="42"/>
  <c r="O3" i="103" l="1"/>
  <c r="O2" i="103" l="1"/>
  <c r="G10" i="103" l="1"/>
  <c r="G9" i="103" s="1"/>
  <c r="K30" i="14" l="1"/>
  <c r="T37" i="42" l="1"/>
  <c r="T34" i="42"/>
  <c r="T67" i="42"/>
  <c r="T68" i="42"/>
  <c r="T69" i="42"/>
  <c r="T70" i="42"/>
  <c r="T71" i="42"/>
  <c r="T72" i="42"/>
  <c r="T73" i="42"/>
  <c r="T74" i="42"/>
  <c r="T75" i="42"/>
  <c r="T76" i="42"/>
  <c r="T77" i="42"/>
  <c r="T78" i="42"/>
  <c r="T79" i="42"/>
  <c r="T80" i="42"/>
  <c r="T81" i="42"/>
  <c r="T36" i="42"/>
  <c r="T41" i="42"/>
  <c r="T42" i="42"/>
  <c r="T43" i="42"/>
  <c r="T44" i="42"/>
  <c r="T45" i="42"/>
  <c r="T46" i="42"/>
  <c r="T48" i="42"/>
  <c r="T49" i="42"/>
  <c r="T50" i="42"/>
  <c r="T51" i="42"/>
  <c r="T53" i="42"/>
  <c r="T54" i="42"/>
  <c r="T55" i="42"/>
  <c r="T57" i="42"/>
  <c r="T58" i="42"/>
  <c r="T59" i="42"/>
  <c r="T60" i="42"/>
  <c r="T61" i="42"/>
  <c r="T62" i="42"/>
  <c r="T63" i="42"/>
  <c r="T64" i="42"/>
  <c r="T65" i="42"/>
  <c r="T66"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Tony Harpur</author>
    <author>Gilchrist, Aisling</author>
    <author>Daly, Padraig</author>
  </authors>
  <commentList>
    <comment ref="D3" authorId="0" shapeId="0" xr:uid="{00000000-0006-0000-0200-000001000000}">
      <text>
        <r>
          <rPr>
            <sz val="8"/>
            <color indexed="81"/>
            <rFont val="Tahoma"/>
            <family val="2"/>
          </rPr>
          <t>Needed only if FO codes are used in data below</t>
        </r>
      </text>
    </comment>
    <comment ref="A18" authorId="0" shapeId="0" xr:uid="{00000000-0006-0000-0200-000002000000}">
      <text>
        <r>
          <rPr>
            <sz val="8"/>
            <color indexed="81"/>
            <rFont val="Tahoma"/>
            <family val="2"/>
          </rPr>
          <t>Needed only if there are PS units in data below</t>
        </r>
      </text>
    </comment>
    <comment ref="C20" authorId="1" shapeId="0" xr:uid="{00000000-0006-0000-0200-000003000000}">
      <text>
        <r>
          <rPr>
            <b/>
            <sz val="9"/>
            <color indexed="81"/>
            <rFont val="Tahoma"/>
            <family val="2"/>
          </rPr>
          <t>Gilchrist, Aisling:</t>
        </r>
        <r>
          <rPr>
            <sz val="9"/>
            <color indexed="81"/>
            <rFont val="Tahoma"/>
            <family val="2"/>
          </rPr>
          <t xml:space="preserve">
think this is now down to 48% based on recent DBC analysis (March 2019)</t>
        </r>
      </text>
    </comment>
    <comment ref="U33" authorId="2" shapeId="0" xr:uid="{00000000-0006-0000-0200-000004000000}">
      <text>
        <r>
          <rPr>
            <b/>
            <sz val="9"/>
            <color indexed="81"/>
            <rFont val="Tahoma"/>
            <family val="2"/>
          </rPr>
          <t>Daly, Padraig:</t>
        </r>
        <r>
          <rPr>
            <sz val="9"/>
            <color indexed="81"/>
            <rFont val="Tahoma"/>
            <family val="2"/>
          </rPr>
          <t xml:space="preserve">
Include this in GenDB.</t>
        </r>
      </text>
    </comment>
    <comment ref="H80" authorId="2" shapeId="0" xr:uid="{00000000-0006-0000-0200-000005000000}">
      <text>
        <r>
          <rPr>
            <b/>
            <sz val="9"/>
            <color indexed="81"/>
            <rFont val="Tahoma"/>
            <family val="2"/>
          </rPr>
          <t>Daly, Padraig:</t>
        </r>
        <r>
          <rPr>
            <sz val="9"/>
            <color indexed="81"/>
            <rFont val="Tahoma"/>
            <family val="2"/>
          </rPr>
          <t xml:space="preserve">
TH1 should have PS 1 in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Ameijenda, Noelle</author>
    <author>Clifford, Eoin</author>
  </authors>
  <commentList>
    <comment ref="F2" authorId="0" shapeId="0" xr:uid="{00000000-0006-0000-0300-000001000000}">
      <text>
        <r>
          <rPr>
            <b/>
            <sz val="9"/>
            <color indexed="81"/>
            <rFont val="Tahoma"/>
            <family val="2"/>
          </rPr>
          <t>Ameijenda, Noelle:</t>
        </r>
        <r>
          <rPr>
            <sz val="9"/>
            <color indexed="81"/>
            <rFont val="Tahoma"/>
            <family val="2"/>
          </rPr>
          <t xml:space="preserve">
For this to work for multiple years, NA added a line of code in Module 2, in subroutine: Sub GetDemand()
LoadFileNameRoot = LoadFileNameRoot &amp; "_" &amp; CStr(YearFile) &amp; ".csv"</t>
        </r>
      </text>
    </comment>
    <comment ref="H10" authorId="1" shapeId="0" xr:uid="{00000000-0006-0000-0300-000002000000}">
      <text>
        <r>
          <rPr>
            <b/>
            <sz val="9"/>
            <color indexed="81"/>
            <rFont val="Tahoma"/>
            <family val="2"/>
          </rPr>
          <t>Clifford, Eoin:</t>
        </r>
        <r>
          <rPr>
            <sz val="9"/>
            <color indexed="81"/>
            <rFont val="Tahoma"/>
            <family val="2"/>
          </rPr>
          <t xml:space="preserve">
Positive values mean an increase in load, negative values mean a  decrease</t>
        </r>
      </text>
    </comment>
  </commentList>
</comments>
</file>

<file path=xl/sharedStrings.xml><?xml version="1.0" encoding="utf-8"?>
<sst xmlns="http://schemas.openxmlformats.org/spreadsheetml/2006/main" count="3127" uniqueCount="319">
  <si>
    <t>AdCal (Generation Adequacy Calculation)</t>
  </si>
  <si>
    <t>Licensed to EirGrid Group</t>
  </si>
  <si>
    <t>Diagnostic Week Number:</t>
  </si>
  <si>
    <t>Control Sheet</t>
  </si>
  <si>
    <t>AdCal Test with RTS Data</t>
  </si>
  <si>
    <t>Timing (first case/first loads only)</t>
  </si>
  <si>
    <t>--------- Diagnostic: Gen Prob Table ---------</t>
  </si>
  <si>
    <t>-------------------------------- Diagnostic PS Prob Tables --------------------------------</t>
  </si>
  <si>
    <t>Year</t>
  </si>
  <si>
    <t>From Wk</t>
  </si>
  <si>
    <t>To Wk</t>
  </si>
  <si>
    <t>Sys 1</t>
  </si>
  <si>
    <t>Sep/Comb</t>
  </si>
  <si>
    <t>Analysis type</t>
  </si>
  <si>
    <t>LOLH48</t>
  </si>
  <si>
    <t>MinGenMode</t>
  </si>
  <si>
    <t>Lenient</t>
  </si>
  <si>
    <t>A</t>
  </si>
  <si>
    <t>Sep</t>
  </si>
  <si>
    <t>From</t>
  </si>
  <si>
    <t>To</t>
  </si>
  <si>
    <t>Step</t>
  </si>
  <si>
    <t>Adjust</t>
  </si>
  <si>
    <t>PSDiag</t>
  </si>
  <si>
    <t>MW</t>
  </si>
  <si>
    <t>type</t>
  </si>
  <si>
    <t>SurpCrit</t>
  </si>
  <si>
    <t>Const</t>
  </si>
  <si>
    <t>LOLE</t>
  </si>
  <si>
    <t>Interconnection Data</t>
  </si>
  <si>
    <t>Optional Outputs</t>
  </si>
  <si>
    <t>Cap B-A</t>
  </si>
  <si>
    <t>Prob</t>
  </si>
  <si>
    <t>Weekly</t>
  </si>
  <si>
    <t>No</t>
  </si>
  <si>
    <t>Hourly</t>
  </si>
  <si>
    <t>WindRej</t>
  </si>
  <si>
    <t>IConn losses</t>
  </si>
  <si>
    <t>System A</t>
  </si>
  <si>
    <t>EUE</t>
  </si>
  <si>
    <t>Validation Values - Don't change</t>
  </si>
  <si>
    <t>B</t>
  </si>
  <si>
    <t>LOLH24</t>
  </si>
  <si>
    <t>Prop</t>
  </si>
  <si>
    <t>LOLD</t>
  </si>
  <si>
    <t>Comb</t>
  </si>
  <si>
    <t>LOLD50</t>
  </si>
  <si>
    <t>Comb/S</t>
  </si>
  <si>
    <t>CombA</t>
  </si>
  <si>
    <t>Yes</t>
  </si>
  <si>
    <t>CombA/S</t>
  </si>
  <si>
    <t>Inp</t>
  </si>
  <si>
    <t>AutoAbs</t>
  </si>
  <si>
    <t>Cap</t>
  </si>
  <si>
    <t>AutoPC</t>
  </si>
  <si>
    <t>CapSO</t>
  </si>
  <si>
    <t>Expl</t>
  </si>
  <si>
    <t>Cap MW</t>
  </si>
  <si>
    <t>None</t>
  </si>
  <si>
    <t>Cap %</t>
  </si>
  <si>
    <t>Strict</t>
  </si>
  <si>
    <t>Load Data</t>
  </si>
  <si>
    <t>Filename:</t>
  </si>
  <si>
    <t>Sheet</t>
  </si>
  <si>
    <t>File</t>
  </si>
  <si>
    <t>Build</t>
  </si>
  <si>
    <t>IYG (%)</t>
  </si>
  <si>
    <t>Energy (GWh)</t>
  </si>
  <si>
    <t>Load Show</t>
  </si>
  <si>
    <t>Peak (MW)</t>
  </si>
  <si>
    <t>Option</t>
  </si>
  <si>
    <t>SLF (%)</t>
  </si>
  <si>
    <t>Load Modification</t>
  </si>
  <si>
    <t>MinGen</t>
  </si>
  <si>
    <t>Floor</t>
  </si>
  <si>
    <t>DLF (%)</t>
  </si>
  <si>
    <t>TLF (%)</t>
  </si>
  <si>
    <t>Workbook</t>
  </si>
  <si>
    <t>Day</t>
  </si>
  <si>
    <t>Generation Data</t>
  </si>
  <si>
    <t>StepBld</t>
  </si>
  <si>
    <t>FO Code Data</t>
  </si>
  <si>
    <t>StepComp</t>
  </si>
  <si>
    <t>FO Code</t>
  </si>
  <si>
    <t>MaintOpt</t>
  </si>
  <si>
    <t>FOP</t>
  </si>
  <si>
    <t>AutoRank</t>
  </si>
  <si>
    <t>Pumped Storage</t>
  </si>
  <si>
    <t>Station</t>
  </si>
  <si>
    <t>PS 1</t>
  </si>
  <si>
    <t>PS 2</t>
  </si>
  <si>
    <t>PS 3</t>
  </si>
  <si>
    <t>PS 4</t>
  </si>
  <si>
    <t>NoSO Periods</t>
  </si>
  <si>
    <t>PS Res (MWh)</t>
  </si>
  <si>
    <t>Period</t>
  </si>
  <si>
    <t>StartWk</t>
  </si>
  <si>
    <t>Duration</t>
  </si>
  <si>
    <t>SOWrap</t>
  </si>
  <si>
    <t>PS Eff (p.u.)</t>
  </si>
  <si>
    <t>PS PGFac</t>
  </si>
  <si>
    <t>PS Step (MW)</t>
  </si>
  <si>
    <t>GenShapes</t>
  </si>
  <si>
    <t>Week 1</t>
  </si>
  <si>
    <t>Shape 1</t>
  </si>
  <si>
    <t>PS/Shape</t>
  </si>
  <si>
    <t>Unit</t>
  </si>
  <si>
    <t>Capacity</t>
  </si>
  <si>
    <t>Start1</t>
  </si>
  <si>
    <t>Fin1</t>
  </si>
  <si>
    <t>Start2</t>
  </si>
  <si>
    <t>Fin2</t>
  </si>
  <si>
    <t>Flags</t>
  </si>
  <si>
    <t>MType</t>
  </si>
  <si>
    <t>SO Avail</t>
  </si>
  <si>
    <t>FO Avail</t>
  </si>
  <si>
    <t>Total Avail</t>
  </si>
  <si>
    <t>OptIter</t>
  </si>
  <si>
    <t>Version 4.00</t>
  </si>
  <si>
    <t>Analysis</t>
  </si>
  <si>
    <t>range</t>
  </si>
  <si>
    <t>LoadAInc</t>
  </si>
  <si>
    <t>LoadBInc</t>
  </si>
  <si>
    <t>Target</t>
  </si>
  <si>
    <t>Cap A-B</t>
  </si>
  <si>
    <t>TH1</t>
  </si>
  <si>
    <t>TH2</t>
  </si>
  <si>
    <t>TH3</t>
  </si>
  <si>
    <t>TH4</t>
  </si>
  <si>
    <t>AA1</t>
  </si>
  <si>
    <t>AA2</t>
  </si>
  <si>
    <t>AA3</t>
  </si>
  <si>
    <t>AA4</t>
  </si>
  <si>
    <t>AD2</t>
  </si>
  <si>
    <t>B10</t>
  </si>
  <si>
    <t>B31</t>
  </si>
  <si>
    <t>B32</t>
  </si>
  <si>
    <t>C30</t>
  </si>
  <si>
    <t>DB1</t>
  </si>
  <si>
    <t>ED1</t>
  </si>
  <si>
    <t>ER1</t>
  </si>
  <si>
    <t>ER2</t>
  </si>
  <si>
    <t>ER3</t>
  </si>
  <si>
    <t>ER4</t>
  </si>
  <si>
    <t>GI4</t>
  </si>
  <si>
    <t>HN2</t>
  </si>
  <si>
    <t>HNC</t>
  </si>
  <si>
    <t>IW1</t>
  </si>
  <si>
    <t>LE1</t>
  </si>
  <si>
    <t>LE2</t>
  </si>
  <si>
    <t>LE3</t>
  </si>
  <si>
    <t>LI1</t>
  </si>
  <si>
    <t>LI2</t>
  </si>
  <si>
    <t>LI4</t>
  </si>
  <si>
    <t>LI5</t>
  </si>
  <si>
    <t>MP1</t>
  </si>
  <si>
    <t>MP2</t>
  </si>
  <si>
    <t>MP3</t>
  </si>
  <si>
    <t>PBA</t>
  </si>
  <si>
    <t>PBB</t>
  </si>
  <si>
    <t>RP1</t>
  </si>
  <si>
    <t>RP2</t>
  </si>
  <si>
    <t>SK3</t>
  </si>
  <si>
    <t>SK4</t>
  </si>
  <si>
    <t>TYC</t>
  </si>
  <si>
    <t>WG1</t>
  </si>
  <si>
    <t xml:space="preserve">This file works as per the original AdCal file developed by Tony Harpur, however it now allows csv files to be read in instead of the .bin files used by previous versions of AdCal. </t>
  </si>
  <si>
    <t>The demand and mod files should be format as follows:</t>
  </si>
  <si>
    <t>Column A should be the days of the year, numbered from 1 to 364</t>
  </si>
  <si>
    <t>Column B should be the half hours of each day, numbered from 1 to 365</t>
  </si>
  <si>
    <t>Column C should be the load or load mod values for each half hourly period</t>
  </si>
  <si>
    <t>Data after row 17472 will be ignored</t>
  </si>
  <si>
    <t>At least 17472 rows of data, for each half hour of a 52 week year</t>
  </si>
  <si>
    <t>Values are not actually used by code, so data in this column is unimportant</t>
  </si>
  <si>
    <t>HHour</t>
  </si>
  <si>
    <t>Demand</t>
  </si>
  <si>
    <t>Example ------&gt;</t>
  </si>
  <si>
    <t>Only three columns should contain data</t>
  </si>
  <si>
    <t>If the Header for Columns A and B don't contain the text "ay" and "our" respectively, you will see a warning message</t>
  </si>
  <si>
    <t>3 (any non-zero) for HILP</t>
  </si>
  <si>
    <t>AT2</t>
  </si>
  <si>
    <t>AT4</t>
  </si>
  <si>
    <t>LR4</t>
  </si>
  <si>
    <t>TB1</t>
  </si>
  <si>
    <t>TB2</t>
  </si>
  <si>
    <t>TB3</t>
  </si>
  <si>
    <t>TB4</t>
  </si>
  <si>
    <t>WO4</t>
  </si>
  <si>
    <t>Region</t>
  </si>
  <si>
    <t>Forecast Year</t>
  </si>
  <si>
    <t>Historical Year:</t>
  </si>
  <si>
    <t>Test csv inputs\ModTest2</t>
  </si>
  <si>
    <t>:Region flag</t>
  </si>
  <si>
    <t>Scenario</t>
  </si>
  <si>
    <t>Med</t>
  </si>
  <si>
    <t>:SNSP Flag</t>
  </si>
  <si>
    <t>Ireland</t>
  </si>
  <si>
    <t>:Demand Scenario Flag</t>
  </si>
  <si>
    <r>
      <t>:Gen Portfolio Flag (</t>
    </r>
    <r>
      <rPr>
        <b/>
        <sz val="10"/>
        <rFont val="Arial"/>
        <family val="2"/>
      </rPr>
      <t>1</t>
    </r>
    <r>
      <rPr>
        <sz val="10"/>
        <rFont val="Arial"/>
        <family val="2"/>
      </rPr>
      <t xml:space="preserve"> for Notifications, </t>
    </r>
    <r>
      <rPr>
        <b/>
        <sz val="10"/>
        <rFont val="Arial"/>
        <family val="2"/>
      </rPr>
      <t>0</t>
    </r>
    <r>
      <rPr>
        <sz val="10"/>
        <rFont val="Arial"/>
        <family val="2"/>
      </rPr>
      <t xml:space="preserve"> for Low Carbon)</t>
    </r>
  </si>
  <si>
    <t>Bombardier</t>
  </si>
  <si>
    <t>:Flag Availability scenario</t>
  </si>
  <si>
    <t>5-yr av</t>
  </si>
  <si>
    <t>5-yr-av Category</t>
  </si>
  <si>
    <t>CM Flag:</t>
  </si>
  <si>
    <t>High</t>
  </si>
  <si>
    <t>* 5-year-average availabilites (FOR and SOD) are taken from the actual CM auction parameters</t>
  </si>
  <si>
    <t>* Ambient derating shape to be used for ALL Gas Turbine class, and the shape to come from the actual CM auction parameters</t>
  </si>
  <si>
    <t>* Median and High demand only to be studied, frozen on 8/12/2017. Low demand not considered plausible.</t>
  </si>
  <si>
    <t>Update 18/01/2018</t>
  </si>
  <si>
    <t>* Do all scenarios for Historical Year 2015 first, then repeat for 2016, and take the average (to nearest 10 MW).</t>
  </si>
  <si>
    <t>2. Low availability scenario assumes the worst year (2012-16) for availability for each jurisdiction</t>
  </si>
  <si>
    <t>3. Clean Energy Package (CEP) scenario assumes MP and B4 to close from 2025</t>
  </si>
  <si>
    <t>1. Base scenario assumes ONLY the generation capacity successful in the CM auction.</t>
  </si>
  <si>
    <t>* Both interconnectors assumed to offer 50% capacity, no FOR or SOD.</t>
  </si>
  <si>
    <t>Med Load IE</t>
  </si>
  <si>
    <t>Tech Class</t>
  </si>
  <si>
    <t>Average</t>
  </si>
  <si>
    <t>CM</t>
  </si>
  <si>
    <t>Portfolio</t>
  </si>
  <si>
    <t>Availability</t>
  </si>
  <si>
    <t>actual CM</t>
  </si>
  <si>
    <t>Historical Yr</t>
  </si>
  <si>
    <t>Basecase</t>
  </si>
  <si>
    <t>Low Availability</t>
  </si>
  <si>
    <t>Worst Yr</t>
  </si>
  <si>
    <t>CEP</t>
  </si>
  <si>
    <t>CM less MP</t>
  </si>
  <si>
    <t>Worst yr in 5</t>
  </si>
  <si>
    <t>2012: worst for NI</t>
  </si>
  <si>
    <t>The scenarios for GCS19 are to be re-run, with the following taken into account</t>
  </si>
  <si>
    <t>Flag Availability scenario:</t>
  </si>
  <si>
    <t>"Low Availability" Scenario</t>
  </si>
  <si>
    <t>ISEM Capacity Auction most recent category stastics</t>
  </si>
  <si>
    <t>IE Demand Year:</t>
  </si>
  <si>
    <t>NI Demand Year:</t>
  </si>
  <si>
    <t>Starting Year of Assessment:</t>
  </si>
  <si>
    <t>AI Demand Year:</t>
  </si>
  <si>
    <t>All Ireland</t>
  </si>
  <si>
    <t>AI</t>
  </si>
  <si>
    <t>2018: Worst for IE</t>
  </si>
  <si>
    <t>2030 LCL</t>
  </si>
  <si>
    <t>Week</t>
  </si>
  <si>
    <t>Hour</t>
  </si>
  <si>
    <t>24:00</t>
  </si>
  <si>
    <t>DayPeak</t>
  </si>
  <si>
    <t>DayEnergy</t>
  </si>
  <si>
    <t>GWh</t>
  </si>
  <si>
    <t>Biomass CHP IE</t>
  </si>
  <si>
    <t>Biomass-Biogas-LFG SS IE</t>
  </si>
  <si>
    <t>Waste Cork</t>
  </si>
  <si>
    <t>BS LS IE</t>
  </si>
  <si>
    <t>DSM IE</t>
  </si>
  <si>
    <t>EWIC</t>
  </si>
  <si>
    <t>Celtic</t>
  </si>
  <si>
    <t>Greenlink</t>
  </si>
  <si>
    <t>CHP Conv IE</t>
  </si>
  <si>
    <t>Hydro SS IE</t>
  </si>
  <si>
    <t>Wind Onshore LS IE</t>
  </si>
  <si>
    <t>Ocean IE</t>
  </si>
  <si>
    <t>BGT1</t>
  </si>
  <si>
    <t>BGT2</t>
  </si>
  <si>
    <t>Biomass SS NI</t>
  </si>
  <si>
    <t>DSM NI</t>
  </si>
  <si>
    <t>Hydro SS NI</t>
  </si>
  <si>
    <t>Wind Onshore LS NI</t>
  </si>
  <si>
    <t>Wind Onshore SS NI</t>
  </si>
  <si>
    <t>Solar PV LS NI</t>
  </si>
  <si>
    <t>Solar PV SS NI</t>
  </si>
  <si>
    <t>BS LS NI</t>
  </si>
  <si>
    <t>Moyle</t>
  </si>
  <si>
    <t>WAVFO</t>
  </si>
  <si>
    <t>SO MW Weeks</t>
  </si>
  <si>
    <t>00:30</t>
  </si>
  <si>
    <t>01:00</t>
  </si>
  <si>
    <t>Z:\TES 2019 SNA\Capacity Adequacy\</t>
  </si>
  <si>
    <t>AT1</t>
  </si>
  <si>
    <t>LPS</t>
  </si>
  <si>
    <t>CGA</t>
  </si>
  <si>
    <t>Dublin NEW CCGT</t>
  </si>
  <si>
    <t>ED3</t>
  </si>
  <si>
    <t>ED5</t>
  </si>
  <si>
    <t>K1</t>
  </si>
  <si>
    <t>Evermore</t>
  </si>
  <si>
    <t>K2</t>
  </si>
  <si>
    <t>KGT1</t>
  </si>
  <si>
    <t>KGT2</t>
  </si>
  <si>
    <t>KGT3</t>
  </si>
  <si>
    <t>KGT4</t>
  </si>
  <si>
    <t>NW5</t>
  </si>
  <si>
    <t>DW1</t>
  </si>
  <si>
    <t>Solar PV LS IE</t>
  </si>
  <si>
    <t>Solar PV SS IE</t>
  </si>
  <si>
    <t>TP1</t>
  </si>
  <si>
    <t>TP3</t>
  </si>
  <si>
    <t>Wind Offshore LS IE</t>
  </si>
  <si>
    <t>Wind Offshore LS NI</t>
  </si>
  <si>
    <t>EMPOWER</t>
  </si>
  <si>
    <t>iPOWER</t>
  </si>
  <si>
    <t>NewGB-IE</t>
  </si>
  <si>
    <t>NewFR-IE</t>
  </si>
  <si>
    <t>Biomass CHP SS NI</t>
  </si>
  <si>
    <t>Biomass-Biogas-LFG SS NI</t>
  </si>
  <si>
    <t>Ocean NI</t>
  </si>
  <si>
    <t>NI Waste 2</t>
  </si>
  <si>
    <t>GU_403610</t>
  </si>
  <si>
    <t>GU_403620</t>
  </si>
  <si>
    <t>GU_403650</t>
  </si>
  <si>
    <t>GU_403680</t>
  </si>
  <si>
    <t>NI Waste 1</t>
  </si>
  <si>
    <t>NewGT1 NI</t>
  </si>
  <si>
    <t>NewGT2 NI</t>
  </si>
  <si>
    <t>Total Cap</t>
  </si>
  <si>
    <t>DT-LE2040</t>
  </si>
  <si>
    <t>New OCGT IE 1</t>
  </si>
  <si>
    <t>New OCGT IE 2</t>
  </si>
  <si>
    <t>New OCGT IE 3</t>
  </si>
  <si>
    <t>New OCGT IE 4</t>
  </si>
  <si>
    <t>New OCGT IE 5</t>
  </si>
  <si>
    <t>New OCGT IE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</si>
</sst>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4" formatCode="_-&quot;£&quot;* #,##0.00_-;\-&quot;£&quot;* #,##0.00_-;_-&quot;£&quot;* &quot;-&quot;??_-;_-@_-"/>
    <numFmt numFmtId="43" formatCode="_-* #,##0.00_-;\-* #,##0.00_-;_-* &quot;-&quot;??_-;_-@_-"/>
    <numFmt numFmtId="164" formatCode="_(* #,##0.00_);_(* \(#,##0.00\);_(* &quot;-&quot;??_);_(@_)"/>
    <numFmt numFmtId="165" formatCode="0.00000"/>
    <numFmt numFmtId="166" formatCode="0.E+00"/>
    <numFmt numFmtId="167" formatCode="0.000"/>
    <numFmt numFmtId="168" formatCode="0.0"/>
    <numFmt numFmtId="169" formatCode="0.0000"/>
    <numFmt numFmtId="170" formatCode="0.000000"/>
    <numFmt numFmtId="171" formatCode="0.0%"/>
    <numFmt numFmtId="172" formatCode="_(* #,##0_);_(* \(#,##0\)"/>
    <numFmt numFmtId="173" formatCode="_-[$€-2]* #,##0.00_-;\-[$€-2]* #,##0.00_-;_-[$€-2]* &quot;-&quot;??_-"/>
    <numFmt numFmtId="174" formatCode="[&gt;0.5]#,##0;[&lt;-0.5]\-#,##0;\-"/>
    <numFmt numFmtId="175" formatCode="_-* #,##0.00\ _€_-;\-* #,##0.00\ _€_-;_-* &quot;-&quot;??\ _€_-;_-@_-"/>
    <numFmt numFmtId="176" formatCode="???,???.00"/>
    <numFmt numFmtId="177" formatCode="#,##0.0000"/>
    <numFmt numFmtId="178" formatCode="#,##0_ ;\-#,##0\ "/>
    <numFmt numFmtId="179" formatCode="0.000000000000000%"/>
  </numFmts>
  <fonts count="103"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rgb="FF000000"/>
      <name val="Century Schoolbook"/>
      <family val="1"/>
    </font>
    <font>
      <sz val="10"/>
      <name val="Arial"/>
      <family val="2"/>
    </font>
    <font>
      <b/>
      <sz val="10"/>
      <name val="Arial"/>
      <family val="2"/>
    </font>
    <font>
      <sz val="8"/>
      <color indexed="81"/>
      <name val="Tahoma"/>
      <family val="2"/>
    </font>
    <font>
      <sz val="9"/>
      <color indexed="81"/>
      <name val="Tahoma"/>
      <family val="2"/>
    </font>
    <font>
      <b/>
      <sz val="9"/>
      <color indexed="81"/>
      <name val="Tahoma"/>
      <family val="2"/>
    </font>
    <font>
      <sz val="10"/>
      <color theme="1"/>
      <name val="Arial"/>
      <family val="2"/>
    </font>
    <font>
      <sz val="10"/>
      <color theme="1"/>
      <name val="Calibri"/>
      <family val="2"/>
    </font>
    <font>
      <b/>
      <sz val="10"/>
      <color rgb="FFFF0000"/>
      <name val="Arial"/>
      <family val="2"/>
    </font>
    <font>
      <sz val="10"/>
      <color rgb="FFFF0000"/>
      <name val="Arial"/>
      <family val="2"/>
    </font>
    <font>
      <sz val="7"/>
      <color theme="1"/>
      <name val="Arial"/>
      <family val="2"/>
    </font>
    <font>
      <sz val="7"/>
      <name val="Arial"/>
      <family val="2"/>
    </font>
    <font>
      <b/>
      <sz val="10"/>
      <color theme="1"/>
      <name val="Arial"/>
      <family val="2"/>
    </font>
    <font>
      <sz val="9"/>
      <color theme="1"/>
      <name val="Arial"/>
      <family val="2"/>
    </font>
    <font>
      <sz val="9"/>
      <name val="Arial"/>
      <family val="2"/>
    </font>
    <font>
      <sz val="8"/>
      <name val="Arial"/>
      <family val="2"/>
    </font>
    <font>
      <sz val="10"/>
      <color rgb="FFFFFF00"/>
      <name val="Arial"/>
      <family val="2"/>
    </font>
    <font>
      <b/>
      <sz val="10"/>
      <color theme="8" tint="-0.499984740745262"/>
      <name val="Arial"/>
      <family val="2"/>
    </font>
    <font>
      <i/>
      <sz val="10"/>
      <name val="Arial"/>
      <family val="2"/>
    </font>
    <font>
      <i/>
      <sz val="10"/>
      <color theme="1"/>
      <name val="Arial"/>
      <family val="2"/>
    </font>
    <font>
      <sz val="8"/>
      <color theme="1"/>
      <name val="Arial"/>
      <family val="2"/>
    </font>
    <font>
      <sz val="6"/>
      <color theme="1"/>
      <name val="Arial"/>
      <family val="2"/>
    </font>
    <font>
      <b/>
      <sz val="11"/>
      <color rgb="FFFF0000"/>
      <name val="Calibri"/>
      <family val="2"/>
    </font>
    <font>
      <b/>
      <sz val="11"/>
      <color theme="1"/>
      <name val="Calibri"/>
      <family val="2"/>
    </font>
    <font>
      <i/>
      <sz val="9"/>
      <color theme="0" tint="-0.499984740745262"/>
      <name val="Arial"/>
      <family val="2"/>
    </font>
    <font>
      <sz val="10"/>
      <color rgb="FF00000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Arial"/>
      <family val="2"/>
    </font>
    <font>
      <u/>
      <sz val="11"/>
      <color theme="10"/>
      <name val="Calibri"/>
      <family val="2"/>
      <scheme val="minor"/>
    </font>
    <font>
      <b/>
      <sz val="12"/>
      <name val="Arial"/>
      <family val="2"/>
    </font>
    <font>
      <sz val="11"/>
      <color indexed="8"/>
      <name val="Calibri"/>
      <family val="2"/>
    </font>
    <font>
      <sz val="9"/>
      <name val="Times New Roman"/>
      <family val="1"/>
    </font>
    <font>
      <sz val="11"/>
      <color indexed="9"/>
      <name val="Calibri"/>
      <family val="2"/>
    </font>
    <font>
      <sz val="9"/>
      <color indexed="12"/>
      <name val="Arial"/>
      <family val="2"/>
    </font>
    <font>
      <sz val="11"/>
      <color indexed="20"/>
      <name val="Calibri"/>
      <family val="2"/>
    </font>
    <font>
      <sz val="10"/>
      <color rgb="FF9C0006"/>
      <name val="Arial"/>
      <family val="2"/>
    </font>
    <font>
      <b/>
      <sz val="9"/>
      <name val="Times New Roman"/>
      <family val="1"/>
    </font>
    <font>
      <b/>
      <sz val="11"/>
      <color indexed="52"/>
      <name val="Calibri"/>
      <family val="2"/>
    </font>
    <font>
      <b/>
      <sz val="11"/>
      <color indexed="28"/>
      <name val="Calibri"/>
      <family val="2"/>
    </font>
    <font>
      <b/>
      <sz val="11"/>
      <color indexed="9"/>
      <name val="Calibri"/>
      <family val="2"/>
    </font>
    <font>
      <b/>
      <sz val="10"/>
      <color indexed="9"/>
      <name val="Gill Sans MT"/>
      <family val="2"/>
    </font>
    <font>
      <sz val="12"/>
      <name val="Arial"/>
      <family val="2"/>
    </font>
    <font>
      <i/>
      <sz val="11"/>
      <color indexed="23"/>
      <name val="Calibri"/>
      <family val="2"/>
    </font>
    <font>
      <sz val="10"/>
      <name val="Calibri"/>
      <family val="2"/>
      <scheme val="minor"/>
    </font>
    <font>
      <sz val="10"/>
      <color indexed="8"/>
      <name val="Gill Sans MT"/>
      <family val="2"/>
    </font>
    <font>
      <sz val="11"/>
      <color indexed="17"/>
      <name val="Calibri"/>
      <family val="2"/>
    </font>
    <font>
      <sz val="14"/>
      <name val="Arial"/>
      <family val="2"/>
    </font>
    <font>
      <b/>
      <sz val="15"/>
      <color indexed="56"/>
      <name val="Calibri"/>
      <family val="2"/>
    </font>
    <font>
      <b/>
      <sz val="13"/>
      <color indexed="56"/>
      <name val="Calibri"/>
      <family val="2"/>
    </font>
    <font>
      <b/>
      <sz val="11"/>
      <color indexed="56"/>
      <name val="Calibri"/>
      <family val="2"/>
    </font>
    <font>
      <b/>
      <sz val="12"/>
      <name val="Times New Roman"/>
      <family val="1"/>
    </font>
    <font>
      <u/>
      <sz val="10"/>
      <color indexed="12"/>
      <name val="Arial"/>
      <family val="2"/>
    </font>
    <font>
      <u/>
      <sz val="12"/>
      <color indexed="12"/>
      <name val="Arial"/>
      <family val="2"/>
    </font>
    <font>
      <u/>
      <sz val="10"/>
      <color theme="10"/>
      <name val="Arial"/>
      <family val="2"/>
    </font>
    <font>
      <u/>
      <sz val="11"/>
      <color theme="10"/>
      <name val="Calibri"/>
      <family val="2"/>
    </font>
    <font>
      <u/>
      <sz val="8"/>
      <color theme="10"/>
      <name val="Arial"/>
      <family val="2"/>
    </font>
    <font>
      <sz val="11"/>
      <color indexed="62"/>
      <name val="Calibri"/>
      <family val="2"/>
    </font>
    <font>
      <sz val="11"/>
      <color indexed="25"/>
      <name val="Calibri"/>
      <family val="2"/>
    </font>
    <font>
      <sz val="10"/>
      <color theme="0"/>
      <name val="Calibri"/>
      <family val="2"/>
      <scheme val="minor"/>
    </font>
    <font>
      <sz val="11"/>
      <color indexed="52"/>
      <name val="Calibri"/>
      <family val="2"/>
    </font>
    <font>
      <sz val="11"/>
      <color indexed="60"/>
      <name val="Calibri"/>
      <family val="2"/>
    </font>
    <font>
      <sz val="11"/>
      <color rgb="FF9C5700"/>
      <name val="Calibri"/>
      <family val="2"/>
      <scheme val="minor"/>
    </font>
    <font>
      <sz val="8"/>
      <name val="Tahoma"/>
      <family val="2"/>
    </font>
    <font>
      <sz val="10"/>
      <color indexed="8"/>
      <name val="Arial"/>
      <family val="2"/>
    </font>
    <font>
      <sz val="8"/>
      <name val="Arial"/>
      <family val="2"/>
      <charset val="161"/>
    </font>
    <font>
      <sz val="10"/>
      <name val="Arial"/>
      <family val="2"/>
      <charset val="161"/>
    </font>
    <font>
      <sz val="8"/>
      <name val="Helvetica"/>
      <family val="2"/>
    </font>
    <font>
      <b/>
      <sz val="11"/>
      <color indexed="63"/>
      <name val="Calibri"/>
      <family val="2"/>
    </font>
    <font>
      <sz val="10"/>
      <name val="Times New Roman"/>
      <family val="1"/>
    </font>
    <font>
      <sz val="10"/>
      <color theme="0"/>
      <name val="Gill Sans MT"/>
      <family val="2"/>
    </font>
    <font>
      <sz val="8"/>
      <color indexed="9"/>
      <name val="Arial"/>
      <family val="2"/>
    </font>
    <font>
      <b/>
      <sz val="8"/>
      <name val="Arial"/>
      <family val="2"/>
    </font>
    <font>
      <b/>
      <sz val="18"/>
      <color indexed="56"/>
      <name val="Cambria"/>
      <family val="2"/>
    </font>
    <font>
      <b/>
      <sz val="18"/>
      <color indexed="62"/>
      <name val="Cambria"/>
      <family val="2"/>
    </font>
    <font>
      <b/>
      <sz val="11"/>
      <color indexed="8"/>
      <name val="Calibri"/>
      <family val="2"/>
    </font>
    <font>
      <sz val="11"/>
      <color indexed="10"/>
      <name val="Calibri"/>
      <family val="2"/>
    </font>
    <font>
      <b/>
      <sz val="12"/>
      <color indexed="10"/>
      <name val="Arial"/>
      <family val="2"/>
    </font>
    <font>
      <sz val="10"/>
      <name val="Arial"/>
      <family val="2"/>
    </font>
    <font>
      <sz val="10"/>
      <name val="Arial"/>
      <family val="2"/>
    </font>
  </fonts>
  <fills count="88">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22"/>
        <bgColor indexed="64"/>
      </patternFill>
    </fill>
    <fill>
      <patternFill patternType="solid">
        <fgColor indexed="41"/>
        <bgColor indexed="64"/>
      </patternFill>
    </fill>
    <fill>
      <patternFill patternType="solid">
        <fgColor indexed="15"/>
        <bgColor indexed="64"/>
      </patternFill>
    </fill>
    <fill>
      <patternFill patternType="solid">
        <fgColor rgb="FFFFCCFF"/>
        <bgColor indexed="64"/>
      </patternFill>
    </fill>
    <fill>
      <patternFill patternType="solid">
        <fgColor indexed="45"/>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FFFFCC"/>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rgb="FF663300"/>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C000"/>
        <bgColor indexed="64"/>
      </patternFill>
    </fill>
    <fill>
      <patternFill patternType="solid">
        <fgColor theme="0" tint="-0.14999847407452621"/>
        <bgColor indexed="64"/>
      </patternFill>
    </fill>
    <fill>
      <patternFill patternType="solid">
        <fgColor rgb="FF0070C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9"/>
      </patternFill>
    </fill>
    <fill>
      <patternFill patternType="solid">
        <fgColor indexed="55"/>
      </patternFill>
    </fill>
    <fill>
      <patternFill patternType="solid">
        <fgColor indexed="60"/>
        <bgColor indexed="64"/>
      </patternFill>
    </fill>
    <fill>
      <patternFill patternType="solid">
        <fgColor indexed="44"/>
        <bgColor indexed="64"/>
      </patternFill>
    </fill>
    <fill>
      <patternFill patternType="solid">
        <fgColor theme="7" tint="-0.24994659260841701"/>
        <bgColor indexed="64"/>
      </patternFill>
    </fill>
    <fill>
      <patternFill patternType="solid">
        <fgColor indexed="43"/>
      </patternFill>
    </fill>
    <fill>
      <patternFill patternType="solid">
        <fgColor indexed="26"/>
      </patternFill>
    </fill>
    <fill>
      <patternFill patternType="darkTrellis"/>
    </fill>
    <fill>
      <patternFill patternType="solid">
        <fgColor rgb="FFC00000"/>
        <bgColor indexed="64"/>
      </patternFill>
    </fill>
    <fill>
      <patternFill patternType="solid">
        <fgColor indexed="63"/>
        <bgColor indexed="64"/>
      </patternFill>
    </fill>
    <fill>
      <patternFill patternType="solid">
        <fgColor indexed="62"/>
        <bgColor indexed="64"/>
      </patternFill>
    </fill>
    <fill>
      <patternFill patternType="solid">
        <fgColor indexed="61"/>
        <bgColor indexed="64"/>
      </patternFill>
    </fill>
    <fill>
      <patternFill patternType="solid">
        <fgColor theme="0"/>
        <bgColor indexed="64"/>
      </patternFill>
    </fill>
  </fills>
  <borders count="6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hair">
        <color indexed="64"/>
      </left>
      <right style="hair">
        <color indexed="64"/>
      </right>
      <top style="hair">
        <color indexed="64"/>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bottom style="thick">
        <color indexed="9"/>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style="double">
        <color theme="0"/>
      </right>
      <top style="thin">
        <color theme="0" tint="-0.14993743705557422"/>
      </top>
      <bottom style="thin">
        <color theme="0" tint="-0.14993743705557422"/>
      </bottom>
      <diagonal/>
    </border>
    <border>
      <left/>
      <right/>
      <top style="thin">
        <color indexed="62"/>
      </top>
      <bottom style="double">
        <color indexed="62"/>
      </bottom>
      <diagonal/>
    </border>
    <border>
      <left/>
      <right/>
      <top style="thin">
        <color indexed="27"/>
      </top>
      <bottom style="double">
        <color indexed="27"/>
      </bottom>
      <diagonal/>
    </border>
    <border>
      <left style="double">
        <color indexed="64"/>
      </left>
      <right/>
      <top style="double">
        <color indexed="64"/>
      </top>
      <bottom style="double">
        <color indexed="64"/>
      </bottom>
      <diagonal/>
    </border>
    <border>
      <left style="thin">
        <color indexed="64"/>
      </left>
      <right style="medium">
        <color indexed="64"/>
      </right>
      <top/>
      <bottom style="medium">
        <color indexed="64"/>
      </bottom>
      <diagonal/>
    </border>
    <border>
      <left/>
      <right/>
      <top style="thin">
        <color indexed="64"/>
      </top>
      <bottom/>
      <diagonal/>
    </border>
    <border>
      <left/>
      <right/>
      <top/>
      <bottom style="thin">
        <color indexed="64"/>
      </bottom>
      <diagonal/>
    </border>
  </borders>
  <cellStyleXfs count="59142">
    <xf numFmtId="0" fontId="0" fillId="0" borderId="0"/>
    <xf numFmtId="0" fontId="11" fillId="0" borderId="0"/>
    <xf numFmtId="9" fontId="11" fillId="0" borderId="0" applyFont="0" applyFill="0" applyBorder="0" applyAlignment="0" applyProtection="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164" fontId="11" fillId="0" borderId="0" applyFont="0" applyFill="0" applyBorder="0" applyAlignment="0" applyProtection="0"/>
    <xf numFmtId="0" fontId="9" fillId="0" borderId="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11" fillId="0" borderId="0" applyFont="0" applyFill="0" applyBorder="0" applyAlignment="0" applyProtection="0"/>
    <xf numFmtId="164" fontId="8" fillId="0" borderId="0" applyFont="0" applyFill="0" applyBorder="0" applyAlignment="0" applyProtection="0"/>
    <xf numFmtId="0" fontId="11" fillId="0" borderId="0"/>
    <xf numFmtId="0" fontId="11" fillId="0" borderId="0"/>
    <xf numFmtId="0" fontId="11" fillId="0" borderId="0"/>
    <xf numFmtId="0" fontId="1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11" fillId="0" borderId="0" applyFont="0" applyFill="0" applyBorder="0" applyAlignment="0" applyProtection="0"/>
    <xf numFmtId="9" fontId="16" fillId="0" borderId="0" applyFont="0" applyFill="0" applyBorder="0" applyAlignment="0" applyProtection="0"/>
    <xf numFmtId="0" fontId="16" fillId="0" borderId="0"/>
    <xf numFmtId="43" fontId="16" fillId="0" borderId="0" applyFont="0" applyFill="0" applyBorder="0" applyAlignment="0" applyProtection="0"/>
    <xf numFmtId="0" fontId="7" fillId="0" borderId="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xf numFmtId="0" fontId="6" fillId="0" borderId="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5" fillId="0" borderId="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164" fontId="2" fillId="0" borderId="0" applyFont="0" applyFill="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54" fillId="57" borderId="0" applyNumberFormat="0" applyBorder="0" applyAlignment="0" applyProtection="0"/>
    <xf numFmtId="0" fontId="54" fillId="57"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54" fillId="58" borderId="0" applyNumberFormat="0" applyBorder="0" applyAlignment="0" applyProtection="0"/>
    <xf numFmtId="0" fontId="54" fillId="58"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54" fillId="59"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54" fillId="59"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54" fillId="60" borderId="0" applyNumberFormat="0" applyBorder="0" applyAlignment="0" applyProtection="0"/>
    <xf numFmtId="0" fontId="54" fillId="61" borderId="0" applyNumberFormat="0" applyBorder="0" applyAlignment="0" applyProtection="0"/>
    <xf numFmtId="0" fontId="54" fillId="61" borderId="0" applyNumberFormat="0" applyBorder="0" applyAlignment="0" applyProtection="0"/>
    <xf numFmtId="0" fontId="2" fillId="49" borderId="0" applyNumberFormat="0" applyBorder="0" applyAlignment="0" applyProtection="0"/>
    <xf numFmtId="0" fontId="2" fillId="49" borderId="0" applyNumberFormat="0" applyBorder="0" applyAlignment="0" applyProtection="0"/>
    <xf numFmtId="0" fontId="2" fillId="49" borderId="0" applyNumberFormat="0" applyBorder="0" applyAlignment="0" applyProtection="0"/>
    <xf numFmtId="0" fontId="2" fillId="49" borderId="0" applyNumberFormat="0" applyBorder="0" applyAlignment="0" applyProtection="0"/>
    <xf numFmtId="0" fontId="2" fillId="49" borderId="0" applyNumberFormat="0" applyBorder="0" applyAlignment="0" applyProtection="0"/>
    <xf numFmtId="0" fontId="2" fillId="49" borderId="0" applyNumberFormat="0" applyBorder="0" applyAlignment="0" applyProtection="0"/>
    <xf numFmtId="0" fontId="2" fillId="49"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54" fillId="56"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2" fillId="34" borderId="0" applyNumberFormat="0" applyBorder="0" applyAlignment="0" applyProtection="0"/>
    <xf numFmtId="0" fontId="2" fillId="34" borderId="0" applyNumberFormat="0" applyBorder="0" applyAlignment="0" applyProtection="0"/>
    <xf numFmtId="0" fontId="2" fillId="34" borderId="0" applyNumberFormat="0" applyBorder="0" applyAlignment="0" applyProtection="0"/>
    <xf numFmtId="0" fontId="2" fillId="34" borderId="0" applyNumberFormat="0" applyBorder="0" applyAlignment="0" applyProtection="0"/>
    <xf numFmtId="0" fontId="2" fillId="34" borderId="0" applyNumberFormat="0" applyBorder="0" applyAlignment="0" applyProtection="0"/>
    <xf numFmtId="0" fontId="2" fillId="34" borderId="0" applyNumberFormat="0" applyBorder="0" applyAlignment="0" applyProtection="0"/>
    <xf numFmtId="0" fontId="2" fillId="34" borderId="0" applyNumberFormat="0" applyBorder="0" applyAlignment="0" applyProtection="0"/>
    <xf numFmtId="0" fontId="54" fillId="63" borderId="0" applyNumberFormat="0" applyBorder="0" applyAlignment="0" applyProtection="0"/>
    <xf numFmtId="0" fontId="54" fillId="63"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54" fillId="64" borderId="0" applyNumberFormat="0" applyBorder="0" applyAlignment="0" applyProtection="0"/>
    <xf numFmtId="0" fontId="54" fillId="64"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54" fillId="60" borderId="0" applyNumberFormat="0" applyBorder="0" applyAlignment="0" applyProtection="0"/>
    <xf numFmtId="0" fontId="54" fillId="60"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54" fillId="65" borderId="0" applyNumberFormat="0" applyBorder="0" applyAlignment="0" applyProtection="0"/>
    <xf numFmtId="0" fontId="54" fillId="6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49" fontId="55" fillId="0" borderId="22" applyNumberFormat="0" applyFont="0" applyFill="0" applyBorder="0" applyProtection="0">
      <alignment horizontal="left" vertical="center" indent="5"/>
    </xf>
    <xf numFmtId="49" fontId="55" fillId="0" borderId="22" applyNumberFormat="0" applyFont="0" applyFill="0" applyBorder="0" applyProtection="0">
      <alignment horizontal="left" vertical="center"/>
    </xf>
    <xf numFmtId="49" fontId="55" fillId="0" borderId="22" applyNumberFormat="0" applyFont="0" applyFill="0" applyBorder="0" applyProtection="0">
      <alignment horizontal="left" vertical="center" indent="5"/>
    </xf>
    <xf numFmtId="0" fontId="56" fillId="66" borderId="0" applyNumberFormat="0" applyBorder="0" applyAlignment="0" applyProtection="0"/>
    <xf numFmtId="0" fontId="56" fillId="66" borderId="0" applyNumberFormat="0" applyBorder="0" applyAlignment="0" applyProtection="0"/>
    <xf numFmtId="0" fontId="50" fillId="35" borderId="0" applyNumberFormat="0" applyBorder="0" applyAlignment="0" applyProtection="0"/>
    <xf numFmtId="0" fontId="56" fillId="63" borderId="0" applyNumberFormat="0" applyBorder="0" applyAlignment="0" applyProtection="0"/>
    <xf numFmtId="0" fontId="56" fillId="63" borderId="0" applyNumberFormat="0" applyBorder="0" applyAlignment="0" applyProtection="0"/>
    <xf numFmtId="0" fontId="50" fillId="39" borderId="0" applyNumberFormat="0" applyBorder="0" applyAlignment="0" applyProtection="0"/>
    <xf numFmtId="0" fontId="56" fillId="64" borderId="0" applyNumberFormat="0" applyBorder="0" applyAlignment="0" applyProtection="0"/>
    <xf numFmtId="0" fontId="56" fillId="64" borderId="0" applyNumberFormat="0" applyBorder="0" applyAlignment="0" applyProtection="0"/>
    <xf numFmtId="0" fontId="50" fillId="43" borderId="0" applyNumberFormat="0" applyBorder="0" applyAlignment="0" applyProtection="0"/>
    <xf numFmtId="0" fontId="56" fillId="67" borderId="0" applyNumberFormat="0" applyBorder="0" applyAlignment="0" applyProtection="0"/>
    <xf numFmtId="0" fontId="56" fillId="67" borderId="0" applyNumberFormat="0" applyBorder="0" applyAlignment="0" applyProtection="0"/>
    <xf numFmtId="0" fontId="50" fillId="47"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0" fillId="51" borderId="0" applyNumberFormat="0" applyBorder="0" applyAlignment="0" applyProtection="0"/>
    <xf numFmtId="0" fontId="56" fillId="69" borderId="0" applyNumberFormat="0" applyBorder="0" applyAlignment="0" applyProtection="0"/>
    <xf numFmtId="0" fontId="56" fillId="69" borderId="0" applyNumberFormat="0" applyBorder="0" applyAlignment="0" applyProtection="0"/>
    <xf numFmtId="0" fontId="50" fillId="55" borderId="0" applyNumberFormat="0" applyBorder="0" applyAlignment="0" applyProtection="0"/>
    <xf numFmtId="0" fontId="56" fillId="70" borderId="0" applyNumberFormat="0" applyBorder="0" applyAlignment="0" applyProtection="0"/>
    <xf numFmtId="0" fontId="56" fillId="70" borderId="0" applyNumberFormat="0" applyBorder="0" applyAlignment="0" applyProtection="0"/>
    <xf numFmtId="0" fontId="50" fillId="32" borderId="0" applyNumberFormat="0" applyBorder="0" applyAlignment="0" applyProtection="0"/>
    <xf numFmtId="0" fontId="56" fillId="71" borderId="0" applyNumberFormat="0" applyBorder="0" applyAlignment="0" applyProtection="0"/>
    <xf numFmtId="0" fontId="56" fillId="71" borderId="0" applyNumberFormat="0" applyBorder="0" applyAlignment="0" applyProtection="0"/>
    <xf numFmtId="0" fontId="50" fillId="36" borderId="0" applyNumberFormat="0" applyBorder="0" applyAlignment="0" applyProtection="0"/>
    <xf numFmtId="0" fontId="56" fillId="72" borderId="0" applyNumberFormat="0" applyBorder="0" applyAlignment="0" applyProtection="0"/>
    <xf numFmtId="0" fontId="56" fillId="72" borderId="0" applyNumberFormat="0" applyBorder="0" applyAlignment="0" applyProtection="0"/>
    <xf numFmtId="0" fontId="50" fillId="40" borderId="0" applyNumberFormat="0" applyBorder="0" applyAlignment="0" applyProtection="0"/>
    <xf numFmtId="0" fontId="56" fillId="67" borderId="0" applyNumberFormat="0" applyBorder="0" applyAlignment="0" applyProtection="0"/>
    <xf numFmtId="0" fontId="56" fillId="67" borderId="0" applyNumberFormat="0" applyBorder="0" applyAlignment="0" applyProtection="0"/>
    <xf numFmtId="0" fontId="50" fillId="44"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0" fillId="48" borderId="0" applyNumberFormat="0" applyBorder="0" applyAlignment="0" applyProtection="0"/>
    <xf numFmtId="0" fontId="56" fillId="73" borderId="0" applyNumberFormat="0" applyBorder="0" applyAlignment="0" applyProtection="0"/>
    <xf numFmtId="0" fontId="56" fillId="73" borderId="0" applyNumberFormat="0" applyBorder="0" applyAlignment="0" applyProtection="0"/>
    <xf numFmtId="0" fontId="50" fillId="52" borderId="0" applyNumberFormat="0" applyBorder="0" applyAlignment="0" applyProtection="0"/>
    <xf numFmtId="172" fontId="57" fillId="3" borderId="46" applyBorder="0"/>
    <xf numFmtId="0" fontId="58" fillId="58" borderId="0" applyNumberFormat="0" applyBorder="0" applyAlignment="0" applyProtection="0"/>
    <xf numFmtId="0" fontId="58" fillId="58" borderId="0" applyNumberFormat="0" applyBorder="0" applyAlignment="0" applyProtection="0"/>
    <xf numFmtId="0" fontId="40" fillId="26" borderId="0" applyNumberFormat="0" applyBorder="0" applyAlignment="0" applyProtection="0"/>
    <xf numFmtId="0" fontId="59" fillId="26" borderId="0" applyNumberFormat="0" applyBorder="0" applyAlignment="0" applyProtection="0"/>
    <xf numFmtId="4" fontId="60" fillId="0" borderId="11" applyFill="0" applyBorder="0" applyProtection="0">
      <alignment horizontal="right" vertical="center"/>
    </xf>
    <xf numFmtId="0" fontId="61" fillId="74" borderId="47" applyNumberFormat="0" applyAlignment="0" applyProtection="0"/>
    <xf numFmtId="0" fontId="61" fillId="74" borderId="47" applyNumberFormat="0" applyAlignment="0" applyProtection="0"/>
    <xf numFmtId="0" fontId="62" fillId="75" borderId="47" applyNumberFormat="0" applyAlignment="0" applyProtection="0"/>
    <xf numFmtId="0" fontId="62" fillId="75" borderId="47" applyNumberFormat="0" applyAlignment="0" applyProtection="0"/>
    <xf numFmtId="0" fontId="44" fillId="29" borderId="40" applyNumberFormat="0" applyAlignment="0" applyProtection="0"/>
    <xf numFmtId="0" fontId="44" fillId="29" borderId="40" applyNumberFormat="0" applyAlignment="0" applyProtection="0"/>
    <xf numFmtId="0" fontId="61" fillId="74" borderId="47" applyNumberFormat="0" applyAlignment="0" applyProtection="0"/>
    <xf numFmtId="0" fontId="63" fillId="76" borderId="48" applyNumberFormat="0" applyAlignment="0" applyProtection="0"/>
    <xf numFmtId="0" fontId="63" fillId="76" borderId="48" applyNumberFormat="0" applyAlignment="0" applyProtection="0"/>
    <xf numFmtId="0" fontId="46" fillId="30" borderId="43" applyNumberFormat="0" applyAlignment="0" applyProtection="0"/>
    <xf numFmtId="0" fontId="64" fillId="77" borderId="49" applyProtection="0">
      <alignment horizontal="center" vertical="center"/>
    </xf>
    <xf numFmtId="43" fontId="25" fillId="0" borderId="0" applyFont="0" applyFill="0" applyBorder="0" applyAlignment="0" applyProtection="0"/>
    <xf numFmtId="43" fontId="25" fillId="0" borderId="0" applyFont="0" applyFill="0" applyBorder="0" applyAlignment="0" applyProtection="0"/>
    <xf numFmtId="43" fontId="11" fillId="0" borderId="0" applyFont="0" applyFill="0" applyBorder="0" applyAlignment="0" applyProtection="0"/>
    <xf numFmtId="43" fontId="25"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5" fillId="0" borderId="0" applyFont="0" applyFill="0" applyBorder="0" applyAlignment="0" applyProtection="0"/>
    <xf numFmtId="43" fontId="2" fillId="0" borderId="0" applyFont="0" applyFill="0" applyBorder="0" applyAlignment="0" applyProtection="0"/>
    <xf numFmtId="43" fontId="25"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65"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1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164" fontId="16" fillId="0" borderId="0" applyFont="0" applyFill="0" applyBorder="0" applyAlignment="0" applyProtection="0"/>
    <xf numFmtId="43" fontId="51" fillId="0" borderId="0" applyFont="0" applyFill="0" applyBorder="0" applyAlignment="0" applyProtection="0"/>
    <xf numFmtId="43" fontId="11" fillId="0" borderId="0" applyFont="0" applyFill="0" applyBorder="0" applyAlignment="0" applyProtection="0"/>
    <xf numFmtId="164" fontId="16" fillId="0" borderId="0" applyFont="0" applyFill="0" applyBorder="0" applyAlignment="0" applyProtection="0"/>
    <xf numFmtId="43" fontId="11" fillId="0" borderId="0" applyFont="0" applyFill="0" applyBorder="0" applyAlignment="0" applyProtection="0"/>
    <xf numFmtId="43" fontId="65"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1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11" fillId="0" borderId="0" applyFont="0" applyFill="0" applyBorder="0" applyAlignment="0" applyProtection="0"/>
    <xf numFmtId="164" fontId="65" fillId="0" borderId="0" applyFont="0" applyFill="0" applyBorder="0" applyAlignment="0" applyProtection="0"/>
    <xf numFmtId="43" fontId="1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11" fillId="0" borderId="0" applyFont="0" applyFill="0" applyBorder="0" applyAlignment="0" applyProtection="0"/>
    <xf numFmtId="43" fontId="5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64" fontId="16" fillId="0" borderId="0" applyFont="0" applyFill="0" applyBorder="0" applyAlignment="0" applyProtection="0"/>
    <xf numFmtId="43" fontId="11" fillId="0" borderId="0" applyFont="0" applyFill="0" applyBorder="0" applyAlignment="0" applyProtection="0"/>
    <xf numFmtId="164" fontId="2" fillId="0" borderId="0" applyFont="0" applyFill="0" applyBorder="0" applyAlignment="0" applyProtection="0"/>
    <xf numFmtId="164" fontId="11" fillId="0" borderId="0" applyFont="0" applyFill="0" applyBorder="0" applyAlignment="0" applyProtection="0"/>
    <xf numFmtId="43" fontId="11" fillId="0" borderId="0" applyFont="0" applyFill="0" applyBorder="0" applyAlignment="0" applyProtection="0"/>
    <xf numFmtId="164" fontId="16" fillId="0" borderId="0" applyFont="0" applyFill="0" applyBorder="0" applyAlignment="0" applyProtection="0"/>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5" fillId="0" borderId="0" applyFont="0" applyFill="0" applyBorder="0" applyAlignment="0" applyProtection="0"/>
    <xf numFmtId="43" fontId="65" fillId="0" borderId="0" applyFont="0" applyFill="0" applyBorder="0" applyAlignment="0" applyProtection="0"/>
    <xf numFmtId="43" fontId="25" fillId="0" borderId="0" applyFont="0" applyFill="0" applyBorder="0" applyAlignment="0" applyProtection="0"/>
    <xf numFmtId="164" fontId="65" fillId="0" borderId="0" applyFont="0" applyFill="0" applyBorder="0" applyAlignment="0" applyProtection="0"/>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16"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11" fillId="0" borderId="0" applyFont="0" applyFill="0" applyBorder="0" applyAlignment="0" applyProtection="0"/>
    <xf numFmtId="164" fontId="16" fillId="0" borderId="0" applyFont="0" applyFill="0" applyBorder="0" applyAlignment="0" applyProtection="0"/>
    <xf numFmtId="43" fontId="11" fillId="0" borderId="0" applyFont="0" applyFill="0" applyBorder="0" applyAlignment="0" applyProtection="0"/>
    <xf numFmtId="43" fontId="25"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5" fillId="0" borderId="0" applyFont="0" applyFill="0" applyBorder="0" applyAlignment="0" applyProtection="0"/>
    <xf numFmtId="164" fontId="11" fillId="0" borderId="0" applyFont="0" applyFill="0" applyBorder="0" applyAlignment="0" applyProtection="0"/>
    <xf numFmtId="43" fontId="25"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164" fontId="16" fillId="0" borderId="0" applyFont="0" applyFill="0" applyBorder="0" applyAlignment="0" applyProtection="0"/>
    <xf numFmtId="43" fontId="16" fillId="0" borderId="0" applyFont="0" applyFill="0" applyBorder="0" applyAlignment="0" applyProtection="0"/>
    <xf numFmtId="164" fontId="16"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4" fontId="11" fillId="0" borderId="0" applyFont="0" applyFill="0" applyBorder="0" applyAlignment="0" applyProtection="0"/>
    <xf numFmtId="173" fontId="65" fillId="0" borderId="0" applyFont="0" applyFill="0" applyBorder="0" applyAlignment="0" applyProtection="0"/>
    <xf numFmtId="173" fontId="65" fillId="0" borderId="0" applyFon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48" fillId="0" borderId="0" applyNumberFormat="0" applyFill="0" applyBorder="0" applyAlignment="0" applyProtection="0"/>
    <xf numFmtId="0" fontId="67" fillId="19" borderId="44" applyNumberFormat="0" applyBorder="0" applyAlignment="0" applyProtection="0"/>
    <xf numFmtId="0" fontId="68" fillId="78" borderId="50" applyAlignment="0" applyProtection="0"/>
    <xf numFmtId="0" fontId="69" fillId="59" borderId="0" applyNumberFormat="0" applyBorder="0" applyAlignment="0" applyProtection="0"/>
    <xf numFmtId="0" fontId="69" fillId="59" borderId="0" applyNumberFormat="0" applyBorder="0" applyAlignment="0" applyProtection="0"/>
    <xf numFmtId="0" fontId="39" fillId="25" borderId="0" applyNumberFormat="0" applyBorder="0" applyAlignment="0" applyProtection="0"/>
    <xf numFmtId="174" fontId="70" fillId="0" borderId="0">
      <alignment horizontal="left" vertical="center"/>
    </xf>
    <xf numFmtId="0" fontId="71" fillId="0" borderId="51" applyNumberFormat="0" applyFill="0" applyAlignment="0" applyProtection="0"/>
    <xf numFmtId="0" fontId="71" fillId="0" borderId="51" applyNumberFormat="0" applyFill="0" applyAlignment="0" applyProtection="0"/>
    <xf numFmtId="0" fontId="36" fillId="0" borderId="37" applyNumberFormat="0" applyFill="0" applyAlignment="0" applyProtection="0"/>
    <xf numFmtId="0" fontId="72" fillId="0" borderId="52" applyNumberFormat="0" applyFill="0" applyAlignment="0" applyProtection="0"/>
    <xf numFmtId="0" fontId="72" fillId="0" borderId="52" applyNumberFormat="0" applyFill="0" applyAlignment="0" applyProtection="0"/>
    <xf numFmtId="0" fontId="37" fillId="0" borderId="38" applyNumberFormat="0" applyFill="0" applyAlignment="0" applyProtection="0"/>
    <xf numFmtId="0" fontId="73" fillId="0" borderId="53" applyNumberFormat="0" applyFill="0" applyAlignment="0" applyProtection="0"/>
    <xf numFmtId="0" fontId="73" fillId="0" borderId="53" applyNumberFormat="0" applyFill="0" applyAlignment="0" applyProtection="0"/>
    <xf numFmtId="0" fontId="38" fillId="0" borderId="39"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38" fillId="0" borderId="0" applyNumberFormat="0" applyFill="0" applyBorder="0" applyAlignment="0" applyProtection="0"/>
    <xf numFmtId="0" fontId="74" fillId="0" borderId="0" applyNumberFormat="0" applyFill="0" applyBorder="0" applyAlignment="0" applyProtection="0"/>
    <xf numFmtId="0" fontId="52" fillId="0" borderId="0" applyNumberFormat="0" applyFill="0" applyBorder="0" applyAlignment="0" applyProtection="0"/>
    <xf numFmtId="0" fontId="75"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52" fillId="0" borderId="0" applyNumberFormat="0" applyFill="0" applyBorder="0" applyAlignment="0" applyProtection="0"/>
    <xf numFmtId="0" fontId="77" fillId="0" borderId="0" applyNumberFormat="0" applyFill="0" applyBorder="0" applyAlignment="0" applyProtection="0"/>
    <xf numFmtId="0" fontId="76" fillId="0" borderId="0" applyNumberFormat="0" applyFill="0" applyBorder="0" applyAlignment="0" applyProtection="0">
      <alignment vertical="top"/>
      <protection locked="0"/>
    </xf>
    <xf numFmtId="0" fontId="77" fillId="0" borderId="0" applyNumberFormat="0" applyFill="0" applyBorder="0" applyAlignment="0" applyProtection="0"/>
    <xf numFmtId="0" fontId="78" fillId="0" borderId="0" applyNumberFormat="0" applyFill="0" applyBorder="0" applyAlignment="0" applyProtection="0">
      <alignment vertical="top"/>
      <protection locked="0"/>
    </xf>
    <xf numFmtId="0" fontId="77" fillId="0" borderId="0" applyNumberFormat="0" applyFill="0" applyBorder="0" applyAlignment="0" applyProtection="0">
      <alignment vertical="top"/>
      <protection locked="0"/>
    </xf>
    <xf numFmtId="0" fontId="78" fillId="0" borderId="0" applyNumberFormat="0" applyFill="0" applyBorder="0" applyAlignment="0" applyProtection="0">
      <alignment vertical="top"/>
      <protection locked="0"/>
    </xf>
    <xf numFmtId="0" fontId="79" fillId="0" borderId="0" applyNumberFormat="0" applyFill="0" applyBorder="0" applyAlignment="0" applyProtection="0"/>
    <xf numFmtId="0" fontId="80" fillId="56" borderId="47" applyNumberFormat="0" applyAlignment="0" applyProtection="0"/>
    <xf numFmtId="0" fontId="80" fillId="56" borderId="47" applyNumberFormat="0" applyAlignment="0" applyProtection="0"/>
    <xf numFmtId="0" fontId="81" fillId="56" borderId="47" applyNumberFormat="0" applyAlignment="0" applyProtection="0"/>
    <xf numFmtId="0" fontId="81" fillId="56" borderId="47" applyNumberFormat="0" applyAlignment="0" applyProtection="0"/>
    <xf numFmtId="0" fontId="42" fillId="28" borderId="40" applyNumberFormat="0" applyAlignment="0" applyProtection="0"/>
    <xf numFmtId="0" fontId="42" fillId="28" borderId="40" applyNumberFormat="0" applyAlignment="0" applyProtection="0"/>
    <xf numFmtId="0" fontId="80" fillId="56" borderId="47" applyNumberFormat="0" applyAlignment="0" applyProtection="0"/>
    <xf numFmtId="0" fontId="82" fillId="79" borderId="40" applyNumberFormat="0" applyBorder="0" applyAlignment="0" applyProtection="0"/>
    <xf numFmtId="175" fontId="11" fillId="0" borderId="0" applyFont="0" applyFill="0" applyBorder="0" applyAlignment="0" applyProtection="0"/>
    <xf numFmtId="0" fontId="83" fillId="0" borderId="54" applyNumberFormat="0" applyFill="0" applyAlignment="0" applyProtection="0"/>
    <xf numFmtId="0" fontId="83" fillId="0" borderId="54" applyNumberFormat="0" applyFill="0" applyAlignment="0" applyProtection="0"/>
    <xf numFmtId="0" fontId="45" fillId="0" borderId="42" applyNumberFormat="0" applyFill="0" applyAlignment="0" applyProtection="0"/>
    <xf numFmtId="0" fontId="84" fillId="80" borderId="0" applyNumberFormat="0" applyBorder="0" applyAlignment="0" applyProtection="0"/>
    <xf numFmtId="0" fontId="84" fillId="80" borderId="0" applyNumberFormat="0" applyBorder="0" applyAlignment="0" applyProtection="0"/>
    <xf numFmtId="0" fontId="41" fillId="27" borderId="0" applyNumberFormat="0" applyBorder="0" applyAlignment="0" applyProtection="0"/>
    <xf numFmtId="0" fontId="41" fillId="27" borderId="0" applyNumberFormat="0" applyBorder="0" applyAlignment="0" applyProtection="0"/>
    <xf numFmtId="0" fontId="85" fillId="27" borderId="0" applyNumberFormat="0" applyBorder="0" applyAlignment="0" applyProtection="0"/>
    <xf numFmtId="0" fontId="85" fillId="27" borderId="0" applyNumberFormat="0" applyBorder="0" applyAlignment="0" applyProtection="0"/>
    <xf numFmtId="0" fontId="85" fillId="27" borderId="0" applyNumberFormat="0" applyBorder="0" applyAlignment="0" applyProtection="0"/>
    <xf numFmtId="0" fontId="85" fillId="27" borderId="0" applyNumberFormat="0" applyBorder="0" applyAlignment="0" applyProtection="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8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5" fillId="0" borderId="0"/>
    <xf numFmtId="0" fontId="25" fillId="0" borderId="0"/>
    <xf numFmtId="0" fontId="25" fillId="0" borderId="0"/>
    <xf numFmtId="0" fontId="25" fillId="0" borderId="0"/>
    <xf numFmtId="0" fontId="2" fillId="0" borderId="0"/>
    <xf numFmtId="0" fontId="2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65" fillId="0" borderId="0"/>
    <xf numFmtId="0" fontId="65" fillId="0" borderId="0"/>
    <xf numFmtId="0" fontId="65" fillId="0" borderId="0"/>
    <xf numFmtId="0" fontId="65" fillId="0" borderId="0"/>
    <xf numFmtId="0" fontId="6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5"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11" fillId="0" borderId="0"/>
    <xf numFmtId="0" fontId="11" fillId="0" borderId="0"/>
    <xf numFmtId="0" fontId="25" fillId="0" borderId="0"/>
    <xf numFmtId="0" fontId="11" fillId="0" borderId="0"/>
    <xf numFmtId="0" fontId="11" fillId="0" borderId="0"/>
    <xf numFmtId="0" fontId="11" fillId="0" borderId="0"/>
    <xf numFmtId="0" fontId="2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6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65"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6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5" fillId="0" borderId="0"/>
    <xf numFmtId="0" fontId="25" fillId="0" borderId="0"/>
    <xf numFmtId="0" fontId="2" fillId="0" borderId="0"/>
    <xf numFmtId="0" fontId="25" fillId="0" borderId="0"/>
    <xf numFmtId="0" fontId="25" fillId="0" borderId="0"/>
    <xf numFmtId="0" fontId="25" fillId="0" borderId="0"/>
    <xf numFmtId="0" fontId="25" fillId="0" borderId="0"/>
    <xf numFmtId="0" fontId="11" fillId="0" borderId="0"/>
    <xf numFmtId="0" fontId="11" fillId="0" borderId="0"/>
    <xf numFmtId="0" fontId="16" fillId="0" borderId="0"/>
    <xf numFmtId="0" fontId="51" fillId="0" borderId="0"/>
    <xf numFmtId="0" fontId="11" fillId="0" borderId="0"/>
    <xf numFmtId="0" fontId="8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5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6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6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54" fillId="0" borderId="0"/>
    <xf numFmtId="176" fontId="24" fillId="0" borderId="0" applyNumberFormat="0" applyProtection="0">
      <alignment horizontal="center"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 fillId="0" borderId="0"/>
    <xf numFmtId="0" fontId="6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6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176" fontId="24" fillId="0" borderId="0" applyNumberFormat="0" applyProtection="0">
      <alignment horizontal="center" vertical="center"/>
    </xf>
    <xf numFmtId="0" fontId="11" fillId="0" borderId="0"/>
    <xf numFmtId="0" fontId="88"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65" fillId="0" borderId="0"/>
    <xf numFmtId="0" fontId="88"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89" fillId="0" borderId="0"/>
    <xf numFmtId="0" fontId="11" fillId="0" borderId="0"/>
    <xf numFmtId="0" fontId="65" fillId="0" borderId="0"/>
    <xf numFmtId="0" fontId="11"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65" fillId="0" borderId="0"/>
    <xf numFmtId="0" fontId="89" fillId="0" borderId="0"/>
    <xf numFmtId="0" fontId="11"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11" fillId="0" borderId="0"/>
    <xf numFmtId="0" fontId="11" fillId="0" borderId="0"/>
    <xf numFmtId="0" fontId="11" fillId="0" borderId="0"/>
    <xf numFmtId="0" fontId="25" fillId="0" borderId="0"/>
    <xf numFmtId="0" fontId="2" fillId="0" borderId="0"/>
    <xf numFmtId="0" fontId="2" fillId="0" borderId="0"/>
    <xf numFmtId="0" fontId="2" fillId="0" borderId="0"/>
    <xf numFmtId="0" fontId="2" fillId="0" borderId="0"/>
    <xf numFmtId="0" fontId="2" fillId="0" borderId="0"/>
    <xf numFmtId="0" fontId="2" fillId="0" borderId="0"/>
    <xf numFmtId="0" fontId="11" fillId="0" borderId="0"/>
    <xf numFmtId="4" fontId="55" fillId="0" borderId="7" applyFill="0" applyBorder="0" applyProtection="0">
      <alignment horizontal="right" vertical="center"/>
    </xf>
    <xf numFmtId="0" fontId="55" fillId="0" borderId="7" applyNumberFormat="0" applyFill="0" applyAlignment="0" applyProtection="0"/>
    <xf numFmtId="0" fontId="90" fillId="5" borderId="0" applyNumberFormat="0" applyFont="0" applyBorder="0" applyAlignment="0" applyProtection="0"/>
    <xf numFmtId="0" fontId="90" fillId="5" borderId="0" applyNumberFormat="0" applyFont="0" applyBorder="0" applyAlignment="0" applyProtection="0"/>
    <xf numFmtId="0" fontId="90" fillId="5" borderId="0" applyNumberFormat="0" applyFont="0" applyBorder="0" applyAlignment="0" applyProtection="0"/>
    <xf numFmtId="0" fontId="87"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2" fillId="31" borderId="44" applyNumberFormat="0" applyFont="0" applyAlignment="0" applyProtection="0"/>
    <xf numFmtId="0" fontId="54" fillId="81" borderId="50" applyNumberFormat="0" applyFont="0" applyAlignment="0" applyProtection="0"/>
    <xf numFmtId="0" fontId="2" fillId="31" borderId="44" applyNumberFormat="0" applyFont="0" applyAlignment="0" applyProtection="0"/>
    <xf numFmtId="0" fontId="87" fillId="81" borderId="50" applyNumberFormat="0" applyFont="0" applyAlignment="0" applyProtection="0"/>
    <xf numFmtId="0" fontId="91" fillId="74" borderId="55" applyNumberFormat="0" applyAlignment="0" applyProtection="0"/>
    <xf numFmtId="0" fontId="91" fillId="74" borderId="55" applyNumberFormat="0" applyAlignment="0" applyProtection="0"/>
    <xf numFmtId="0" fontId="91" fillId="75" borderId="55" applyNumberFormat="0" applyAlignment="0" applyProtection="0"/>
    <xf numFmtId="0" fontId="91" fillId="75" borderId="55" applyNumberFormat="0" applyAlignment="0" applyProtection="0"/>
    <xf numFmtId="0" fontId="43" fillId="29" borderId="41" applyNumberFormat="0" applyAlignment="0" applyProtection="0"/>
    <xf numFmtId="0" fontId="91" fillId="74" borderId="55" applyNumberFormat="0" applyAlignment="0" applyProtection="0"/>
    <xf numFmtId="177" fontId="55" fillId="82" borderId="7" applyNumberFormat="0" applyFont="0" applyBorder="0" applyAlignment="0" applyProtection="0">
      <alignment horizontal="right" vertical="center"/>
    </xf>
    <xf numFmtId="9" fontId="2" fillId="0" borderId="0" applyFont="0" applyFill="0" applyBorder="0" applyAlignment="0" applyProtection="0"/>
    <xf numFmtId="9" fontId="2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6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11" fillId="0" borderId="0" applyFont="0" applyFill="0" applyBorder="0" applyAlignment="0" applyProtection="0"/>
    <xf numFmtId="9" fontId="51" fillId="0" borderId="0" applyFont="0" applyFill="0" applyBorder="0" applyAlignment="0" applyProtection="0"/>
    <xf numFmtId="9" fontId="16" fillId="0" borderId="0" applyFont="0" applyFill="0" applyBorder="0" applyAlignment="0" applyProtection="0"/>
    <xf numFmtId="9" fontId="51" fillId="0" borderId="0" applyFont="0" applyFill="0" applyBorder="0" applyAlignment="0" applyProtection="0"/>
    <xf numFmtId="9" fontId="2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6"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5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6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6"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6"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1" fillId="0" borderId="0" applyFont="0" applyFill="0" applyBorder="0" applyAlignment="0" applyProtection="0"/>
    <xf numFmtId="9" fontId="25" fillId="0" borderId="0" applyFont="0" applyFill="0" applyBorder="0" applyAlignment="0" applyProtection="0"/>
    <xf numFmtId="9" fontId="2" fillId="0" borderId="0" applyFont="0" applyFill="0" applyBorder="0" applyAlignment="0" applyProtection="0"/>
    <xf numFmtId="9" fontId="16" fillId="0" borderId="0" applyFont="0" applyFill="0" applyBorder="0" applyAlignment="0" applyProtection="0"/>
    <xf numFmtId="9" fontId="65" fillId="0" borderId="0" applyFont="0" applyFill="0" applyBorder="0" applyAlignment="0" applyProtection="0"/>
    <xf numFmtId="9" fontId="16"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4" fontId="92" fillId="0" borderId="0" applyFill="0" applyBorder="0" applyAlignment="0" applyProtection="0"/>
    <xf numFmtId="0" fontId="11" fillId="0" borderId="0"/>
    <xf numFmtId="0" fontId="93" fillId="83" borderId="56" applyNumberFormat="0" applyAlignment="0" applyProtection="0">
      <alignment horizontal="center" vertical="center"/>
    </xf>
    <xf numFmtId="0" fontId="11" fillId="0" borderId="0">
      <alignment horizontal="lef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4" fillId="0" borderId="0"/>
    <xf numFmtId="0" fontId="54" fillId="0" borderId="0"/>
    <xf numFmtId="0" fontId="51" fillId="0" borderId="0"/>
    <xf numFmtId="0" fontId="55" fillId="0" borderId="0"/>
    <xf numFmtId="0" fontId="11" fillId="0" borderId="0"/>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11" fillId="0" borderId="7" applyFill="0" applyProtection="0">
      <alignment horizontal="right" vertical="top" wrapText="1"/>
    </xf>
    <xf numFmtId="0" fontId="11" fillId="0" borderId="7" applyFill="0" applyProtection="0">
      <alignment horizontal="right" vertical="top" wrapText="1"/>
    </xf>
    <xf numFmtId="0" fontId="11" fillId="0" borderId="7" applyFill="0" applyProtection="0">
      <alignment horizontal="right" vertical="top" wrapText="1"/>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12" fillId="84" borderId="7" applyNumberFormat="0" applyProtection="0">
      <alignment horizontal="right"/>
    </xf>
    <xf numFmtId="0" fontId="12" fillId="84" borderId="7" applyNumberFormat="0" applyProtection="0">
      <alignment horizontal="right"/>
    </xf>
    <xf numFmtId="0" fontId="12" fillId="84" borderId="7" applyNumberFormat="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53" fillId="84" borderId="0" applyNumberFormat="0" applyBorder="0" applyProtection="0">
      <alignment horizontal="left"/>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0" fontId="12" fillId="84" borderId="7" applyNumberFormat="0" applyProtection="0">
      <alignment horizontal="left"/>
    </xf>
    <xf numFmtId="2" fontId="11" fillId="0" borderId="7" applyFill="0" applyProtection="0">
      <alignment horizontal="right" vertical="top" wrapText="1"/>
    </xf>
    <xf numFmtId="0" fontId="11" fillId="0" borderId="7" applyFill="0" applyProtection="0">
      <alignment horizontal="right" vertical="top" wrapText="1"/>
    </xf>
    <xf numFmtId="49" fontId="11" fillId="0" borderId="7" applyFill="0" applyProtection="0">
      <alignment horizontal="right"/>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94" fillId="85" borderId="0" applyNumberFormat="0" applyBorder="0" applyProtection="0">
      <alignment horizontal="left"/>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0" fontId="95" fillId="86" borderId="0" applyNumberFormat="0" applyBorder="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1" fontId="11" fillId="0" borderId="7" applyFill="0" applyProtection="0">
      <alignment horizontal="right" vertical="top" wrapText="1"/>
    </xf>
    <xf numFmtId="1" fontId="11" fillId="0" borderId="7" applyFill="0" applyProtection="0">
      <alignment horizontal="right" vertical="top" wrapText="1"/>
    </xf>
    <xf numFmtId="1"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2" fontId="11" fillId="0" borderId="7" applyFill="0" applyProtection="0">
      <alignment horizontal="right" vertical="top" wrapText="1"/>
    </xf>
    <xf numFmtId="2" fontId="11" fillId="0" borderId="7" applyFill="0" applyProtection="0">
      <alignment horizontal="right" vertical="top" wrapText="1"/>
    </xf>
    <xf numFmtId="2" fontId="11" fillId="0" borderId="7" applyFill="0" applyProtection="0">
      <alignment horizontal="right" vertical="top" wrapText="1"/>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53" fillId="84" borderId="0" applyNumberFormat="0" applyBorder="0" applyProtection="0">
      <alignment horizontal="left"/>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12" fillId="84" borderId="7" applyNumberFormat="0" applyProtection="0">
      <alignment horizontal="lef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49" fontId="11" fillId="0" borderId="7" applyFill="0" applyProtection="0">
      <alignment horizontal="right"/>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0" fontId="94" fillId="85" borderId="0" applyNumberFormat="0" applyBorder="0" applyProtection="0">
      <alignment horizontal="left"/>
    </xf>
    <xf numFmtId="2" fontId="11" fillId="0" borderId="7" applyFill="0" applyProtection="0">
      <alignment horizontal="right" vertical="top" wrapText="1"/>
    </xf>
    <xf numFmtId="0" fontId="11" fillId="0" borderId="7" applyFill="0" applyProtection="0">
      <alignment horizontal="right" vertical="top" wrapText="1"/>
    </xf>
    <xf numFmtId="0" fontId="95" fillId="86" borderId="0" applyNumberFormat="0" applyBorder="0" applyProtection="0">
      <alignment horizontal="left"/>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1"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2" fontId="11" fillId="0" borderId="7" applyFill="0" applyProtection="0">
      <alignment horizontal="right" vertical="top" wrapText="1"/>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2" fontId="11" fillId="0" borderId="7" applyFill="0" applyProtection="0">
      <alignment horizontal="right" vertical="top" wrapText="1"/>
    </xf>
    <xf numFmtId="2" fontId="11" fillId="0" borderId="7" applyFill="0" applyProtection="0">
      <alignment horizontal="right" vertical="top" wrapText="1"/>
    </xf>
    <xf numFmtId="2"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53" fillId="84" borderId="0" applyNumberFormat="0" applyBorder="0" applyProtection="0">
      <alignment horizontal="left"/>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12" fillId="84" borderId="7" applyNumberFormat="0" applyProtection="0">
      <alignment horizontal="lef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49" fontId="11" fillId="0" borderId="7" applyFill="0" applyProtection="0">
      <alignment horizontal="right"/>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0" fontId="94" fillId="85" borderId="0" applyNumberFormat="0" applyBorder="0" applyProtection="0">
      <alignment horizontal="left"/>
    </xf>
    <xf numFmtId="2" fontId="11" fillId="0" borderId="7" applyFill="0" applyProtection="0">
      <alignment horizontal="right" vertical="top" wrapText="1"/>
    </xf>
    <xf numFmtId="0" fontId="11" fillId="0" borderId="7" applyFill="0" applyProtection="0">
      <alignment horizontal="right" vertical="top" wrapText="1"/>
    </xf>
    <xf numFmtId="0" fontId="95" fillId="86" borderId="0" applyNumberFormat="0" applyBorder="0" applyProtection="0">
      <alignment horizontal="left"/>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1"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2" fontId="11" fillId="0" borderId="7" applyFill="0" applyProtection="0">
      <alignment horizontal="right" vertical="top" wrapText="1"/>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12" fillId="84" borderId="7" applyNumberFormat="0" applyProtection="0">
      <alignment horizontal="right"/>
    </xf>
    <xf numFmtId="0" fontId="53" fillId="84" borderId="0" applyNumberFormat="0" applyBorder="0" applyProtection="0">
      <alignment horizontal="left"/>
    </xf>
    <xf numFmtId="0" fontId="12" fillId="84" borderId="7" applyNumberFormat="0" applyProtection="0">
      <alignment horizontal="left"/>
    </xf>
    <xf numFmtId="49" fontId="11" fillId="0" borderId="7" applyFill="0" applyProtection="0">
      <alignment horizontal="right"/>
    </xf>
    <xf numFmtId="0" fontId="94" fillId="85" borderId="0" applyNumberFormat="0" applyBorder="0" applyProtection="0">
      <alignment horizontal="left"/>
    </xf>
    <xf numFmtId="0" fontId="95" fillId="86" borderId="0" applyNumberFormat="0" applyBorder="0" applyProtection="0">
      <alignment horizontal="left"/>
    </xf>
    <xf numFmtId="1" fontId="11" fillId="0" borderId="7" applyFill="0" applyProtection="0">
      <alignment horizontal="right" vertical="top" wrapText="1"/>
    </xf>
    <xf numFmtId="2" fontId="11" fillId="0" borderId="7" applyFill="0" applyProtection="0">
      <alignment horizontal="right" vertical="top" wrapText="1"/>
    </xf>
    <xf numFmtId="0" fontId="11" fillId="0" borderId="7" applyFill="0" applyProtection="0">
      <alignment horizontal="right" vertical="top" wrapText="1"/>
    </xf>
    <xf numFmtId="0" fontId="96" fillId="0" borderId="0" applyNumberFormat="0" applyFill="0" applyBorder="0" applyAlignment="0" applyProtection="0"/>
    <xf numFmtId="0" fontId="97" fillId="0" borderId="0" applyNumberFormat="0" applyFill="0" applyBorder="0" applyAlignment="0" applyProtection="0"/>
    <xf numFmtId="0" fontId="98" fillId="0" borderId="57" applyNumberFormat="0" applyFill="0" applyAlignment="0" applyProtection="0"/>
    <xf numFmtId="0" fontId="98" fillId="0" borderId="57" applyNumberFormat="0" applyFill="0" applyAlignment="0" applyProtection="0"/>
    <xf numFmtId="0" fontId="98" fillId="0" borderId="58" applyNumberFormat="0" applyFill="0" applyAlignment="0" applyProtection="0"/>
    <xf numFmtId="0" fontId="98" fillId="0" borderId="58" applyNumberFormat="0" applyFill="0" applyAlignment="0" applyProtection="0"/>
    <xf numFmtId="0" fontId="49" fillId="0" borderId="45" applyNumberFormat="0" applyFill="0" applyAlignment="0" applyProtection="0"/>
    <xf numFmtId="0" fontId="98" fillId="0" borderId="57" applyNumberFormat="0" applyFill="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47" fillId="0" borderId="0" applyNumberFormat="0" applyFill="0" applyBorder="0" applyAlignment="0" applyProtection="0"/>
    <xf numFmtId="0" fontId="100" fillId="0" borderId="59">
      <alignment horizontal="center"/>
      <protection hidden="1"/>
    </xf>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0" fontId="101" fillId="0" borderId="0"/>
    <xf numFmtId="0" fontId="102" fillId="0" borderId="0"/>
    <xf numFmtId="0" fontId="1" fillId="0" borderId="0"/>
    <xf numFmtId="0" fontId="1" fillId="0" borderId="0"/>
    <xf numFmtId="0" fontId="1" fillId="0" borderId="0"/>
    <xf numFmtId="43" fontId="16" fillId="0" borderId="0" applyFont="0" applyFill="0" applyBorder="0" applyAlignment="0" applyProtection="0"/>
  </cellStyleXfs>
  <cellXfs count="211">
    <xf numFmtId="0" fontId="0" fillId="0" borderId="0" xfId="0"/>
    <xf numFmtId="0" fontId="12" fillId="0" borderId="0" xfId="1" applyFont="1"/>
    <xf numFmtId="0" fontId="11" fillId="0" borderId="0" xfId="1" applyAlignment="1">
      <alignment horizontal="center"/>
    </xf>
    <xf numFmtId="1" fontId="11" fillId="0" borderId="0" xfId="1" applyNumberFormat="1" applyAlignment="1">
      <alignment horizontal="center"/>
    </xf>
    <xf numFmtId="0" fontId="11" fillId="0" borderId="0" xfId="1"/>
    <xf numFmtId="0" fontId="11" fillId="0" borderId="0" xfId="1" applyAlignment="1">
      <alignment horizontal="right"/>
    </xf>
    <xf numFmtId="165" fontId="11" fillId="0" borderId="0" xfId="1" applyNumberFormat="1"/>
    <xf numFmtId="0" fontId="11" fillId="2" borderId="0" xfId="1" applyFill="1" applyAlignment="1">
      <alignment horizontal="center"/>
    </xf>
    <xf numFmtId="1" fontId="11" fillId="0" borderId="0" xfId="1" applyNumberFormat="1" applyAlignment="1">
      <alignment horizontal="right"/>
    </xf>
    <xf numFmtId="1" fontId="11" fillId="0" borderId="0" xfId="1" applyNumberFormat="1"/>
    <xf numFmtId="166" fontId="11" fillId="0" borderId="0" xfId="1" applyNumberFormat="1"/>
    <xf numFmtId="0" fontId="11" fillId="0" borderId="0" xfId="1" applyAlignment="1">
      <alignment horizontal="centerContinuous"/>
    </xf>
    <xf numFmtId="0" fontId="12" fillId="0" borderId="0" xfId="1" applyFont="1" applyAlignment="1">
      <alignment horizontal="right"/>
    </xf>
    <xf numFmtId="167" fontId="11" fillId="0" borderId="0" xfId="1" applyNumberFormat="1"/>
    <xf numFmtId="0" fontId="11" fillId="0" borderId="0" xfId="1" quotePrefix="1" applyAlignment="1">
      <alignment horizontal="center"/>
    </xf>
    <xf numFmtId="1" fontId="11" fillId="3" borderId="0" xfId="1" applyNumberFormat="1" applyFill="1" applyAlignment="1">
      <alignment horizontal="left"/>
    </xf>
    <xf numFmtId="165" fontId="11" fillId="3" borderId="0" xfId="1" applyNumberFormat="1" applyFill="1"/>
    <xf numFmtId="0" fontId="11" fillId="3" borderId="0" xfId="1" applyFill="1" applyAlignment="1">
      <alignment horizontal="right"/>
    </xf>
    <xf numFmtId="0" fontId="11" fillId="3" borderId="0" xfId="1" applyFill="1" applyAlignment="1">
      <alignment horizontal="left"/>
    </xf>
    <xf numFmtId="0" fontId="11" fillId="3" borderId="0" xfId="1" applyFill="1"/>
    <xf numFmtId="0" fontId="11" fillId="3" borderId="0" xfId="1" applyFill="1" applyAlignment="1">
      <alignment horizontal="center"/>
    </xf>
    <xf numFmtId="1" fontId="11" fillId="3" borderId="0" xfId="1" applyNumberFormat="1" applyFill="1"/>
    <xf numFmtId="1" fontId="11" fillId="3" borderId="0" xfId="1" applyNumberFormat="1" applyFill="1" applyAlignment="1">
      <alignment horizontal="center"/>
    </xf>
    <xf numFmtId="2" fontId="11" fillId="0" borderId="0" xfId="1" applyNumberFormat="1"/>
    <xf numFmtId="2" fontId="11" fillId="0" borderId="0" xfId="1" applyNumberFormat="1" applyAlignment="1">
      <alignment horizontal="right"/>
    </xf>
    <xf numFmtId="169" fontId="11" fillId="0" borderId="0" xfId="1" applyNumberFormat="1"/>
    <xf numFmtId="170" fontId="11" fillId="0" borderId="0" xfId="1" applyNumberFormat="1"/>
    <xf numFmtId="0" fontId="11" fillId="4" borderId="0" xfId="1" applyFill="1" applyAlignment="1">
      <alignment horizontal="center"/>
    </xf>
    <xf numFmtId="165" fontId="11" fillId="4" borderId="0" xfId="1" applyNumberFormat="1" applyFill="1"/>
    <xf numFmtId="165" fontId="11" fillId="4" borderId="0" xfId="1" applyNumberFormat="1" applyFill="1" applyAlignment="1">
      <alignment horizontal="center"/>
    </xf>
    <xf numFmtId="1" fontId="11" fillId="4" borderId="0" xfId="1" applyNumberFormat="1" applyFill="1"/>
    <xf numFmtId="169" fontId="11" fillId="4" borderId="0" xfId="1" applyNumberFormat="1" applyFill="1"/>
    <xf numFmtId="165" fontId="11" fillId="4" borderId="0" xfId="1" applyNumberFormat="1" applyFill="1" applyAlignment="1">
      <alignment horizontal="right"/>
    </xf>
    <xf numFmtId="9" fontId="0" fillId="4" borderId="0" xfId="2" applyFont="1" applyFill="1" applyAlignment="1"/>
    <xf numFmtId="0" fontId="11" fillId="0" borderId="0" xfId="1" quotePrefix="1"/>
    <xf numFmtId="0" fontId="11" fillId="5" borderId="0" xfId="1" applyFill="1"/>
    <xf numFmtId="1" fontId="11" fillId="5" borderId="0" xfId="1" applyNumberFormat="1" applyFill="1"/>
    <xf numFmtId="165" fontId="11" fillId="5" borderId="0" xfId="1" applyNumberFormat="1" applyFill="1"/>
    <xf numFmtId="9" fontId="0" fillId="2" borderId="3" xfId="2" applyFont="1" applyFill="1" applyBorder="1"/>
    <xf numFmtId="3" fontId="11" fillId="8" borderId="0" xfId="1" applyNumberFormat="1" applyFill="1" applyAlignment="1">
      <alignment horizontal="center"/>
    </xf>
    <xf numFmtId="3" fontId="11" fillId="8" borderId="0" xfId="0" applyNumberFormat="1" applyFont="1" applyFill="1" applyAlignment="1">
      <alignment horizontal="center"/>
    </xf>
    <xf numFmtId="0" fontId="0" fillId="0" borderId="0" xfId="0" applyAlignment="1">
      <alignment horizontal="center"/>
    </xf>
    <xf numFmtId="0" fontId="0" fillId="3" borderId="0" xfId="0" applyFill="1" applyAlignment="1">
      <alignment horizontal="center"/>
    </xf>
    <xf numFmtId="0" fontId="0" fillId="3" borderId="0" xfId="0" applyFill="1"/>
    <xf numFmtId="168" fontId="0" fillId="3" borderId="0" xfId="0" applyNumberFormat="1" applyFill="1"/>
    <xf numFmtId="0" fontId="0" fillId="4" borderId="0" xfId="0" applyFill="1"/>
    <xf numFmtId="165" fontId="0" fillId="4" borderId="0" xfId="0" applyNumberFormat="1" applyFill="1" applyAlignment="1">
      <alignment horizontal="center"/>
    </xf>
    <xf numFmtId="1" fontId="0" fillId="4" borderId="0" xfId="0" applyNumberFormat="1" applyFill="1"/>
    <xf numFmtId="171" fontId="11" fillId="0" borderId="0" xfId="1" applyNumberFormat="1"/>
    <xf numFmtId="0" fontId="11" fillId="4" borderId="0" xfId="1" applyFill="1"/>
    <xf numFmtId="0" fontId="11" fillId="2" borderId="0" xfId="1" applyFill="1"/>
    <xf numFmtId="0" fontId="11" fillId="2" borderId="1" xfId="1" applyFill="1" applyBorder="1" applyAlignment="1">
      <alignment horizontal="centerContinuous"/>
    </xf>
    <xf numFmtId="0" fontId="11" fillId="2" borderId="2" xfId="1" applyFill="1" applyBorder="1" applyAlignment="1">
      <alignment horizontal="centerContinuous"/>
    </xf>
    <xf numFmtId="0" fontId="11" fillId="7" borderId="0" xfId="1" applyFill="1"/>
    <xf numFmtId="0" fontId="11" fillId="2" borderId="3" xfId="1" applyFill="1" applyBorder="1" applyAlignment="1">
      <alignment horizontal="center"/>
    </xf>
    <xf numFmtId="0" fontId="11" fillId="2" borderId="4" xfId="1" applyFill="1" applyBorder="1" applyAlignment="1">
      <alignment horizontal="center"/>
    </xf>
    <xf numFmtId="165" fontId="11" fillId="7" borderId="0" xfId="1" applyNumberFormat="1" applyFill="1"/>
    <xf numFmtId="169" fontId="11" fillId="2" borderId="4" xfId="1" applyNumberFormat="1" applyFill="1" applyBorder="1"/>
    <xf numFmtId="1" fontId="11" fillId="2" borderId="3" xfId="1" applyNumberFormat="1" applyFill="1" applyBorder="1"/>
    <xf numFmtId="167" fontId="11" fillId="2" borderId="4" xfId="1" applyNumberFormat="1" applyFill="1" applyBorder="1"/>
    <xf numFmtId="2" fontId="11" fillId="2" borderId="4" xfId="1" applyNumberFormat="1" applyFill="1" applyBorder="1"/>
    <xf numFmtId="2" fontId="11" fillId="2" borderId="0" xfId="1" applyNumberFormat="1" applyFill="1"/>
    <xf numFmtId="9" fontId="11" fillId="2" borderId="3" xfId="1" applyNumberFormat="1" applyFill="1" applyBorder="1"/>
    <xf numFmtId="170" fontId="11" fillId="2" borderId="4" xfId="1" applyNumberFormat="1" applyFill="1" applyBorder="1"/>
    <xf numFmtId="171" fontId="11" fillId="2" borderId="3" xfId="1" applyNumberFormat="1" applyFill="1" applyBorder="1"/>
    <xf numFmtId="170" fontId="11" fillId="2" borderId="0" xfId="1" applyNumberFormat="1" applyFill="1"/>
    <xf numFmtId="165" fontId="11" fillId="2" borderId="4" xfId="1" applyNumberFormat="1" applyFill="1" applyBorder="1"/>
    <xf numFmtId="9" fontId="11" fillId="2" borderId="5" xfId="1" applyNumberFormat="1" applyFill="1" applyBorder="1"/>
    <xf numFmtId="2" fontId="11" fillId="2" borderId="6" xfId="1" applyNumberFormat="1" applyFill="1" applyBorder="1"/>
    <xf numFmtId="165" fontId="11" fillId="2" borderId="0" xfId="1" applyNumberFormat="1" applyFill="1"/>
    <xf numFmtId="0" fontId="11" fillId="9" borderId="7" xfId="1" applyFill="1" applyBorder="1"/>
    <xf numFmtId="0" fontId="11" fillId="9" borderId="7" xfId="1" applyFill="1" applyBorder="1" applyAlignment="1">
      <alignment horizontal="center"/>
    </xf>
    <xf numFmtId="0" fontId="11" fillId="9" borderId="8" xfId="1" applyFill="1" applyBorder="1" applyAlignment="1">
      <alignment horizontal="center"/>
    </xf>
    <xf numFmtId="2" fontId="11" fillId="3" borderId="0" xfId="1" applyNumberFormat="1" applyFill="1"/>
    <xf numFmtId="0" fontId="11" fillId="9" borderId="9" xfId="1" applyFill="1" applyBorder="1" applyAlignment="1">
      <alignment horizontal="center"/>
    </xf>
    <xf numFmtId="0" fontId="11" fillId="9" borderId="10" xfId="1" applyFill="1" applyBorder="1" applyAlignment="1">
      <alignment horizontal="center"/>
    </xf>
    <xf numFmtId="0" fontId="11" fillId="9" borderId="0" xfId="1" applyFill="1" applyAlignment="1">
      <alignment horizontal="center"/>
    </xf>
    <xf numFmtId="0" fontId="11" fillId="3" borderId="0" xfId="1" quotePrefix="1" applyFill="1" applyAlignment="1">
      <alignment horizontal="left"/>
    </xf>
    <xf numFmtId="0" fontId="11" fillId="9" borderId="4" xfId="1" applyFill="1" applyBorder="1" applyAlignment="1">
      <alignment horizontal="center"/>
    </xf>
    <xf numFmtId="0" fontId="11" fillId="9" borderId="11" xfId="1" applyFill="1" applyBorder="1" applyAlignment="1">
      <alignment horizontal="center"/>
    </xf>
    <xf numFmtId="0" fontId="11" fillId="9" borderId="6" xfId="1" applyFill="1" applyBorder="1" applyAlignment="1">
      <alignment horizontal="center"/>
    </xf>
    <xf numFmtId="0" fontId="11" fillId="4" borderId="0" xfId="1" applyFill="1" applyAlignment="1">
      <alignment horizontal="right"/>
    </xf>
    <xf numFmtId="0" fontId="0" fillId="0" borderId="0" xfId="0" applyAlignment="1">
      <alignment horizontal="left"/>
    </xf>
    <xf numFmtId="0" fontId="0" fillId="0" borderId="0" xfId="0" applyAlignment="1">
      <alignment horizontal="left" indent="2"/>
    </xf>
    <xf numFmtId="0" fontId="0" fillId="0" borderId="0" xfId="0" applyAlignment="1">
      <alignment horizontal="right" indent="3"/>
    </xf>
    <xf numFmtId="0" fontId="0" fillId="10" borderId="0" xfId="0" applyFill="1" applyAlignment="1">
      <alignment wrapText="1"/>
    </xf>
    <xf numFmtId="0" fontId="0" fillId="10" borderId="0" xfId="0" applyFill="1"/>
    <xf numFmtId="0" fontId="0" fillId="10" borderId="12" xfId="0" applyFill="1" applyBorder="1" applyAlignment="1">
      <alignment horizontal="left" indent="2"/>
    </xf>
    <xf numFmtId="0" fontId="0" fillId="10" borderId="13" xfId="0" applyFill="1" applyBorder="1" applyAlignment="1">
      <alignment horizontal="left" indent="2"/>
    </xf>
    <xf numFmtId="0" fontId="0" fillId="10" borderId="13" xfId="0" applyFill="1" applyBorder="1" applyAlignment="1">
      <alignment horizontal="left" indent="3"/>
    </xf>
    <xf numFmtId="0" fontId="0" fillId="10" borderId="14" xfId="0" applyFill="1" applyBorder="1" applyAlignment="1">
      <alignment horizontal="left" indent="3"/>
    </xf>
    <xf numFmtId="0" fontId="0" fillId="0" borderId="7" xfId="0" applyBorder="1"/>
    <xf numFmtId="0" fontId="0" fillId="11" borderId="7" xfId="0" applyFill="1" applyBorder="1"/>
    <xf numFmtId="0" fontId="0" fillId="10" borderId="0" xfId="0" applyFill="1" applyAlignment="1">
      <alignment horizontal="left" wrapText="1"/>
    </xf>
    <xf numFmtId="0" fontId="11" fillId="7" borderId="0" xfId="1" applyFill="1" applyAlignment="1">
      <alignment horizontal="right"/>
    </xf>
    <xf numFmtId="0" fontId="11" fillId="12" borderId="0" xfId="1" applyFill="1"/>
    <xf numFmtId="171" fontId="18" fillId="12" borderId="7" xfId="2" applyNumberFormat="1" applyFont="1" applyFill="1" applyBorder="1"/>
    <xf numFmtId="0" fontId="11" fillId="0" borderId="7" xfId="1" applyBorder="1"/>
    <xf numFmtId="0" fontId="16" fillId="0" borderId="15" xfId="0" applyFont="1" applyBorder="1" applyAlignment="1">
      <alignment vertical="center"/>
    </xf>
    <xf numFmtId="0" fontId="20" fillId="0" borderId="17" xfId="0" applyFont="1" applyBorder="1" applyAlignment="1">
      <alignment vertical="center"/>
    </xf>
    <xf numFmtId="0" fontId="16" fillId="0" borderId="18" xfId="0" applyFont="1" applyBorder="1" applyAlignment="1">
      <alignment horizontal="right" vertical="center"/>
    </xf>
    <xf numFmtId="0" fontId="11" fillId="0" borderId="21" xfId="1" applyBorder="1"/>
    <xf numFmtId="0" fontId="11" fillId="0" borderId="16" xfId="1" applyBorder="1"/>
    <xf numFmtId="0" fontId="21" fillId="0" borderId="7" xfId="1" applyFont="1" applyBorder="1"/>
    <xf numFmtId="10" fontId="11" fillId="0" borderId="0" xfId="1" applyNumberFormat="1"/>
    <xf numFmtId="0" fontId="0" fillId="0" borderId="16" xfId="0" applyBorder="1" applyAlignment="1">
      <alignment vertical="center"/>
    </xf>
    <xf numFmtId="0" fontId="11" fillId="0" borderId="27" xfId="1" applyBorder="1"/>
    <xf numFmtId="0" fontId="11" fillId="0" borderId="28" xfId="1" applyBorder="1"/>
    <xf numFmtId="0" fontId="11" fillId="0" borderId="25" xfId="1" applyBorder="1"/>
    <xf numFmtId="0" fontId="11" fillId="0" borderId="29" xfId="1" applyBorder="1"/>
    <xf numFmtId="0" fontId="11" fillId="0" borderId="30" xfId="1" applyBorder="1"/>
    <xf numFmtId="0" fontId="11" fillId="0" borderId="26" xfId="1" applyBorder="1"/>
    <xf numFmtId="0" fontId="11" fillId="0" borderId="18" xfId="1" applyBorder="1"/>
    <xf numFmtId="0" fontId="26" fillId="18" borderId="0" xfId="1" applyFont="1" applyFill="1"/>
    <xf numFmtId="0" fontId="0" fillId="19" borderId="7" xfId="0" applyFill="1" applyBorder="1"/>
    <xf numFmtId="167" fontId="11" fillId="4" borderId="0" xfId="3" applyNumberFormat="1" applyFill="1"/>
    <xf numFmtId="0" fontId="27" fillId="0" borderId="0" xfId="1" applyFont="1"/>
    <xf numFmtId="0" fontId="28" fillId="0" borderId="7" xfId="1" applyFont="1" applyBorder="1"/>
    <xf numFmtId="0" fontId="30" fillId="0" borderId="7" xfId="0" applyFont="1" applyBorder="1"/>
    <xf numFmtId="0" fontId="23" fillId="0" borderId="7" xfId="0" applyFont="1" applyBorder="1"/>
    <xf numFmtId="0" fontId="31" fillId="0" borderId="7" xfId="0" applyFont="1" applyBorder="1"/>
    <xf numFmtId="0" fontId="29" fillId="0" borderId="7" xfId="0" applyFont="1" applyBorder="1"/>
    <xf numFmtId="0" fontId="12" fillId="15" borderId="30" xfId="1" applyFont="1" applyFill="1" applyBorder="1"/>
    <xf numFmtId="0" fontId="0" fillId="21" borderId="7" xfId="0" applyFill="1" applyBorder="1"/>
    <xf numFmtId="0" fontId="0" fillId="21" borderId="0" xfId="0" applyFill="1"/>
    <xf numFmtId="0" fontId="12" fillId="0" borderId="24" xfId="1" applyFont="1" applyBorder="1"/>
    <xf numFmtId="0" fontId="0" fillId="12" borderId="0" xfId="0" applyFill="1"/>
    <xf numFmtId="15" fontId="18" fillId="12" borderId="0" xfId="0" applyNumberFormat="1" applyFont="1" applyFill="1"/>
    <xf numFmtId="0" fontId="0" fillId="12" borderId="0" xfId="0" quotePrefix="1" applyFill="1"/>
    <xf numFmtId="2" fontId="11" fillId="22" borderId="0" xfId="1" applyNumberFormat="1" applyFill="1"/>
    <xf numFmtId="0" fontId="11" fillId="0" borderId="31" xfId="1" applyBorder="1"/>
    <xf numFmtId="168" fontId="0" fillId="0" borderId="0" xfId="0" applyNumberFormat="1"/>
    <xf numFmtId="0" fontId="33" fillId="0" borderId="25" xfId="0" applyFont="1" applyBorder="1" applyAlignment="1">
      <alignment vertical="center"/>
    </xf>
    <xf numFmtId="0" fontId="12" fillId="0" borderId="15" xfId="1" applyFont="1" applyBorder="1" applyAlignment="1">
      <alignment horizontal="center"/>
    </xf>
    <xf numFmtId="0" fontId="22" fillId="0" borderId="18" xfId="0" applyFont="1" applyBorder="1"/>
    <xf numFmtId="1" fontId="16" fillId="0" borderId="18" xfId="0" applyNumberFormat="1" applyFont="1" applyBorder="1" applyAlignment="1">
      <alignment horizontal="right" vertical="center"/>
    </xf>
    <xf numFmtId="0" fontId="12" fillId="23" borderId="0" xfId="1" applyFont="1" applyFill="1"/>
    <xf numFmtId="0" fontId="11" fillId="23" borderId="0" xfId="1" applyFill="1"/>
    <xf numFmtId="0" fontId="11" fillId="23" borderId="0" xfId="1" applyFill="1" applyAlignment="1">
      <alignment horizontal="center"/>
    </xf>
    <xf numFmtId="171" fontId="11" fillId="23" borderId="0" xfId="1" applyNumberFormat="1" applyFill="1"/>
    <xf numFmtId="171" fontId="0" fillId="23" borderId="0" xfId="2" applyNumberFormat="1" applyFont="1" applyFill="1"/>
    <xf numFmtId="3" fontId="11" fillId="23" borderId="0" xfId="1" applyNumberFormat="1" applyFill="1"/>
    <xf numFmtId="0" fontId="11" fillId="23" borderId="0" xfId="1" applyFill="1" applyAlignment="1">
      <alignment horizontal="right"/>
    </xf>
    <xf numFmtId="2" fontId="11" fillId="23" borderId="0" xfId="1" applyNumberFormat="1" applyFill="1"/>
    <xf numFmtId="1" fontId="11" fillId="23" borderId="0" xfId="1" applyNumberFormat="1" applyFill="1"/>
    <xf numFmtId="0" fontId="12" fillId="0" borderId="15" xfId="1" applyFont="1" applyBorder="1"/>
    <xf numFmtId="0" fontId="11" fillId="0" borderId="35" xfId="1" applyBorder="1"/>
    <xf numFmtId="0" fontId="11" fillId="0" borderId="22" xfId="1" applyBorder="1"/>
    <xf numFmtId="0" fontId="11" fillId="0" borderId="33" xfId="1" applyBorder="1"/>
    <xf numFmtId="0" fontId="11" fillId="0" borderId="23" xfId="1" applyBorder="1"/>
    <xf numFmtId="0" fontId="11" fillId="0" borderId="32" xfId="1" applyBorder="1"/>
    <xf numFmtId="0" fontId="11" fillId="0" borderId="36" xfId="1" applyBorder="1"/>
    <xf numFmtId="0" fontId="11" fillId="0" borderId="11" xfId="1" applyBorder="1"/>
    <xf numFmtId="0" fontId="32" fillId="0" borderId="17" xfId="0" applyFont="1" applyBorder="1" applyAlignment="1">
      <alignment horizontal="center" vertical="center"/>
    </xf>
    <xf numFmtId="0" fontId="12" fillId="14" borderId="12" xfId="3" applyFont="1" applyFill="1" applyBorder="1" applyAlignment="1">
      <alignment horizontal="center" vertical="center"/>
    </xf>
    <xf numFmtId="0" fontId="12" fillId="14" borderId="14" xfId="3" applyFont="1" applyFill="1" applyBorder="1" applyAlignment="1">
      <alignment horizontal="center" vertical="center"/>
    </xf>
    <xf numFmtId="0" fontId="12" fillId="14" borderId="32" xfId="3" applyFont="1" applyFill="1" applyBorder="1" applyAlignment="1">
      <alignment horizontal="center" vertical="center"/>
    </xf>
    <xf numFmtId="0" fontId="34" fillId="0" borderId="7" xfId="0" applyFont="1" applyBorder="1" applyAlignment="1">
      <alignment horizontal="center" vertical="center"/>
    </xf>
    <xf numFmtId="0" fontId="12" fillId="13" borderId="34" xfId="1" applyFont="1" applyFill="1" applyBorder="1"/>
    <xf numFmtId="0" fontId="0" fillId="0" borderId="28" xfId="0" applyBorder="1"/>
    <xf numFmtId="0" fontId="12" fillId="12" borderId="15" xfId="1" applyFont="1" applyFill="1" applyBorder="1"/>
    <xf numFmtId="168" fontId="11" fillId="22" borderId="0" xfId="1" applyNumberFormat="1" applyFill="1"/>
    <xf numFmtId="0" fontId="11" fillId="22" borderId="0" xfId="1" applyFill="1"/>
    <xf numFmtId="0" fontId="12" fillId="22" borderId="34" xfId="1" applyFont="1" applyFill="1" applyBorder="1"/>
    <xf numFmtId="0" fontId="12" fillId="24" borderId="34" xfId="1" applyFont="1" applyFill="1" applyBorder="1"/>
    <xf numFmtId="0" fontId="12" fillId="0" borderId="32" xfId="3" applyFont="1" applyBorder="1" applyAlignment="1">
      <alignment horizontal="center" vertical="center"/>
    </xf>
    <xf numFmtId="0" fontId="19" fillId="0" borderId="0" xfId="1" applyFont="1"/>
    <xf numFmtId="0" fontId="11" fillId="0" borderId="60" xfId="1" applyBorder="1"/>
    <xf numFmtId="0" fontId="12" fillId="14" borderId="15" xfId="3" applyFont="1" applyFill="1" applyBorder="1" applyAlignment="1">
      <alignment horizontal="center" vertical="center"/>
    </xf>
    <xf numFmtId="0" fontId="11" fillId="0" borderId="0" xfId="13100"/>
    <xf numFmtId="49" fontId="11" fillId="0" borderId="0" xfId="13100" applyNumberFormat="1"/>
    <xf numFmtId="1" fontId="11" fillId="6" borderId="0" xfId="1" applyNumberFormat="1" applyFill="1"/>
    <xf numFmtId="2" fontId="11" fillId="6" borderId="0" xfId="1" applyNumberFormat="1" applyFill="1"/>
    <xf numFmtId="0" fontId="0" fillId="0" borderId="0" xfId="0" applyAlignment="1">
      <alignment horizontal="right"/>
    </xf>
    <xf numFmtId="169" fontId="0" fillId="0" borderId="0" xfId="0" applyNumberFormat="1" applyAlignment="1">
      <alignment horizontal="right"/>
    </xf>
    <xf numFmtId="3" fontId="0" fillId="0" borderId="0" xfId="0" applyNumberFormat="1" applyAlignment="1">
      <alignment horizontal="right"/>
    </xf>
    <xf numFmtId="10" fontId="0" fillId="0" borderId="0" xfId="0" applyNumberFormat="1" applyAlignment="1">
      <alignment horizontal="right"/>
    </xf>
    <xf numFmtId="0" fontId="0" fillId="87" borderId="0" xfId="0" applyFill="1"/>
    <xf numFmtId="1" fontId="11" fillId="87" borderId="0" xfId="1" applyNumberFormat="1" applyFill="1"/>
    <xf numFmtId="171" fontId="11" fillId="87" borderId="0" xfId="29" applyNumberFormat="1" applyFont="1" applyFill="1" applyBorder="1"/>
    <xf numFmtId="0" fontId="11" fillId="87" borderId="0" xfId="1" applyFill="1"/>
    <xf numFmtId="0" fontId="12" fillId="87" borderId="1" xfId="1" applyFont="1" applyFill="1" applyBorder="1"/>
    <xf numFmtId="0" fontId="12" fillId="87" borderId="61" xfId="1" applyFont="1" applyFill="1" applyBorder="1"/>
    <xf numFmtId="0" fontId="11" fillId="87" borderId="61" xfId="1" applyFill="1" applyBorder="1"/>
    <xf numFmtId="0" fontId="11" fillId="87" borderId="2" xfId="1" applyFill="1" applyBorder="1"/>
    <xf numFmtId="178" fontId="11" fillId="87" borderId="0" xfId="59141" applyNumberFormat="1" applyFont="1" applyFill="1" applyBorder="1"/>
    <xf numFmtId="178" fontId="11" fillId="87" borderId="62" xfId="59141" applyNumberFormat="1" applyFont="1" applyFill="1" applyBorder="1"/>
    <xf numFmtId="0" fontId="17" fillId="87" borderId="0" xfId="1" applyFont="1" applyFill="1" applyAlignment="1">
      <alignment vertical="top" wrapText="1"/>
    </xf>
    <xf numFmtId="43" fontId="11" fillId="87" borderId="0" xfId="59141" applyFont="1" applyFill="1" applyBorder="1"/>
    <xf numFmtId="0" fontId="11" fillId="87" borderId="5" xfId="1" applyFill="1" applyBorder="1"/>
    <xf numFmtId="1" fontId="11" fillId="87" borderId="62" xfId="1" applyNumberFormat="1" applyFill="1" applyBorder="1"/>
    <xf numFmtId="0" fontId="11" fillId="87" borderId="62" xfId="1" applyFill="1" applyBorder="1"/>
    <xf numFmtId="0" fontId="11" fillId="87" borderId="62" xfId="1" applyFill="1" applyBorder="1" applyAlignment="1">
      <alignment horizontal="center"/>
    </xf>
    <xf numFmtId="0" fontId="11" fillId="87" borderId="6" xfId="1" applyFill="1" applyBorder="1"/>
    <xf numFmtId="0" fontId="12" fillId="87" borderId="0" xfId="1" applyFont="1" applyFill="1" applyAlignment="1">
      <alignment horizontal="center"/>
    </xf>
    <xf numFmtId="49" fontId="0" fillId="0" borderId="0" xfId="0" applyNumberFormat="1"/>
    <xf numFmtId="43" fontId="11" fillId="0" borderId="0" xfId="1" applyNumberFormat="1"/>
    <xf numFmtId="179" fontId="11" fillId="0" borderId="0" xfId="1" applyNumberFormat="1"/>
    <xf numFmtId="0" fontId="0" fillId="17" borderId="7" xfId="0" applyFill="1" applyBorder="1" applyAlignment="1">
      <alignment horizontal="center"/>
    </xf>
    <xf numFmtId="0" fontId="0" fillId="20" borderId="19" xfId="0" applyFill="1" applyBorder="1" applyAlignment="1">
      <alignment horizontal="center"/>
    </xf>
    <xf numFmtId="0" fontId="0" fillId="20" borderId="8" xfId="0" applyFill="1" applyBorder="1" applyAlignment="1">
      <alignment horizontal="center"/>
    </xf>
    <xf numFmtId="0" fontId="0" fillId="20" borderId="20" xfId="0" applyFill="1" applyBorder="1" applyAlignment="1">
      <alignment horizontal="center"/>
    </xf>
    <xf numFmtId="0" fontId="0" fillId="16" borderId="7" xfId="0" applyFill="1" applyBorder="1" applyAlignment="1">
      <alignment horizontal="center"/>
    </xf>
    <xf numFmtId="3" fontId="11" fillId="8" borderId="0" xfId="1" applyNumberFormat="1" applyFill="1" applyAlignment="1">
      <alignment horizontal="center"/>
    </xf>
    <xf numFmtId="0" fontId="11" fillId="2" borderId="0" xfId="1" applyFill="1" applyAlignment="1">
      <alignment horizontal="right"/>
    </xf>
    <xf numFmtId="0" fontId="11" fillId="0" borderId="0" xfId="1" quotePrefix="1" applyAlignment="1">
      <alignment horizontal="center"/>
    </xf>
    <xf numFmtId="0" fontId="11" fillId="0" borderId="0" xfId="1" applyAlignment="1">
      <alignment horizontal="center"/>
    </xf>
    <xf numFmtId="0" fontId="11" fillId="3" borderId="0" xfId="1" applyFill="1" applyAlignment="1">
      <alignment horizontal="center"/>
    </xf>
    <xf numFmtId="0" fontId="11" fillId="9" borderId="19" xfId="1" applyFill="1" applyBorder="1" applyAlignment="1">
      <alignment horizontal="center"/>
    </xf>
    <xf numFmtId="0" fontId="11" fillId="9" borderId="8" xfId="1" applyFill="1" applyBorder="1" applyAlignment="1">
      <alignment horizontal="center"/>
    </xf>
    <xf numFmtId="0" fontId="11" fillId="9" borderId="20" xfId="1" applyFill="1" applyBorder="1" applyAlignment="1">
      <alignment horizontal="center"/>
    </xf>
  </cellXfs>
  <cellStyles count="59142">
    <cellStyle name="20 % - Akzent6 2" xfId="937" xr:uid="{00000000-0005-0000-0000-000000000000}"/>
    <cellStyle name="20 % - Akzent6 2 10" xfId="938" xr:uid="{00000000-0005-0000-0000-000001000000}"/>
    <cellStyle name="20 % - Akzent6 2 10 2" xfId="939" xr:uid="{00000000-0005-0000-0000-000002000000}"/>
    <cellStyle name="20 % - Akzent6 2 11" xfId="940" xr:uid="{00000000-0005-0000-0000-000003000000}"/>
    <cellStyle name="20 % - Akzent6 2 12" xfId="941" xr:uid="{00000000-0005-0000-0000-000004000000}"/>
    <cellStyle name="20 % - Akzent6 2 13" xfId="942" xr:uid="{00000000-0005-0000-0000-000005000000}"/>
    <cellStyle name="20 % - Akzent6 2 14" xfId="943" xr:uid="{00000000-0005-0000-0000-000006000000}"/>
    <cellStyle name="20 % - Akzent6 2 15" xfId="944" xr:uid="{00000000-0005-0000-0000-000007000000}"/>
    <cellStyle name="20 % - Akzent6 2 16" xfId="945" xr:uid="{00000000-0005-0000-0000-000008000000}"/>
    <cellStyle name="20 % - Akzent6 2 2" xfId="946" xr:uid="{00000000-0005-0000-0000-000009000000}"/>
    <cellStyle name="20 % - Akzent6 2 2 10" xfId="947" xr:uid="{00000000-0005-0000-0000-00000A000000}"/>
    <cellStyle name="20 % - Akzent6 2 2 11" xfId="948" xr:uid="{00000000-0005-0000-0000-00000B000000}"/>
    <cellStyle name="20 % - Akzent6 2 2 12" xfId="949" xr:uid="{00000000-0005-0000-0000-00000C000000}"/>
    <cellStyle name="20 % - Akzent6 2 2 13" xfId="950" xr:uid="{00000000-0005-0000-0000-00000D000000}"/>
    <cellStyle name="20 % - Akzent6 2 2 14" xfId="951" xr:uid="{00000000-0005-0000-0000-00000E000000}"/>
    <cellStyle name="20 % - Akzent6 2 2 2" xfId="952" xr:uid="{00000000-0005-0000-0000-00000F000000}"/>
    <cellStyle name="20 % - Akzent6 2 2 2 10" xfId="953" xr:uid="{00000000-0005-0000-0000-000010000000}"/>
    <cellStyle name="20 % - Akzent6 2 2 2 11" xfId="954" xr:uid="{00000000-0005-0000-0000-000011000000}"/>
    <cellStyle name="20 % - Akzent6 2 2 2 12" xfId="955" xr:uid="{00000000-0005-0000-0000-000012000000}"/>
    <cellStyle name="20 % - Akzent6 2 2 2 2" xfId="956" xr:uid="{00000000-0005-0000-0000-000013000000}"/>
    <cellStyle name="20 % - Akzent6 2 2 2 2 10" xfId="957" xr:uid="{00000000-0005-0000-0000-000014000000}"/>
    <cellStyle name="20 % - Akzent6 2 2 2 2 11" xfId="958" xr:uid="{00000000-0005-0000-0000-000015000000}"/>
    <cellStyle name="20 % - Akzent6 2 2 2 2 2" xfId="959" xr:uid="{00000000-0005-0000-0000-000016000000}"/>
    <cellStyle name="20 % - Akzent6 2 2 2 2 2 2" xfId="960" xr:uid="{00000000-0005-0000-0000-000017000000}"/>
    <cellStyle name="20 % - Akzent6 2 2 2 2 2 3" xfId="961" xr:uid="{00000000-0005-0000-0000-000018000000}"/>
    <cellStyle name="20 % - Akzent6 2 2 2 2 2 4" xfId="962" xr:uid="{00000000-0005-0000-0000-000019000000}"/>
    <cellStyle name="20 % - Akzent6 2 2 2 2 2 5" xfId="963" xr:uid="{00000000-0005-0000-0000-00001A000000}"/>
    <cellStyle name="20 % - Akzent6 2 2 2 2 3" xfId="964" xr:uid="{00000000-0005-0000-0000-00001B000000}"/>
    <cellStyle name="20 % - Akzent6 2 2 2 2 3 2" xfId="965" xr:uid="{00000000-0005-0000-0000-00001C000000}"/>
    <cellStyle name="20 % - Akzent6 2 2 2 2 3 3" xfId="966" xr:uid="{00000000-0005-0000-0000-00001D000000}"/>
    <cellStyle name="20 % - Akzent6 2 2 2 2 4" xfId="967" xr:uid="{00000000-0005-0000-0000-00001E000000}"/>
    <cellStyle name="20 % - Akzent6 2 2 2 2 4 2" xfId="968" xr:uid="{00000000-0005-0000-0000-00001F000000}"/>
    <cellStyle name="20 % - Akzent6 2 2 2 2 5" xfId="969" xr:uid="{00000000-0005-0000-0000-000020000000}"/>
    <cellStyle name="20 % - Akzent6 2 2 2 2 5 2" xfId="970" xr:uid="{00000000-0005-0000-0000-000021000000}"/>
    <cellStyle name="20 % - Akzent6 2 2 2 2 6" xfId="971" xr:uid="{00000000-0005-0000-0000-000022000000}"/>
    <cellStyle name="20 % - Akzent6 2 2 2 2 7" xfId="972" xr:uid="{00000000-0005-0000-0000-000023000000}"/>
    <cellStyle name="20 % - Akzent6 2 2 2 2 8" xfId="973" xr:uid="{00000000-0005-0000-0000-000024000000}"/>
    <cellStyle name="20 % - Akzent6 2 2 2 2 9" xfId="974" xr:uid="{00000000-0005-0000-0000-000025000000}"/>
    <cellStyle name="20 % - Akzent6 2 2 2 2_1) Sector Final Use Input Sheet" xfId="975" xr:uid="{00000000-0005-0000-0000-000026000000}"/>
    <cellStyle name="20 % - Akzent6 2 2 2 3" xfId="976" xr:uid="{00000000-0005-0000-0000-000027000000}"/>
    <cellStyle name="20 % - Akzent6 2 2 2 3 2" xfId="977" xr:uid="{00000000-0005-0000-0000-000028000000}"/>
    <cellStyle name="20 % - Akzent6 2 2 2 3 3" xfId="978" xr:uid="{00000000-0005-0000-0000-000029000000}"/>
    <cellStyle name="20 % - Akzent6 2 2 2 3 4" xfId="979" xr:uid="{00000000-0005-0000-0000-00002A000000}"/>
    <cellStyle name="20 % - Akzent6 2 2 2 3 5" xfId="980" xr:uid="{00000000-0005-0000-0000-00002B000000}"/>
    <cellStyle name="20 % - Akzent6 2 2 2 4" xfId="981" xr:uid="{00000000-0005-0000-0000-00002C000000}"/>
    <cellStyle name="20 % - Akzent6 2 2 2 4 2" xfId="982" xr:uid="{00000000-0005-0000-0000-00002D000000}"/>
    <cellStyle name="20 % - Akzent6 2 2 2 4 3" xfId="983" xr:uid="{00000000-0005-0000-0000-00002E000000}"/>
    <cellStyle name="20 % - Akzent6 2 2 2 5" xfId="984" xr:uid="{00000000-0005-0000-0000-00002F000000}"/>
    <cellStyle name="20 % - Akzent6 2 2 2 5 2" xfId="985" xr:uid="{00000000-0005-0000-0000-000030000000}"/>
    <cellStyle name="20 % - Akzent6 2 2 2 6" xfId="986" xr:uid="{00000000-0005-0000-0000-000031000000}"/>
    <cellStyle name="20 % - Akzent6 2 2 2 6 2" xfId="987" xr:uid="{00000000-0005-0000-0000-000032000000}"/>
    <cellStyle name="20 % - Akzent6 2 2 2 7" xfId="988" xr:uid="{00000000-0005-0000-0000-000033000000}"/>
    <cellStyle name="20 % - Akzent6 2 2 2 8" xfId="989" xr:uid="{00000000-0005-0000-0000-000034000000}"/>
    <cellStyle name="20 % - Akzent6 2 2 2 9" xfId="990" xr:uid="{00000000-0005-0000-0000-000035000000}"/>
    <cellStyle name="20 % - Akzent6 2 2 2_1) Sector Final Use Input Sheet" xfId="991" xr:uid="{00000000-0005-0000-0000-000036000000}"/>
    <cellStyle name="20 % - Akzent6 2 2 3" xfId="992" xr:uid="{00000000-0005-0000-0000-000037000000}"/>
    <cellStyle name="20 % - Akzent6 2 2 3 10" xfId="993" xr:uid="{00000000-0005-0000-0000-000038000000}"/>
    <cellStyle name="20 % - Akzent6 2 2 3 11" xfId="994" xr:uid="{00000000-0005-0000-0000-000039000000}"/>
    <cellStyle name="20 % - Akzent6 2 2 3 12" xfId="995" xr:uid="{00000000-0005-0000-0000-00003A000000}"/>
    <cellStyle name="20 % - Akzent6 2 2 3 2" xfId="996" xr:uid="{00000000-0005-0000-0000-00003B000000}"/>
    <cellStyle name="20 % - Akzent6 2 2 3 2 10" xfId="997" xr:uid="{00000000-0005-0000-0000-00003C000000}"/>
    <cellStyle name="20 % - Akzent6 2 2 3 2 11" xfId="998" xr:uid="{00000000-0005-0000-0000-00003D000000}"/>
    <cellStyle name="20 % - Akzent6 2 2 3 2 2" xfId="999" xr:uid="{00000000-0005-0000-0000-00003E000000}"/>
    <cellStyle name="20 % - Akzent6 2 2 3 2 2 2" xfId="1000" xr:uid="{00000000-0005-0000-0000-00003F000000}"/>
    <cellStyle name="20 % - Akzent6 2 2 3 2 2 3" xfId="1001" xr:uid="{00000000-0005-0000-0000-000040000000}"/>
    <cellStyle name="20 % - Akzent6 2 2 3 2 2 4" xfId="1002" xr:uid="{00000000-0005-0000-0000-000041000000}"/>
    <cellStyle name="20 % - Akzent6 2 2 3 2 2 5" xfId="1003" xr:uid="{00000000-0005-0000-0000-000042000000}"/>
    <cellStyle name="20 % - Akzent6 2 2 3 2 3" xfId="1004" xr:uid="{00000000-0005-0000-0000-000043000000}"/>
    <cellStyle name="20 % - Akzent6 2 2 3 2 3 2" xfId="1005" xr:uid="{00000000-0005-0000-0000-000044000000}"/>
    <cellStyle name="20 % - Akzent6 2 2 3 2 3 3" xfId="1006" xr:uid="{00000000-0005-0000-0000-000045000000}"/>
    <cellStyle name="20 % - Akzent6 2 2 3 2 4" xfId="1007" xr:uid="{00000000-0005-0000-0000-000046000000}"/>
    <cellStyle name="20 % - Akzent6 2 2 3 2 4 2" xfId="1008" xr:uid="{00000000-0005-0000-0000-000047000000}"/>
    <cellStyle name="20 % - Akzent6 2 2 3 2 5" xfId="1009" xr:uid="{00000000-0005-0000-0000-000048000000}"/>
    <cellStyle name="20 % - Akzent6 2 2 3 2 5 2" xfId="1010" xr:uid="{00000000-0005-0000-0000-000049000000}"/>
    <cellStyle name="20 % - Akzent6 2 2 3 2 6" xfId="1011" xr:uid="{00000000-0005-0000-0000-00004A000000}"/>
    <cellStyle name="20 % - Akzent6 2 2 3 2 7" xfId="1012" xr:uid="{00000000-0005-0000-0000-00004B000000}"/>
    <cellStyle name="20 % - Akzent6 2 2 3 2 8" xfId="1013" xr:uid="{00000000-0005-0000-0000-00004C000000}"/>
    <cellStyle name="20 % - Akzent6 2 2 3 2 9" xfId="1014" xr:uid="{00000000-0005-0000-0000-00004D000000}"/>
    <cellStyle name="20 % - Akzent6 2 2 3 2_1) Sector Final Use Input Sheet" xfId="1015" xr:uid="{00000000-0005-0000-0000-00004E000000}"/>
    <cellStyle name="20 % - Akzent6 2 2 3 3" xfId="1016" xr:uid="{00000000-0005-0000-0000-00004F000000}"/>
    <cellStyle name="20 % - Akzent6 2 2 3 3 2" xfId="1017" xr:uid="{00000000-0005-0000-0000-000050000000}"/>
    <cellStyle name="20 % - Akzent6 2 2 3 3 3" xfId="1018" xr:uid="{00000000-0005-0000-0000-000051000000}"/>
    <cellStyle name="20 % - Akzent6 2 2 3 3 4" xfId="1019" xr:uid="{00000000-0005-0000-0000-000052000000}"/>
    <cellStyle name="20 % - Akzent6 2 2 3 3 5" xfId="1020" xr:uid="{00000000-0005-0000-0000-000053000000}"/>
    <cellStyle name="20 % - Akzent6 2 2 3 4" xfId="1021" xr:uid="{00000000-0005-0000-0000-000054000000}"/>
    <cellStyle name="20 % - Akzent6 2 2 3 4 2" xfId="1022" xr:uid="{00000000-0005-0000-0000-000055000000}"/>
    <cellStyle name="20 % - Akzent6 2 2 3 4 3" xfId="1023" xr:uid="{00000000-0005-0000-0000-000056000000}"/>
    <cellStyle name="20 % - Akzent6 2 2 3 5" xfId="1024" xr:uid="{00000000-0005-0000-0000-000057000000}"/>
    <cellStyle name="20 % - Akzent6 2 2 3 5 2" xfId="1025" xr:uid="{00000000-0005-0000-0000-000058000000}"/>
    <cellStyle name="20 % - Akzent6 2 2 3 6" xfId="1026" xr:uid="{00000000-0005-0000-0000-000059000000}"/>
    <cellStyle name="20 % - Akzent6 2 2 3 6 2" xfId="1027" xr:uid="{00000000-0005-0000-0000-00005A000000}"/>
    <cellStyle name="20 % - Akzent6 2 2 3 7" xfId="1028" xr:uid="{00000000-0005-0000-0000-00005B000000}"/>
    <cellStyle name="20 % - Akzent6 2 2 3 8" xfId="1029" xr:uid="{00000000-0005-0000-0000-00005C000000}"/>
    <cellStyle name="20 % - Akzent6 2 2 3 9" xfId="1030" xr:uid="{00000000-0005-0000-0000-00005D000000}"/>
    <cellStyle name="20 % - Akzent6 2 2 3_1) Sector Final Use Input Sheet" xfId="1031" xr:uid="{00000000-0005-0000-0000-00005E000000}"/>
    <cellStyle name="20 % - Akzent6 2 2 4" xfId="1032" xr:uid="{00000000-0005-0000-0000-00005F000000}"/>
    <cellStyle name="20 % - Akzent6 2 2 4 10" xfId="1033" xr:uid="{00000000-0005-0000-0000-000060000000}"/>
    <cellStyle name="20 % - Akzent6 2 2 4 11" xfId="1034" xr:uid="{00000000-0005-0000-0000-000061000000}"/>
    <cellStyle name="20 % - Akzent6 2 2 4 2" xfId="1035" xr:uid="{00000000-0005-0000-0000-000062000000}"/>
    <cellStyle name="20 % - Akzent6 2 2 4 2 2" xfId="1036" xr:uid="{00000000-0005-0000-0000-000063000000}"/>
    <cellStyle name="20 % - Akzent6 2 2 4 2 3" xfId="1037" xr:uid="{00000000-0005-0000-0000-000064000000}"/>
    <cellStyle name="20 % - Akzent6 2 2 4 2 4" xfId="1038" xr:uid="{00000000-0005-0000-0000-000065000000}"/>
    <cellStyle name="20 % - Akzent6 2 2 4 2 5" xfId="1039" xr:uid="{00000000-0005-0000-0000-000066000000}"/>
    <cellStyle name="20 % - Akzent6 2 2 4 3" xfId="1040" xr:uid="{00000000-0005-0000-0000-000067000000}"/>
    <cellStyle name="20 % - Akzent6 2 2 4 3 2" xfId="1041" xr:uid="{00000000-0005-0000-0000-000068000000}"/>
    <cellStyle name="20 % - Akzent6 2 2 4 3 3" xfId="1042" xr:uid="{00000000-0005-0000-0000-000069000000}"/>
    <cellStyle name="20 % - Akzent6 2 2 4 4" xfId="1043" xr:uid="{00000000-0005-0000-0000-00006A000000}"/>
    <cellStyle name="20 % - Akzent6 2 2 4 4 2" xfId="1044" xr:uid="{00000000-0005-0000-0000-00006B000000}"/>
    <cellStyle name="20 % - Akzent6 2 2 4 5" xfId="1045" xr:uid="{00000000-0005-0000-0000-00006C000000}"/>
    <cellStyle name="20 % - Akzent6 2 2 4 5 2" xfId="1046" xr:uid="{00000000-0005-0000-0000-00006D000000}"/>
    <cellStyle name="20 % - Akzent6 2 2 4 6" xfId="1047" xr:uid="{00000000-0005-0000-0000-00006E000000}"/>
    <cellStyle name="20 % - Akzent6 2 2 4 7" xfId="1048" xr:uid="{00000000-0005-0000-0000-00006F000000}"/>
    <cellStyle name="20 % - Akzent6 2 2 4 8" xfId="1049" xr:uid="{00000000-0005-0000-0000-000070000000}"/>
    <cellStyle name="20 % - Akzent6 2 2 4 9" xfId="1050" xr:uid="{00000000-0005-0000-0000-000071000000}"/>
    <cellStyle name="20 % - Akzent6 2 2 4_1) Sector Final Use Input Sheet" xfId="1051" xr:uid="{00000000-0005-0000-0000-000072000000}"/>
    <cellStyle name="20 % - Akzent6 2 2 5" xfId="1052" xr:uid="{00000000-0005-0000-0000-000073000000}"/>
    <cellStyle name="20 % - Akzent6 2 2 5 2" xfId="1053" xr:uid="{00000000-0005-0000-0000-000074000000}"/>
    <cellStyle name="20 % - Akzent6 2 2 5 3" xfId="1054" xr:uid="{00000000-0005-0000-0000-000075000000}"/>
    <cellStyle name="20 % - Akzent6 2 2 5 4" xfId="1055" xr:uid="{00000000-0005-0000-0000-000076000000}"/>
    <cellStyle name="20 % - Akzent6 2 2 5 5" xfId="1056" xr:uid="{00000000-0005-0000-0000-000077000000}"/>
    <cellStyle name="20 % - Akzent6 2 2 6" xfId="1057" xr:uid="{00000000-0005-0000-0000-000078000000}"/>
    <cellStyle name="20 % - Akzent6 2 2 6 2" xfId="1058" xr:uid="{00000000-0005-0000-0000-000079000000}"/>
    <cellStyle name="20 % - Akzent6 2 2 6 3" xfId="1059" xr:uid="{00000000-0005-0000-0000-00007A000000}"/>
    <cellStyle name="20 % - Akzent6 2 2 7" xfId="1060" xr:uid="{00000000-0005-0000-0000-00007B000000}"/>
    <cellStyle name="20 % - Akzent6 2 2 7 2" xfId="1061" xr:uid="{00000000-0005-0000-0000-00007C000000}"/>
    <cellStyle name="20 % - Akzent6 2 2 8" xfId="1062" xr:uid="{00000000-0005-0000-0000-00007D000000}"/>
    <cellStyle name="20 % - Akzent6 2 2 8 2" xfId="1063" xr:uid="{00000000-0005-0000-0000-00007E000000}"/>
    <cellStyle name="20 % - Akzent6 2 2 9" xfId="1064" xr:uid="{00000000-0005-0000-0000-00007F000000}"/>
    <cellStyle name="20 % - Akzent6 2 2_1) Sector Final Use Input Sheet" xfId="1065" xr:uid="{00000000-0005-0000-0000-000080000000}"/>
    <cellStyle name="20 % - Akzent6 2 3" xfId="1066" xr:uid="{00000000-0005-0000-0000-000081000000}"/>
    <cellStyle name="20 % - Akzent6 2 3 10" xfId="1067" xr:uid="{00000000-0005-0000-0000-000082000000}"/>
    <cellStyle name="20 % - Akzent6 2 3 11" xfId="1068" xr:uid="{00000000-0005-0000-0000-000083000000}"/>
    <cellStyle name="20 % - Akzent6 2 3 12" xfId="1069" xr:uid="{00000000-0005-0000-0000-000084000000}"/>
    <cellStyle name="20 % - Akzent6 2 3 13" xfId="1070" xr:uid="{00000000-0005-0000-0000-000085000000}"/>
    <cellStyle name="20 % - Akzent6 2 3 14" xfId="1071" xr:uid="{00000000-0005-0000-0000-000086000000}"/>
    <cellStyle name="20 % - Akzent6 2 3 2" xfId="1072" xr:uid="{00000000-0005-0000-0000-000087000000}"/>
    <cellStyle name="20 % - Akzent6 2 3 2 10" xfId="1073" xr:uid="{00000000-0005-0000-0000-000088000000}"/>
    <cellStyle name="20 % - Akzent6 2 3 2 11" xfId="1074" xr:uid="{00000000-0005-0000-0000-000089000000}"/>
    <cellStyle name="20 % - Akzent6 2 3 2 12" xfId="1075" xr:uid="{00000000-0005-0000-0000-00008A000000}"/>
    <cellStyle name="20 % - Akzent6 2 3 2 2" xfId="1076" xr:uid="{00000000-0005-0000-0000-00008B000000}"/>
    <cellStyle name="20 % - Akzent6 2 3 2 2 10" xfId="1077" xr:uid="{00000000-0005-0000-0000-00008C000000}"/>
    <cellStyle name="20 % - Akzent6 2 3 2 2 11" xfId="1078" xr:uid="{00000000-0005-0000-0000-00008D000000}"/>
    <cellStyle name="20 % - Akzent6 2 3 2 2 2" xfId="1079" xr:uid="{00000000-0005-0000-0000-00008E000000}"/>
    <cellStyle name="20 % - Akzent6 2 3 2 2 2 2" xfId="1080" xr:uid="{00000000-0005-0000-0000-00008F000000}"/>
    <cellStyle name="20 % - Akzent6 2 3 2 2 2 3" xfId="1081" xr:uid="{00000000-0005-0000-0000-000090000000}"/>
    <cellStyle name="20 % - Akzent6 2 3 2 2 2 4" xfId="1082" xr:uid="{00000000-0005-0000-0000-000091000000}"/>
    <cellStyle name="20 % - Akzent6 2 3 2 2 2 5" xfId="1083" xr:uid="{00000000-0005-0000-0000-000092000000}"/>
    <cellStyle name="20 % - Akzent6 2 3 2 2 3" xfId="1084" xr:uid="{00000000-0005-0000-0000-000093000000}"/>
    <cellStyle name="20 % - Akzent6 2 3 2 2 3 2" xfId="1085" xr:uid="{00000000-0005-0000-0000-000094000000}"/>
    <cellStyle name="20 % - Akzent6 2 3 2 2 3 3" xfId="1086" xr:uid="{00000000-0005-0000-0000-000095000000}"/>
    <cellStyle name="20 % - Akzent6 2 3 2 2 4" xfId="1087" xr:uid="{00000000-0005-0000-0000-000096000000}"/>
    <cellStyle name="20 % - Akzent6 2 3 2 2 4 2" xfId="1088" xr:uid="{00000000-0005-0000-0000-000097000000}"/>
    <cellStyle name="20 % - Akzent6 2 3 2 2 5" xfId="1089" xr:uid="{00000000-0005-0000-0000-000098000000}"/>
    <cellStyle name="20 % - Akzent6 2 3 2 2 5 2" xfId="1090" xr:uid="{00000000-0005-0000-0000-000099000000}"/>
    <cellStyle name="20 % - Akzent6 2 3 2 2 6" xfId="1091" xr:uid="{00000000-0005-0000-0000-00009A000000}"/>
    <cellStyle name="20 % - Akzent6 2 3 2 2 7" xfId="1092" xr:uid="{00000000-0005-0000-0000-00009B000000}"/>
    <cellStyle name="20 % - Akzent6 2 3 2 2 8" xfId="1093" xr:uid="{00000000-0005-0000-0000-00009C000000}"/>
    <cellStyle name="20 % - Akzent6 2 3 2 2 9" xfId="1094" xr:uid="{00000000-0005-0000-0000-00009D000000}"/>
    <cellStyle name="20 % - Akzent6 2 3 2 2_1) Sector Final Use Input Sheet" xfId="1095" xr:uid="{00000000-0005-0000-0000-00009E000000}"/>
    <cellStyle name="20 % - Akzent6 2 3 2 3" xfId="1096" xr:uid="{00000000-0005-0000-0000-00009F000000}"/>
    <cellStyle name="20 % - Akzent6 2 3 2 3 2" xfId="1097" xr:uid="{00000000-0005-0000-0000-0000A0000000}"/>
    <cellStyle name="20 % - Akzent6 2 3 2 3 3" xfId="1098" xr:uid="{00000000-0005-0000-0000-0000A1000000}"/>
    <cellStyle name="20 % - Akzent6 2 3 2 3 4" xfId="1099" xr:uid="{00000000-0005-0000-0000-0000A2000000}"/>
    <cellStyle name="20 % - Akzent6 2 3 2 3 5" xfId="1100" xr:uid="{00000000-0005-0000-0000-0000A3000000}"/>
    <cellStyle name="20 % - Akzent6 2 3 2 4" xfId="1101" xr:uid="{00000000-0005-0000-0000-0000A4000000}"/>
    <cellStyle name="20 % - Akzent6 2 3 2 4 2" xfId="1102" xr:uid="{00000000-0005-0000-0000-0000A5000000}"/>
    <cellStyle name="20 % - Akzent6 2 3 2 4 3" xfId="1103" xr:uid="{00000000-0005-0000-0000-0000A6000000}"/>
    <cellStyle name="20 % - Akzent6 2 3 2 5" xfId="1104" xr:uid="{00000000-0005-0000-0000-0000A7000000}"/>
    <cellStyle name="20 % - Akzent6 2 3 2 5 2" xfId="1105" xr:uid="{00000000-0005-0000-0000-0000A8000000}"/>
    <cellStyle name="20 % - Akzent6 2 3 2 6" xfId="1106" xr:uid="{00000000-0005-0000-0000-0000A9000000}"/>
    <cellStyle name="20 % - Akzent6 2 3 2 6 2" xfId="1107" xr:uid="{00000000-0005-0000-0000-0000AA000000}"/>
    <cellStyle name="20 % - Akzent6 2 3 2 7" xfId="1108" xr:uid="{00000000-0005-0000-0000-0000AB000000}"/>
    <cellStyle name="20 % - Akzent6 2 3 2 8" xfId="1109" xr:uid="{00000000-0005-0000-0000-0000AC000000}"/>
    <cellStyle name="20 % - Akzent6 2 3 2 9" xfId="1110" xr:uid="{00000000-0005-0000-0000-0000AD000000}"/>
    <cellStyle name="20 % - Akzent6 2 3 2_1) Sector Final Use Input Sheet" xfId="1111" xr:uid="{00000000-0005-0000-0000-0000AE000000}"/>
    <cellStyle name="20 % - Akzent6 2 3 3" xfId="1112" xr:uid="{00000000-0005-0000-0000-0000AF000000}"/>
    <cellStyle name="20 % - Akzent6 2 3 3 10" xfId="1113" xr:uid="{00000000-0005-0000-0000-0000B0000000}"/>
    <cellStyle name="20 % - Akzent6 2 3 3 11" xfId="1114" xr:uid="{00000000-0005-0000-0000-0000B1000000}"/>
    <cellStyle name="20 % - Akzent6 2 3 3 12" xfId="1115" xr:uid="{00000000-0005-0000-0000-0000B2000000}"/>
    <cellStyle name="20 % - Akzent6 2 3 3 2" xfId="1116" xr:uid="{00000000-0005-0000-0000-0000B3000000}"/>
    <cellStyle name="20 % - Akzent6 2 3 3 2 10" xfId="1117" xr:uid="{00000000-0005-0000-0000-0000B4000000}"/>
    <cellStyle name="20 % - Akzent6 2 3 3 2 11" xfId="1118" xr:uid="{00000000-0005-0000-0000-0000B5000000}"/>
    <cellStyle name="20 % - Akzent6 2 3 3 2 2" xfId="1119" xr:uid="{00000000-0005-0000-0000-0000B6000000}"/>
    <cellStyle name="20 % - Akzent6 2 3 3 2 2 2" xfId="1120" xr:uid="{00000000-0005-0000-0000-0000B7000000}"/>
    <cellStyle name="20 % - Akzent6 2 3 3 2 2 3" xfId="1121" xr:uid="{00000000-0005-0000-0000-0000B8000000}"/>
    <cellStyle name="20 % - Akzent6 2 3 3 2 2 4" xfId="1122" xr:uid="{00000000-0005-0000-0000-0000B9000000}"/>
    <cellStyle name="20 % - Akzent6 2 3 3 2 2 5" xfId="1123" xr:uid="{00000000-0005-0000-0000-0000BA000000}"/>
    <cellStyle name="20 % - Akzent6 2 3 3 2 3" xfId="1124" xr:uid="{00000000-0005-0000-0000-0000BB000000}"/>
    <cellStyle name="20 % - Akzent6 2 3 3 2 3 2" xfId="1125" xr:uid="{00000000-0005-0000-0000-0000BC000000}"/>
    <cellStyle name="20 % - Akzent6 2 3 3 2 3 3" xfId="1126" xr:uid="{00000000-0005-0000-0000-0000BD000000}"/>
    <cellStyle name="20 % - Akzent6 2 3 3 2 4" xfId="1127" xr:uid="{00000000-0005-0000-0000-0000BE000000}"/>
    <cellStyle name="20 % - Akzent6 2 3 3 2 4 2" xfId="1128" xr:uid="{00000000-0005-0000-0000-0000BF000000}"/>
    <cellStyle name="20 % - Akzent6 2 3 3 2 5" xfId="1129" xr:uid="{00000000-0005-0000-0000-0000C0000000}"/>
    <cellStyle name="20 % - Akzent6 2 3 3 2 5 2" xfId="1130" xr:uid="{00000000-0005-0000-0000-0000C1000000}"/>
    <cellStyle name="20 % - Akzent6 2 3 3 2 6" xfId="1131" xr:uid="{00000000-0005-0000-0000-0000C2000000}"/>
    <cellStyle name="20 % - Akzent6 2 3 3 2 7" xfId="1132" xr:uid="{00000000-0005-0000-0000-0000C3000000}"/>
    <cellStyle name="20 % - Akzent6 2 3 3 2 8" xfId="1133" xr:uid="{00000000-0005-0000-0000-0000C4000000}"/>
    <cellStyle name="20 % - Akzent6 2 3 3 2 9" xfId="1134" xr:uid="{00000000-0005-0000-0000-0000C5000000}"/>
    <cellStyle name="20 % - Akzent6 2 3 3 2_1) Sector Final Use Input Sheet" xfId="1135" xr:uid="{00000000-0005-0000-0000-0000C6000000}"/>
    <cellStyle name="20 % - Akzent6 2 3 3 3" xfId="1136" xr:uid="{00000000-0005-0000-0000-0000C7000000}"/>
    <cellStyle name="20 % - Akzent6 2 3 3 3 2" xfId="1137" xr:uid="{00000000-0005-0000-0000-0000C8000000}"/>
    <cellStyle name="20 % - Akzent6 2 3 3 3 3" xfId="1138" xr:uid="{00000000-0005-0000-0000-0000C9000000}"/>
    <cellStyle name="20 % - Akzent6 2 3 3 3 4" xfId="1139" xr:uid="{00000000-0005-0000-0000-0000CA000000}"/>
    <cellStyle name="20 % - Akzent6 2 3 3 3 5" xfId="1140" xr:uid="{00000000-0005-0000-0000-0000CB000000}"/>
    <cellStyle name="20 % - Akzent6 2 3 3 4" xfId="1141" xr:uid="{00000000-0005-0000-0000-0000CC000000}"/>
    <cellStyle name="20 % - Akzent6 2 3 3 4 2" xfId="1142" xr:uid="{00000000-0005-0000-0000-0000CD000000}"/>
    <cellStyle name="20 % - Akzent6 2 3 3 4 3" xfId="1143" xr:uid="{00000000-0005-0000-0000-0000CE000000}"/>
    <cellStyle name="20 % - Akzent6 2 3 3 5" xfId="1144" xr:uid="{00000000-0005-0000-0000-0000CF000000}"/>
    <cellStyle name="20 % - Akzent6 2 3 3 5 2" xfId="1145" xr:uid="{00000000-0005-0000-0000-0000D0000000}"/>
    <cellStyle name="20 % - Akzent6 2 3 3 6" xfId="1146" xr:uid="{00000000-0005-0000-0000-0000D1000000}"/>
    <cellStyle name="20 % - Akzent6 2 3 3 6 2" xfId="1147" xr:uid="{00000000-0005-0000-0000-0000D2000000}"/>
    <cellStyle name="20 % - Akzent6 2 3 3 7" xfId="1148" xr:uid="{00000000-0005-0000-0000-0000D3000000}"/>
    <cellStyle name="20 % - Akzent6 2 3 3 8" xfId="1149" xr:uid="{00000000-0005-0000-0000-0000D4000000}"/>
    <cellStyle name="20 % - Akzent6 2 3 3 9" xfId="1150" xr:uid="{00000000-0005-0000-0000-0000D5000000}"/>
    <cellStyle name="20 % - Akzent6 2 3 3_1) Sector Final Use Input Sheet" xfId="1151" xr:uid="{00000000-0005-0000-0000-0000D6000000}"/>
    <cellStyle name="20 % - Akzent6 2 3 4" xfId="1152" xr:uid="{00000000-0005-0000-0000-0000D7000000}"/>
    <cellStyle name="20 % - Akzent6 2 3 4 10" xfId="1153" xr:uid="{00000000-0005-0000-0000-0000D8000000}"/>
    <cellStyle name="20 % - Akzent6 2 3 4 11" xfId="1154" xr:uid="{00000000-0005-0000-0000-0000D9000000}"/>
    <cellStyle name="20 % - Akzent6 2 3 4 2" xfId="1155" xr:uid="{00000000-0005-0000-0000-0000DA000000}"/>
    <cellStyle name="20 % - Akzent6 2 3 4 2 2" xfId="1156" xr:uid="{00000000-0005-0000-0000-0000DB000000}"/>
    <cellStyle name="20 % - Akzent6 2 3 4 2 3" xfId="1157" xr:uid="{00000000-0005-0000-0000-0000DC000000}"/>
    <cellStyle name="20 % - Akzent6 2 3 4 2 4" xfId="1158" xr:uid="{00000000-0005-0000-0000-0000DD000000}"/>
    <cellStyle name="20 % - Akzent6 2 3 4 2 5" xfId="1159" xr:uid="{00000000-0005-0000-0000-0000DE000000}"/>
    <cellStyle name="20 % - Akzent6 2 3 4 3" xfId="1160" xr:uid="{00000000-0005-0000-0000-0000DF000000}"/>
    <cellStyle name="20 % - Akzent6 2 3 4 3 2" xfId="1161" xr:uid="{00000000-0005-0000-0000-0000E0000000}"/>
    <cellStyle name="20 % - Akzent6 2 3 4 3 3" xfId="1162" xr:uid="{00000000-0005-0000-0000-0000E1000000}"/>
    <cellStyle name="20 % - Akzent6 2 3 4 4" xfId="1163" xr:uid="{00000000-0005-0000-0000-0000E2000000}"/>
    <cellStyle name="20 % - Akzent6 2 3 4 4 2" xfId="1164" xr:uid="{00000000-0005-0000-0000-0000E3000000}"/>
    <cellStyle name="20 % - Akzent6 2 3 4 5" xfId="1165" xr:uid="{00000000-0005-0000-0000-0000E4000000}"/>
    <cellStyle name="20 % - Akzent6 2 3 4 5 2" xfId="1166" xr:uid="{00000000-0005-0000-0000-0000E5000000}"/>
    <cellStyle name="20 % - Akzent6 2 3 4 6" xfId="1167" xr:uid="{00000000-0005-0000-0000-0000E6000000}"/>
    <cellStyle name="20 % - Akzent6 2 3 4 7" xfId="1168" xr:uid="{00000000-0005-0000-0000-0000E7000000}"/>
    <cellStyle name="20 % - Akzent6 2 3 4 8" xfId="1169" xr:uid="{00000000-0005-0000-0000-0000E8000000}"/>
    <cellStyle name="20 % - Akzent6 2 3 4 9" xfId="1170" xr:uid="{00000000-0005-0000-0000-0000E9000000}"/>
    <cellStyle name="20 % - Akzent6 2 3 4_1) Sector Final Use Input Sheet" xfId="1171" xr:uid="{00000000-0005-0000-0000-0000EA000000}"/>
    <cellStyle name="20 % - Akzent6 2 3 5" xfId="1172" xr:uid="{00000000-0005-0000-0000-0000EB000000}"/>
    <cellStyle name="20 % - Akzent6 2 3 5 2" xfId="1173" xr:uid="{00000000-0005-0000-0000-0000EC000000}"/>
    <cellStyle name="20 % - Akzent6 2 3 5 3" xfId="1174" xr:uid="{00000000-0005-0000-0000-0000ED000000}"/>
    <cellStyle name="20 % - Akzent6 2 3 5 4" xfId="1175" xr:uid="{00000000-0005-0000-0000-0000EE000000}"/>
    <cellStyle name="20 % - Akzent6 2 3 5 5" xfId="1176" xr:uid="{00000000-0005-0000-0000-0000EF000000}"/>
    <cellStyle name="20 % - Akzent6 2 3 6" xfId="1177" xr:uid="{00000000-0005-0000-0000-0000F0000000}"/>
    <cellStyle name="20 % - Akzent6 2 3 6 2" xfId="1178" xr:uid="{00000000-0005-0000-0000-0000F1000000}"/>
    <cellStyle name="20 % - Akzent6 2 3 6 3" xfId="1179" xr:uid="{00000000-0005-0000-0000-0000F2000000}"/>
    <cellStyle name="20 % - Akzent6 2 3 7" xfId="1180" xr:uid="{00000000-0005-0000-0000-0000F3000000}"/>
    <cellStyle name="20 % - Akzent6 2 3 7 2" xfId="1181" xr:uid="{00000000-0005-0000-0000-0000F4000000}"/>
    <cellStyle name="20 % - Akzent6 2 3 8" xfId="1182" xr:uid="{00000000-0005-0000-0000-0000F5000000}"/>
    <cellStyle name="20 % - Akzent6 2 3 8 2" xfId="1183" xr:uid="{00000000-0005-0000-0000-0000F6000000}"/>
    <cellStyle name="20 % - Akzent6 2 3 9" xfId="1184" xr:uid="{00000000-0005-0000-0000-0000F7000000}"/>
    <cellStyle name="20 % - Akzent6 2 3_1) Sector Final Use Input Sheet" xfId="1185" xr:uid="{00000000-0005-0000-0000-0000F8000000}"/>
    <cellStyle name="20 % - Akzent6 2 4" xfId="1186" xr:uid="{00000000-0005-0000-0000-0000F9000000}"/>
    <cellStyle name="20 % - Akzent6 2 4 10" xfId="1187" xr:uid="{00000000-0005-0000-0000-0000FA000000}"/>
    <cellStyle name="20 % - Akzent6 2 4 11" xfId="1188" xr:uid="{00000000-0005-0000-0000-0000FB000000}"/>
    <cellStyle name="20 % - Akzent6 2 4 12" xfId="1189" xr:uid="{00000000-0005-0000-0000-0000FC000000}"/>
    <cellStyle name="20 % - Akzent6 2 4 2" xfId="1190" xr:uid="{00000000-0005-0000-0000-0000FD000000}"/>
    <cellStyle name="20 % - Akzent6 2 4 2 10" xfId="1191" xr:uid="{00000000-0005-0000-0000-0000FE000000}"/>
    <cellStyle name="20 % - Akzent6 2 4 2 11" xfId="1192" xr:uid="{00000000-0005-0000-0000-0000FF000000}"/>
    <cellStyle name="20 % - Akzent6 2 4 2 2" xfId="1193" xr:uid="{00000000-0005-0000-0000-000000010000}"/>
    <cellStyle name="20 % - Akzent6 2 4 2 2 2" xfId="1194" xr:uid="{00000000-0005-0000-0000-000001010000}"/>
    <cellStyle name="20 % - Akzent6 2 4 2 2 3" xfId="1195" xr:uid="{00000000-0005-0000-0000-000002010000}"/>
    <cellStyle name="20 % - Akzent6 2 4 2 2 4" xfId="1196" xr:uid="{00000000-0005-0000-0000-000003010000}"/>
    <cellStyle name="20 % - Akzent6 2 4 2 2 5" xfId="1197" xr:uid="{00000000-0005-0000-0000-000004010000}"/>
    <cellStyle name="20 % - Akzent6 2 4 2 3" xfId="1198" xr:uid="{00000000-0005-0000-0000-000005010000}"/>
    <cellStyle name="20 % - Akzent6 2 4 2 3 2" xfId="1199" xr:uid="{00000000-0005-0000-0000-000006010000}"/>
    <cellStyle name="20 % - Akzent6 2 4 2 3 3" xfId="1200" xr:uid="{00000000-0005-0000-0000-000007010000}"/>
    <cellStyle name="20 % - Akzent6 2 4 2 4" xfId="1201" xr:uid="{00000000-0005-0000-0000-000008010000}"/>
    <cellStyle name="20 % - Akzent6 2 4 2 4 2" xfId="1202" xr:uid="{00000000-0005-0000-0000-000009010000}"/>
    <cellStyle name="20 % - Akzent6 2 4 2 5" xfId="1203" xr:uid="{00000000-0005-0000-0000-00000A010000}"/>
    <cellStyle name="20 % - Akzent6 2 4 2 5 2" xfId="1204" xr:uid="{00000000-0005-0000-0000-00000B010000}"/>
    <cellStyle name="20 % - Akzent6 2 4 2 6" xfId="1205" xr:uid="{00000000-0005-0000-0000-00000C010000}"/>
    <cellStyle name="20 % - Akzent6 2 4 2 7" xfId="1206" xr:uid="{00000000-0005-0000-0000-00000D010000}"/>
    <cellStyle name="20 % - Akzent6 2 4 2 8" xfId="1207" xr:uid="{00000000-0005-0000-0000-00000E010000}"/>
    <cellStyle name="20 % - Akzent6 2 4 2 9" xfId="1208" xr:uid="{00000000-0005-0000-0000-00000F010000}"/>
    <cellStyle name="20 % - Akzent6 2 4 2_1) Sector Final Use Input Sheet" xfId="1209" xr:uid="{00000000-0005-0000-0000-000010010000}"/>
    <cellStyle name="20 % - Akzent6 2 4 3" xfId="1210" xr:uid="{00000000-0005-0000-0000-000011010000}"/>
    <cellStyle name="20 % - Akzent6 2 4 3 2" xfId="1211" xr:uid="{00000000-0005-0000-0000-000012010000}"/>
    <cellStyle name="20 % - Akzent6 2 4 3 3" xfId="1212" xr:uid="{00000000-0005-0000-0000-000013010000}"/>
    <cellStyle name="20 % - Akzent6 2 4 3 4" xfId="1213" xr:uid="{00000000-0005-0000-0000-000014010000}"/>
    <cellStyle name="20 % - Akzent6 2 4 3 5" xfId="1214" xr:uid="{00000000-0005-0000-0000-000015010000}"/>
    <cellStyle name="20 % - Akzent6 2 4 4" xfId="1215" xr:uid="{00000000-0005-0000-0000-000016010000}"/>
    <cellStyle name="20 % - Akzent6 2 4 4 2" xfId="1216" xr:uid="{00000000-0005-0000-0000-000017010000}"/>
    <cellStyle name="20 % - Akzent6 2 4 4 3" xfId="1217" xr:uid="{00000000-0005-0000-0000-000018010000}"/>
    <cellStyle name="20 % - Akzent6 2 4 5" xfId="1218" xr:uid="{00000000-0005-0000-0000-000019010000}"/>
    <cellStyle name="20 % - Akzent6 2 4 5 2" xfId="1219" xr:uid="{00000000-0005-0000-0000-00001A010000}"/>
    <cellStyle name="20 % - Akzent6 2 4 6" xfId="1220" xr:uid="{00000000-0005-0000-0000-00001B010000}"/>
    <cellStyle name="20 % - Akzent6 2 4 6 2" xfId="1221" xr:uid="{00000000-0005-0000-0000-00001C010000}"/>
    <cellStyle name="20 % - Akzent6 2 4 7" xfId="1222" xr:uid="{00000000-0005-0000-0000-00001D010000}"/>
    <cellStyle name="20 % - Akzent6 2 4 8" xfId="1223" xr:uid="{00000000-0005-0000-0000-00001E010000}"/>
    <cellStyle name="20 % - Akzent6 2 4 9" xfId="1224" xr:uid="{00000000-0005-0000-0000-00001F010000}"/>
    <cellStyle name="20 % - Akzent6 2 4_1) Sector Final Use Input Sheet" xfId="1225" xr:uid="{00000000-0005-0000-0000-000020010000}"/>
    <cellStyle name="20 % - Akzent6 2 5" xfId="1226" xr:uid="{00000000-0005-0000-0000-000021010000}"/>
    <cellStyle name="20 % - Akzent6 2 5 10" xfId="1227" xr:uid="{00000000-0005-0000-0000-000022010000}"/>
    <cellStyle name="20 % - Akzent6 2 5 11" xfId="1228" xr:uid="{00000000-0005-0000-0000-000023010000}"/>
    <cellStyle name="20 % - Akzent6 2 5 12" xfId="1229" xr:uid="{00000000-0005-0000-0000-000024010000}"/>
    <cellStyle name="20 % - Akzent6 2 5 2" xfId="1230" xr:uid="{00000000-0005-0000-0000-000025010000}"/>
    <cellStyle name="20 % - Akzent6 2 5 2 10" xfId="1231" xr:uid="{00000000-0005-0000-0000-000026010000}"/>
    <cellStyle name="20 % - Akzent6 2 5 2 11" xfId="1232" xr:uid="{00000000-0005-0000-0000-000027010000}"/>
    <cellStyle name="20 % - Akzent6 2 5 2 2" xfId="1233" xr:uid="{00000000-0005-0000-0000-000028010000}"/>
    <cellStyle name="20 % - Akzent6 2 5 2 2 2" xfId="1234" xr:uid="{00000000-0005-0000-0000-000029010000}"/>
    <cellStyle name="20 % - Akzent6 2 5 2 2 3" xfId="1235" xr:uid="{00000000-0005-0000-0000-00002A010000}"/>
    <cellStyle name="20 % - Akzent6 2 5 2 2 4" xfId="1236" xr:uid="{00000000-0005-0000-0000-00002B010000}"/>
    <cellStyle name="20 % - Akzent6 2 5 2 2 5" xfId="1237" xr:uid="{00000000-0005-0000-0000-00002C010000}"/>
    <cellStyle name="20 % - Akzent6 2 5 2 3" xfId="1238" xr:uid="{00000000-0005-0000-0000-00002D010000}"/>
    <cellStyle name="20 % - Akzent6 2 5 2 3 2" xfId="1239" xr:uid="{00000000-0005-0000-0000-00002E010000}"/>
    <cellStyle name="20 % - Akzent6 2 5 2 3 3" xfId="1240" xr:uid="{00000000-0005-0000-0000-00002F010000}"/>
    <cellStyle name="20 % - Akzent6 2 5 2 4" xfId="1241" xr:uid="{00000000-0005-0000-0000-000030010000}"/>
    <cellStyle name="20 % - Akzent6 2 5 2 4 2" xfId="1242" xr:uid="{00000000-0005-0000-0000-000031010000}"/>
    <cellStyle name="20 % - Akzent6 2 5 2 5" xfId="1243" xr:uid="{00000000-0005-0000-0000-000032010000}"/>
    <cellStyle name="20 % - Akzent6 2 5 2 5 2" xfId="1244" xr:uid="{00000000-0005-0000-0000-000033010000}"/>
    <cellStyle name="20 % - Akzent6 2 5 2 6" xfId="1245" xr:uid="{00000000-0005-0000-0000-000034010000}"/>
    <cellStyle name="20 % - Akzent6 2 5 2 7" xfId="1246" xr:uid="{00000000-0005-0000-0000-000035010000}"/>
    <cellStyle name="20 % - Akzent6 2 5 2 8" xfId="1247" xr:uid="{00000000-0005-0000-0000-000036010000}"/>
    <cellStyle name="20 % - Akzent6 2 5 2 9" xfId="1248" xr:uid="{00000000-0005-0000-0000-000037010000}"/>
    <cellStyle name="20 % - Akzent6 2 5 2_1) Sector Final Use Input Sheet" xfId="1249" xr:uid="{00000000-0005-0000-0000-000038010000}"/>
    <cellStyle name="20 % - Akzent6 2 5 3" xfId="1250" xr:uid="{00000000-0005-0000-0000-000039010000}"/>
    <cellStyle name="20 % - Akzent6 2 5 3 2" xfId="1251" xr:uid="{00000000-0005-0000-0000-00003A010000}"/>
    <cellStyle name="20 % - Akzent6 2 5 3 3" xfId="1252" xr:uid="{00000000-0005-0000-0000-00003B010000}"/>
    <cellStyle name="20 % - Akzent6 2 5 3 4" xfId="1253" xr:uid="{00000000-0005-0000-0000-00003C010000}"/>
    <cellStyle name="20 % - Akzent6 2 5 3 5" xfId="1254" xr:uid="{00000000-0005-0000-0000-00003D010000}"/>
    <cellStyle name="20 % - Akzent6 2 5 4" xfId="1255" xr:uid="{00000000-0005-0000-0000-00003E010000}"/>
    <cellStyle name="20 % - Akzent6 2 5 4 2" xfId="1256" xr:uid="{00000000-0005-0000-0000-00003F010000}"/>
    <cellStyle name="20 % - Akzent6 2 5 4 3" xfId="1257" xr:uid="{00000000-0005-0000-0000-000040010000}"/>
    <cellStyle name="20 % - Akzent6 2 5 5" xfId="1258" xr:uid="{00000000-0005-0000-0000-000041010000}"/>
    <cellStyle name="20 % - Akzent6 2 5 5 2" xfId="1259" xr:uid="{00000000-0005-0000-0000-000042010000}"/>
    <cellStyle name="20 % - Akzent6 2 5 6" xfId="1260" xr:uid="{00000000-0005-0000-0000-000043010000}"/>
    <cellStyle name="20 % - Akzent6 2 5 6 2" xfId="1261" xr:uid="{00000000-0005-0000-0000-000044010000}"/>
    <cellStyle name="20 % - Akzent6 2 5 7" xfId="1262" xr:uid="{00000000-0005-0000-0000-000045010000}"/>
    <cellStyle name="20 % - Akzent6 2 5 8" xfId="1263" xr:uid="{00000000-0005-0000-0000-000046010000}"/>
    <cellStyle name="20 % - Akzent6 2 5 9" xfId="1264" xr:uid="{00000000-0005-0000-0000-000047010000}"/>
    <cellStyle name="20 % - Akzent6 2 5_1) Sector Final Use Input Sheet" xfId="1265" xr:uid="{00000000-0005-0000-0000-000048010000}"/>
    <cellStyle name="20 % - Akzent6 2 6" xfId="1266" xr:uid="{00000000-0005-0000-0000-000049010000}"/>
    <cellStyle name="20 % - Akzent6 2 6 10" xfId="1267" xr:uid="{00000000-0005-0000-0000-00004A010000}"/>
    <cellStyle name="20 % - Akzent6 2 6 11" xfId="1268" xr:uid="{00000000-0005-0000-0000-00004B010000}"/>
    <cellStyle name="20 % - Akzent6 2 6 2" xfId="1269" xr:uid="{00000000-0005-0000-0000-00004C010000}"/>
    <cellStyle name="20 % - Akzent6 2 6 2 2" xfId="1270" xr:uid="{00000000-0005-0000-0000-00004D010000}"/>
    <cellStyle name="20 % - Akzent6 2 6 2 3" xfId="1271" xr:uid="{00000000-0005-0000-0000-00004E010000}"/>
    <cellStyle name="20 % - Akzent6 2 6 2 4" xfId="1272" xr:uid="{00000000-0005-0000-0000-00004F010000}"/>
    <cellStyle name="20 % - Akzent6 2 6 2 5" xfId="1273" xr:uid="{00000000-0005-0000-0000-000050010000}"/>
    <cellStyle name="20 % - Akzent6 2 6 3" xfId="1274" xr:uid="{00000000-0005-0000-0000-000051010000}"/>
    <cellStyle name="20 % - Akzent6 2 6 3 2" xfId="1275" xr:uid="{00000000-0005-0000-0000-000052010000}"/>
    <cellStyle name="20 % - Akzent6 2 6 3 3" xfId="1276" xr:uid="{00000000-0005-0000-0000-000053010000}"/>
    <cellStyle name="20 % - Akzent6 2 6 4" xfId="1277" xr:uid="{00000000-0005-0000-0000-000054010000}"/>
    <cellStyle name="20 % - Akzent6 2 6 4 2" xfId="1278" xr:uid="{00000000-0005-0000-0000-000055010000}"/>
    <cellStyle name="20 % - Akzent6 2 6 5" xfId="1279" xr:uid="{00000000-0005-0000-0000-000056010000}"/>
    <cellStyle name="20 % - Akzent6 2 6 5 2" xfId="1280" xr:uid="{00000000-0005-0000-0000-000057010000}"/>
    <cellStyle name="20 % - Akzent6 2 6 6" xfId="1281" xr:uid="{00000000-0005-0000-0000-000058010000}"/>
    <cellStyle name="20 % - Akzent6 2 6 7" xfId="1282" xr:uid="{00000000-0005-0000-0000-000059010000}"/>
    <cellStyle name="20 % - Akzent6 2 6 8" xfId="1283" xr:uid="{00000000-0005-0000-0000-00005A010000}"/>
    <cellStyle name="20 % - Akzent6 2 6 9" xfId="1284" xr:uid="{00000000-0005-0000-0000-00005B010000}"/>
    <cellStyle name="20 % - Akzent6 2 6_1) Sector Final Use Input Sheet" xfId="1285" xr:uid="{00000000-0005-0000-0000-00005C010000}"/>
    <cellStyle name="20 % - Akzent6 2 7" xfId="1286" xr:uid="{00000000-0005-0000-0000-00005D010000}"/>
    <cellStyle name="20 % - Akzent6 2 7 2" xfId="1287" xr:uid="{00000000-0005-0000-0000-00005E010000}"/>
    <cellStyle name="20 % - Akzent6 2 7 3" xfId="1288" xr:uid="{00000000-0005-0000-0000-00005F010000}"/>
    <cellStyle name="20 % - Akzent6 2 7 4" xfId="1289" xr:uid="{00000000-0005-0000-0000-000060010000}"/>
    <cellStyle name="20 % - Akzent6 2 7 5" xfId="1290" xr:uid="{00000000-0005-0000-0000-000061010000}"/>
    <cellStyle name="20 % - Akzent6 2 8" xfId="1291" xr:uid="{00000000-0005-0000-0000-000062010000}"/>
    <cellStyle name="20 % - Akzent6 2 8 2" xfId="1292" xr:uid="{00000000-0005-0000-0000-000063010000}"/>
    <cellStyle name="20 % - Akzent6 2 8 3" xfId="1293" xr:uid="{00000000-0005-0000-0000-000064010000}"/>
    <cellStyle name="20 % - Akzent6 2 9" xfId="1294" xr:uid="{00000000-0005-0000-0000-000065010000}"/>
    <cellStyle name="20 % - Akzent6 2 9 2" xfId="1295" xr:uid="{00000000-0005-0000-0000-000066010000}"/>
    <cellStyle name="20 % - Akzent6 2_1) Sector Final Use Input Sheet" xfId="1296" xr:uid="{00000000-0005-0000-0000-000067010000}"/>
    <cellStyle name="20% - Accent1 2" xfId="1297" xr:uid="{00000000-0005-0000-0000-000068010000}"/>
    <cellStyle name="20% - Accent1 2 2" xfId="1298" xr:uid="{00000000-0005-0000-0000-000069010000}"/>
    <cellStyle name="20% - Accent1 2 3" xfId="1299" xr:uid="{00000000-0005-0000-0000-00006A010000}"/>
    <cellStyle name="20% - Accent1 2 3 2" xfId="1300" xr:uid="{00000000-0005-0000-0000-00006B010000}"/>
    <cellStyle name="20% - Accent1 2 3 2 2" xfId="1301" xr:uid="{00000000-0005-0000-0000-00006C010000}"/>
    <cellStyle name="20% - Accent1 2 3 2 3" xfId="1302" xr:uid="{00000000-0005-0000-0000-00006D010000}"/>
    <cellStyle name="20% - Accent1 2 3 3" xfId="1303" xr:uid="{00000000-0005-0000-0000-00006E010000}"/>
    <cellStyle name="20% - Accent1 2 3 4" xfId="1304" xr:uid="{00000000-0005-0000-0000-00006F010000}"/>
    <cellStyle name="20% - Accent1 2 4" xfId="1305" xr:uid="{00000000-0005-0000-0000-000070010000}"/>
    <cellStyle name="20% - Accent2 2" xfId="1306" xr:uid="{00000000-0005-0000-0000-000071010000}"/>
    <cellStyle name="20% - Accent2 2 2" xfId="1307" xr:uid="{00000000-0005-0000-0000-000072010000}"/>
    <cellStyle name="20% - Accent2 2 3" xfId="1308" xr:uid="{00000000-0005-0000-0000-000073010000}"/>
    <cellStyle name="20% - Accent2 2 3 2" xfId="1309" xr:uid="{00000000-0005-0000-0000-000074010000}"/>
    <cellStyle name="20% - Accent2 2 3 2 2" xfId="1310" xr:uid="{00000000-0005-0000-0000-000075010000}"/>
    <cellStyle name="20% - Accent2 2 3 2 3" xfId="1311" xr:uid="{00000000-0005-0000-0000-000076010000}"/>
    <cellStyle name="20% - Accent2 2 3 3" xfId="1312" xr:uid="{00000000-0005-0000-0000-000077010000}"/>
    <cellStyle name="20% - Accent2 2 3 4" xfId="1313" xr:uid="{00000000-0005-0000-0000-000078010000}"/>
    <cellStyle name="20% - Accent2 2 4" xfId="1314" xr:uid="{00000000-0005-0000-0000-000079010000}"/>
    <cellStyle name="20% - Accent3 2" xfId="1315" xr:uid="{00000000-0005-0000-0000-00007A010000}"/>
    <cellStyle name="20% - Accent3 2 2" xfId="1316" xr:uid="{00000000-0005-0000-0000-00007B010000}"/>
    <cellStyle name="20% - Accent3 2 3" xfId="1317" xr:uid="{00000000-0005-0000-0000-00007C010000}"/>
    <cellStyle name="20% - Accent3 2 3 2" xfId="1318" xr:uid="{00000000-0005-0000-0000-00007D010000}"/>
    <cellStyle name="20% - Accent3 2 3 2 2" xfId="1319" xr:uid="{00000000-0005-0000-0000-00007E010000}"/>
    <cellStyle name="20% - Accent3 2 3 2 3" xfId="1320" xr:uid="{00000000-0005-0000-0000-00007F010000}"/>
    <cellStyle name="20% - Accent3 2 3 3" xfId="1321" xr:uid="{00000000-0005-0000-0000-000080010000}"/>
    <cellStyle name="20% - Accent3 2 3 4" xfId="1322" xr:uid="{00000000-0005-0000-0000-000081010000}"/>
    <cellStyle name="20% - Accent3 2 4" xfId="1323" xr:uid="{00000000-0005-0000-0000-000082010000}"/>
    <cellStyle name="20% - Accent3 3" xfId="1324" xr:uid="{00000000-0005-0000-0000-000083010000}"/>
    <cellStyle name="20% - Accent3 3 10" xfId="1325" xr:uid="{00000000-0005-0000-0000-000084010000}"/>
    <cellStyle name="20% - Accent3 3 10 2" xfId="1326" xr:uid="{00000000-0005-0000-0000-000085010000}"/>
    <cellStyle name="20% - Accent3 3 11" xfId="1327" xr:uid="{00000000-0005-0000-0000-000086010000}"/>
    <cellStyle name="20% - Accent3 3 11 2" xfId="1328" xr:uid="{00000000-0005-0000-0000-000087010000}"/>
    <cellStyle name="20% - Accent3 3 12" xfId="1329" xr:uid="{00000000-0005-0000-0000-000088010000}"/>
    <cellStyle name="20% - Accent3 3 13" xfId="1330" xr:uid="{00000000-0005-0000-0000-000089010000}"/>
    <cellStyle name="20% - Accent3 3 14" xfId="1331" xr:uid="{00000000-0005-0000-0000-00008A010000}"/>
    <cellStyle name="20% - Accent3 3 15" xfId="1332" xr:uid="{00000000-0005-0000-0000-00008B010000}"/>
    <cellStyle name="20% - Accent3 3 16" xfId="1333" xr:uid="{00000000-0005-0000-0000-00008C010000}"/>
    <cellStyle name="20% - Accent3 3 17" xfId="1334" xr:uid="{00000000-0005-0000-0000-00008D010000}"/>
    <cellStyle name="20% - Accent3 3 2" xfId="1335" xr:uid="{00000000-0005-0000-0000-00008E010000}"/>
    <cellStyle name="20% - Accent3 3 2 10" xfId="1336" xr:uid="{00000000-0005-0000-0000-00008F010000}"/>
    <cellStyle name="20% - Accent3 3 2 11" xfId="1337" xr:uid="{00000000-0005-0000-0000-000090010000}"/>
    <cellStyle name="20% - Accent3 3 2 12" xfId="1338" xr:uid="{00000000-0005-0000-0000-000091010000}"/>
    <cellStyle name="20% - Accent3 3 2 13" xfId="1339" xr:uid="{00000000-0005-0000-0000-000092010000}"/>
    <cellStyle name="20% - Accent3 3 2 14" xfId="1340" xr:uid="{00000000-0005-0000-0000-000093010000}"/>
    <cellStyle name="20% - Accent3 3 2 2" xfId="1341" xr:uid="{00000000-0005-0000-0000-000094010000}"/>
    <cellStyle name="20% - Accent3 3 2 2 10" xfId="1342" xr:uid="{00000000-0005-0000-0000-000095010000}"/>
    <cellStyle name="20% - Accent3 3 2 2 11" xfId="1343" xr:uid="{00000000-0005-0000-0000-000096010000}"/>
    <cellStyle name="20% - Accent3 3 2 2 12" xfId="1344" xr:uid="{00000000-0005-0000-0000-000097010000}"/>
    <cellStyle name="20% - Accent3 3 2 2 2" xfId="1345" xr:uid="{00000000-0005-0000-0000-000098010000}"/>
    <cellStyle name="20% - Accent3 3 2 2 2 10" xfId="1346" xr:uid="{00000000-0005-0000-0000-000099010000}"/>
    <cellStyle name="20% - Accent3 3 2 2 2 11" xfId="1347" xr:uid="{00000000-0005-0000-0000-00009A010000}"/>
    <cellStyle name="20% - Accent3 3 2 2 2 2" xfId="1348" xr:uid="{00000000-0005-0000-0000-00009B010000}"/>
    <cellStyle name="20% - Accent3 3 2 2 2 2 2" xfId="1349" xr:uid="{00000000-0005-0000-0000-00009C010000}"/>
    <cellStyle name="20% - Accent3 3 2 2 2 2 3" xfId="1350" xr:uid="{00000000-0005-0000-0000-00009D010000}"/>
    <cellStyle name="20% - Accent3 3 2 2 2 2 4" xfId="1351" xr:uid="{00000000-0005-0000-0000-00009E010000}"/>
    <cellStyle name="20% - Accent3 3 2 2 2 2 5" xfId="1352" xr:uid="{00000000-0005-0000-0000-00009F010000}"/>
    <cellStyle name="20% - Accent3 3 2 2 2 3" xfId="1353" xr:uid="{00000000-0005-0000-0000-0000A0010000}"/>
    <cellStyle name="20% - Accent3 3 2 2 2 3 2" xfId="1354" xr:uid="{00000000-0005-0000-0000-0000A1010000}"/>
    <cellStyle name="20% - Accent3 3 2 2 2 3 3" xfId="1355" xr:uid="{00000000-0005-0000-0000-0000A2010000}"/>
    <cellStyle name="20% - Accent3 3 2 2 2 4" xfId="1356" xr:uid="{00000000-0005-0000-0000-0000A3010000}"/>
    <cellStyle name="20% - Accent3 3 2 2 2 4 2" xfId="1357" xr:uid="{00000000-0005-0000-0000-0000A4010000}"/>
    <cellStyle name="20% - Accent3 3 2 2 2 5" xfId="1358" xr:uid="{00000000-0005-0000-0000-0000A5010000}"/>
    <cellStyle name="20% - Accent3 3 2 2 2 5 2" xfId="1359" xr:uid="{00000000-0005-0000-0000-0000A6010000}"/>
    <cellStyle name="20% - Accent3 3 2 2 2 6" xfId="1360" xr:uid="{00000000-0005-0000-0000-0000A7010000}"/>
    <cellStyle name="20% - Accent3 3 2 2 2 7" xfId="1361" xr:uid="{00000000-0005-0000-0000-0000A8010000}"/>
    <cellStyle name="20% - Accent3 3 2 2 2 8" xfId="1362" xr:uid="{00000000-0005-0000-0000-0000A9010000}"/>
    <cellStyle name="20% - Accent3 3 2 2 2 9" xfId="1363" xr:uid="{00000000-0005-0000-0000-0000AA010000}"/>
    <cellStyle name="20% - Accent3 3 2 2 2_1) Sector Final Use Input Sheet" xfId="1364" xr:uid="{00000000-0005-0000-0000-0000AB010000}"/>
    <cellStyle name="20% - Accent3 3 2 2 3" xfId="1365" xr:uid="{00000000-0005-0000-0000-0000AC010000}"/>
    <cellStyle name="20% - Accent3 3 2 2 3 2" xfId="1366" xr:uid="{00000000-0005-0000-0000-0000AD010000}"/>
    <cellStyle name="20% - Accent3 3 2 2 3 3" xfId="1367" xr:uid="{00000000-0005-0000-0000-0000AE010000}"/>
    <cellStyle name="20% - Accent3 3 2 2 3 4" xfId="1368" xr:uid="{00000000-0005-0000-0000-0000AF010000}"/>
    <cellStyle name="20% - Accent3 3 2 2 3 5" xfId="1369" xr:uid="{00000000-0005-0000-0000-0000B0010000}"/>
    <cellStyle name="20% - Accent3 3 2 2 4" xfId="1370" xr:uid="{00000000-0005-0000-0000-0000B1010000}"/>
    <cellStyle name="20% - Accent3 3 2 2 4 2" xfId="1371" xr:uid="{00000000-0005-0000-0000-0000B2010000}"/>
    <cellStyle name="20% - Accent3 3 2 2 4 3" xfId="1372" xr:uid="{00000000-0005-0000-0000-0000B3010000}"/>
    <cellStyle name="20% - Accent3 3 2 2 5" xfId="1373" xr:uid="{00000000-0005-0000-0000-0000B4010000}"/>
    <cellStyle name="20% - Accent3 3 2 2 5 2" xfId="1374" xr:uid="{00000000-0005-0000-0000-0000B5010000}"/>
    <cellStyle name="20% - Accent3 3 2 2 6" xfId="1375" xr:uid="{00000000-0005-0000-0000-0000B6010000}"/>
    <cellStyle name="20% - Accent3 3 2 2 6 2" xfId="1376" xr:uid="{00000000-0005-0000-0000-0000B7010000}"/>
    <cellStyle name="20% - Accent3 3 2 2 7" xfId="1377" xr:uid="{00000000-0005-0000-0000-0000B8010000}"/>
    <cellStyle name="20% - Accent3 3 2 2 8" xfId="1378" xr:uid="{00000000-0005-0000-0000-0000B9010000}"/>
    <cellStyle name="20% - Accent3 3 2 2 9" xfId="1379" xr:uid="{00000000-0005-0000-0000-0000BA010000}"/>
    <cellStyle name="20% - Accent3 3 2 2_1) Sector Final Use Input Sheet" xfId="1380" xr:uid="{00000000-0005-0000-0000-0000BB010000}"/>
    <cellStyle name="20% - Accent3 3 2 3" xfId="1381" xr:uid="{00000000-0005-0000-0000-0000BC010000}"/>
    <cellStyle name="20% - Accent3 3 2 3 10" xfId="1382" xr:uid="{00000000-0005-0000-0000-0000BD010000}"/>
    <cellStyle name="20% - Accent3 3 2 3 11" xfId="1383" xr:uid="{00000000-0005-0000-0000-0000BE010000}"/>
    <cellStyle name="20% - Accent3 3 2 3 12" xfId="1384" xr:uid="{00000000-0005-0000-0000-0000BF010000}"/>
    <cellStyle name="20% - Accent3 3 2 3 2" xfId="1385" xr:uid="{00000000-0005-0000-0000-0000C0010000}"/>
    <cellStyle name="20% - Accent3 3 2 3 2 10" xfId="1386" xr:uid="{00000000-0005-0000-0000-0000C1010000}"/>
    <cellStyle name="20% - Accent3 3 2 3 2 11" xfId="1387" xr:uid="{00000000-0005-0000-0000-0000C2010000}"/>
    <cellStyle name="20% - Accent3 3 2 3 2 2" xfId="1388" xr:uid="{00000000-0005-0000-0000-0000C3010000}"/>
    <cellStyle name="20% - Accent3 3 2 3 2 2 2" xfId="1389" xr:uid="{00000000-0005-0000-0000-0000C4010000}"/>
    <cellStyle name="20% - Accent3 3 2 3 2 2 3" xfId="1390" xr:uid="{00000000-0005-0000-0000-0000C5010000}"/>
    <cellStyle name="20% - Accent3 3 2 3 2 2 4" xfId="1391" xr:uid="{00000000-0005-0000-0000-0000C6010000}"/>
    <cellStyle name="20% - Accent3 3 2 3 2 2 5" xfId="1392" xr:uid="{00000000-0005-0000-0000-0000C7010000}"/>
    <cellStyle name="20% - Accent3 3 2 3 2 3" xfId="1393" xr:uid="{00000000-0005-0000-0000-0000C8010000}"/>
    <cellStyle name="20% - Accent3 3 2 3 2 3 2" xfId="1394" xr:uid="{00000000-0005-0000-0000-0000C9010000}"/>
    <cellStyle name="20% - Accent3 3 2 3 2 3 3" xfId="1395" xr:uid="{00000000-0005-0000-0000-0000CA010000}"/>
    <cellStyle name="20% - Accent3 3 2 3 2 4" xfId="1396" xr:uid="{00000000-0005-0000-0000-0000CB010000}"/>
    <cellStyle name="20% - Accent3 3 2 3 2 4 2" xfId="1397" xr:uid="{00000000-0005-0000-0000-0000CC010000}"/>
    <cellStyle name="20% - Accent3 3 2 3 2 5" xfId="1398" xr:uid="{00000000-0005-0000-0000-0000CD010000}"/>
    <cellStyle name="20% - Accent3 3 2 3 2 5 2" xfId="1399" xr:uid="{00000000-0005-0000-0000-0000CE010000}"/>
    <cellStyle name="20% - Accent3 3 2 3 2 6" xfId="1400" xr:uid="{00000000-0005-0000-0000-0000CF010000}"/>
    <cellStyle name="20% - Accent3 3 2 3 2 7" xfId="1401" xr:uid="{00000000-0005-0000-0000-0000D0010000}"/>
    <cellStyle name="20% - Accent3 3 2 3 2 8" xfId="1402" xr:uid="{00000000-0005-0000-0000-0000D1010000}"/>
    <cellStyle name="20% - Accent3 3 2 3 2 9" xfId="1403" xr:uid="{00000000-0005-0000-0000-0000D2010000}"/>
    <cellStyle name="20% - Accent3 3 2 3 2_1) Sector Final Use Input Sheet" xfId="1404" xr:uid="{00000000-0005-0000-0000-0000D3010000}"/>
    <cellStyle name="20% - Accent3 3 2 3 3" xfId="1405" xr:uid="{00000000-0005-0000-0000-0000D4010000}"/>
    <cellStyle name="20% - Accent3 3 2 3 3 2" xfId="1406" xr:uid="{00000000-0005-0000-0000-0000D5010000}"/>
    <cellStyle name="20% - Accent3 3 2 3 3 3" xfId="1407" xr:uid="{00000000-0005-0000-0000-0000D6010000}"/>
    <cellStyle name="20% - Accent3 3 2 3 3 4" xfId="1408" xr:uid="{00000000-0005-0000-0000-0000D7010000}"/>
    <cellStyle name="20% - Accent3 3 2 3 3 5" xfId="1409" xr:uid="{00000000-0005-0000-0000-0000D8010000}"/>
    <cellStyle name="20% - Accent3 3 2 3 4" xfId="1410" xr:uid="{00000000-0005-0000-0000-0000D9010000}"/>
    <cellStyle name="20% - Accent3 3 2 3 4 2" xfId="1411" xr:uid="{00000000-0005-0000-0000-0000DA010000}"/>
    <cellStyle name="20% - Accent3 3 2 3 4 3" xfId="1412" xr:uid="{00000000-0005-0000-0000-0000DB010000}"/>
    <cellStyle name="20% - Accent3 3 2 3 5" xfId="1413" xr:uid="{00000000-0005-0000-0000-0000DC010000}"/>
    <cellStyle name="20% - Accent3 3 2 3 5 2" xfId="1414" xr:uid="{00000000-0005-0000-0000-0000DD010000}"/>
    <cellStyle name="20% - Accent3 3 2 3 6" xfId="1415" xr:uid="{00000000-0005-0000-0000-0000DE010000}"/>
    <cellStyle name="20% - Accent3 3 2 3 6 2" xfId="1416" xr:uid="{00000000-0005-0000-0000-0000DF010000}"/>
    <cellStyle name="20% - Accent3 3 2 3 7" xfId="1417" xr:uid="{00000000-0005-0000-0000-0000E0010000}"/>
    <cellStyle name="20% - Accent3 3 2 3 8" xfId="1418" xr:uid="{00000000-0005-0000-0000-0000E1010000}"/>
    <cellStyle name="20% - Accent3 3 2 3 9" xfId="1419" xr:uid="{00000000-0005-0000-0000-0000E2010000}"/>
    <cellStyle name="20% - Accent3 3 2 3_1) Sector Final Use Input Sheet" xfId="1420" xr:uid="{00000000-0005-0000-0000-0000E3010000}"/>
    <cellStyle name="20% - Accent3 3 2 4" xfId="1421" xr:uid="{00000000-0005-0000-0000-0000E4010000}"/>
    <cellStyle name="20% - Accent3 3 2 4 10" xfId="1422" xr:uid="{00000000-0005-0000-0000-0000E5010000}"/>
    <cellStyle name="20% - Accent3 3 2 4 11" xfId="1423" xr:uid="{00000000-0005-0000-0000-0000E6010000}"/>
    <cellStyle name="20% - Accent3 3 2 4 2" xfId="1424" xr:uid="{00000000-0005-0000-0000-0000E7010000}"/>
    <cellStyle name="20% - Accent3 3 2 4 2 2" xfId="1425" xr:uid="{00000000-0005-0000-0000-0000E8010000}"/>
    <cellStyle name="20% - Accent3 3 2 4 2 3" xfId="1426" xr:uid="{00000000-0005-0000-0000-0000E9010000}"/>
    <cellStyle name="20% - Accent3 3 2 4 2 4" xfId="1427" xr:uid="{00000000-0005-0000-0000-0000EA010000}"/>
    <cellStyle name="20% - Accent3 3 2 4 2 5" xfId="1428" xr:uid="{00000000-0005-0000-0000-0000EB010000}"/>
    <cellStyle name="20% - Accent3 3 2 4 3" xfId="1429" xr:uid="{00000000-0005-0000-0000-0000EC010000}"/>
    <cellStyle name="20% - Accent3 3 2 4 3 2" xfId="1430" xr:uid="{00000000-0005-0000-0000-0000ED010000}"/>
    <cellStyle name="20% - Accent3 3 2 4 3 3" xfId="1431" xr:uid="{00000000-0005-0000-0000-0000EE010000}"/>
    <cellStyle name="20% - Accent3 3 2 4 4" xfId="1432" xr:uid="{00000000-0005-0000-0000-0000EF010000}"/>
    <cellStyle name="20% - Accent3 3 2 4 4 2" xfId="1433" xr:uid="{00000000-0005-0000-0000-0000F0010000}"/>
    <cellStyle name="20% - Accent3 3 2 4 5" xfId="1434" xr:uid="{00000000-0005-0000-0000-0000F1010000}"/>
    <cellStyle name="20% - Accent3 3 2 4 5 2" xfId="1435" xr:uid="{00000000-0005-0000-0000-0000F2010000}"/>
    <cellStyle name="20% - Accent3 3 2 4 6" xfId="1436" xr:uid="{00000000-0005-0000-0000-0000F3010000}"/>
    <cellStyle name="20% - Accent3 3 2 4 7" xfId="1437" xr:uid="{00000000-0005-0000-0000-0000F4010000}"/>
    <cellStyle name="20% - Accent3 3 2 4 8" xfId="1438" xr:uid="{00000000-0005-0000-0000-0000F5010000}"/>
    <cellStyle name="20% - Accent3 3 2 4 9" xfId="1439" xr:uid="{00000000-0005-0000-0000-0000F6010000}"/>
    <cellStyle name="20% - Accent3 3 2 4_1) Sector Final Use Input Sheet" xfId="1440" xr:uid="{00000000-0005-0000-0000-0000F7010000}"/>
    <cellStyle name="20% - Accent3 3 2 5" xfId="1441" xr:uid="{00000000-0005-0000-0000-0000F8010000}"/>
    <cellStyle name="20% - Accent3 3 2 5 2" xfId="1442" xr:uid="{00000000-0005-0000-0000-0000F9010000}"/>
    <cellStyle name="20% - Accent3 3 2 5 3" xfId="1443" xr:uid="{00000000-0005-0000-0000-0000FA010000}"/>
    <cellStyle name="20% - Accent3 3 2 5 4" xfId="1444" xr:uid="{00000000-0005-0000-0000-0000FB010000}"/>
    <cellStyle name="20% - Accent3 3 2 5 5" xfId="1445" xr:uid="{00000000-0005-0000-0000-0000FC010000}"/>
    <cellStyle name="20% - Accent3 3 2 6" xfId="1446" xr:uid="{00000000-0005-0000-0000-0000FD010000}"/>
    <cellStyle name="20% - Accent3 3 2 6 2" xfId="1447" xr:uid="{00000000-0005-0000-0000-0000FE010000}"/>
    <cellStyle name="20% - Accent3 3 2 6 3" xfId="1448" xr:uid="{00000000-0005-0000-0000-0000FF010000}"/>
    <cellStyle name="20% - Accent3 3 2 7" xfId="1449" xr:uid="{00000000-0005-0000-0000-000000020000}"/>
    <cellStyle name="20% - Accent3 3 2 7 2" xfId="1450" xr:uid="{00000000-0005-0000-0000-000001020000}"/>
    <cellStyle name="20% - Accent3 3 2 8" xfId="1451" xr:uid="{00000000-0005-0000-0000-000002020000}"/>
    <cellStyle name="20% - Accent3 3 2 8 2" xfId="1452" xr:uid="{00000000-0005-0000-0000-000003020000}"/>
    <cellStyle name="20% - Accent3 3 2 9" xfId="1453" xr:uid="{00000000-0005-0000-0000-000004020000}"/>
    <cellStyle name="20% - Accent3 3 2_1) Sector Final Use Input Sheet" xfId="1454" xr:uid="{00000000-0005-0000-0000-000005020000}"/>
    <cellStyle name="20% - Accent3 3 3" xfId="1455" xr:uid="{00000000-0005-0000-0000-000006020000}"/>
    <cellStyle name="20% - Accent3 3 3 10" xfId="1456" xr:uid="{00000000-0005-0000-0000-000007020000}"/>
    <cellStyle name="20% - Accent3 3 3 11" xfId="1457" xr:uid="{00000000-0005-0000-0000-000008020000}"/>
    <cellStyle name="20% - Accent3 3 3 12" xfId="1458" xr:uid="{00000000-0005-0000-0000-000009020000}"/>
    <cellStyle name="20% - Accent3 3 3 13" xfId="1459" xr:uid="{00000000-0005-0000-0000-00000A020000}"/>
    <cellStyle name="20% - Accent3 3 3 14" xfId="1460" xr:uid="{00000000-0005-0000-0000-00000B020000}"/>
    <cellStyle name="20% - Accent3 3 3 2" xfId="1461" xr:uid="{00000000-0005-0000-0000-00000C020000}"/>
    <cellStyle name="20% - Accent3 3 3 2 10" xfId="1462" xr:uid="{00000000-0005-0000-0000-00000D020000}"/>
    <cellStyle name="20% - Accent3 3 3 2 11" xfId="1463" xr:uid="{00000000-0005-0000-0000-00000E020000}"/>
    <cellStyle name="20% - Accent3 3 3 2 12" xfId="1464" xr:uid="{00000000-0005-0000-0000-00000F020000}"/>
    <cellStyle name="20% - Accent3 3 3 2 2" xfId="1465" xr:uid="{00000000-0005-0000-0000-000010020000}"/>
    <cellStyle name="20% - Accent3 3 3 2 2 10" xfId="1466" xr:uid="{00000000-0005-0000-0000-000011020000}"/>
    <cellStyle name="20% - Accent3 3 3 2 2 11" xfId="1467" xr:uid="{00000000-0005-0000-0000-000012020000}"/>
    <cellStyle name="20% - Accent3 3 3 2 2 2" xfId="1468" xr:uid="{00000000-0005-0000-0000-000013020000}"/>
    <cellStyle name="20% - Accent3 3 3 2 2 2 2" xfId="1469" xr:uid="{00000000-0005-0000-0000-000014020000}"/>
    <cellStyle name="20% - Accent3 3 3 2 2 2 3" xfId="1470" xr:uid="{00000000-0005-0000-0000-000015020000}"/>
    <cellStyle name="20% - Accent3 3 3 2 2 2 4" xfId="1471" xr:uid="{00000000-0005-0000-0000-000016020000}"/>
    <cellStyle name="20% - Accent3 3 3 2 2 2 5" xfId="1472" xr:uid="{00000000-0005-0000-0000-000017020000}"/>
    <cellStyle name="20% - Accent3 3 3 2 2 3" xfId="1473" xr:uid="{00000000-0005-0000-0000-000018020000}"/>
    <cellStyle name="20% - Accent3 3 3 2 2 3 2" xfId="1474" xr:uid="{00000000-0005-0000-0000-000019020000}"/>
    <cellStyle name="20% - Accent3 3 3 2 2 3 3" xfId="1475" xr:uid="{00000000-0005-0000-0000-00001A020000}"/>
    <cellStyle name="20% - Accent3 3 3 2 2 4" xfId="1476" xr:uid="{00000000-0005-0000-0000-00001B020000}"/>
    <cellStyle name="20% - Accent3 3 3 2 2 4 2" xfId="1477" xr:uid="{00000000-0005-0000-0000-00001C020000}"/>
    <cellStyle name="20% - Accent3 3 3 2 2 5" xfId="1478" xr:uid="{00000000-0005-0000-0000-00001D020000}"/>
    <cellStyle name="20% - Accent3 3 3 2 2 5 2" xfId="1479" xr:uid="{00000000-0005-0000-0000-00001E020000}"/>
    <cellStyle name="20% - Accent3 3 3 2 2 6" xfId="1480" xr:uid="{00000000-0005-0000-0000-00001F020000}"/>
    <cellStyle name="20% - Accent3 3 3 2 2 7" xfId="1481" xr:uid="{00000000-0005-0000-0000-000020020000}"/>
    <cellStyle name="20% - Accent3 3 3 2 2 8" xfId="1482" xr:uid="{00000000-0005-0000-0000-000021020000}"/>
    <cellStyle name="20% - Accent3 3 3 2 2 9" xfId="1483" xr:uid="{00000000-0005-0000-0000-000022020000}"/>
    <cellStyle name="20% - Accent3 3 3 2 2_1) Sector Final Use Input Sheet" xfId="1484" xr:uid="{00000000-0005-0000-0000-000023020000}"/>
    <cellStyle name="20% - Accent3 3 3 2 3" xfId="1485" xr:uid="{00000000-0005-0000-0000-000024020000}"/>
    <cellStyle name="20% - Accent3 3 3 2 3 2" xfId="1486" xr:uid="{00000000-0005-0000-0000-000025020000}"/>
    <cellStyle name="20% - Accent3 3 3 2 3 3" xfId="1487" xr:uid="{00000000-0005-0000-0000-000026020000}"/>
    <cellStyle name="20% - Accent3 3 3 2 3 4" xfId="1488" xr:uid="{00000000-0005-0000-0000-000027020000}"/>
    <cellStyle name="20% - Accent3 3 3 2 3 5" xfId="1489" xr:uid="{00000000-0005-0000-0000-000028020000}"/>
    <cellStyle name="20% - Accent3 3 3 2 4" xfId="1490" xr:uid="{00000000-0005-0000-0000-000029020000}"/>
    <cellStyle name="20% - Accent3 3 3 2 4 2" xfId="1491" xr:uid="{00000000-0005-0000-0000-00002A020000}"/>
    <cellStyle name="20% - Accent3 3 3 2 4 3" xfId="1492" xr:uid="{00000000-0005-0000-0000-00002B020000}"/>
    <cellStyle name="20% - Accent3 3 3 2 5" xfId="1493" xr:uid="{00000000-0005-0000-0000-00002C020000}"/>
    <cellStyle name="20% - Accent3 3 3 2 5 2" xfId="1494" xr:uid="{00000000-0005-0000-0000-00002D020000}"/>
    <cellStyle name="20% - Accent3 3 3 2 6" xfId="1495" xr:uid="{00000000-0005-0000-0000-00002E020000}"/>
    <cellStyle name="20% - Accent3 3 3 2 6 2" xfId="1496" xr:uid="{00000000-0005-0000-0000-00002F020000}"/>
    <cellStyle name="20% - Accent3 3 3 2 7" xfId="1497" xr:uid="{00000000-0005-0000-0000-000030020000}"/>
    <cellStyle name="20% - Accent3 3 3 2 8" xfId="1498" xr:uid="{00000000-0005-0000-0000-000031020000}"/>
    <cellStyle name="20% - Accent3 3 3 2 9" xfId="1499" xr:uid="{00000000-0005-0000-0000-000032020000}"/>
    <cellStyle name="20% - Accent3 3 3 2_1) Sector Final Use Input Sheet" xfId="1500" xr:uid="{00000000-0005-0000-0000-000033020000}"/>
    <cellStyle name="20% - Accent3 3 3 3" xfId="1501" xr:uid="{00000000-0005-0000-0000-000034020000}"/>
    <cellStyle name="20% - Accent3 3 3 3 10" xfId="1502" xr:uid="{00000000-0005-0000-0000-000035020000}"/>
    <cellStyle name="20% - Accent3 3 3 3 11" xfId="1503" xr:uid="{00000000-0005-0000-0000-000036020000}"/>
    <cellStyle name="20% - Accent3 3 3 3 12" xfId="1504" xr:uid="{00000000-0005-0000-0000-000037020000}"/>
    <cellStyle name="20% - Accent3 3 3 3 2" xfId="1505" xr:uid="{00000000-0005-0000-0000-000038020000}"/>
    <cellStyle name="20% - Accent3 3 3 3 2 10" xfId="1506" xr:uid="{00000000-0005-0000-0000-000039020000}"/>
    <cellStyle name="20% - Accent3 3 3 3 2 11" xfId="1507" xr:uid="{00000000-0005-0000-0000-00003A020000}"/>
    <cellStyle name="20% - Accent3 3 3 3 2 2" xfId="1508" xr:uid="{00000000-0005-0000-0000-00003B020000}"/>
    <cellStyle name="20% - Accent3 3 3 3 2 2 2" xfId="1509" xr:uid="{00000000-0005-0000-0000-00003C020000}"/>
    <cellStyle name="20% - Accent3 3 3 3 2 2 3" xfId="1510" xr:uid="{00000000-0005-0000-0000-00003D020000}"/>
    <cellStyle name="20% - Accent3 3 3 3 2 2 4" xfId="1511" xr:uid="{00000000-0005-0000-0000-00003E020000}"/>
    <cellStyle name="20% - Accent3 3 3 3 2 2 5" xfId="1512" xr:uid="{00000000-0005-0000-0000-00003F020000}"/>
    <cellStyle name="20% - Accent3 3 3 3 2 3" xfId="1513" xr:uid="{00000000-0005-0000-0000-000040020000}"/>
    <cellStyle name="20% - Accent3 3 3 3 2 3 2" xfId="1514" xr:uid="{00000000-0005-0000-0000-000041020000}"/>
    <cellStyle name="20% - Accent3 3 3 3 2 3 3" xfId="1515" xr:uid="{00000000-0005-0000-0000-000042020000}"/>
    <cellStyle name="20% - Accent3 3 3 3 2 4" xfId="1516" xr:uid="{00000000-0005-0000-0000-000043020000}"/>
    <cellStyle name="20% - Accent3 3 3 3 2 4 2" xfId="1517" xr:uid="{00000000-0005-0000-0000-000044020000}"/>
    <cellStyle name="20% - Accent3 3 3 3 2 5" xfId="1518" xr:uid="{00000000-0005-0000-0000-000045020000}"/>
    <cellStyle name="20% - Accent3 3 3 3 2 5 2" xfId="1519" xr:uid="{00000000-0005-0000-0000-000046020000}"/>
    <cellStyle name="20% - Accent3 3 3 3 2 6" xfId="1520" xr:uid="{00000000-0005-0000-0000-000047020000}"/>
    <cellStyle name="20% - Accent3 3 3 3 2 7" xfId="1521" xr:uid="{00000000-0005-0000-0000-000048020000}"/>
    <cellStyle name="20% - Accent3 3 3 3 2 8" xfId="1522" xr:uid="{00000000-0005-0000-0000-000049020000}"/>
    <cellStyle name="20% - Accent3 3 3 3 2 9" xfId="1523" xr:uid="{00000000-0005-0000-0000-00004A020000}"/>
    <cellStyle name="20% - Accent3 3 3 3 2_1) Sector Final Use Input Sheet" xfId="1524" xr:uid="{00000000-0005-0000-0000-00004B020000}"/>
    <cellStyle name="20% - Accent3 3 3 3 3" xfId="1525" xr:uid="{00000000-0005-0000-0000-00004C020000}"/>
    <cellStyle name="20% - Accent3 3 3 3 3 2" xfId="1526" xr:uid="{00000000-0005-0000-0000-00004D020000}"/>
    <cellStyle name="20% - Accent3 3 3 3 3 3" xfId="1527" xr:uid="{00000000-0005-0000-0000-00004E020000}"/>
    <cellStyle name="20% - Accent3 3 3 3 3 4" xfId="1528" xr:uid="{00000000-0005-0000-0000-00004F020000}"/>
    <cellStyle name="20% - Accent3 3 3 3 3 5" xfId="1529" xr:uid="{00000000-0005-0000-0000-000050020000}"/>
    <cellStyle name="20% - Accent3 3 3 3 4" xfId="1530" xr:uid="{00000000-0005-0000-0000-000051020000}"/>
    <cellStyle name="20% - Accent3 3 3 3 4 2" xfId="1531" xr:uid="{00000000-0005-0000-0000-000052020000}"/>
    <cellStyle name="20% - Accent3 3 3 3 4 3" xfId="1532" xr:uid="{00000000-0005-0000-0000-000053020000}"/>
    <cellStyle name="20% - Accent3 3 3 3 5" xfId="1533" xr:uid="{00000000-0005-0000-0000-000054020000}"/>
    <cellStyle name="20% - Accent3 3 3 3 5 2" xfId="1534" xr:uid="{00000000-0005-0000-0000-000055020000}"/>
    <cellStyle name="20% - Accent3 3 3 3 6" xfId="1535" xr:uid="{00000000-0005-0000-0000-000056020000}"/>
    <cellStyle name="20% - Accent3 3 3 3 6 2" xfId="1536" xr:uid="{00000000-0005-0000-0000-000057020000}"/>
    <cellStyle name="20% - Accent3 3 3 3 7" xfId="1537" xr:uid="{00000000-0005-0000-0000-000058020000}"/>
    <cellStyle name="20% - Accent3 3 3 3 8" xfId="1538" xr:uid="{00000000-0005-0000-0000-000059020000}"/>
    <cellStyle name="20% - Accent3 3 3 3 9" xfId="1539" xr:uid="{00000000-0005-0000-0000-00005A020000}"/>
    <cellStyle name="20% - Accent3 3 3 3_1) Sector Final Use Input Sheet" xfId="1540" xr:uid="{00000000-0005-0000-0000-00005B020000}"/>
    <cellStyle name="20% - Accent3 3 3 4" xfId="1541" xr:uid="{00000000-0005-0000-0000-00005C020000}"/>
    <cellStyle name="20% - Accent3 3 3 4 10" xfId="1542" xr:uid="{00000000-0005-0000-0000-00005D020000}"/>
    <cellStyle name="20% - Accent3 3 3 4 11" xfId="1543" xr:uid="{00000000-0005-0000-0000-00005E020000}"/>
    <cellStyle name="20% - Accent3 3 3 4 2" xfId="1544" xr:uid="{00000000-0005-0000-0000-00005F020000}"/>
    <cellStyle name="20% - Accent3 3 3 4 2 2" xfId="1545" xr:uid="{00000000-0005-0000-0000-000060020000}"/>
    <cellStyle name="20% - Accent3 3 3 4 2 3" xfId="1546" xr:uid="{00000000-0005-0000-0000-000061020000}"/>
    <cellStyle name="20% - Accent3 3 3 4 2 4" xfId="1547" xr:uid="{00000000-0005-0000-0000-000062020000}"/>
    <cellStyle name="20% - Accent3 3 3 4 2 5" xfId="1548" xr:uid="{00000000-0005-0000-0000-000063020000}"/>
    <cellStyle name="20% - Accent3 3 3 4 3" xfId="1549" xr:uid="{00000000-0005-0000-0000-000064020000}"/>
    <cellStyle name="20% - Accent3 3 3 4 3 2" xfId="1550" xr:uid="{00000000-0005-0000-0000-000065020000}"/>
    <cellStyle name="20% - Accent3 3 3 4 3 3" xfId="1551" xr:uid="{00000000-0005-0000-0000-000066020000}"/>
    <cellStyle name="20% - Accent3 3 3 4 4" xfId="1552" xr:uid="{00000000-0005-0000-0000-000067020000}"/>
    <cellStyle name="20% - Accent3 3 3 4 4 2" xfId="1553" xr:uid="{00000000-0005-0000-0000-000068020000}"/>
    <cellStyle name="20% - Accent3 3 3 4 5" xfId="1554" xr:uid="{00000000-0005-0000-0000-000069020000}"/>
    <cellStyle name="20% - Accent3 3 3 4 5 2" xfId="1555" xr:uid="{00000000-0005-0000-0000-00006A020000}"/>
    <cellStyle name="20% - Accent3 3 3 4 6" xfId="1556" xr:uid="{00000000-0005-0000-0000-00006B020000}"/>
    <cellStyle name="20% - Accent3 3 3 4 7" xfId="1557" xr:uid="{00000000-0005-0000-0000-00006C020000}"/>
    <cellStyle name="20% - Accent3 3 3 4 8" xfId="1558" xr:uid="{00000000-0005-0000-0000-00006D020000}"/>
    <cellStyle name="20% - Accent3 3 3 4 9" xfId="1559" xr:uid="{00000000-0005-0000-0000-00006E020000}"/>
    <cellStyle name="20% - Accent3 3 3 4_1) Sector Final Use Input Sheet" xfId="1560" xr:uid="{00000000-0005-0000-0000-00006F020000}"/>
    <cellStyle name="20% - Accent3 3 3 5" xfId="1561" xr:uid="{00000000-0005-0000-0000-000070020000}"/>
    <cellStyle name="20% - Accent3 3 3 5 2" xfId="1562" xr:uid="{00000000-0005-0000-0000-000071020000}"/>
    <cellStyle name="20% - Accent3 3 3 5 3" xfId="1563" xr:uid="{00000000-0005-0000-0000-000072020000}"/>
    <cellStyle name="20% - Accent3 3 3 5 4" xfId="1564" xr:uid="{00000000-0005-0000-0000-000073020000}"/>
    <cellStyle name="20% - Accent3 3 3 5 5" xfId="1565" xr:uid="{00000000-0005-0000-0000-000074020000}"/>
    <cellStyle name="20% - Accent3 3 3 6" xfId="1566" xr:uid="{00000000-0005-0000-0000-000075020000}"/>
    <cellStyle name="20% - Accent3 3 3 6 2" xfId="1567" xr:uid="{00000000-0005-0000-0000-000076020000}"/>
    <cellStyle name="20% - Accent3 3 3 6 3" xfId="1568" xr:uid="{00000000-0005-0000-0000-000077020000}"/>
    <cellStyle name="20% - Accent3 3 3 7" xfId="1569" xr:uid="{00000000-0005-0000-0000-000078020000}"/>
    <cellStyle name="20% - Accent3 3 3 7 2" xfId="1570" xr:uid="{00000000-0005-0000-0000-000079020000}"/>
    <cellStyle name="20% - Accent3 3 3 8" xfId="1571" xr:uid="{00000000-0005-0000-0000-00007A020000}"/>
    <cellStyle name="20% - Accent3 3 3 8 2" xfId="1572" xr:uid="{00000000-0005-0000-0000-00007B020000}"/>
    <cellStyle name="20% - Accent3 3 3 9" xfId="1573" xr:uid="{00000000-0005-0000-0000-00007C020000}"/>
    <cellStyle name="20% - Accent3 3 3_1) Sector Final Use Input Sheet" xfId="1574" xr:uid="{00000000-0005-0000-0000-00007D020000}"/>
    <cellStyle name="20% - Accent3 3 4" xfId="1575" xr:uid="{00000000-0005-0000-0000-00007E020000}"/>
    <cellStyle name="20% - Accent3 3 4 10" xfId="1576" xr:uid="{00000000-0005-0000-0000-00007F020000}"/>
    <cellStyle name="20% - Accent3 3 4 11" xfId="1577" xr:uid="{00000000-0005-0000-0000-000080020000}"/>
    <cellStyle name="20% - Accent3 3 4 12" xfId="1578" xr:uid="{00000000-0005-0000-0000-000081020000}"/>
    <cellStyle name="20% - Accent3 3 4 13" xfId="1579" xr:uid="{00000000-0005-0000-0000-000082020000}"/>
    <cellStyle name="20% - Accent3 3 4 14" xfId="1580" xr:uid="{00000000-0005-0000-0000-000083020000}"/>
    <cellStyle name="20% - Accent3 3 4 2" xfId="1581" xr:uid="{00000000-0005-0000-0000-000084020000}"/>
    <cellStyle name="20% - Accent3 3 4 2 10" xfId="1582" xr:uid="{00000000-0005-0000-0000-000085020000}"/>
    <cellStyle name="20% - Accent3 3 4 2 11" xfId="1583" xr:uid="{00000000-0005-0000-0000-000086020000}"/>
    <cellStyle name="20% - Accent3 3 4 2 12" xfId="1584" xr:uid="{00000000-0005-0000-0000-000087020000}"/>
    <cellStyle name="20% - Accent3 3 4 2 2" xfId="1585" xr:uid="{00000000-0005-0000-0000-000088020000}"/>
    <cellStyle name="20% - Accent3 3 4 2 2 10" xfId="1586" xr:uid="{00000000-0005-0000-0000-000089020000}"/>
    <cellStyle name="20% - Accent3 3 4 2 2 11" xfId="1587" xr:uid="{00000000-0005-0000-0000-00008A020000}"/>
    <cellStyle name="20% - Accent3 3 4 2 2 2" xfId="1588" xr:uid="{00000000-0005-0000-0000-00008B020000}"/>
    <cellStyle name="20% - Accent3 3 4 2 2 2 2" xfId="1589" xr:uid="{00000000-0005-0000-0000-00008C020000}"/>
    <cellStyle name="20% - Accent3 3 4 2 2 2 3" xfId="1590" xr:uid="{00000000-0005-0000-0000-00008D020000}"/>
    <cellStyle name="20% - Accent3 3 4 2 2 2 4" xfId="1591" xr:uid="{00000000-0005-0000-0000-00008E020000}"/>
    <cellStyle name="20% - Accent3 3 4 2 2 2 5" xfId="1592" xr:uid="{00000000-0005-0000-0000-00008F020000}"/>
    <cellStyle name="20% - Accent3 3 4 2 2 3" xfId="1593" xr:uid="{00000000-0005-0000-0000-000090020000}"/>
    <cellStyle name="20% - Accent3 3 4 2 2 3 2" xfId="1594" xr:uid="{00000000-0005-0000-0000-000091020000}"/>
    <cellStyle name="20% - Accent3 3 4 2 2 3 3" xfId="1595" xr:uid="{00000000-0005-0000-0000-000092020000}"/>
    <cellStyle name="20% - Accent3 3 4 2 2 4" xfId="1596" xr:uid="{00000000-0005-0000-0000-000093020000}"/>
    <cellStyle name="20% - Accent3 3 4 2 2 4 2" xfId="1597" xr:uid="{00000000-0005-0000-0000-000094020000}"/>
    <cellStyle name="20% - Accent3 3 4 2 2 5" xfId="1598" xr:uid="{00000000-0005-0000-0000-000095020000}"/>
    <cellStyle name="20% - Accent3 3 4 2 2 5 2" xfId="1599" xr:uid="{00000000-0005-0000-0000-000096020000}"/>
    <cellStyle name="20% - Accent3 3 4 2 2 6" xfId="1600" xr:uid="{00000000-0005-0000-0000-000097020000}"/>
    <cellStyle name="20% - Accent3 3 4 2 2 7" xfId="1601" xr:uid="{00000000-0005-0000-0000-000098020000}"/>
    <cellStyle name="20% - Accent3 3 4 2 2 8" xfId="1602" xr:uid="{00000000-0005-0000-0000-000099020000}"/>
    <cellStyle name="20% - Accent3 3 4 2 2 9" xfId="1603" xr:uid="{00000000-0005-0000-0000-00009A020000}"/>
    <cellStyle name="20% - Accent3 3 4 2 2_1) Sector Final Use Input Sheet" xfId="1604" xr:uid="{00000000-0005-0000-0000-00009B020000}"/>
    <cellStyle name="20% - Accent3 3 4 2 3" xfId="1605" xr:uid="{00000000-0005-0000-0000-00009C020000}"/>
    <cellStyle name="20% - Accent3 3 4 2 3 2" xfId="1606" xr:uid="{00000000-0005-0000-0000-00009D020000}"/>
    <cellStyle name="20% - Accent3 3 4 2 3 3" xfId="1607" xr:uid="{00000000-0005-0000-0000-00009E020000}"/>
    <cellStyle name="20% - Accent3 3 4 2 3 4" xfId="1608" xr:uid="{00000000-0005-0000-0000-00009F020000}"/>
    <cellStyle name="20% - Accent3 3 4 2 3 5" xfId="1609" xr:uid="{00000000-0005-0000-0000-0000A0020000}"/>
    <cellStyle name="20% - Accent3 3 4 2 4" xfId="1610" xr:uid="{00000000-0005-0000-0000-0000A1020000}"/>
    <cellStyle name="20% - Accent3 3 4 2 4 2" xfId="1611" xr:uid="{00000000-0005-0000-0000-0000A2020000}"/>
    <cellStyle name="20% - Accent3 3 4 2 4 3" xfId="1612" xr:uid="{00000000-0005-0000-0000-0000A3020000}"/>
    <cellStyle name="20% - Accent3 3 4 2 5" xfId="1613" xr:uid="{00000000-0005-0000-0000-0000A4020000}"/>
    <cellStyle name="20% - Accent3 3 4 2 5 2" xfId="1614" xr:uid="{00000000-0005-0000-0000-0000A5020000}"/>
    <cellStyle name="20% - Accent3 3 4 2 6" xfId="1615" xr:uid="{00000000-0005-0000-0000-0000A6020000}"/>
    <cellStyle name="20% - Accent3 3 4 2 6 2" xfId="1616" xr:uid="{00000000-0005-0000-0000-0000A7020000}"/>
    <cellStyle name="20% - Accent3 3 4 2 7" xfId="1617" xr:uid="{00000000-0005-0000-0000-0000A8020000}"/>
    <cellStyle name="20% - Accent3 3 4 2 8" xfId="1618" xr:uid="{00000000-0005-0000-0000-0000A9020000}"/>
    <cellStyle name="20% - Accent3 3 4 2 9" xfId="1619" xr:uid="{00000000-0005-0000-0000-0000AA020000}"/>
    <cellStyle name="20% - Accent3 3 4 2_1) Sector Final Use Input Sheet" xfId="1620" xr:uid="{00000000-0005-0000-0000-0000AB020000}"/>
    <cellStyle name="20% - Accent3 3 4 3" xfId="1621" xr:uid="{00000000-0005-0000-0000-0000AC020000}"/>
    <cellStyle name="20% - Accent3 3 4 3 10" xfId="1622" xr:uid="{00000000-0005-0000-0000-0000AD020000}"/>
    <cellStyle name="20% - Accent3 3 4 3 11" xfId="1623" xr:uid="{00000000-0005-0000-0000-0000AE020000}"/>
    <cellStyle name="20% - Accent3 3 4 3 12" xfId="1624" xr:uid="{00000000-0005-0000-0000-0000AF020000}"/>
    <cellStyle name="20% - Accent3 3 4 3 2" xfId="1625" xr:uid="{00000000-0005-0000-0000-0000B0020000}"/>
    <cellStyle name="20% - Accent3 3 4 3 2 10" xfId="1626" xr:uid="{00000000-0005-0000-0000-0000B1020000}"/>
    <cellStyle name="20% - Accent3 3 4 3 2 11" xfId="1627" xr:uid="{00000000-0005-0000-0000-0000B2020000}"/>
    <cellStyle name="20% - Accent3 3 4 3 2 2" xfId="1628" xr:uid="{00000000-0005-0000-0000-0000B3020000}"/>
    <cellStyle name="20% - Accent3 3 4 3 2 2 2" xfId="1629" xr:uid="{00000000-0005-0000-0000-0000B4020000}"/>
    <cellStyle name="20% - Accent3 3 4 3 2 2 3" xfId="1630" xr:uid="{00000000-0005-0000-0000-0000B5020000}"/>
    <cellStyle name="20% - Accent3 3 4 3 2 2 4" xfId="1631" xr:uid="{00000000-0005-0000-0000-0000B6020000}"/>
    <cellStyle name="20% - Accent3 3 4 3 2 2 5" xfId="1632" xr:uid="{00000000-0005-0000-0000-0000B7020000}"/>
    <cellStyle name="20% - Accent3 3 4 3 2 3" xfId="1633" xr:uid="{00000000-0005-0000-0000-0000B8020000}"/>
    <cellStyle name="20% - Accent3 3 4 3 2 3 2" xfId="1634" xr:uid="{00000000-0005-0000-0000-0000B9020000}"/>
    <cellStyle name="20% - Accent3 3 4 3 2 3 3" xfId="1635" xr:uid="{00000000-0005-0000-0000-0000BA020000}"/>
    <cellStyle name="20% - Accent3 3 4 3 2 4" xfId="1636" xr:uid="{00000000-0005-0000-0000-0000BB020000}"/>
    <cellStyle name="20% - Accent3 3 4 3 2 4 2" xfId="1637" xr:uid="{00000000-0005-0000-0000-0000BC020000}"/>
    <cellStyle name="20% - Accent3 3 4 3 2 5" xfId="1638" xr:uid="{00000000-0005-0000-0000-0000BD020000}"/>
    <cellStyle name="20% - Accent3 3 4 3 2 5 2" xfId="1639" xr:uid="{00000000-0005-0000-0000-0000BE020000}"/>
    <cellStyle name="20% - Accent3 3 4 3 2 6" xfId="1640" xr:uid="{00000000-0005-0000-0000-0000BF020000}"/>
    <cellStyle name="20% - Accent3 3 4 3 2 7" xfId="1641" xr:uid="{00000000-0005-0000-0000-0000C0020000}"/>
    <cellStyle name="20% - Accent3 3 4 3 2 8" xfId="1642" xr:uid="{00000000-0005-0000-0000-0000C1020000}"/>
    <cellStyle name="20% - Accent3 3 4 3 2 9" xfId="1643" xr:uid="{00000000-0005-0000-0000-0000C2020000}"/>
    <cellStyle name="20% - Accent3 3 4 3 2_1) Sector Final Use Input Sheet" xfId="1644" xr:uid="{00000000-0005-0000-0000-0000C3020000}"/>
    <cellStyle name="20% - Accent3 3 4 3 3" xfId="1645" xr:uid="{00000000-0005-0000-0000-0000C4020000}"/>
    <cellStyle name="20% - Accent3 3 4 3 3 2" xfId="1646" xr:uid="{00000000-0005-0000-0000-0000C5020000}"/>
    <cellStyle name="20% - Accent3 3 4 3 3 3" xfId="1647" xr:uid="{00000000-0005-0000-0000-0000C6020000}"/>
    <cellStyle name="20% - Accent3 3 4 3 3 4" xfId="1648" xr:uid="{00000000-0005-0000-0000-0000C7020000}"/>
    <cellStyle name="20% - Accent3 3 4 3 3 5" xfId="1649" xr:uid="{00000000-0005-0000-0000-0000C8020000}"/>
    <cellStyle name="20% - Accent3 3 4 3 4" xfId="1650" xr:uid="{00000000-0005-0000-0000-0000C9020000}"/>
    <cellStyle name="20% - Accent3 3 4 3 4 2" xfId="1651" xr:uid="{00000000-0005-0000-0000-0000CA020000}"/>
    <cellStyle name="20% - Accent3 3 4 3 4 3" xfId="1652" xr:uid="{00000000-0005-0000-0000-0000CB020000}"/>
    <cellStyle name="20% - Accent3 3 4 3 5" xfId="1653" xr:uid="{00000000-0005-0000-0000-0000CC020000}"/>
    <cellStyle name="20% - Accent3 3 4 3 5 2" xfId="1654" xr:uid="{00000000-0005-0000-0000-0000CD020000}"/>
    <cellStyle name="20% - Accent3 3 4 3 6" xfId="1655" xr:uid="{00000000-0005-0000-0000-0000CE020000}"/>
    <cellStyle name="20% - Accent3 3 4 3 6 2" xfId="1656" xr:uid="{00000000-0005-0000-0000-0000CF020000}"/>
    <cellStyle name="20% - Accent3 3 4 3 7" xfId="1657" xr:uid="{00000000-0005-0000-0000-0000D0020000}"/>
    <cellStyle name="20% - Accent3 3 4 3 8" xfId="1658" xr:uid="{00000000-0005-0000-0000-0000D1020000}"/>
    <cellStyle name="20% - Accent3 3 4 3 9" xfId="1659" xr:uid="{00000000-0005-0000-0000-0000D2020000}"/>
    <cellStyle name="20% - Accent3 3 4 3_1) Sector Final Use Input Sheet" xfId="1660" xr:uid="{00000000-0005-0000-0000-0000D3020000}"/>
    <cellStyle name="20% - Accent3 3 4 4" xfId="1661" xr:uid="{00000000-0005-0000-0000-0000D4020000}"/>
    <cellStyle name="20% - Accent3 3 4 4 10" xfId="1662" xr:uid="{00000000-0005-0000-0000-0000D5020000}"/>
    <cellStyle name="20% - Accent3 3 4 4 11" xfId="1663" xr:uid="{00000000-0005-0000-0000-0000D6020000}"/>
    <cellStyle name="20% - Accent3 3 4 4 2" xfId="1664" xr:uid="{00000000-0005-0000-0000-0000D7020000}"/>
    <cellStyle name="20% - Accent3 3 4 4 2 2" xfId="1665" xr:uid="{00000000-0005-0000-0000-0000D8020000}"/>
    <cellStyle name="20% - Accent3 3 4 4 2 3" xfId="1666" xr:uid="{00000000-0005-0000-0000-0000D9020000}"/>
    <cellStyle name="20% - Accent3 3 4 4 2 4" xfId="1667" xr:uid="{00000000-0005-0000-0000-0000DA020000}"/>
    <cellStyle name="20% - Accent3 3 4 4 2 5" xfId="1668" xr:uid="{00000000-0005-0000-0000-0000DB020000}"/>
    <cellStyle name="20% - Accent3 3 4 4 3" xfId="1669" xr:uid="{00000000-0005-0000-0000-0000DC020000}"/>
    <cellStyle name="20% - Accent3 3 4 4 3 2" xfId="1670" xr:uid="{00000000-0005-0000-0000-0000DD020000}"/>
    <cellStyle name="20% - Accent3 3 4 4 3 3" xfId="1671" xr:uid="{00000000-0005-0000-0000-0000DE020000}"/>
    <cellStyle name="20% - Accent3 3 4 4 4" xfId="1672" xr:uid="{00000000-0005-0000-0000-0000DF020000}"/>
    <cellStyle name="20% - Accent3 3 4 4 4 2" xfId="1673" xr:uid="{00000000-0005-0000-0000-0000E0020000}"/>
    <cellStyle name="20% - Accent3 3 4 4 5" xfId="1674" xr:uid="{00000000-0005-0000-0000-0000E1020000}"/>
    <cellStyle name="20% - Accent3 3 4 4 5 2" xfId="1675" xr:uid="{00000000-0005-0000-0000-0000E2020000}"/>
    <cellStyle name="20% - Accent3 3 4 4 6" xfId="1676" xr:uid="{00000000-0005-0000-0000-0000E3020000}"/>
    <cellStyle name="20% - Accent3 3 4 4 7" xfId="1677" xr:uid="{00000000-0005-0000-0000-0000E4020000}"/>
    <cellStyle name="20% - Accent3 3 4 4 8" xfId="1678" xr:uid="{00000000-0005-0000-0000-0000E5020000}"/>
    <cellStyle name="20% - Accent3 3 4 4 9" xfId="1679" xr:uid="{00000000-0005-0000-0000-0000E6020000}"/>
    <cellStyle name="20% - Accent3 3 4 4_1) Sector Final Use Input Sheet" xfId="1680" xr:uid="{00000000-0005-0000-0000-0000E7020000}"/>
    <cellStyle name="20% - Accent3 3 4 5" xfId="1681" xr:uid="{00000000-0005-0000-0000-0000E8020000}"/>
    <cellStyle name="20% - Accent3 3 4 5 2" xfId="1682" xr:uid="{00000000-0005-0000-0000-0000E9020000}"/>
    <cellStyle name="20% - Accent3 3 4 5 3" xfId="1683" xr:uid="{00000000-0005-0000-0000-0000EA020000}"/>
    <cellStyle name="20% - Accent3 3 4 5 4" xfId="1684" xr:uid="{00000000-0005-0000-0000-0000EB020000}"/>
    <cellStyle name="20% - Accent3 3 4 5 5" xfId="1685" xr:uid="{00000000-0005-0000-0000-0000EC020000}"/>
    <cellStyle name="20% - Accent3 3 4 6" xfId="1686" xr:uid="{00000000-0005-0000-0000-0000ED020000}"/>
    <cellStyle name="20% - Accent3 3 4 6 2" xfId="1687" xr:uid="{00000000-0005-0000-0000-0000EE020000}"/>
    <cellStyle name="20% - Accent3 3 4 6 3" xfId="1688" xr:uid="{00000000-0005-0000-0000-0000EF020000}"/>
    <cellStyle name="20% - Accent3 3 4 7" xfId="1689" xr:uid="{00000000-0005-0000-0000-0000F0020000}"/>
    <cellStyle name="20% - Accent3 3 4 7 2" xfId="1690" xr:uid="{00000000-0005-0000-0000-0000F1020000}"/>
    <cellStyle name="20% - Accent3 3 4 8" xfId="1691" xr:uid="{00000000-0005-0000-0000-0000F2020000}"/>
    <cellStyle name="20% - Accent3 3 4 8 2" xfId="1692" xr:uid="{00000000-0005-0000-0000-0000F3020000}"/>
    <cellStyle name="20% - Accent3 3 4 9" xfId="1693" xr:uid="{00000000-0005-0000-0000-0000F4020000}"/>
    <cellStyle name="20% - Accent3 3 4_1) Sector Final Use Input Sheet" xfId="1694" xr:uid="{00000000-0005-0000-0000-0000F5020000}"/>
    <cellStyle name="20% - Accent3 3 5" xfId="1695" xr:uid="{00000000-0005-0000-0000-0000F6020000}"/>
    <cellStyle name="20% - Accent3 3 5 10" xfId="1696" xr:uid="{00000000-0005-0000-0000-0000F7020000}"/>
    <cellStyle name="20% - Accent3 3 5 11" xfId="1697" xr:uid="{00000000-0005-0000-0000-0000F8020000}"/>
    <cellStyle name="20% - Accent3 3 5 12" xfId="1698" xr:uid="{00000000-0005-0000-0000-0000F9020000}"/>
    <cellStyle name="20% - Accent3 3 5 2" xfId="1699" xr:uid="{00000000-0005-0000-0000-0000FA020000}"/>
    <cellStyle name="20% - Accent3 3 5 2 10" xfId="1700" xr:uid="{00000000-0005-0000-0000-0000FB020000}"/>
    <cellStyle name="20% - Accent3 3 5 2 11" xfId="1701" xr:uid="{00000000-0005-0000-0000-0000FC020000}"/>
    <cellStyle name="20% - Accent3 3 5 2 2" xfId="1702" xr:uid="{00000000-0005-0000-0000-0000FD020000}"/>
    <cellStyle name="20% - Accent3 3 5 2 2 2" xfId="1703" xr:uid="{00000000-0005-0000-0000-0000FE020000}"/>
    <cellStyle name="20% - Accent3 3 5 2 2 3" xfId="1704" xr:uid="{00000000-0005-0000-0000-0000FF020000}"/>
    <cellStyle name="20% - Accent3 3 5 2 2 4" xfId="1705" xr:uid="{00000000-0005-0000-0000-000000030000}"/>
    <cellStyle name="20% - Accent3 3 5 2 2 5" xfId="1706" xr:uid="{00000000-0005-0000-0000-000001030000}"/>
    <cellStyle name="20% - Accent3 3 5 2 3" xfId="1707" xr:uid="{00000000-0005-0000-0000-000002030000}"/>
    <cellStyle name="20% - Accent3 3 5 2 3 2" xfId="1708" xr:uid="{00000000-0005-0000-0000-000003030000}"/>
    <cellStyle name="20% - Accent3 3 5 2 3 3" xfId="1709" xr:uid="{00000000-0005-0000-0000-000004030000}"/>
    <cellStyle name="20% - Accent3 3 5 2 4" xfId="1710" xr:uid="{00000000-0005-0000-0000-000005030000}"/>
    <cellStyle name="20% - Accent3 3 5 2 4 2" xfId="1711" xr:uid="{00000000-0005-0000-0000-000006030000}"/>
    <cellStyle name="20% - Accent3 3 5 2 5" xfId="1712" xr:uid="{00000000-0005-0000-0000-000007030000}"/>
    <cellStyle name="20% - Accent3 3 5 2 5 2" xfId="1713" xr:uid="{00000000-0005-0000-0000-000008030000}"/>
    <cellStyle name="20% - Accent3 3 5 2 6" xfId="1714" xr:uid="{00000000-0005-0000-0000-000009030000}"/>
    <cellStyle name="20% - Accent3 3 5 2 7" xfId="1715" xr:uid="{00000000-0005-0000-0000-00000A030000}"/>
    <cellStyle name="20% - Accent3 3 5 2 8" xfId="1716" xr:uid="{00000000-0005-0000-0000-00000B030000}"/>
    <cellStyle name="20% - Accent3 3 5 2 9" xfId="1717" xr:uid="{00000000-0005-0000-0000-00000C030000}"/>
    <cellStyle name="20% - Accent3 3 5 2_1) Sector Final Use Input Sheet" xfId="1718" xr:uid="{00000000-0005-0000-0000-00000D030000}"/>
    <cellStyle name="20% - Accent3 3 5 3" xfId="1719" xr:uid="{00000000-0005-0000-0000-00000E030000}"/>
    <cellStyle name="20% - Accent3 3 5 3 2" xfId="1720" xr:uid="{00000000-0005-0000-0000-00000F030000}"/>
    <cellStyle name="20% - Accent3 3 5 3 3" xfId="1721" xr:uid="{00000000-0005-0000-0000-000010030000}"/>
    <cellStyle name="20% - Accent3 3 5 3 4" xfId="1722" xr:uid="{00000000-0005-0000-0000-000011030000}"/>
    <cellStyle name="20% - Accent3 3 5 3 5" xfId="1723" xr:uid="{00000000-0005-0000-0000-000012030000}"/>
    <cellStyle name="20% - Accent3 3 5 4" xfId="1724" xr:uid="{00000000-0005-0000-0000-000013030000}"/>
    <cellStyle name="20% - Accent3 3 5 4 2" xfId="1725" xr:uid="{00000000-0005-0000-0000-000014030000}"/>
    <cellStyle name="20% - Accent3 3 5 4 3" xfId="1726" xr:uid="{00000000-0005-0000-0000-000015030000}"/>
    <cellStyle name="20% - Accent3 3 5 5" xfId="1727" xr:uid="{00000000-0005-0000-0000-000016030000}"/>
    <cellStyle name="20% - Accent3 3 5 5 2" xfId="1728" xr:uid="{00000000-0005-0000-0000-000017030000}"/>
    <cellStyle name="20% - Accent3 3 5 6" xfId="1729" xr:uid="{00000000-0005-0000-0000-000018030000}"/>
    <cellStyle name="20% - Accent3 3 5 6 2" xfId="1730" xr:uid="{00000000-0005-0000-0000-000019030000}"/>
    <cellStyle name="20% - Accent3 3 5 7" xfId="1731" xr:uid="{00000000-0005-0000-0000-00001A030000}"/>
    <cellStyle name="20% - Accent3 3 5 8" xfId="1732" xr:uid="{00000000-0005-0000-0000-00001B030000}"/>
    <cellStyle name="20% - Accent3 3 5 9" xfId="1733" xr:uid="{00000000-0005-0000-0000-00001C030000}"/>
    <cellStyle name="20% - Accent3 3 5_1) Sector Final Use Input Sheet" xfId="1734" xr:uid="{00000000-0005-0000-0000-00001D030000}"/>
    <cellStyle name="20% - Accent3 3 6" xfId="1735" xr:uid="{00000000-0005-0000-0000-00001E030000}"/>
    <cellStyle name="20% - Accent3 3 6 10" xfId="1736" xr:uid="{00000000-0005-0000-0000-00001F030000}"/>
    <cellStyle name="20% - Accent3 3 6 11" xfId="1737" xr:uid="{00000000-0005-0000-0000-000020030000}"/>
    <cellStyle name="20% - Accent3 3 6 12" xfId="1738" xr:uid="{00000000-0005-0000-0000-000021030000}"/>
    <cellStyle name="20% - Accent3 3 6 2" xfId="1739" xr:uid="{00000000-0005-0000-0000-000022030000}"/>
    <cellStyle name="20% - Accent3 3 6 2 10" xfId="1740" xr:uid="{00000000-0005-0000-0000-000023030000}"/>
    <cellStyle name="20% - Accent3 3 6 2 11" xfId="1741" xr:uid="{00000000-0005-0000-0000-000024030000}"/>
    <cellStyle name="20% - Accent3 3 6 2 2" xfId="1742" xr:uid="{00000000-0005-0000-0000-000025030000}"/>
    <cellStyle name="20% - Accent3 3 6 2 2 2" xfId="1743" xr:uid="{00000000-0005-0000-0000-000026030000}"/>
    <cellStyle name="20% - Accent3 3 6 2 2 3" xfId="1744" xr:uid="{00000000-0005-0000-0000-000027030000}"/>
    <cellStyle name="20% - Accent3 3 6 2 2 4" xfId="1745" xr:uid="{00000000-0005-0000-0000-000028030000}"/>
    <cellStyle name="20% - Accent3 3 6 2 2 5" xfId="1746" xr:uid="{00000000-0005-0000-0000-000029030000}"/>
    <cellStyle name="20% - Accent3 3 6 2 3" xfId="1747" xr:uid="{00000000-0005-0000-0000-00002A030000}"/>
    <cellStyle name="20% - Accent3 3 6 2 3 2" xfId="1748" xr:uid="{00000000-0005-0000-0000-00002B030000}"/>
    <cellStyle name="20% - Accent3 3 6 2 3 3" xfId="1749" xr:uid="{00000000-0005-0000-0000-00002C030000}"/>
    <cellStyle name="20% - Accent3 3 6 2 4" xfId="1750" xr:uid="{00000000-0005-0000-0000-00002D030000}"/>
    <cellStyle name="20% - Accent3 3 6 2 4 2" xfId="1751" xr:uid="{00000000-0005-0000-0000-00002E030000}"/>
    <cellStyle name="20% - Accent3 3 6 2 5" xfId="1752" xr:uid="{00000000-0005-0000-0000-00002F030000}"/>
    <cellStyle name="20% - Accent3 3 6 2 5 2" xfId="1753" xr:uid="{00000000-0005-0000-0000-000030030000}"/>
    <cellStyle name="20% - Accent3 3 6 2 6" xfId="1754" xr:uid="{00000000-0005-0000-0000-000031030000}"/>
    <cellStyle name="20% - Accent3 3 6 2 7" xfId="1755" xr:uid="{00000000-0005-0000-0000-000032030000}"/>
    <cellStyle name="20% - Accent3 3 6 2 8" xfId="1756" xr:uid="{00000000-0005-0000-0000-000033030000}"/>
    <cellStyle name="20% - Accent3 3 6 2 9" xfId="1757" xr:uid="{00000000-0005-0000-0000-000034030000}"/>
    <cellStyle name="20% - Accent3 3 6 2_1) Sector Final Use Input Sheet" xfId="1758" xr:uid="{00000000-0005-0000-0000-000035030000}"/>
    <cellStyle name="20% - Accent3 3 6 3" xfId="1759" xr:uid="{00000000-0005-0000-0000-000036030000}"/>
    <cellStyle name="20% - Accent3 3 6 3 2" xfId="1760" xr:uid="{00000000-0005-0000-0000-000037030000}"/>
    <cellStyle name="20% - Accent3 3 6 3 3" xfId="1761" xr:uid="{00000000-0005-0000-0000-000038030000}"/>
    <cellStyle name="20% - Accent3 3 6 3 4" xfId="1762" xr:uid="{00000000-0005-0000-0000-000039030000}"/>
    <cellStyle name="20% - Accent3 3 6 3 5" xfId="1763" xr:uid="{00000000-0005-0000-0000-00003A030000}"/>
    <cellStyle name="20% - Accent3 3 6 4" xfId="1764" xr:uid="{00000000-0005-0000-0000-00003B030000}"/>
    <cellStyle name="20% - Accent3 3 6 4 2" xfId="1765" xr:uid="{00000000-0005-0000-0000-00003C030000}"/>
    <cellStyle name="20% - Accent3 3 6 4 3" xfId="1766" xr:uid="{00000000-0005-0000-0000-00003D030000}"/>
    <cellStyle name="20% - Accent3 3 6 5" xfId="1767" xr:uid="{00000000-0005-0000-0000-00003E030000}"/>
    <cellStyle name="20% - Accent3 3 6 5 2" xfId="1768" xr:uid="{00000000-0005-0000-0000-00003F030000}"/>
    <cellStyle name="20% - Accent3 3 6 6" xfId="1769" xr:uid="{00000000-0005-0000-0000-000040030000}"/>
    <cellStyle name="20% - Accent3 3 6 6 2" xfId="1770" xr:uid="{00000000-0005-0000-0000-000041030000}"/>
    <cellStyle name="20% - Accent3 3 6 7" xfId="1771" xr:uid="{00000000-0005-0000-0000-000042030000}"/>
    <cellStyle name="20% - Accent3 3 6 8" xfId="1772" xr:uid="{00000000-0005-0000-0000-000043030000}"/>
    <cellStyle name="20% - Accent3 3 6 9" xfId="1773" xr:uid="{00000000-0005-0000-0000-000044030000}"/>
    <cellStyle name="20% - Accent3 3 6_1) Sector Final Use Input Sheet" xfId="1774" xr:uid="{00000000-0005-0000-0000-000045030000}"/>
    <cellStyle name="20% - Accent3 3 7" xfId="1775" xr:uid="{00000000-0005-0000-0000-000046030000}"/>
    <cellStyle name="20% - Accent3 3 7 10" xfId="1776" xr:uid="{00000000-0005-0000-0000-000047030000}"/>
    <cellStyle name="20% - Accent3 3 7 11" xfId="1777" xr:uid="{00000000-0005-0000-0000-000048030000}"/>
    <cellStyle name="20% - Accent3 3 7 2" xfId="1778" xr:uid="{00000000-0005-0000-0000-000049030000}"/>
    <cellStyle name="20% - Accent3 3 7 2 2" xfId="1779" xr:uid="{00000000-0005-0000-0000-00004A030000}"/>
    <cellStyle name="20% - Accent3 3 7 2 3" xfId="1780" xr:uid="{00000000-0005-0000-0000-00004B030000}"/>
    <cellStyle name="20% - Accent3 3 7 2 4" xfId="1781" xr:uid="{00000000-0005-0000-0000-00004C030000}"/>
    <cellStyle name="20% - Accent3 3 7 2 5" xfId="1782" xr:uid="{00000000-0005-0000-0000-00004D030000}"/>
    <cellStyle name="20% - Accent3 3 7 3" xfId="1783" xr:uid="{00000000-0005-0000-0000-00004E030000}"/>
    <cellStyle name="20% - Accent3 3 7 3 2" xfId="1784" xr:uid="{00000000-0005-0000-0000-00004F030000}"/>
    <cellStyle name="20% - Accent3 3 7 3 3" xfId="1785" xr:uid="{00000000-0005-0000-0000-000050030000}"/>
    <cellStyle name="20% - Accent3 3 7 4" xfId="1786" xr:uid="{00000000-0005-0000-0000-000051030000}"/>
    <cellStyle name="20% - Accent3 3 7 4 2" xfId="1787" xr:uid="{00000000-0005-0000-0000-000052030000}"/>
    <cellStyle name="20% - Accent3 3 7 5" xfId="1788" xr:uid="{00000000-0005-0000-0000-000053030000}"/>
    <cellStyle name="20% - Accent3 3 7 5 2" xfId="1789" xr:uid="{00000000-0005-0000-0000-000054030000}"/>
    <cellStyle name="20% - Accent3 3 7 6" xfId="1790" xr:uid="{00000000-0005-0000-0000-000055030000}"/>
    <cellStyle name="20% - Accent3 3 7 7" xfId="1791" xr:uid="{00000000-0005-0000-0000-000056030000}"/>
    <cellStyle name="20% - Accent3 3 7 8" xfId="1792" xr:uid="{00000000-0005-0000-0000-000057030000}"/>
    <cellStyle name="20% - Accent3 3 7 9" xfId="1793" xr:uid="{00000000-0005-0000-0000-000058030000}"/>
    <cellStyle name="20% - Accent3 3 7_1) Sector Final Use Input Sheet" xfId="1794" xr:uid="{00000000-0005-0000-0000-000059030000}"/>
    <cellStyle name="20% - Accent3 3 8" xfId="1795" xr:uid="{00000000-0005-0000-0000-00005A030000}"/>
    <cellStyle name="20% - Accent3 3 8 2" xfId="1796" xr:uid="{00000000-0005-0000-0000-00005B030000}"/>
    <cellStyle name="20% - Accent3 3 8 3" xfId="1797" xr:uid="{00000000-0005-0000-0000-00005C030000}"/>
    <cellStyle name="20% - Accent3 3 8 4" xfId="1798" xr:uid="{00000000-0005-0000-0000-00005D030000}"/>
    <cellStyle name="20% - Accent3 3 8 5" xfId="1799" xr:uid="{00000000-0005-0000-0000-00005E030000}"/>
    <cellStyle name="20% - Accent3 3 9" xfId="1800" xr:uid="{00000000-0005-0000-0000-00005F030000}"/>
    <cellStyle name="20% - Accent3 3 9 2" xfId="1801" xr:uid="{00000000-0005-0000-0000-000060030000}"/>
    <cellStyle name="20% - Accent3 3 9 3" xfId="1802" xr:uid="{00000000-0005-0000-0000-000061030000}"/>
    <cellStyle name="20% - Accent3 3_1) Sector Final Use Input Sheet" xfId="1803" xr:uid="{00000000-0005-0000-0000-000062030000}"/>
    <cellStyle name="20% - Accent4 10" xfId="1804" xr:uid="{00000000-0005-0000-0000-000063030000}"/>
    <cellStyle name="20% - Accent4 10 2" xfId="1805" xr:uid="{00000000-0005-0000-0000-000064030000}"/>
    <cellStyle name="20% - Accent4 10 3" xfId="1806" xr:uid="{00000000-0005-0000-0000-000065030000}"/>
    <cellStyle name="20% - Accent4 11" xfId="1807" xr:uid="{00000000-0005-0000-0000-000066030000}"/>
    <cellStyle name="20% - Accent4 11 2" xfId="1808" xr:uid="{00000000-0005-0000-0000-000067030000}"/>
    <cellStyle name="20% - Accent4 11 3" xfId="1809" xr:uid="{00000000-0005-0000-0000-000068030000}"/>
    <cellStyle name="20% - Accent4 2" xfId="1810" xr:uid="{00000000-0005-0000-0000-000069030000}"/>
    <cellStyle name="20% - Accent4 2 2" xfId="1811" xr:uid="{00000000-0005-0000-0000-00006A030000}"/>
    <cellStyle name="20% - Accent4 2 3" xfId="1812" xr:uid="{00000000-0005-0000-0000-00006B030000}"/>
    <cellStyle name="20% - Accent4 2 3 2" xfId="1813" xr:uid="{00000000-0005-0000-0000-00006C030000}"/>
    <cellStyle name="20% - Accent4 2 3 2 2" xfId="1814" xr:uid="{00000000-0005-0000-0000-00006D030000}"/>
    <cellStyle name="20% - Accent4 2 3 2 3" xfId="1815" xr:uid="{00000000-0005-0000-0000-00006E030000}"/>
    <cellStyle name="20% - Accent4 2 3 3" xfId="1816" xr:uid="{00000000-0005-0000-0000-00006F030000}"/>
    <cellStyle name="20% - Accent4 2 3 4" xfId="1817" xr:uid="{00000000-0005-0000-0000-000070030000}"/>
    <cellStyle name="20% - Accent4 2 4" xfId="1818" xr:uid="{00000000-0005-0000-0000-000071030000}"/>
    <cellStyle name="20% - Accent4 3" xfId="1819" xr:uid="{00000000-0005-0000-0000-000072030000}"/>
    <cellStyle name="20% - Accent4 3 10" xfId="1820" xr:uid="{00000000-0005-0000-0000-000073030000}"/>
    <cellStyle name="20% - Accent4 3 10 2" xfId="1821" xr:uid="{00000000-0005-0000-0000-000074030000}"/>
    <cellStyle name="20% - Accent4 3 11" xfId="1822" xr:uid="{00000000-0005-0000-0000-000075030000}"/>
    <cellStyle name="20% - Accent4 3 11 2" xfId="1823" xr:uid="{00000000-0005-0000-0000-000076030000}"/>
    <cellStyle name="20% - Accent4 3 12" xfId="1824" xr:uid="{00000000-0005-0000-0000-000077030000}"/>
    <cellStyle name="20% - Accent4 3 13" xfId="1825" xr:uid="{00000000-0005-0000-0000-000078030000}"/>
    <cellStyle name="20% - Accent4 3 14" xfId="1826" xr:uid="{00000000-0005-0000-0000-000079030000}"/>
    <cellStyle name="20% - Accent4 3 15" xfId="1827" xr:uid="{00000000-0005-0000-0000-00007A030000}"/>
    <cellStyle name="20% - Accent4 3 16" xfId="1828" xr:uid="{00000000-0005-0000-0000-00007B030000}"/>
    <cellStyle name="20% - Accent4 3 17" xfId="1829" xr:uid="{00000000-0005-0000-0000-00007C030000}"/>
    <cellStyle name="20% - Accent4 3 2" xfId="1830" xr:uid="{00000000-0005-0000-0000-00007D030000}"/>
    <cellStyle name="20% - Accent4 3 2 10" xfId="1831" xr:uid="{00000000-0005-0000-0000-00007E030000}"/>
    <cellStyle name="20% - Accent4 3 2 11" xfId="1832" xr:uid="{00000000-0005-0000-0000-00007F030000}"/>
    <cellStyle name="20% - Accent4 3 2 12" xfId="1833" xr:uid="{00000000-0005-0000-0000-000080030000}"/>
    <cellStyle name="20% - Accent4 3 2 13" xfId="1834" xr:uid="{00000000-0005-0000-0000-000081030000}"/>
    <cellStyle name="20% - Accent4 3 2 14" xfId="1835" xr:uid="{00000000-0005-0000-0000-000082030000}"/>
    <cellStyle name="20% - Accent4 3 2 2" xfId="1836" xr:uid="{00000000-0005-0000-0000-000083030000}"/>
    <cellStyle name="20% - Accent4 3 2 2 10" xfId="1837" xr:uid="{00000000-0005-0000-0000-000084030000}"/>
    <cellStyle name="20% - Accent4 3 2 2 11" xfId="1838" xr:uid="{00000000-0005-0000-0000-000085030000}"/>
    <cellStyle name="20% - Accent4 3 2 2 12" xfId="1839" xr:uid="{00000000-0005-0000-0000-000086030000}"/>
    <cellStyle name="20% - Accent4 3 2 2 2" xfId="1840" xr:uid="{00000000-0005-0000-0000-000087030000}"/>
    <cellStyle name="20% - Accent4 3 2 2 2 10" xfId="1841" xr:uid="{00000000-0005-0000-0000-000088030000}"/>
    <cellStyle name="20% - Accent4 3 2 2 2 11" xfId="1842" xr:uid="{00000000-0005-0000-0000-000089030000}"/>
    <cellStyle name="20% - Accent4 3 2 2 2 2" xfId="1843" xr:uid="{00000000-0005-0000-0000-00008A030000}"/>
    <cellStyle name="20% - Accent4 3 2 2 2 2 2" xfId="1844" xr:uid="{00000000-0005-0000-0000-00008B030000}"/>
    <cellStyle name="20% - Accent4 3 2 2 2 2 3" xfId="1845" xr:uid="{00000000-0005-0000-0000-00008C030000}"/>
    <cellStyle name="20% - Accent4 3 2 2 2 2 4" xfId="1846" xr:uid="{00000000-0005-0000-0000-00008D030000}"/>
    <cellStyle name="20% - Accent4 3 2 2 2 2 5" xfId="1847" xr:uid="{00000000-0005-0000-0000-00008E030000}"/>
    <cellStyle name="20% - Accent4 3 2 2 2 3" xfId="1848" xr:uid="{00000000-0005-0000-0000-00008F030000}"/>
    <cellStyle name="20% - Accent4 3 2 2 2 3 2" xfId="1849" xr:uid="{00000000-0005-0000-0000-000090030000}"/>
    <cellStyle name="20% - Accent4 3 2 2 2 3 3" xfId="1850" xr:uid="{00000000-0005-0000-0000-000091030000}"/>
    <cellStyle name="20% - Accent4 3 2 2 2 4" xfId="1851" xr:uid="{00000000-0005-0000-0000-000092030000}"/>
    <cellStyle name="20% - Accent4 3 2 2 2 4 2" xfId="1852" xr:uid="{00000000-0005-0000-0000-000093030000}"/>
    <cellStyle name="20% - Accent4 3 2 2 2 5" xfId="1853" xr:uid="{00000000-0005-0000-0000-000094030000}"/>
    <cellStyle name="20% - Accent4 3 2 2 2 5 2" xfId="1854" xr:uid="{00000000-0005-0000-0000-000095030000}"/>
    <cellStyle name="20% - Accent4 3 2 2 2 6" xfId="1855" xr:uid="{00000000-0005-0000-0000-000096030000}"/>
    <cellStyle name="20% - Accent4 3 2 2 2 7" xfId="1856" xr:uid="{00000000-0005-0000-0000-000097030000}"/>
    <cellStyle name="20% - Accent4 3 2 2 2 8" xfId="1857" xr:uid="{00000000-0005-0000-0000-000098030000}"/>
    <cellStyle name="20% - Accent4 3 2 2 2 9" xfId="1858" xr:uid="{00000000-0005-0000-0000-000099030000}"/>
    <cellStyle name="20% - Accent4 3 2 2 2_1) Sector Final Use Input Sheet" xfId="1859" xr:uid="{00000000-0005-0000-0000-00009A030000}"/>
    <cellStyle name="20% - Accent4 3 2 2 3" xfId="1860" xr:uid="{00000000-0005-0000-0000-00009B030000}"/>
    <cellStyle name="20% - Accent4 3 2 2 3 2" xfId="1861" xr:uid="{00000000-0005-0000-0000-00009C030000}"/>
    <cellStyle name="20% - Accent4 3 2 2 3 3" xfId="1862" xr:uid="{00000000-0005-0000-0000-00009D030000}"/>
    <cellStyle name="20% - Accent4 3 2 2 3 4" xfId="1863" xr:uid="{00000000-0005-0000-0000-00009E030000}"/>
    <cellStyle name="20% - Accent4 3 2 2 3 5" xfId="1864" xr:uid="{00000000-0005-0000-0000-00009F030000}"/>
    <cellStyle name="20% - Accent4 3 2 2 4" xfId="1865" xr:uid="{00000000-0005-0000-0000-0000A0030000}"/>
    <cellStyle name="20% - Accent4 3 2 2 4 2" xfId="1866" xr:uid="{00000000-0005-0000-0000-0000A1030000}"/>
    <cellStyle name="20% - Accent4 3 2 2 4 3" xfId="1867" xr:uid="{00000000-0005-0000-0000-0000A2030000}"/>
    <cellStyle name="20% - Accent4 3 2 2 5" xfId="1868" xr:uid="{00000000-0005-0000-0000-0000A3030000}"/>
    <cellStyle name="20% - Accent4 3 2 2 5 2" xfId="1869" xr:uid="{00000000-0005-0000-0000-0000A4030000}"/>
    <cellStyle name="20% - Accent4 3 2 2 6" xfId="1870" xr:uid="{00000000-0005-0000-0000-0000A5030000}"/>
    <cellStyle name="20% - Accent4 3 2 2 6 2" xfId="1871" xr:uid="{00000000-0005-0000-0000-0000A6030000}"/>
    <cellStyle name="20% - Accent4 3 2 2 7" xfId="1872" xr:uid="{00000000-0005-0000-0000-0000A7030000}"/>
    <cellStyle name="20% - Accent4 3 2 2 8" xfId="1873" xr:uid="{00000000-0005-0000-0000-0000A8030000}"/>
    <cellStyle name="20% - Accent4 3 2 2 9" xfId="1874" xr:uid="{00000000-0005-0000-0000-0000A9030000}"/>
    <cellStyle name="20% - Accent4 3 2 2_1) Sector Final Use Input Sheet" xfId="1875" xr:uid="{00000000-0005-0000-0000-0000AA030000}"/>
    <cellStyle name="20% - Accent4 3 2 3" xfId="1876" xr:uid="{00000000-0005-0000-0000-0000AB030000}"/>
    <cellStyle name="20% - Accent4 3 2 3 10" xfId="1877" xr:uid="{00000000-0005-0000-0000-0000AC030000}"/>
    <cellStyle name="20% - Accent4 3 2 3 11" xfId="1878" xr:uid="{00000000-0005-0000-0000-0000AD030000}"/>
    <cellStyle name="20% - Accent4 3 2 3 12" xfId="1879" xr:uid="{00000000-0005-0000-0000-0000AE030000}"/>
    <cellStyle name="20% - Accent4 3 2 3 2" xfId="1880" xr:uid="{00000000-0005-0000-0000-0000AF030000}"/>
    <cellStyle name="20% - Accent4 3 2 3 2 10" xfId="1881" xr:uid="{00000000-0005-0000-0000-0000B0030000}"/>
    <cellStyle name="20% - Accent4 3 2 3 2 11" xfId="1882" xr:uid="{00000000-0005-0000-0000-0000B1030000}"/>
    <cellStyle name="20% - Accent4 3 2 3 2 2" xfId="1883" xr:uid="{00000000-0005-0000-0000-0000B2030000}"/>
    <cellStyle name="20% - Accent4 3 2 3 2 2 2" xfId="1884" xr:uid="{00000000-0005-0000-0000-0000B3030000}"/>
    <cellStyle name="20% - Accent4 3 2 3 2 2 3" xfId="1885" xr:uid="{00000000-0005-0000-0000-0000B4030000}"/>
    <cellStyle name="20% - Accent4 3 2 3 2 2 4" xfId="1886" xr:uid="{00000000-0005-0000-0000-0000B5030000}"/>
    <cellStyle name="20% - Accent4 3 2 3 2 2 5" xfId="1887" xr:uid="{00000000-0005-0000-0000-0000B6030000}"/>
    <cellStyle name="20% - Accent4 3 2 3 2 3" xfId="1888" xr:uid="{00000000-0005-0000-0000-0000B7030000}"/>
    <cellStyle name="20% - Accent4 3 2 3 2 3 2" xfId="1889" xr:uid="{00000000-0005-0000-0000-0000B8030000}"/>
    <cellStyle name="20% - Accent4 3 2 3 2 3 3" xfId="1890" xr:uid="{00000000-0005-0000-0000-0000B9030000}"/>
    <cellStyle name="20% - Accent4 3 2 3 2 4" xfId="1891" xr:uid="{00000000-0005-0000-0000-0000BA030000}"/>
    <cellStyle name="20% - Accent4 3 2 3 2 4 2" xfId="1892" xr:uid="{00000000-0005-0000-0000-0000BB030000}"/>
    <cellStyle name="20% - Accent4 3 2 3 2 5" xfId="1893" xr:uid="{00000000-0005-0000-0000-0000BC030000}"/>
    <cellStyle name="20% - Accent4 3 2 3 2 5 2" xfId="1894" xr:uid="{00000000-0005-0000-0000-0000BD030000}"/>
    <cellStyle name="20% - Accent4 3 2 3 2 6" xfId="1895" xr:uid="{00000000-0005-0000-0000-0000BE030000}"/>
    <cellStyle name="20% - Accent4 3 2 3 2 7" xfId="1896" xr:uid="{00000000-0005-0000-0000-0000BF030000}"/>
    <cellStyle name="20% - Accent4 3 2 3 2 8" xfId="1897" xr:uid="{00000000-0005-0000-0000-0000C0030000}"/>
    <cellStyle name="20% - Accent4 3 2 3 2 9" xfId="1898" xr:uid="{00000000-0005-0000-0000-0000C1030000}"/>
    <cellStyle name="20% - Accent4 3 2 3 2_1) Sector Final Use Input Sheet" xfId="1899" xr:uid="{00000000-0005-0000-0000-0000C2030000}"/>
    <cellStyle name="20% - Accent4 3 2 3 3" xfId="1900" xr:uid="{00000000-0005-0000-0000-0000C3030000}"/>
    <cellStyle name="20% - Accent4 3 2 3 3 2" xfId="1901" xr:uid="{00000000-0005-0000-0000-0000C4030000}"/>
    <cellStyle name="20% - Accent4 3 2 3 3 3" xfId="1902" xr:uid="{00000000-0005-0000-0000-0000C5030000}"/>
    <cellStyle name="20% - Accent4 3 2 3 3 4" xfId="1903" xr:uid="{00000000-0005-0000-0000-0000C6030000}"/>
    <cellStyle name="20% - Accent4 3 2 3 3 5" xfId="1904" xr:uid="{00000000-0005-0000-0000-0000C7030000}"/>
    <cellStyle name="20% - Accent4 3 2 3 4" xfId="1905" xr:uid="{00000000-0005-0000-0000-0000C8030000}"/>
    <cellStyle name="20% - Accent4 3 2 3 4 2" xfId="1906" xr:uid="{00000000-0005-0000-0000-0000C9030000}"/>
    <cellStyle name="20% - Accent4 3 2 3 4 3" xfId="1907" xr:uid="{00000000-0005-0000-0000-0000CA030000}"/>
    <cellStyle name="20% - Accent4 3 2 3 5" xfId="1908" xr:uid="{00000000-0005-0000-0000-0000CB030000}"/>
    <cellStyle name="20% - Accent4 3 2 3 5 2" xfId="1909" xr:uid="{00000000-0005-0000-0000-0000CC030000}"/>
    <cellStyle name="20% - Accent4 3 2 3 6" xfId="1910" xr:uid="{00000000-0005-0000-0000-0000CD030000}"/>
    <cellStyle name="20% - Accent4 3 2 3 6 2" xfId="1911" xr:uid="{00000000-0005-0000-0000-0000CE030000}"/>
    <cellStyle name="20% - Accent4 3 2 3 7" xfId="1912" xr:uid="{00000000-0005-0000-0000-0000CF030000}"/>
    <cellStyle name="20% - Accent4 3 2 3 8" xfId="1913" xr:uid="{00000000-0005-0000-0000-0000D0030000}"/>
    <cellStyle name="20% - Accent4 3 2 3 9" xfId="1914" xr:uid="{00000000-0005-0000-0000-0000D1030000}"/>
    <cellStyle name="20% - Accent4 3 2 3_1) Sector Final Use Input Sheet" xfId="1915" xr:uid="{00000000-0005-0000-0000-0000D2030000}"/>
    <cellStyle name="20% - Accent4 3 2 4" xfId="1916" xr:uid="{00000000-0005-0000-0000-0000D3030000}"/>
    <cellStyle name="20% - Accent4 3 2 4 10" xfId="1917" xr:uid="{00000000-0005-0000-0000-0000D4030000}"/>
    <cellStyle name="20% - Accent4 3 2 4 11" xfId="1918" xr:uid="{00000000-0005-0000-0000-0000D5030000}"/>
    <cellStyle name="20% - Accent4 3 2 4 2" xfId="1919" xr:uid="{00000000-0005-0000-0000-0000D6030000}"/>
    <cellStyle name="20% - Accent4 3 2 4 2 2" xfId="1920" xr:uid="{00000000-0005-0000-0000-0000D7030000}"/>
    <cellStyle name="20% - Accent4 3 2 4 2 3" xfId="1921" xr:uid="{00000000-0005-0000-0000-0000D8030000}"/>
    <cellStyle name="20% - Accent4 3 2 4 2 4" xfId="1922" xr:uid="{00000000-0005-0000-0000-0000D9030000}"/>
    <cellStyle name="20% - Accent4 3 2 4 2 5" xfId="1923" xr:uid="{00000000-0005-0000-0000-0000DA030000}"/>
    <cellStyle name="20% - Accent4 3 2 4 3" xfId="1924" xr:uid="{00000000-0005-0000-0000-0000DB030000}"/>
    <cellStyle name="20% - Accent4 3 2 4 3 2" xfId="1925" xr:uid="{00000000-0005-0000-0000-0000DC030000}"/>
    <cellStyle name="20% - Accent4 3 2 4 3 3" xfId="1926" xr:uid="{00000000-0005-0000-0000-0000DD030000}"/>
    <cellStyle name="20% - Accent4 3 2 4 4" xfId="1927" xr:uid="{00000000-0005-0000-0000-0000DE030000}"/>
    <cellStyle name="20% - Accent4 3 2 4 4 2" xfId="1928" xr:uid="{00000000-0005-0000-0000-0000DF030000}"/>
    <cellStyle name="20% - Accent4 3 2 4 5" xfId="1929" xr:uid="{00000000-0005-0000-0000-0000E0030000}"/>
    <cellStyle name="20% - Accent4 3 2 4 5 2" xfId="1930" xr:uid="{00000000-0005-0000-0000-0000E1030000}"/>
    <cellStyle name="20% - Accent4 3 2 4 6" xfId="1931" xr:uid="{00000000-0005-0000-0000-0000E2030000}"/>
    <cellStyle name="20% - Accent4 3 2 4 7" xfId="1932" xr:uid="{00000000-0005-0000-0000-0000E3030000}"/>
    <cellStyle name="20% - Accent4 3 2 4 8" xfId="1933" xr:uid="{00000000-0005-0000-0000-0000E4030000}"/>
    <cellStyle name="20% - Accent4 3 2 4 9" xfId="1934" xr:uid="{00000000-0005-0000-0000-0000E5030000}"/>
    <cellStyle name="20% - Accent4 3 2 4_1) Sector Final Use Input Sheet" xfId="1935" xr:uid="{00000000-0005-0000-0000-0000E6030000}"/>
    <cellStyle name="20% - Accent4 3 2 5" xfId="1936" xr:uid="{00000000-0005-0000-0000-0000E7030000}"/>
    <cellStyle name="20% - Accent4 3 2 5 2" xfId="1937" xr:uid="{00000000-0005-0000-0000-0000E8030000}"/>
    <cellStyle name="20% - Accent4 3 2 5 3" xfId="1938" xr:uid="{00000000-0005-0000-0000-0000E9030000}"/>
    <cellStyle name="20% - Accent4 3 2 5 4" xfId="1939" xr:uid="{00000000-0005-0000-0000-0000EA030000}"/>
    <cellStyle name="20% - Accent4 3 2 5 5" xfId="1940" xr:uid="{00000000-0005-0000-0000-0000EB030000}"/>
    <cellStyle name="20% - Accent4 3 2 6" xfId="1941" xr:uid="{00000000-0005-0000-0000-0000EC030000}"/>
    <cellStyle name="20% - Accent4 3 2 6 2" xfId="1942" xr:uid="{00000000-0005-0000-0000-0000ED030000}"/>
    <cellStyle name="20% - Accent4 3 2 6 3" xfId="1943" xr:uid="{00000000-0005-0000-0000-0000EE030000}"/>
    <cellStyle name="20% - Accent4 3 2 7" xfId="1944" xr:uid="{00000000-0005-0000-0000-0000EF030000}"/>
    <cellStyle name="20% - Accent4 3 2 7 2" xfId="1945" xr:uid="{00000000-0005-0000-0000-0000F0030000}"/>
    <cellStyle name="20% - Accent4 3 2 8" xfId="1946" xr:uid="{00000000-0005-0000-0000-0000F1030000}"/>
    <cellStyle name="20% - Accent4 3 2 8 2" xfId="1947" xr:uid="{00000000-0005-0000-0000-0000F2030000}"/>
    <cellStyle name="20% - Accent4 3 2 9" xfId="1948" xr:uid="{00000000-0005-0000-0000-0000F3030000}"/>
    <cellStyle name="20% - Accent4 3 2_1) Sector Final Use Input Sheet" xfId="1949" xr:uid="{00000000-0005-0000-0000-0000F4030000}"/>
    <cellStyle name="20% - Accent4 3 3" xfId="1950" xr:uid="{00000000-0005-0000-0000-0000F5030000}"/>
    <cellStyle name="20% - Accent4 3 3 10" xfId="1951" xr:uid="{00000000-0005-0000-0000-0000F6030000}"/>
    <cellStyle name="20% - Accent4 3 3 11" xfId="1952" xr:uid="{00000000-0005-0000-0000-0000F7030000}"/>
    <cellStyle name="20% - Accent4 3 3 12" xfId="1953" xr:uid="{00000000-0005-0000-0000-0000F8030000}"/>
    <cellStyle name="20% - Accent4 3 3 13" xfId="1954" xr:uid="{00000000-0005-0000-0000-0000F9030000}"/>
    <cellStyle name="20% - Accent4 3 3 14" xfId="1955" xr:uid="{00000000-0005-0000-0000-0000FA030000}"/>
    <cellStyle name="20% - Accent4 3 3 2" xfId="1956" xr:uid="{00000000-0005-0000-0000-0000FB030000}"/>
    <cellStyle name="20% - Accent4 3 3 2 10" xfId="1957" xr:uid="{00000000-0005-0000-0000-0000FC030000}"/>
    <cellStyle name="20% - Accent4 3 3 2 11" xfId="1958" xr:uid="{00000000-0005-0000-0000-0000FD030000}"/>
    <cellStyle name="20% - Accent4 3 3 2 12" xfId="1959" xr:uid="{00000000-0005-0000-0000-0000FE030000}"/>
    <cellStyle name="20% - Accent4 3 3 2 2" xfId="1960" xr:uid="{00000000-0005-0000-0000-0000FF030000}"/>
    <cellStyle name="20% - Accent4 3 3 2 2 10" xfId="1961" xr:uid="{00000000-0005-0000-0000-000000040000}"/>
    <cellStyle name="20% - Accent4 3 3 2 2 11" xfId="1962" xr:uid="{00000000-0005-0000-0000-000001040000}"/>
    <cellStyle name="20% - Accent4 3 3 2 2 2" xfId="1963" xr:uid="{00000000-0005-0000-0000-000002040000}"/>
    <cellStyle name="20% - Accent4 3 3 2 2 2 2" xfId="1964" xr:uid="{00000000-0005-0000-0000-000003040000}"/>
    <cellStyle name="20% - Accent4 3 3 2 2 2 3" xfId="1965" xr:uid="{00000000-0005-0000-0000-000004040000}"/>
    <cellStyle name="20% - Accent4 3 3 2 2 2 4" xfId="1966" xr:uid="{00000000-0005-0000-0000-000005040000}"/>
    <cellStyle name="20% - Accent4 3 3 2 2 2 5" xfId="1967" xr:uid="{00000000-0005-0000-0000-000006040000}"/>
    <cellStyle name="20% - Accent4 3 3 2 2 3" xfId="1968" xr:uid="{00000000-0005-0000-0000-000007040000}"/>
    <cellStyle name="20% - Accent4 3 3 2 2 3 2" xfId="1969" xr:uid="{00000000-0005-0000-0000-000008040000}"/>
    <cellStyle name="20% - Accent4 3 3 2 2 3 3" xfId="1970" xr:uid="{00000000-0005-0000-0000-000009040000}"/>
    <cellStyle name="20% - Accent4 3 3 2 2 4" xfId="1971" xr:uid="{00000000-0005-0000-0000-00000A040000}"/>
    <cellStyle name="20% - Accent4 3 3 2 2 4 2" xfId="1972" xr:uid="{00000000-0005-0000-0000-00000B040000}"/>
    <cellStyle name="20% - Accent4 3 3 2 2 5" xfId="1973" xr:uid="{00000000-0005-0000-0000-00000C040000}"/>
    <cellStyle name="20% - Accent4 3 3 2 2 5 2" xfId="1974" xr:uid="{00000000-0005-0000-0000-00000D040000}"/>
    <cellStyle name="20% - Accent4 3 3 2 2 6" xfId="1975" xr:uid="{00000000-0005-0000-0000-00000E040000}"/>
    <cellStyle name="20% - Accent4 3 3 2 2 7" xfId="1976" xr:uid="{00000000-0005-0000-0000-00000F040000}"/>
    <cellStyle name="20% - Accent4 3 3 2 2 8" xfId="1977" xr:uid="{00000000-0005-0000-0000-000010040000}"/>
    <cellStyle name="20% - Accent4 3 3 2 2 9" xfId="1978" xr:uid="{00000000-0005-0000-0000-000011040000}"/>
    <cellStyle name="20% - Accent4 3 3 2 2_1) Sector Final Use Input Sheet" xfId="1979" xr:uid="{00000000-0005-0000-0000-000012040000}"/>
    <cellStyle name="20% - Accent4 3 3 2 3" xfId="1980" xr:uid="{00000000-0005-0000-0000-000013040000}"/>
    <cellStyle name="20% - Accent4 3 3 2 3 2" xfId="1981" xr:uid="{00000000-0005-0000-0000-000014040000}"/>
    <cellStyle name="20% - Accent4 3 3 2 3 3" xfId="1982" xr:uid="{00000000-0005-0000-0000-000015040000}"/>
    <cellStyle name="20% - Accent4 3 3 2 3 4" xfId="1983" xr:uid="{00000000-0005-0000-0000-000016040000}"/>
    <cellStyle name="20% - Accent4 3 3 2 3 5" xfId="1984" xr:uid="{00000000-0005-0000-0000-000017040000}"/>
    <cellStyle name="20% - Accent4 3 3 2 4" xfId="1985" xr:uid="{00000000-0005-0000-0000-000018040000}"/>
    <cellStyle name="20% - Accent4 3 3 2 4 2" xfId="1986" xr:uid="{00000000-0005-0000-0000-000019040000}"/>
    <cellStyle name="20% - Accent4 3 3 2 4 3" xfId="1987" xr:uid="{00000000-0005-0000-0000-00001A040000}"/>
    <cellStyle name="20% - Accent4 3 3 2 5" xfId="1988" xr:uid="{00000000-0005-0000-0000-00001B040000}"/>
    <cellStyle name="20% - Accent4 3 3 2 5 2" xfId="1989" xr:uid="{00000000-0005-0000-0000-00001C040000}"/>
    <cellStyle name="20% - Accent4 3 3 2 6" xfId="1990" xr:uid="{00000000-0005-0000-0000-00001D040000}"/>
    <cellStyle name="20% - Accent4 3 3 2 6 2" xfId="1991" xr:uid="{00000000-0005-0000-0000-00001E040000}"/>
    <cellStyle name="20% - Accent4 3 3 2 7" xfId="1992" xr:uid="{00000000-0005-0000-0000-00001F040000}"/>
    <cellStyle name="20% - Accent4 3 3 2 8" xfId="1993" xr:uid="{00000000-0005-0000-0000-000020040000}"/>
    <cellStyle name="20% - Accent4 3 3 2 9" xfId="1994" xr:uid="{00000000-0005-0000-0000-000021040000}"/>
    <cellStyle name="20% - Accent4 3 3 2_1) Sector Final Use Input Sheet" xfId="1995" xr:uid="{00000000-0005-0000-0000-000022040000}"/>
    <cellStyle name="20% - Accent4 3 3 3" xfId="1996" xr:uid="{00000000-0005-0000-0000-000023040000}"/>
    <cellStyle name="20% - Accent4 3 3 3 10" xfId="1997" xr:uid="{00000000-0005-0000-0000-000024040000}"/>
    <cellStyle name="20% - Accent4 3 3 3 11" xfId="1998" xr:uid="{00000000-0005-0000-0000-000025040000}"/>
    <cellStyle name="20% - Accent4 3 3 3 12" xfId="1999" xr:uid="{00000000-0005-0000-0000-000026040000}"/>
    <cellStyle name="20% - Accent4 3 3 3 2" xfId="2000" xr:uid="{00000000-0005-0000-0000-000027040000}"/>
    <cellStyle name="20% - Accent4 3 3 3 2 10" xfId="2001" xr:uid="{00000000-0005-0000-0000-000028040000}"/>
    <cellStyle name="20% - Accent4 3 3 3 2 11" xfId="2002" xr:uid="{00000000-0005-0000-0000-000029040000}"/>
    <cellStyle name="20% - Accent4 3 3 3 2 2" xfId="2003" xr:uid="{00000000-0005-0000-0000-00002A040000}"/>
    <cellStyle name="20% - Accent4 3 3 3 2 2 2" xfId="2004" xr:uid="{00000000-0005-0000-0000-00002B040000}"/>
    <cellStyle name="20% - Accent4 3 3 3 2 2 3" xfId="2005" xr:uid="{00000000-0005-0000-0000-00002C040000}"/>
    <cellStyle name="20% - Accent4 3 3 3 2 2 4" xfId="2006" xr:uid="{00000000-0005-0000-0000-00002D040000}"/>
    <cellStyle name="20% - Accent4 3 3 3 2 2 5" xfId="2007" xr:uid="{00000000-0005-0000-0000-00002E040000}"/>
    <cellStyle name="20% - Accent4 3 3 3 2 3" xfId="2008" xr:uid="{00000000-0005-0000-0000-00002F040000}"/>
    <cellStyle name="20% - Accent4 3 3 3 2 3 2" xfId="2009" xr:uid="{00000000-0005-0000-0000-000030040000}"/>
    <cellStyle name="20% - Accent4 3 3 3 2 3 3" xfId="2010" xr:uid="{00000000-0005-0000-0000-000031040000}"/>
    <cellStyle name="20% - Accent4 3 3 3 2 4" xfId="2011" xr:uid="{00000000-0005-0000-0000-000032040000}"/>
    <cellStyle name="20% - Accent4 3 3 3 2 4 2" xfId="2012" xr:uid="{00000000-0005-0000-0000-000033040000}"/>
    <cellStyle name="20% - Accent4 3 3 3 2 5" xfId="2013" xr:uid="{00000000-0005-0000-0000-000034040000}"/>
    <cellStyle name="20% - Accent4 3 3 3 2 5 2" xfId="2014" xr:uid="{00000000-0005-0000-0000-000035040000}"/>
    <cellStyle name="20% - Accent4 3 3 3 2 6" xfId="2015" xr:uid="{00000000-0005-0000-0000-000036040000}"/>
    <cellStyle name="20% - Accent4 3 3 3 2 7" xfId="2016" xr:uid="{00000000-0005-0000-0000-000037040000}"/>
    <cellStyle name="20% - Accent4 3 3 3 2 8" xfId="2017" xr:uid="{00000000-0005-0000-0000-000038040000}"/>
    <cellStyle name="20% - Accent4 3 3 3 2 9" xfId="2018" xr:uid="{00000000-0005-0000-0000-000039040000}"/>
    <cellStyle name="20% - Accent4 3 3 3 2_1) Sector Final Use Input Sheet" xfId="2019" xr:uid="{00000000-0005-0000-0000-00003A040000}"/>
    <cellStyle name="20% - Accent4 3 3 3 3" xfId="2020" xr:uid="{00000000-0005-0000-0000-00003B040000}"/>
    <cellStyle name="20% - Accent4 3 3 3 3 2" xfId="2021" xr:uid="{00000000-0005-0000-0000-00003C040000}"/>
    <cellStyle name="20% - Accent4 3 3 3 3 3" xfId="2022" xr:uid="{00000000-0005-0000-0000-00003D040000}"/>
    <cellStyle name="20% - Accent4 3 3 3 3 4" xfId="2023" xr:uid="{00000000-0005-0000-0000-00003E040000}"/>
    <cellStyle name="20% - Accent4 3 3 3 3 5" xfId="2024" xr:uid="{00000000-0005-0000-0000-00003F040000}"/>
    <cellStyle name="20% - Accent4 3 3 3 4" xfId="2025" xr:uid="{00000000-0005-0000-0000-000040040000}"/>
    <cellStyle name="20% - Accent4 3 3 3 4 2" xfId="2026" xr:uid="{00000000-0005-0000-0000-000041040000}"/>
    <cellStyle name="20% - Accent4 3 3 3 4 3" xfId="2027" xr:uid="{00000000-0005-0000-0000-000042040000}"/>
    <cellStyle name="20% - Accent4 3 3 3 5" xfId="2028" xr:uid="{00000000-0005-0000-0000-000043040000}"/>
    <cellStyle name="20% - Accent4 3 3 3 5 2" xfId="2029" xr:uid="{00000000-0005-0000-0000-000044040000}"/>
    <cellStyle name="20% - Accent4 3 3 3 6" xfId="2030" xr:uid="{00000000-0005-0000-0000-000045040000}"/>
    <cellStyle name="20% - Accent4 3 3 3 6 2" xfId="2031" xr:uid="{00000000-0005-0000-0000-000046040000}"/>
    <cellStyle name="20% - Accent4 3 3 3 7" xfId="2032" xr:uid="{00000000-0005-0000-0000-000047040000}"/>
    <cellStyle name="20% - Accent4 3 3 3 8" xfId="2033" xr:uid="{00000000-0005-0000-0000-000048040000}"/>
    <cellStyle name="20% - Accent4 3 3 3 9" xfId="2034" xr:uid="{00000000-0005-0000-0000-000049040000}"/>
    <cellStyle name="20% - Accent4 3 3 3_1) Sector Final Use Input Sheet" xfId="2035" xr:uid="{00000000-0005-0000-0000-00004A040000}"/>
    <cellStyle name="20% - Accent4 3 3 4" xfId="2036" xr:uid="{00000000-0005-0000-0000-00004B040000}"/>
    <cellStyle name="20% - Accent4 3 3 4 10" xfId="2037" xr:uid="{00000000-0005-0000-0000-00004C040000}"/>
    <cellStyle name="20% - Accent4 3 3 4 11" xfId="2038" xr:uid="{00000000-0005-0000-0000-00004D040000}"/>
    <cellStyle name="20% - Accent4 3 3 4 2" xfId="2039" xr:uid="{00000000-0005-0000-0000-00004E040000}"/>
    <cellStyle name="20% - Accent4 3 3 4 2 2" xfId="2040" xr:uid="{00000000-0005-0000-0000-00004F040000}"/>
    <cellStyle name="20% - Accent4 3 3 4 2 3" xfId="2041" xr:uid="{00000000-0005-0000-0000-000050040000}"/>
    <cellStyle name="20% - Accent4 3 3 4 2 4" xfId="2042" xr:uid="{00000000-0005-0000-0000-000051040000}"/>
    <cellStyle name="20% - Accent4 3 3 4 2 5" xfId="2043" xr:uid="{00000000-0005-0000-0000-000052040000}"/>
    <cellStyle name="20% - Accent4 3 3 4 3" xfId="2044" xr:uid="{00000000-0005-0000-0000-000053040000}"/>
    <cellStyle name="20% - Accent4 3 3 4 3 2" xfId="2045" xr:uid="{00000000-0005-0000-0000-000054040000}"/>
    <cellStyle name="20% - Accent4 3 3 4 3 3" xfId="2046" xr:uid="{00000000-0005-0000-0000-000055040000}"/>
    <cellStyle name="20% - Accent4 3 3 4 4" xfId="2047" xr:uid="{00000000-0005-0000-0000-000056040000}"/>
    <cellStyle name="20% - Accent4 3 3 4 4 2" xfId="2048" xr:uid="{00000000-0005-0000-0000-000057040000}"/>
    <cellStyle name="20% - Accent4 3 3 4 5" xfId="2049" xr:uid="{00000000-0005-0000-0000-000058040000}"/>
    <cellStyle name="20% - Accent4 3 3 4 5 2" xfId="2050" xr:uid="{00000000-0005-0000-0000-000059040000}"/>
    <cellStyle name="20% - Accent4 3 3 4 6" xfId="2051" xr:uid="{00000000-0005-0000-0000-00005A040000}"/>
    <cellStyle name="20% - Accent4 3 3 4 7" xfId="2052" xr:uid="{00000000-0005-0000-0000-00005B040000}"/>
    <cellStyle name="20% - Accent4 3 3 4 8" xfId="2053" xr:uid="{00000000-0005-0000-0000-00005C040000}"/>
    <cellStyle name="20% - Accent4 3 3 4 9" xfId="2054" xr:uid="{00000000-0005-0000-0000-00005D040000}"/>
    <cellStyle name="20% - Accent4 3 3 4_1) Sector Final Use Input Sheet" xfId="2055" xr:uid="{00000000-0005-0000-0000-00005E040000}"/>
    <cellStyle name="20% - Accent4 3 3 5" xfId="2056" xr:uid="{00000000-0005-0000-0000-00005F040000}"/>
    <cellStyle name="20% - Accent4 3 3 5 2" xfId="2057" xr:uid="{00000000-0005-0000-0000-000060040000}"/>
    <cellStyle name="20% - Accent4 3 3 5 3" xfId="2058" xr:uid="{00000000-0005-0000-0000-000061040000}"/>
    <cellStyle name="20% - Accent4 3 3 5 4" xfId="2059" xr:uid="{00000000-0005-0000-0000-000062040000}"/>
    <cellStyle name="20% - Accent4 3 3 5 5" xfId="2060" xr:uid="{00000000-0005-0000-0000-000063040000}"/>
    <cellStyle name="20% - Accent4 3 3 6" xfId="2061" xr:uid="{00000000-0005-0000-0000-000064040000}"/>
    <cellStyle name="20% - Accent4 3 3 6 2" xfId="2062" xr:uid="{00000000-0005-0000-0000-000065040000}"/>
    <cellStyle name="20% - Accent4 3 3 6 3" xfId="2063" xr:uid="{00000000-0005-0000-0000-000066040000}"/>
    <cellStyle name="20% - Accent4 3 3 7" xfId="2064" xr:uid="{00000000-0005-0000-0000-000067040000}"/>
    <cellStyle name="20% - Accent4 3 3 7 2" xfId="2065" xr:uid="{00000000-0005-0000-0000-000068040000}"/>
    <cellStyle name="20% - Accent4 3 3 8" xfId="2066" xr:uid="{00000000-0005-0000-0000-000069040000}"/>
    <cellStyle name="20% - Accent4 3 3 8 2" xfId="2067" xr:uid="{00000000-0005-0000-0000-00006A040000}"/>
    <cellStyle name="20% - Accent4 3 3 9" xfId="2068" xr:uid="{00000000-0005-0000-0000-00006B040000}"/>
    <cellStyle name="20% - Accent4 3 3_1) Sector Final Use Input Sheet" xfId="2069" xr:uid="{00000000-0005-0000-0000-00006C040000}"/>
    <cellStyle name="20% - Accent4 3 4" xfId="2070" xr:uid="{00000000-0005-0000-0000-00006D040000}"/>
    <cellStyle name="20% - Accent4 3 4 10" xfId="2071" xr:uid="{00000000-0005-0000-0000-00006E040000}"/>
    <cellStyle name="20% - Accent4 3 4 11" xfId="2072" xr:uid="{00000000-0005-0000-0000-00006F040000}"/>
    <cellStyle name="20% - Accent4 3 4 12" xfId="2073" xr:uid="{00000000-0005-0000-0000-000070040000}"/>
    <cellStyle name="20% - Accent4 3 4 13" xfId="2074" xr:uid="{00000000-0005-0000-0000-000071040000}"/>
    <cellStyle name="20% - Accent4 3 4 14" xfId="2075" xr:uid="{00000000-0005-0000-0000-000072040000}"/>
    <cellStyle name="20% - Accent4 3 4 2" xfId="2076" xr:uid="{00000000-0005-0000-0000-000073040000}"/>
    <cellStyle name="20% - Accent4 3 4 2 10" xfId="2077" xr:uid="{00000000-0005-0000-0000-000074040000}"/>
    <cellStyle name="20% - Accent4 3 4 2 11" xfId="2078" xr:uid="{00000000-0005-0000-0000-000075040000}"/>
    <cellStyle name="20% - Accent4 3 4 2 12" xfId="2079" xr:uid="{00000000-0005-0000-0000-000076040000}"/>
    <cellStyle name="20% - Accent4 3 4 2 2" xfId="2080" xr:uid="{00000000-0005-0000-0000-000077040000}"/>
    <cellStyle name="20% - Accent4 3 4 2 2 10" xfId="2081" xr:uid="{00000000-0005-0000-0000-000078040000}"/>
    <cellStyle name="20% - Accent4 3 4 2 2 11" xfId="2082" xr:uid="{00000000-0005-0000-0000-000079040000}"/>
    <cellStyle name="20% - Accent4 3 4 2 2 2" xfId="2083" xr:uid="{00000000-0005-0000-0000-00007A040000}"/>
    <cellStyle name="20% - Accent4 3 4 2 2 2 2" xfId="2084" xr:uid="{00000000-0005-0000-0000-00007B040000}"/>
    <cellStyle name="20% - Accent4 3 4 2 2 2 3" xfId="2085" xr:uid="{00000000-0005-0000-0000-00007C040000}"/>
    <cellStyle name="20% - Accent4 3 4 2 2 2 4" xfId="2086" xr:uid="{00000000-0005-0000-0000-00007D040000}"/>
    <cellStyle name="20% - Accent4 3 4 2 2 2 5" xfId="2087" xr:uid="{00000000-0005-0000-0000-00007E040000}"/>
    <cellStyle name="20% - Accent4 3 4 2 2 3" xfId="2088" xr:uid="{00000000-0005-0000-0000-00007F040000}"/>
    <cellStyle name="20% - Accent4 3 4 2 2 3 2" xfId="2089" xr:uid="{00000000-0005-0000-0000-000080040000}"/>
    <cellStyle name="20% - Accent4 3 4 2 2 3 3" xfId="2090" xr:uid="{00000000-0005-0000-0000-000081040000}"/>
    <cellStyle name="20% - Accent4 3 4 2 2 4" xfId="2091" xr:uid="{00000000-0005-0000-0000-000082040000}"/>
    <cellStyle name="20% - Accent4 3 4 2 2 4 2" xfId="2092" xr:uid="{00000000-0005-0000-0000-000083040000}"/>
    <cellStyle name="20% - Accent4 3 4 2 2 5" xfId="2093" xr:uid="{00000000-0005-0000-0000-000084040000}"/>
    <cellStyle name="20% - Accent4 3 4 2 2 5 2" xfId="2094" xr:uid="{00000000-0005-0000-0000-000085040000}"/>
    <cellStyle name="20% - Accent4 3 4 2 2 6" xfId="2095" xr:uid="{00000000-0005-0000-0000-000086040000}"/>
    <cellStyle name="20% - Accent4 3 4 2 2 7" xfId="2096" xr:uid="{00000000-0005-0000-0000-000087040000}"/>
    <cellStyle name="20% - Accent4 3 4 2 2 8" xfId="2097" xr:uid="{00000000-0005-0000-0000-000088040000}"/>
    <cellStyle name="20% - Accent4 3 4 2 2 9" xfId="2098" xr:uid="{00000000-0005-0000-0000-000089040000}"/>
    <cellStyle name="20% - Accent4 3 4 2 2_1) Sector Final Use Input Sheet" xfId="2099" xr:uid="{00000000-0005-0000-0000-00008A040000}"/>
    <cellStyle name="20% - Accent4 3 4 2 3" xfId="2100" xr:uid="{00000000-0005-0000-0000-00008B040000}"/>
    <cellStyle name="20% - Accent4 3 4 2 3 2" xfId="2101" xr:uid="{00000000-0005-0000-0000-00008C040000}"/>
    <cellStyle name="20% - Accent4 3 4 2 3 3" xfId="2102" xr:uid="{00000000-0005-0000-0000-00008D040000}"/>
    <cellStyle name="20% - Accent4 3 4 2 3 4" xfId="2103" xr:uid="{00000000-0005-0000-0000-00008E040000}"/>
    <cellStyle name="20% - Accent4 3 4 2 3 5" xfId="2104" xr:uid="{00000000-0005-0000-0000-00008F040000}"/>
    <cellStyle name="20% - Accent4 3 4 2 4" xfId="2105" xr:uid="{00000000-0005-0000-0000-000090040000}"/>
    <cellStyle name="20% - Accent4 3 4 2 4 2" xfId="2106" xr:uid="{00000000-0005-0000-0000-000091040000}"/>
    <cellStyle name="20% - Accent4 3 4 2 4 3" xfId="2107" xr:uid="{00000000-0005-0000-0000-000092040000}"/>
    <cellStyle name="20% - Accent4 3 4 2 5" xfId="2108" xr:uid="{00000000-0005-0000-0000-000093040000}"/>
    <cellStyle name="20% - Accent4 3 4 2 5 2" xfId="2109" xr:uid="{00000000-0005-0000-0000-000094040000}"/>
    <cellStyle name="20% - Accent4 3 4 2 6" xfId="2110" xr:uid="{00000000-0005-0000-0000-000095040000}"/>
    <cellStyle name="20% - Accent4 3 4 2 6 2" xfId="2111" xr:uid="{00000000-0005-0000-0000-000096040000}"/>
    <cellStyle name="20% - Accent4 3 4 2 7" xfId="2112" xr:uid="{00000000-0005-0000-0000-000097040000}"/>
    <cellStyle name="20% - Accent4 3 4 2 8" xfId="2113" xr:uid="{00000000-0005-0000-0000-000098040000}"/>
    <cellStyle name="20% - Accent4 3 4 2 9" xfId="2114" xr:uid="{00000000-0005-0000-0000-000099040000}"/>
    <cellStyle name="20% - Accent4 3 4 2_1) Sector Final Use Input Sheet" xfId="2115" xr:uid="{00000000-0005-0000-0000-00009A040000}"/>
    <cellStyle name="20% - Accent4 3 4 3" xfId="2116" xr:uid="{00000000-0005-0000-0000-00009B040000}"/>
    <cellStyle name="20% - Accent4 3 4 3 10" xfId="2117" xr:uid="{00000000-0005-0000-0000-00009C040000}"/>
    <cellStyle name="20% - Accent4 3 4 3 11" xfId="2118" xr:uid="{00000000-0005-0000-0000-00009D040000}"/>
    <cellStyle name="20% - Accent4 3 4 3 12" xfId="2119" xr:uid="{00000000-0005-0000-0000-00009E040000}"/>
    <cellStyle name="20% - Accent4 3 4 3 2" xfId="2120" xr:uid="{00000000-0005-0000-0000-00009F040000}"/>
    <cellStyle name="20% - Accent4 3 4 3 2 10" xfId="2121" xr:uid="{00000000-0005-0000-0000-0000A0040000}"/>
    <cellStyle name="20% - Accent4 3 4 3 2 11" xfId="2122" xr:uid="{00000000-0005-0000-0000-0000A1040000}"/>
    <cellStyle name="20% - Accent4 3 4 3 2 2" xfId="2123" xr:uid="{00000000-0005-0000-0000-0000A2040000}"/>
    <cellStyle name="20% - Accent4 3 4 3 2 2 2" xfId="2124" xr:uid="{00000000-0005-0000-0000-0000A3040000}"/>
    <cellStyle name="20% - Accent4 3 4 3 2 2 3" xfId="2125" xr:uid="{00000000-0005-0000-0000-0000A4040000}"/>
    <cellStyle name="20% - Accent4 3 4 3 2 2 4" xfId="2126" xr:uid="{00000000-0005-0000-0000-0000A5040000}"/>
    <cellStyle name="20% - Accent4 3 4 3 2 2 5" xfId="2127" xr:uid="{00000000-0005-0000-0000-0000A6040000}"/>
    <cellStyle name="20% - Accent4 3 4 3 2 3" xfId="2128" xr:uid="{00000000-0005-0000-0000-0000A7040000}"/>
    <cellStyle name="20% - Accent4 3 4 3 2 3 2" xfId="2129" xr:uid="{00000000-0005-0000-0000-0000A8040000}"/>
    <cellStyle name="20% - Accent4 3 4 3 2 3 3" xfId="2130" xr:uid="{00000000-0005-0000-0000-0000A9040000}"/>
    <cellStyle name="20% - Accent4 3 4 3 2 4" xfId="2131" xr:uid="{00000000-0005-0000-0000-0000AA040000}"/>
    <cellStyle name="20% - Accent4 3 4 3 2 4 2" xfId="2132" xr:uid="{00000000-0005-0000-0000-0000AB040000}"/>
    <cellStyle name="20% - Accent4 3 4 3 2 5" xfId="2133" xr:uid="{00000000-0005-0000-0000-0000AC040000}"/>
    <cellStyle name="20% - Accent4 3 4 3 2 5 2" xfId="2134" xr:uid="{00000000-0005-0000-0000-0000AD040000}"/>
    <cellStyle name="20% - Accent4 3 4 3 2 6" xfId="2135" xr:uid="{00000000-0005-0000-0000-0000AE040000}"/>
    <cellStyle name="20% - Accent4 3 4 3 2 7" xfId="2136" xr:uid="{00000000-0005-0000-0000-0000AF040000}"/>
    <cellStyle name="20% - Accent4 3 4 3 2 8" xfId="2137" xr:uid="{00000000-0005-0000-0000-0000B0040000}"/>
    <cellStyle name="20% - Accent4 3 4 3 2 9" xfId="2138" xr:uid="{00000000-0005-0000-0000-0000B1040000}"/>
    <cellStyle name="20% - Accent4 3 4 3 2_1) Sector Final Use Input Sheet" xfId="2139" xr:uid="{00000000-0005-0000-0000-0000B2040000}"/>
    <cellStyle name="20% - Accent4 3 4 3 3" xfId="2140" xr:uid="{00000000-0005-0000-0000-0000B3040000}"/>
    <cellStyle name="20% - Accent4 3 4 3 3 2" xfId="2141" xr:uid="{00000000-0005-0000-0000-0000B4040000}"/>
    <cellStyle name="20% - Accent4 3 4 3 3 3" xfId="2142" xr:uid="{00000000-0005-0000-0000-0000B5040000}"/>
    <cellStyle name="20% - Accent4 3 4 3 3 4" xfId="2143" xr:uid="{00000000-0005-0000-0000-0000B6040000}"/>
    <cellStyle name="20% - Accent4 3 4 3 3 5" xfId="2144" xr:uid="{00000000-0005-0000-0000-0000B7040000}"/>
    <cellStyle name="20% - Accent4 3 4 3 4" xfId="2145" xr:uid="{00000000-0005-0000-0000-0000B8040000}"/>
    <cellStyle name="20% - Accent4 3 4 3 4 2" xfId="2146" xr:uid="{00000000-0005-0000-0000-0000B9040000}"/>
    <cellStyle name="20% - Accent4 3 4 3 4 3" xfId="2147" xr:uid="{00000000-0005-0000-0000-0000BA040000}"/>
    <cellStyle name="20% - Accent4 3 4 3 5" xfId="2148" xr:uid="{00000000-0005-0000-0000-0000BB040000}"/>
    <cellStyle name="20% - Accent4 3 4 3 5 2" xfId="2149" xr:uid="{00000000-0005-0000-0000-0000BC040000}"/>
    <cellStyle name="20% - Accent4 3 4 3 6" xfId="2150" xr:uid="{00000000-0005-0000-0000-0000BD040000}"/>
    <cellStyle name="20% - Accent4 3 4 3 6 2" xfId="2151" xr:uid="{00000000-0005-0000-0000-0000BE040000}"/>
    <cellStyle name="20% - Accent4 3 4 3 7" xfId="2152" xr:uid="{00000000-0005-0000-0000-0000BF040000}"/>
    <cellStyle name="20% - Accent4 3 4 3 8" xfId="2153" xr:uid="{00000000-0005-0000-0000-0000C0040000}"/>
    <cellStyle name="20% - Accent4 3 4 3 9" xfId="2154" xr:uid="{00000000-0005-0000-0000-0000C1040000}"/>
    <cellStyle name="20% - Accent4 3 4 3_1) Sector Final Use Input Sheet" xfId="2155" xr:uid="{00000000-0005-0000-0000-0000C2040000}"/>
    <cellStyle name="20% - Accent4 3 4 4" xfId="2156" xr:uid="{00000000-0005-0000-0000-0000C3040000}"/>
    <cellStyle name="20% - Accent4 3 4 4 10" xfId="2157" xr:uid="{00000000-0005-0000-0000-0000C4040000}"/>
    <cellStyle name="20% - Accent4 3 4 4 11" xfId="2158" xr:uid="{00000000-0005-0000-0000-0000C5040000}"/>
    <cellStyle name="20% - Accent4 3 4 4 2" xfId="2159" xr:uid="{00000000-0005-0000-0000-0000C6040000}"/>
    <cellStyle name="20% - Accent4 3 4 4 2 2" xfId="2160" xr:uid="{00000000-0005-0000-0000-0000C7040000}"/>
    <cellStyle name="20% - Accent4 3 4 4 2 3" xfId="2161" xr:uid="{00000000-0005-0000-0000-0000C8040000}"/>
    <cellStyle name="20% - Accent4 3 4 4 2 4" xfId="2162" xr:uid="{00000000-0005-0000-0000-0000C9040000}"/>
    <cellStyle name="20% - Accent4 3 4 4 2 5" xfId="2163" xr:uid="{00000000-0005-0000-0000-0000CA040000}"/>
    <cellStyle name="20% - Accent4 3 4 4 3" xfId="2164" xr:uid="{00000000-0005-0000-0000-0000CB040000}"/>
    <cellStyle name="20% - Accent4 3 4 4 3 2" xfId="2165" xr:uid="{00000000-0005-0000-0000-0000CC040000}"/>
    <cellStyle name="20% - Accent4 3 4 4 3 3" xfId="2166" xr:uid="{00000000-0005-0000-0000-0000CD040000}"/>
    <cellStyle name="20% - Accent4 3 4 4 4" xfId="2167" xr:uid="{00000000-0005-0000-0000-0000CE040000}"/>
    <cellStyle name="20% - Accent4 3 4 4 4 2" xfId="2168" xr:uid="{00000000-0005-0000-0000-0000CF040000}"/>
    <cellStyle name="20% - Accent4 3 4 4 5" xfId="2169" xr:uid="{00000000-0005-0000-0000-0000D0040000}"/>
    <cellStyle name="20% - Accent4 3 4 4 5 2" xfId="2170" xr:uid="{00000000-0005-0000-0000-0000D1040000}"/>
    <cellStyle name="20% - Accent4 3 4 4 6" xfId="2171" xr:uid="{00000000-0005-0000-0000-0000D2040000}"/>
    <cellStyle name="20% - Accent4 3 4 4 7" xfId="2172" xr:uid="{00000000-0005-0000-0000-0000D3040000}"/>
    <cellStyle name="20% - Accent4 3 4 4 8" xfId="2173" xr:uid="{00000000-0005-0000-0000-0000D4040000}"/>
    <cellStyle name="20% - Accent4 3 4 4 9" xfId="2174" xr:uid="{00000000-0005-0000-0000-0000D5040000}"/>
    <cellStyle name="20% - Accent4 3 4 4_1) Sector Final Use Input Sheet" xfId="2175" xr:uid="{00000000-0005-0000-0000-0000D6040000}"/>
    <cellStyle name="20% - Accent4 3 4 5" xfId="2176" xr:uid="{00000000-0005-0000-0000-0000D7040000}"/>
    <cellStyle name="20% - Accent4 3 4 5 2" xfId="2177" xr:uid="{00000000-0005-0000-0000-0000D8040000}"/>
    <cellStyle name="20% - Accent4 3 4 5 3" xfId="2178" xr:uid="{00000000-0005-0000-0000-0000D9040000}"/>
    <cellStyle name="20% - Accent4 3 4 5 4" xfId="2179" xr:uid="{00000000-0005-0000-0000-0000DA040000}"/>
    <cellStyle name="20% - Accent4 3 4 5 5" xfId="2180" xr:uid="{00000000-0005-0000-0000-0000DB040000}"/>
    <cellStyle name="20% - Accent4 3 4 6" xfId="2181" xr:uid="{00000000-0005-0000-0000-0000DC040000}"/>
    <cellStyle name="20% - Accent4 3 4 6 2" xfId="2182" xr:uid="{00000000-0005-0000-0000-0000DD040000}"/>
    <cellStyle name="20% - Accent4 3 4 6 3" xfId="2183" xr:uid="{00000000-0005-0000-0000-0000DE040000}"/>
    <cellStyle name="20% - Accent4 3 4 7" xfId="2184" xr:uid="{00000000-0005-0000-0000-0000DF040000}"/>
    <cellStyle name="20% - Accent4 3 4 7 2" xfId="2185" xr:uid="{00000000-0005-0000-0000-0000E0040000}"/>
    <cellStyle name="20% - Accent4 3 4 8" xfId="2186" xr:uid="{00000000-0005-0000-0000-0000E1040000}"/>
    <cellStyle name="20% - Accent4 3 4 8 2" xfId="2187" xr:uid="{00000000-0005-0000-0000-0000E2040000}"/>
    <cellStyle name="20% - Accent4 3 4 9" xfId="2188" xr:uid="{00000000-0005-0000-0000-0000E3040000}"/>
    <cellStyle name="20% - Accent4 3 4_1) Sector Final Use Input Sheet" xfId="2189" xr:uid="{00000000-0005-0000-0000-0000E4040000}"/>
    <cellStyle name="20% - Accent4 3 5" xfId="2190" xr:uid="{00000000-0005-0000-0000-0000E5040000}"/>
    <cellStyle name="20% - Accent4 3 5 10" xfId="2191" xr:uid="{00000000-0005-0000-0000-0000E6040000}"/>
    <cellStyle name="20% - Accent4 3 5 11" xfId="2192" xr:uid="{00000000-0005-0000-0000-0000E7040000}"/>
    <cellStyle name="20% - Accent4 3 5 12" xfId="2193" xr:uid="{00000000-0005-0000-0000-0000E8040000}"/>
    <cellStyle name="20% - Accent4 3 5 2" xfId="2194" xr:uid="{00000000-0005-0000-0000-0000E9040000}"/>
    <cellStyle name="20% - Accent4 3 5 2 10" xfId="2195" xr:uid="{00000000-0005-0000-0000-0000EA040000}"/>
    <cellStyle name="20% - Accent4 3 5 2 11" xfId="2196" xr:uid="{00000000-0005-0000-0000-0000EB040000}"/>
    <cellStyle name="20% - Accent4 3 5 2 2" xfId="2197" xr:uid="{00000000-0005-0000-0000-0000EC040000}"/>
    <cellStyle name="20% - Accent4 3 5 2 2 2" xfId="2198" xr:uid="{00000000-0005-0000-0000-0000ED040000}"/>
    <cellStyle name="20% - Accent4 3 5 2 2 3" xfId="2199" xr:uid="{00000000-0005-0000-0000-0000EE040000}"/>
    <cellStyle name="20% - Accent4 3 5 2 2 4" xfId="2200" xr:uid="{00000000-0005-0000-0000-0000EF040000}"/>
    <cellStyle name="20% - Accent4 3 5 2 2 5" xfId="2201" xr:uid="{00000000-0005-0000-0000-0000F0040000}"/>
    <cellStyle name="20% - Accent4 3 5 2 3" xfId="2202" xr:uid="{00000000-0005-0000-0000-0000F1040000}"/>
    <cellStyle name="20% - Accent4 3 5 2 3 2" xfId="2203" xr:uid="{00000000-0005-0000-0000-0000F2040000}"/>
    <cellStyle name="20% - Accent4 3 5 2 3 3" xfId="2204" xr:uid="{00000000-0005-0000-0000-0000F3040000}"/>
    <cellStyle name="20% - Accent4 3 5 2 4" xfId="2205" xr:uid="{00000000-0005-0000-0000-0000F4040000}"/>
    <cellStyle name="20% - Accent4 3 5 2 4 2" xfId="2206" xr:uid="{00000000-0005-0000-0000-0000F5040000}"/>
    <cellStyle name="20% - Accent4 3 5 2 5" xfId="2207" xr:uid="{00000000-0005-0000-0000-0000F6040000}"/>
    <cellStyle name="20% - Accent4 3 5 2 5 2" xfId="2208" xr:uid="{00000000-0005-0000-0000-0000F7040000}"/>
    <cellStyle name="20% - Accent4 3 5 2 6" xfId="2209" xr:uid="{00000000-0005-0000-0000-0000F8040000}"/>
    <cellStyle name="20% - Accent4 3 5 2 7" xfId="2210" xr:uid="{00000000-0005-0000-0000-0000F9040000}"/>
    <cellStyle name="20% - Accent4 3 5 2 8" xfId="2211" xr:uid="{00000000-0005-0000-0000-0000FA040000}"/>
    <cellStyle name="20% - Accent4 3 5 2 9" xfId="2212" xr:uid="{00000000-0005-0000-0000-0000FB040000}"/>
    <cellStyle name="20% - Accent4 3 5 2_1) Sector Final Use Input Sheet" xfId="2213" xr:uid="{00000000-0005-0000-0000-0000FC040000}"/>
    <cellStyle name="20% - Accent4 3 5 3" xfId="2214" xr:uid="{00000000-0005-0000-0000-0000FD040000}"/>
    <cellStyle name="20% - Accent4 3 5 3 2" xfId="2215" xr:uid="{00000000-0005-0000-0000-0000FE040000}"/>
    <cellStyle name="20% - Accent4 3 5 3 3" xfId="2216" xr:uid="{00000000-0005-0000-0000-0000FF040000}"/>
    <cellStyle name="20% - Accent4 3 5 3 4" xfId="2217" xr:uid="{00000000-0005-0000-0000-000000050000}"/>
    <cellStyle name="20% - Accent4 3 5 3 5" xfId="2218" xr:uid="{00000000-0005-0000-0000-000001050000}"/>
    <cellStyle name="20% - Accent4 3 5 4" xfId="2219" xr:uid="{00000000-0005-0000-0000-000002050000}"/>
    <cellStyle name="20% - Accent4 3 5 4 2" xfId="2220" xr:uid="{00000000-0005-0000-0000-000003050000}"/>
    <cellStyle name="20% - Accent4 3 5 4 3" xfId="2221" xr:uid="{00000000-0005-0000-0000-000004050000}"/>
    <cellStyle name="20% - Accent4 3 5 5" xfId="2222" xr:uid="{00000000-0005-0000-0000-000005050000}"/>
    <cellStyle name="20% - Accent4 3 5 5 2" xfId="2223" xr:uid="{00000000-0005-0000-0000-000006050000}"/>
    <cellStyle name="20% - Accent4 3 5 6" xfId="2224" xr:uid="{00000000-0005-0000-0000-000007050000}"/>
    <cellStyle name="20% - Accent4 3 5 6 2" xfId="2225" xr:uid="{00000000-0005-0000-0000-000008050000}"/>
    <cellStyle name="20% - Accent4 3 5 7" xfId="2226" xr:uid="{00000000-0005-0000-0000-000009050000}"/>
    <cellStyle name="20% - Accent4 3 5 8" xfId="2227" xr:uid="{00000000-0005-0000-0000-00000A050000}"/>
    <cellStyle name="20% - Accent4 3 5 9" xfId="2228" xr:uid="{00000000-0005-0000-0000-00000B050000}"/>
    <cellStyle name="20% - Accent4 3 5_1) Sector Final Use Input Sheet" xfId="2229" xr:uid="{00000000-0005-0000-0000-00000C050000}"/>
    <cellStyle name="20% - Accent4 3 6" xfId="2230" xr:uid="{00000000-0005-0000-0000-00000D050000}"/>
    <cellStyle name="20% - Accent4 3 6 10" xfId="2231" xr:uid="{00000000-0005-0000-0000-00000E050000}"/>
    <cellStyle name="20% - Accent4 3 6 11" xfId="2232" xr:uid="{00000000-0005-0000-0000-00000F050000}"/>
    <cellStyle name="20% - Accent4 3 6 12" xfId="2233" xr:uid="{00000000-0005-0000-0000-000010050000}"/>
    <cellStyle name="20% - Accent4 3 6 2" xfId="2234" xr:uid="{00000000-0005-0000-0000-000011050000}"/>
    <cellStyle name="20% - Accent4 3 6 2 10" xfId="2235" xr:uid="{00000000-0005-0000-0000-000012050000}"/>
    <cellStyle name="20% - Accent4 3 6 2 11" xfId="2236" xr:uid="{00000000-0005-0000-0000-000013050000}"/>
    <cellStyle name="20% - Accent4 3 6 2 2" xfId="2237" xr:uid="{00000000-0005-0000-0000-000014050000}"/>
    <cellStyle name="20% - Accent4 3 6 2 2 2" xfId="2238" xr:uid="{00000000-0005-0000-0000-000015050000}"/>
    <cellStyle name="20% - Accent4 3 6 2 2 3" xfId="2239" xr:uid="{00000000-0005-0000-0000-000016050000}"/>
    <cellStyle name="20% - Accent4 3 6 2 2 4" xfId="2240" xr:uid="{00000000-0005-0000-0000-000017050000}"/>
    <cellStyle name="20% - Accent4 3 6 2 2 5" xfId="2241" xr:uid="{00000000-0005-0000-0000-000018050000}"/>
    <cellStyle name="20% - Accent4 3 6 2 3" xfId="2242" xr:uid="{00000000-0005-0000-0000-000019050000}"/>
    <cellStyle name="20% - Accent4 3 6 2 3 2" xfId="2243" xr:uid="{00000000-0005-0000-0000-00001A050000}"/>
    <cellStyle name="20% - Accent4 3 6 2 3 3" xfId="2244" xr:uid="{00000000-0005-0000-0000-00001B050000}"/>
    <cellStyle name="20% - Accent4 3 6 2 4" xfId="2245" xr:uid="{00000000-0005-0000-0000-00001C050000}"/>
    <cellStyle name="20% - Accent4 3 6 2 4 2" xfId="2246" xr:uid="{00000000-0005-0000-0000-00001D050000}"/>
    <cellStyle name="20% - Accent4 3 6 2 5" xfId="2247" xr:uid="{00000000-0005-0000-0000-00001E050000}"/>
    <cellStyle name="20% - Accent4 3 6 2 5 2" xfId="2248" xr:uid="{00000000-0005-0000-0000-00001F050000}"/>
    <cellStyle name="20% - Accent4 3 6 2 6" xfId="2249" xr:uid="{00000000-0005-0000-0000-000020050000}"/>
    <cellStyle name="20% - Accent4 3 6 2 7" xfId="2250" xr:uid="{00000000-0005-0000-0000-000021050000}"/>
    <cellStyle name="20% - Accent4 3 6 2 8" xfId="2251" xr:uid="{00000000-0005-0000-0000-000022050000}"/>
    <cellStyle name="20% - Accent4 3 6 2 9" xfId="2252" xr:uid="{00000000-0005-0000-0000-000023050000}"/>
    <cellStyle name="20% - Accent4 3 6 2_1) Sector Final Use Input Sheet" xfId="2253" xr:uid="{00000000-0005-0000-0000-000024050000}"/>
    <cellStyle name="20% - Accent4 3 6 3" xfId="2254" xr:uid="{00000000-0005-0000-0000-000025050000}"/>
    <cellStyle name="20% - Accent4 3 6 3 2" xfId="2255" xr:uid="{00000000-0005-0000-0000-000026050000}"/>
    <cellStyle name="20% - Accent4 3 6 3 3" xfId="2256" xr:uid="{00000000-0005-0000-0000-000027050000}"/>
    <cellStyle name="20% - Accent4 3 6 3 4" xfId="2257" xr:uid="{00000000-0005-0000-0000-000028050000}"/>
    <cellStyle name="20% - Accent4 3 6 3 5" xfId="2258" xr:uid="{00000000-0005-0000-0000-000029050000}"/>
    <cellStyle name="20% - Accent4 3 6 4" xfId="2259" xr:uid="{00000000-0005-0000-0000-00002A050000}"/>
    <cellStyle name="20% - Accent4 3 6 4 2" xfId="2260" xr:uid="{00000000-0005-0000-0000-00002B050000}"/>
    <cellStyle name="20% - Accent4 3 6 4 3" xfId="2261" xr:uid="{00000000-0005-0000-0000-00002C050000}"/>
    <cellStyle name="20% - Accent4 3 6 5" xfId="2262" xr:uid="{00000000-0005-0000-0000-00002D050000}"/>
    <cellStyle name="20% - Accent4 3 6 5 2" xfId="2263" xr:uid="{00000000-0005-0000-0000-00002E050000}"/>
    <cellStyle name="20% - Accent4 3 6 6" xfId="2264" xr:uid="{00000000-0005-0000-0000-00002F050000}"/>
    <cellStyle name="20% - Accent4 3 6 6 2" xfId="2265" xr:uid="{00000000-0005-0000-0000-000030050000}"/>
    <cellStyle name="20% - Accent4 3 6 7" xfId="2266" xr:uid="{00000000-0005-0000-0000-000031050000}"/>
    <cellStyle name="20% - Accent4 3 6 8" xfId="2267" xr:uid="{00000000-0005-0000-0000-000032050000}"/>
    <cellStyle name="20% - Accent4 3 6 9" xfId="2268" xr:uid="{00000000-0005-0000-0000-000033050000}"/>
    <cellStyle name="20% - Accent4 3 6_1) Sector Final Use Input Sheet" xfId="2269" xr:uid="{00000000-0005-0000-0000-000034050000}"/>
    <cellStyle name="20% - Accent4 3 7" xfId="2270" xr:uid="{00000000-0005-0000-0000-000035050000}"/>
    <cellStyle name="20% - Accent4 3 7 10" xfId="2271" xr:uid="{00000000-0005-0000-0000-000036050000}"/>
    <cellStyle name="20% - Accent4 3 7 11" xfId="2272" xr:uid="{00000000-0005-0000-0000-000037050000}"/>
    <cellStyle name="20% - Accent4 3 7 2" xfId="2273" xr:uid="{00000000-0005-0000-0000-000038050000}"/>
    <cellStyle name="20% - Accent4 3 7 2 2" xfId="2274" xr:uid="{00000000-0005-0000-0000-000039050000}"/>
    <cellStyle name="20% - Accent4 3 7 2 3" xfId="2275" xr:uid="{00000000-0005-0000-0000-00003A050000}"/>
    <cellStyle name="20% - Accent4 3 7 2 4" xfId="2276" xr:uid="{00000000-0005-0000-0000-00003B050000}"/>
    <cellStyle name="20% - Accent4 3 7 2 5" xfId="2277" xr:uid="{00000000-0005-0000-0000-00003C050000}"/>
    <cellStyle name="20% - Accent4 3 7 3" xfId="2278" xr:uid="{00000000-0005-0000-0000-00003D050000}"/>
    <cellStyle name="20% - Accent4 3 7 3 2" xfId="2279" xr:uid="{00000000-0005-0000-0000-00003E050000}"/>
    <cellStyle name="20% - Accent4 3 7 3 3" xfId="2280" xr:uid="{00000000-0005-0000-0000-00003F050000}"/>
    <cellStyle name="20% - Accent4 3 7 4" xfId="2281" xr:uid="{00000000-0005-0000-0000-000040050000}"/>
    <cellStyle name="20% - Accent4 3 7 4 2" xfId="2282" xr:uid="{00000000-0005-0000-0000-000041050000}"/>
    <cellStyle name="20% - Accent4 3 7 5" xfId="2283" xr:uid="{00000000-0005-0000-0000-000042050000}"/>
    <cellStyle name="20% - Accent4 3 7 5 2" xfId="2284" xr:uid="{00000000-0005-0000-0000-000043050000}"/>
    <cellStyle name="20% - Accent4 3 7 6" xfId="2285" xr:uid="{00000000-0005-0000-0000-000044050000}"/>
    <cellStyle name="20% - Accent4 3 7 7" xfId="2286" xr:uid="{00000000-0005-0000-0000-000045050000}"/>
    <cellStyle name="20% - Accent4 3 7 8" xfId="2287" xr:uid="{00000000-0005-0000-0000-000046050000}"/>
    <cellStyle name="20% - Accent4 3 7 9" xfId="2288" xr:uid="{00000000-0005-0000-0000-000047050000}"/>
    <cellStyle name="20% - Accent4 3 7_1) Sector Final Use Input Sheet" xfId="2289" xr:uid="{00000000-0005-0000-0000-000048050000}"/>
    <cellStyle name="20% - Accent4 3 8" xfId="2290" xr:uid="{00000000-0005-0000-0000-000049050000}"/>
    <cellStyle name="20% - Accent4 3 8 2" xfId="2291" xr:uid="{00000000-0005-0000-0000-00004A050000}"/>
    <cellStyle name="20% - Accent4 3 8 3" xfId="2292" xr:uid="{00000000-0005-0000-0000-00004B050000}"/>
    <cellStyle name="20% - Accent4 3 8 4" xfId="2293" xr:uid="{00000000-0005-0000-0000-00004C050000}"/>
    <cellStyle name="20% - Accent4 3 8 5" xfId="2294" xr:uid="{00000000-0005-0000-0000-00004D050000}"/>
    <cellStyle name="20% - Accent4 3 9" xfId="2295" xr:uid="{00000000-0005-0000-0000-00004E050000}"/>
    <cellStyle name="20% - Accent4 3 9 2" xfId="2296" xr:uid="{00000000-0005-0000-0000-00004F050000}"/>
    <cellStyle name="20% - Accent4 3 9 3" xfId="2297" xr:uid="{00000000-0005-0000-0000-000050050000}"/>
    <cellStyle name="20% - Accent4 3_1) Sector Final Use Input Sheet" xfId="2298" xr:uid="{00000000-0005-0000-0000-000051050000}"/>
    <cellStyle name="20% - Accent4 4" xfId="2299" xr:uid="{00000000-0005-0000-0000-000052050000}"/>
    <cellStyle name="20% - Accent4 4 10" xfId="2300" xr:uid="{00000000-0005-0000-0000-000053050000}"/>
    <cellStyle name="20% - Accent4 4 11" xfId="2301" xr:uid="{00000000-0005-0000-0000-000054050000}"/>
    <cellStyle name="20% - Accent4 4 12" xfId="2302" xr:uid="{00000000-0005-0000-0000-000055050000}"/>
    <cellStyle name="20% - Accent4 4 13" xfId="2303" xr:uid="{00000000-0005-0000-0000-000056050000}"/>
    <cellStyle name="20% - Accent4 4 14" xfId="2304" xr:uid="{00000000-0005-0000-0000-000057050000}"/>
    <cellStyle name="20% - Accent4 4 2" xfId="2305" xr:uid="{00000000-0005-0000-0000-000058050000}"/>
    <cellStyle name="20% - Accent4 4 2 10" xfId="2306" xr:uid="{00000000-0005-0000-0000-000059050000}"/>
    <cellStyle name="20% - Accent4 4 2 11" xfId="2307" xr:uid="{00000000-0005-0000-0000-00005A050000}"/>
    <cellStyle name="20% - Accent4 4 2 12" xfId="2308" xr:uid="{00000000-0005-0000-0000-00005B050000}"/>
    <cellStyle name="20% - Accent4 4 2 2" xfId="2309" xr:uid="{00000000-0005-0000-0000-00005C050000}"/>
    <cellStyle name="20% - Accent4 4 2 2 10" xfId="2310" xr:uid="{00000000-0005-0000-0000-00005D050000}"/>
    <cellStyle name="20% - Accent4 4 2 2 11" xfId="2311" xr:uid="{00000000-0005-0000-0000-00005E050000}"/>
    <cellStyle name="20% - Accent4 4 2 2 2" xfId="2312" xr:uid="{00000000-0005-0000-0000-00005F050000}"/>
    <cellStyle name="20% - Accent4 4 2 2 2 2" xfId="2313" xr:uid="{00000000-0005-0000-0000-000060050000}"/>
    <cellStyle name="20% - Accent4 4 2 2 2 3" xfId="2314" xr:uid="{00000000-0005-0000-0000-000061050000}"/>
    <cellStyle name="20% - Accent4 4 2 2 2 4" xfId="2315" xr:uid="{00000000-0005-0000-0000-000062050000}"/>
    <cellStyle name="20% - Accent4 4 2 2 2 5" xfId="2316" xr:uid="{00000000-0005-0000-0000-000063050000}"/>
    <cellStyle name="20% - Accent4 4 2 2 3" xfId="2317" xr:uid="{00000000-0005-0000-0000-000064050000}"/>
    <cellStyle name="20% - Accent4 4 2 2 3 2" xfId="2318" xr:uid="{00000000-0005-0000-0000-000065050000}"/>
    <cellStyle name="20% - Accent4 4 2 2 3 3" xfId="2319" xr:uid="{00000000-0005-0000-0000-000066050000}"/>
    <cellStyle name="20% - Accent4 4 2 2 4" xfId="2320" xr:uid="{00000000-0005-0000-0000-000067050000}"/>
    <cellStyle name="20% - Accent4 4 2 2 4 2" xfId="2321" xr:uid="{00000000-0005-0000-0000-000068050000}"/>
    <cellStyle name="20% - Accent4 4 2 2 5" xfId="2322" xr:uid="{00000000-0005-0000-0000-000069050000}"/>
    <cellStyle name="20% - Accent4 4 2 2 5 2" xfId="2323" xr:uid="{00000000-0005-0000-0000-00006A050000}"/>
    <cellStyle name="20% - Accent4 4 2 2 6" xfId="2324" xr:uid="{00000000-0005-0000-0000-00006B050000}"/>
    <cellStyle name="20% - Accent4 4 2 2 7" xfId="2325" xr:uid="{00000000-0005-0000-0000-00006C050000}"/>
    <cellStyle name="20% - Accent4 4 2 2 8" xfId="2326" xr:uid="{00000000-0005-0000-0000-00006D050000}"/>
    <cellStyle name="20% - Accent4 4 2 2 9" xfId="2327" xr:uid="{00000000-0005-0000-0000-00006E050000}"/>
    <cellStyle name="20% - Accent4 4 2 2_1) Sector Final Use Input Sheet" xfId="2328" xr:uid="{00000000-0005-0000-0000-00006F050000}"/>
    <cellStyle name="20% - Accent4 4 2 3" xfId="2329" xr:uid="{00000000-0005-0000-0000-000070050000}"/>
    <cellStyle name="20% - Accent4 4 2 3 2" xfId="2330" xr:uid="{00000000-0005-0000-0000-000071050000}"/>
    <cellStyle name="20% - Accent4 4 2 3 3" xfId="2331" xr:uid="{00000000-0005-0000-0000-000072050000}"/>
    <cellStyle name="20% - Accent4 4 2 3 4" xfId="2332" xr:uid="{00000000-0005-0000-0000-000073050000}"/>
    <cellStyle name="20% - Accent4 4 2 3 5" xfId="2333" xr:uid="{00000000-0005-0000-0000-000074050000}"/>
    <cellStyle name="20% - Accent4 4 2 4" xfId="2334" xr:uid="{00000000-0005-0000-0000-000075050000}"/>
    <cellStyle name="20% - Accent4 4 2 4 2" xfId="2335" xr:uid="{00000000-0005-0000-0000-000076050000}"/>
    <cellStyle name="20% - Accent4 4 2 4 3" xfId="2336" xr:uid="{00000000-0005-0000-0000-000077050000}"/>
    <cellStyle name="20% - Accent4 4 2 5" xfId="2337" xr:uid="{00000000-0005-0000-0000-000078050000}"/>
    <cellStyle name="20% - Accent4 4 2 5 2" xfId="2338" xr:uid="{00000000-0005-0000-0000-000079050000}"/>
    <cellStyle name="20% - Accent4 4 2 6" xfId="2339" xr:uid="{00000000-0005-0000-0000-00007A050000}"/>
    <cellStyle name="20% - Accent4 4 2 6 2" xfId="2340" xr:uid="{00000000-0005-0000-0000-00007B050000}"/>
    <cellStyle name="20% - Accent4 4 2 7" xfId="2341" xr:uid="{00000000-0005-0000-0000-00007C050000}"/>
    <cellStyle name="20% - Accent4 4 2 8" xfId="2342" xr:uid="{00000000-0005-0000-0000-00007D050000}"/>
    <cellStyle name="20% - Accent4 4 2 9" xfId="2343" xr:uid="{00000000-0005-0000-0000-00007E050000}"/>
    <cellStyle name="20% - Accent4 4 2_1) Sector Final Use Input Sheet" xfId="2344" xr:uid="{00000000-0005-0000-0000-00007F050000}"/>
    <cellStyle name="20% - Accent4 4 3" xfId="2345" xr:uid="{00000000-0005-0000-0000-000080050000}"/>
    <cellStyle name="20% - Accent4 4 3 10" xfId="2346" xr:uid="{00000000-0005-0000-0000-000081050000}"/>
    <cellStyle name="20% - Accent4 4 3 11" xfId="2347" xr:uid="{00000000-0005-0000-0000-000082050000}"/>
    <cellStyle name="20% - Accent4 4 3 12" xfId="2348" xr:uid="{00000000-0005-0000-0000-000083050000}"/>
    <cellStyle name="20% - Accent4 4 3 2" xfId="2349" xr:uid="{00000000-0005-0000-0000-000084050000}"/>
    <cellStyle name="20% - Accent4 4 3 2 10" xfId="2350" xr:uid="{00000000-0005-0000-0000-000085050000}"/>
    <cellStyle name="20% - Accent4 4 3 2 11" xfId="2351" xr:uid="{00000000-0005-0000-0000-000086050000}"/>
    <cellStyle name="20% - Accent4 4 3 2 2" xfId="2352" xr:uid="{00000000-0005-0000-0000-000087050000}"/>
    <cellStyle name="20% - Accent4 4 3 2 2 2" xfId="2353" xr:uid="{00000000-0005-0000-0000-000088050000}"/>
    <cellStyle name="20% - Accent4 4 3 2 2 3" xfId="2354" xr:uid="{00000000-0005-0000-0000-000089050000}"/>
    <cellStyle name="20% - Accent4 4 3 2 2 4" xfId="2355" xr:uid="{00000000-0005-0000-0000-00008A050000}"/>
    <cellStyle name="20% - Accent4 4 3 2 2 5" xfId="2356" xr:uid="{00000000-0005-0000-0000-00008B050000}"/>
    <cellStyle name="20% - Accent4 4 3 2 3" xfId="2357" xr:uid="{00000000-0005-0000-0000-00008C050000}"/>
    <cellStyle name="20% - Accent4 4 3 2 3 2" xfId="2358" xr:uid="{00000000-0005-0000-0000-00008D050000}"/>
    <cellStyle name="20% - Accent4 4 3 2 3 3" xfId="2359" xr:uid="{00000000-0005-0000-0000-00008E050000}"/>
    <cellStyle name="20% - Accent4 4 3 2 4" xfId="2360" xr:uid="{00000000-0005-0000-0000-00008F050000}"/>
    <cellStyle name="20% - Accent4 4 3 2 4 2" xfId="2361" xr:uid="{00000000-0005-0000-0000-000090050000}"/>
    <cellStyle name="20% - Accent4 4 3 2 5" xfId="2362" xr:uid="{00000000-0005-0000-0000-000091050000}"/>
    <cellStyle name="20% - Accent4 4 3 2 5 2" xfId="2363" xr:uid="{00000000-0005-0000-0000-000092050000}"/>
    <cellStyle name="20% - Accent4 4 3 2 6" xfId="2364" xr:uid="{00000000-0005-0000-0000-000093050000}"/>
    <cellStyle name="20% - Accent4 4 3 2 7" xfId="2365" xr:uid="{00000000-0005-0000-0000-000094050000}"/>
    <cellStyle name="20% - Accent4 4 3 2 8" xfId="2366" xr:uid="{00000000-0005-0000-0000-000095050000}"/>
    <cellStyle name="20% - Accent4 4 3 2 9" xfId="2367" xr:uid="{00000000-0005-0000-0000-000096050000}"/>
    <cellStyle name="20% - Accent4 4 3 2_1) Sector Final Use Input Sheet" xfId="2368" xr:uid="{00000000-0005-0000-0000-000097050000}"/>
    <cellStyle name="20% - Accent4 4 3 3" xfId="2369" xr:uid="{00000000-0005-0000-0000-000098050000}"/>
    <cellStyle name="20% - Accent4 4 3 3 2" xfId="2370" xr:uid="{00000000-0005-0000-0000-000099050000}"/>
    <cellStyle name="20% - Accent4 4 3 3 3" xfId="2371" xr:uid="{00000000-0005-0000-0000-00009A050000}"/>
    <cellStyle name="20% - Accent4 4 3 3 4" xfId="2372" xr:uid="{00000000-0005-0000-0000-00009B050000}"/>
    <cellStyle name="20% - Accent4 4 3 3 5" xfId="2373" xr:uid="{00000000-0005-0000-0000-00009C050000}"/>
    <cellStyle name="20% - Accent4 4 3 4" xfId="2374" xr:uid="{00000000-0005-0000-0000-00009D050000}"/>
    <cellStyle name="20% - Accent4 4 3 4 2" xfId="2375" xr:uid="{00000000-0005-0000-0000-00009E050000}"/>
    <cellStyle name="20% - Accent4 4 3 4 3" xfId="2376" xr:uid="{00000000-0005-0000-0000-00009F050000}"/>
    <cellStyle name="20% - Accent4 4 3 5" xfId="2377" xr:uid="{00000000-0005-0000-0000-0000A0050000}"/>
    <cellStyle name="20% - Accent4 4 3 5 2" xfId="2378" xr:uid="{00000000-0005-0000-0000-0000A1050000}"/>
    <cellStyle name="20% - Accent4 4 3 6" xfId="2379" xr:uid="{00000000-0005-0000-0000-0000A2050000}"/>
    <cellStyle name="20% - Accent4 4 3 6 2" xfId="2380" xr:uid="{00000000-0005-0000-0000-0000A3050000}"/>
    <cellStyle name="20% - Accent4 4 3 7" xfId="2381" xr:uid="{00000000-0005-0000-0000-0000A4050000}"/>
    <cellStyle name="20% - Accent4 4 3 8" xfId="2382" xr:uid="{00000000-0005-0000-0000-0000A5050000}"/>
    <cellStyle name="20% - Accent4 4 3 9" xfId="2383" xr:uid="{00000000-0005-0000-0000-0000A6050000}"/>
    <cellStyle name="20% - Accent4 4 3_1) Sector Final Use Input Sheet" xfId="2384" xr:uid="{00000000-0005-0000-0000-0000A7050000}"/>
    <cellStyle name="20% - Accent4 4 4" xfId="2385" xr:uid="{00000000-0005-0000-0000-0000A8050000}"/>
    <cellStyle name="20% - Accent4 4 4 10" xfId="2386" xr:uid="{00000000-0005-0000-0000-0000A9050000}"/>
    <cellStyle name="20% - Accent4 4 4 11" xfId="2387" xr:uid="{00000000-0005-0000-0000-0000AA050000}"/>
    <cellStyle name="20% - Accent4 4 4 2" xfId="2388" xr:uid="{00000000-0005-0000-0000-0000AB050000}"/>
    <cellStyle name="20% - Accent4 4 4 2 2" xfId="2389" xr:uid="{00000000-0005-0000-0000-0000AC050000}"/>
    <cellStyle name="20% - Accent4 4 4 2 3" xfId="2390" xr:uid="{00000000-0005-0000-0000-0000AD050000}"/>
    <cellStyle name="20% - Accent4 4 4 2 4" xfId="2391" xr:uid="{00000000-0005-0000-0000-0000AE050000}"/>
    <cellStyle name="20% - Accent4 4 4 2 5" xfId="2392" xr:uid="{00000000-0005-0000-0000-0000AF050000}"/>
    <cellStyle name="20% - Accent4 4 4 3" xfId="2393" xr:uid="{00000000-0005-0000-0000-0000B0050000}"/>
    <cellStyle name="20% - Accent4 4 4 3 2" xfId="2394" xr:uid="{00000000-0005-0000-0000-0000B1050000}"/>
    <cellStyle name="20% - Accent4 4 4 3 3" xfId="2395" xr:uid="{00000000-0005-0000-0000-0000B2050000}"/>
    <cellStyle name="20% - Accent4 4 4 4" xfId="2396" xr:uid="{00000000-0005-0000-0000-0000B3050000}"/>
    <cellStyle name="20% - Accent4 4 4 4 2" xfId="2397" xr:uid="{00000000-0005-0000-0000-0000B4050000}"/>
    <cellStyle name="20% - Accent4 4 4 5" xfId="2398" xr:uid="{00000000-0005-0000-0000-0000B5050000}"/>
    <cellStyle name="20% - Accent4 4 4 5 2" xfId="2399" xr:uid="{00000000-0005-0000-0000-0000B6050000}"/>
    <cellStyle name="20% - Accent4 4 4 6" xfId="2400" xr:uid="{00000000-0005-0000-0000-0000B7050000}"/>
    <cellStyle name="20% - Accent4 4 4 7" xfId="2401" xr:uid="{00000000-0005-0000-0000-0000B8050000}"/>
    <cellStyle name="20% - Accent4 4 4 8" xfId="2402" xr:uid="{00000000-0005-0000-0000-0000B9050000}"/>
    <cellStyle name="20% - Accent4 4 4 9" xfId="2403" xr:uid="{00000000-0005-0000-0000-0000BA050000}"/>
    <cellStyle name="20% - Accent4 4 4_1) Sector Final Use Input Sheet" xfId="2404" xr:uid="{00000000-0005-0000-0000-0000BB050000}"/>
    <cellStyle name="20% - Accent4 4 5" xfId="2405" xr:uid="{00000000-0005-0000-0000-0000BC050000}"/>
    <cellStyle name="20% - Accent4 4 5 2" xfId="2406" xr:uid="{00000000-0005-0000-0000-0000BD050000}"/>
    <cellStyle name="20% - Accent4 4 5 3" xfId="2407" xr:uid="{00000000-0005-0000-0000-0000BE050000}"/>
    <cellStyle name="20% - Accent4 4 5 4" xfId="2408" xr:uid="{00000000-0005-0000-0000-0000BF050000}"/>
    <cellStyle name="20% - Accent4 4 5 5" xfId="2409" xr:uid="{00000000-0005-0000-0000-0000C0050000}"/>
    <cellStyle name="20% - Accent4 4 6" xfId="2410" xr:uid="{00000000-0005-0000-0000-0000C1050000}"/>
    <cellStyle name="20% - Accent4 4 6 2" xfId="2411" xr:uid="{00000000-0005-0000-0000-0000C2050000}"/>
    <cellStyle name="20% - Accent4 4 6 3" xfId="2412" xr:uid="{00000000-0005-0000-0000-0000C3050000}"/>
    <cellStyle name="20% - Accent4 4 7" xfId="2413" xr:uid="{00000000-0005-0000-0000-0000C4050000}"/>
    <cellStyle name="20% - Accent4 4 7 2" xfId="2414" xr:uid="{00000000-0005-0000-0000-0000C5050000}"/>
    <cellStyle name="20% - Accent4 4 8" xfId="2415" xr:uid="{00000000-0005-0000-0000-0000C6050000}"/>
    <cellStyle name="20% - Accent4 4 8 2" xfId="2416" xr:uid="{00000000-0005-0000-0000-0000C7050000}"/>
    <cellStyle name="20% - Accent4 4 9" xfId="2417" xr:uid="{00000000-0005-0000-0000-0000C8050000}"/>
    <cellStyle name="20% - Accent4 4_1) Sector Final Use Input Sheet" xfId="2418" xr:uid="{00000000-0005-0000-0000-0000C9050000}"/>
    <cellStyle name="20% - Accent4 5" xfId="2419" xr:uid="{00000000-0005-0000-0000-0000CA050000}"/>
    <cellStyle name="20% - Accent4 5 10" xfId="2420" xr:uid="{00000000-0005-0000-0000-0000CB050000}"/>
    <cellStyle name="20% - Accent4 5 11" xfId="2421" xr:uid="{00000000-0005-0000-0000-0000CC050000}"/>
    <cellStyle name="20% - Accent4 5 12" xfId="2422" xr:uid="{00000000-0005-0000-0000-0000CD050000}"/>
    <cellStyle name="20% - Accent4 5 13" xfId="2423" xr:uid="{00000000-0005-0000-0000-0000CE050000}"/>
    <cellStyle name="20% - Accent4 5 14" xfId="2424" xr:uid="{00000000-0005-0000-0000-0000CF050000}"/>
    <cellStyle name="20% - Accent4 5 2" xfId="2425" xr:uid="{00000000-0005-0000-0000-0000D0050000}"/>
    <cellStyle name="20% - Accent4 5 2 10" xfId="2426" xr:uid="{00000000-0005-0000-0000-0000D1050000}"/>
    <cellStyle name="20% - Accent4 5 2 11" xfId="2427" xr:uid="{00000000-0005-0000-0000-0000D2050000}"/>
    <cellStyle name="20% - Accent4 5 2 12" xfId="2428" xr:uid="{00000000-0005-0000-0000-0000D3050000}"/>
    <cellStyle name="20% - Accent4 5 2 2" xfId="2429" xr:uid="{00000000-0005-0000-0000-0000D4050000}"/>
    <cellStyle name="20% - Accent4 5 2 2 10" xfId="2430" xr:uid="{00000000-0005-0000-0000-0000D5050000}"/>
    <cellStyle name="20% - Accent4 5 2 2 11" xfId="2431" xr:uid="{00000000-0005-0000-0000-0000D6050000}"/>
    <cellStyle name="20% - Accent4 5 2 2 2" xfId="2432" xr:uid="{00000000-0005-0000-0000-0000D7050000}"/>
    <cellStyle name="20% - Accent4 5 2 2 2 2" xfId="2433" xr:uid="{00000000-0005-0000-0000-0000D8050000}"/>
    <cellStyle name="20% - Accent4 5 2 2 2 3" xfId="2434" xr:uid="{00000000-0005-0000-0000-0000D9050000}"/>
    <cellStyle name="20% - Accent4 5 2 2 2 4" xfId="2435" xr:uid="{00000000-0005-0000-0000-0000DA050000}"/>
    <cellStyle name="20% - Accent4 5 2 2 2 5" xfId="2436" xr:uid="{00000000-0005-0000-0000-0000DB050000}"/>
    <cellStyle name="20% - Accent4 5 2 2 3" xfId="2437" xr:uid="{00000000-0005-0000-0000-0000DC050000}"/>
    <cellStyle name="20% - Accent4 5 2 2 3 2" xfId="2438" xr:uid="{00000000-0005-0000-0000-0000DD050000}"/>
    <cellStyle name="20% - Accent4 5 2 2 3 3" xfId="2439" xr:uid="{00000000-0005-0000-0000-0000DE050000}"/>
    <cellStyle name="20% - Accent4 5 2 2 4" xfId="2440" xr:uid="{00000000-0005-0000-0000-0000DF050000}"/>
    <cellStyle name="20% - Accent4 5 2 2 4 2" xfId="2441" xr:uid="{00000000-0005-0000-0000-0000E0050000}"/>
    <cellStyle name="20% - Accent4 5 2 2 5" xfId="2442" xr:uid="{00000000-0005-0000-0000-0000E1050000}"/>
    <cellStyle name="20% - Accent4 5 2 2 5 2" xfId="2443" xr:uid="{00000000-0005-0000-0000-0000E2050000}"/>
    <cellStyle name="20% - Accent4 5 2 2 6" xfId="2444" xr:uid="{00000000-0005-0000-0000-0000E3050000}"/>
    <cellStyle name="20% - Accent4 5 2 2 7" xfId="2445" xr:uid="{00000000-0005-0000-0000-0000E4050000}"/>
    <cellStyle name="20% - Accent4 5 2 2 8" xfId="2446" xr:uid="{00000000-0005-0000-0000-0000E5050000}"/>
    <cellStyle name="20% - Accent4 5 2 2 9" xfId="2447" xr:uid="{00000000-0005-0000-0000-0000E6050000}"/>
    <cellStyle name="20% - Accent4 5 2 2_1) Sector Final Use Input Sheet" xfId="2448" xr:uid="{00000000-0005-0000-0000-0000E7050000}"/>
    <cellStyle name="20% - Accent4 5 2 3" xfId="2449" xr:uid="{00000000-0005-0000-0000-0000E8050000}"/>
    <cellStyle name="20% - Accent4 5 2 3 2" xfId="2450" xr:uid="{00000000-0005-0000-0000-0000E9050000}"/>
    <cellStyle name="20% - Accent4 5 2 3 3" xfId="2451" xr:uid="{00000000-0005-0000-0000-0000EA050000}"/>
    <cellStyle name="20% - Accent4 5 2 3 4" xfId="2452" xr:uid="{00000000-0005-0000-0000-0000EB050000}"/>
    <cellStyle name="20% - Accent4 5 2 3 5" xfId="2453" xr:uid="{00000000-0005-0000-0000-0000EC050000}"/>
    <cellStyle name="20% - Accent4 5 2 4" xfId="2454" xr:uid="{00000000-0005-0000-0000-0000ED050000}"/>
    <cellStyle name="20% - Accent4 5 2 4 2" xfId="2455" xr:uid="{00000000-0005-0000-0000-0000EE050000}"/>
    <cellStyle name="20% - Accent4 5 2 4 3" xfId="2456" xr:uid="{00000000-0005-0000-0000-0000EF050000}"/>
    <cellStyle name="20% - Accent4 5 2 5" xfId="2457" xr:uid="{00000000-0005-0000-0000-0000F0050000}"/>
    <cellStyle name="20% - Accent4 5 2 5 2" xfId="2458" xr:uid="{00000000-0005-0000-0000-0000F1050000}"/>
    <cellStyle name="20% - Accent4 5 2 6" xfId="2459" xr:uid="{00000000-0005-0000-0000-0000F2050000}"/>
    <cellStyle name="20% - Accent4 5 2 6 2" xfId="2460" xr:uid="{00000000-0005-0000-0000-0000F3050000}"/>
    <cellStyle name="20% - Accent4 5 2 7" xfId="2461" xr:uid="{00000000-0005-0000-0000-0000F4050000}"/>
    <cellStyle name="20% - Accent4 5 2 8" xfId="2462" xr:uid="{00000000-0005-0000-0000-0000F5050000}"/>
    <cellStyle name="20% - Accent4 5 2 9" xfId="2463" xr:uid="{00000000-0005-0000-0000-0000F6050000}"/>
    <cellStyle name="20% - Accent4 5 2_1) Sector Final Use Input Sheet" xfId="2464" xr:uid="{00000000-0005-0000-0000-0000F7050000}"/>
    <cellStyle name="20% - Accent4 5 3" xfId="2465" xr:uid="{00000000-0005-0000-0000-0000F8050000}"/>
    <cellStyle name="20% - Accent4 5 3 10" xfId="2466" xr:uid="{00000000-0005-0000-0000-0000F9050000}"/>
    <cellStyle name="20% - Accent4 5 3 11" xfId="2467" xr:uid="{00000000-0005-0000-0000-0000FA050000}"/>
    <cellStyle name="20% - Accent4 5 3 12" xfId="2468" xr:uid="{00000000-0005-0000-0000-0000FB050000}"/>
    <cellStyle name="20% - Accent4 5 3 2" xfId="2469" xr:uid="{00000000-0005-0000-0000-0000FC050000}"/>
    <cellStyle name="20% - Accent4 5 3 2 10" xfId="2470" xr:uid="{00000000-0005-0000-0000-0000FD050000}"/>
    <cellStyle name="20% - Accent4 5 3 2 11" xfId="2471" xr:uid="{00000000-0005-0000-0000-0000FE050000}"/>
    <cellStyle name="20% - Accent4 5 3 2 2" xfId="2472" xr:uid="{00000000-0005-0000-0000-0000FF050000}"/>
    <cellStyle name="20% - Accent4 5 3 2 2 2" xfId="2473" xr:uid="{00000000-0005-0000-0000-000000060000}"/>
    <cellStyle name="20% - Accent4 5 3 2 2 3" xfId="2474" xr:uid="{00000000-0005-0000-0000-000001060000}"/>
    <cellStyle name="20% - Accent4 5 3 2 2 4" xfId="2475" xr:uid="{00000000-0005-0000-0000-000002060000}"/>
    <cellStyle name="20% - Accent4 5 3 2 2 5" xfId="2476" xr:uid="{00000000-0005-0000-0000-000003060000}"/>
    <cellStyle name="20% - Accent4 5 3 2 3" xfId="2477" xr:uid="{00000000-0005-0000-0000-000004060000}"/>
    <cellStyle name="20% - Accent4 5 3 2 3 2" xfId="2478" xr:uid="{00000000-0005-0000-0000-000005060000}"/>
    <cellStyle name="20% - Accent4 5 3 2 3 3" xfId="2479" xr:uid="{00000000-0005-0000-0000-000006060000}"/>
    <cellStyle name="20% - Accent4 5 3 2 4" xfId="2480" xr:uid="{00000000-0005-0000-0000-000007060000}"/>
    <cellStyle name="20% - Accent4 5 3 2 4 2" xfId="2481" xr:uid="{00000000-0005-0000-0000-000008060000}"/>
    <cellStyle name="20% - Accent4 5 3 2 5" xfId="2482" xr:uid="{00000000-0005-0000-0000-000009060000}"/>
    <cellStyle name="20% - Accent4 5 3 2 5 2" xfId="2483" xr:uid="{00000000-0005-0000-0000-00000A060000}"/>
    <cellStyle name="20% - Accent4 5 3 2 6" xfId="2484" xr:uid="{00000000-0005-0000-0000-00000B060000}"/>
    <cellStyle name="20% - Accent4 5 3 2 7" xfId="2485" xr:uid="{00000000-0005-0000-0000-00000C060000}"/>
    <cellStyle name="20% - Accent4 5 3 2 8" xfId="2486" xr:uid="{00000000-0005-0000-0000-00000D060000}"/>
    <cellStyle name="20% - Accent4 5 3 2 9" xfId="2487" xr:uid="{00000000-0005-0000-0000-00000E060000}"/>
    <cellStyle name="20% - Accent4 5 3 2_1) Sector Final Use Input Sheet" xfId="2488" xr:uid="{00000000-0005-0000-0000-00000F060000}"/>
    <cellStyle name="20% - Accent4 5 3 3" xfId="2489" xr:uid="{00000000-0005-0000-0000-000010060000}"/>
    <cellStyle name="20% - Accent4 5 3 3 2" xfId="2490" xr:uid="{00000000-0005-0000-0000-000011060000}"/>
    <cellStyle name="20% - Accent4 5 3 3 3" xfId="2491" xr:uid="{00000000-0005-0000-0000-000012060000}"/>
    <cellStyle name="20% - Accent4 5 3 3 4" xfId="2492" xr:uid="{00000000-0005-0000-0000-000013060000}"/>
    <cellStyle name="20% - Accent4 5 3 3 5" xfId="2493" xr:uid="{00000000-0005-0000-0000-000014060000}"/>
    <cellStyle name="20% - Accent4 5 3 4" xfId="2494" xr:uid="{00000000-0005-0000-0000-000015060000}"/>
    <cellStyle name="20% - Accent4 5 3 4 2" xfId="2495" xr:uid="{00000000-0005-0000-0000-000016060000}"/>
    <cellStyle name="20% - Accent4 5 3 4 3" xfId="2496" xr:uid="{00000000-0005-0000-0000-000017060000}"/>
    <cellStyle name="20% - Accent4 5 3 5" xfId="2497" xr:uid="{00000000-0005-0000-0000-000018060000}"/>
    <cellStyle name="20% - Accent4 5 3 5 2" xfId="2498" xr:uid="{00000000-0005-0000-0000-000019060000}"/>
    <cellStyle name="20% - Accent4 5 3 6" xfId="2499" xr:uid="{00000000-0005-0000-0000-00001A060000}"/>
    <cellStyle name="20% - Accent4 5 3 6 2" xfId="2500" xr:uid="{00000000-0005-0000-0000-00001B060000}"/>
    <cellStyle name="20% - Accent4 5 3 7" xfId="2501" xr:uid="{00000000-0005-0000-0000-00001C060000}"/>
    <cellStyle name="20% - Accent4 5 3 8" xfId="2502" xr:uid="{00000000-0005-0000-0000-00001D060000}"/>
    <cellStyle name="20% - Accent4 5 3 9" xfId="2503" xr:uid="{00000000-0005-0000-0000-00001E060000}"/>
    <cellStyle name="20% - Accent4 5 3_1) Sector Final Use Input Sheet" xfId="2504" xr:uid="{00000000-0005-0000-0000-00001F060000}"/>
    <cellStyle name="20% - Accent4 5 4" xfId="2505" xr:uid="{00000000-0005-0000-0000-000020060000}"/>
    <cellStyle name="20% - Accent4 5 4 10" xfId="2506" xr:uid="{00000000-0005-0000-0000-000021060000}"/>
    <cellStyle name="20% - Accent4 5 4 11" xfId="2507" xr:uid="{00000000-0005-0000-0000-000022060000}"/>
    <cellStyle name="20% - Accent4 5 4 2" xfId="2508" xr:uid="{00000000-0005-0000-0000-000023060000}"/>
    <cellStyle name="20% - Accent4 5 4 2 2" xfId="2509" xr:uid="{00000000-0005-0000-0000-000024060000}"/>
    <cellStyle name="20% - Accent4 5 4 2 3" xfId="2510" xr:uid="{00000000-0005-0000-0000-000025060000}"/>
    <cellStyle name="20% - Accent4 5 4 2 4" xfId="2511" xr:uid="{00000000-0005-0000-0000-000026060000}"/>
    <cellStyle name="20% - Accent4 5 4 2 5" xfId="2512" xr:uid="{00000000-0005-0000-0000-000027060000}"/>
    <cellStyle name="20% - Accent4 5 4 3" xfId="2513" xr:uid="{00000000-0005-0000-0000-000028060000}"/>
    <cellStyle name="20% - Accent4 5 4 3 2" xfId="2514" xr:uid="{00000000-0005-0000-0000-000029060000}"/>
    <cellStyle name="20% - Accent4 5 4 3 3" xfId="2515" xr:uid="{00000000-0005-0000-0000-00002A060000}"/>
    <cellStyle name="20% - Accent4 5 4 4" xfId="2516" xr:uid="{00000000-0005-0000-0000-00002B060000}"/>
    <cellStyle name="20% - Accent4 5 4 4 2" xfId="2517" xr:uid="{00000000-0005-0000-0000-00002C060000}"/>
    <cellStyle name="20% - Accent4 5 4 5" xfId="2518" xr:uid="{00000000-0005-0000-0000-00002D060000}"/>
    <cellStyle name="20% - Accent4 5 4 5 2" xfId="2519" xr:uid="{00000000-0005-0000-0000-00002E060000}"/>
    <cellStyle name="20% - Accent4 5 4 6" xfId="2520" xr:uid="{00000000-0005-0000-0000-00002F060000}"/>
    <cellStyle name="20% - Accent4 5 4 7" xfId="2521" xr:uid="{00000000-0005-0000-0000-000030060000}"/>
    <cellStyle name="20% - Accent4 5 4 8" xfId="2522" xr:uid="{00000000-0005-0000-0000-000031060000}"/>
    <cellStyle name="20% - Accent4 5 4 9" xfId="2523" xr:uid="{00000000-0005-0000-0000-000032060000}"/>
    <cellStyle name="20% - Accent4 5 4_1) Sector Final Use Input Sheet" xfId="2524" xr:uid="{00000000-0005-0000-0000-000033060000}"/>
    <cellStyle name="20% - Accent4 5 5" xfId="2525" xr:uid="{00000000-0005-0000-0000-000034060000}"/>
    <cellStyle name="20% - Accent4 5 5 2" xfId="2526" xr:uid="{00000000-0005-0000-0000-000035060000}"/>
    <cellStyle name="20% - Accent4 5 5 3" xfId="2527" xr:uid="{00000000-0005-0000-0000-000036060000}"/>
    <cellStyle name="20% - Accent4 5 5 4" xfId="2528" xr:uid="{00000000-0005-0000-0000-000037060000}"/>
    <cellStyle name="20% - Accent4 5 5 5" xfId="2529" xr:uid="{00000000-0005-0000-0000-000038060000}"/>
    <cellStyle name="20% - Accent4 5 6" xfId="2530" xr:uid="{00000000-0005-0000-0000-000039060000}"/>
    <cellStyle name="20% - Accent4 5 6 2" xfId="2531" xr:uid="{00000000-0005-0000-0000-00003A060000}"/>
    <cellStyle name="20% - Accent4 5 6 3" xfId="2532" xr:uid="{00000000-0005-0000-0000-00003B060000}"/>
    <cellStyle name="20% - Accent4 5 7" xfId="2533" xr:uid="{00000000-0005-0000-0000-00003C060000}"/>
    <cellStyle name="20% - Accent4 5 7 2" xfId="2534" xr:uid="{00000000-0005-0000-0000-00003D060000}"/>
    <cellStyle name="20% - Accent4 5 8" xfId="2535" xr:uid="{00000000-0005-0000-0000-00003E060000}"/>
    <cellStyle name="20% - Accent4 5 8 2" xfId="2536" xr:uid="{00000000-0005-0000-0000-00003F060000}"/>
    <cellStyle name="20% - Accent4 5 9" xfId="2537" xr:uid="{00000000-0005-0000-0000-000040060000}"/>
    <cellStyle name="20% - Accent4 5_1) Sector Final Use Input Sheet" xfId="2538" xr:uid="{00000000-0005-0000-0000-000041060000}"/>
    <cellStyle name="20% - Accent4 6" xfId="2539" xr:uid="{00000000-0005-0000-0000-000042060000}"/>
    <cellStyle name="20% - Accent4 6 10" xfId="2540" xr:uid="{00000000-0005-0000-0000-000043060000}"/>
    <cellStyle name="20% - Accent4 6 11" xfId="2541" xr:uid="{00000000-0005-0000-0000-000044060000}"/>
    <cellStyle name="20% - Accent4 6 12" xfId="2542" xr:uid="{00000000-0005-0000-0000-000045060000}"/>
    <cellStyle name="20% - Accent4 6 13" xfId="2543" xr:uid="{00000000-0005-0000-0000-000046060000}"/>
    <cellStyle name="20% - Accent4 6 14" xfId="2544" xr:uid="{00000000-0005-0000-0000-000047060000}"/>
    <cellStyle name="20% - Accent4 6 2" xfId="2545" xr:uid="{00000000-0005-0000-0000-000048060000}"/>
    <cellStyle name="20% - Accent4 6 2 10" xfId="2546" xr:uid="{00000000-0005-0000-0000-000049060000}"/>
    <cellStyle name="20% - Accent4 6 2 11" xfId="2547" xr:uid="{00000000-0005-0000-0000-00004A060000}"/>
    <cellStyle name="20% - Accent4 6 2 12" xfId="2548" xr:uid="{00000000-0005-0000-0000-00004B060000}"/>
    <cellStyle name="20% - Accent4 6 2 2" xfId="2549" xr:uid="{00000000-0005-0000-0000-00004C060000}"/>
    <cellStyle name="20% - Accent4 6 2 2 10" xfId="2550" xr:uid="{00000000-0005-0000-0000-00004D060000}"/>
    <cellStyle name="20% - Accent4 6 2 2 11" xfId="2551" xr:uid="{00000000-0005-0000-0000-00004E060000}"/>
    <cellStyle name="20% - Accent4 6 2 2 2" xfId="2552" xr:uid="{00000000-0005-0000-0000-00004F060000}"/>
    <cellStyle name="20% - Accent4 6 2 2 2 2" xfId="2553" xr:uid="{00000000-0005-0000-0000-000050060000}"/>
    <cellStyle name="20% - Accent4 6 2 2 2 3" xfId="2554" xr:uid="{00000000-0005-0000-0000-000051060000}"/>
    <cellStyle name="20% - Accent4 6 2 2 2 4" xfId="2555" xr:uid="{00000000-0005-0000-0000-000052060000}"/>
    <cellStyle name="20% - Accent4 6 2 2 2 5" xfId="2556" xr:uid="{00000000-0005-0000-0000-000053060000}"/>
    <cellStyle name="20% - Accent4 6 2 2 3" xfId="2557" xr:uid="{00000000-0005-0000-0000-000054060000}"/>
    <cellStyle name="20% - Accent4 6 2 2 3 2" xfId="2558" xr:uid="{00000000-0005-0000-0000-000055060000}"/>
    <cellStyle name="20% - Accent4 6 2 2 3 3" xfId="2559" xr:uid="{00000000-0005-0000-0000-000056060000}"/>
    <cellStyle name="20% - Accent4 6 2 2 4" xfId="2560" xr:uid="{00000000-0005-0000-0000-000057060000}"/>
    <cellStyle name="20% - Accent4 6 2 2 4 2" xfId="2561" xr:uid="{00000000-0005-0000-0000-000058060000}"/>
    <cellStyle name="20% - Accent4 6 2 2 5" xfId="2562" xr:uid="{00000000-0005-0000-0000-000059060000}"/>
    <cellStyle name="20% - Accent4 6 2 2 5 2" xfId="2563" xr:uid="{00000000-0005-0000-0000-00005A060000}"/>
    <cellStyle name="20% - Accent4 6 2 2 6" xfId="2564" xr:uid="{00000000-0005-0000-0000-00005B060000}"/>
    <cellStyle name="20% - Accent4 6 2 2 7" xfId="2565" xr:uid="{00000000-0005-0000-0000-00005C060000}"/>
    <cellStyle name="20% - Accent4 6 2 2 8" xfId="2566" xr:uid="{00000000-0005-0000-0000-00005D060000}"/>
    <cellStyle name="20% - Accent4 6 2 2 9" xfId="2567" xr:uid="{00000000-0005-0000-0000-00005E060000}"/>
    <cellStyle name="20% - Accent4 6 2 2_1) Sector Final Use Input Sheet" xfId="2568" xr:uid="{00000000-0005-0000-0000-00005F060000}"/>
    <cellStyle name="20% - Accent4 6 2 3" xfId="2569" xr:uid="{00000000-0005-0000-0000-000060060000}"/>
    <cellStyle name="20% - Accent4 6 2 3 2" xfId="2570" xr:uid="{00000000-0005-0000-0000-000061060000}"/>
    <cellStyle name="20% - Accent4 6 2 3 3" xfId="2571" xr:uid="{00000000-0005-0000-0000-000062060000}"/>
    <cellStyle name="20% - Accent4 6 2 3 4" xfId="2572" xr:uid="{00000000-0005-0000-0000-000063060000}"/>
    <cellStyle name="20% - Accent4 6 2 3 5" xfId="2573" xr:uid="{00000000-0005-0000-0000-000064060000}"/>
    <cellStyle name="20% - Accent4 6 2 4" xfId="2574" xr:uid="{00000000-0005-0000-0000-000065060000}"/>
    <cellStyle name="20% - Accent4 6 2 4 2" xfId="2575" xr:uid="{00000000-0005-0000-0000-000066060000}"/>
    <cellStyle name="20% - Accent4 6 2 4 3" xfId="2576" xr:uid="{00000000-0005-0000-0000-000067060000}"/>
    <cellStyle name="20% - Accent4 6 2 5" xfId="2577" xr:uid="{00000000-0005-0000-0000-000068060000}"/>
    <cellStyle name="20% - Accent4 6 2 5 2" xfId="2578" xr:uid="{00000000-0005-0000-0000-000069060000}"/>
    <cellStyle name="20% - Accent4 6 2 6" xfId="2579" xr:uid="{00000000-0005-0000-0000-00006A060000}"/>
    <cellStyle name="20% - Accent4 6 2 6 2" xfId="2580" xr:uid="{00000000-0005-0000-0000-00006B060000}"/>
    <cellStyle name="20% - Accent4 6 2 7" xfId="2581" xr:uid="{00000000-0005-0000-0000-00006C060000}"/>
    <cellStyle name="20% - Accent4 6 2 8" xfId="2582" xr:uid="{00000000-0005-0000-0000-00006D060000}"/>
    <cellStyle name="20% - Accent4 6 2 9" xfId="2583" xr:uid="{00000000-0005-0000-0000-00006E060000}"/>
    <cellStyle name="20% - Accent4 6 2_1) Sector Final Use Input Sheet" xfId="2584" xr:uid="{00000000-0005-0000-0000-00006F060000}"/>
    <cellStyle name="20% - Accent4 6 3" xfId="2585" xr:uid="{00000000-0005-0000-0000-000070060000}"/>
    <cellStyle name="20% - Accent4 6 3 10" xfId="2586" xr:uid="{00000000-0005-0000-0000-000071060000}"/>
    <cellStyle name="20% - Accent4 6 3 11" xfId="2587" xr:uid="{00000000-0005-0000-0000-000072060000}"/>
    <cellStyle name="20% - Accent4 6 3 12" xfId="2588" xr:uid="{00000000-0005-0000-0000-000073060000}"/>
    <cellStyle name="20% - Accent4 6 3 2" xfId="2589" xr:uid="{00000000-0005-0000-0000-000074060000}"/>
    <cellStyle name="20% - Accent4 6 3 2 10" xfId="2590" xr:uid="{00000000-0005-0000-0000-000075060000}"/>
    <cellStyle name="20% - Accent4 6 3 2 11" xfId="2591" xr:uid="{00000000-0005-0000-0000-000076060000}"/>
    <cellStyle name="20% - Accent4 6 3 2 2" xfId="2592" xr:uid="{00000000-0005-0000-0000-000077060000}"/>
    <cellStyle name="20% - Accent4 6 3 2 2 2" xfId="2593" xr:uid="{00000000-0005-0000-0000-000078060000}"/>
    <cellStyle name="20% - Accent4 6 3 2 2 3" xfId="2594" xr:uid="{00000000-0005-0000-0000-000079060000}"/>
    <cellStyle name="20% - Accent4 6 3 2 2 4" xfId="2595" xr:uid="{00000000-0005-0000-0000-00007A060000}"/>
    <cellStyle name="20% - Accent4 6 3 2 2 5" xfId="2596" xr:uid="{00000000-0005-0000-0000-00007B060000}"/>
    <cellStyle name="20% - Accent4 6 3 2 3" xfId="2597" xr:uid="{00000000-0005-0000-0000-00007C060000}"/>
    <cellStyle name="20% - Accent4 6 3 2 3 2" xfId="2598" xr:uid="{00000000-0005-0000-0000-00007D060000}"/>
    <cellStyle name="20% - Accent4 6 3 2 3 3" xfId="2599" xr:uid="{00000000-0005-0000-0000-00007E060000}"/>
    <cellStyle name="20% - Accent4 6 3 2 4" xfId="2600" xr:uid="{00000000-0005-0000-0000-00007F060000}"/>
    <cellStyle name="20% - Accent4 6 3 2 4 2" xfId="2601" xr:uid="{00000000-0005-0000-0000-000080060000}"/>
    <cellStyle name="20% - Accent4 6 3 2 5" xfId="2602" xr:uid="{00000000-0005-0000-0000-000081060000}"/>
    <cellStyle name="20% - Accent4 6 3 2 5 2" xfId="2603" xr:uid="{00000000-0005-0000-0000-000082060000}"/>
    <cellStyle name="20% - Accent4 6 3 2 6" xfId="2604" xr:uid="{00000000-0005-0000-0000-000083060000}"/>
    <cellStyle name="20% - Accent4 6 3 2 7" xfId="2605" xr:uid="{00000000-0005-0000-0000-000084060000}"/>
    <cellStyle name="20% - Accent4 6 3 2 8" xfId="2606" xr:uid="{00000000-0005-0000-0000-000085060000}"/>
    <cellStyle name="20% - Accent4 6 3 2 9" xfId="2607" xr:uid="{00000000-0005-0000-0000-000086060000}"/>
    <cellStyle name="20% - Accent4 6 3 2_1) Sector Final Use Input Sheet" xfId="2608" xr:uid="{00000000-0005-0000-0000-000087060000}"/>
    <cellStyle name="20% - Accent4 6 3 3" xfId="2609" xr:uid="{00000000-0005-0000-0000-000088060000}"/>
    <cellStyle name="20% - Accent4 6 3 3 2" xfId="2610" xr:uid="{00000000-0005-0000-0000-000089060000}"/>
    <cellStyle name="20% - Accent4 6 3 3 3" xfId="2611" xr:uid="{00000000-0005-0000-0000-00008A060000}"/>
    <cellStyle name="20% - Accent4 6 3 3 4" xfId="2612" xr:uid="{00000000-0005-0000-0000-00008B060000}"/>
    <cellStyle name="20% - Accent4 6 3 3 5" xfId="2613" xr:uid="{00000000-0005-0000-0000-00008C060000}"/>
    <cellStyle name="20% - Accent4 6 3 4" xfId="2614" xr:uid="{00000000-0005-0000-0000-00008D060000}"/>
    <cellStyle name="20% - Accent4 6 3 4 2" xfId="2615" xr:uid="{00000000-0005-0000-0000-00008E060000}"/>
    <cellStyle name="20% - Accent4 6 3 4 3" xfId="2616" xr:uid="{00000000-0005-0000-0000-00008F060000}"/>
    <cellStyle name="20% - Accent4 6 3 5" xfId="2617" xr:uid="{00000000-0005-0000-0000-000090060000}"/>
    <cellStyle name="20% - Accent4 6 3 5 2" xfId="2618" xr:uid="{00000000-0005-0000-0000-000091060000}"/>
    <cellStyle name="20% - Accent4 6 3 6" xfId="2619" xr:uid="{00000000-0005-0000-0000-000092060000}"/>
    <cellStyle name="20% - Accent4 6 3 6 2" xfId="2620" xr:uid="{00000000-0005-0000-0000-000093060000}"/>
    <cellStyle name="20% - Accent4 6 3 7" xfId="2621" xr:uid="{00000000-0005-0000-0000-000094060000}"/>
    <cellStyle name="20% - Accent4 6 3 8" xfId="2622" xr:uid="{00000000-0005-0000-0000-000095060000}"/>
    <cellStyle name="20% - Accent4 6 3 9" xfId="2623" xr:uid="{00000000-0005-0000-0000-000096060000}"/>
    <cellStyle name="20% - Accent4 6 3_1) Sector Final Use Input Sheet" xfId="2624" xr:uid="{00000000-0005-0000-0000-000097060000}"/>
    <cellStyle name="20% - Accent4 6 4" xfId="2625" xr:uid="{00000000-0005-0000-0000-000098060000}"/>
    <cellStyle name="20% - Accent4 6 4 10" xfId="2626" xr:uid="{00000000-0005-0000-0000-000099060000}"/>
    <cellStyle name="20% - Accent4 6 4 11" xfId="2627" xr:uid="{00000000-0005-0000-0000-00009A060000}"/>
    <cellStyle name="20% - Accent4 6 4 2" xfId="2628" xr:uid="{00000000-0005-0000-0000-00009B060000}"/>
    <cellStyle name="20% - Accent4 6 4 2 2" xfId="2629" xr:uid="{00000000-0005-0000-0000-00009C060000}"/>
    <cellStyle name="20% - Accent4 6 4 2 3" xfId="2630" xr:uid="{00000000-0005-0000-0000-00009D060000}"/>
    <cellStyle name="20% - Accent4 6 4 2 4" xfId="2631" xr:uid="{00000000-0005-0000-0000-00009E060000}"/>
    <cellStyle name="20% - Accent4 6 4 2 5" xfId="2632" xr:uid="{00000000-0005-0000-0000-00009F060000}"/>
    <cellStyle name="20% - Accent4 6 4 3" xfId="2633" xr:uid="{00000000-0005-0000-0000-0000A0060000}"/>
    <cellStyle name="20% - Accent4 6 4 3 2" xfId="2634" xr:uid="{00000000-0005-0000-0000-0000A1060000}"/>
    <cellStyle name="20% - Accent4 6 4 3 3" xfId="2635" xr:uid="{00000000-0005-0000-0000-0000A2060000}"/>
    <cellStyle name="20% - Accent4 6 4 4" xfId="2636" xr:uid="{00000000-0005-0000-0000-0000A3060000}"/>
    <cellStyle name="20% - Accent4 6 4 4 2" xfId="2637" xr:uid="{00000000-0005-0000-0000-0000A4060000}"/>
    <cellStyle name="20% - Accent4 6 4 5" xfId="2638" xr:uid="{00000000-0005-0000-0000-0000A5060000}"/>
    <cellStyle name="20% - Accent4 6 4 5 2" xfId="2639" xr:uid="{00000000-0005-0000-0000-0000A6060000}"/>
    <cellStyle name="20% - Accent4 6 4 6" xfId="2640" xr:uid="{00000000-0005-0000-0000-0000A7060000}"/>
    <cellStyle name="20% - Accent4 6 4 7" xfId="2641" xr:uid="{00000000-0005-0000-0000-0000A8060000}"/>
    <cellStyle name="20% - Accent4 6 4 8" xfId="2642" xr:uid="{00000000-0005-0000-0000-0000A9060000}"/>
    <cellStyle name="20% - Accent4 6 4 9" xfId="2643" xr:uid="{00000000-0005-0000-0000-0000AA060000}"/>
    <cellStyle name="20% - Accent4 6 4_1) Sector Final Use Input Sheet" xfId="2644" xr:uid="{00000000-0005-0000-0000-0000AB060000}"/>
    <cellStyle name="20% - Accent4 6 5" xfId="2645" xr:uid="{00000000-0005-0000-0000-0000AC060000}"/>
    <cellStyle name="20% - Accent4 6 5 2" xfId="2646" xr:uid="{00000000-0005-0000-0000-0000AD060000}"/>
    <cellStyle name="20% - Accent4 6 5 3" xfId="2647" xr:uid="{00000000-0005-0000-0000-0000AE060000}"/>
    <cellStyle name="20% - Accent4 6 5 4" xfId="2648" xr:uid="{00000000-0005-0000-0000-0000AF060000}"/>
    <cellStyle name="20% - Accent4 6 5 5" xfId="2649" xr:uid="{00000000-0005-0000-0000-0000B0060000}"/>
    <cellStyle name="20% - Accent4 6 6" xfId="2650" xr:uid="{00000000-0005-0000-0000-0000B1060000}"/>
    <cellStyle name="20% - Accent4 6 6 2" xfId="2651" xr:uid="{00000000-0005-0000-0000-0000B2060000}"/>
    <cellStyle name="20% - Accent4 6 6 3" xfId="2652" xr:uid="{00000000-0005-0000-0000-0000B3060000}"/>
    <cellStyle name="20% - Accent4 6 7" xfId="2653" xr:uid="{00000000-0005-0000-0000-0000B4060000}"/>
    <cellStyle name="20% - Accent4 6 7 2" xfId="2654" xr:uid="{00000000-0005-0000-0000-0000B5060000}"/>
    <cellStyle name="20% - Accent4 6 8" xfId="2655" xr:uid="{00000000-0005-0000-0000-0000B6060000}"/>
    <cellStyle name="20% - Accent4 6 8 2" xfId="2656" xr:uid="{00000000-0005-0000-0000-0000B7060000}"/>
    <cellStyle name="20% - Accent4 6 9" xfId="2657" xr:uid="{00000000-0005-0000-0000-0000B8060000}"/>
    <cellStyle name="20% - Accent4 6_1) Sector Final Use Input Sheet" xfId="2658" xr:uid="{00000000-0005-0000-0000-0000B9060000}"/>
    <cellStyle name="20% - Accent4 7" xfId="2659" xr:uid="{00000000-0005-0000-0000-0000BA060000}"/>
    <cellStyle name="20% - Accent4 7 10" xfId="2660" xr:uid="{00000000-0005-0000-0000-0000BB060000}"/>
    <cellStyle name="20% - Accent4 7 11" xfId="2661" xr:uid="{00000000-0005-0000-0000-0000BC060000}"/>
    <cellStyle name="20% - Accent4 7 12" xfId="2662" xr:uid="{00000000-0005-0000-0000-0000BD060000}"/>
    <cellStyle name="20% - Accent4 7 2" xfId="2663" xr:uid="{00000000-0005-0000-0000-0000BE060000}"/>
    <cellStyle name="20% - Accent4 7 2 10" xfId="2664" xr:uid="{00000000-0005-0000-0000-0000BF060000}"/>
    <cellStyle name="20% - Accent4 7 2 11" xfId="2665" xr:uid="{00000000-0005-0000-0000-0000C0060000}"/>
    <cellStyle name="20% - Accent4 7 2 2" xfId="2666" xr:uid="{00000000-0005-0000-0000-0000C1060000}"/>
    <cellStyle name="20% - Accent4 7 2 2 2" xfId="2667" xr:uid="{00000000-0005-0000-0000-0000C2060000}"/>
    <cellStyle name="20% - Accent4 7 2 2 3" xfId="2668" xr:uid="{00000000-0005-0000-0000-0000C3060000}"/>
    <cellStyle name="20% - Accent4 7 2 2 4" xfId="2669" xr:uid="{00000000-0005-0000-0000-0000C4060000}"/>
    <cellStyle name="20% - Accent4 7 2 2 5" xfId="2670" xr:uid="{00000000-0005-0000-0000-0000C5060000}"/>
    <cellStyle name="20% - Accent4 7 2 3" xfId="2671" xr:uid="{00000000-0005-0000-0000-0000C6060000}"/>
    <cellStyle name="20% - Accent4 7 2 3 2" xfId="2672" xr:uid="{00000000-0005-0000-0000-0000C7060000}"/>
    <cellStyle name="20% - Accent4 7 2 3 3" xfId="2673" xr:uid="{00000000-0005-0000-0000-0000C8060000}"/>
    <cellStyle name="20% - Accent4 7 2 4" xfId="2674" xr:uid="{00000000-0005-0000-0000-0000C9060000}"/>
    <cellStyle name="20% - Accent4 7 2 4 2" xfId="2675" xr:uid="{00000000-0005-0000-0000-0000CA060000}"/>
    <cellStyle name="20% - Accent4 7 2 5" xfId="2676" xr:uid="{00000000-0005-0000-0000-0000CB060000}"/>
    <cellStyle name="20% - Accent4 7 2 5 2" xfId="2677" xr:uid="{00000000-0005-0000-0000-0000CC060000}"/>
    <cellStyle name="20% - Accent4 7 2 6" xfId="2678" xr:uid="{00000000-0005-0000-0000-0000CD060000}"/>
    <cellStyle name="20% - Accent4 7 2 7" xfId="2679" xr:uid="{00000000-0005-0000-0000-0000CE060000}"/>
    <cellStyle name="20% - Accent4 7 2 8" xfId="2680" xr:uid="{00000000-0005-0000-0000-0000CF060000}"/>
    <cellStyle name="20% - Accent4 7 2 9" xfId="2681" xr:uid="{00000000-0005-0000-0000-0000D0060000}"/>
    <cellStyle name="20% - Accent4 7 2_1) Sector Final Use Input Sheet" xfId="2682" xr:uid="{00000000-0005-0000-0000-0000D1060000}"/>
    <cellStyle name="20% - Accent4 7 3" xfId="2683" xr:uid="{00000000-0005-0000-0000-0000D2060000}"/>
    <cellStyle name="20% - Accent4 7 3 2" xfId="2684" xr:uid="{00000000-0005-0000-0000-0000D3060000}"/>
    <cellStyle name="20% - Accent4 7 3 3" xfId="2685" xr:uid="{00000000-0005-0000-0000-0000D4060000}"/>
    <cellStyle name="20% - Accent4 7 3 4" xfId="2686" xr:uid="{00000000-0005-0000-0000-0000D5060000}"/>
    <cellStyle name="20% - Accent4 7 3 5" xfId="2687" xr:uid="{00000000-0005-0000-0000-0000D6060000}"/>
    <cellStyle name="20% - Accent4 7 4" xfId="2688" xr:uid="{00000000-0005-0000-0000-0000D7060000}"/>
    <cellStyle name="20% - Accent4 7 4 2" xfId="2689" xr:uid="{00000000-0005-0000-0000-0000D8060000}"/>
    <cellStyle name="20% - Accent4 7 4 3" xfId="2690" xr:uid="{00000000-0005-0000-0000-0000D9060000}"/>
    <cellStyle name="20% - Accent4 7 5" xfId="2691" xr:uid="{00000000-0005-0000-0000-0000DA060000}"/>
    <cellStyle name="20% - Accent4 7 5 2" xfId="2692" xr:uid="{00000000-0005-0000-0000-0000DB060000}"/>
    <cellStyle name="20% - Accent4 7 6" xfId="2693" xr:uid="{00000000-0005-0000-0000-0000DC060000}"/>
    <cellStyle name="20% - Accent4 7 6 2" xfId="2694" xr:uid="{00000000-0005-0000-0000-0000DD060000}"/>
    <cellStyle name="20% - Accent4 7 7" xfId="2695" xr:uid="{00000000-0005-0000-0000-0000DE060000}"/>
    <cellStyle name="20% - Accent4 7 8" xfId="2696" xr:uid="{00000000-0005-0000-0000-0000DF060000}"/>
    <cellStyle name="20% - Accent4 7 9" xfId="2697" xr:uid="{00000000-0005-0000-0000-0000E0060000}"/>
    <cellStyle name="20% - Accent4 7_1) Sector Final Use Input Sheet" xfId="2698" xr:uid="{00000000-0005-0000-0000-0000E1060000}"/>
    <cellStyle name="20% - Accent4 8" xfId="2699" xr:uid="{00000000-0005-0000-0000-0000E2060000}"/>
    <cellStyle name="20% - Accent4 8 10" xfId="2700" xr:uid="{00000000-0005-0000-0000-0000E3060000}"/>
    <cellStyle name="20% - Accent4 8 11" xfId="2701" xr:uid="{00000000-0005-0000-0000-0000E4060000}"/>
    <cellStyle name="20% - Accent4 8 12" xfId="2702" xr:uid="{00000000-0005-0000-0000-0000E5060000}"/>
    <cellStyle name="20% - Accent4 8 2" xfId="2703" xr:uid="{00000000-0005-0000-0000-0000E6060000}"/>
    <cellStyle name="20% - Accent4 8 2 10" xfId="2704" xr:uid="{00000000-0005-0000-0000-0000E7060000}"/>
    <cellStyle name="20% - Accent4 8 2 11" xfId="2705" xr:uid="{00000000-0005-0000-0000-0000E8060000}"/>
    <cellStyle name="20% - Accent4 8 2 2" xfId="2706" xr:uid="{00000000-0005-0000-0000-0000E9060000}"/>
    <cellStyle name="20% - Accent4 8 2 2 2" xfId="2707" xr:uid="{00000000-0005-0000-0000-0000EA060000}"/>
    <cellStyle name="20% - Accent4 8 2 2 3" xfId="2708" xr:uid="{00000000-0005-0000-0000-0000EB060000}"/>
    <cellStyle name="20% - Accent4 8 2 2 4" xfId="2709" xr:uid="{00000000-0005-0000-0000-0000EC060000}"/>
    <cellStyle name="20% - Accent4 8 2 2 5" xfId="2710" xr:uid="{00000000-0005-0000-0000-0000ED060000}"/>
    <cellStyle name="20% - Accent4 8 2 3" xfId="2711" xr:uid="{00000000-0005-0000-0000-0000EE060000}"/>
    <cellStyle name="20% - Accent4 8 2 3 2" xfId="2712" xr:uid="{00000000-0005-0000-0000-0000EF060000}"/>
    <cellStyle name="20% - Accent4 8 2 3 3" xfId="2713" xr:uid="{00000000-0005-0000-0000-0000F0060000}"/>
    <cellStyle name="20% - Accent4 8 2 4" xfId="2714" xr:uid="{00000000-0005-0000-0000-0000F1060000}"/>
    <cellStyle name="20% - Accent4 8 2 4 2" xfId="2715" xr:uid="{00000000-0005-0000-0000-0000F2060000}"/>
    <cellStyle name="20% - Accent4 8 2 5" xfId="2716" xr:uid="{00000000-0005-0000-0000-0000F3060000}"/>
    <cellStyle name="20% - Accent4 8 2 5 2" xfId="2717" xr:uid="{00000000-0005-0000-0000-0000F4060000}"/>
    <cellStyle name="20% - Accent4 8 2 6" xfId="2718" xr:uid="{00000000-0005-0000-0000-0000F5060000}"/>
    <cellStyle name="20% - Accent4 8 2 7" xfId="2719" xr:uid="{00000000-0005-0000-0000-0000F6060000}"/>
    <cellStyle name="20% - Accent4 8 2 8" xfId="2720" xr:uid="{00000000-0005-0000-0000-0000F7060000}"/>
    <cellStyle name="20% - Accent4 8 2 9" xfId="2721" xr:uid="{00000000-0005-0000-0000-0000F8060000}"/>
    <cellStyle name="20% - Accent4 8 2_1) Sector Final Use Input Sheet" xfId="2722" xr:uid="{00000000-0005-0000-0000-0000F9060000}"/>
    <cellStyle name="20% - Accent4 8 3" xfId="2723" xr:uid="{00000000-0005-0000-0000-0000FA060000}"/>
    <cellStyle name="20% - Accent4 8 3 2" xfId="2724" xr:uid="{00000000-0005-0000-0000-0000FB060000}"/>
    <cellStyle name="20% - Accent4 8 3 3" xfId="2725" xr:uid="{00000000-0005-0000-0000-0000FC060000}"/>
    <cellStyle name="20% - Accent4 8 3 4" xfId="2726" xr:uid="{00000000-0005-0000-0000-0000FD060000}"/>
    <cellStyle name="20% - Accent4 8 3 5" xfId="2727" xr:uid="{00000000-0005-0000-0000-0000FE060000}"/>
    <cellStyle name="20% - Accent4 8 4" xfId="2728" xr:uid="{00000000-0005-0000-0000-0000FF060000}"/>
    <cellStyle name="20% - Accent4 8 4 2" xfId="2729" xr:uid="{00000000-0005-0000-0000-000000070000}"/>
    <cellStyle name="20% - Accent4 8 4 3" xfId="2730" xr:uid="{00000000-0005-0000-0000-000001070000}"/>
    <cellStyle name="20% - Accent4 8 5" xfId="2731" xr:uid="{00000000-0005-0000-0000-000002070000}"/>
    <cellStyle name="20% - Accent4 8 5 2" xfId="2732" xr:uid="{00000000-0005-0000-0000-000003070000}"/>
    <cellStyle name="20% - Accent4 8 6" xfId="2733" xr:uid="{00000000-0005-0000-0000-000004070000}"/>
    <cellStyle name="20% - Accent4 8 6 2" xfId="2734" xr:uid="{00000000-0005-0000-0000-000005070000}"/>
    <cellStyle name="20% - Accent4 8 7" xfId="2735" xr:uid="{00000000-0005-0000-0000-000006070000}"/>
    <cellStyle name="20% - Accent4 8 8" xfId="2736" xr:uid="{00000000-0005-0000-0000-000007070000}"/>
    <cellStyle name="20% - Accent4 8 9" xfId="2737" xr:uid="{00000000-0005-0000-0000-000008070000}"/>
    <cellStyle name="20% - Accent4 8_1) Sector Final Use Input Sheet" xfId="2738" xr:uid="{00000000-0005-0000-0000-000009070000}"/>
    <cellStyle name="20% - Accent4 9" xfId="2739" xr:uid="{00000000-0005-0000-0000-00000A070000}"/>
    <cellStyle name="20% - Accent4 9 2" xfId="2740" xr:uid="{00000000-0005-0000-0000-00000B070000}"/>
    <cellStyle name="20% - Accent4 9 2 2" xfId="2741" xr:uid="{00000000-0005-0000-0000-00000C070000}"/>
    <cellStyle name="20% - Accent4 9 2 3" xfId="2742" xr:uid="{00000000-0005-0000-0000-00000D070000}"/>
    <cellStyle name="20% - Accent4 9 2 4" xfId="2743" xr:uid="{00000000-0005-0000-0000-00000E070000}"/>
    <cellStyle name="20% - Accent4 9 3" xfId="2744" xr:uid="{00000000-0005-0000-0000-00000F070000}"/>
    <cellStyle name="20% - Accent4 9 3 2" xfId="2745" xr:uid="{00000000-0005-0000-0000-000010070000}"/>
    <cellStyle name="20% - Accent4 9 4" xfId="2746" xr:uid="{00000000-0005-0000-0000-000011070000}"/>
    <cellStyle name="20% - Accent4 9 5" xfId="2747" xr:uid="{00000000-0005-0000-0000-000012070000}"/>
    <cellStyle name="20% - Accent4 9 6" xfId="2748" xr:uid="{00000000-0005-0000-0000-000013070000}"/>
    <cellStyle name="20% - Accent4 9 7" xfId="2749" xr:uid="{00000000-0005-0000-0000-000014070000}"/>
    <cellStyle name="20% - Accent4 9 8" xfId="2750" xr:uid="{00000000-0005-0000-0000-000015070000}"/>
    <cellStyle name="20% - Accent4 9 9" xfId="2751" xr:uid="{00000000-0005-0000-0000-000016070000}"/>
    <cellStyle name="20% - Accent4 9_1) Sector Final Use Input Sheet" xfId="2752" xr:uid="{00000000-0005-0000-0000-000017070000}"/>
    <cellStyle name="20% - Accent5 2" xfId="2753" xr:uid="{00000000-0005-0000-0000-000018070000}"/>
    <cellStyle name="20% - Accent5 2 2" xfId="2754" xr:uid="{00000000-0005-0000-0000-000019070000}"/>
    <cellStyle name="20% - Accent5 2 3" xfId="2755" xr:uid="{00000000-0005-0000-0000-00001A070000}"/>
    <cellStyle name="20% - Accent5 2 3 2" xfId="2756" xr:uid="{00000000-0005-0000-0000-00001B070000}"/>
    <cellStyle name="20% - Accent5 2 3 2 2" xfId="2757" xr:uid="{00000000-0005-0000-0000-00001C070000}"/>
    <cellStyle name="20% - Accent5 2 3 2 3" xfId="2758" xr:uid="{00000000-0005-0000-0000-00001D070000}"/>
    <cellStyle name="20% - Accent5 2 3 3" xfId="2759" xr:uid="{00000000-0005-0000-0000-00001E070000}"/>
    <cellStyle name="20% - Accent5 2 3 4" xfId="2760" xr:uid="{00000000-0005-0000-0000-00001F070000}"/>
    <cellStyle name="20% - Accent5 2 4" xfId="2761" xr:uid="{00000000-0005-0000-0000-000020070000}"/>
    <cellStyle name="20% - Accent6 10" xfId="2762" xr:uid="{00000000-0005-0000-0000-000021070000}"/>
    <cellStyle name="20% - Accent6 10 2" xfId="2763" xr:uid="{00000000-0005-0000-0000-000022070000}"/>
    <cellStyle name="20% - Accent6 10 2 2" xfId="2764" xr:uid="{00000000-0005-0000-0000-000023070000}"/>
    <cellStyle name="20% - Accent6 10 2 3" xfId="2765" xr:uid="{00000000-0005-0000-0000-000024070000}"/>
    <cellStyle name="20% - Accent6 10 2 4" xfId="2766" xr:uid="{00000000-0005-0000-0000-000025070000}"/>
    <cellStyle name="20% - Accent6 10 3" xfId="2767" xr:uid="{00000000-0005-0000-0000-000026070000}"/>
    <cellStyle name="20% - Accent6 10 3 2" xfId="2768" xr:uid="{00000000-0005-0000-0000-000027070000}"/>
    <cellStyle name="20% - Accent6 10 4" xfId="2769" xr:uid="{00000000-0005-0000-0000-000028070000}"/>
    <cellStyle name="20% - Accent6 10 5" xfId="2770" xr:uid="{00000000-0005-0000-0000-000029070000}"/>
    <cellStyle name="20% - Accent6 10 6" xfId="2771" xr:uid="{00000000-0005-0000-0000-00002A070000}"/>
    <cellStyle name="20% - Accent6 10 7" xfId="2772" xr:uid="{00000000-0005-0000-0000-00002B070000}"/>
    <cellStyle name="20% - Accent6 10 8" xfId="2773" xr:uid="{00000000-0005-0000-0000-00002C070000}"/>
    <cellStyle name="20% - Accent6 10 9" xfId="2774" xr:uid="{00000000-0005-0000-0000-00002D070000}"/>
    <cellStyle name="20% - Accent6 10_1) Sector Final Use Input Sheet" xfId="2775" xr:uid="{00000000-0005-0000-0000-00002E070000}"/>
    <cellStyle name="20% - Accent6 11" xfId="2776" xr:uid="{00000000-0005-0000-0000-00002F070000}"/>
    <cellStyle name="20% - Accent6 11 2" xfId="2777" xr:uid="{00000000-0005-0000-0000-000030070000}"/>
    <cellStyle name="20% - Accent6 11 2 2" xfId="2778" xr:uid="{00000000-0005-0000-0000-000031070000}"/>
    <cellStyle name="20% - Accent6 11 2 3" xfId="2779" xr:uid="{00000000-0005-0000-0000-000032070000}"/>
    <cellStyle name="20% - Accent6 11 2 4" xfId="2780" xr:uid="{00000000-0005-0000-0000-000033070000}"/>
    <cellStyle name="20% - Accent6 11 3" xfId="2781" xr:uid="{00000000-0005-0000-0000-000034070000}"/>
    <cellStyle name="20% - Accent6 11 3 2" xfId="2782" xr:uid="{00000000-0005-0000-0000-000035070000}"/>
    <cellStyle name="20% - Accent6 11 4" xfId="2783" xr:uid="{00000000-0005-0000-0000-000036070000}"/>
    <cellStyle name="20% - Accent6 11 5" xfId="2784" xr:uid="{00000000-0005-0000-0000-000037070000}"/>
    <cellStyle name="20% - Accent6 11 6" xfId="2785" xr:uid="{00000000-0005-0000-0000-000038070000}"/>
    <cellStyle name="20% - Accent6 11 7" xfId="2786" xr:uid="{00000000-0005-0000-0000-000039070000}"/>
    <cellStyle name="20% - Accent6 11 8" xfId="2787" xr:uid="{00000000-0005-0000-0000-00003A070000}"/>
    <cellStyle name="20% - Accent6 11 9" xfId="2788" xr:uid="{00000000-0005-0000-0000-00003B070000}"/>
    <cellStyle name="20% - Accent6 11_1) Sector Final Use Input Sheet" xfId="2789" xr:uid="{00000000-0005-0000-0000-00003C070000}"/>
    <cellStyle name="20% - Accent6 12" xfId="2790" xr:uid="{00000000-0005-0000-0000-00003D070000}"/>
    <cellStyle name="20% - Accent6 2" xfId="2791" xr:uid="{00000000-0005-0000-0000-00003E070000}"/>
    <cellStyle name="20% - Accent6 2 2" xfId="2792" xr:uid="{00000000-0005-0000-0000-00003F070000}"/>
    <cellStyle name="20% - Accent6 2 3" xfId="2793" xr:uid="{00000000-0005-0000-0000-000040070000}"/>
    <cellStyle name="20% - Accent6 2 3 2" xfId="2794" xr:uid="{00000000-0005-0000-0000-000041070000}"/>
    <cellStyle name="20% - Accent6 2 3 2 2" xfId="2795" xr:uid="{00000000-0005-0000-0000-000042070000}"/>
    <cellStyle name="20% - Accent6 2 3 2 3" xfId="2796" xr:uid="{00000000-0005-0000-0000-000043070000}"/>
    <cellStyle name="20% - Accent6 2 3 3" xfId="2797" xr:uid="{00000000-0005-0000-0000-000044070000}"/>
    <cellStyle name="20% - Accent6 2 3 4" xfId="2798" xr:uid="{00000000-0005-0000-0000-000045070000}"/>
    <cellStyle name="20% - Accent6 2 4" xfId="2799" xr:uid="{00000000-0005-0000-0000-000046070000}"/>
    <cellStyle name="20% - Accent6 3" xfId="2800" xr:uid="{00000000-0005-0000-0000-000047070000}"/>
    <cellStyle name="20% - Accent6 3 10" xfId="2801" xr:uid="{00000000-0005-0000-0000-000048070000}"/>
    <cellStyle name="20% - Accent6 3 10 2" xfId="2802" xr:uid="{00000000-0005-0000-0000-000049070000}"/>
    <cellStyle name="20% - Accent6 3 11" xfId="2803" xr:uid="{00000000-0005-0000-0000-00004A070000}"/>
    <cellStyle name="20% - Accent6 3 11 2" xfId="2804" xr:uid="{00000000-0005-0000-0000-00004B070000}"/>
    <cellStyle name="20% - Accent6 3 12" xfId="2805" xr:uid="{00000000-0005-0000-0000-00004C070000}"/>
    <cellStyle name="20% - Accent6 3 13" xfId="2806" xr:uid="{00000000-0005-0000-0000-00004D070000}"/>
    <cellStyle name="20% - Accent6 3 14" xfId="2807" xr:uid="{00000000-0005-0000-0000-00004E070000}"/>
    <cellStyle name="20% - Accent6 3 15" xfId="2808" xr:uid="{00000000-0005-0000-0000-00004F070000}"/>
    <cellStyle name="20% - Accent6 3 16" xfId="2809" xr:uid="{00000000-0005-0000-0000-000050070000}"/>
    <cellStyle name="20% - Accent6 3 17" xfId="2810" xr:uid="{00000000-0005-0000-0000-000051070000}"/>
    <cellStyle name="20% - Accent6 3 2" xfId="2811" xr:uid="{00000000-0005-0000-0000-000052070000}"/>
    <cellStyle name="20% - Accent6 3 2 10" xfId="2812" xr:uid="{00000000-0005-0000-0000-000053070000}"/>
    <cellStyle name="20% - Accent6 3 2 11" xfId="2813" xr:uid="{00000000-0005-0000-0000-000054070000}"/>
    <cellStyle name="20% - Accent6 3 2 12" xfId="2814" xr:uid="{00000000-0005-0000-0000-000055070000}"/>
    <cellStyle name="20% - Accent6 3 2 13" xfId="2815" xr:uid="{00000000-0005-0000-0000-000056070000}"/>
    <cellStyle name="20% - Accent6 3 2 14" xfId="2816" xr:uid="{00000000-0005-0000-0000-000057070000}"/>
    <cellStyle name="20% - Accent6 3 2 2" xfId="2817" xr:uid="{00000000-0005-0000-0000-000058070000}"/>
    <cellStyle name="20% - Accent6 3 2 2 10" xfId="2818" xr:uid="{00000000-0005-0000-0000-000059070000}"/>
    <cellStyle name="20% - Accent6 3 2 2 11" xfId="2819" xr:uid="{00000000-0005-0000-0000-00005A070000}"/>
    <cellStyle name="20% - Accent6 3 2 2 12" xfId="2820" xr:uid="{00000000-0005-0000-0000-00005B070000}"/>
    <cellStyle name="20% - Accent6 3 2 2 2" xfId="2821" xr:uid="{00000000-0005-0000-0000-00005C070000}"/>
    <cellStyle name="20% - Accent6 3 2 2 2 10" xfId="2822" xr:uid="{00000000-0005-0000-0000-00005D070000}"/>
    <cellStyle name="20% - Accent6 3 2 2 2 11" xfId="2823" xr:uid="{00000000-0005-0000-0000-00005E070000}"/>
    <cellStyle name="20% - Accent6 3 2 2 2 2" xfId="2824" xr:uid="{00000000-0005-0000-0000-00005F070000}"/>
    <cellStyle name="20% - Accent6 3 2 2 2 2 2" xfId="2825" xr:uid="{00000000-0005-0000-0000-000060070000}"/>
    <cellStyle name="20% - Accent6 3 2 2 2 2 3" xfId="2826" xr:uid="{00000000-0005-0000-0000-000061070000}"/>
    <cellStyle name="20% - Accent6 3 2 2 2 2 4" xfId="2827" xr:uid="{00000000-0005-0000-0000-000062070000}"/>
    <cellStyle name="20% - Accent6 3 2 2 2 2 5" xfId="2828" xr:uid="{00000000-0005-0000-0000-000063070000}"/>
    <cellStyle name="20% - Accent6 3 2 2 2 3" xfId="2829" xr:uid="{00000000-0005-0000-0000-000064070000}"/>
    <cellStyle name="20% - Accent6 3 2 2 2 3 2" xfId="2830" xr:uid="{00000000-0005-0000-0000-000065070000}"/>
    <cellStyle name="20% - Accent6 3 2 2 2 3 3" xfId="2831" xr:uid="{00000000-0005-0000-0000-000066070000}"/>
    <cellStyle name="20% - Accent6 3 2 2 2 4" xfId="2832" xr:uid="{00000000-0005-0000-0000-000067070000}"/>
    <cellStyle name="20% - Accent6 3 2 2 2 4 2" xfId="2833" xr:uid="{00000000-0005-0000-0000-000068070000}"/>
    <cellStyle name="20% - Accent6 3 2 2 2 5" xfId="2834" xr:uid="{00000000-0005-0000-0000-000069070000}"/>
    <cellStyle name="20% - Accent6 3 2 2 2 5 2" xfId="2835" xr:uid="{00000000-0005-0000-0000-00006A070000}"/>
    <cellStyle name="20% - Accent6 3 2 2 2 6" xfId="2836" xr:uid="{00000000-0005-0000-0000-00006B070000}"/>
    <cellStyle name="20% - Accent6 3 2 2 2 7" xfId="2837" xr:uid="{00000000-0005-0000-0000-00006C070000}"/>
    <cellStyle name="20% - Accent6 3 2 2 2 8" xfId="2838" xr:uid="{00000000-0005-0000-0000-00006D070000}"/>
    <cellStyle name="20% - Accent6 3 2 2 2 9" xfId="2839" xr:uid="{00000000-0005-0000-0000-00006E070000}"/>
    <cellStyle name="20% - Accent6 3 2 2 2_1) Sector Final Use Input Sheet" xfId="2840" xr:uid="{00000000-0005-0000-0000-00006F070000}"/>
    <cellStyle name="20% - Accent6 3 2 2 3" xfId="2841" xr:uid="{00000000-0005-0000-0000-000070070000}"/>
    <cellStyle name="20% - Accent6 3 2 2 3 2" xfId="2842" xr:uid="{00000000-0005-0000-0000-000071070000}"/>
    <cellStyle name="20% - Accent6 3 2 2 3 3" xfId="2843" xr:uid="{00000000-0005-0000-0000-000072070000}"/>
    <cellStyle name="20% - Accent6 3 2 2 3 4" xfId="2844" xr:uid="{00000000-0005-0000-0000-000073070000}"/>
    <cellStyle name="20% - Accent6 3 2 2 3 5" xfId="2845" xr:uid="{00000000-0005-0000-0000-000074070000}"/>
    <cellStyle name="20% - Accent6 3 2 2 4" xfId="2846" xr:uid="{00000000-0005-0000-0000-000075070000}"/>
    <cellStyle name="20% - Accent6 3 2 2 4 2" xfId="2847" xr:uid="{00000000-0005-0000-0000-000076070000}"/>
    <cellStyle name="20% - Accent6 3 2 2 4 3" xfId="2848" xr:uid="{00000000-0005-0000-0000-000077070000}"/>
    <cellStyle name="20% - Accent6 3 2 2 5" xfId="2849" xr:uid="{00000000-0005-0000-0000-000078070000}"/>
    <cellStyle name="20% - Accent6 3 2 2 5 2" xfId="2850" xr:uid="{00000000-0005-0000-0000-000079070000}"/>
    <cellStyle name="20% - Accent6 3 2 2 6" xfId="2851" xr:uid="{00000000-0005-0000-0000-00007A070000}"/>
    <cellStyle name="20% - Accent6 3 2 2 6 2" xfId="2852" xr:uid="{00000000-0005-0000-0000-00007B070000}"/>
    <cellStyle name="20% - Accent6 3 2 2 7" xfId="2853" xr:uid="{00000000-0005-0000-0000-00007C070000}"/>
    <cellStyle name="20% - Accent6 3 2 2 8" xfId="2854" xr:uid="{00000000-0005-0000-0000-00007D070000}"/>
    <cellStyle name="20% - Accent6 3 2 2 9" xfId="2855" xr:uid="{00000000-0005-0000-0000-00007E070000}"/>
    <cellStyle name="20% - Accent6 3 2 2_1) Sector Final Use Input Sheet" xfId="2856" xr:uid="{00000000-0005-0000-0000-00007F070000}"/>
    <cellStyle name="20% - Accent6 3 2 3" xfId="2857" xr:uid="{00000000-0005-0000-0000-000080070000}"/>
    <cellStyle name="20% - Accent6 3 2 3 10" xfId="2858" xr:uid="{00000000-0005-0000-0000-000081070000}"/>
    <cellStyle name="20% - Accent6 3 2 3 11" xfId="2859" xr:uid="{00000000-0005-0000-0000-000082070000}"/>
    <cellStyle name="20% - Accent6 3 2 3 12" xfId="2860" xr:uid="{00000000-0005-0000-0000-000083070000}"/>
    <cellStyle name="20% - Accent6 3 2 3 2" xfId="2861" xr:uid="{00000000-0005-0000-0000-000084070000}"/>
    <cellStyle name="20% - Accent6 3 2 3 2 10" xfId="2862" xr:uid="{00000000-0005-0000-0000-000085070000}"/>
    <cellStyle name="20% - Accent6 3 2 3 2 11" xfId="2863" xr:uid="{00000000-0005-0000-0000-000086070000}"/>
    <cellStyle name="20% - Accent6 3 2 3 2 2" xfId="2864" xr:uid="{00000000-0005-0000-0000-000087070000}"/>
    <cellStyle name="20% - Accent6 3 2 3 2 2 2" xfId="2865" xr:uid="{00000000-0005-0000-0000-000088070000}"/>
    <cellStyle name="20% - Accent6 3 2 3 2 2 3" xfId="2866" xr:uid="{00000000-0005-0000-0000-000089070000}"/>
    <cellStyle name="20% - Accent6 3 2 3 2 2 4" xfId="2867" xr:uid="{00000000-0005-0000-0000-00008A070000}"/>
    <cellStyle name="20% - Accent6 3 2 3 2 2 5" xfId="2868" xr:uid="{00000000-0005-0000-0000-00008B070000}"/>
    <cellStyle name="20% - Accent6 3 2 3 2 3" xfId="2869" xr:uid="{00000000-0005-0000-0000-00008C070000}"/>
    <cellStyle name="20% - Accent6 3 2 3 2 3 2" xfId="2870" xr:uid="{00000000-0005-0000-0000-00008D070000}"/>
    <cellStyle name="20% - Accent6 3 2 3 2 3 3" xfId="2871" xr:uid="{00000000-0005-0000-0000-00008E070000}"/>
    <cellStyle name="20% - Accent6 3 2 3 2 4" xfId="2872" xr:uid="{00000000-0005-0000-0000-00008F070000}"/>
    <cellStyle name="20% - Accent6 3 2 3 2 4 2" xfId="2873" xr:uid="{00000000-0005-0000-0000-000090070000}"/>
    <cellStyle name="20% - Accent6 3 2 3 2 5" xfId="2874" xr:uid="{00000000-0005-0000-0000-000091070000}"/>
    <cellStyle name="20% - Accent6 3 2 3 2 5 2" xfId="2875" xr:uid="{00000000-0005-0000-0000-000092070000}"/>
    <cellStyle name="20% - Accent6 3 2 3 2 6" xfId="2876" xr:uid="{00000000-0005-0000-0000-000093070000}"/>
    <cellStyle name="20% - Accent6 3 2 3 2 7" xfId="2877" xr:uid="{00000000-0005-0000-0000-000094070000}"/>
    <cellStyle name="20% - Accent6 3 2 3 2 8" xfId="2878" xr:uid="{00000000-0005-0000-0000-000095070000}"/>
    <cellStyle name="20% - Accent6 3 2 3 2 9" xfId="2879" xr:uid="{00000000-0005-0000-0000-000096070000}"/>
    <cellStyle name="20% - Accent6 3 2 3 2_1) Sector Final Use Input Sheet" xfId="2880" xr:uid="{00000000-0005-0000-0000-000097070000}"/>
    <cellStyle name="20% - Accent6 3 2 3 3" xfId="2881" xr:uid="{00000000-0005-0000-0000-000098070000}"/>
    <cellStyle name="20% - Accent6 3 2 3 3 2" xfId="2882" xr:uid="{00000000-0005-0000-0000-000099070000}"/>
    <cellStyle name="20% - Accent6 3 2 3 3 3" xfId="2883" xr:uid="{00000000-0005-0000-0000-00009A070000}"/>
    <cellStyle name="20% - Accent6 3 2 3 3 4" xfId="2884" xr:uid="{00000000-0005-0000-0000-00009B070000}"/>
    <cellStyle name="20% - Accent6 3 2 3 3 5" xfId="2885" xr:uid="{00000000-0005-0000-0000-00009C070000}"/>
    <cellStyle name="20% - Accent6 3 2 3 4" xfId="2886" xr:uid="{00000000-0005-0000-0000-00009D070000}"/>
    <cellStyle name="20% - Accent6 3 2 3 4 2" xfId="2887" xr:uid="{00000000-0005-0000-0000-00009E070000}"/>
    <cellStyle name="20% - Accent6 3 2 3 4 3" xfId="2888" xr:uid="{00000000-0005-0000-0000-00009F070000}"/>
    <cellStyle name="20% - Accent6 3 2 3 5" xfId="2889" xr:uid="{00000000-0005-0000-0000-0000A0070000}"/>
    <cellStyle name="20% - Accent6 3 2 3 5 2" xfId="2890" xr:uid="{00000000-0005-0000-0000-0000A1070000}"/>
    <cellStyle name="20% - Accent6 3 2 3 6" xfId="2891" xr:uid="{00000000-0005-0000-0000-0000A2070000}"/>
    <cellStyle name="20% - Accent6 3 2 3 6 2" xfId="2892" xr:uid="{00000000-0005-0000-0000-0000A3070000}"/>
    <cellStyle name="20% - Accent6 3 2 3 7" xfId="2893" xr:uid="{00000000-0005-0000-0000-0000A4070000}"/>
    <cellStyle name="20% - Accent6 3 2 3 8" xfId="2894" xr:uid="{00000000-0005-0000-0000-0000A5070000}"/>
    <cellStyle name="20% - Accent6 3 2 3 9" xfId="2895" xr:uid="{00000000-0005-0000-0000-0000A6070000}"/>
    <cellStyle name="20% - Accent6 3 2 3_1) Sector Final Use Input Sheet" xfId="2896" xr:uid="{00000000-0005-0000-0000-0000A7070000}"/>
    <cellStyle name="20% - Accent6 3 2 4" xfId="2897" xr:uid="{00000000-0005-0000-0000-0000A8070000}"/>
    <cellStyle name="20% - Accent6 3 2 4 10" xfId="2898" xr:uid="{00000000-0005-0000-0000-0000A9070000}"/>
    <cellStyle name="20% - Accent6 3 2 4 11" xfId="2899" xr:uid="{00000000-0005-0000-0000-0000AA070000}"/>
    <cellStyle name="20% - Accent6 3 2 4 2" xfId="2900" xr:uid="{00000000-0005-0000-0000-0000AB070000}"/>
    <cellStyle name="20% - Accent6 3 2 4 2 2" xfId="2901" xr:uid="{00000000-0005-0000-0000-0000AC070000}"/>
    <cellStyle name="20% - Accent6 3 2 4 2 3" xfId="2902" xr:uid="{00000000-0005-0000-0000-0000AD070000}"/>
    <cellStyle name="20% - Accent6 3 2 4 2 4" xfId="2903" xr:uid="{00000000-0005-0000-0000-0000AE070000}"/>
    <cellStyle name="20% - Accent6 3 2 4 2 5" xfId="2904" xr:uid="{00000000-0005-0000-0000-0000AF070000}"/>
    <cellStyle name="20% - Accent6 3 2 4 3" xfId="2905" xr:uid="{00000000-0005-0000-0000-0000B0070000}"/>
    <cellStyle name="20% - Accent6 3 2 4 3 2" xfId="2906" xr:uid="{00000000-0005-0000-0000-0000B1070000}"/>
    <cellStyle name="20% - Accent6 3 2 4 3 3" xfId="2907" xr:uid="{00000000-0005-0000-0000-0000B2070000}"/>
    <cellStyle name="20% - Accent6 3 2 4 4" xfId="2908" xr:uid="{00000000-0005-0000-0000-0000B3070000}"/>
    <cellStyle name="20% - Accent6 3 2 4 4 2" xfId="2909" xr:uid="{00000000-0005-0000-0000-0000B4070000}"/>
    <cellStyle name="20% - Accent6 3 2 4 5" xfId="2910" xr:uid="{00000000-0005-0000-0000-0000B5070000}"/>
    <cellStyle name="20% - Accent6 3 2 4 5 2" xfId="2911" xr:uid="{00000000-0005-0000-0000-0000B6070000}"/>
    <cellStyle name="20% - Accent6 3 2 4 6" xfId="2912" xr:uid="{00000000-0005-0000-0000-0000B7070000}"/>
    <cellStyle name="20% - Accent6 3 2 4 7" xfId="2913" xr:uid="{00000000-0005-0000-0000-0000B8070000}"/>
    <cellStyle name="20% - Accent6 3 2 4 8" xfId="2914" xr:uid="{00000000-0005-0000-0000-0000B9070000}"/>
    <cellStyle name="20% - Accent6 3 2 4 9" xfId="2915" xr:uid="{00000000-0005-0000-0000-0000BA070000}"/>
    <cellStyle name="20% - Accent6 3 2 4_1) Sector Final Use Input Sheet" xfId="2916" xr:uid="{00000000-0005-0000-0000-0000BB070000}"/>
    <cellStyle name="20% - Accent6 3 2 5" xfId="2917" xr:uid="{00000000-0005-0000-0000-0000BC070000}"/>
    <cellStyle name="20% - Accent6 3 2 5 2" xfId="2918" xr:uid="{00000000-0005-0000-0000-0000BD070000}"/>
    <cellStyle name="20% - Accent6 3 2 5 3" xfId="2919" xr:uid="{00000000-0005-0000-0000-0000BE070000}"/>
    <cellStyle name="20% - Accent6 3 2 5 4" xfId="2920" xr:uid="{00000000-0005-0000-0000-0000BF070000}"/>
    <cellStyle name="20% - Accent6 3 2 5 5" xfId="2921" xr:uid="{00000000-0005-0000-0000-0000C0070000}"/>
    <cellStyle name="20% - Accent6 3 2 6" xfId="2922" xr:uid="{00000000-0005-0000-0000-0000C1070000}"/>
    <cellStyle name="20% - Accent6 3 2 6 2" xfId="2923" xr:uid="{00000000-0005-0000-0000-0000C2070000}"/>
    <cellStyle name="20% - Accent6 3 2 6 3" xfId="2924" xr:uid="{00000000-0005-0000-0000-0000C3070000}"/>
    <cellStyle name="20% - Accent6 3 2 7" xfId="2925" xr:uid="{00000000-0005-0000-0000-0000C4070000}"/>
    <cellStyle name="20% - Accent6 3 2 7 2" xfId="2926" xr:uid="{00000000-0005-0000-0000-0000C5070000}"/>
    <cellStyle name="20% - Accent6 3 2 8" xfId="2927" xr:uid="{00000000-0005-0000-0000-0000C6070000}"/>
    <cellStyle name="20% - Accent6 3 2 8 2" xfId="2928" xr:uid="{00000000-0005-0000-0000-0000C7070000}"/>
    <cellStyle name="20% - Accent6 3 2 9" xfId="2929" xr:uid="{00000000-0005-0000-0000-0000C8070000}"/>
    <cellStyle name="20% - Accent6 3 2_1) Sector Final Use Input Sheet" xfId="2930" xr:uid="{00000000-0005-0000-0000-0000C9070000}"/>
    <cellStyle name="20% - Accent6 3 3" xfId="2931" xr:uid="{00000000-0005-0000-0000-0000CA070000}"/>
    <cellStyle name="20% - Accent6 3 3 10" xfId="2932" xr:uid="{00000000-0005-0000-0000-0000CB070000}"/>
    <cellStyle name="20% - Accent6 3 3 11" xfId="2933" xr:uid="{00000000-0005-0000-0000-0000CC070000}"/>
    <cellStyle name="20% - Accent6 3 3 12" xfId="2934" xr:uid="{00000000-0005-0000-0000-0000CD070000}"/>
    <cellStyle name="20% - Accent6 3 3 13" xfId="2935" xr:uid="{00000000-0005-0000-0000-0000CE070000}"/>
    <cellStyle name="20% - Accent6 3 3 14" xfId="2936" xr:uid="{00000000-0005-0000-0000-0000CF070000}"/>
    <cellStyle name="20% - Accent6 3 3 2" xfId="2937" xr:uid="{00000000-0005-0000-0000-0000D0070000}"/>
    <cellStyle name="20% - Accent6 3 3 2 10" xfId="2938" xr:uid="{00000000-0005-0000-0000-0000D1070000}"/>
    <cellStyle name="20% - Accent6 3 3 2 11" xfId="2939" xr:uid="{00000000-0005-0000-0000-0000D2070000}"/>
    <cellStyle name="20% - Accent6 3 3 2 12" xfId="2940" xr:uid="{00000000-0005-0000-0000-0000D3070000}"/>
    <cellStyle name="20% - Accent6 3 3 2 2" xfId="2941" xr:uid="{00000000-0005-0000-0000-0000D4070000}"/>
    <cellStyle name="20% - Accent6 3 3 2 2 10" xfId="2942" xr:uid="{00000000-0005-0000-0000-0000D5070000}"/>
    <cellStyle name="20% - Accent6 3 3 2 2 11" xfId="2943" xr:uid="{00000000-0005-0000-0000-0000D6070000}"/>
    <cellStyle name="20% - Accent6 3 3 2 2 2" xfId="2944" xr:uid="{00000000-0005-0000-0000-0000D7070000}"/>
    <cellStyle name="20% - Accent6 3 3 2 2 2 2" xfId="2945" xr:uid="{00000000-0005-0000-0000-0000D8070000}"/>
    <cellStyle name="20% - Accent6 3 3 2 2 2 3" xfId="2946" xr:uid="{00000000-0005-0000-0000-0000D9070000}"/>
    <cellStyle name="20% - Accent6 3 3 2 2 2 4" xfId="2947" xr:uid="{00000000-0005-0000-0000-0000DA070000}"/>
    <cellStyle name="20% - Accent6 3 3 2 2 2 5" xfId="2948" xr:uid="{00000000-0005-0000-0000-0000DB070000}"/>
    <cellStyle name="20% - Accent6 3 3 2 2 3" xfId="2949" xr:uid="{00000000-0005-0000-0000-0000DC070000}"/>
    <cellStyle name="20% - Accent6 3 3 2 2 3 2" xfId="2950" xr:uid="{00000000-0005-0000-0000-0000DD070000}"/>
    <cellStyle name="20% - Accent6 3 3 2 2 3 3" xfId="2951" xr:uid="{00000000-0005-0000-0000-0000DE070000}"/>
    <cellStyle name="20% - Accent6 3 3 2 2 4" xfId="2952" xr:uid="{00000000-0005-0000-0000-0000DF070000}"/>
    <cellStyle name="20% - Accent6 3 3 2 2 4 2" xfId="2953" xr:uid="{00000000-0005-0000-0000-0000E0070000}"/>
    <cellStyle name="20% - Accent6 3 3 2 2 5" xfId="2954" xr:uid="{00000000-0005-0000-0000-0000E1070000}"/>
    <cellStyle name="20% - Accent6 3 3 2 2 5 2" xfId="2955" xr:uid="{00000000-0005-0000-0000-0000E2070000}"/>
    <cellStyle name="20% - Accent6 3 3 2 2 6" xfId="2956" xr:uid="{00000000-0005-0000-0000-0000E3070000}"/>
    <cellStyle name="20% - Accent6 3 3 2 2 7" xfId="2957" xr:uid="{00000000-0005-0000-0000-0000E4070000}"/>
    <cellStyle name="20% - Accent6 3 3 2 2 8" xfId="2958" xr:uid="{00000000-0005-0000-0000-0000E5070000}"/>
    <cellStyle name="20% - Accent6 3 3 2 2 9" xfId="2959" xr:uid="{00000000-0005-0000-0000-0000E6070000}"/>
    <cellStyle name="20% - Accent6 3 3 2 2_1) Sector Final Use Input Sheet" xfId="2960" xr:uid="{00000000-0005-0000-0000-0000E7070000}"/>
    <cellStyle name="20% - Accent6 3 3 2 3" xfId="2961" xr:uid="{00000000-0005-0000-0000-0000E8070000}"/>
    <cellStyle name="20% - Accent6 3 3 2 3 2" xfId="2962" xr:uid="{00000000-0005-0000-0000-0000E9070000}"/>
    <cellStyle name="20% - Accent6 3 3 2 3 3" xfId="2963" xr:uid="{00000000-0005-0000-0000-0000EA070000}"/>
    <cellStyle name="20% - Accent6 3 3 2 3 4" xfId="2964" xr:uid="{00000000-0005-0000-0000-0000EB070000}"/>
    <cellStyle name="20% - Accent6 3 3 2 3 5" xfId="2965" xr:uid="{00000000-0005-0000-0000-0000EC070000}"/>
    <cellStyle name="20% - Accent6 3 3 2 4" xfId="2966" xr:uid="{00000000-0005-0000-0000-0000ED070000}"/>
    <cellStyle name="20% - Accent6 3 3 2 4 2" xfId="2967" xr:uid="{00000000-0005-0000-0000-0000EE070000}"/>
    <cellStyle name="20% - Accent6 3 3 2 4 3" xfId="2968" xr:uid="{00000000-0005-0000-0000-0000EF070000}"/>
    <cellStyle name="20% - Accent6 3 3 2 5" xfId="2969" xr:uid="{00000000-0005-0000-0000-0000F0070000}"/>
    <cellStyle name="20% - Accent6 3 3 2 5 2" xfId="2970" xr:uid="{00000000-0005-0000-0000-0000F1070000}"/>
    <cellStyle name="20% - Accent6 3 3 2 6" xfId="2971" xr:uid="{00000000-0005-0000-0000-0000F2070000}"/>
    <cellStyle name="20% - Accent6 3 3 2 6 2" xfId="2972" xr:uid="{00000000-0005-0000-0000-0000F3070000}"/>
    <cellStyle name="20% - Accent6 3 3 2 7" xfId="2973" xr:uid="{00000000-0005-0000-0000-0000F4070000}"/>
    <cellStyle name="20% - Accent6 3 3 2 8" xfId="2974" xr:uid="{00000000-0005-0000-0000-0000F5070000}"/>
    <cellStyle name="20% - Accent6 3 3 2 9" xfId="2975" xr:uid="{00000000-0005-0000-0000-0000F6070000}"/>
    <cellStyle name="20% - Accent6 3 3 2_1) Sector Final Use Input Sheet" xfId="2976" xr:uid="{00000000-0005-0000-0000-0000F7070000}"/>
    <cellStyle name="20% - Accent6 3 3 3" xfId="2977" xr:uid="{00000000-0005-0000-0000-0000F8070000}"/>
    <cellStyle name="20% - Accent6 3 3 3 10" xfId="2978" xr:uid="{00000000-0005-0000-0000-0000F9070000}"/>
    <cellStyle name="20% - Accent6 3 3 3 11" xfId="2979" xr:uid="{00000000-0005-0000-0000-0000FA070000}"/>
    <cellStyle name="20% - Accent6 3 3 3 12" xfId="2980" xr:uid="{00000000-0005-0000-0000-0000FB070000}"/>
    <cellStyle name="20% - Accent6 3 3 3 2" xfId="2981" xr:uid="{00000000-0005-0000-0000-0000FC070000}"/>
    <cellStyle name="20% - Accent6 3 3 3 2 10" xfId="2982" xr:uid="{00000000-0005-0000-0000-0000FD070000}"/>
    <cellStyle name="20% - Accent6 3 3 3 2 11" xfId="2983" xr:uid="{00000000-0005-0000-0000-0000FE070000}"/>
    <cellStyle name="20% - Accent6 3 3 3 2 2" xfId="2984" xr:uid="{00000000-0005-0000-0000-0000FF070000}"/>
    <cellStyle name="20% - Accent6 3 3 3 2 2 2" xfId="2985" xr:uid="{00000000-0005-0000-0000-000000080000}"/>
    <cellStyle name="20% - Accent6 3 3 3 2 2 3" xfId="2986" xr:uid="{00000000-0005-0000-0000-000001080000}"/>
    <cellStyle name="20% - Accent6 3 3 3 2 2 4" xfId="2987" xr:uid="{00000000-0005-0000-0000-000002080000}"/>
    <cellStyle name="20% - Accent6 3 3 3 2 2 5" xfId="2988" xr:uid="{00000000-0005-0000-0000-000003080000}"/>
    <cellStyle name="20% - Accent6 3 3 3 2 3" xfId="2989" xr:uid="{00000000-0005-0000-0000-000004080000}"/>
    <cellStyle name="20% - Accent6 3 3 3 2 3 2" xfId="2990" xr:uid="{00000000-0005-0000-0000-000005080000}"/>
    <cellStyle name="20% - Accent6 3 3 3 2 3 3" xfId="2991" xr:uid="{00000000-0005-0000-0000-000006080000}"/>
    <cellStyle name="20% - Accent6 3 3 3 2 4" xfId="2992" xr:uid="{00000000-0005-0000-0000-000007080000}"/>
    <cellStyle name="20% - Accent6 3 3 3 2 4 2" xfId="2993" xr:uid="{00000000-0005-0000-0000-000008080000}"/>
    <cellStyle name="20% - Accent6 3 3 3 2 5" xfId="2994" xr:uid="{00000000-0005-0000-0000-000009080000}"/>
    <cellStyle name="20% - Accent6 3 3 3 2 5 2" xfId="2995" xr:uid="{00000000-0005-0000-0000-00000A080000}"/>
    <cellStyle name="20% - Accent6 3 3 3 2 6" xfId="2996" xr:uid="{00000000-0005-0000-0000-00000B080000}"/>
    <cellStyle name="20% - Accent6 3 3 3 2 7" xfId="2997" xr:uid="{00000000-0005-0000-0000-00000C080000}"/>
    <cellStyle name="20% - Accent6 3 3 3 2 8" xfId="2998" xr:uid="{00000000-0005-0000-0000-00000D080000}"/>
    <cellStyle name="20% - Accent6 3 3 3 2 9" xfId="2999" xr:uid="{00000000-0005-0000-0000-00000E080000}"/>
    <cellStyle name="20% - Accent6 3 3 3 2_1) Sector Final Use Input Sheet" xfId="3000" xr:uid="{00000000-0005-0000-0000-00000F080000}"/>
    <cellStyle name="20% - Accent6 3 3 3 3" xfId="3001" xr:uid="{00000000-0005-0000-0000-000010080000}"/>
    <cellStyle name="20% - Accent6 3 3 3 3 2" xfId="3002" xr:uid="{00000000-0005-0000-0000-000011080000}"/>
    <cellStyle name="20% - Accent6 3 3 3 3 3" xfId="3003" xr:uid="{00000000-0005-0000-0000-000012080000}"/>
    <cellStyle name="20% - Accent6 3 3 3 3 4" xfId="3004" xr:uid="{00000000-0005-0000-0000-000013080000}"/>
    <cellStyle name="20% - Accent6 3 3 3 3 5" xfId="3005" xr:uid="{00000000-0005-0000-0000-000014080000}"/>
    <cellStyle name="20% - Accent6 3 3 3 4" xfId="3006" xr:uid="{00000000-0005-0000-0000-000015080000}"/>
    <cellStyle name="20% - Accent6 3 3 3 4 2" xfId="3007" xr:uid="{00000000-0005-0000-0000-000016080000}"/>
    <cellStyle name="20% - Accent6 3 3 3 4 3" xfId="3008" xr:uid="{00000000-0005-0000-0000-000017080000}"/>
    <cellStyle name="20% - Accent6 3 3 3 5" xfId="3009" xr:uid="{00000000-0005-0000-0000-000018080000}"/>
    <cellStyle name="20% - Accent6 3 3 3 5 2" xfId="3010" xr:uid="{00000000-0005-0000-0000-000019080000}"/>
    <cellStyle name="20% - Accent6 3 3 3 6" xfId="3011" xr:uid="{00000000-0005-0000-0000-00001A080000}"/>
    <cellStyle name="20% - Accent6 3 3 3 6 2" xfId="3012" xr:uid="{00000000-0005-0000-0000-00001B080000}"/>
    <cellStyle name="20% - Accent6 3 3 3 7" xfId="3013" xr:uid="{00000000-0005-0000-0000-00001C080000}"/>
    <cellStyle name="20% - Accent6 3 3 3 8" xfId="3014" xr:uid="{00000000-0005-0000-0000-00001D080000}"/>
    <cellStyle name="20% - Accent6 3 3 3 9" xfId="3015" xr:uid="{00000000-0005-0000-0000-00001E080000}"/>
    <cellStyle name="20% - Accent6 3 3 3_1) Sector Final Use Input Sheet" xfId="3016" xr:uid="{00000000-0005-0000-0000-00001F080000}"/>
    <cellStyle name="20% - Accent6 3 3 4" xfId="3017" xr:uid="{00000000-0005-0000-0000-000020080000}"/>
    <cellStyle name="20% - Accent6 3 3 4 10" xfId="3018" xr:uid="{00000000-0005-0000-0000-000021080000}"/>
    <cellStyle name="20% - Accent6 3 3 4 11" xfId="3019" xr:uid="{00000000-0005-0000-0000-000022080000}"/>
    <cellStyle name="20% - Accent6 3 3 4 2" xfId="3020" xr:uid="{00000000-0005-0000-0000-000023080000}"/>
    <cellStyle name="20% - Accent6 3 3 4 2 2" xfId="3021" xr:uid="{00000000-0005-0000-0000-000024080000}"/>
    <cellStyle name="20% - Accent6 3 3 4 2 3" xfId="3022" xr:uid="{00000000-0005-0000-0000-000025080000}"/>
    <cellStyle name="20% - Accent6 3 3 4 2 4" xfId="3023" xr:uid="{00000000-0005-0000-0000-000026080000}"/>
    <cellStyle name="20% - Accent6 3 3 4 2 5" xfId="3024" xr:uid="{00000000-0005-0000-0000-000027080000}"/>
    <cellStyle name="20% - Accent6 3 3 4 3" xfId="3025" xr:uid="{00000000-0005-0000-0000-000028080000}"/>
    <cellStyle name="20% - Accent6 3 3 4 3 2" xfId="3026" xr:uid="{00000000-0005-0000-0000-000029080000}"/>
    <cellStyle name="20% - Accent6 3 3 4 3 3" xfId="3027" xr:uid="{00000000-0005-0000-0000-00002A080000}"/>
    <cellStyle name="20% - Accent6 3 3 4 4" xfId="3028" xr:uid="{00000000-0005-0000-0000-00002B080000}"/>
    <cellStyle name="20% - Accent6 3 3 4 4 2" xfId="3029" xr:uid="{00000000-0005-0000-0000-00002C080000}"/>
    <cellStyle name="20% - Accent6 3 3 4 5" xfId="3030" xr:uid="{00000000-0005-0000-0000-00002D080000}"/>
    <cellStyle name="20% - Accent6 3 3 4 5 2" xfId="3031" xr:uid="{00000000-0005-0000-0000-00002E080000}"/>
    <cellStyle name="20% - Accent6 3 3 4 6" xfId="3032" xr:uid="{00000000-0005-0000-0000-00002F080000}"/>
    <cellStyle name="20% - Accent6 3 3 4 7" xfId="3033" xr:uid="{00000000-0005-0000-0000-000030080000}"/>
    <cellStyle name="20% - Accent6 3 3 4 8" xfId="3034" xr:uid="{00000000-0005-0000-0000-000031080000}"/>
    <cellStyle name="20% - Accent6 3 3 4 9" xfId="3035" xr:uid="{00000000-0005-0000-0000-000032080000}"/>
    <cellStyle name="20% - Accent6 3 3 4_1) Sector Final Use Input Sheet" xfId="3036" xr:uid="{00000000-0005-0000-0000-000033080000}"/>
    <cellStyle name="20% - Accent6 3 3 5" xfId="3037" xr:uid="{00000000-0005-0000-0000-000034080000}"/>
    <cellStyle name="20% - Accent6 3 3 5 2" xfId="3038" xr:uid="{00000000-0005-0000-0000-000035080000}"/>
    <cellStyle name="20% - Accent6 3 3 5 3" xfId="3039" xr:uid="{00000000-0005-0000-0000-000036080000}"/>
    <cellStyle name="20% - Accent6 3 3 5 4" xfId="3040" xr:uid="{00000000-0005-0000-0000-000037080000}"/>
    <cellStyle name="20% - Accent6 3 3 5 5" xfId="3041" xr:uid="{00000000-0005-0000-0000-000038080000}"/>
    <cellStyle name="20% - Accent6 3 3 6" xfId="3042" xr:uid="{00000000-0005-0000-0000-000039080000}"/>
    <cellStyle name="20% - Accent6 3 3 6 2" xfId="3043" xr:uid="{00000000-0005-0000-0000-00003A080000}"/>
    <cellStyle name="20% - Accent6 3 3 6 3" xfId="3044" xr:uid="{00000000-0005-0000-0000-00003B080000}"/>
    <cellStyle name="20% - Accent6 3 3 7" xfId="3045" xr:uid="{00000000-0005-0000-0000-00003C080000}"/>
    <cellStyle name="20% - Accent6 3 3 7 2" xfId="3046" xr:uid="{00000000-0005-0000-0000-00003D080000}"/>
    <cellStyle name="20% - Accent6 3 3 8" xfId="3047" xr:uid="{00000000-0005-0000-0000-00003E080000}"/>
    <cellStyle name="20% - Accent6 3 3 8 2" xfId="3048" xr:uid="{00000000-0005-0000-0000-00003F080000}"/>
    <cellStyle name="20% - Accent6 3 3 9" xfId="3049" xr:uid="{00000000-0005-0000-0000-000040080000}"/>
    <cellStyle name="20% - Accent6 3 3_1) Sector Final Use Input Sheet" xfId="3050" xr:uid="{00000000-0005-0000-0000-000041080000}"/>
    <cellStyle name="20% - Accent6 3 4" xfId="3051" xr:uid="{00000000-0005-0000-0000-000042080000}"/>
    <cellStyle name="20% - Accent6 3 4 10" xfId="3052" xr:uid="{00000000-0005-0000-0000-000043080000}"/>
    <cellStyle name="20% - Accent6 3 4 11" xfId="3053" xr:uid="{00000000-0005-0000-0000-000044080000}"/>
    <cellStyle name="20% - Accent6 3 4 12" xfId="3054" xr:uid="{00000000-0005-0000-0000-000045080000}"/>
    <cellStyle name="20% - Accent6 3 4 13" xfId="3055" xr:uid="{00000000-0005-0000-0000-000046080000}"/>
    <cellStyle name="20% - Accent6 3 4 14" xfId="3056" xr:uid="{00000000-0005-0000-0000-000047080000}"/>
    <cellStyle name="20% - Accent6 3 4 2" xfId="3057" xr:uid="{00000000-0005-0000-0000-000048080000}"/>
    <cellStyle name="20% - Accent6 3 4 2 10" xfId="3058" xr:uid="{00000000-0005-0000-0000-000049080000}"/>
    <cellStyle name="20% - Accent6 3 4 2 11" xfId="3059" xr:uid="{00000000-0005-0000-0000-00004A080000}"/>
    <cellStyle name="20% - Accent6 3 4 2 12" xfId="3060" xr:uid="{00000000-0005-0000-0000-00004B080000}"/>
    <cellStyle name="20% - Accent6 3 4 2 2" xfId="3061" xr:uid="{00000000-0005-0000-0000-00004C080000}"/>
    <cellStyle name="20% - Accent6 3 4 2 2 10" xfId="3062" xr:uid="{00000000-0005-0000-0000-00004D080000}"/>
    <cellStyle name="20% - Accent6 3 4 2 2 11" xfId="3063" xr:uid="{00000000-0005-0000-0000-00004E080000}"/>
    <cellStyle name="20% - Accent6 3 4 2 2 2" xfId="3064" xr:uid="{00000000-0005-0000-0000-00004F080000}"/>
    <cellStyle name="20% - Accent6 3 4 2 2 2 2" xfId="3065" xr:uid="{00000000-0005-0000-0000-000050080000}"/>
    <cellStyle name="20% - Accent6 3 4 2 2 2 3" xfId="3066" xr:uid="{00000000-0005-0000-0000-000051080000}"/>
    <cellStyle name="20% - Accent6 3 4 2 2 2 4" xfId="3067" xr:uid="{00000000-0005-0000-0000-000052080000}"/>
    <cellStyle name="20% - Accent6 3 4 2 2 2 5" xfId="3068" xr:uid="{00000000-0005-0000-0000-000053080000}"/>
    <cellStyle name="20% - Accent6 3 4 2 2 3" xfId="3069" xr:uid="{00000000-0005-0000-0000-000054080000}"/>
    <cellStyle name="20% - Accent6 3 4 2 2 3 2" xfId="3070" xr:uid="{00000000-0005-0000-0000-000055080000}"/>
    <cellStyle name="20% - Accent6 3 4 2 2 3 3" xfId="3071" xr:uid="{00000000-0005-0000-0000-000056080000}"/>
    <cellStyle name="20% - Accent6 3 4 2 2 4" xfId="3072" xr:uid="{00000000-0005-0000-0000-000057080000}"/>
    <cellStyle name="20% - Accent6 3 4 2 2 4 2" xfId="3073" xr:uid="{00000000-0005-0000-0000-000058080000}"/>
    <cellStyle name="20% - Accent6 3 4 2 2 5" xfId="3074" xr:uid="{00000000-0005-0000-0000-000059080000}"/>
    <cellStyle name="20% - Accent6 3 4 2 2 5 2" xfId="3075" xr:uid="{00000000-0005-0000-0000-00005A080000}"/>
    <cellStyle name="20% - Accent6 3 4 2 2 6" xfId="3076" xr:uid="{00000000-0005-0000-0000-00005B080000}"/>
    <cellStyle name="20% - Accent6 3 4 2 2 7" xfId="3077" xr:uid="{00000000-0005-0000-0000-00005C080000}"/>
    <cellStyle name="20% - Accent6 3 4 2 2 8" xfId="3078" xr:uid="{00000000-0005-0000-0000-00005D080000}"/>
    <cellStyle name="20% - Accent6 3 4 2 2 9" xfId="3079" xr:uid="{00000000-0005-0000-0000-00005E080000}"/>
    <cellStyle name="20% - Accent6 3 4 2 2_1) Sector Final Use Input Sheet" xfId="3080" xr:uid="{00000000-0005-0000-0000-00005F080000}"/>
    <cellStyle name="20% - Accent6 3 4 2 3" xfId="3081" xr:uid="{00000000-0005-0000-0000-000060080000}"/>
    <cellStyle name="20% - Accent6 3 4 2 3 2" xfId="3082" xr:uid="{00000000-0005-0000-0000-000061080000}"/>
    <cellStyle name="20% - Accent6 3 4 2 3 3" xfId="3083" xr:uid="{00000000-0005-0000-0000-000062080000}"/>
    <cellStyle name="20% - Accent6 3 4 2 3 4" xfId="3084" xr:uid="{00000000-0005-0000-0000-000063080000}"/>
    <cellStyle name="20% - Accent6 3 4 2 3 5" xfId="3085" xr:uid="{00000000-0005-0000-0000-000064080000}"/>
    <cellStyle name="20% - Accent6 3 4 2 4" xfId="3086" xr:uid="{00000000-0005-0000-0000-000065080000}"/>
    <cellStyle name="20% - Accent6 3 4 2 4 2" xfId="3087" xr:uid="{00000000-0005-0000-0000-000066080000}"/>
    <cellStyle name="20% - Accent6 3 4 2 4 3" xfId="3088" xr:uid="{00000000-0005-0000-0000-000067080000}"/>
    <cellStyle name="20% - Accent6 3 4 2 5" xfId="3089" xr:uid="{00000000-0005-0000-0000-000068080000}"/>
    <cellStyle name="20% - Accent6 3 4 2 5 2" xfId="3090" xr:uid="{00000000-0005-0000-0000-000069080000}"/>
    <cellStyle name="20% - Accent6 3 4 2 6" xfId="3091" xr:uid="{00000000-0005-0000-0000-00006A080000}"/>
    <cellStyle name="20% - Accent6 3 4 2 6 2" xfId="3092" xr:uid="{00000000-0005-0000-0000-00006B080000}"/>
    <cellStyle name="20% - Accent6 3 4 2 7" xfId="3093" xr:uid="{00000000-0005-0000-0000-00006C080000}"/>
    <cellStyle name="20% - Accent6 3 4 2 8" xfId="3094" xr:uid="{00000000-0005-0000-0000-00006D080000}"/>
    <cellStyle name="20% - Accent6 3 4 2 9" xfId="3095" xr:uid="{00000000-0005-0000-0000-00006E080000}"/>
    <cellStyle name="20% - Accent6 3 4 2_1) Sector Final Use Input Sheet" xfId="3096" xr:uid="{00000000-0005-0000-0000-00006F080000}"/>
    <cellStyle name="20% - Accent6 3 4 3" xfId="3097" xr:uid="{00000000-0005-0000-0000-000070080000}"/>
    <cellStyle name="20% - Accent6 3 4 3 10" xfId="3098" xr:uid="{00000000-0005-0000-0000-000071080000}"/>
    <cellStyle name="20% - Accent6 3 4 3 11" xfId="3099" xr:uid="{00000000-0005-0000-0000-000072080000}"/>
    <cellStyle name="20% - Accent6 3 4 3 12" xfId="3100" xr:uid="{00000000-0005-0000-0000-000073080000}"/>
    <cellStyle name="20% - Accent6 3 4 3 2" xfId="3101" xr:uid="{00000000-0005-0000-0000-000074080000}"/>
    <cellStyle name="20% - Accent6 3 4 3 2 10" xfId="3102" xr:uid="{00000000-0005-0000-0000-000075080000}"/>
    <cellStyle name="20% - Accent6 3 4 3 2 11" xfId="3103" xr:uid="{00000000-0005-0000-0000-000076080000}"/>
    <cellStyle name="20% - Accent6 3 4 3 2 2" xfId="3104" xr:uid="{00000000-0005-0000-0000-000077080000}"/>
    <cellStyle name="20% - Accent6 3 4 3 2 2 2" xfId="3105" xr:uid="{00000000-0005-0000-0000-000078080000}"/>
    <cellStyle name="20% - Accent6 3 4 3 2 2 3" xfId="3106" xr:uid="{00000000-0005-0000-0000-000079080000}"/>
    <cellStyle name="20% - Accent6 3 4 3 2 2 4" xfId="3107" xr:uid="{00000000-0005-0000-0000-00007A080000}"/>
    <cellStyle name="20% - Accent6 3 4 3 2 2 5" xfId="3108" xr:uid="{00000000-0005-0000-0000-00007B080000}"/>
    <cellStyle name="20% - Accent6 3 4 3 2 3" xfId="3109" xr:uid="{00000000-0005-0000-0000-00007C080000}"/>
    <cellStyle name="20% - Accent6 3 4 3 2 3 2" xfId="3110" xr:uid="{00000000-0005-0000-0000-00007D080000}"/>
    <cellStyle name="20% - Accent6 3 4 3 2 3 3" xfId="3111" xr:uid="{00000000-0005-0000-0000-00007E080000}"/>
    <cellStyle name="20% - Accent6 3 4 3 2 4" xfId="3112" xr:uid="{00000000-0005-0000-0000-00007F080000}"/>
    <cellStyle name="20% - Accent6 3 4 3 2 4 2" xfId="3113" xr:uid="{00000000-0005-0000-0000-000080080000}"/>
    <cellStyle name="20% - Accent6 3 4 3 2 5" xfId="3114" xr:uid="{00000000-0005-0000-0000-000081080000}"/>
    <cellStyle name="20% - Accent6 3 4 3 2 5 2" xfId="3115" xr:uid="{00000000-0005-0000-0000-000082080000}"/>
    <cellStyle name="20% - Accent6 3 4 3 2 6" xfId="3116" xr:uid="{00000000-0005-0000-0000-000083080000}"/>
    <cellStyle name="20% - Accent6 3 4 3 2 7" xfId="3117" xr:uid="{00000000-0005-0000-0000-000084080000}"/>
    <cellStyle name="20% - Accent6 3 4 3 2 8" xfId="3118" xr:uid="{00000000-0005-0000-0000-000085080000}"/>
    <cellStyle name="20% - Accent6 3 4 3 2 9" xfId="3119" xr:uid="{00000000-0005-0000-0000-000086080000}"/>
    <cellStyle name="20% - Accent6 3 4 3 2_1) Sector Final Use Input Sheet" xfId="3120" xr:uid="{00000000-0005-0000-0000-000087080000}"/>
    <cellStyle name="20% - Accent6 3 4 3 3" xfId="3121" xr:uid="{00000000-0005-0000-0000-000088080000}"/>
    <cellStyle name="20% - Accent6 3 4 3 3 2" xfId="3122" xr:uid="{00000000-0005-0000-0000-000089080000}"/>
    <cellStyle name="20% - Accent6 3 4 3 3 3" xfId="3123" xr:uid="{00000000-0005-0000-0000-00008A080000}"/>
    <cellStyle name="20% - Accent6 3 4 3 3 4" xfId="3124" xr:uid="{00000000-0005-0000-0000-00008B080000}"/>
    <cellStyle name="20% - Accent6 3 4 3 3 5" xfId="3125" xr:uid="{00000000-0005-0000-0000-00008C080000}"/>
    <cellStyle name="20% - Accent6 3 4 3 4" xfId="3126" xr:uid="{00000000-0005-0000-0000-00008D080000}"/>
    <cellStyle name="20% - Accent6 3 4 3 4 2" xfId="3127" xr:uid="{00000000-0005-0000-0000-00008E080000}"/>
    <cellStyle name="20% - Accent6 3 4 3 4 3" xfId="3128" xr:uid="{00000000-0005-0000-0000-00008F080000}"/>
    <cellStyle name="20% - Accent6 3 4 3 5" xfId="3129" xr:uid="{00000000-0005-0000-0000-000090080000}"/>
    <cellStyle name="20% - Accent6 3 4 3 5 2" xfId="3130" xr:uid="{00000000-0005-0000-0000-000091080000}"/>
    <cellStyle name="20% - Accent6 3 4 3 6" xfId="3131" xr:uid="{00000000-0005-0000-0000-000092080000}"/>
    <cellStyle name="20% - Accent6 3 4 3 6 2" xfId="3132" xr:uid="{00000000-0005-0000-0000-000093080000}"/>
    <cellStyle name="20% - Accent6 3 4 3 7" xfId="3133" xr:uid="{00000000-0005-0000-0000-000094080000}"/>
    <cellStyle name="20% - Accent6 3 4 3 8" xfId="3134" xr:uid="{00000000-0005-0000-0000-000095080000}"/>
    <cellStyle name="20% - Accent6 3 4 3 9" xfId="3135" xr:uid="{00000000-0005-0000-0000-000096080000}"/>
    <cellStyle name="20% - Accent6 3 4 3_1) Sector Final Use Input Sheet" xfId="3136" xr:uid="{00000000-0005-0000-0000-000097080000}"/>
    <cellStyle name="20% - Accent6 3 4 4" xfId="3137" xr:uid="{00000000-0005-0000-0000-000098080000}"/>
    <cellStyle name="20% - Accent6 3 4 4 10" xfId="3138" xr:uid="{00000000-0005-0000-0000-000099080000}"/>
    <cellStyle name="20% - Accent6 3 4 4 11" xfId="3139" xr:uid="{00000000-0005-0000-0000-00009A080000}"/>
    <cellStyle name="20% - Accent6 3 4 4 2" xfId="3140" xr:uid="{00000000-0005-0000-0000-00009B080000}"/>
    <cellStyle name="20% - Accent6 3 4 4 2 2" xfId="3141" xr:uid="{00000000-0005-0000-0000-00009C080000}"/>
    <cellStyle name="20% - Accent6 3 4 4 2 3" xfId="3142" xr:uid="{00000000-0005-0000-0000-00009D080000}"/>
    <cellStyle name="20% - Accent6 3 4 4 2 4" xfId="3143" xr:uid="{00000000-0005-0000-0000-00009E080000}"/>
    <cellStyle name="20% - Accent6 3 4 4 2 5" xfId="3144" xr:uid="{00000000-0005-0000-0000-00009F080000}"/>
    <cellStyle name="20% - Accent6 3 4 4 3" xfId="3145" xr:uid="{00000000-0005-0000-0000-0000A0080000}"/>
    <cellStyle name="20% - Accent6 3 4 4 3 2" xfId="3146" xr:uid="{00000000-0005-0000-0000-0000A1080000}"/>
    <cellStyle name="20% - Accent6 3 4 4 3 3" xfId="3147" xr:uid="{00000000-0005-0000-0000-0000A2080000}"/>
    <cellStyle name="20% - Accent6 3 4 4 4" xfId="3148" xr:uid="{00000000-0005-0000-0000-0000A3080000}"/>
    <cellStyle name="20% - Accent6 3 4 4 4 2" xfId="3149" xr:uid="{00000000-0005-0000-0000-0000A4080000}"/>
    <cellStyle name="20% - Accent6 3 4 4 5" xfId="3150" xr:uid="{00000000-0005-0000-0000-0000A5080000}"/>
    <cellStyle name="20% - Accent6 3 4 4 5 2" xfId="3151" xr:uid="{00000000-0005-0000-0000-0000A6080000}"/>
    <cellStyle name="20% - Accent6 3 4 4 6" xfId="3152" xr:uid="{00000000-0005-0000-0000-0000A7080000}"/>
    <cellStyle name="20% - Accent6 3 4 4 7" xfId="3153" xr:uid="{00000000-0005-0000-0000-0000A8080000}"/>
    <cellStyle name="20% - Accent6 3 4 4 8" xfId="3154" xr:uid="{00000000-0005-0000-0000-0000A9080000}"/>
    <cellStyle name="20% - Accent6 3 4 4 9" xfId="3155" xr:uid="{00000000-0005-0000-0000-0000AA080000}"/>
    <cellStyle name="20% - Accent6 3 4 4_1) Sector Final Use Input Sheet" xfId="3156" xr:uid="{00000000-0005-0000-0000-0000AB080000}"/>
    <cellStyle name="20% - Accent6 3 4 5" xfId="3157" xr:uid="{00000000-0005-0000-0000-0000AC080000}"/>
    <cellStyle name="20% - Accent6 3 4 5 2" xfId="3158" xr:uid="{00000000-0005-0000-0000-0000AD080000}"/>
    <cellStyle name="20% - Accent6 3 4 5 3" xfId="3159" xr:uid="{00000000-0005-0000-0000-0000AE080000}"/>
    <cellStyle name="20% - Accent6 3 4 5 4" xfId="3160" xr:uid="{00000000-0005-0000-0000-0000AF080000}"/>
    <cellStyle name="20% - Accent6 3 4 5 5" xfId="3161" xr:uid="{00000000-0005-0000-0000-0000B0080000}"/>
    <cellStyle name="20% - Accent6 3 4 6" xfId="3162" xr:uid="{00000000-0005-0000-0000-0000B1080000}"/>
    <cellStyle name="20% - Accent6 3 4 6 2" xfId="3163" xr:uid="{00000000-0005-0000-0000-0000B2080000}"/>
    <cellStyle name="20% - Accent6 3 4 6 3" xfId="3164" xr:uid="{00000000-0005-0000-0000-0000B3080000}"/>
    <cellStyle name="20% - Accent6 3 4 7" xfId="3165" xr:uid="{00000000-0005-0000-0000-0000B4080000}"/>
    <cellStyle name="20% - Accent6 3 4 7 2" xfId="3166" xr:uid="{00000000-0005-0000-0000-0000B5080000}"/>
    <cellStyle name="20% - Accent6 3 4 8" xfId="3167" xr:uid="{00000000-0005-0000-0000-0000B6080000}"/>
    <cellStyle name="20% - Accent6 3 4 8 2" xfId="3168" xr:uid="{00000000-0005-0000-0000-0000B7080000}"/>
    <cellStyle name="20% - Accent6 3 4 9" xfId="3169" xr:uid="{00000000-0005-0000-0000-0000B8080000}"/>
    <cellStyle name="20% - Accent6 3 4_1) Sector Final Use Input Sheet" xfId="3170" xr:uid="{00000000-0005-0000-0000-0000B9080000}"/>
    <cellStyle name="20% - Accent6 3 5" xfId="3171" xr:uid="{00000000-0005-0000-0000-0000BA080000}"/>
    <cellStyle name="20% - Accent6 3 5 10" xfId="3172" xr:uid="{00000000-0005-0000-0000-0000BB080000}"/>
    <cellStyle name="20% - Accent6 3 5 11" xfId="3173" xr:uid="{00000000-0005-0000-0000-0000BC080000}"/>
    <cellStyle name="20% - Accent6 3 5 12" xfId="3174" xr:uid="{00000000-0005-0000-0000-0000BD080000}"/>
    <cellStyle name="20% - Accent6 3 5 2" xfId="3175" xr:uid="{00000000-0005-0000-0000-0000BE080000}"/>
    <cellStyle name="20% - Accent6 3 5 2 10" xfId="3176" xr:uid="{00000000-0005-0000-0000-0000BF080000}"/>
    <cellStyle name="20% - Accent6 3 5 2 11" xfId="3177" xr:uid="{00000000-0005-0000-0000-0000C0080000}"/>
    <cellStyle name="20% - Accent6 3 5 2 2" xfId="3178" xr:uid="{00000000-0005-0000-0000-0000C1080000}"/>
    <cellStyle name="20% - Accent6 3 5 2 2 2" xfId="3179" xr:uid="{00000000-0005-0000-0000-0000C2080000}"/>
    <cellStyle name="20% - Accent6 3 5 2 2 3" xfId="3180" xr:uid="{00000000-0005-0000-0000-0000C3080000}"/>
    <cellStyle name="20% - Accent6 3 5 2 2 4" xfId="3181" xr:uid="{00000000-0005-0000-0000-0000C4080000}"/>
    <cellStyle name="20% - Accent6 3 5 2 2 5" xfId="3182" xr:uid="{00000000-0005-0000-0000-0000C5080000}"/>
    <cellStyle name="20% - Accent6 3 5 2 3" xfId="3183" xr:uid="{00000000-0005-0000-0000-0000C6080000}"/>
    <cellStyle name="20% - Accent6 3 5 2 3 2" xfId="3184" xr:uid="{00000000-0005-0000-0000-0000C7080000}"/>
    <cellStyle name="20% - Accent6 3 5 2 3 3" xfId="3185" xr:uid="{00000000-0005-0000-0000-0000C8080000}"/>
    <cellStyle name="20% - Accent6 3 5 2 4" xfId="3186" xr:uid="{00000000-0005-0000-0000-0000C9080000}"/>
    <cellStyle name="20% - Accent6 3 5 2 4 2" xfId="3187" xr:uid="{00000000-0005-0000-0000-0000CA080000}"/>
    <cellStyle name="20% - Accent6 3 5 2 5" xfId="3188" xr:uid="{00000000-0005-0000-0000-0000CB080000}"/>
    <cellStyle name="20% - Accent6 3 5 2 5 2" xfId="3189" xr:uid="{00000000-0005-0000-0000-0000CC080000}"/>
    <cellStyle name="20% - Accent6 3 5 2 6" xfId="3190" xr:uid="{00000000-0005-0000-0000-0000CD080000}"/>
    <cellStyle name="20% - Accent6 3 5 2 7" xfId="3191" xr:uid="{00000000-0005-0000-0000-0000CE080000}"/>
    <cellStyle name="20% - Accent6 3 5 2 8" xfId="3192" xr:uid="{00000000-0005-0000-0000-0000CF080000}"/>
    <cellStyle name="20% - Accent6 3 5 2 9" xfId="3193" xr:uid="{00000000-0005-0000-0000-0000D0080000}"/>
    <cellStyle name="20% - Accent6 3 5 2_1) Sector Final Use Input Sheet" xfId="3194" xr:uid="{00000000-0005-0000-0000-0000D1080000}"/>
    <cellStyle name="20% - Accent6 3 5 3" xfId="3195" xr:uid="{00000000-0005-0000-0000-0000D2080000}"/>
    <cellStyle name="20% - Accent6 3 5 3 2" xfId="3196" xr:uid="{00000000-0005-0000-0000-0000D3080000}"/>
    <cellStyle name="20% - Accent6 3 5 3 3" xfId="3197" xr:uid="{00000000-0005-0000-0000-0000D4080000}"/>
    <cellStyle name="20% - Accent6 3 5 3 4" xfId="3198" xr:uid="{00000000-0005-0000-0000-0000D5080000}"/>
    <cellStyle name="20% - Accent6 3 5 3 5" xfId="3199" xr:uid="{00000000-0005-0000-0000-0000D6080000}"/>
    <cellStyle name="20% - Accent6 3 5 4" xfId="3200" xr:uid="{00000000-0005-0000-0000-0000D7080000}"/>
    <cellStyle name="20% - Accent6 3 5 4 2" xfId="3201" xr:uid="{00000000-0005-0000-0000-0000D8080000}"/>
    <cellStyle name="20% - Accent6 3 5 4 3" xfId="3202" xr:uid="{00000000-0005-0000-0000-0000D9080000}"/>
    <cellStyle name="20% - Accent6 3 5 5" xfId="3203" xr:uid="{00000000-0005-0000-0000-0000DA080000}"/>
    <cellStyle name="20% - Accent6 3 5 5 2" xfId="3204" xr:uid="{00000000-0005-0000-0000-0000DB080000}"/>
    <cellStyle name="20% - Accent6 3 5 6" xfId="3205" xr:uid="{00000000-0005-0000-0000-0000DC080000}"/>
    <cellStyle name="20% - Accent6 3 5 6 2" xfId="3206" xr:uid="{00000000-0005-0000-0000-0000DD080000}"/>
    <cellStyle name="20% - Accent6 3 5 7" xfId="3207" xr:uid="{00000000-0005-0000-0000-0000DE080000}"/>
    <cellStyle name="20% - Accent6 3 5 8" xfId="3208" xr:uid="{00000000-0005-0000-0000-0000DF080000}"/>
    <cellStyle name="20% - Accent6 3 5 9" xfId="3209" xr:uid="{00000000-0005-0000-0000-0000E0080000}"/>
    <cellStyle name="20% - Accent6 3 5_1) Sector Final Use Input Sheet" xfId="3210" xr:uid="{00000000-0005-0000-0000-0000E1080000}"/>
    <cellStyle name="20% - Accent6 3 6" xfId="3211" xr:uid="{00000000-0005-0000-0000-0000E2080000}"/>
    <cellStyle name="20% - Accent6 3 6 10" xfId="3212" xr:uid="{00000000-0005-0000-0000-0000E3080000}"/>
    <cellStyle name="20% - Accent6 3 6 11" xfId="3213" xr:uid="{00000000-0005-0000-0000-0000E4080000}"/>
    <cellStyle name="20% - Accent6 3 6 12" xfId="3214" xr:uid="{00000000-0005-0000-0000-0000E5080000}"/>
    <cellStyle name="20% - Accent6 3 6 2" xfId="3215" xr:uid="{00000000-0005-0000-0000-0000E6080000}"/>
    <cellStyle name="20% - Accent6 3 6 2 10" xfId="3216" xr:uid="{00000000-0005-0000-0000-0000E7080000}"/>
    <cellStyle name="20% - Accent6 3 6 2 11" xfId="3217" xr:uid="{00000000-0005-0000-0000-0000E8080000}"/>
    <cellStyle name="20% - Accent6 3 6 2 2" xfId="3218" xr:uid="{00000000-0005-0000-0000-0000E9080000}"/>
    <cellStyle name="20% - Accent6 3 6 2 2 2" xfId="3219" xr:uid="{00000000-0005-0000-0000-0000EA080000}"/>
    <cellStyle name="20% - Accent6 3 6 2 2 3" xfId="3220" xr:uid="{00000000-0005-0000-0000-0000EB080000}"/>
    <cellStyle name="20% - Accent6 3 6 2 2 4" xfId="3221" xr:uid="{00000000-0005-0000-0000-0000EC080000}"/>
    <cellStyle name="20% - Accent6 3 6 2 2 5" xfId="3222" xr:uid="{00000000-0005-0000-0000-0000ED080000}"/>
    <cellStyle name="20% - Accent6 3 6 2 3" xfId="3223" xr:uid="{00000000-0005-0000-0000-0000EE080000}"/>
    <cellStyle name="20% - Accent6 3 6 2 3 2" xfId="3224" xr:uid="{00000000-0005-0000-0000-0000EF080000}"/>
    <cellStyle name="20% - Accent6 3 6 2 3 3" xfId="3225" xr:uid="{00000000-0005-0000-0000-0000F0080000}"/>
    <cellStyle name="20% - Accent6 3 6 2 4" xfId="3226" xr:uid="{00000000-0005-0000-0000-0000F1080000}"/>
    <cellStyle name="20% - Accent6 3 6 2 4 2" xfId="3227" xr:uid="{00000000-0005-0000-0000-0000F2080000}"/>
    <cellStyle name="20% - Accent6 3 6 2 5" xfId="3228" xr:uid="{00000000-0005-0000-0000-0000F3080000}"/>
    <cellStyle name="20% - Accent6 3 6 2 5 2" xfId="3229" xr:uid="{00000000-0005-0000-0000-0000F4080000}"/>
    <cellStyle name="20% - Accent6 3 6 2 6" xfId="3230" xr:uid="{00000000-0005-0000-0000-0000F5080000}"/>
    <cellStyle name="20% - Accent6 3 6 2 7" xfId="3231" xr:uid="{00000000-0005-0000-0000-0000F6080000}"/>
    <cellStyle name="20% - Accent6 3 6 2 8" xfId="3232" xr:uid="{00000000-0005-0000-0000-0000F7080000}"/>
    <cellStyle name="20% - Accent6 3 6 2 9" xfId="3233" xr:uid="{00000000-0005-0000-0000-0000F8080000}"/>
    <cellStyle name="20% - Accent6 3 6 2_1) Sector Final Use Input Sheet" xfId="3234" xr:uid="{00000000-0005-0000-0000-0000F9080000}"/>
    <cellStyle name="20% - Accent6 3 6 3" xfId="3235" xr:uid="{00000000-0005-0000-0000-0000FA080000}"/>
    <cellStyle name="20% - Accent6 3 6 3 2" xfId="3236" xr:uid="{00000000-0005-0000-0000-0000FB080000}"/>
    <cellStyle name="20% - Accent6 3 6 3 3" xfId="3237" xr:uid="{00000000-0005-0000-0000-0000FC080000}"/>
    <cellStyle name="20% - Accent6 3 6 3 4" xfId="3238" xr:uid="{00000000-0005-0000-0000-0000FD080000}"/>
    <cellStyle name="20% - Accent6 3 6 3 5" xfId="3239" xr:uid="{00000000-0005-0000-0000-0000FE080000}"/>
    <cellStyle name="20% - Accent6 3 6 4" xfId="3240" xr:uid="{00000000-0005-0000-0000-0000FF080000}"/>
    <cellStyle name="20% - Accent6 3 6 4 2" xfId="3241" xr:uid="{00000000-0005-0000-0000-000000090000}"/>
    <cellStyle name="20% - Accent6 3 6 4 3" xfId="3242" xr:uid="{00000000-0005-0000-0000-000001090000}"/>
    <cellStyle name="20% - Accent6 3 6 5" xfId="3243" xr:uid="{00000000-0005-0000-0000-000002090000}"/>
    <cellStyle name="20% - Accent6 3 6 5 2" xfId="3244" xr:uid="{00000000-0005-0000-0000-000003090000}"/>
    <cellStyle name="20% - Accent6 3 6 6" xfId="3245" xr:uid="{00000000-0005-0000-0000-000004090000}"/>
    <cellStyle name="20% - Accent6 3 6 6 2" xfId="3246" xr:uid="{00000000-0005-0000-0000-000005090000}"/>
    <cellStyle name="20% - Accent6 3 6 7" xfId="3247" xr:uid="{00000000-0005-0000-0000-000006090000}"/>
    <cellStyle name="20% - Accent6 3 6 8" xfId="3248" xr:uid="{00000000-0005-0000-0000-000007090000}"/>
    <cellStyle name="20% - Accent6 3 6 9" xfId="3249" xr:uid="{00000000-0005-0000-0000-000008090000}"/>
    <cellStyle name="20% - Accent6 3 6_1) Sector Final Use Input Sheet" xfId="3250" xr:uid="{00000000-0005-0000-0000-000009090000}"/>
    <cellStyle name="20% - Accent6 3 7" xfId="3251" xr:uid="{00000000-0005-0000-0000-00000A090000}"/>
    <cellStyle name="20% - Accent6 3 7 10" xfId="3252" xr:uid="{00000000-0005-0000-0000-00000B090000}"/>
    <cellStyle name="20% - Accent6 3 7 11" xfId="3253" xr:uid="{00000000-0005-0000-0000-00000C090000}"/>
    <cellStyle name="20% - Accent6 3 7 2" xfId="3254" xr:uid="{00000000-0005-0000-0000-00000D090000}"/>
    <cellStyle name="20% - Accent6 3 7 2 2" xfId="3255" xr:uid="{00000000-0005-0000-0000-00000E090000}"/>
    <cellStyle name="20% - Accent6 3 7 2 3" xfId="3256" xr:uid="{00000000-0005-0000-0000-00000F090000}"/>
    <cellStyle name="20% - Accent6 3 7 2 4" xfId="3257" xr:uid="{00000000-0005-0000-0000-000010090000}"/>
    <cellStyle name="20% - Accent6 3 7 2 5" xfId="3258" xr:uid="{00000000-0005-0000-0000-000011090000}"/>
    <cellStyle name="20% - Accent6 3 7 3" xfId="3259" xr:uid="{00000000-0005-0000-0000-000012090000}"/>
    <cellStyle name="20% - Accent6 3 7 3 2" xfId="3260" xr:uid="{00000000-0005-0000-0000-000013090000}"/>
    <cellStyle name="20% - Accent6 3 7 3 3" xfId="3261" xr:uid="{00000000-0005-0000-0000-000014090000}"/>
    <cellStyle name="20% - Accent6 3 7 4" xfId="3262" xr:uid="{00000000-0005-0000-0000-000015090000}"/>
    <cellStyle name="20% - Accent6 3 7 4 2" xfId="3263" xr:uid="{00000000-0005-0000-0000-000016090000}"/>
    <cellStyle name="20% - Accent6 3 7 5" xfId="3264" xr:uid="{00000000-0005-0000-0000-000017090000}"/>
    <cellStyle name="20% - Accent6 3 7 5 2" xfId="3265" xr:uid="{00000000-0005-0000-0000-000018090000}"/>
    <cellStyle name="20% - Accent6 3 7 6" xfId="3266" xr:uid="{00000000-0005-0000-0000-000019090000}"/>
    <cellStyle name="20% - Accent6 3 7 7" xfId="3267" xr:uid="{00000000-0005-0000-0000-00001A090000}"/>
    <cellStyle name="20% - Accent6 3 7 8" xfId="3268" xr:uid="{00000000-0005-0000-0000-00001B090000}"/>
    <cellStyle name="20% - Accent6 3 7 9" xfId="3269" xr:uid="{00000000-0005-0000-0000-00001C090000}"/>
    <cellStyle name="20% - Accent6 3 7_1) Sector Final Use Input Sheet" xfId="3270" xr:uid="{00000000-0005-0000-0000-00001D090000}"/>
    <cellStyle name="20% - Accent6 3 8" xfId="3271" xr:uid="{00000000-0005-0000-0000-00001E090000}"/>
    <cellStyle name="20% - Accent6 3 8 2" xfId="3272" xr:uid="{00000000-0005-0000-0000-00001F090000}"/>
    <cellStyle name="20% - Accent6 3 8 3" xfId="3273" xr:uid="{00000000-0005-0000-0000-000020090000}"/>
    <cellStyle name="20% - Accent6 3 8 4" xfId="3274" xr:uid="{00000000-0005-0000-0000-000021090000}"/>
    <cellStyle name="20% - Accent6 3 8 5" xfId="3275" xr:uid="{00000000-0005-0000-0000-000022090000}"/>
    <cellStyle name="20% - Accent6 3 9" xfId="3276" xr:uid="{00000000-0005-0000-0000-000023090000}"/>
    <cellStyle name="20% - Accent6 3 9 2" xfId="3277" xr:uid="{00000000-0005-0000-0000-000024090000}"/>
    <cellStyle name="20% - Accent6 3 9 3" xfId="3278" xr:uid="{00000000-0005-0000-0000-000025090000}"/>
    <cellStyle name="20% - Accent6 3_1) Sector Final Use Input Sheet" xfId="3279" xr:uid="{00000000-0005-0000-0000-000026090000}"/>
    <cellStyle name="20% - Accent6 4" xfId="3280" xr:uid="{00000000-0005-0000-0000-000027090000}"/>
    <cellStyle name="20% - Accent6 4 10" xfId="3281" xr:uid="{00000000-0005-0000-0000-000028090000}"/>
    <cellStyle name="20% - Accent6 4 10 2" xfId="3282" xr:uid="{00000000-0005-0000-0000-000029090000}"/>
    <cellStyle name="20% - Accent6 4 11" xfId="3283" xr:uid="{00000000-0005-0000-0000-00002A090000}"/>
    <cellStyle name="20% - Accent6 4 11 2" xfId="3284" xr:uid="{00000000-0005-0000-0000-00002B090000}"/>
    <cellStyle name="20% - Accent6 4 12" xfId="3285" xr:uid="{00000000-0005-0000-0000-00002C090000}"/>
    <cellStyle name="20% - Accent6 4 13" xfId="3286" xr:uid="{00000000-0005-0000-0000-00002D090000}"/>
    <cellStyle name="20% - Accent6 4 14" xfId="3287" xr:uid="{00000000-0005-0000-0000-00002E090000}"/>
    <cellStyle name="20% - Accent6 4 15" xfId="3288" xr:uid="{00000000-0005-0000-0000-00002F090000}"/>
    <cellStyle name="20% - Accent6 4 16" xfId="3289" xr:uid="{00000000-0005-0000-0000-000030090000}"/>
    <cellStyle name="20% - Accent6 4 17" xfId="3290" xr:uid="{00000000-0005-0000-0000-000031090000}"/>
    <cellStyle name="20% - Accent6 4 2" xfId="3291" xr:uid="{00000000-0005-0000-0000-000032090000}"/>
    <cellStyle name="20% - Accent6 4 2 10" xfId="3292" xr:uid="{00000000-0005-0000-0000-000033090000}"/>
    <cellStyle name="20% - Accent6 4 2 11" xfId="3293" xr:uid="{00000000-0005-0000-0000-000034090000}"/>
    <cellStyle name="20% - Accent6 4 2 12" xfId="3294" xr:uid="{00000000-0005-0000-0000-000035090000}"/>
    <cellStyle name="20% - Accent6 4 2 13" xfId="3295" xr:uid="{00000000-0005-0000-0000-000036090000}"/>
    <cellStyle name="20% - Accent6 4 2 14" xfId="3296" xr:uid="{00000000-0005-0000-0000-000037090000}"/>
    <cellStyle name="20% - Accent6 4 2 2" xfId="3297" xr:uid="{00000000-0005-0000-0000-000038090000}"/>
    <cellStyle name="20% - Accent6 4 2 2 10" xfId="3298" xr:uid="{00000000-0005-0000-0000-000039090000}"/>
    <cellStyle name="20% - Accent6 4 2 2 11" xfId="3299" xr:uid="{00000000-0005-0000-0000-00003A090000}"/>
    <cellStyle name="20% - Accent6 4 2 2 12" xfId="3300" xr:uid="{00000000-0005-0000-0000-00003B090000}"/>
    <cellStyle name="20% - Accent6 4 2 2 2" xfId="3301" xr:uid="{00000000-0005-0000-0000-00003C090000}"/>
    <cellStyle name="20% - Accent6 4 2 2 2 10" xfId="3302" xr:uid="{00000000-0005-0000-0000-00003D090000}"/>
    <cellStyle name="20% - Accent6 4 2 2 2 11" xfId="3303" xr:uid="{00000000-0005-0000-0000-00003E090000}"/>
    <cellStyle name="20% - Accent6 4 2 2 2 2" xfId="3304" xr:uid="{00000000-0005-0000-0000-00003F090000}"/>
    <cellStyle name="20% - Accent6 4 2 2 2 2 2" xfId="3305" xr:uid="{00000000-0005-0000-0000-000040090000}"/>
    <cellStyle name="20% - Accent6 4 2 2 2 2 3" xfId="3306" xr:uid="{00000000-0005-0000-0000-000041090000}"/>
    <cellStyle name="20% - Accent6 4 2 2 2 2 4" xfId="3307" xr:uid="{00000000-0005-0000-0000-000042090000}"/>
    <cellStyle name="20% - Accent6 4 2 2 2 2 5" xfId="3308" xr:uid="{00000000-0005-0000-0000-000043090000}"/>
    <cellStyle name="20% - Accent6 4 2 2 2 3" xfId="3309" xr:uid="{00000000-0005-0000-0000-000044090000}"/>
    <cellStyle name="20% - Accent6 4 2 2 2 3 2" xfId="3310" xr:uid="{00000000-0005-0000-0000-000045090000}"/>
    <cellStyle name="20% - Accent6 4 2 2 2 3 3" xfId="3311" xr:uid="{00000000-0005-0000-0000-000046090000}"/>
    <cellStyle name="20% - Accent6 4 2 2 2 4" xfId="3312" xr:uid="{00000000-0005-0000-0000-000047090000}"/>
    <cellStyle name="20% - Accent6 4 2 2 2 4 2" xfId="3313" xr:uid="{00000000-0005-0000-0000-000048090000}"/>
    <cellStyle name="20% - Accent6 4 2 2 2 5" xfId="3314" xr:uid="{00000000-0005-0000-0000-000049090000}"/>
    <cellStyle name="20% - Accent6 4 2 2 2 5 2" xfId="3315" xr:uid="{00000000-0005-0000-0000-00004A090000}"/>
    <cellStyle name="20% - Accent6 4 2 2 2 6" xfId="3316" xr:uid="{00000000-0005-0000-0000-00004B090000}"/>
    <cellStyle name="20% - Accent6 4 2 2 2 7" xfId="3317" xr:uid="{00000000-0005-0000-0000-00004C090000}"/>
    <cellStyle name="20% - Accent6 4 2 2 2 8" xfId="3318" xr:uid="{00000000-0005-0000-0000-00004D090000}"/>
    <cellStyle name="20% - Accent6 4 2 2 2 9" xfId="3319" xr:uid="{00000000-0005-0000-0000-00004E090000}"/>
    <cellStyle name="20% - Accent6 4 2 2 2_1) Sector Final Use Input Sheet" xfId="3320" xr:uid="{00000000-0005-0000-0000-00004F090000}"/>
    <cellStyle name="20% - Accent6 4 2 2 3" xfId="3321" xr:uid="{00000000-0005-0000-0000-000050090000}"/>
    <cellStyle name="20% - Accent6 4 2 2 3 2" xfId="3322" xr:uid="{00000000-0005-0000-0000-000051090000}"/>
    <cellStyle name="20% - Accent6 4 2 2 3 3" xfId="3323" xr:uid="{00000000-0005-0000-0000-000052090000}"/>
    <cellStyle name="20% - Accent6 4 2 2 3 4" xfId="3324" xr:uid="{00000000-0005-0000-0000-000053090000}"/>
    <cellStyle name="20% - Accent6 4 2 2 3 5" xfId="3325" xr:uid="{00000000-0005-0000-0000-000054090000}"/>
    <cellStyle name="20% - Accent6 4 2 2 4" xfId="3326" xr:uid="{00000000-0005-0000-0000-000055090000}"/>
    <cellStyle name="20% - Accent6 4 2 2 4 2" xfId="3327" xr:uid="{00000000-0005-0000-0000-000056090000}"/>
    <cellStyle name="20% - Accent6 4 2 2 4 3" xfId="3328" xr:uid="{00000000-0005-0000-0000-000057090000}"/>
    <cellStyle name="20% - Accent6 4 2 2 5" xfId="3329" xr:uid="{00000000-0005-0000-0000-000058090000}"/>
    <cellStyle name="20% - Accent6 4 2 2 5 2" xfId="3330" xr:uid="{00000000-0005-0000-0000-000059090000}"/>
    <cellStyle name="20% - Accent6 4 2 2 6" xfId="3331" xr:uid="{00000000-0005-0000-0000-00005A090000}"/>
    <cellStyle name="20% - Accent6 4 2 2 6 2" xfId="3332" xr:uid="{00000000-0005-0000-0000-00005B090000}"/>
    <cellStyle name="20% - Accent6 4 2 2 7" xfId="3333" xr:uid="{00000000-0005-0000-0000-00005C090000}"/>
    <cellStyle name="20% - Accent6 4 2 2 8" xfId="3334" xr:uid="{00000000-0005-0000-0000-00005D090000}"/>
    <cellStyle name="20% - Accent6 4 2 2 9" xfId="3335" xr:uid="{00000000-0005-0000-0000-00005E090000}"/>
    <cellStyle name="20% - Accent6 4 2 2_1) Sector Final Use Input Sheet" xfId="3336" xr:uid="{00000000-0005-0000-0000-00005F090000}"/>
    <cellStyle name="20% - Accent6 4 2 3" xfId="3337" xr:uid="{00000000-0005-0000-0000-000060090000}"/>
    <cellStyle name="20% - Accent6 4 2 3 10" xfId="3338" xr:uid="{00000000-0005-0000-0000-000061090000}"/>
    <cellStyle name="20% - Accent6 4 2 3 11" xfId="3339" xr:uid="{00000000-0005-0000-0000-000062090000}"/>
    <cellStyle name="20% - Accent6 4 2 3 12" xfId="3340" xr:uid="{00000000-0005-0000-0000-000063090000}"/>
    <cellStyle name="20% - Accent6 4 2 3 2" xfId="3341" xr:uid="{00000000-0005-0000-0000-000064090000}"/>
    <cellStyle name="20% - Accent6 4 2 3 2 10" xfId="3342" xr:uid="{00000000-0005-0000-0000-000065090000}"/>
    <cellStyle name="20% - Accent6 4 2 3 2 11" xfId="3343" xr:uid="{00000000-0005-0000-0000-000066090000}"/>
    <cellStyle name="20% - Accent6 4 2 3 2 2" xfId="3344" xr:uid="{00000000-0005-0000-0000-000067090000}"/>
    <cellStyle name="20% - Accent6 4 2 3 2 2 2" xfId="3345" xr:uid="{00000000-0005-0000-0000-000068090000}"/>
    <cellStyle name="20% - Accent6 4 2 3 2 2 3" xfId="3346" xr:uid="{00000000-0005-0000-0000-000069090000}"/>
    <cellStyle name="20% - Accent6 4 2 3 2 2 4" xfId="3347" xr:uid="{00000000-0005-0000-0000-00006A090000}"/>
    <cellStyle name="20% - Accent6 4 2 3 2 2 5" xfId="3348" xr:uid="{00000000-0005-0000-0000-00006B090000}"/>
    <cellStyle name="20% - Accent6 4 2 3 2 3" xfId="3349" xr:uid="{00000000-0005-0000-0000-00006C090000}"/>
    <cellStyle name="20% - Accent6 4 2 3 2 3 2" xfId="3350" xr:uid="{00000000-0005-0000-0000-00006D090000}"/>
    <cellStyle name="20% - Accent6 4 2 3 2 3 3" xfId="3351" xr:uid="{00000000-0005-0000-0000-00006E090000}"/>
    <cellStyle name="20% - Accent6 4 2 3 2 4" xfId="3352" xr:uid="{00000000-0005-0000-0000-00006F090000}"/>
    <cellStyle name="20% - Accent6 4 2 3 2 4 2" xfId="3353" xr:uid="{00000000-0005-0000-0000-000070090000}"/>
    <cellStyle name="20% - Accent6 4 2 3 2 5" xfId="3354" xr:uid="{00000000-0005-0000-0000-000071090000}"/>
    <cellStyle name="20% - Accent6 4 2 3 2 5 2" xfId="3355" xr:uid="{00000000-0005-0000-0000-000072090000}"/>
    <cellStyle name="20% - Accent6 4 2 3 2 6" xfId="3356" xr:uid="{00000000-0005-0000-0000-000073090000}"/>
    <cellStyle name="20% - Accent6 4 2 3 2 7" xfId="3357" xr:uid="{00000000-0005-0000-0000-000074090000}"/>
    <cellStyle name="20% - Accent6 4 2 3 2 8" xfId="3358" xr:uid="{00000000-0005-0000-0000-000075090000}"/>
    <cellStyle name="20% - Accent6 4 2 3 2 9" xfId="3359" xr:uid="{00000000-0005-0000-0000-000076090000}"/>
    <cellStyle name="20% - Accent6 4 2 3 2_1) Sector Final Use Input Sheet" xfId="3360" xr:uid="{00000000-0005-0000-0000-000077090000}"/>
    <cellStyle name="20% - Accent6 4 2 3 3" xfId="3361" xr:uid="{00000000-0005-0000-0000-000078090000}"/>
    <cellStyle name="20% - Accent6 4 2 3 3 2" xfId="3362" xr:uid="{00000000-0005-0000-0000-000079090000}"/>
    <cellStyle name="20% - Accent6 4 2 3 3 3" xfId="3363" xr:uid="{00000000-0005-0000-0000-00007A090000}"/>
    <cellStyle name="20% - Accent6 4 2 3 3 4" xfId="3364" xr:uid="{00000000-0005-0000-0000-00007B090000}"/>
    <cellStyle name="20% - Accent6 4 2 3 3 5" xfId="3365" xr:uid="{00000000-0005-0000-0000-00007C090000}"/>
    <cellStyle name="20% - Accent6 4 2 3 4" xfId="3366" xr:uid="{00000000-0005-0000-0000-00007D090000}"/>
    <cellStyle name="20% - Accent6 4 2 3 4 2" xfId="3367" xr:uid="{00000000-0005-0000-0000-00007E090000}"/>
    <cellStyle name="20% - Accent6 4 2 3 4 3" xfId="3368" xr:uid="{00000000-0005-0000-0000-00007F090000}"/>
    <cellStyle name="20% - Accent6 4 2 3 5" xfId="3369" xr:uid="{00000000-0005-0000-0000-000080090000}"/>
    <cellStyle name="20% - Accent6 4 2 3 5 2" xfId="3370" xr:uid="{00000000-0005-0000-0000-000081090000}"/>
    <cellStyle name="20% - Accent6 4 2 3 6" xfId="3371" xr:uid="{00000000-0005-0000-0000-000082090000}"/>
    <cellStyle name="20% - Accent6 4 2 3 6 2" xfId="3372" xr:uid="{00000000-0005-0000-0000-000083090000}"/>
    <cellStyle name="20% - Accent6 4 2 3 7" xfId="3373" xr:uid="{00000000-0005-0000-0000-000084090000}"/>
    <cellStyle name="20% - Accent6 4 2 3 8" xfId="3374" xr:uid="{00000000-0005-0000-0000-000085090000}"/>
    <cellStyle name="20% - Accent6 4 2 3 9" xfId="3375" xr:uid="{00000000-0005-0000-0000-000086090000}"/>
    <cellStyle name="20% - Accent6 4 2 3_1) Sector Final Use Input Sheet" xfId="3376" xr:uid="{00000000-0005-0000-0000-000087090000}"/>
    <cellStyle name="20% - Accent6 4 2 4" xfId="3377" xr:uid="{00000000-0005-0000-0000-000088090000}"/>
    <cellStyle name="20% - Accent6 4 2 4 10" xfId="3378" xr:uid="{00000000-0005-0000-0000-000089090000}"/>
    <cellStyle name="20% - Accent6 4 2 4 11" xfId="3379" xr:uid="{00000000-0005-0000-0000-00008A090000}"/>
    <cellStyle name="20% - Accent6 4 2 4 2" xfId="3380" xr:uid="{00000000-0005-0000-0000-00008B090000}"/>
    <cellStyle name="20% - Accent6 4 2 4 2 2" xfId="3381" xr:uid="{00000000-0005-0000-0000-00008C090000}"/>
    <cellStyle name="20% - Accent6 4 2 4 2 3" xfId="3382" xr:uid="{00000000-0005-0000-0000-00008D090000}"/>
    <cellStyle name="20% - Accent6 4 2 4 2 4" xfId="3383" xr:uid="{00000000-0005-0000-0000-00008E090000}"/>
    <cellStyle name="20% - Accent6 4 2 4 2 5" xfId="3384" xr:uid="{00000000-0005-0000-0000-00008F090000}"/>
    <cellStyle name="20% - Accent6 4 2 4 3" xfId="3385" xr:uid="{00000000-0005-0000-0000-000090090000}"/>
    <cellStyle name="20% - Accent6 4 2 4 3 2" xfId="3386" xr:uid="{00000000-0005-0000-0000-000091090000}"/>
    <cellStyle name="20% - Accent6 4 2 4 3 3" xfId="3387" xr:uid="{00000000-0005-0000-0000-000092090000}"/>
    <cellStyle name="20% - Accent6 4 2 4 4" xfId="3388" xr:uid="{00000000-0005-0000-0000-000093090000}"/>
    <cellStyle name="20% - Accent6 4 2 4 4 2" xfId="3389" xr:uid="{00000000-0005-0000-0000-000094090000}"/>
    <cellStyle name="20% - Accent6 4 2 4 5" xfId="3390" xr:uid="{00000000-0005-0000-0000-000095090000}"/>
    <cellStyle name="20% - Accent6 4 2 4 5 2" xfId="3391" xr:uid="{00000000-0005-0000-0000-000096090000}"/>
    <cellStyle name="20% - Accent6 4 2 4 6" xfId="3392" xr:uid="{00000000-0005-0000-0000-000097090000}"/>
    <cellStyle name="20% - Accent6 4 2 4 7" xfId="3393" xr:uid="{00000000-0005-0000-0000-000098090000}"/>
    <cellStyle name="20% - Accent6 4 2 4 8" xfId="3394" xr:uid="{00000000-0005-0000-0000-000099090000}"/>
    <cellStyle name="20% - Accent6 4 2 4 9" xfId="3395" xr:uid="{00000000-0005-0000-0000-00009A090000}"/>
    <cellStyle name="20% - Accent6 4 2 4_1) Sector Final Use Input Sheet" xfId="3396" xr:uid="{00000000-0005-0000-0000-00009B090000}"/>
    <cellStyle name="20% - Accent6 4 2 5" xfId="3397" xr:uid="{00000000-0005-0000-0000-00009C090000}"/>
    <cellStyle name="20% - Accent6 4 2 5 2" xfId="3398" xr:uid="{00000000-0005-0000-0000-00009D090000}"/>
    <cellStyle name="20% - Accent6 4 2 5 3" xfId="3399" xr:uid="{00000000-0005-0000-0000-00009E090000}"/>
    <cellStyle name="20% - Accent6 4 2 5 4" xfId="3400" xr:uid="{00000000-0005-0000-0000-00009F090000}"/>
    <cellStyle name="20% - Accent6 4 2 5 5" xfId="3401" xr:uid="{00000000-0005-0000-0000-0000A0090000}"/>
    <cellStyle name="20% - Accent6 4 2 6" xfId="3402" xr:uid="{00000000-0005-0000-0000-0000A1090000}"/>
    <cellStyle name="20% - Accent6 4 2 6 2" xfId="3403" xr:uid="{00000000-0005-0000-0000-0000A2090000}"/>
    <cellStyle name="20% - Accent6 4 2 6 3" xfId="3404" xr:uid="{00000000-0005-0000-0000-0000A3090000}"/>
    <cellStyle name="20% - Accent6 4 2 7" xfId="3405" xr:uid="{00000000-0005-0000-0000-0000A4090000}"/>
    <cellStyle name="20% - Accent6 4 2 7 2" xfId="3406" xr:uid="{00000000-0005-0000-0000-0000A5090000}"/>
    <cellStyle name="20% - Accent6 4 2 8" xfId="3407" xr:uid="{00000000-0005-0000-0000-0000A6090000}"/>
    <cellStyle name="20% - Accent6 4 2 8 2" xfId="3408" xr:uid="{00000000-0005-0000-0000-0000A7090000}"/>
    <cellStyle name="20% - Accent6 4 2 9" xfId="3409" xr:uid="{00000000-0005-0000-0000-0000A8090000}"/>
    <cellStyle name="20% - Accent6 4 2_1) Sector Final Use Input Sheet" xfId="3410" xr:uid="{00000000-0005-0000-0000-0000A9090000}"/>
    <cellStyle name="20% - Accent6 4 3" xfId="3411" xr:uid="{00000000-0005-0000-0000-0000AA090000}"/>
    <cellStyle name="20% - Accent6 4 3 10" xfId="3412" xr:uid="{00000000-0005-0000-0000-0000AB090000}"/>
    <cellStyle name="20% - Accent6 4 3 11" xfId="3413" xr:uid="{00000000-0005-0000-0000-0000AC090000}"/>
    <cellStyle name="20% - Accent6 4 3 12" xfId="3414" xr:uid="{00000000-0005-0000-0000-0000AD090000}"/>
    <cellStyle name="20% - Accent6 4 3 13" xfId="3415" xr:uid="{00000000-0005-0000-0000-0000AE090000}"/>
    <cellStyle name="20% - Accent6 4 3 14" xfId="3416" xr:uid="{00000000-0005-0000-0000-0000AF090000}"/>
    <cellStyle name="20% - Accent6 4 3 2" xfId="3417" xr:uid="{00000000-0005-0000-0000-0000B0090000}"/>
    <cellStyle name="20% - Accent6 4 3 2 10" xfId="3418" xr:uid="{00000000-0005-0000-0000-0000B1090000}"/>
    <cellStyle name="20% - Accent6 4 3 2 11" xfId="3419" xr:uid="{00000000-0005-0000-0000-0000B2090000}"/>
    <cellStyle name="20% - Accent6 4 3 2 12" xfId="3420" xr:uid="{00000000-0005-0000-0000-0000B3090000}"/>
    <cellStyle name="20% - Accent6 4 3 2 2" xfId="3421" xr:uid="{00000000-0005-0000-0000-0000B4090000}"/>
    <cellStyle name="20% - Accent6 4 3 2 2 10" xfId="3422" xr:uid="{00000000-0005-0000-0000-0000B5090000}"/>
    <cellStyle name="20% - Accent6 4 3 2 2 11" xfId="3423" xr:uid="{00000000-0005-0000-0000-0000B6090000}"/>
    <cellStyle name="20% - Accent6 4 3 2 2 2" xfId="3424" xr:uid="{00000000-0005-0000-0000-0000B7090000}"/>
    <cellStyle name="20% - Accent6 4 3 2 2 2 2" xfId="3425" xr:uid="{00000000-0005-0000-0000-0000B8090000}"/>
    <cellStyle name="20% - Accent6 4 3 2 2 2 3" xfId="3426" xr:uid="{00000000-0005-0000-0000-0000B9090000}"/>
    <cellStyle name="20% - Accent6 4 3 2 2 2 4" xfId="3427" xr:uid="{00000000-0005-0000-0000-0000BA090000}"/>
    <cellStyle name="20% - Accent6 4 3 2 2 2 5" xfId="3428" xr:uid="{00000000-0005-0000-0000-0000BB090000}"/>
    <cellStyle name="20% - Accent6 4 3 2 2 3" xfId="3429" xr:uid="{00000000-0005-0000-0000-0000BC090000}"/>
    <cellStyle name="20% - Accent6 4 3 2 2 3 2" xfId="3430" xr:uid="{00000000-0005-0000-0000-0000BD090000}"/>
    <cellStyle name="20% - Accent6 4 3 2 2 3 3" xfId="3431" xr:uid="{00000000-0005-0000-0000-0000BE090000}"/>
    <cellStyle name="20% - Accent6 4 3 2 2 4" xfId="3432" xr:uid="{00000000-0005-0000-0000-0000BF090000}"/>
    <cellStyle name="20% - Accent6 4 3 2 2 4 2" xfId="3433" xr:uid="{00000000-0005-0000-0000-0000C0090000}"/>
    <cellStyle name="20% - Accent6 4 3 2 2 5" xfId="3434" xr:uid="{00000000-0005-0000-0000-0000C1090000}"/>
    <cellStyle name="20% - Accent6 4 3 2 2 5 2" xfId="3435" xr:uid="{00000000-0005-0000-0000-0000C2090000}"/>
    <cellStyle name="20% - Accent6 4 3 2 2 6" xfId="3436" xr:uid="{00000000-0005-0000-0000-0000C3090000}"/>
    <cellStyle name="20% - Accent6 4 3 2 2 7" xfId="3437" xr:uid="{00000000-0005-0000-0000-0000C4090000}"/>
    <cellStyle name="20% - Accent6 4 3 2 2 8" xfId="3438" xr:uid="{00000000-0005-0000-0000-0000C5090000}"/>
    <cellStyle name="20% - Accent6 4 3 2 2 9" xfId="3439" xr:uid="{00000000-0005-0000-0000-0000C6090000}"/>
    <cellStyle name="20% - Accent6 4 3 2 2_1) Sector Final Use Input Sheet" xfId="3440" xr:uid="{00000000-0005-0000-0000-0000C7090000}"/>
    <cellStyle name="20% - Accent6 4 3 2 3" xfId="3441" xr:uid="{00000000-0005-0000-0000-0000C8090000}"/>
    <cellStyle name="20% - Accent6 4 3 2 3 2" xfId="3442" xr:uid="{00000000-0005-0000-0000-0000C9090000}"/>
    <cellStyle name="20% - Accent6 4 3 2 3 3" xfId="3443" xr:uid="{00000000-0005-0000-0000-0000CA090000}"/>
    <cellStyle name="20% - Accent6 4 3 2 3 4" xfId="3444" xr:uid="{00000000-0005-0000-0000-0000CB090000}"/>
    <cellStyle name="20% - Accent6 4 3 2 3 5" xfId="3445" xr:uid="{00000000-0005-0000-0000-0000CC090000}"/>
    <cellStyle name="20% - Accent6 4 3 2 4" xfId="3446" xr:uid="{00000000-0005-0000-0000-0000CD090000}"/>
    <cellStyle name="20% - Accent6 4 3 2 4 2" xfId="3447" xr:uid="{00000000-0005-0000-0000-0000CE090000}"/>
    <cellStyle name="20% - Accent6 4 3 2 4 3" xfId="3448" xr:uid="{00000000-0005-0000-0000-0000CF090000}"/>
    <cellStyle name="20% - Accent6 4 3 2 5" xfId="3449" xr:uid="{00000000-0005-0000-0000-0000D0090000}"/>
    <cellStyle name="20% - Accent6 4 3 2 5 2" xfId="3450" xr:uid="{00000000-0005-0000-0000-0000D1090000}"/>
    <cellStyle name="20% - Accent6 4 3 2 6" xfId="3451" xr:uid="{00000000-0005-0000-0000-0000D2090000}"/>
    <cellStyle name="20% - Accent6 4 3 2 6 2" xfId="3452" xr:uid="{00000000-0005-0000-0000-0000D3090000}"/>
    <cellStyle name="20% - Accent6 4 3 2 7" xfId="3453" xr:uid="{00000000-0005-0000-0000-0000D4090000}"/>
    <cellStyle name="20% - Accent6 4 3 2 8" xfId="3454" xr:uid="{00000000-0005-0000-0000-0000D5090000}"/>
    <cellStyle name="20% - Accent6 4 3 2 9" xfId="3455" xr:uid="{00000000-0005-0000-0000-0000D6090000}"/>
    <cellStyle name="20% - Accent6 4 3 2_1) Sector Final Use Input Sheet" xfId="3456" xr:uid="{00000000-0005-0000-0000-0000D7090000}"/>
    <cellStyle name="20% - Accent6 4 3 3" xfId="3457" xr:uid="{00000000-0005-0000-0000-0000D8090000}"/>
    <cellStyle name="20% - Accent6 4 3 3 10" xfId="3458" xr:uid="{00000000-0005-0000-0000-0000D9090000}"/>
    <cellStyle name="20% - Accent6 4 3 3 11" xfId="3459" xr:uid="{00000000-0005-0000-0000-0000DA090000}"/>
    <cellStyle name="20% - Accent6 4 3 3 12" xfId="3460" xr:uid="{00000000-0005-0000-0000-0000DB090000}"/>
    <cellStyle name="20% - Accent6 4 3 3 2" xfId="3461" xr:uid="{00000000-0005-0000-0000-0000DC090000}"/>
    <cellStyle name="20% - Accent6 4 3 3 2 10" xfId="3462" xr:uid="{00000000-0005-0000-0000-0000DD090000}"/>
    <cellStyle name="20% - Accent6 4 3 3 2 11" xfId="3463" xr:uid="{00000000-0005-0000-0000-0000DE090000}"/>
    <cellStyle name="20% - Accent6 4 3 3 2 2" xfId="3464" xr:uid="{00000000-0005-0000-0000-0000DF090000}"/>
    <cellStyle name="20% - Accent6 4 3 3 2 2 2" xfId="3465" xr:uid="{00000000-0005-0000-0000-0000E0090000}"/>
    <cellStyle name="20% - Accent6 4 3 3 2 2 3" xfId="3466" xr:uid="{00000000-0005-0000-0000-0000E1090000}"/>
    <cellStyle name="20% - Accent6 4 3 3 2 2 4" xfId="3467" xr:uid="{00000000-0005-0000-0000-0000E2090000}"/>
    <cellStyle name="20% - Accent6 4 3 3 2 2 5" xfId="3468" xr:uid="{00000000-0005-0000-0000-0000E3090000}"/>
    <cellStyle name="20% - Accent6 4 3 3 2 3" xfId="3469" xr:uid="{00000000-0005-0000-0000-0000E4090000}"/>
    <cellStyle name="20% - Accent6 4 3 3 2 3 2" xfId="3470" xr:uid="{00000000-0005-0000-0000-0000E5090000}"/>
    <cellStyle name="20% - Accent6 4 3 3 2 3 3" xfId="3471" xr:uid="{00000000-0005-0000-0000-0000E6090000}"/>
    <cellStyle name="20% - Accent6 4 3 3 2 4" xfId="3472" xr:uid="{00000000-0005-0000-0000-0000E7090000}"/>
    <cellStyle name="20% - Accent6 4 3 3 2 4 2" xfId="3473" xr:uid="{00000000-0005-0000-0000-0000E8090000}"/>
    <cellStyle name="20% - Accent6 4 3 3 2 5" xfId="3474" xr:uid="{00000000-0005-0000-0000-0000E9090000}"/>
    <cellStyle name="20% - Accent6 4 3 3 2 5 2" xfId="3475" xr:uid="{00000000-0005-0000-0000-0000EA090000}"/>
    <cellStyle name="20% - Accent6 4 3 3 2 6" xfId="3476" xr:uid="{00000000-0005-0000-0000-0000EB090000}"/>
    <cellStyle name="20% - Accent6 4 3 3 2 7" xfId="3477" xr:uid="{00000000-0005-0000-0000-0000EC090000}"/>
    <cellStyle name="20% - Accent6 4 3 3 2 8" xfId="3478" xr:uid="{00000000-0005-0000-0000-0000ED090000}"/>
    <cellStyle name="20% - Accent6 4 3 3 2 9" xfId="3479" xr:uid="{00000000-0005-0000-0000-0000EE090000}"/>
    <cellStyle name="20% - Accent6 4 3 3 2_1) Sector Final Use Input Sheet" xfId="3480" xr:uid="{00000000-0005-0000-0000-0000EF090000}"/>
    <cellStyle name="20% - Accent6 4 3 3 3" xfId="3481" xr:uid="{00000000-0005-0000-0000-0000F0090000}"/>
    <cellStyle name="20% - Accent6 4 3 3 3 2" xfId="3482" xr:uid="{00000000-0005-0000-0000-0000F1090000}"/>
    <cellStyle name="20% - Accent6 4 3 3 3 3" xfId="3483" xr:uid="{00000000-0005-0000-0000-0000F2090000}"/>
    <cellStyle name="20% - Accent6 4 3 3 3 4" xfId="3484" xr:uid="{00000000-0005-0000-0000-0000F3090000}"/>
    <cellStyle name="20% - Accent6 4 3 3 3 5" xfId="3485" xr:uid="{00000000-0005-0000-0000-0000F4090000}"/>
    <cellStyle name="20% - Accent6 4 3 3 4" xfId="3486" xr:uid="{00000000-0005-0000-0000-0000F5090000}"/>
    <cellStyle name="20% - Accent6 4 3 3 4 2" xfId="3487" xr:uid="{00000000-0005-0000-0000-0000F6090000}"/>
    <cellStyle name="20% - Accent6 4 3 3 4 3" xfId="3488" xr:uid="{00000000-0005-0000-0000-0000F7090000}"/>
    <cellStyle name="20% - Accent6 4 3 3 5" xfId="3489" xr:uid="{00000000-0005-0000-0000-0000F8090000}"/>
    <cellStyle name="20% - Accent6 4 3 3 5 2" xfId="3490" xr:uid="{00000000-0005-0000-0000-0000F9090000}"/>
    <cellStyle name="20% - Accent6 4 3 3 6" xfId="3491" xr:uid="{00000000-0005-0000-0000-0000FA090000}"/>
    <cellStyle name="20% - Accent6 4 3 3 6 2" xfId="3492" xr:uid="{00000000-0005-0000-0000-0000FB090000}"/>
    <cellStyle name="20% - Accent6 4 3 3 7" xfId="3493" xr:uid="{00000000-0005-0000-0000-0000FC090000}"/>
    <cellStyle name="20% - Accent6 4 3 3 8" xfId="3494" xr:uid="{00000000-0005-0000-0000-0000FD090000}"/>
    <cellStyle name="20% - Accent6 4 3 3 9" xfId="3495" xr:uid="{00000000-0005-0000-0000-0000FE090000}"/>
    <cellStyle name="20% - Accent6 4 3 3_1) Sector Final Use Input Sheet" xfId="3496" xr:uid="{00000000-0005-0000-0000-0000FF090000}"/>
    <cellStyle name="20% - Accent6 4 3 4" xfId="3497" xr:uid="{00000000-0005-0000-0000-0000000A0000}"/>
    <cellStyle name="20% - Accent6 4 3 4 10" xfId="3498" xr:uid="{00000000-0005-0000-0000-0000010A0000}"/>
    <cellStyle name="20% - Accent6 4 3 4 11" xfId="3499" xr:uid="{00000000-0005-0000-0000-0000020A0000}"/>
    <cellStyle name="20% - Accent6 4 3 4 2" xfId="3500" xr:uid="{00000000-0005-0000-0000-0000030A0000}"/>
    <cellStyle name="20% - Accent6 4 3 4 2 2" xfId="3501" xr:uid="{00000000-0005-0000-0000-0000040A0000}"/>
    <cellStyle name="20% - Accent6 4 3 4 2 3" xfId="3502" xr:uid="{00000000-0005-0000-0000-0000050A0000}"/>
    <cellStyle name="20% - Accent6 4 3 4 2 4" xfId="3503" xr:uid="{00000000-0005-0000-0000-0000060A0000}"/>
    <cellStyle name="20% - Accent6 4 3 4 2 5" xfId="3504" xr:uid="{00000000-0005-0000-0000-0000070A0000}"/>
    <cellStyle name="20% - Accent6 4 3 4 3" xfId="3505" xr:uid="{00000000-0005-0000-0000-0000080A0000}"/>
    <cellStyle name="20% - Accent6 4 3 4 3 2" xfId="3506" xr:uid="{00000000-0005-0000-0000-0000090A0000}"/>
    <cellStyle name="20% - Accent6 4 3 4 3 3" xfId="3507" xr:uid="{00000000-0005-0000-0000-00000A0A0000}"/>
    <cellStyle name="20% - Accent6 4 3 4 4" xfId="3508" xr:uid="{00000000-0005-0000-0000-00000B0A0000}"/>
    <cellStyle name="20% - Accent6 4 3 4 4 2" xfId="3509" xr:uid="{00000000-0005-0000-0000-00000C0A0000}"/>
    <cellStyle name="20% - Accent6 4 3 4 5" xfId="3510" xr:uid="{00000000-0005-0000-0000-00000D0A0000}"/>
    <cellStyle name="20% - Accent6 4 3 4 5 2" xfId="3511" xr:uid="{00000000-0005-0000-0000-00000E0A0000}"/>
    <cellStyle name="20% - Accent6 4 3 4 6" xfId="3512" xr:uid="{00000000-0005-0000-0000-00000F0A0000}"/>
    <cellStyle name="20% - Accent6 4 3 4 7" xfId="3513" xr:uid="{00000000-0005-0000-0000-0000100A0000}"/>
    <cellStyle name="20% - Accent6 4 3 4 8" xfId="3514" xr:uid="{00000000-0005-0000-0000-0000110A0000}"/>
    <cellStyle name="20% - Accent6 4 3 4 9" xfId="3515" xr:uid="{00000000-0005-0000-0000-0000120A0000}"/>
    <cellStyle name="20% - Accent6 4 3 4_1) Sector Final Use Input Sheet" xfId="3516" xr:uid="{00000000-0005-0000-0000-0000130A0000}"/>
    <cellStyle name="20% - Accent6 4 3 5" xfId="3517" xr:uid="{00000000-0005-0000-0000-0000140A0000}"/>
    <cellStyle name="20% - Accent6 4 3 5 2" xfId="3518" xr:uid="{00000000-0005-0000-0000-0000150A0000}"/>
    <cellStyle name="20% - Accent6 4 3 5 3" xfId="3519" xr:uid="{00000000-0005-0000-0000-0000160A0000}"/>
    <cellStyle name="20% - Accent6 4 3 5 4" xfId="3520" xr:uid="{00000000-0005-0000-0000-0000170A0000}"/>
    <cellStyle name="20% - Accent6 4 3 5 5" xfId="3521" xr:uid="{00000000-0005-0000-0000-0000180A0000}"/>
    <cellStyle name="20% - Accent6 4 3 6" xfId="3522" xr:uid="{00000000-0005-0000-0000-0000190A0000}"/>
    <cellStyle name="20% - Accent6 4 3 6 2" xfId="3523" xr:uid="{00000000-0005-0000-0000-00001A0A0000}"/>
    <cellStyle name="20% - Accent6 4 3 6 3" xfId="3524" xr:uid="{00000000-0005-0000-0000-00001B0A0000}"/>
    <cellStyle name="20% - Accent6 4 3 7" xfId="3525" xr:uid="{00000000-0005-0000-0000-00001C0A0000}"/>
    <cellStyle name="20% - Accent6 4 3 7 2" xfId="3526" xr:uid="{00000000-0005-0000-0000-00001D0A0000}"/>
    <cellStyle name="20% - Accent6 4 3 8" xfId="3527" xr:uid="{00000000-0005-0000-0000-00001E0A0000}"/>
    <cellStyle name="20% - Accent6 4 3 8 2" xfId="3528" xr:uid="{00000000-0005-0000-0000-00001F0A0000}"/>
    <cellStyle name="20% - Accent6 4 3 9" xfId="3529" xr:uid="{00000000-0005-0000-0000-0000200A0000}"/>
    <cellStyle name="20% - Accent6 4 3_1) Sector Final Use Input Sheet" xfId="3530" xr:uid="{00000000-0005-0000-0000-0000210A0000}"/>
    <cellStyle name="20% - Accent6 4 4" xfId="3531" xr:uid="{00000000-0005-0000-0000-0000220A0000}"/>
    <cellStyle name="20% - Accent6 4 4 10" xfId="3532" xr:uid="{00000000-0005-0000-0000-0000230A0000}"/>
    <cellStyle name="20% - Accent6 4 4 11" xfId="3533" xr:uid="{00000000-0005-0000-0000-0000240A0000}"/>
    <cellStyle name="20% - Accent6 4 4 12" xfId="3534" xr:uid="{00000000-0005-0000-0000-0000250A0000}"/>
    <cellStyle name="20% - Accent6 4 4 13" xfId="3535" xr:uid="{00000000-0005-0000-0000-0000260A0000}"/>
    <cellStyle name="20% - Accent6 4 4 14" xfId="3536" xr:uid="{00000000-0005-0000-0000-0000270A0000}"/>
    <cellStyle name="20% - Accent6 4 4 2" xfId="3537" xr:uid="{00000000-0005-0000-0000-0000280A0000}"/>
    <cellStyle name="20% - Accent6 4 4 2 10" xfId="3538" xr:uid="{00000000-0005-0000-0000-0000290A0000}"/>
    <cellStyle name="20% - Accent6 4 4 2 11" xfId="3539" xr:uid="{00000000-0005-0000-0000-00002A0A0000}"/>
    <cellStyle name="20% - Accent6 4 4 2 12" xfId="3540" xr:uid="{00000000-0005-0000-0000-00002B0A0000}"/>
    <cellStyle name="20% - Accent6 4 4 2 2" xfId="3541" xr:uid="{00000000-0005-0000-0000-00002C0A0000}"/>
    <cellStyle name="20% - Accent6 4 4 2 2 10" xfId="3542" xr:uid="{00000000-0005-0000-0000-00002D0A0000}"/>
    <cellStyle name="20% - Accent6 4 4 2 2 11" xfId="3543" xr:uid="{00000000-0005-0000-0000-00002E0A0000}"/>
    <cellStyle name="20% - Accent6 4 4 2 2 2" xfId="3544" xr:uid="{00000000-0005-0000-0000-00002F0A0000}"/>
    <cellStyle name="20% - Accent6 4 4 2 2 2 2" xfId="3545" xr:uid="{00000000-0005-0000-0000-0000300A0000}"/>
    <cellStyle name="20% - Accent6 4 4 2 2 2 3" xfId="3546" xr:uid="{00000000-0005-0000-0000-0000310A0000}"/>
    <cellStyle name="20% - Accent6 4 4 2 2 2 4" xfId="3547" xr:uid="{00000000-0005-0000-0000-0000320A0000}"/>
    <cellStyle name="20% - Accent6 4 4 2 2 2 5" xfId="3548" xr:uid="{00000000-0005-0000-0000-0000330A0000}"/>
    <cellStyle name="20% - Accent6 4 4 2 2 3" xfId="3549" xr:uid="{00000000-0005-0000-0000-0000340A0000}"/>
    <cellStyle name="20% - Accent6 4 4 2 2 3 2" xfId="3550" xr:uid="{00000000-0005-0000-0000-0000350A0000}"/>
    <cellStyle name="20% - Accent6 4 4 2 2 3 3" xfId="3551" xr:uid="{00000000-0005-0000-0000-0000360A0000}"/>
    <cellStyle name="20% - Accent6 4 4 2 2 4" xfId="3552" xr:uid="{00000000-0005-0000-0000-0000370A0000}"/>
    <cellStyle name="20% - Accent6 4 4 2 2 4 2" xfId="3553" xr:uid="{00000000-0005-0000-0000-0000380A0000}"/>
    <cellStyle name="20% - Accent6 4 4 2 2 5" xfId="3554" xr:uid="{00000000-0005-0000-0000-0000390A0000}"/>
    <cellStyle name="20% - Accent6 4 4 2 2 5 2" xfId="3555" xr:uid="{00000000-0005-0000-0000-00003A0A0000}"/>
    <cellStyle name="20% - Accent6 4 4 2 2 6" xfId="3556" xr:uid="{00000000-0005-0000-0000-00003B0A0000}"/>
    <cellStyle name="20% - Accent6 4 4 2 2 7" xfId="3557" xr:uid="{00000000-0005-0000-0000-00003C0A0000}"/>
    <cellStyle name="20% - Accent6 4 4 2 2 8" xfId="3558" xr:uid="{00000000-0005-0000-0000-00003D0A0000}"/>
    <cellStyle name="20% - Accent6 4 4 2 2 9" xfId="3559" xr:uid="{00000000-0005-0000-0000-00003E0A0000}"/>
    <cellStyle name="20% - Accent6 4 4 2 2_1) Sector Final Use Input Sheet" xfId="3560" xr:uid="{00000000-0005-0000-0000-00003F0A0000}"/>
    <cellStyle name="20% - Accent6 4 4 2 3" xfId="3561" xr:uid="{00000000-0005-0000-0000-0000400A0000}"/>
    <cellStyle name="20% - Accent6 4 4 2 3 2" xfId="3562" xr:uid="{00000000-0005-0000-0000-0000410A0000}"/>
    <cellStyle name="20% - Accent6 4 4 2 3 3" xfId="3563" xr:uid="{00000000-0005-0000-0000-0000420A0000}"/>
    <cellStyle name="20% - Accent6 4 4 2 3 4" xfId="3564" xr:uid="{00000000-0005-0000-0000-0000430A0000}"/>
    <cellStyle name="20% - Accent6 4 4 2 3 5" xfId="3565" xr:uid="{00000000-0005-0000-0000-0000440A0000}"/>
    <cellStyle name="20% - Accent6 4 4 2 4" xfId="3566" xr:uid="{00000000-0005-0000-0000-0000450A0000}"/>
    <cellStyle name="20% - Accent6 4 4 2 4 2" xfId="3567" xr:uid="{00000000-0005-0000-0000-0000460A0000}"/>
    <cellStyle name="20% - Accent6 4 4 2 4 3" xfId="3568" xr:uid="{00000000-0005-0000-0000-0000470A0000}"/>
    <cellStyle name="20% - Accent6 4 4 2 5" xfId="3569" xr:uid="{00000000-0005-0000-0000-0000480A0000}"/>
    <cellStyle name="20% - Accent6 4 4 2 5 2" xfId="3570" xr:uid="{00000000-0005-0000-0000-0000490A0000}"/>
    <cellStyle name="20% - Accent6 4 4 2 6" xfId="3571" xr:uid="{00000000-0005-0000-0000-00004A0A0000}"/>
    <cellStyle name="20% - Accent6 4 4 2 6 2" xfId="3572" xr:uid="{00000000-0005-0000-0000-00004B0A0000}"/>
    <cellStyle name="20% - Accent6 4 4 2 7" xfId="3573" xr:uid="{00000000-0005-0000-0000-00004C0A0000}"/>
    <cellStyle name="20% - Accent6 4 4 2 8" xfId="3574" xr:uid="{00000000-0005-0000-0000-00004D0A0000}"/>
    <cellStyle name="20% - Accent6 4 4 2 9" xfId="3575" xr:uid="{00000000-0005-0000-0000-00004E0A0000}"/>
    <cellStyle name="20% - Accent6 4 4 2_1) Sector Final Use Input Sheet" xfId="3576" xr:uid="{00000000-0005-0000-0000-00004F0A0000}"/>
    <cellStyle name="20% - Accent6 4 4 3" xfId="3577" xr:uid="{00000000-0005-0000-0000-0000500A0000}"/>
    <cellStyle name="20% - Accent6 4 4 3 10" xfId="3578" xr:uid="{00000000-0005-0000-0000-0000510A0000}"/>
    <cellStyle name="20% - Accent6 4 4 3 11" xfId="3579" xr:uid="{00000000-0005-0000-0000-0000520A0000}"/>
    <cellStyle name="20% - Accent6 4 4 3 12" xfId="3580" xr:uid="{00000000-0005-0000-0000-0000530A0000}"/>
    <cellStyle name="20% - Accent6 4 4 3 2" xfId="3581" xr:uid="{00000000-0005-0000-0000-0000540A0000}"/>
    <cellStyle name="20% - Accent6 4 4 3 2 10" xfId="3582" xr:uid="{00000000-0005-0000-0000-0000550A0000}"/>
    <cellStyle name="20% - Accent6 4 4 3 2 11" xfId="3583" xr:uid="{00000000-0005-0000-0000-0000560A0000}"/>
    <cellStyle name="20% - Accent6 4 4 3 2 2" xfId="3584" xr:uid="{00000000-0005-0000-0000-0000570A0000}"/>
    <cellStyle name="20% - Accent6 4 4 3 2 2 2" xfId="3585" xr:uid="{00000000-0005-0000-0000-0000580A0000}"/>
    <cellStyle name="20% - Accent6 4 4 3 2 2 3" xfId="3586" xr:uid="{00000000-0005-0000-0000-0000590A0000}"/>
    <cellStyle name="20% - Accent6 4 4 3 2 2 4" xfId="3587" xr:uid="{00000000-0005-0000-0000-00005A0A0000}"/>
    <cellStyle name="20% - Accent6 4 4 3 2 2 5" xfId="3588" xr:uid="{00000000-0005-0000-0000-00005B0A0000}"/>
    <cellStyle name="20% - Accent6 4 4 3 2 3" xfId="3589" xr:uid="{00000000-0005-0000-0000-00005C0A0000}"/>
    <cellStyle name="20% - Accent6 4 4 3 2 3 2" xfId="3590" xr:uid="{00000000-0005-0000-0000-00005D0A0000}"/>
    <cellStyle name="20% - Accent6 4 4 3 2 3 3" xfId="3591" xr:uid="{00000000-0005-0000-0000-00005E0A0000}"/>
    <cellStyle name="20% - Accent6 4 4 3 2 4" xfId="3592" xr:uid="{00000000-0005-0000-0000-00005F0A0000}"/>
    <cellStyle name="20% - Accent6 4 4 3 2 4 2" xfId="3593" xr:uid="{00000000-0005-0000-0000-0000600A0000}"/>
    <cellStyle name="20% - Accent6 4 4 3 2 5" xfId="3594" xr:uid="{00000000-0005-0000-0000-0000610A0000}"/>
    <cellStyle name="20% - Accent6 4 4 3 2 5 2" xfId="3595" xr:uid="{00000000-0005-0000-0000-0000620A0000}"/>
    <cellStyle name="20% - Accent6 4 4 3 2 6" xfId="3596" xr:uid="{00000000-0005-0000-0000-0000630A0000}"/>
    <cellStyle name="20% - Accent6 4 4 3 2 7" xfId="3597" xr:uid="{00000000-0005-0000-0000-0000640A0000}"/>
    <cellStyle name="20% - Accent6 4 4 3 2 8" xfId="3598" xr:uid="{00000000-0005-0000-0000-0000650A0000}"/>
    <cellStyle name="20% - Accent6 4 4 3 2 9" xfId="3599" xr:uid="{00000000-0005-0000-0000-0000660A0000}"/>
    <cellStyle name="20% - Accent6 4 4 3 2_1) Sector Final Use Input Sheet" xfId="3600" xr:uid="{00000000-0005-0000-0000-0000670A0000}"/>
    <cellStyle name="20% - Accent6 4 4 3 3" xfId="3601" xr:uid="{00000000-0005-0000-0000-0000680A0000}"/>
    <cellStyle name="20% - Accent6 4 4 3 3 2" xfId="3602" xr:uid="{00000000-0005-0000-0000-0000690A0000}"/>
    <cellStyle name="20% - Accent6 4 4 3 3 3" xfId="3603" xr:uid="{00000000-0005-0000-0000-00006A0A0000}"/>
    <cellStyle name="20% - Accent6 4 4 3 3 4" xfId="3604" xr:uid="{00000000-0005-0000-0000-00006B0A0000}"/>
    <cellStyle name="20% - Accent6 4 4 3 3 5" xfId="3605" xr:uid="{00000000-0005-0000-0000-00006C0A0000}"/>
    <cellStyle name="20% - Accent6 4 4 3 4" xfId="3606" xr:uid="{00000000-0005-0000-0000-00006D0A0000}"/>
    <cellStyle name="20% - Accent6 4 4 3 4 2" xfId="3607" xr:uid="{00000000-0005-0000-0000-00006E0A0000}"/>
    <cellStyle name="20% - Accent6 4 4 3 4 3" xfId="3608" xr:uid="{00000000-0005-0000-0000-00006F0A0000}"/>
    <cellStyle name="20% - Accent6 4 4 3 5" xfId="3609" xr:uid="{00000000-0005-0000-0000-0000700A0000}"/>
    <cellStyle name="20% - Accent6 4 4 3 5 2" xfId="3610" xr:uid="{00000000-0005-0000-0000-0000710A0000}"/>
    <cellStyle name="20% - Accent6 4 4 3 6" xfId="3611" xr:uid="{00000000-0005-0000-0000-0000720A0000}"/>
    <cellStyle name="20% - Accent6 4 4 3 6 2" xfId="3612" xr:uid="{00000000-0005-0000-0000-0000730A0000}"/>
    <cellStyle name="20% - Accent6 4 4 3 7" xfId="3613" xr:uid="{00000000-0005-0000-0000-0000740A0000}"/>
    <cellStyle name="20% - Accent6 4 4 3 8" xfId="3614" xr:uid="{00000000-0005-0000-0000-0000750A0000}"/>
    <cellStyle name="20% - Accent6 4 4 3 9" xfId="3615" xr:uid="{00000000-0005-0000-0000-0000760A0000}"/>
    <cellStyle name="20% - Accent6 4 4 3_1) Sector Final Use Input Sheet" xfId="3616" xr:uid="{00000000-0005-0000-0000-0000770A0000}"/>
    <cellStyle name="20% - Accent6 4 4 4" xfId="3617" xr:uid="{00000000-0005-0000-0000-0000780A0000}"/>
    <cellStyle name="20% - Accent6 4 4 4 10" xfId="3618" xr:uid="{00000000-0005-0000-0000-0000790A0000}"/>
    <cellStyle name="20% - Accent6 4 4 4 11" xfId="3619" xr:uid="{00000000-0005-0000-0000-00007A0A0000}"/>
    <cellStyle name="20% - Accent6 4 4 4 2" xfId="3620" xr:uid="{00000000-0005-0000-0000-00007B0A0000}"/>
    <cellStyle name="20% - Accent6 4 4 4 2 2" xfId="3621" xr:uid="{00000000-0005-0000-0000-00007C0A0000}"/>
    <cellStyle name="20% - Accent6 4 4 4 2 3" xfId="3622" xr:uid="{00000000-0005-0000-0000-00007D0A0000}"/>
    <cellStyle name="20% - Accent6 4 4 4 2 4" xfId="3623" xr:uid="{00000000-0005-0000-0000-00007E0A0000}"/>
    <cellStyle name="20% - Accent6 4 4 4 2 5" xfId="3624" xr:uid="{00000000-0005-0000-0000-00007F0A0000}"/>
    <cellStyle name="20% - Accent6 4 4 4 3" xfId="3625" xr:uid="{00000000-0005-0000-0000-0000800A0000}"/>
    <cellStyle name="20% - Accent6 4 4 4 3 2" xfId="3626" xr:uid="{00000000-0005-0000-0000-0000810A0000}"/>
    <cellStyle name="20% - Accent6 4 4 4 3 3" xfId="3627" xr:uid="{00000000-0005-0000-0000-0000820A0000}"/>
    <cellStyle name="20% - Accent6 4 4 4 4" xfId="3628" xr:uid="{00000000-0005-0000-0000-0000830A0000}"/>
    <cellStyle name="20% - Accent6 4 4 4 4 2" xfId="3629" xr:uid="{00000000-0005-0000-0000-0000840A0000}"/>
    <cellStyle name="20% - Accent6 4 4 4 5" xfId="3630" xr:uid="{00000000-0005-0000-0000-0000850A0000}"/>
    <cellStyle name="20% - Accent6 4 4 4 5 2" xfId="3631" xr:uid="{00000000-0005-0000-0000-0000860A0000}"/>
    <cellStyle name="20% - Accent6 4 4 4 6" xfId="3632" xr:uid="{00000000-0005-0000-0000-0000870A0000}"/>
    <cellStyle name="20% - Accent6 4 4 4 7" xfId="3633" xr:uid="{00000000-0005-0000-0000-0000880A0000}"/>
    <cellStyle name="20% - Accent6 4 4 4 8" xfId="3634" xr:uid="{00000000-0005-0000-0000-0000890A0000}"/>
    <cellStyle name="20% - Accent6 4 4 4 9" xfId="3635" xr:uid="{00000000-0005-0000-0000-00008A0A0000}"/>
    <cellStyle name="20% - Accent6 4 4 4_1) Sector Final Use Input Sheet" xfId="3636" xr:uid="{00000000-0005-0000-0000-00008B0A0000}"/>
    <cellStyle name="20% - Accent6 4 4 5" xfId="3637" xr:uid="{00000000-0005-0000-0000-00008C0A0000}"/>
    <cellStyle name="20% - Accent6 4 4 5 2" xfId="3638" xr:uid="{00000000-0005-0000-0000-00008D0A0000}"/>
    <cellStyle name="20% - Accent6 4 4 5 3" xfId="3639" xr:uid="{00000000-0005-0000-0000-00008E0A0000}"/>
    <cellStyle name="20% - Accent6 4 4 5 4" xfId="3640" xr:uid="{00000000-0005-0000-0000-00008F0A0000}"/>
    <cellStyle name="20% - Accent6 4 4 5 5" xfId="3641" xr:uid="{00000000-0005-0000-0000-0000900A0000}"/>
    <cellStyle name="20% - Accent6 4 4 6" xfId="3642" xr:uid="{00000000-0005-0000-0000-0000910A0000}"/>
    <cellStyle name="20% - Accent6 4 4 6 2" xfId="3643" xr:uid="{00000000-0005-0000-0000-0000920A0000}"/>
    <cellStyle name="20% - Accent6 4 4 6 3" xfId="3644" xr:uid="{00000000-0005-0000-0000-0000930A0000}"/>
    <cellStyle name="20% - Accent6 4 4 7" xfId="3645" xr:uid="{00000000-0005-0000-0000-0000940A0000}"/>
    <cellStyle name="20% - Accent6 4 4 7 2" xfId="3646" xr:uid="{00000000-0005-0000-0000-0000950A0000}"/>
    <cellStyle name="20% - Accent6 4 4 8" xfId="3647" xr:uid="{00000000-0005-0000-0000-0000960A0000}"/>
    <cellStyle name="20% - Accent6 4 4 8 2" xfId="3648" xr:uid="{00000000-0005-0000-0000-0000970A0000}"/>
    <cellStyle name="20% - Accent6 4 4 9" xfId="3649" xr:uid="{00000000-0005-0000-0000-0000980A0000}"/>
    <cellStyle name="20% - Accent6 4 4_1) Sector Final Use Input Sheet" xfId="3650" xr:uid="{00000000-0005-0000-0000-0000990A0000}"/>
    <cellStyle name="20% - Accent6 4 5" xfId="3651" xr:uid="{00000000-0005-0000-0000-00009A0A0000}"/>
    <cellStyle name="20% - Accent6 4 5 10" xfId="3652" xr:uid="{00000000-0005-0000-0000-00009B0A0000}"/>
    <cellStyle name="20% - Accent6 4 5 11" xfId="3653" xr:uid="{00000000-0005-0000-0000-00009C0A0000}"/>
    <cellStyle name="20% - Accent6 4 5 12" xfId="3654" xr:uid="{00000000-0005-0000-0000-00009D0A0000}"/>
    <cellStyle name="20% - Accent6 4 5 2" xfId="3655" xr:uid="{00000000-0005-0000-0000-00009E0A0000}"/>
    <cellStyle name="20% - Accent6 4 5 2 10" xfId="3656" xr:uid="{00000000-0005-0000-0000-00009F0A0000}"/>
    <cellStyle name="20% - Accent6 4 5 2 11" xfId="3657" xr:uid="{00000000-0005-0000-0000-0000A00A0000}"/>
    <cellStyle name="20% - Accent6 4 5 2 2" xfId="3658" xr:uid="{00000000-0005-0000-0000-0000A10A0000}"/>
    <cellStyle name="20% - Accent6 4 5 2 2 2" xfId="3659" xr:uid="{00000000-0005-0000-0000-0000A20A0000}"/>
    <cellStyle name="20% - Accent6 4 5 2 2 3" xfId="3660" xr:uid="{00000000-0005-0000-0000-0000A30A0000}"/>
    <cellStyle name="20% - Accent6 4 5 2 2 4" xfId="3661" xr:uid="{00000000-0005-0000-0000-0000A40A0000}"/>
    <cellStyle name="20% - Accent6 4 5 2 2 5" xfId="3662" xr:uid="{00000000-0005-0000-0000-0000A50A0000}"/>
    <cellStyle name="20% - Accent6 4 5 2 3" xfId="3663" xr:uid="{00000000-0005-0000-0000-0000A60A0000}"/>
    <cellStyle name="20% - Accent6 4 5 2 3 2" xfId="3664" xr:uid="{00000000-0005-0000-0000-0000A70A0000}"/>
    <cellStyle name="20% - Accent6 4 5 2 3 3" xfId="3665" xr:uid="{00000000-0005-0000-0000-0000A80A0000}"/>
    <cellStyle name="20% - Accent6 4 5 2 4" xfId="3666" xr:uid="{00000000-0005-0000-0000-0000A90A0000}"/>
    <cellStyle name="20% - Accent6 4 5 2 4 2" xfId="3667" xr:uid="{00000000-0005-0000-0000-0000AA0A0000}"/>
    <cellStyle name="20% - Accent6 4 5 2 5" xfId="3668" xr:uid="{00000000-0005-0000-0000-0000AB0A0000}"/>
    <cellStyle name="20% - Accent6 4 5 2 5 2" xfId="3669" xr:uid="{00000000-0005-0000-0000-0000AC0A0000}"/>
    <cellStyle name="20% - Accent6 4 5 2 6" xfId="3670" xr:uid="{00000000-0005-0000-0000-0000AD0A0000}"/>
    <cellStyle name="20% - Accent6 4 5 2 7" xfId="3671" xr:uid="{00000000-0005-0000-0000-0000AE0A0000}"/>
    <cellStyle name="20% - Accent6 4 5 2 8" xfId="3672" xr:uid="{00000000-0005-0000-0000-0000AF0A0000}"/>
    <cellStyle name="20% - Accent6 4 5 2 9" xfId="3673" xr:uid="{00000000-0005-0000-0000-0000B00A0000}"/>
    <cellStyle name="20% - Accent6 4 5 2_1) Sector Final Use Input Sheet" xfId="3674" xr:uid="{00000000-0005-0000-0000-0000B10A0000}"/>
    <cellStyle name="20% - Accent6 4 5 3" xfId="3675" xr:uid="{00000000-0005-0000-0000-0000B20A0000}"/>
    <cellStyle name="20% - Accent6 4 5 3 2" xfId="3676" xr:uid="{00000000-0005-0000-0000-0000B30A0000}"/>
    <cellStyle name="20% - Accent6 4 5 3 3" xfId="3677" xr:uid="{00000000-0005-0000-0000-0000B40A0000}"/>
    <cellStyle name="20% - Accent6 4 5 3 4" xfId="3678" xr:uid="{00000000-0005-0000-0000-0000B50A0000}"/>
    <cellStyle name="20% - Accent6 4 5 3 5" xfId="3679" xr:uid="{00000000-0005-0000-0000-0000B60A0000}"/>
    <cellStyle name="20% - Accent6 4 5 4" xfId="3680" xr:uid="{00000000-0005-0000-0000-0000B70A0000}"/>
    <cellStyle name="20% - Accent6 4 5 4 2" xfId="3681" xr:uid="{00000000-0005-0000-0000-0000B80A0000}"/>
    <cellStyle name="20% - Accent6 4 5 4 3" xfId="3682" xr:uid="{00000000-0005-0000-0000-0000B90A0000}"/>
    <cellStyle name="20% - Accent6 4 5 5" xfId="3683" xr:uid="{00000000-0005-0000-0000-0000BA0A0000}"/>
    <cellStyle name="20% - Accent6 4 5 5 2" xfId="3684" xr:uid="{00000000-0005-0000-0000-0000BB0A0000}"/>
    <cellStyle name="20% - Accent6 4 5 6" xfId="3685" xr:uid="{00000000-0005-0000-0000-0000BC0A0000}"/>
    <cellStyle name="20% - Accent6 4 5 6 2" xfId="3686" xr:uid="{00000000-0005-0000-0000-0000BD0A0000}"/>
    <cellStyle name="20% - Accent6 4 5 7" xfId="3687" xr:uid="{00000000-0005-0000-0000-0000BE0A0000}"/>
    <cellStyle name="20% - Accent6 4 5 8" xfId="3688" xr:uid="{00000000-0005-0000-0000-0000BF0A0000}"/>
    <cellStyle name="20% - Accent6 4 5 9" xfId="3689" xr:uid="{00000000-0005-0000-0000-0000C00A0000}"/>
    <cellStyle name="20% - Accent6 4 5_1) Sector Final Use Input Sheet" xfId="3690" xr:uid="{00000000-0005-0000-0000-0000C10A0000}"/>
    <cellStyle name="20% - Accent6 4 6" xfId="3691" xr:uid="{00000000-0005-0000-0000-0000C20A0000}"/>
    <cellStyle name="20% - Accent6 4 6 10" xfId="3692" xr:uid="{00000000-0005-0000-0000-0000C30A0000}"/>
    <cellStyle name="20% - Accent6 4 6 11" xfId="3693" xr:uid="{00000000-0005-0000-0000-0000C40A0000}"/>
    <cellStyle name="20% - Accent6 4 6 12" xfId="3694" xr:uid="{00000000-0005-0000-0000-0000C50A0000}"/>
    <cellStyle name="20% - Accent6 4 6 2" xfId="3695" xr:uid="{00000000-0005-0000-0000-0000C60A0000}"/>
    <cellStyle name="20% - Accent6 4 6 2 10" xfId="3696" xr:uid="{00000000-0005-0000-0000-0000C70A0000}"/>
    <cellStyle name="20% - Accent6 4 6 2 11" xfId="3697" xr:uid="{00000000-0005-0000-0000-0000C80A0000}"/>
    <cellStyle name="20% - Accent6 4 6 2 2" xfId="3698" xr:uid="{00000000-0005-0000-0000-0000C90A0000}"/>
    <cellStyle name="20% - Accent6 4 6 2 2 2" xfId="3699" xr:uid="{00000000-0005-0000-0000-0000CA0A0000}"/>
    <cellStyle name="20% - Accent6 4 6 2 2 3" xfId="3700" xr:uid="{00000000-0005-0000-0000-0000CB0A0000}"/>
    <cellStyle name="20% - Accent6 4 6 2 2 4" xfId="3701" xr:uid="{00000000-0005-0000-0000-0000CC0A0000}"/>
    <cellStyle name="20% - Accent6 4 6 2 2 5" xfId="3702" xr:uid="{00000000-0005-0000-0000-0000CD0A0000}"/>
    <cellStyle name="20% - Accent6 4 6 2 3" xfId="3703" xr:uid="{00000000-0005-0000-0000-0000CE0A0000}"/>
    <cellStyle name="20% - Accent6 4 6 2 3 2" xfId="3704" xr:uid="{00000000-0005-0000-0000-0000CF0A0000}"/>
    <cellStyle name="20% - Accent6 4 6 2 3 3" xfId="3705" xr:uid="{00000000-0005-0000-0000-0000D00A0000}"/>
    <cellStyle name="20% - Accent6 4 6 2 4" xfId="3706" xr:uid="{00000000-0005-0000-0000-0000D10A0000}"/>
    <cellStyle name="20% - Accent6 4 6 2 4 2" xfId="3707" xr:uid="{00000000-0005-0000-0000-0000D20A0000}"/>
    <cellStyle name="20% - Accent6 4 6 2 5" xfId="3708" xr:uid="{00000000-0005-0000-0000-0000D30A0000}"/>
    <cellStyle name="20% - Accent6 4 6 2 5 2" xfId="3709" xr:uid="{00000000-0005-0000-0000-0000D40A0000}"/>
    <cellStyle name="20% - Accent6 4 6 2 6" xfId="3710" xr:uid="{00000000-0005-0000-0000-0000D50A0000}"/>
    <cellStyle name="20% - Accent6 4 6 2 7" xfId="3711" xr:uid="{00000000-0005-0000-0000-0000D60A0000}"/>
    <cellStyle name="20% - Accent6 4 6 2 8" xfId="3712" xr:uid="{00000000-0005-0000-0000-0000D70A0000}"/>
    <cellStyle name="20% - Accent6 4 6 2 9" xfId="3713" xr:uid="{00000000-0005-0000-0000-0000D80A0000}"/>
    <cellStyle name="20% - Accent6 4 6 2_1) Sector Final Use Input Sheet" xfId="3714" xr:uid="{00000000-0005-0000-0000-0000D90A0000}"/>
    <cellStyle name="20% - Accent6 4 6 3" xfId="3715" xr:uid="{00000000-0005-0000-0000-0000DA0A0000}"/>
    <cellStyle name="20% - Accent6 4 6 3 2" xfId="3716" xr:uid="{00000000-0005-0000-0000-0000DB0A0000}"/>
    <cellStyle name="20% - Accent6 4 6 3 3" xfId="3717" xr:uid="{00000000-0005-0000-0000-0000DC0A0000}"/>
    <cellStyle name="20% - Accent6 4 6 3 4" xfId="3718" xr:uid="{00000000-0005-0000-0000-0000DD0A0000}"/>
    <cellStyle name="20% - Accent6 4 6 3 5" xfId="3719" xr:uid="{00000000-0005-0000-0000-0000DE0A0000}"/>
    <cellStyle name="20% - Accent6 4 6 4" xfId="3720" xr:uid="{00000000-0005-0000-0000-0000DF0A0000}"/>
    <cellStyle name="20% - Accent6 4 6 4 2" xfId="3721" xr:uid="{00000000-0005-0000-0000-0000E00A0000}"/>
    <cellStyle name="20% - Accent6 4 6 4 3" xfId="3722" xr:uid="{00000000-0005-0000-0000-0000E10A0000}"/>
    <cellStyle name="20% - Accent6 4 6 5" xfId="3723" xr:uid="{00000000-0005-0000-0000-0000E20A0000}"/>
    <cellStyle name="20% - Accent6 4 6 5 2" xfId="3724" xr:uid="{00000000-0005-0000-0000-0000E30A0000}"/>
    <cellStyle name="20% - Accent6 4 6 6" xfId="3725" xr:uid="{00000000-0005-0000-0000-0000E40A0000}"/>
    <cellStyle name="20% - Accent6 4 6 6 2" xfId="3726" xr:uid="{00000000-0005-0000-0000-0000E50A0000}"/>
    <cellStyle name="20% - Accent6 4 6 7" xfId="3727" xr:uid="{00000000-0005-0000-0000-0000E60A0000}"/>
    <cellStyle name="20% - Accent6 4 6 8" xfId="3728" xr:uid="{00000000-0005-0000-0000-0000E70A0000}"/>
    <cellStyle name="20% - Accent6 4 6 9" xfId="3729" xr:uid="{00000000-0005-0000-0000-0000E80A0000}"/>
    <cellStyle name="20% - Accent6 4 6_1) Sector Final Use Input Sheet" xfId="3730" xr:uid="{00000000-0005-0000-0000-0000E90A0000}"/>
    <cellStyle name="20% - Accent6 4 7" xfId="3731" xr:uid="{00000000-0005-0000-0000-0000EA0A0000}"/>
    <cellStyle name="20% - Accent6 4 7 10" xfId="3732" xr:uid="{00000000-0005-0000-0000-0000EB0A0000}"/>
    <cellStyle name="20% - Accent6 4 7 11" xfId="3733" xr:uid="{00000000-0005-0000-0000-0000EC0A0000}"/>
    <cellStyle name="20% - Accent6 4 7 2" xfId="3734" xr:uid="{00000000-0005-0000-0000-0000ED0A0000}"/>
    <cellStyle name="20% - Accent6 4 7 2 2" xfId="3735" xr:uid="{00000000-0005-0000-0000-0000EE0A0000}"/>
    <cellStyle name="20% - Accent6 4 7 2 3" xfId="3736" xr:uid="{00000000-0005-0000-0000-0000EF0A0000}"/>
    <cellStyle name="20% - Accent6 4 7 2 4" xfId="3737" xr:uid="{00000000-0005-0000-0000-0000F00A0000}"/>
    <cellStyle name="20% - Accent6 4 7 2 5" xfId="3738" xr:uid="{00000000-0005-0000-0000-0000F10A0000}"/>
    <cellStyle name="20% - Accent6 4 7 3" xfId="3739" xr:uid="{00000000-0005-0000-0000-0000F20A0000}"/>
    <cellStyle name="20% - Accent6 4 7 3 2" xfId="3740" xr:uid="{00000000-0005-0000-0000-0000F30A0000}"/>
    <cellStyle name="20% - Accent6 4 7 3 3" xfId="3741" xr:uid="{00000000-0005-0000-0000-0000F40A0000}"/>
    <cellStyle name="20% - Accent6 4 7 4" xfId="3742" xr:uid="{00000000-0005-0000-0000-0000F50A0000}"/>
    <cellStyle name="20% - Accent6 4 7 4 2" xfId="3743" xr:uid="{00000000-0005-0000-0000-0000F60A0000}"/>
    <cellStyle name="20% - Accent6 4 7 5" xfId="3744" xr:uid="{00000000-0005-0000-0000-0000F70A0000}"/>
    <cellStyle name="20% - Accent6 4 7 5 2" xfId="3745" xr:uid="{00000000-0005-0000-0000-0000F80A0000}"/>
    <cellStyle name="20% - Accent6 4 7 6" xfId="3746" xr:uid="{00000000-0005-0000-0000-0000F90A0000}"/>
    <cellStyle name="20% - Accent6 4 7 7" xfId="3747" xr:uid="{00000000-0005-0000-0000-0000FA0A0000}"/>
    <cellStyle name="20% - Accent6 4 7 8" xfId="3748" xr:uid="{00000000-0005-0000-0000-0000FB0A0000}"/>
    <cellStyle name="20% - Accent6 4 7 9" xfId="3749" xr:uid="{00000000-0005-0000-0000-0000FC0A0000}"/>
    <cellStyle name="20% - Accent6 4 7_1) Sector Final Use Input Sheet" xfId="3750" xr:uid="{00000000-0005-0000-0000-0000FD0A0000}"/>
    <cellStyle name="20% - Accent6 4 8" xfId="3751" xr:uid="{00000000-0005-0000-0000-0000FE0A0000}"/>
    <cellStyle name="20% - Accent6 4 8 2" xfId="3752" xr:uid="{00000000-0005-0000-0000-0000FF0A0000}"/>
    <cellStyle name="20% - Accent6 4 8 3" xfId="3753" xr:uid="{00000000-0005-0000-0000-0000000B0000}"/>
    <cellStyle name="20% - Accent6 4 8 4" xfId="3754" xr:uid="{00000000-0005-0000-0000-0000010B0000}"/>
    <cellStyle name="20% - Accent6 4 8 5" xfId="3755" xr:uid="{00000000-0005-0000-0000-0000020B0000}"/>
    <cellStyle name="20% - Accent6 4 9" xfId="3756" xr:uid="{00000000-0005-0000-0000-0000030B0000}"/>
    <cellStyle name="20% - Accent6 4 9 2" xfId="3757" xr:uid="{00000000-0005-0000-0000-0000040B0000}"/>
    <cellStyle name="20% - Accent6 4 9 3" xfId="3758" xr:uid="{00000000-0005-0000-0000-0000050B0000}"/>
    <cellStyle name="20% - Accent6 4_1) Sector Final Use Input Sheet" xfId="3759" xr:uid="{00000000-0005-0000-0000-0000060B0000}"/>
    <cellStyle name="20% - Accent6 5" xfId="3760" xr:uid="{00000000-0005-0000-0000-0000070B0000}"/>
    <cellStyle name="20% - Accent6 5 10" xfId="3761" xr:uid="{00000000-0005-0000-0000-0000080B0000}"/>
    <cellStyle name="20% - Accent6 5 11" xfId="3762" xr:uid="{00000000-0005-0000-0000-0000090B0000}"/>
    <cellStyle name="20% - Accent6 5 12" xfId="3763" xr:uid="{00000000-0005-0000-0000-00000A0B0000}"/>
    <cellStyle name="20% - Accent6 5 13" xfId="3764" xr:uid="{00000000-0005-0000-0000-00000B0B0000}"/>
    <cellStyle name="20% - Accent6 5 14" xfId="3765" xr:uid="{00000000-0005-0000-0000-00000C0B0000}"/>
    <cellStyle name="20% - Accent6 5 2" xfId="3766" xr:uid="{00000000-0005-0000-0000-00000D0B0000}"/>
    <cellStyle name="20% - Accent6 5 2 10" xfId="3767" xr:uid="{00000000-0005-0000-0000-00000E0B0000}"/>
    <cellStyle name="20% - Accent6 5 2 11" xfId="3768" xr:uid="{00000000-0005-0000-0000-00000F0B0000}"/>
    <cellStyle name="20% - Accent6 5 2 12" xfId="3769" xr:uid="{00000000-0005-0000-0000-0000100B0000}"/>
    <cellStyle name="20% - Accent6 5 2 2" xfId="3770" xr:uid="{00000000-0005-0000-0000-0000110B0000}"/>
    <cellStyle name="20% - Accent6 5 2 2 10" xfId="3771" xr:uid="{00000000-0005-0000-0000-0000120B0000}"/>
    <cellStyle name="20% - Accent6 5 2 2 11" xfId="3772" xr:uid="{00000000-0005-0000-0000-0000130B0000}"/>
    <cellStyle name="20% - Accent6 5 2 2 2" xfId="3773" xr:uid="{00000000-0005-0000-0000-0000140B0000}"/>
    <cellStyle name="20% - Accent6 5 2 2 2 2" xfId="3774" xr:uid="{00000000-0005-0000-0000-0000150B0000}"/>
    <cellStyle name="20% - Accent6 5 2 2 2 3" xfId="3775" xr:uid="{00000000-0005-0000-0000-0000160B0000}"/>
    <cellStyle name="20% - Accent6 5 2 2 2 4" xfId="3776" xr:uid="{00000000-0005-0000-0000-0000170B0000}"/>
    <cellStyle name="20% - Accent6 5 2 2 2 5" xfId="3777" xr:uid="{00000000-0005-0000-0000-0000180B0000}"/>
    <cellStyle name="20% - Accent6 5 2 2 3" xfId="3778" xr:uid="{00000000-0005-0000-0000-0000190B0000}"/>
    <cellStyle name="20% - Accent6 5 2 2 3 2" xfId="3779" xr:uid="{00000000-0005-0000-0000-00001A0B0000}"/>
    <cellStyle name="20% - Accent6 5 2 2 3 3" xfId="3780" xr:uid="{00000000-0005-0000-0000-00001B0B0000}"/>
    <cellStyle name="20% - Accent6 5 2 2 4" xfId="3781" xr:uid="{00000000-0005-0000-0000-00001C0B0000}"/>
    <cellStyle name="20% - Accent6 5 2 2 4 2" xfId="3782" xr:uid="{00000000-0005-0000-0000-00001D0B0000}"/>
    <cellStyle name="20% - Accent6 5 2 2 5" xfId="3783" xr:uid="{00000000-0005-0000-0000-00001E0B0000}"/>
    <cellStyle name="20% - Accent6 5 2 2 5 2" xfId="3784" xr:uid="{00000000-0005-0000-0000-00001F0B0000}"/>
    <cellStyle name="20% - Accent6 5 2 2 6" xfId="3785" xr:uid="{00000000-0005-0000-0000-0000200B0000}"/>
    <cellStyle name="20% - Accent6 5 2 2 7" xfId="3786" xr:uid="{00000000-0005-0000-0000-0000210B0000}"/>
    <cellStyle name="20% - Accent6 5 2 2 8" xfId="3787" xr:uid="{00000000-0005-0000-0000-0000220B0000}"/>
    <cellStyle name="20% - Accent6 5 2 2 9" xfId="3788" xr:uid="{00000000-0005-0000-0000-0000230B0000}"/>
    <cellStyle name="20% - Accent6 5 2 2_1) Sector Final Use Input Sheet" xfId="3789" xr:uid="{00000000-0005-0000-0000-0000240B0000}"/>
    <cellStyle name="20% - Accent6 5 2 3" xfId="3790" xr:uid="{00000000-0005-0000-0000-0000250B0000}"/>
    <cellStyle name="20% - Accent6 5 2 3 2" xfId="3791" xr:uid="{00000000-0005-0000-0000-0000260B0000}"/>
    <cellStyle name="20% - Accent6 5 2 3 3" xfId="3792" xr:uid="{00000000-0005-0000-0000-0000270B0000}"/>
    <cellStyle name="20% - Accent6 5 2 3 4" xfId="3793" xr:uid="{00000000-0005-0000-0000-0000280B0000}"/>
    <cellStyle name="20% - Accent6 5 2 3 5" xfId="3794" xr:uid="{00000000-0005-0000-0000-0000290B0000}"/>
    <cellStyle name="20% - Accent6 5 2 4" xfId="3795" xr:uid="{00000000-0005-0000-0000-00002A0B0000}"/>
    <cellStyle name="20% - Accent6 5 2 4 2" xfId="3796" xr:uid="{00000000-0005-0000-0000-00002B0B0000}"/>
    <cellStyle name="20% - Accent6 5 2 4 3" xfId="3797" xr:uid="{00000000-0005-0000-0000-00002C0B0000}"/>
    <cellStyle name="20% - Accent6 5 2 5" xfId="3798" xr:uid="{00000000-0005-0000-0000-00002D0B0000}"/>
    <cellStyle name="20% - Accent6 5 2 5 2" xfId="3799" xr:uid="{00000000-0005-0000-0000-00002E0B0000}"/>
    <cellStyle name="20% - Accent6 5 2 6" xfId="3800" xr:uid="{00000000-0005-0000-0000-00002F0B0000}"/>
    <cellStyle name="20% - Accent6 5 2 6 2" xfId="3801" xr:uid="{00000000-0005-0000-0000-0000300B0000}"/>
    <cellStyle name="20% - Accent6 5 2 7" xfId="3802" xr:uid="{00000000-0005-0000-0000-0000310B0000}"/>
    <cellStyle name="20% - Accent6 5 2 8" xfId="3803" xr:uid="{00000000-0005-0000-0000-0000320B0000}"/>
    <cellStyle name="20% - Accent6 5 2 9" xfId="3804" xr:uid="{00000000-0005-0000-0000-0000330B0000}"/>
    <cellStyle name="20% - Accent6 5 2_1) Sector Final Use Input Sheet" xfId="3805" xr:uid="{00000000-0005-0000-0000-0000340B0000}"/>
    <cellStyle name="20% - Accent6 5 3" xfId="3806" xr:uid="{00000000-0005-0000-0000-0000350B0000}"/>
    <cellStyle name="20% - Accent6 5 3 10" xfId="3807" xr:uid="{00000000-0005-0000-0000-0000360B0000}"/>
    <cellStyle name="20% - Accent6 5 3 11" xfId="3808" xr:uid="{00000000-0005-0000-0000-0000370B0000}"/>
    <cellStyle name="20% - Accent6 5 3 12" xfId="3809" xr:uid="{00000000-0005-0000-0000-0000380B0000}"/>
    <cellStyle name="20% - Accent6 5 3 2" xfId="3810" xr:uid="{00000000-0005-0000-0000-0000390B0000}"/>
    <cellStyle name="20% - Accent6 5 3 2 10" xfId="3811" xr:uid="{00000000-0005-0000-0000-00003A0B0000}"/>
    <cellStyle name="20% - Accent6 5 3 2 11" xfId="3812" xr:uid="{00000000-0005-0000-0000-00003B0B0000}"/>
    <cellStyle name="20% - Accent6 5 3 2 2" xfId="3813" xr:uid="{00000000-0005-0000-0000-00003C0B0000}"/>
    <cellStyle name="20% - Accent6 5 3 2 2 2" xfId="3814" xr:uid="{00000000-0005-0000-0000-00003D0B0000}"/>
    <cellStyle name="20% - Accent6 5 3 2 2 3" xfId="3815" xr:uid="{00000000-0005-0000-0000-00003E0B0000}"/>
    <cellStyle name="20% - Accent6 5 3 2 2 4" xfId="3816" xr:uid="{00000000-0005-0000-0000-00003F0B0000}"/>
    <cellStyle name="20% - Accent6 5 3 2 2 5" xfId="3817" xr:uid="{00000000-0005-0000-0000-0000400B0000}"/>
    <cellStyle name="20% - Accent6 5 3 2 3" xfId="3818" xr:uid="{00000000-0005-0000-0000-0000410B0000}"/>
    <cellStyle name="20% - Accent6 5 3 2 3 2" xfId="3819" xr:uid="{00000000-0005-0000-0000-0000420B0000}"/>
    <cellStyle name="20% - Accent6 5 3 2 3 3" xfId="3820" xr:uid="{00000000-0005-0000-0000-0000430B0000}"/>
    <cellStyle name="20% - Accent6 5 3 2 4" xfId="3821" xr:uid="{00000000-0005-0000-0000-0000440B0000}"/>
    <cellStyle name="20% - Accent6 5 3 2 4 2" xfId="3822" xr:uid="{00000000-0005-0000-0000-0000450B0000}"/>
    <cellStyle name="20% - Accent6 5 3 2 5" xfId="3823" xr:uid="{00000000-0005-0000-0000-0000460B0000}"/>
    <cellStyle name="20% - Accent6 5 3 2 5 2" xfId="3824" xr:uid="{00000000-0005-0000-0000-0000470B0000}"/>
    <cellStyle name="20% - Accent6 5 3 2 6" xfId="3825" xr:uid="{00000000-0005-0000-0000-0000480B0000}"/>
    <cellStyle name="20% - Accent6 5 3 2 7" xfId="3826" xr:uid="{00000000-0005-0000-0000-0000490B0000}"/>
    <cellStyle name="20% - Accent6 5 3 2 8" xfId="3827" xr:uid="{00000000-0005-0000-0000-00004A0B0000}"/>
    <cellStyle name="20% - Accent6 5 3 2 9" xfId="3828" xr:uid="{00000000-0005-0000-0000-00004B0B0000}"/>
    <cellStyle name="20% - Accent6 5 3 2_1) Sector Final Use Input Sheet" xfId="3829" xr:uid="{00000000-0005-0000-0000-00004C0B0000}"/>
    <cellStyle name="20% - Accent6 5 3 3" xfId="3830" xr:uid="{00000000-0005-0000-0000-00004D0B0000}"/>
    <cellStyle name="20% - Accent6 5 3 3 2" xfId="3831" xr:uid="{00000000-0005-0000-0000-00004E0B0000}"/>
    <cellStyle name="20% - Accent6 5 3 3 3" xfId="3832" xr:uid="{00000000-0005-0000-0000-00004F0B0000}"/>
    <cellStyle name="20% - Accent6 5 3 3 4" xfId="3833" xr:uid="{00000000-0005-0000-0000-0000500B0000}"/>
    <cellStyle name="20% - Accent6 5 3 3 5" xfId="3834" xr:uid="{00000000-0005-0000-0000-0000510B0000}"/>
    <cellStyle name="20% - Accent6 5 3 4" xfId="3835" xr:uid="{00000000-0005-0000-0000-0000520B0000}"/>
    <cellStyle name="20% - Accent6 5 3 4 2" xfId="3836" xr:uid="{00000000-0005-0000-0000-0000530B0000}"/>
    <cellStyle name="20% - Accent6 5 3 4 3" xfId="3837" xr:uid="{00000000-0005-0000-0000-0000540B0000}"/>
    <cellStyle name="20% - Accent6 5 3 5" xfId="3838" xr:uid="{00000000-0005-0000-0000-0000550B0000}"/>
    <cellStyle name="20% - Accent6 5 3 5 2" xfId="3839" xr:uid="{00000000-0005-0000-0000-0000560B0000}"/>
    <cellStyle name="20% - Accent6 5 3 6" xfId="3840" xr:uid="{00000000-0005-0000-0000-0000570B0000}"/>
    <cellStyle name="20% - Accent6 5 3 6 2" xfId="3841" xr:uid="{00000000-0005-0000-0000-0000580B0000}"/>
    <cellStyle name="20% - Accent6 5 3 7" xfId="3842" xr:uid="{00000000-0005-0000-0000-0000590B0000}"/>
    <cellStyle name="20% - Accent6 5 3 8" xfId="3843" xr:uid="{00000000-0005-0000-0000-00005A0B0000}"/>
    <cellStyle name="20% - Accent6 5 3 9" xfId="3844" xr:uid="{00000000-0005-0000-0000-00005B0B0000}"/>
    <cellStyle name="20% - Accent6 5 3_1) Sector Final Use Input Sheet" xfId="3845" xr:uid="{00000000-0005-0000-0000-00005C0B0000}"/>
    <cellStyle name="20% - Accent6 5 4" xfId="3846" xr:uid="{00000000-0005-0000-0000-00005D0B0000}"/>
    <cellStyle name="20% - Accent6 5 4 10" xfId="3847" xr:uid="{00000000-0005-0000-0000-00005E0B0000}"/>
    <cellStyle name="20% - Accent6 5 4 11" xfId="3848" xr:uid="{00000000-0005-0000-0000-00005F0B0000}"/>
    <cellStyle name="20% - Accent6 5 4 2" xfId="3849" xr:uid="{00000000-0005-0000-0000-0000600B0000}"/>
    <cellStyle name="20% - Accent6 5 4 2 2" xfId="3850" xr:uid="{00000000-0005-0000-0000-0000610B0000}"/>
    <cellStyle name="20% - Accent6 5 4 2 3" xfId="3851" xr:uid="{00000000-0005-0000-0000-0000620B0000}"/>
    <cellStyle name="20% - Accent6 5 4 2 4" xfId="3852" xr:uid="{00000000-0005-0000-0000-0000630B0000}"/>
    <cellStyle name="20% - Accent6 5 4 2 5" xfId="3853" xr:uid="{00000000-0005-0000-0000-0000640B0000}"/>
    <cellStyle name="20% - Accent6 5 4 3" xfId="3854" xr:uid="{00000000-0005-0000-0000-0000650B0000}"/>
    <cellStyle name="20% - Accent6 5 4 3 2" xfId="3855" xr:uid="{00000000-0005-0000-0000-0000660B0000}"/>
    <cellStyle name="20% - Accent6 5 4 3 3" xfId="3856" xr:uid="{00000000-0005-0000-0000-0000670B0000}"/>
    <cellStyle name="20% - Accent6 5 4 4" xfId="3857" xr:uid="{00000000-0005-0000-0000-0000680B0000}"/>
    <cellStyle name="20% - Accent6 5 4 4 2" xfId="3858" xr:uid="{00000000-0005-0000-0000-0000690B0000}"/>
    <cellStyle name="20% - Accent6 5 4 5" xfId="3859" xr:uid="{00000000-0005-0000-0000-00006A0B0000}"/>
    <cellStyle name="20% - Accent6 5 4 5 2" xfId="3860" xr:uid="{00000000-0005-0000-0000-00006B0B0000}"/>
    <cellStyle name="20% - Accent6 5 4 6" xfId="3861" xr:uid="{00000000-0005-0000-0000-00006C0B0000}"/>
    <cellStyle name="20% - Accent6 5 4 7" xfId="3862" xr:uid="{00000000-0005-0000-0000-00006D0B0000}"/>
    <cellStyle name="20% - Accent6 5 4 8" xfId="3863" xr:uid="{00000000-0005-0000-0000-00006E0B0000}"/>
    <cellStyle name="20% - Accent6 5 4 9" xfId="3864" xr:uid="{00000000-0005-0000-0000-00006F0B0000}"/>
    <cellStyle name="20% - Accent6 5 4_1) Sector Final Use Input Sheet" xfId="3865" xr:uid="{00000000-0005-0000-0000-0000700B0000}"/>
    <cellStyle name="20% - Accent6 5 5" xfId="3866" xr:uid="{00000000-0005-0000-0000-0000710B0000}"/>
    <cellStyle name="20% - Accent6 5 5 2" xfId="3867" xr:uid="{00000000-0005-0000-0000-0000720B0000}"/>
    <cellStyle name="20% - Accent6 5 5 3" xfId="3868" xr:uid="{00000000-0005-0000-0000-0000730B0000}"/>
    <cellStyle name="20% - Accent6 5 5 4" xfId="3869" xr:uid="{00000000-0005-0000-0000-0000740B0000}"/>
    <cellStyle name="20% - Accent6 5 5 5" xfId="3870" xr:uid="{00000000-0005-0000-0000-0000750B0000}"/>
    <cellStyle name="20% - Accent6 5 6" xfId="3871" xr:uid="{00000000-0005-0000-0000-0000760B0000}"/>
    <cellStyle name="20% - Accent6 5 6 2" xfId="3872" xr:uid="{00000000-0005-0000-0000-0000770B0000}"/>
    <cellStyle name="20% - Accent6 5 6 3" xfId="3873" xr:uid="{00000000-0005-0000-0000-0000780B0000}"/>
    <cellStyle name="20% - Accent6 5 7" xfId="3874" xr:uid="{00000000-0005-0000-0000-0000790B0000}"/>
    <cellStyle name="20% - Accent6 5 7 2" xfId="3875" xr:uid="{00000000-0005-0000-0000-00007A0B0000}"/>
    <cellStyle name="20% - Accent6 5 8" xfId="3876" xr:uid="{00000000-0005-0000-0000-00007B0B0000}"/>
    <cellStyle name="20% - Accent6 5 8 2" xfId="3877" xr:uid="{00000000-0005-0000-0000-00007C0B0000}"/>
    <cellStyle name="20% - Accent6 5 9" xfId="3878" xr:uid="{00000000-0005-0000-0000-00007D0B0000}"/>
    <cellStyle name="20% - Accent6 5_1) Sector Final Use Input Sheet" xfId="3879" xr:uid="{00000000-0005-0000-0000-00007E0B0000}"/>
    <cellStyle name="20% - Accent6 6" xfId="3880" xr:uid="{00000000-0005-0000-0000-00007F0B0000}"/>
    <cellStyle name="20% - Accent6 6 10" xfId="3881" xr:uid="{00000000-0005-0000-0000-0000800B0000}"/>
    <cellStyle name="20% - Accent6 6 11" xfId="3882" xr:uid="{00000000-0005-0000-0000-0000810B0000}"/>
    <cellStyle name="20% - Accent6 6 12" xfId="3883" xr:uid="{00000000-0005-0000-0000-0000820B0000}"/>
    <cellStyle name="20% - Accent6 6 13" xfId="3884" xr:uid="{00000000-0005-0000-0000-0000830B0000}"/>
    <cellStyle name="20% - Accent6 6 14" xfId="3885" xr:uid="{00000000-0005-0000-0000-0000840B0000}"/>
    <cellStyle name="20% - Accent6 6 2" xfId="3886" xr:uid="{00000000-0005-0000-0000-0000850B0000}"/>
    <cellStyle name="20% - Accent6 6 2 10" xfId="3887" xr:uid="{00000000-0005-0000-0000-0000860B0000}"/>
    <cellStyle name="20% - Accent6 6 2 11" xfId="3888" xr:uid="{00000000-0005-0000-0000-0000870B0000}"/>
    <cellStyle name="20% - Accent6 6 2 12" xfId="3889" xr:uid="{00000000-0005-0000-0000-0000880B0000}"/>
    <cellStyle name="20% - Accent6 6 2 2" xfId="3890" xr:uid="{00000000-0005-0000-0000-0000890B0000}"/>
    <cellStyle name="20% - Accent6 6 2 2 10" xfId="3891" xr:uid="{00000000-0005-0000-0000-00008A0B0000}"/>
    <cellStyle name="20% - Accent6 6 2 2 11" xfId="3892" xr:uid="{00000000-0005-0000-0000-00008B0B0000}"/>
    <cellStyle name="20% - Accent6 6 2 2 2" xfId="3893" xr:uid="{00000000-0005-0000-0000-00008C0B0000}"/>
    <cellStyle name="20% - Accent6 6 2 2 2 2" xfId="3894" xr:uid="{00000000-0005-0000-0000-00008D0B0000}"/>
    <cellStyle name="20% - Accent6 6 2 2 2 3" xfId="3895" xr:uid="{00000000-0005-0000-0000-00008E0B0000}"/>
    <cellStyle name="20% - Accent6 6 2 2 2 4" xfId="3896" xr:uid="{00000000-0005-0000-0000-00008F0B0000}"/>
    <cellStyle name="20% - Accent6 6 2 2 2 5" xfId="3897" xr:uid="{00000000-0005-0000-0000-0000900B0000}"/>
    <cellStyle name="20% - Accent6 6 2 2 3" xfId="3898" xr:uid="{00000000-0005-0000-0000-0000910B0000}"/>
    <cellStyle name="20% - Accent6 6 2 2 3 2" xfId="3899" xr:uid="{00000000-0005-0000-0000-0000920B0000}"/>
    <cellStyle name="20% - Accent6 6 2 2 3 3" xfId="3900" xr:uid="{00000000-0005-0000-0000-0000930B0000}"/>
    <cellStyle name="20% - Accent6 6 2 2 4" xfId="3901" xr:uid="{00000000-0005-0000-0000-0000940B0000}"/>
    <cellStyle name="20% - Accent6 6 2 2 4 2" xfId="3902" xr:uid="{00000000-0005-0000-0000-0000950B0000}"/>
    <cellStyle name="20% - Accent6 6 2 2 5" xfId="3903" xr:uid="{00000000-0005-0000-0000-0000960B0000}"/>
    <cellStyle name="20% - Accent6 6 2 2 5 2" xfId="3904" xr:uid="{00000000-0005-0000-0000-0000970B0000}"/>
    <cellStyle name="20% - Accent6 6 2 2 6" xfId="3905" xr:uid="{00000000-0005-0000-0000-0000980B0000}"/>
    <cellStyle name="20% - Accent6 6 2 2 7" xfId="3906" xr:uid="{00000000-0005-0000-0000-0000990B0000}"/>
    <cellStyle name="20% - Accent6 6 2 2 8" xfId="3907" xr:uid="{00000000-0005-0000-0000-00009A0B0000}"/>
    <cellStyle name="20% - Accent6 6 2 2 9" xfId="3908" xr:uid="{00000000-0005-0000-0000-00009B0B0000}"/>
    <cellStyle name="20% - Accent6 6 2 2_1) Sector Final Use Input Sheet" xfId="3909" xr:uid="{00000000-0005-0000-0000-00009C0B0000}"/>
    <cellStyle name="20% - Accent6 6 2 3" xfId="3910" xr:uid="{00000000-0005-0000-0000-00009D0B0000}"/>
    <cellStyle name="20% - Accent6 6 2 3 2" xfId="3911" xr:uid="{00000000-0005-0000-0000-00009E0B0000}"/>
    <cellStyle name="20% - Accent6 6 2 3 3" xfId="3912" xr:uid="{00000000-0005-0000-0000-00009F0B0000}"/>
    <cellStyle name="20% - Accent6 6 2 3 4" xfId="3913" xr:uid="{00000000-0005-0000-0000-0000A00B0000}"/>
    <cellStyle name="20% - Accent6 6 2 3 5" xfId="3914" xr:uid="{00000000-0005-0000-0000-0000A10B0000}"/>
    <cellStyle name="20% - Accent6 6 2 4" xfId="3915" xr:uid="{00000000-0005-0000-0000-0000A20B0000}"/>
    <cellStyle name="20% - Accent6 6 2 4 2" xfId="3916" xr:uid="{00000000-0005-0000-0000-0000A30B0000}"/>
    <cellStyle name="20% - Accent6 6 2 4 3" xfId="3917" xr:uid="{00000000-0005-0000-0000-0000A40B0000}"/>
    <cellStyle name="20% - Accent6 6 2 5" xfId="3918" xr:uid="{00000000-0005-0000-0000-0000A50B0000}"/>
    <cellStyle name="20% - Accent6 6 2 5 2" xfId="3919" xr:uid="{00000000-0005-0000-0000-0000A60B0000}"/>
    <cellStyle name="20% - Accent6 6 2 6" xfId="3920" xr:uid="{00000000-0005-0000-0000-0000A70B0000}"/>
    <cellStyle name="20% - Accent6 6 2 6 2" xfId="3921" xr:uid="{00000000-0005-0000-0000-0000A80B0000}"/>
    <cellStyle name="20% - Accent6 6 2 7" xfId="3922" xr:uid="{00000000-0005-0000-0000-0000A90B0000}"/>
    <cellStyle name="20% - Accent6 6 2 8" xfId="3923" xr:uid="{00000000-0005-0000-0000-0000AA0B0000}"/>
    <cellStyle name="20% - Accent6 6 2 9" xfId="3924" xr:uid="{00000000-0005-0000-0000-0000AB0B0000}"/>
    <cellStyle name="20% - Accent6 6 2_1) Sector Final Use Input Sheet" xfId="3925" xr:uid="{00000000-0005-0000-0000-0000AC0B0000}"/>
    <cellStyle name="20% - Accent6 6 3" xfId="3926" xr:uid="{00000000-0005-0000-0000-0000AD0B0000}"/>
    <cellStyle name="20% - Accent6 6 3 10" xfId="3927" xr:uid="{00000000-0005-0000-0000-0000AE0B0000}"/>
    <cellStyle name="20% - Accent6 6 3 11" xfId="3928" xr:uid="{00000000-0005-0000-0000-0000AF0B0000}"/>
    <cellStyle name="20% - Accent6 6 3 12" xfId="3929" xr:uid="{00000000-0005-0000-0000-0000B00B0000}"/>
    <cellStyle name="20% - Accent6 6 3 2" xfId="3930" xr:uid="{00000000-0005-0000-0000-0000B10B0000}"/>
    <cellStyle name="20% - Accent6 6 3 2 10" xfId="3931" xr:uid="{00000000-0005-0000-0000-0000B20B0000}"/>
    <cellStyle name="20% - Accent6 6 3 2 11" xfId="3932" xr:uid="{00000000-0005-0000-0000-0000B30B0000}"/>
    <cellStyle name="20% - Accent6 6 3 2 2" xfId="3933" xr:uid="{00000000-0005-0000-0000-0000B40B0000}"/>
    <cellStyle name="20% - Accent6 6 3 2 2 2" xfId="3934" xr:uid="{00000000-0005-0000-0000-0000B50B0000}"/>
    <cellStyle name="20% - Accent6 6 3 2 2 3" xfId="3935" xr:uid="{00000000-0005-0000-0000-0000B60B0000}"/>
    <cellStyle name="20% - Accent6 6 3 2 2 4" xfId="3936" xr:uid="{00000000-0005-0000-0000-0000B70B0000}"/>
    <cellStyle name="20% - Accent6 6 3 2 2 5" xfId="3937" xr:uid="{00000000-0005-0000-0000-0000B80B0000}"/>
    <cellStyle name="20% - Accent6 6 3 2 3" xfId="3938" xr:uid="{00000000-0005-0000-0000-0000B90B0000}"/>
    <cellStyle name="20% - Accent6 6 3 2 3 2" xfId="3939" xr:uid="{00000000-0005-0000-0000-0000BA0B0000}"/>
    <cellStyle name="20% - Accent6 6 3 2 3 3" xfId="3940" xr:uid="{00000000-0005-0000-0000-0000BB0B0000}"/>
    <cellStyle name="20% - Accent6 6 3 2 4" xfId="3941" xr:uid="{00000000-0005-0000-0000-0000BC0B0000}"/>
    <cellStyle name="20% - Accent6 6 3 2 4 2" xfId="3942" xr:uid="{00000000-0005-0000-0000-0000BD0B0000}"/>
    <cellStyle name="20% - Accent6 6 3 2 5" xfId="3943" xr:uid="{00000000-0005-0000-0000-0000BE0B0000}"/>
    <cellStyle name="20% - Accent6 6 3 2 5 2" xfId="3944" xr:uid="{00000000-0005-0000-0000-0000BF0B0000}"/>
    <cellStyle name="20% - Accent6 6 3 2 6" xfId="3945" xr:uid="{00000000-0005-0000-0000-0000C00B0000}"/>
    <cellStyle name="20% - Accent6 6 3 2 7" xfId="3946" xr:uid="{00000000-0005-0000-0000-0000C10B0000}"/>
    <cellStyle name="20% - Accent6 6 3 2 8" xfId="3947" xr:uid="{00000000-0005-0000-0000-0000C20B0000}"/>
    <cellStyle name="20% - Accent6 6 3 2 9" xfId="3948" xr:uid="{00000000-0005-0000-0000-0000C30B0000}"/>
    <cellStyle name="20% - Accent6 6 3 2_1) Sector Final Use Input Sheet" xfId="3949" xr:uid="{00000000-0005-0000-0000-0000C40B0000}"/>
    <cellStyle name="20% - Accent6 6 3 3" xfId="3950" xr:uid="{00000000-0005-0000-0000-0000C50B0000}"/>
    <cellStyle name="20% - Accent6 6 3 3 2" xfId="3951" xr:uid="{00000000-0005-0000-0000-0000C60B0000}"/>
    <cellStyle name="20% - Accent6 6 3 3 3" xfId="3952" xr:uid="{00000000-0005-0000-0000-0000C70B0000}"/>
    <cellStyle name="20% - Accent6 6 3 3 4" xfId="3953" xr:uid="{00000000-0005-0000-0000-0000C80B0000}"/>
    <cellStyle name="20% - Accent6 6 3 3 5" xfId="3954" xr:uid="{00000000-0005-0000-0000-0000C90B0000}"/>
    <cellStyle name="20% - Accent6 6 3 4" xfId="3955" xr:uid="{00000000-0005-0000-0000-0000CA0B0000}"/>
    <cellStyle name="20% - Accent6 6 3 4 2" xfId="3956" xr:uid="{00000000-0005-0000-0000-0000CB0B0000}"/>
    <cellStyle name="20% - Accent6 6 3 4 3" xfId="3957" xr:uid="{00000000-0005-0000-0000-0000CC0B0000}"/>
    <cellStyle name="20% - Accent6 6 3 5" xfId="3958" xr:uid="{00000000-0005-0000-0000-0000CD0B0000}"/>
    <cellStyle name="20% - Accent6 6 3 5 2" xfId="3959" xr:uid="{00000000-0005-0000-0000-0000CE0B0000}"/>
    <cellStyle name="20% - Accent6 6 3 6" xfId="3960" xr:uid="{00000000-0005-0000-0000-0000CF0B0000}"/>
    <cellStyle name="20% - Accent6 6 3 6 2" xfId="3961" xr:uid="{00000000-0005-0000-0000-0000D00B0000}"/>
    <cellStyle name="20% - Accent6 6 3 7" xfId="3962" xr:uid="{00000000-0005-0000-0000-0000D10B0000}"/>
    <cellStyle name="20% - Accent6 6 3 8" xfId="3963" xr:uid="{00000000-0005-0000-0000-0000D20B0000}"/>
    <cellStyle name="20% - Accent6 6 3 9" xfId="3964" xr:uid="{00000000-0005-0000-0000-0000D30B0000}"/>
    <cellStyle name="20% - Accent6 6 3_1) Sector Final Use Input Sheet" xfId="3965" xr:uid="{00000000-0005-0000-0000-0000D40B0000}"/>
    <cellStyle name="20% - Accent6 6 4" xfId="3966" xr:uid="{00000000-0005-0000-0000-0000D50B0000}"/>
    <cellStyle name="20% - Accent6 6 4 10" xfId="3967" xr:uid="{00000000-0005-0000-0000-0000D60B0000}"/>
    <cellStyle name="20% - Accent6 6 4 11" xfId="3968" xr:uid="{00000000-0005-0000-0000-0000D70B0000}"/>
    <cellStyle name="20% - Accent6 6 4 2" xfId="3969" xr:uid="{00000000-0005-0000-0000-0000D80B0000}"/>
    <cellStyle name="20% - Accent6 6 4 2 2" xfId="3970" xr:uid="{00000000-0005-0000-0000-0000D90B0000}"/>
    <cellStyle name="20% - Accent6 6 4 2 3" xfId="3971" xr:uid="{00000000-0005-0000-0000-0000DA0B0000}"/>
    <cellStyle name="20% - Accent6 6 4 2 4" xfId="3972" xr:uid="{00000000-0005-0000-0000-0000DB0B0000}"/>
    <cellStyle name="20% - Accent6 6 4 2 5" xfId="3973" xr:uid="{00000000-0005-0000-0000-0000DC0B0000}"/>
    <cellStyle name="20% - Accent6 6 4 3" xfId="3974" xr:uid="{00000000-0005-0000-0000-0000DD0B0000}"/>
    <cellStyle name="20% - Accent6 6 4 3 2" xfId="3975" xr:uid="{00000000-0005-0000-0000-0000DE0B0000}"/>
    <cellStyle name="20% - Accent6 6 4 3 3" xfId="3976" xr:uid="{00000000-0005-0000-0000-0000DF0B0000}"/>
    <cellStyle name="20% - Accent6 6 4 4" xfId="3977" xr:uid="{00000000-0005-0000-0000-0000E00B0000}"/>
    <cellStyle name="20% - Accent6 6 4 4 2" xfId="3978" xr:uid="{00000000-0005-0000-0000-0000E10B0000}"/>
    <cellStyle name="20% - Accent6 6 4 5" xfId="3979" xr:uid="{00000000-0005-0000-0000-0000E20B0000}"/>
    <cellStyle name="20% - Accent6 6 4 5 2" xfId="3980" xr:uid="{00000000-0005-0000-0000-0000E30B0000}"/>
    <cellStyle name="20% - Accent6 6 4 6" xfId="3981" xr:uid="{00000000-0005-0000-0000-0000E40B0000}"/>
    <cellStyle name="20% - Accent6 6 4 7" xfId="3982" xr:uid="{00000000-0005-0000-0000-0000E50B0000}"/>
    <cellStyle name="20% - Accent6 6 4 8" xfId="3983" xr:uid="{00000000-0005-0000-0000-0000E60B0000}"/>
    <cellStyle name="20% - Accent6 6 4 9" xfId="3984" xr:uid="{00000000-0005-0000-0000-0000E70B0000}"/>
    <cellStyle name="20% - Accent6 6 4_1) Sector Final Use Input Sheet" xfId="3985" xr:uid="{00000000-0005-0000-0000-0000E80B0000}"/>
    <cellStyle name="20% - Accent6 6 5" xfId="3986" xr:uid="{00000000-0005-0000-0000-0000E90B0000}"/>
    <cellStyle name="20% - Accent6 6 5 2" xfId="3987" xr:uid="{00000000-0005-0000-0000-0000EA0B0000}"/>
    <cellStyle name="20% - Accent6 6 5 3" xfId="3988" xr:uid="{00000000-0005-0000-0000-0000EB0B0000}"/>
    <cellStyle name="20% - Accent6 6 5 4" xfId="3989" xr:uid="{00000000-0005-0000-0000-0000EC0B0000}"/>
    <cellStyle name="20% - Accent6 6 5 5" xfId="3990" xr:uid="{00000000-0005-0000-0000-0000ED0B0000}"/>
    <cellStyle name="20% - Accent6 6 6" xfId="3991" xr:uid="{00000000-0005-0000-0000-0000EE0B0000}"/>
    <cellStyle name="20% - Accent6 6 6 2" xfId="3992" xr:uid="{00000000-0005-0000-0000-0000EF0B0000}"/>
    <cellStyle name="20% - Accent6 6 6 3" xfId="3993" xr:uid="{00000000-0005-0000-0000-0000F00B0000}"/>
    <cellStyle name="20% - Accent6 6 7" xfId="3994" xr:uid="{00000000-0005-0000-0000-0000F10B0000}"/>
    <cellStyle name="20% - Accent6 6 7 2" xfId="3995" xr:uid="{00000000-0005-0000-0000-0000F20B0000}"/>
    <cellStyle name="20% - Accent6 6 8" xfId="3996" xr:uid="{00000000-0005-0000-0000-0000F30B0000}"/>
    <cellStyle name="20% - Accent6 6 8 2" xfId="3997" xr:uid="{00000000-0005-0000-0000-0000F40B0000}"/>
    <cellStyle name="20% - Accent6 6 9" xfId="3998" xr:uid="{00000000-0005-0000-0000-0000F50B0000}"/>
    <cellStyle name="20% - Accent6 6_1) Sector Final Use Input Sheet" xfId="3999" xr:uid="{00000000-0005-0000-0000-0000F60B0000}"/>
    <cellStyle name="20% - Accent6 7" xfId="4000" xr:uid="{00000000-0005-0000-0000-0000F70B0000}"/>
    <cellStyle name="20% - Accent6 7 10" xfId="4001" xr:uid="{00000000-0005-0000-0000-0000F80B0000}"/>
    <cellStyle name="20% - Accent6 7 11" xfId="4002" xr:uid="{00000000-0005-0000-0000-0000F90B0000}"/>
    <cellStyle name="20% - Accent6 7 12" xfId="4003" xr:uid="{00000000-0005-0000-0000-0000FA0B0000}"/>
    <cellStyle name="20% - Accent6 7 13" xfId="4004" xr:uid="{00000000-0005-0000-0000-0000FB0B0000}"/>
    <cellStyle name="20% - Accent6 7 14" xfId="4005" xr:uid="{00000000-0005-0000-0000-0000FC0B0000}"/>
    <cellStyle name="20% - Accent6 7 2" xfId="4006" xr:uid="{00000000-0005-0000-0000-0000FD0B0000}"/>
    <cellStyle name="20% - Accent6 7 2 10" xfId="4007" xr:uid="{00000000-0005-0000-0000-0000FE0B0000}"/>
    <cellStyle name="20% - Accent6 7 2 11" xfId="4008" xr:uid="{00000000-0005-0000-0000-0000FF0B0000}"/>
    <cellStyle name="20% - Accent6 7 2 12" xfId="4009" xr:uid="{00000000-0005-0000-0000-0000000C0000}"/>
    <cellStyle name="20% - Accent6 7 2 2" xfId="4010" xr:uid="{00000000-0005-0000-0000-0000010C0000}"/>
    <cellStyle name="20% - Accent6 7 2 2 10" xfId="4011" xr:uid="{00000000-0005-0000-0000-0000020C0000}"/>
    <cellStyle name="20% - Accent6 7 2 2 11" xfId="4012" xr:uid="{00000000-0005-0000-0000-0000030C0000}"/>
    <cellStyle name="20% - Accent6 7 2 2 2" xfId="4013" xr:uid="{00000000-0005-0000-0000-0000040C0000}"/>
    <cellStyle name="20% - Accent6 7 2 2 2 2" xfId="4014" xr:uid="{00000000-0005-0000-0000-0000050C0000}"/>
    <cellStyle name="20% - Accent6 7 2 2 2 3" xfId="4015" xr:uid="{00000000-0005-0000-0000-0000060C0000}"/>
    <cellStyle name="20% - Accent6 7 2 2 2 4" xfId="4016" xr:uid="{00000000-0005-0000-0000-0000070C0000}"/>
    <cellStyle name="20% - Accent6 7 2 2 2 5" xfId="4017" xr:uid="{00000000-0005-0000-0000-0000080C0000}"/>
    <cellStyle name="20% - Accent6 7 2 2 3" xfId="4018" xr:uid="{00000000-0005-0000-0000-0000090C0000}"/>
    <cellStyle name="20% - Accent6 7 2 2 3 2" xfId="4019" xr:uid="{00000000-0005-0000-0000-00000A0C0000}"/>
    <cellStyle name="20% - Accent6 7 2 2 3 3" xfId="4020" xr:uid="{00000000-0005-0000-0000-00000B0C0000}"/>
    <cellStyle name="20% - Accent6 7 2 2 4" xfId="4021" xr:uid="{00000000-0005-0000-0000-00000C0C0000}"/>
    <cellStyle name="20% - Accent6 7 2 2 4 2" xfId="4022" xr:uid="{00000000-0005-0000-0000-00000D0C0000}"/>
    <cellStyle name="20% - Accent6 7 2 2 5" xfId="4023" xr:uid="{00000000-0005-0000-0000-00000E0C0000}"/>
    <cellStyle name="20% - Accent6 7 2 2 5 2" xfId="4024" xr:uid="{00000000-0005-0000-0000-00000F0C0000}"/>
    <cellStyle name="20% - Accent6 7 2 2 6" xfId="4025" xr:uid="{00000000-0005-0000-0000-0000100C0000}"/>
    <cellStyle name="20% - Accent6 7 2 2 7" xfId="4026" xr:uid="{00000000-0005-0000-0000-0000110C0000}"/>
    <cellStyle name="20% - Accent6 7 2 2 8" xfId="4027" xr:uid="{00000000-0005-0000-0000-0000120C0000}"/>
    <cellStyle name="20% - Accent6 7 2 2 9" xfId="4028" xr:uid="{00000000-0005-0000-0000-0000130C0000}"/>
    <cellStyle name="20% - Accent6 7 2 2_1) Sector Final Use Input Sheet" xfId="4029" xr:uid="{00000000-0005-0000-0000-0000140C0000}"/>
    <cellStyle name="20% - Accent6 7 2 3" xfId="4030" xr:uid="{00000000-0005-0000-0000-0000150C0000}"/>
    <cellStyle name="20% - Accent6 7 2 3 2" xfId="4031" xr:uid="{00000000-0005-0000-0000-0000160C0000}"/>
    <cellStyle name="20% - Accent6 7 2 3 3" xfId="4032" xr:uid="{00000000-0005-0000-0000-0000170C0000}"/>
    <cellStyle name="20% - Accent6 7 2 3 4" xfId="4033" xr:uid="{00000000-0005-0000-0000-0000180C0000}"/>
    <cellStyle name="20% - Accent6 7 2 3 5" xfId="4034" xr:uid="{00000000-0005-0000-0000-0000190C0000}"/>
    <cellStyle name="20% - Accent6 7 2 4" xfId="4035" xr:uid="{00000000-0005-0000-0000-00001A0C0000}"/>
    <cellStyle name="20% - Accent6 7 2 4 2" xfId="4036" xr:uid="{00000000-0005-0000-0000-00001B0C0000}"/>
    <cellStyle name="20% - Accent6 7 2 4 3" xfId="4037" xr:uid="{00000000-0005-0000-0000-00001C0C0000}"/>
    <cellStyle name="20% - Accent6 7 2 5" xfId="4038" xr:uid="{00000000-0005-0000-0000-00001D0C0000}"/>
    <cellStyle name="20% - Accent6 7 2 5 2" xfId="4039" xr:uid="{00000000-0005-0000-0000-00001E0C0000}"/>
    <cellStyle name="20% - Accent6 7 2 6" xfId="4040" xr:uid="{00000000-0005-0000-0000-00001F0C0000}"/>
    <cellStyle name="20% - Accent6 7 2 6 2" xfId="4041" xr:uid="{00000000-0005-0000-0000-0000200C0000}"/>
    <cellStyle name="20% - Accent6 7 2 7" xfId="4042" xr:uid="{00000000-0005-0000-0000-0000210C0000}"/>
    <cellStyle name="20% - Accent6 7 2 8" xfId="4043" xr:uid="{00000000-0005-0000-0000-0000220C0000}"/>
    <cellStyle name="20% - Accent6 7 2 9" xfId="4044" xr:uid="{00000000-0005-0000-0000-0000230C0000}"/>
    <cellStyle name="20% - Accent6 7 2_1) Sector Final Use Input Sheet" xfId="4045" xr:uid="{00000000-0005-0000-0000-0000240C0000}"/>
    <cellStyle name="20% - Accent6 7 3" xfId="4046" xr:uid="{00000000-0005-0000-0000-0000250C0000}"/>
    <cellStyle name="20% - Accent6 7 3 10" xfId="4047" xr:uid="{00000000-0005-0000-0000-0000260C0000}"/>
    <cellStyle name="20% - Accent6 7 3 11" xfId="4048" xr:uid="{00000000-0005-0000-0000-0000270C0000}"/>
    <cellStyle name="20% - Accent6 7 3 12" xfId="4049" xr:uid="{00000000-0005-0000-0000-0000280C0000}"/>
    <cellStyle name="20% - Accent6 7 3 2" xfId="4050" xr:uid="{00000000-0005-0000-0000-0000290C0000}"/>
    <cellStyle name="20% - Accent6 7 3 2 10" xfId="4051" xr:uid="{00000000-0005-0000-0000-00002A0C0000}"/>
    <cellStyle name="20% - Accent6 7 3 2 11" xfId="4052" xr:uid="{00000000-0005-0000-0000-00002B0C0000}"/>
    <cellStyle name="20% - Accent6 7 3 2 2" xfId="4053" xr:uid="{00000000-0005-0000-0000-00002C0C0000}"/>
    <cellStyle name="20% - Accent6 7 3 2 2 2" xfId="4054" xr:uid="{00000000-0005-0000-0000-00002D0C0000}"/>
    <cellStyle name="20% - Accent6 7 3 2 2 3" xfId="4055" xr:uid="{00000000-0005-0000-0000-00002E0C0000}"/>
    <cellStyle name="20% - Accent6 7 3 2 2 4" xfId="4056" xr:uid="{00000000-0005-0000-0000-00002F0C0000}"/>
    <cellStyle name="20% - Accent6 7 3 2 2 5" xfId="4057" xr:uid="{00000000-0005-0000-0000-0000300C0000}"/>
    <cellStyle name="20% - Accent6 7 3 2 3" xfId="4058" xr:uid="{00000000-0005-0000-0000-0000310C0000}"/>
    <cellStyle name="20% - Accent6 7 3 2 3 2" xfId="4059" xr:uid="{00000000-0005-0000-0000-0000320C0000}"/>
    <cellStyle name="20% - Accent6 7 3 2 3 3" xfId="4060" xr:uid="{00000000-0005-0000-0000-0000330C0000}"/>
    <cellStyle name="20% - Accent6 7 3 2 4" xfId="4061" xr:uid="{00000000-0005-0000-0000-0000340C0000}"/>
    <cellStyle name="20% - Accent6 7 3 2 4 2" xfId="4062" xr:uid="{00000000-0005-0000-0000-0000350C0000}"/>
    <cellStyle name="20% - Accent6 7 3 2 5" xfId="4063" xr:uid="{00000000-0005-0000-0000-0000360C0000}"/>
    <cellStyle name="20% - Accent6 7 3 2 5 2" xfId="4064" xr:uid="{00000000-0005-0000-0000-0000370C0000}"/>
    <cellStyle name="20% - Accent6 7 3 2 6" xfId="4065" xr:uid="{00000000-0005-0000-0000-0000380C0000}"/>
    <cellStyle name="20% - Accent6 7 3 2 7" xfId="4066" xr:uid="{00000000-0005-0000-0000-0000390C0000}"/>
    <cellStyle name="20% - Accent6 7 3 2 8" xfId="4067" xr:uid="{00000000-0005-0000-0000-00003A0C0000}"/>
    <cellStyle name="20% - Accent6 7 3 2 9" xfId="4068" xr:uid="{00000000-0005-0000-0000-00003B0C0000}"/>
    <cellStyle name="20% - Accent6 7 3 2_1) Sector Final Use Input Sheet" xfId="4069" xr:uid="{00000000-0005-0000-0000-00003C0C0000}"/>
    <cellStyle name="20% - Accent6 7 3 3" xfId="4070" xr:uid="{00000000-0005-0000-0000-00003D0C0000}"/>
    <cellStyle name="20% - Accent6 7 3 3 2" xfId="4071" xr:uid="{00000000-0005-0000-0000-00003E0C0000}"/>
    <cellStyle name="20% - Accent6 7 3 3 3" xfId="4072" xr:uid="{00000000-0005-0000-0000-00003F0C0000}"/>
    <cellStyle name="20% - Accent6 7 3 3 4" xfId="4073" xr:uid="{00000000-0005-0000-0000-0000400C0000}"/>
    <cellStyle name="20% - Accent6 7 3 3 5" xfId="4074" xr:uid="{00000000-0005-0000-0000-0000410C0000}"/>
    <cellStyle name="20% - Accent6 7 3 4" xfId="4075" xr:uid="{00000000-0005-0000-0000-0000420C0000}"/>
    <cellStyle name="20% - Accent6 7 3 4 2" xfId="4076" xr:uid="{00000000-0005-0000-0000-0000430C0000}"/>
    <cellStyle name="20% - Accent6 7 3 4 3" xfId="4077" xr:uid="{00000000-0005-0000-0000-0000440C0000}"/>
    <cellStyle name="20% - Accent6 7 3 5" xfId="4078" xr:uid="{00000000-0005-0000-0000-0000450C0000}"/>
    <cellStyle name="20% - Accent6 7 3 5 2" xfId="4079" xr:uid="{00000000-0005-0000-0000-0000460C0000}"/>
    <cellStyle name="20% - Accent6 7 3 6" xfId="4080" xr:uid="{00000000-0005-0000-0000-0000470C0000}"/>
    <cellStyle name="20% - Accent6 7 3 6 2" xfId="4081" xr:uid="{00000000-0005-0000-0000-0000480C0000}"/>
    <cellStyle name="20% - Accent6 7 3 7" xfId="4082" xr:uid="{00000000-0005-0000-0000-0000490C0000}"/>
    <cellStyle name="20% - Accent6 7 3 8" xfId="4083" xr:uid="{00000000-0005-0000-0000-00004A0C0000}"/>
    <cellStyle name="20% - Accent6 7 3 9" xfId="4084" xr:uid="{00000000-0005-0000-0000-00004B0C0000}"/>
    <cellStyle name="20% - Accent6 7 3_1) Sector Final Use Input Sheet" xfId="4085" xr:uid="{00000000-0005-0000-0000-00004C0C0000}"/>
    <cellStyle name="20% - Accent6 7 4" xfId="4086" xr:uid="{00000000-0005-0000-0000-00004D0C0000}"/>
    <cellStyle name="20% - Accent6 7 4 10" xfId="4087" xr:uid="{00000000-0005-0000-0000-00004E0C0000}"/>
    <cellStyle name="20% - Accent6 7 4 11" xfId="4088" xr:uid="{00000000-0005-0000-0000-00004F0C0000}"/>
    <cellStyle name="20% - Accent6 7 4 2" xfId="4089" xr:uid="{00000000-0005-0000-0000-0000500C0000}"/>
    <cellStyle name="20% - Accent6 7 4 2 2" xfId="4090" xr:uid="{00000000-0005-0000-0000-0000510C0000}"/>
    <cellStyle name="20% - Accent6 7 4 2 3" xfId="4091" xr:uid="{00000000-0005-0000-0000-0000520C0000}"/>
    <cellStyle name="20% - Accent6 7 4 2 4" xfId="4092" xr:uid="{00000000-0005-0000-0000-0000530C0000}"/>
    <cellStyle name="20% - Accent6 7 4 2 5" xfId="4093" xr:uid="{00000000-0005-0000-0000-0000540C0000}"/>
    <cellStyle name="20% - Accent6 7 4 3" xfId="4094" xr:uid="{00000000-0005-0000-0000-0000550C0000}"/>
    <cellStyle name="20% - Accent6 7 4 3 2" xfId="4095" xr:uid="{00000000-0005-0000-0000-0000560C0000}"/>
    <cellStyle name="20% - Accent6 7 4 3 3" xfId="4096" xr:uid="{00000000-0005-0000-0000-0000570C0000}"/>
    <cellStyle name="20% - Accent6 7 4 4" xfId="4097" xr:uid="{00000000-0005-0000-0000-0000580C0000}"/>
    <cellStyle name="20% - Accent6 7 4 4 2" xfId="4098" xr:uid="{00000000-0005-0000-0000-0000590C0000}"/>
    <cellStyle name="20% - Accent6 7 4 5" xfId="4099" xr:uid="{00000000-0005-0000-0000-00005A0C0000}"/>
    <cellStyle name="20% - Accent6 7 4 5 2" xfId="4100" xr:uid="{00000000-0005-0000-0000-00005B0C0000}"/>
    <cellStyle name="20% - Accent6 7 4 6" xfId="4101" xr:uid="{00000000-0005-0000-0000-00005C0C0000}"/>
    <cellStyle name="20% - Accent6 7 4 7" xfId="4102" xr:uid="{00000000-0005-0000-0000-00005D0C0000}"/>
    <cellStyle name="20% - Accent6 7 4 8" xfId="4103" xr:uid="{00000000-0005-0000-0000-00005E0C0000}"/>
    <cellStyle name="20% - Accent6 7 4 9" xfId="4104" xr:uid="{00000000-0005-0000-0000-00005F0C0000}"/>
    <cellStyle name="20% - Accent6 7 4_1) Sector Final Use Input Sheet" xfId="4105" xr:uid="{00000000-0005-0000-0000-0000600C0000}"/>
    <cellStyle name="20% - Accent6 7 5" xfId="4106" xr:uid="{00000000-0005-0000-0000-0000610C0000}"/>
    <cellStyle name="20% - Accent6 7 5 2" xfId="4107" xr:uid="{00000000-0005-0000-0000-0000620C0000}"/>
    <cellStyle name="20% - Accent6 7 5 3" xfId="4108" xr:uid="{00000000-0005-0000-0000-0000630C0000}"/>
    <cellStyle name="20% - Accent6 7 5 4" xfId="4109" xr:uid="{00000000-0005-0000-0000-0000640C0000}"/>
    <cellStyle name="20% - Accent6 7 5 5" xfId="4110" xr:uid="{00000000-0005-0000-0000-0000650C0000}"/>
    <cellStyle name="20% - Accent6 7 6" xfId="4111" xr:uid="{00000000-0005-0000-0000-0000660C0000}"/>
    <cellStyle name="20% - Accent6 7 6 2" xfId="4112" xr:uid="{00000000-0005-0000-0000-0000670C0000}"/>
    <cellStyle name="20% - Accent6 7 6 3" xfId="4113" xr:uid="{00000000-0005-0000-0000-0000680C0000}"/>
    <cellStyle name="20% - Accent6 7 7" xfId="4114" xr:uid="{00000000-0005-0000-0000-0000690C0000}"/>
    <cellStyle name="20% - Accent6 7 7 2" xfId="4115" xr:uid="{00000000-0005-0000-0000-00006A0C0000}"/>
    <cellStyle name="20% - Accent6 7 8" xfId="4116" xr:uid="{00000000-0005-0000-0000-00006B0C0000}"/>
    <cellStyle name="20% - Accent6 7 8 2" xfId="4117" xr:uid="{00000000-0005-0000-0000-00006C0C0000}"/>
    <cellStyle name="20% - Accent6 7 9" xfId="4118" xr:uid="{00000000-0005-0000-0000-00006D0C0000}"/>
    <cellStyle name="20% - Accent6 7_1) Sector Final Use Input Sheet" xfId="4119" xr:uid="{00000000-0005-0000-0000-00006E0C0000}"/>
    <cellStyle name="20% - Accent6 8" xfId="4120" xr:uid="{00000000-0005-0000-0000-00006F0C0000}"/>
    <cellStyle name="20% - Accent6 8 10" xfId="4121" xr:uid="{00000000-0005-0000-0000-0000700C0000}"/>
    <cellStyle name="20% - Accent6 8 11" xfId="4122" xr:uid="{00000000-0005-0000-0000-0000710C0000}"/>
    <cellStyle name="20% - Accent6 8 12" xfId="4123" xr:uid="{00000000-0005-0000-0000-0000720C0000}"/>
    <cellStyle name="20% - Accent6 8 2" xfId="4124" xr:uid="{00000000-0005-0000-0000-0000730C0000}"/>
    <cellStyle name="20% - Accent6 8 2 10" xfId="4125" xr:uid="{00000000-0005-0000-0000-0000740C0000}"/>
    <cellStyle name="20% - Accent6 8 2 11" xfId="4126" xr:uid="{00000000-0005-0000-0000-0000750C0000}"/>
    <cellStyle name="20% - Accent6 8 2 2" xfId="4127" xr:uid="{00000000-0005-0000-0000-0000760C0000}"/>
    <cellStyle name="20% - Accent6 8 2 2 2" xfId="4128" xr:uid="{00000000-0005-0000-0000-0000770C0000}"/>
    <cellStyle name="20% - Accent6 8 2 2 3" xfId="4129" xr:uid="{00000000-0005-0000-0000-0000780C0000}"/>
    <cellStyle name="20% - Accent6 8 2 2 4" xfId="4130" xr:uid="{00000000-0005-0000-0000-0000790C0000}"/>
    <cellStyle name="20% - Accent6 8 2 2 5" xfId="4131" xr:uid="{00000000-0005-0000-0000-00007A0C0000}"/>
    <cellStyle name="20% - Accent6 8 2 3" xfId="4132" xr:uid="{00000000-0005-0000-0000-00007B0C0000}"/>
    <cellStyle name="20% - Accent6 8 2 3 2" xfId="4133" xr:uid="{00000000-0005-0000-0000-00007C0C0000}"/>
    <cellStyle name="20% - Accent6 8 2 3 3" xfId="4134" xr:uid="{00000000-0005-0000-0000-00007D0C0000}"/>
    <cellStyle name="20% - Accent6 8 2 4" xfId="4135" xr:uid="{00000000-0005-0000-0000-00007E0C0000}"/>
    <cellStyle name="20% - Accent6 8 2 4 2" xfId="4136" xr:uid="{00000000-0005-0000-0000-00007F0C0000}"/>
    <cellStyle name="20% - Accent6 8 2 5" xfId="4137" xr:uid="{00000000-0005-0000-0000-0000800C0000}"/>
    <cellStyle name="20% - Accent6 8 2 5 2" xfId="4138" xr:uid="{00000000-0005-0000-0000-0000810C0000}"/>
    <cellStyle name="20% - Accent6 8 2 6" xfId="4139" xr:uid="{00000000-0005-0000-0000-0000820C0000}"/>
    <cellStyle name="20% - Accent6 8 2 7" xfId="4140" xr:uid="{00000000-0005-0000-0000-0000830C0000}"/>
    <cellStyle name="20% - Accent6 8 2 8" xfId="4141" xr:uid="{00000000-0005-0000-0000-0000840C0000}"/>
    <cellStyle name="20% - Accent6 8 2 9" xfId="4142" xr:uid="{00000000-0005-0000-0000-0000850C0000}"/>
    <cellStyle name="20% - Accent6 8 2_1) Sector Final Use Input Sheet" xfId="4143" xr:uid="{00000000-0005-0000-0000-0000860C0000}"/>
    <cellStyle name="20% - Accent6 8 3" xfId="4144" xr:uid="{00000000-0005-0000-0000-0000870C0000}"/>
    <cellStyle name="20% - Accent6 8 3 2" xfId="4145" xr:uid="{00000000-0005-0000-0000-0000880C0000}"/>
    <cellStyle name="20% - Accent6 8 3 3" xfId="4146" xr:uid="{00000000-0005-0000-0000-0000890C0000}"/>
    <cellStyle name="20% - Accent6 8 3 4" xfId="4147" xr:uid="{00000000-0005-0000-0000-00008A0C0000}"/>
    <cellStyle name="20% - Accent6 8 3 5" xfId="4148" xr:uid="{00000000-0005-0000-0000-00008B0C0000}"/>
    <cellStyle name="20% - Accent6 8 4" xfId="4149" xr:uid="{00000000-0005-0000-0000-00008C0C0000}"/>
    <cellStyle name="20% - Accent6 8 4 2" xfId="4150" xr:uid="{00000000-0005-0000-0000-00008D0C0000}"/>
    <cellStyle name="20% - Accent6 8 4 3" xfId="4151" xr:uid="{00000000-0005-0000-0000-00008E0C0000}"/>
    <cellStyle name="20% - Accent6 8 5" xfId="4152" xr:uid="{00000000-0005-0000-0000-00008F0C0000}"/>
    <cellStyle name="20% - Accent6 8 5 2" xfId="4153" xr:uid="{00000000-0005-0000-0000-0000900C0000}"/>
    <cellStyle name="20% - Accent6 8 6" xfId="4154" xr:uid="{00000000-0005-0000-0000-0000910C0000}"/>
    <cellStyle name="20% - Accent6 8 6 2" xfId="4155" xr:uid="{00000000-0005-0000-0000-0000920C0000}"/>
    <cellStyle name="20% - Accent6 8 7" xfId="4156" xr:uid="{00000000-0005-0000-0000-0000930C0000}"/>
    <cellStyle name="20% - Accent6 8 8" xfId="4157" xr:uid="{00000000-0005-0000-0000-0000940C0000}"/>
    <cellStyle name="20% - Accent6 8 9" xfId="4158" xr:uid="{00000000-0005-0000-0000-0000950C0000}"/>
    <cellStyle name="20% - Accent6 8_1) Sector Final Use Input Sheet" xfId="4159" xr:uid="{00000000-0005-0000-0000-0000960C0000}"/>
    <cellStyle name="20% - Accent6 9" xfId="4160" xr:uid="{00000000-0005-0000-0000-0000970C0000}"/>
    <cellStyle name="20% - Accent6 9 10" xfId="4161" xr:uid="{00000000-0005-0000-0000-0000980C0000}"/>
    <cellStyle name="20% - Accent6 9 11" xfId="4162" xr:uid="{00000000-0005-0000-0000-0000990C0000}"/>
    <cellStyle name="20% - Accent6 9 12" xfId="4163" xr:uid="{00000000-0005-0000-0000-00009A0C0000}"/>
    <cellStyle name="20% - Accent6 9 2" xfId="4164" xr:uid="{00000000-0005-0000-0000-00009B0C0000}"/>
    <cellStyle name="20% - Accent6 9 2 10" xfId="4165" xr:uid="{00000000-0005-0000-0000-00009C0C0000}"/>
    <cellStyle name="20% - Accent6 9 2 11" xfId="4166" xr:uid="{00000000-0005-0000-0000-00009D0C0000}"/>
    <cellStyle name="20% - Accent6 9 2 2" xfId="4167" xr:uid="{00000000-0005-0000-0000-00009E0C0000}"/>
    <cellStyle name="20% - Accent6 9 2 2 2" xfId="4168" xr:uid="{00000000-0005-0000-0000-00009F0C0000}"/>
    <cellStyle name="20% - Accent6 9 2 2 3" xfId="4169" xr:uid="{00000000-0005-0000-0000-0000A00C0000}"/>
    <cellStyle name="20% - Accent6 9 2 2 4" xfId="4170" xr:uid="{00000000-0005-0000-0000-0000A10C0000}"/>
    <cellStyle name="20% - Accent6 9 2 2 5" xfId="4171" xr:uid="{00000000-0005-0000-0000-0000A20C0000}"/>
    <cellStyle name="20% - Accent6 9 2 3" xfId="4172" xr:uid="{00000000-0005-0000-0000-0000A30C0000}"/>
    <cellStyle name="20% - Accent6 9 2 3 2" xfId="4173" xr:uid="{00000000-0005-0000-0000-0000A40C0000}"/>
    <cellStyle name="20% - Accent6 9 2 3 3" xfId="4174" xr:uid="{00000000-0005-0000-0000-0000A50C0000}"/>
    <cellStyle name="20% - Accent6 9 2 4" xfId="4175" xr:uid="{00000000-0005-0000-0000-0000A60C0000}"/>
    <cellStyle name="20% - Accent6 9 2 4 2" xfId="4176" xr:uid="{00000000-0005-0000-0000-0000A70C0000}"/>
    <cellStyle name="20% - Accent6 9 2 5" xfId="4177" xr:uid="{00000000-0005-0000-0000-0000A80C0000}"/>
    <cellStyle name="20% - Accent6 9 2 5 2" xfId="4178" xr:uid="{00000000-0005-0000-0000-0000A90C0000}"/>
    <cellStyle name="20% - Accent6 9 2 6" xfId="4179" xr:uid="{00000000-0005-0000-0000-0000AA0C0000}"/>
    <cellStyle name="20% - Accent6 9 2 7" xfId="4180" xr:uid="{00000000-0005-0000-0000-0000AB0C0000}"/>
    <cellStyle name="20% - Accent6 9 2 8" xfId="4181" xr:uid="{00000000-0005-0000-0000-0000AC0C0000}"/>
    <cellStyle name="20% - Accent6 9 2 9" xfId="4182" xr:uid="{00000000-0005-0000-0000-0000AD0C0000}"/>
    <cellStyle name="20% - Accent6 9 2_1) Sector Final Use Input Sheet" xfId="4183" xr:uid="{00000000-0005-0000-0000-0000AE0C0000}"/>
    <cellStyle name="20% - Accent6 9 3" xfId="4184" xr:uid="{00000000-0005-0000-0000-0000AF0C0000}"/>
    <cellStyle name="20% - Accent6 9 3 2" xfId="4185" xr:uid="{00000000-0005-0000-0000-0000B00C0000}"/>
    <cellStyle name="20% - Accent6 9 3 3" xfId="4186" xr:uid="{00000000-0005-0000-0000-0000B10C0000}"/>
    <cellStyle name="20% - Accent6 9 3 4" xfId="4187" xr:uid="{00000000-0005-0000-0000-0000B20C0000}"/>
    <cellStyle name="20% - Accent6 9 3 5" xfId="4188" xr:uid="{00000000-0005-0000-0000-0000B30C0000}"/>
    <cellStyle name="20% - Accent6 9 4" xfId="4189" xr:uid="{00000000-0005-0000-0000-0000B40C0000}"/>
    <cellStyle name="20% - Accent6 9 4 2" xfId="4190" xr:uid="{00000000-0005-0000-0000-0000B50C0000}"/>
    <cellStyle name="20% - Accent6 9 4 3" xfId="4191" xr:uid="{00000000-0005-0000-0000-0000B60C0000}"/>
    <cellStyle name="20% - Accent6 9 5" xfId="4192" xr:uid="{00000000-0005-0000-0000-0000B70C0000}"/>
    <cellStyle name="20% - Accent6 9 5 2" xfId="4193" xr:uid="{00000000-0005-0000-0000-0000B80C0000}"/>
    <cellStyle name="20% - Accent6 9 6" xfId="4194" xr:uid="{00000000-0005-0000-0000-0000B90C0000}"/>
    <cellStyle name="20% - Accent6 9 6 2" xfId="4195" xr:uid="{00000000-0005-0000-0000-0000BA0C0000}"/>
    <cellStyle name="20% - Accent6 9 7" xfId="4196" xr:uid="{00000000-0005-0000-0000-0000BB0C0000}"/>
    <cellStyle name="20% - Accent6 9 8" xfId="4197" xr:uid="{00000000-0005-0000-0000-0000BC0C0000}"/>
    <cellStyle name="20% - Accent6 9 9" xfId="4198" xr:uid="{00000000-0005-0000-0000-0000BD0C0000}"/>
    <cellStyle name="20% - Accent6 9_1) Sector Final Use Input Sheet" xfId="4199" xr:uid="{00000000-0005-0000-0000-0000BE0C0000}"/>
    <cellStyle name="40% - Accent1 2" xfId="4200" xr:uid="{00000000-0005-0000-0000-0000BF0C0000}"/>
    <cellStyle name="40% - Accent1 2 2" xfId="4201" xr:uid="{00000000-0005-0000-0000-0000C00C0000}"/>
    <cellStyle name="40% - Accent1 2 3" xfId="4202" xr:uid="{00000000-0005-0000-0000-0000C10C0000}"/>
    <cellStyle name="40% - Accent1 2 3 2" xfId="4203" xr:uid="{00000000-0005-0000-0000-0000C20C0000}"/>
    <cellStyle name="40% - Accent1 2 3 2 2" xfId="4204" xr:uid="{00000000-0005-0000-0000-0000C30C0000}"/>
    <cellStyle name="40% - Accent1 2 3 2 3" xfId="4205" xr:uid="{00000000-0005-0000-0000-0000C40C0000}"/>
    <cellStyle name="40% - Accent1 2 3 3" xfId="4206" xr:uid="{00000000-0005-0000-0000-0000C50C0000}"/>
    <cellStyle name="40% - Accent1 2 3 4" xfId="4207" xr:uid="{00000000-0005-0000-0000-0000C60C0000}"/>
    <cellStyle name="40% - Accent1 2 4" xfId="4208" xr:uid="{00000000-0005-0000-0000-0000C70C0000}"/>
    <cellStyle name="40% - Accent2 2" xfId="4209" xr:uid="{00000000-0005-0000-0000-0000C80C0000}"/>
    <cellStyle name="40% - Accent2 2 2" xfId="4210" xr:uid="{00000000-0005-0000-0000-0000C90C0000}"/>
    <cellStyle name="40% - Accent2 2 3" xfId="4211" xr:uid="{00000000-0005-0000-0000-0000CA0C0000}"/>
    <cellStyle name="40% - Accent2 2 3 2" xfId="4212" xr:uid="{00000000-0005-0000-0000-0000CB0C0000}"/>
    <cellStyle name="40% - Accent2 2 3 2 2" xfId="4213" xr:uid="{00000000-0005-0000-0000-0000CC0C0000}"/>
    <cellStyle name="40% - Accent2 2 3 2 3" xfId="4214" xr:uid="{00000000-0005-0000-0000-0000CD0C0000}"/>
    <cellStyle name="40% - Accent2 2 3 3" xfId="4215" xr:uid="{00000000-0005-0000-0000-0000CE0C0000}"/>
    <cellStyle name="40% - Accent2 2 3 4" xfId="4216" xr:uid="{00000000-0005-0000-0000-0000CF0C0000}"/>
    <cellStyle name="40% - Accent2 2 4" xfId="4217" xr:uid="{00000000-0005-0000-0000-0000D00C0000}"/>
    <cellStyle name="40% - Accent3 2" xfId="4218" xr:uid="{00000000-0005-0000-0000-0000D10C0000}"/>
    <cellStyle name="40% - Accent3 2 2" xfId="4219" xr:uid="{00000000-0005-0000-0000-0000D20C0000}"/>
    <cellStyle name="40% - Accent3 2 3" xfId="4220" xr:uid="{00000000-0005-0000-0000-0000D30C0000}"/>
    <cellStyle name="40% - Accent3 2 3 2" xfId="4221" xr:uid="{00000000-0005-0000-0000-0000D40C0000}"/>
    <cellStyle name="40% - Accent3 2 3 2 2" xfId="4222" xr:uid="{00000000-0005-0000-0000-0000D50C0000}"/>
    <cellStyle name="40% - Accent3 2 3 2 3" xfId="4223" xr:uid="{00000000-0005-0000-0000-0000D60C0000}"/>
    <cellStyle name="40% - Accent3 2 3 3" xfId="4224" xr:uid="{00000000-0005-0000-0000-0000D70C0000}"/>
    <cellStyle name="40% - Accent3 2 3 4" xfId="4225" xr:uid="{00000000-0005-0000-0000-0000D80C0000}"/>
    <cellStyle name="40% - Accent3 2 4" xfId="4226" xr:uid="{00000000-0005-0000-0000-0000D90C0000}"/>
    <cellStyle name="40% - Accent4 2" xfId="4227" xr:uid="{00000000-0005-0000-0000-0000DA0C0000}"/>
    <cellStyle name="40% - Accent4 2 2" xfId="4228" xr:uid="{00000000-0005-0000-0000-0000DB0C0000}"/>
    <cellStyle name="40% - Accent4 2 3" xfId="4229" xr:uid="{00000000-0005-0000-0000-0000DC0C0000}"/>
    <cellStyle name="40% - Accent4 2 3 2" xfId="4230" xr:uid="{00000000-0005-0000-0000-0000DD0C0000}"/>
    <cellStyle name="40% - Accent4 2 3 2 2" xfId="4231" xr:uid="{00000000-0005-0000-0000-0000DE0C0000}"/>
    <cellStyle name="40% - Accent4 2 3 2 3" xfId="4232" xr:uid="{00000000-0005-0000-0000-0000DF0C0000}"/>
    <cellStyle name="40% - Accent4 2 3 3" xfId="4233" xr:uid="{00000000-0005-0000-0000-0000E00C0000}"/>
    <cellStyle name="40% - Accent4 2 3 4" xfId="4234" xr:uid="{00000000-0005-0000-0000-0000E10C0000}"/>
    <cellStyle name="40% - Accent4 2 4" xfId="4235" xr:uid="{00000000-0005-0000-0000-0000E20C0000}"/>
    <cellStyle name="40% - Accent5 2" xfId="4236" xr:uid="{00000000-0005-0000-0000-0000E30C0000}"/>
    <cellStyle name="40% - Accent5 2 2" xfId="4237" xr:uid="{00000000-0005-0000-0000-0000E40C0000}"/>
    <cellStyle name="40% - Accent5 2 3" xfId="4238" xr:uid="{00000000-0005-0000-0000-0000E50C0000}"/>
    <cellStyle name="40% - Accent5 2 3 2" xfId="4239" xr:uid="{00000000-0005-0000-0000-0000E60C0000}"/>
    <cellStyle name="40% - Accent5 2 3 2 2" xfId="4240" xr:uid="{00000000-0005-0000-0000-0000E70C0000}"/>
    <cellStyle name="40% - Accent5 2 3 2 3" xfId="4241" xr:uid="{00000000-0005-0000-0000-0000E80C0000}"/>
    <cellStyle name="40% - Accent5 2 3 3" xfId="4242" xr:uid="{00000000-0005-0000-0000-0000E90C0000}"/>
    <cellStyle name="40% - Accent5 2 3 4" xfId="4243" xr:uid="{00000000-0005-0000-0000-0000EA0C0000}"/>
    <cellStyle name="40% - Accent5 2 4" xfId="4244" xr:uid="{00000000-0005-0000-0000-0000EB0C0000}"/>
    <cellStyle name="40% - Accent6 2" xfId="4245" xr:uid="{00000000-0005-0000-0000-0000EC0C0000}"/>
    <cellStyle name="40% - Accent6 2 2" xfId="4246" xr:uid="{00000000-0005-0000-0000-0000ED0C0000}"/>
    <cellStyle name="40% - Accent6 2 3" xfId="4247" xr:uid="{00000000-0005-0000-0000-0000EE0C0000}"/>
    <cellStyle name="40% - Accent6 2 3 2" xfId="4248" xr:uid="{00000000-0005-0000-0000-0000EF0C0000}"/>
    <cellStyle name="40% - Accent6 2 3 2 2" xfId="4249" xr:uid="{00000000-0005-0000-0000-0000F00C0000}"/>
    <cellStyle name="40% - Accent6 2 3 2 3" xfId="4250" xr:uid="{00000000-0005-0000-0000-0000F10C0000}"/>
    <cellStyle name="40% - Accent6 2 3 3" xfId="4251" xr:uid="{00000000-0005-0000-0000-0000F20C0000}"/>
    <cellStyle name="40% - Accent6 2 3 4" xfId="4252" xr:uid="{00000000-0005-0000-0000-0000F30C0000}"/>
    <cellStyle name="40% - Accent6 2 4" xfId="4253" xr:uid="{00000000-0005-0000-0000-0000F40C0000}"/>
    <cellStyle name="5x indented GHG Textfiels" xfId="4254" xr:uid="{00000000-0005-0000-0000-0000F50C0000}"/>
    <cellStyle name="5x indented GHG Textfiels 2" xfId="4255" xr:uid="{00000000-0005-0000-0000-0000F60C0000}"/>
    <cellStyle name="5x indented GHG Textfiels 3" xfId="4256" xr:uid="{00000000-0005-0000-0000-0000F70C0000}"/>
    <cellStyle name="60% - Accent1 2" xfId="4257" xr:uid="{00000000-0005-0000-0000-0000F80C0000}"/>
    <cellStyle name="60% - Accent1 2 2" xfId="4258" xr:uid="{00000000-0005-0000-0000-0000F90C0000}"/>
    <cellStyle name="60% - Accent1 2 3" xfId="4259" xr:uid="{00000000-0005-0000-0000-0000FA0C0000}"/>
    <cellStyle name="60% - Accent2 2" xfId="4260" xr:uid="{00000000-0005-0000-0000-0000FB0C0000}"/>
    <cellStyle name="60% - Accent2 2 2" xfId="4261" xr:uid="{00000000-0005-0000-0000-0000FC0C0000}"/>
    <cellStyle name="60% - Accent2 2 3" xfId="4262" xr:uid="{00000000-0005-0000-0000-0000FD0C0000}"/>
    <cellStyle name="60% - Accent3 2" xfId="4263" xr:uid="{00000000-0005-0000-0000-0000FE0C0000}"/>
    <cellStyle name="60% - Accent3 2 2" xfId="4264" xr:uid="{00000000-0005-0000-0000-0000FF0C0000}"/>
    <cellStyle name="60% - Accent3 2 3" xfId="4265" xr:uid="{00000000-0005-0000-0000-0000000D0000}"/>
    <cellStyle name="60% - Accent4 2" xfId="4266" xr:uid="{00000000-0005-0000-0000-0000010D0000}"/>
    <cellStyle name="60% - Accent4 2 2" xfId="4267" xr:uid="{00000000-0005-0000-0000-0000020D0000}"/>
    <cellStyle name="60% - Accent4 2 3" xfId="4268" xr:uid="{00000000-0005-0000-0000-0000030D0000}"/>
    <cellStyle name="60% - Accent5 2" xfId="4269" xr:uid="{00000000-0005-0000-0000-0000040D0000}"/>
    <cellStyle name="60% - Accent5 2 2" xfId="4270" xr:uid="{00000000-0005-0000-0000-0000050D0000}"/>
    <cellStyle name="60% - Accent5 2 3" xfId="4271" xr:uid="{00000000-0005-0000-0000-0000060D0000}"/>
    <cellStyle name="60% - Accent6 2" xfId="4272" xr:uid="{00000000-0005-0000-0000-0000070D0000}"/>
    <cellStyle name="60% - Accent6 2 2" xfId="4273" xr:uid="{00000000-0005-0000-0000-0000080D0000}"/>
    <cellStyle name="60% - Accent6 2 3" xfId="4274" xr:uid="{00000000-0005-0000-0000-0000090D0000}"/>
    <cellStyle name="Accent1 2" xfId="4275" xr:uid="{00000000-0005-0000-0000-00000A0D0000}"/>
    <cellStyle name="Accent1 2 2" xfId="4276" xr:uid="{00000000-0005-0000-0000-00000B0D0000}"/>
    <cellStyle name="Accent1 2 3" xfId="4277" xr:uid="{00000000-0005-0000-0000-00000C0D0000}"/>
    <cellStyle name="Accent2 2" xfId="4278" xr:uid="{00000000-0005-0000-0000-00000D0D0000}"/>
    <cellStyle name="Accent2 2 2" xfId="4279" xr:uid="{00000000-0005-0000-0000-00000E0D0000}"/>
    <cellStyle name="Accent2 2 3" xfId="4280" xr:uid="{00000000-0005-0000-0000-00000F0D0000}"/>
    <cellStyle name="Accent3 2" xfId="4281" xr:uid="{00000000-0005-0000-0000-0000100D0000}"/>
    <cellStyle name="Accent3 2 2" xfId="4282" xr:uid="{00000000-0005-0000-0000-0000110D0000}"/>
    <cellStyle name="Accent3 2 3" xfId="4283" xr:uid="{00000000-0005-0000-0000-0000120D0000}"/>
    <cellStyle name="Accent4 2" xfId="4284" xr:uid="{00000000-0005-0000-0000-0000130D0000}"/>
    <cellStyle name="Accent4 2 2" xfId="4285" xr:uid="{00000000-0005-0000-0000-0000140D0000}"/>
    <cellStyle name="Accent4 2 3" xfId="4286" xr:uid="{00000000-0005-0000-0000-0000150D0000}"/>
    <cellStyle name="Accent5 2" xfId="4287" xr:uid="{00000000-0005-0000-0000-0000160D0000}"/>
    <cellStyle name="Accent5 2 2" xfId="4288" xr:uid="{00000000-0005-0000-0000-0000170D0000}"/>
    <cellStyle name="Accent5 2 3" xfId="4289" xr:uid="{00000000-0005-0000-0000-0000180D0000}"/>
    <cellStyle name="Accent6 2" xfId="4290" xr:uid="{00000000-0005-0000-0000-0000190D0000}"/>
    <cellStyle name="Accent6 2 2" xfId="4291" xr:uid="{00000000-0005-0000-0000-00001A0D0000}"/>
    <cellStyle name="Accent6 2 3" xfId="4292" xr:uid="{00000000-0005-0000-0000-00001B0D0000}"/>
    <cellStyle name="assumption 4" xfId="4293" xr:uid="{00000000-0005-0000-0000-00001C0D0000}"/>
    <cellStyle name="Bad 2" xfId="4294" xr:uid="{00000000-0005-0000-0000-00001D0D0000}"/>
    <cellStyle name="Bad 2 2" xfId="4295" xr:uid="{00000000-0005-0000-0000-00001E0D0000}"/>
    <cellStyle name="Bad 2 3" xfId="4296" xr:uid="{00000000-0005-0000-0000-00001F0D0000}"/>
    <cellStyle name="Bad 2 4" xfId="4297" xr:uid="{00000000-0005-0000-0000-0000200D0000}"/>
    <cellStyle name="Bold GHG Numbers (0.00)" xfId="4298" xr:uid="{00000000-0005-0000-0000-0000210D0000}"/>
    <cellStyle name="Calculation 2" xfId="4299" xr:uid="{00000000-0005-0000-0000-0000220D0000}"/>
    <cellStyle name="Calculation 2 2" xfId="4300" xr:uid="{00000000-0005-0000-0000-0000230D0000}"/>
    <cellStyle name="Calculation 2 2 2" xfId="4301" xr:uid="{00000000-0005-0000-0000-0000240D0000}"/>
    <cellStyle name="Calculation 2 3" xfId="4302" xr:uid="{00000000-0005-0000-0000-0000250D0000}"/>
    <cellStyle name="Calculation 2 4" xfId="4303" xr:uid="{00000000-0005-0000-0000-0000260D0000}"/>
    <cellStyle name="Calculation 3" xfId="4304" xr:uid="{00000000-0005-0000-0000-0000270D0000}"/>
    <cellStyle name="Calculation 3 2" xfId="4305" xr:uid="{00000000-0005-0000-0000-0000280D0000}"/>
    <cellStyle name="Check Cell 2" xfId="4306" xr:uid="{00000000-0005-0000-0000-0000290D0000}"/>
    <cellStyle name="Check Cell 2 2" xfId="4307" xr:uid="{00000000-0005-0000-0000-00002A0D0000}"/>
    <cellStyle name="Check Cell 2 3" xfId="4308" xr:uid="{00000000-0005-0000-0000-00002B0D0000}"/>
    <cellStyle name="Column_Heading_RP" xfId="4309" xr:uid="{00000000-0005-0000-0000-00002C0D0000}"/>
    <cellStyle name="Comma" xfId="59141" builtinId="3"/>
    <cellStyle name="Comma 10" xfId="4310" xr:uid="{00000000-0005-0000-0000-00002E0D0000}"/>
    <cellStyle name="Comma 10 2" xfId="4311" xr:uid="{00000000-0005-0000-0000-00002F0D0000}"/>
    <cellStyle name="Comma 10 2 2" xfId="4312" xr:uid="{00000000-0005-0000-0000-0000300D0000}"/>
    <cellStyle name="Comma 10 2 3" xfId="4313" xr:uid="{00000000-0005-0000-0000-0000310D0000}"/>
    <cellStyle name="Comma 11" xfId="4314" xr:uid="{00000000-0005-0000-0000-0000320D0000}"/>
    <cellStyle name="Comma 11 10" xfId="4315" xr:uid="{00000000-0005-0000-0000-0000330D0000}"/>
    <cellStyle name="Comma 11 10 2" xfId="4316" xr:uid="{00000000-0005-0000-0000-0000340D0000}"/>
    <cellStyle name="Comma 11 11" xfId="4317" xr:uid="{00000000-0005-0000-0000-0000350D0000}"/>
    <cellStyle name="Comma 11 11 2" xfId="4318" xr:uid="{00000000-0005-0000-0000-0000360D0000}"/>
    <cellStyle name="Comma 11 12" xfId="4319" xr:uid="{00000000-0005-0000-0000-0000370D0000}"/>
    <cellStyle name="Comma 11 13" xfId="4320" xr:uid="{00000000-0005-0000-0000-0000380D0000}"/>
    <cellStyle name="Comma 11 14" xfId="4321" xr:uid="{00000000-0005-0000-0000-0000390D0000}"/>
    <cellStyle name="Comma 11 15" xfId="4322" xr:uid="{00000000-0005-0000-0000-00003A0D0000}"/>
    <cellStyle name="Comma 11 16" xfId="4323" xr:uid="{00000000-0005-0000-0000-00003B0D0000}"/>
    <cellStyle name="Comma 11 17" xfId="4324" xr:uid="{00000000-0005-0000-0000-00003C0D0000}"/>
    <cellStyle name="Comma 11 2" xfId="4325" xr:uid="{00000000-0005-0000-0000-00003D0D0000}"/>
    <cellStyle name="Comma 11 2 10" xfId="4326" xr:uid="{00000000-0005-0000-0000-00003E0D0000}"/>
    <cellStyle name="Comma 11 2 11" xfId="4327" xr:uid="{00000000-0005-0000-0000-00003F0D0000}"/>
    <cellStyle name="Comma 11 2 12" xfId="4328" xr:uid="{00000000-0005-0000-0000-0000400D0000}"/>
    <cellStyle name="Comma 11 2 13" xfId="4329" xr:uid="{00000000-0005-0000-0000-0000410D0000}"/>
    <cellStyle name="Comma 11 2 14" xfId="4330" xr:uid="{00000000-0005-0000-0000-0000420D0000}"/>
    <cellStyle name="Comma 11 2 2" xfId="4331" xr:uid="{00000000-0005-0000-0000-0000430D0000}"/>
    <cellStyle name="Comma 11 2 2 10" xfId="4332" xr:uid="{00000000-0005-0000-0000-0000440D0000}"/>
    <cellStyle name="Comma 11 2 2 11" xfId="4333" xr:uid="{00000000-0005-0000-0000-0000450D0000}"/>
    <cellStyle name="Comma 11 2 2 12" xfId="4334" xr:uid="{00000000-0005-0000-0000-0000460D0000}"/>
    <cellStyle name="Comma 11 2 2 2" xfId="4335" xr:uid="{00000000-0005-0000-0000-0000470D0000}"/>
    <cellStyle name="Comma 11 2 2 2 10" xfId="4336" xr:uid="{00000000-0005-0000-0000-0000480D0000}"/>
    <cellStyle name="Comma 11 2 2 2 11" xfId="4337" xr:uid="{00000000-0005-0000-0000-0000490D0000}"/>
    <cellStyle name="Comma 11 2 2 2 2" xfId="4338" xr:uid="{00000000-0005-0000-0000-00004A0D0000}"/>
    <cellStyle name="Comma 11 2 2 2 2 2" xfId="4339" xr:uid="{00000000-0005-0000-0000-00004B0D0000}"/>
    <cellStyle name="Comma 11 2 2 2 2 3" xfId="4340" xr:uid="{00000000-0005-0000-0000-00004C0D0000}"/>
    <cellStyle name="Comma 11 2 2 2 2 4" xfId="4341" xr:uid="{00000000-0005-0000-0000-00004D0D0000}"/>
    <cellStyle name="Comma 11 2 2 2 2 5" xfId="4342" xr:uid="{00000000-0005-0000-0000-00004E0D0000}"/>
    <cellStyle name="Comma 11 2 2 2 3" xfId="4343" xr:uid="{00000000-0005-0000-0000-00004F0D0000}"/>
    <cellStyle name="Comma 11 2 2 2 3 2" xfId="4344" xr:uid="{00000000-0005-0000-0000-0000500D0000}"/>
    <cellStyle name="Comma 11 2 2 2 3 3" xfId="4345" xr:uid="{00000000-0005-0000-0000-0000510D0000}"/>
    <cellStyle name="Comma 11 2 2 2 4" xfId="4346" xr:uid="{00000000-0005-0000-0000-0000520D0000}"/>
    <cellStyle name="Comma 11 2 2 2 4 2" xfId="4347" xr:uid="{00000000-0005-0000-0000-0000530D0000}"/>
    <cellStyle name="Comma 11 2 2 2 5" xfId="4348" xr:uid="{00000000-0005-0000-0000-0000540D0000}"/>
    <cellStyle name="Comma 11 2 2 2 5 2" xfId="4349" xr:uid="{00000000-0005-0000-0000-0000550D0000}"/>
    <cellStyle name="Comma 11 2 2 2 6" xfId="4350" xr:uid="{00000000-0005-0000-0000-0000560D0000}"/>
    <cellStyle name="Comma 11 2 2 2 7" xfId="4351" xr:uid="{00000000-0005-0000-0000-0000570D0000}"/>
    <cellStyle name="Comma 11 2 2 2 8" xfId="4352" xr:uid="{00000000-0005-0000-0000-0000580D0000}"/>
    <cellStyle name="Comma 11 2 2 2 9" xfId="4353" xr:uid="{00000000-0005-0000-0000-0000590D0000}"/>
    <cellStyle name="Comma 11 2 2 3" xfId="4354" xr:uid="{00000000-0005-0000-0000-00005A0D0000}"/>
    <cellStyle name="Comma 11 2 2 3 2" xfId="4355" xr:uid="{00000000-0005-0000-0000-00005B0D0000}"/>
    <cellStyle name="Comma 11 2 2 3 3" xfId="4356" xr:uid="{00000000-0005-0000-0000-00005C0D0000}"/>
    <cellStyle name="Comma 11 2 2 3 4" xfId="4357" xr:uid="{00000000-0005-0000-0000-00005D0D0000}"/>
    <cellStyle name="Comma 11 2 2 3 5" xfId="4358" xr:uid="{00000000-0005-0000-0000-00005E0D0000}"/>
    <cellStyle name="Comma 11 2 2 4" xfId="4359" xr:uid="{00000000-0005-0000-0000-00005F0D0000}"/>
    <cellStyle name="Comma 11 2 2 4 2" xfId="4360" xr:uid="{00000000-0005-0000-0000-0000600D0000}"/>
    <cellStyle name="Comma 11 2 2 4 3" xfId="4361" xr:uid="{00000000-0005-0000-0000-0000610D0000}"/>
    <cellStyle name="Comma 11 2 2 5" xfId="4362" xr:uid="{00000000-0005-0000-0000-0000620D0000}"/>
    <cellStyle name="Comma 11 2 2 5 2" xfId="4363" xr:uid="{00000000-0005-0000-0000-0000630D0000}"/>
    <cellStyle name="Comma 11 2 2 6" xfId="4364" xr:uid="{00000000-0005-0000-0000-0000640D0000}"/>
    <cellStyle name="Comma 11 2 2 6 2" xfId="4365" xr:uid="{00000000-0005-0000-0000-0000650D0000}"/>
    <cellStyle name="Comma 11 2 2 7" xfId="4366" xr:uid="{00000000-0005-0000-0000-0000660D0000}"/>
    <cellStyle name="Comma 11 2 2 8" xfId="4367" xr:uid="{00000000-0005-0000-0000-0000670D0000}"/>
    <cellStyle name="Comma 11 2 2 9" xfId="4368" xr:uid="{00000000-0005-0000-0000-0000680D0000}"/>
    <cellStyle name="Comma 11 2 3" xfId="4369" xr:uid="{00000000-0005-0000-0000-0000690D0000}"/>
    <cellStyle name="Comma 11 2 3 10" xfId="4370" xr:uid="{00000000-0005-0000-0000-00006A0D0000}"/>
    <cellStyle name="Comma 11 2 3 11" xfId="4371" xr:uid="{00000000-0005-0000-0000-00006B0D0000}"/>
    <cellStyle name="Comma 11 2 3 12" xfId="4372" xr:uid="{00000000-0005-0000-0000-00006C0D0000}"/>
    <cellStyle name="Comma 11 2 3 2" xfId="4373" xr:uid="{00000000-0005-0000-0000-00006D0D0000}"/>
    <cellStyle name="Comma 11 2 3 2 10" xfId="4374" xr:uid="{00000000-0005-0000-0000-00006E0D0000}"/>
    <cellStyle name="Comma 11 2 3 2 11" xfId="4375" xr:uid="{00000000-0005-0000-0000-00006F0D0000}"/>
    <cellStyle name="Comma 11 2 3 2 2" xfId="4376" xr:uid="{00000000-0005-0000-0000-0000700D0000}"/>
    <cellStyle name="Comma 11 2 3 2 2 2" xfId="4377" xr:uid="{00000000-0005-0000-0000-0000710D0000}"/>
    <cellStyle name="Comma 11 2 3 2 2 3" xfId="4378" xr:uid="{00000000-0005-0000-0000-0000720D0000}"/>
    <cellStyle name="Comma 11 2 3 2 2 4" xfId="4379" xr:uid="{00000000-0005-0000-0000-0000730D0000}"/>
    <cellStyle name="Comma 11 2 3 2 2 5" xfId="4380" xr:uid="{00000000-0005-0000-0000-0000740D0000}"/>
    <cellStyle name="Comma 11 2 3 2 3" xfId="4381" xr:uid="{00000000-0005-0000-0000-0000750D0000}"/>
    <cellStyle name="Comma 11 2 3 2 3 2" xfId="4382" xr:uid="{00000000-0005-0000-0000-0000760D0000}"/>
    <cellStyle name="Comma 11 2 3 2 3 3" xfId="4383" xr:uid="{00000000-0005-0000-0000-0000770D0000}"/>
    <cellStyle name="Comma 11 2 3 2 4" xfId="4384" xr:uid="{00000000-0005-0000-0000-0000780D0000}"/>
    <cellStyle name="Comma 11 2 3 2 4 2" xfId="4385" xr:uid="{00000000-0005-0000-0000-0000790D0000}"/>
    <cellStyle name="Comma 11 2 3 2 5" xfId="4386" xr:uid="{00000000-0005-0000-0000-00007A0D0000}"/>
    <cellStyle name="Comma 11 2 3 2 5 2" xfId="4387" xr:uid="{00000000-0005-0000-0000-00007B0D0000}"/>
    <cellStyle name="Comma 11 2 3 2 6" xfId="4388" xr:uid="{00000000-0005-0000-0000-00007C0D0000}"/>
    <cellStyle name="Comma 11 2 3 2 7" xfId="4389" xr:uid="{00000000-0005-0000-0000-00007D0D0000}"/>
    <cellStyle name="Comma 11 2 3 2 8" xfId="4390" xr:uid="{00000000-0005-0000-0000-00007E0D0000}"/>
    <cellStyle name="Comma 11 2 3 2 9" xfId="4391" xr:uid="{00000000-0005-0000-0000-00007F0D0000}"/>
    <cellStyle name="Comma 11 2 3 3" xfId="4392" xr:uid="{00000000-0005-0000-0000-0000800D0000}"/>
    <cellStyle name="Comma 11 2 3 3 2" xfId="4393" xr:uid="{00000000-0005-0000-0000-0000810D0000}"/>
    <cellStyle name="Comma 11 2 3 3 3" xfId="4394" xr:uid="{00000000-0005-0000-0000-0000820D0000}"/>
    <cellStyle name="Comma 11 2 3 3 4" xfId="4395" xr:uid="{00000000-0005-0000-0000-0000830D0000}"/>
    <cellStyle name="Comma 11 2 3 3 5" xfId="4396" xr:uid="{00000000-0005-0000-0000-0000840D0000}"/>
    <cellStyle name="Comma 11 2 3 4" xfId="4397" xr:uid="{00000000-0005-0000-0000-0000850D0000}"/>
    <cellStyle name="Comma 11 2 3 4 2" xfId="4398" xr:uid="{00000000-0005-0000-0000-0000860D0000}"/>
    <cellStyle name="Comma 11 2 3 4 3" xfId="4399" xr:uid="{00000000-0005-0000-0000-0000870D0000}"/>
    <cellStyle name="Comma 11 2 3 5" xfId="4400" xr:uid="{00000000-0005-0000-0000-0000880D0000}"/>
    <cellStyle name="Comma 11 2 3 5 2" xfId="4401" xr:uid="{00000000-0005-0000-0000-0000890D0000}"/>
    <cellStyle name="Comma 11 2 3 6" xfId="4402" xr:uid="{00000000-0005-0000-0000-00008A0D0000}"/>
    <cellStyle name="Comma 11 2 3 6 2" xfId="4403" xr:uid="{00000000-0005-0000-0000-00008B0D0000}"/>
    <cellStyle name="Comma 11 2 3 7" xfId="4404" xr:uid="{00000000-0005-0000-0000-00008C0D0000}"/>
    <cellStyle name="Comma 11 2 3 8" xfId="4405" xr:uid="{00000000-0005-0000-0000-00008D0D0000}"/>
    <cellStyle name="Comma 11 2 3 9" xfId="4406" xr:uid="{00000000-0005-0000-0000-00008E0D0000}"/>
    <cellStyle name="Comma 11 2 4" xfId="4407" xr:uid="{00000000-0005-0000-0000-00008F0D0000}"/>
    <cellStyle name="Comma 11 2 4 10" xfId="4408" xr:uid="{00000000-0005-0000-0000-0000900D0000}"/>
    <cellStyle name="Comma 11 2 4 11" xfId="4409" xr:uid="{00000000-0005-0000-0000-0000910D0000}"/>
    <cellStyle name="Comma 11 2 4 2" xfId="4410" xr:uid="{00000000-0005-0000-0000-0000920D0000}"/>
    <cellStyle name="Comma 11 2 4 2 2" xfId="4411" xr:uid="{00000000-0005-0000-0000-0000930D0000}"/>
    <cellStyle name="Comma 11 2 4 2 3" xfId="4412" xr:uid="{00000000-0005-0000-0000-0000940D0000}"/>
    <cellStyle name="Comma 11 2 4 2 4" xfId="4413" xr:uid="{00000000-0005-0000-0000-0000950D0000}"/>
    <cellStyle name="Comma 11 2 4 2 5" xfId="4414" xr:uid="{00000000-0005-0000-0000-0000960D0000}"/>
    <cellStyle name="Comma 11 2 4 3" xfId="4415" xr:uid="{00000000-0005-0000-0000-0000970D0000}"/>
    <cellStyle name="Comma 11 2 4 3 2" xfId="4416" xr:uid="{00000000-0005-0000-0000-0000980D0000}"/>
    <cellStyle name="Comma 11 2 4 3 3" xfId="4417" xr:uid="{00000000-0005-0000-0000-0000990D0000}"/>
    <cellStyle name="Comma 11 2 4 4" xfId="4418" xr:uid="{00000000-0005-0000-0000-00009A0D0000}"/>
    <cellStyle name="Comma 11 2 4 4 2" xfId="4419" xr:uid="{00000000-0005-0000-0000-00009B0D0000}"/>
    <cellStyle name="Comma 11 2 4 5" xfId="4420" xr:uid="{00000000-0005-0000-0000-00009C0D0000}"/>
    <cellStyle name="Comma 11 2 4 5 2" xfId="4421" xr:uid="{00000000-0005-0000-0000-00009D0D0000}"/>
    <cellStyle name="Comma 11 2 4 6" xfId="4422" xr:uid="{00000000-0005-0000-0000-00009E0D0000}"/>
    <cellStyle name="Comma 11 2 4 7" xfId="4423" xr:uid="{00000000-0005-0000-0000-00009F0D0000}"/>
    <cellStyle name="Comma 11 2 4 8" xfId="4424" xr:uid="{00000000-0005-0000-0000-0000A00D0000}"/>
    <cellStyle name="Comma 11 2 4 9" xfId="4425" xr:uid="{00000000-0005-0000-0000-0000A10D0000}"/>
    <cellStyle name="Comma 11 2 5" xfId="4426" xr:uid="{00000000-0005-0000-0000-0000A20D0000}"/>
    <cellStyle name="Comma 11 2 5 2" xfId="4427" xr:uid="{00000000-0005-0000-0000-0000A30D0000}"/>
    <cellStyle name="Comma 11 2 5 3" xfId="4428" xr:uid="{00000000-0005-0000-0000-0000A40D0000}"/>
    <cellStyle name="Comma 11 2 5 4" xfId="4429" xr:uid="{00000000-0005-0000-0000-0000A50D0000}"/>
    <cellStyle name="Comma 11 2 5 5" xfId="4430" xr:uid="{00000000-0005-0000-0000-0000A60D0000}"/>
    <cellStyle name="Comma 11 2 6" xfId="4431" xr:uid="{00000000-0005-0000-0000-0000A70D0000}"/>
    <cellStyle name="Comma 11 2 6 2" xfId="4432" xr:uid="{00000000-0005-0000-0000-0000A80D0000}"/>
    <cellStyle name="Comma 11 2 6 3" xfId="4433" xr:uid="{00000000-0005-0000-0000-0000A90D0000}"/>
    <cellStyle name="Comma 11 2 7" xfId="4434" xr:uid="{00000000-0005-0000-0000-0000AA0D0000}"/>
    <cellStyle name="Comma 11 2 7 2" xfId="4435" xr:uid="{00000000-0005-0000-0000-0000AB0D0000}"/>
    <cellStyle name="Comma 11 2 8" xfId="4436" xr:uid="{00000000-0005-0000-0000-0000AC0D0000}"/>
    <cellStyle name="Comma 11 2 8 2" xfId="4437" xr:uid="{00000000-0005-0000-0000-0000AD0D0000}"/>
    <cellStyle name="Comma 11 2 9" xfId="4438" xr:uid="{00000000-0005-0000-0000-0000AE0D0000}"/>
    <cellStyle name="Comma 11 3" xfId="4439" xr:uid="{00000000-0005-0000-0000-0000AF0D0000}"/>
    <cellStyle name="Comma 11 3 10" xfId="4440" xr:uid="{00000000-0005-0000-0000-0000B00D0000}"/>
    <cellStyle name="Comma 11 3 11" xfId="4441" xr:uid="{00000000-0005-0000-0000-0000B10D0000}"/>
    <cellStyle name="Comma 11 3 12" xfId="4442" xr:uid="{00000000-0005-0000-0000-0000B20D0000}"/>
    <cellStyle name="Comma 11 3 13" xfId="4443" xr:uid="{00000000-0005-0000-0000-0000B30D0000}"/>
    <cellStyle name="Comma 11 3 14" xfId="4444" xr:uid="{00000000-0005-0000-0000-0000B40D0000}"/>
    <cellStyle name="Comma 11 3 2" xfId="4445" xr:uid="{00000000-0005-0000-0000-0000B50D0000}"/>
    <cellStyle name="Comma 11 3 2 10" xfId="4446" xr:uid="{00000000-0005-0000-0000-0000B60D0000}"/>
    <cellStyle name="Comma 11 3 2 11" xfId="4447" xr:uid="{00000000-0005-0000-0000-0000B70D0000}"/>
    <cellStyle name="Comma 11 3 2 12" xfId="4448" xr:uid="{00000000-0005-0000-0000-0000B80D0000}"/>
    <cellStyle name="Comma 11 3 2 2" xfId="4449" xr:uid="{00000000-0005-0000-0000-0000B90D0000}"/>
    <cellStyle name="Comma 11 3 2 2 10" xfId="4450" xr:uid="{00000000-0005-0000-0000-0000BA0D0000}"/>
    <cellStyle name="Comma 11 3 2 2 11" xfId="4451" xr:uid="{00000000-0005-0000-0000-0000BB0D0000}"/>
    <cellStyle name="Comma 11 3 2 2 2" xfId="4452" xr:uid="{00000000-0005-0000-0000-0000BC0D0000}"/>
    <cellStyle name="Comma 11 3 2 2 2 2" xfId="4453" xr:uid="{00000000-0005-0000-0000-0000BD0D0000}"/>
    <cellStyle name="Comma 11 3 2 2 2 3" xfId="4454" xr:uid="{00000000-0005-0000-0000-0000BE0D0000}"/>
    <cellStyle name="Comma 11 3 2 2 2 4" xfId="4455" xr:uid="{00000000-0005-0000-0000-0000BF0D0000}"/>
    <cellStyle name="Comma 11 3 2 2 2 5" xfId="4456" xr:uid="{00000000-0005-0000-0000-0000C00D0000}"/>
    <cellStyle name="Comma 11 3 2 2 3" xfId="4457" xr:uid="{00000000-0005-0000-0000-0000C10D0000}"/>
    <cellStyle name="Comma 11 3 2 2 3 2" xfId="4458" xr:uid="{00000000-0005-0000-0000-0000C20D0000}"/>
    <cellStyle name="Comma 11 3 2 2 3 3" xfId="4459" xr:uid="{00000000-0005-0000-0000-0000C30D0000}"/>
    <cellStyle name="Comma 11 3 2 2 4" xfId="4460" xr:uid="{00000000-0005-0000-0000-0000C40D0000}"/>
    <cellStyle name="Comma 11 3 2 2 4 2" xfId="4461" xr:uid="{00000000-0005-0000-0000-0000C50D0000}"/>
    <cellStyle name="Comma 11 3 2 2 5" xfId="4462" xr:uid="{00000000-0005-0000-0000-0000C60D0000}"/>
    <cellStyle name="Comma 11 3 2 2 5 2" xfId="4463" xr:uid="{00000000-0005-0000-0000-0000C70D0000}"/>
    <cellStyle name="Comma 11 3 2 2 6" xfId="4464" xr:uid="{00000000-0005-0000-0000-0000C80D0000}"/>
    <cellStyle name="Comma 11 3 2 2 7" xfId="4465" xr:uid="{00000000-0005-0000-0000-0000C90D0000}"/>
    <cellStyle name="Comma 11 3 2 2 8" xfId="4466" xr:uid="{00000000-0005-0000-0000-0000CA0D0000}"/>
    <cellStyle name="Comma 11 3 2 2 9" xfId="4467" xr:uid="{00000000-0005-0000-0000-0000CB0D0000}"/>
    <cellStyle name="Comma 11 3 2 3" xfId="4468" xr:uid="{00000000-0005-0000-0000-0000CC0D0000}"/>
    <cellStyle name="Comma 11 3 2 3 2" xfId="4469" xr:uid="{00000000-0005-0000-0000-0000CD0D0000}"/>
    <cellStyle name="Comma 11 3 2 3 3" xfId="4470" xr:uid="{00000000-0005-0000-0000-0000CE0D0000}"/>
    <cellStyle name="Comma 11 3 2 3 4" xfId="4471" xr:uid="{00000000-0005-0000-0000-0000CF0D0000}"/>
    <cellStyle name="Comma 11 3 2 3 5" xfId="4472" xr:uid="{00000000-0005-0000-0000-0000D00D0000}"/>
    <cellStyle name="Comma 11 3 2 4" xfId="4473" xr:uid="{00000000-0005-0000-0000-0000D10D0000}"/>
    <cellStyle name="Comma 11 3 2 4 2" xfId="4474" xr:uid="{00000000-0005-0000-0000-0000D20D0000}"/>
    <cellStyle name="Comma 11 3 2 4 3" xfId="4475" xr:uid="{00000000-0005-0000-0000-0000D30D0000}"/>
    <cellStyle name="Comma 11 3 2 5" xfId="4476" xr:uid="{00000000-0005-0000-0000-0000D40D0000}"/>
    <cellStyle name="Comma 11 3 2 5 2" xfId="4477" xr:uid="{00000000-0005-0000-0000-0000D50D0000}"/>
    <cellStyle name="Comma 11 3 2 6" xfId="4478" xr:uid="{00000000-0005-0000-0000-0000D60D0000}"/>
    <cellStyle name="Comma 11 3 2 6 2" xfId="4479" xr:uid="{00000000-0005-0000-0000-0000D70D0000}"/>
    <cellStyle name="Comma 11 3 2 7" xfId="4480" xr:uid="{00000000-0005-0000-0000-0000D80D0000}"/>
    <cellStyle name="Comma 11 3 2 8" xfId="4481" xr:uid="{00000000-0005-0000-0000-0000D90D0000}"/>
    <cellStyle name="Comma 11 3 2 9" xfId="4482" xr:uid="{00000000-0005-0000-0000-0000DA0D0000}"/>
    <cellStyle name="Comma 11 3 3" xfId="4483" xr:uid="{00000000-0005-0000-0000-0000DB0D0000}"/>
    <cellStyle name="Comma 11 3 3 10" xfId="4484" xr:uid="{00000000-0005-0000-0000-0000DC0D0000}"/>
    <cellStyle name="Comma 11 3 3 11" xfId="4485" xr:uid="{00000000-0005-0000-0000-0000DD0D0000}"/>
    <cellStyle name="Comma 11 3 3 12" xfId="4486" xr:uid="{00000000-0005-0000-0000-0000DE0D0000}"/>
    <cellStyle name="Comma 11 3 3 2" xfId="4487" xr:uid="{00000000-0005-0000-0000-0000DF0D0000}"/>
    <cellStyle name="Comma 11 3 3 2 10" xfId="4488" xr:uid="{00000000-0005-0000-0000-0000E00D0000}"/>
    <cellStyle name="Comma 11 3 3 2 11" xfId="4489" xr:uid="{00000000-0005-0000-0000-0000E10D0000}"/>
    <cellStyle name="Comma 11 3 3 2 2" xfId="4490" xr:uid="{00000000-0005-0000-0000-0000E20D0000}"/>
    <cellStyle name="Comma 11 3 3 2 2 2" xfId="4491" xr:uid="{00000000-0005-0000-0000-0000E30D0000}"/>
    <cellStyle name="Comma 11 3 3 2 2 3" xfId="4492" xr:uid="{00000000-0005-0000-0000-0000E40D0000}"/>
    <cellStyle name="Comma 11 3 3 2 2 4" xfId="4493" xr:uid="{00000000-0005-0000-0000-0000E50D0000}"/>
    <cellStyle name="Comma 11 3 3 2 2 5" xfId="4494" xr:uid="{00000000-0005-0000-0000-0000E60D0000}"/>
    <cellStyle name="Comma 11 3 3 2 3" xfId="4495" xr:uid="{00000000-0005-0000-0000-0000E70D0000}"/>
    <cellStyle name="Comma 11 3 3 2 3 2" xfId="4496" xr:uid="{00000000-0005-0000-0000-0000E80D0000}"/>
    <cellStyle name="Comma 11 3 3 2 3 3" xfId="4497" xr:uid="{00000000-0005-0000-0000-0000E90D0000}"/>
    <cellStyle name="Comma 11 3 3 2 4" xfId="4498" xr:uid="{00000000-0005-0000-0000-0000EA0D0000}"/>
    <cellStyle name="Comma 11 3 3 2 4 2" xfId="4499" xr:uid="{00000000-0005-0000-0000-0000EB0D0000}"/>
    <cellStyle name="Comma 11 3 3 2 5" xfId="4500" xr:uid="{00000000-0005-0000-0000-0000EC0D0000}"/>
    <cellStyle name="Comma 11 3 3 2 5 2" xfId="4501" xr:uid="{00000000-0005-0000-0000-0000ED0D0000}"/>
    <cellStyle name="Comma 11 3 3 2 6" xfId="4502" xr:uid="{00000000-0005-0000-0000-0000EE0D0000}"/>
    <cellStyle name="Comma 11 3 3 2 7" xfId="4503" xr:uid="{00000000-0005-0000-0000-0000EF0D0000}"/>
    <cellStyle name="Comma 11 3 3 2 8" xfId="4504" xr:uid="{00000000-0005-0000-0000-0000F00D0000}"/>
    <cellStyle name="Comma 11 3 3 2 9" xfId="4505" xr:uid="{00000000-0005-0000-0000-0000F10D0000}"/>
    <cellStyle name="Comma 11 3 3 3" xfId="4506" xr:uid="{00000000-0005-0000-0000-0000F20D0000}"/>
    <cellStyle name="Comma 11 3 3 3 2" xfId="4507" xr:uid="{00000000-0005-0000-0000-0000F30D0000}"/>
    <cellStyle name="Comma 11 3 3 3 3" xfId="4508" xr:uid="{00000000-0005-0000-0000-0000F40D0000}"/>
    <cellStyle name="Comma 11 3 3 3 4" xfId="4509" xr:uid="{00000000-0005-0000-0000-0000F50D0000}"/>
    <cellStyle name="Comma 11 3 3 3 5" xfId="4510" xr:uid="{00000000-0005-0000-0000-0000F60D0000}"/>
    <cellStyle name="Comma 11 3 3 4" xfId="4511" xr:uid="{00000000-0005-0000-0000-0000F70D0000}"/>
    <cellStyle name="Comma 11 3 3 4 2" xfId="4512" xr:uid="{00000000-0005-0000-0000-0000F80D0000}"/>
    <cellStyle name="Comma 11 3 3 4 3" xfId="4513" xr:uid="{00000000-0005-0000-0000-0000F90D0000}"/>
    <cellStyle name="Comma 11 3 3 5" xfId="4514" xr:uid="{00000000-0005-0000-0000-0000FA0D0000}"/>
    <cellStyle name="Comma 11 3 3 5 2" xfId="4515" xr:uid="{00000000-0005-0000-0000-0000FB0D0000}"/>
    <cellStyle name="Comma 11 3 3 6" xfId="4516" xr:uid="{00000000-0005-0000-0000-0000FC0D0000}"/>
    <cellStyle name="Comma 11 3 3 6 2" xfId="4517" xr:uid="{00000000-0005-0000-0000-0000FD0D0000}"/>
    <cellStyle name="Comma 11 3 3 7" xfId="4518" xr:uid="{00000000-0005-0000-0000-0000FE0D0000}"/>
    <cellStyle name="Comma 11 3 3 8" xfId="4519" xr:uid="{00000000-0005-0000-0000-0000FF0D0000}"/>
    <cellStyle name="Comma 11 3 3 9" xfId="4520" xr:uid="{00000000-0005-0000-0000-0000000E0000}"/>
    <cellStyle name="Comma 11 3 4" xfId="4521" xr:uid="{00000000-0005-0000-0000-0000010E0000}"/>
    <cellStyle name="Comma 11 3 4 10" xfId="4522" xr:uid="{00000000-0005-0000-0000-0000020E0000}"/>
    <cellStyle name="Comma 11 3 4 11" xfId="4523" xr:uid="{00000000-0005-0000-0000-0000030E0000}"/>
    <cellStyle name="Comma 11 3 4 2" xfId="4524" xr:uid="{00000000-0005-0000-0000-0000040E0000}"/>
    <cellStyle name="Comma 11 3 4 2 2" xfId="4525" xr:uid="{00000000-0005-0000-0000-0000050E0000}"/>
    <cellStyle name="Comma 11 3 4 2 3" xfId="4526" xr:uid="{00000000-0005-0000-0000-0000060E0000}"/>
    <cellStyle name="Comma 11 3 4 2 4" xfId="4527" xr:uid="{00000000-0005-0000-0000-0000070E0000}"/>
    <cellStyle name="Comma 11 3 4 2 5" xfId="4528" xr:uid="{00000000-0005-0000-0000-0000080E0000}"/>
    <cellStyle name="Comma 11 3 4 3" xfId="4529" xr:uid="{00000000-0005-0000-0000-0000090E0000}"/>
    <cellStyle name="Comma 11 3 4 3 2" xfId="4530" xr:uid="{00000000-0005-0000-0000-00000A0E0000}"/>
    <cellStyle name="Comma 11 3 4 3 3" xfId="4531" xr:uid="{00000000-0005-0000-0000-00000B0E0000}"/>
    <cellStyle name="Comma 11 3 4 4" xfId="4532" xr:uid="{00000000-0005-0000-0000-00000C0E0000}"/>
    <cellStyle name="Comma 11 3 4 4 2" xfId="4533" xr:uid="{00000000-0005-0000-0000-00000D0E0000}"/>
    <cellStyle name="Comma 11 3 4 5" xfId="4534" xr:uid="{00000000-0005-0000-0000-00000E0E0000}"/>
    <cellStyle name="Comma 11 3 4 5 2" xfId="4535" xr:uid="{00000000-0005-0000-0000-00000F0E0000}"/>
    <cellStyle name="Comma 11 3 4 6" xfId="4536" xr:uid="{00000000-0005-0000-0000-0000100E0000}"/>
    <cellStyle name="Comma 11 3 4 7" xfId="4537" xr:uid="{00000000-0005-0000-0000-0000110E0000}"/>
    <cellStyle name="Comma 11 3 4 8" xfId="4538" xr:uid="{00000000-0005-0000-0000-0000120E0000}"/>
    <cellStyle name="Comma 11 3 4 9" xfId="4539" xr:uid="{00000000-0005-0000-0000-0000130E0000}"/>
    <cellStyle name="Comma 11 3 5" xfId="4540" xr:uid="{00000000-0005-0000-0000-0000140E0000}"/>
    <cellStyle name="Comma 11 3 5 2" xfId="4541" xr:uid="{00000000-0005-0000-0000-0000150E0000}"/>
    <cellStyle name="Comma 11 3 5 3" xfId="4542" xr:uid="{00000000-0005-0000-0000-0000160E0000}"/>
    <cellStyle name="Comma 11 3 5 4" xfId="4543" xr:uid="{00000000-0005-0000-0000-0000170E0000}"/>
    <cellStyle name="Comma 11 3 5 5" xfId="4544" xr:uid="{00000000-0005-0000-0000-0000180E0000}"/>
    <cellStyle name="Comma 11 3 6" xfId="4545" xr:uid="{00000000-0005-0000-0000-0000190E0000}"/>
    <cellStyle name="Comma 11 3 6 2" xfId="4546" xr:uid="{00000000-0005-0000-0000-00001A0E0000}"/>
    <cellStyle name="Comma 11 3 6 3" xfId="4547" xr:uid="{00000000-0005-0000-0000-00001B0E0000}"/>
    <cellStyle name="Comma 11 3 7" xfId="4548" xr:uid="{00000000-0005-0000-0000-00001C0E0000}"/>
    <cellStyle name="Comma 11 3 7 2" xfId="4549" xr:uid="{00000000-0005-0000-0000-00001D0E0000}"/>
    <cellStyle name="Comma 11 3 8" xfId="4550" xr:uid="{00000000-0005-0000-0000-00001E0E0000}"/>
    <cellStyle name="Comma 11 3 8 2" xfId="4551" xr:uid="{00000000-0005-0000-0000-00001F0E0000}"/>
    <cellStyle name="Comma 11 3 9" xfId="4552" xr:uid="{00000000-0005-0000-0000-0000200E0000}"/>
    <cellStyle name="Comma 11 4" xfId="4553" xr:uid="{00000000-0005-0000-0000-0000210E0000}"/>
    <cellStyle name="Comma 11 4 10" xfId="4554" xr:uid="{00000000-0005-0000-0000-0000220E0000}"/>
    <cellStyle name="Comma 11 4 11" xfId="4555" xr:uid="{00000000-0005-0000-0000-0000230E0000}"/>
    <cellStyle name="Comma 11 4 12" xfId="4556" xr:uid="{00000000-0005-0000-0000-0000240E0000}"/>
    <cellStyle name="Comma 11 4 13" xfId="4557" xr:uid="{00000000-0005-0000-0000-0000250E0000}"/>
    <cellStyle name="Comma 11 4 14" xfId="4558" xr:uid="{00000000-0005-0000-0000-0000260E0000}"/>
    <cellStyle name="Comma 11 4 2" xfId="4559" xr:uid="{00000000-0005-0000-0000-0000270E0000}"/>
    <cellStyle name="Comma 11 4 2 10" xfId="4560" xr:uid="{00000000-0005-0000-0000-0000280E0000}"/>
    <cellStyle name="Comma 11 4 2 11" xfId="4561" xr:uid="{00000000-0005-0000-0000-0000290E0000}"/>
    <cellStyle name="Comma 11 4 2 12" xfId="4562" xr:uid="{00000000-0005-0000-0000-00002A0E0000}"/>
    <cellStyle name="Comma 11 4 2 2" xfId="4563" xr:uid="{00000000-0005-0000-0000-00002B0E0000}"/>
    <cellStyle name="Comma 11 4 2 2 10" xfId="4564" xr:uid="{00000000-0005-0000-0000-00002C0E0000}"/>
    <cellStyle name="Comma 11 4 2 2 11" xfId="4565" xr:uid="{00000000-0005-0000-0000-00002D0E0000}"/>
    <cellStyle name="Comma 11 4 2 2 2" xfId="4566" xr:uid="{00000000-0005-0000-0000-00002E0E0000}"/>
    <cellStyle name="Comma 11 4 2 2 2 2" xfId="4567" xr:uid="{00000000-0005-0000-0000-00002F0E0000}"/>
    <cellStyle name="Comma 11 4 2 2 2 3" xfId="4568" xr:uid="{00000000-0005-0000-0000-0000300E0000}"/>
    <cellStyle name="Comma 11 4 2 2 2 4" xfId="4569" xr:uid="{00000000-0005-0000-0000-0000310E0000}"/>
    <cellStyle name="Comma 11 4 2 2 2 5" xfId="4570" xr:uid="{00000000-0005-0000-0000-0000320E0000}"/>
    <cellStyle name="Comma 11 4 2 2 3" xfId="4571" xr:uid="{00000000-0005-0000-0000-0000330E0000}"/>
    <cellStyle name="Comma 11 4 2 2 3 2" xfId="4572" xr:uid="{00000000-0005-0000-0000-0000340E0000}"/>
    <cellStyle name="Comma 11 4 2 2 3 3" xfId="4573" xr:uid="{00000000-0005-0000-0000-0000350E0000}"/>
    <cellStyle name="Comma 11 4 2 2 4" xfId="4574" xr:uid="{00000000-0005-0000-0000-0000360E0000}"/>
    <cellStyle name="Comma 11 4 2 2 4 2" xfId="4575" xr:uid="{00000000-0005-0000-0000-0000370E0000}"/>
    <cellStyle name="Comma 11 4 2 2 5" xfId="4576" xr:uid="{00000000-0005-0000-0000-0000380E0000}"/>
    <cellStyle name="Comma 11 4 2 2 5 2" xfId="4577" xr:uid="{00000000-0005-0000-0000-0000390E0000}"/>
    <cellStyle name="Comma 11 4 2 2 6" xfId="4578" xr:uid="{00000000-0005-0000-0000-00003A0E0000}"/>
    <cellStyle name="Comma 11 4 2 2 7" xfId="4579" xr:uid="{00000000-0005-0000-0000-00003B0E0000}"/>
    <cellStyle name="Comma 11 4 2 2 8" xfId="4580" xr:uid="{00000000-0005-0000-0000-00003C0E0000}"/>
    <cellStyle name="Comma 11 4 2 2 9" xfId="4581" xr:uid="{00000000-0005-0000-0000-00003D0E0000}"/>
    <cellStyle name="Comma 11 4 2 3" xfId="4582" xr:uid="{00000000-0005-0000-0000-00003E0E0000}"/>
    <cellStyle name="Comma 11 4 2 3 2" xfId="4583" xr:uid="{00000000-0005-0000-0000-00003F0E0000}"/>
    <cellStyle name="Comma 11 4 2 3 3" xfId="4584" xr:uid="{00000000-0005-0000-0000-0000400E0000}"/>
    <cellStyle name="Comma 11 4 2 3 4" xfId="4585" xr:uid="{00000000-0005-0000-0000-0000410E0000}"/>
    <cellStyle name="Comma 11 4 2 3 5" xfId="4586" xr:uid="{00000000-0005-0000-0000-0000420E0000}"/>
    <cellStyle name="Comma 11 4 2 4" xfId="4587" xr:uid="{00000000-0005-0000-0000-0000430E0000}"/>
    <cellStyle name="Comma 11 4 2 4 2" xfId="4588" xr:uid="{00000000-0005-0000-0000-0000440E0000}"/>
    <cellStyle name="Comma 11 4 2 4 3" xfId="4589" xr:uid="{00000000-0005-0000-0000-0000450E0000}"/>
    <cellStyle name="Comma 11 4 2 5" xfId="4590" xr:uid="{00000000-0005-0000-0000-0000460E0000}"/>
    <cellStyle name="Comma 11 4 2 5 2" xfId="4591" xr:uid="{00000000-0005-0000-0000-0000470E0000}"/>
    <cellStyle name="Comma 11 4 2 6" xfId="4592" xr:uid="{00000000-0005-0000-0000-0000480E0000}"/>
    <cellStyle name="Comma 11 4 2 6 2" xfId="4593" xr:uid="{00000000-0005-0000-0000-0000490E0000}"/>
    <cellStyle name="Comma 11 4 2 7" xfId="4594" xr:uid="{00000000-0005-0000-0000-00004A0E0000}"/>
    <cellStyle name="Comma 11 4 2 8" xfId="4595" xr:uid="{00000000-0005-0000-0000-00004B0E0000}"/>
    <cellStyle name="Comma 11 4 2 9" xfId="4596" xr:uid="{00000000-0005-0000-0000-00004C0E0000}"/>
    <cellStyle name="Comma 11 4 3" xfId="4597" xr:uid="{00000000-0005-0000-0000-00004D0E0000}"/>
    <cellStyle name="Comma 11 4 3 10" xfId="4598" xr:uid="{00000000-0005-0000-0000-00004E0E0000}"/>
    <cellStyle name="Comma 11 4 3 11" xfId="4599" xr:uid="{00000000-0005-0000-0000-00004F0E0000}"/>
    <cellStyle name="Comma 11 4 3 12" xfId="4600" xr:uid="{00000000-0005-0000-0000-0000500E0000}"/>
    <cellStyle name="Comma 11 4 3 2" xfId="4601" xr:uid="{00000000-0005-0000-0000-0000510E0000}"/>
    <cellStyle name="Comma 11 4 3 2 10" xfId="4602" xr:uid="{00000000-0005-0000-0000-0000520E0000}"/>
    <cellStyle name="Comma 11 4 3 2 11" xfId="4603" xr:uid="{00000000-0005-0000-0000-0000530E0000}"/>
    <cellStyle name="Comma 11 4 3 2 2" xfId="4604" xr:uid="{00000000-0005-0000-0000-0000540E0000}"/>
    <cellStyle name="Comma 11 4 3 2 2 2" xfId="4605" xr:uid="{00000000-0005-0000-0000-0000550E0000}"/>
    <cellStyle name="Comma 11 4 3 2 2 3" xfId="4606" xr:uid="{00000000-0005-0000-0000-0000560E0000}"/>
    <cellStyle name="Comma 11 4 3 2 2 4" xfId="4607" xr:uid="{00000000-0005-0000-0000-0000570E0000}"/>
    <cellStyle name="Comma 11 4 3 2 2 5" xfId="4608" xr:uid="{00000000-0005-0000-0000-0000580E0000}"/>
    <cellStyle name="Comma 11 4 3 2 3" xfId="4609" xr:uid="{00000000-0005-0000-0000-0000590E0000}"/>
    <cellStyle name="Comma 11 4 3 2 3 2" xfId="4610" xr:uid="{00000000-0005-0000-0000-00005A0E0000}"/>
    <cellStyle name="Comma 11 4 3 2 3 3" xfId="4611" xr:uid="{00000000-0005-0000-0000-00005B0E0000}"/>
    <cellStyle name="Comma 11 4 3 2 4" xfId="4612" xr:uid="{00000000-0005-0000-0000-00005C0E0000}"/>
    <cellStyle name="Comma 11 4 3 2 4 2" xfId="4613" xr:uid="{00000000-0005-0000-0000-00005D0E0000}"/>
    <cellStyle name="Comma 11 4 3 2 5" xfId="4614" xr:uid="{00000000-0005-0000-0000-00005E0E0000}"/>
    <cellStyle name="Comma 11 4 3 2 5 2" xfId="4615" xr:uid="{00000000-0005-0000-0000-00005F0E0000}"/>
    <cellStyle name="Comma 11 4 3 2 6" xfId="4616" xr:uid="{00000000-0005-0000-0000-0000600E0000}"/>
    <cellStyle name="Comma 11 4 3 2 7" xfId="4617" xr:uid="{00000000-0005-0000-0000-0000610E0000}"/>
    <cellStyle name="Comma 11 4 3 2 8" xfId="4618" xr:uid="{00000000-0005-0000-0000-0000620E0000}"/>
    <cellStyle name="Comma 11 4 3 2 9" xfId="4619" xr:uid="{00000000-0005-0000-0000-0000630E0000}"/>
    <cellStyle name="Comma 11 4 3 3" xfId="4620" xr:uid="{00000000-0005-0000-0000-0000640E0000}"/>
    <cellStyle name="Comma 11 4 3 3 2" xfId="4621" xr:uid="{00000000-0005-0000-0000-0000650E0000}"/>
    <cellStyle name="Comma 11 4 3 3 3" xfId="4622" xr:uid="{00000000-0005-0000-0000-0000660E0000}"/>
    <cellStyle name="Comma 11 4 3 3 4" xfId="4623" xr:uid="{00000000-0005-0000-0000-0000670E0000}"/>
    <cellStyle name="Comma 11 4 3 3 5" xfId="4624" xr:uid="{00000000-0005-0000-0000-0000680E0000}"/>
    <cellStyle name="Comma 11 4 3 4" xfId="4625" xr:uid="{00000000-0005-0000-0000-0000690E0000}"/>
    <cellStyle name="Comma 11 4 3 4 2" xfId="4626" xr:uid="{00000000-0005-0000-0000-00006A0E0000}"/>
    <cellStyle name="Comma 11 4 3 4 3" xfId="4627" xr:uid="{00000000-0005-0000-0000-00006B0E0000}"/>
    <cellStyle name="Comma 11 4 3 5" xfId="4628" xr:uid="{00000000-0005-0000-0000-00006C0E0000}"/>
    <cellStyle name="Comma 11 4 3 5 2" xfId="4629" xr:uid="{00000000-0005-0000-0000-00006D0E0000}"/>
    <cellStyle name="Comma 11 4 3 6" xfId="4630" xr:uid="{00000000-0005-0000-0000-00006E0E0000}"/>
    <cellStyle name="Comma 11 4 3 6 2" xfId="4631" xr:uid="{00000000-0005-0000-0000-00006F0E0000}"/>
    <cellStyle name="Comma 11 4 3 7" xfId="4632" xr:uid="{00000000-0005-0000-0000-0000700E0000}"/>
    <cellStyle name="Comma 11 4 3 8" xfId="4633" xr:uid="{00000000-0005-0000-0000-0000710E0000}"/>
    <cellStyle name="Comma 11 4 3 9" xfId="4634" xr:uid="{00000000-0005-0000-0000-0000720E0000}"/>
    <cellStyle name="Comma 11 4 4" xfId="4635" xr:uid="{00000000-0005-0000-0000-0000730E0000}"/>
    <cellStyle name="Comma 11 4 4 10" xfId="4636" xr:uid="{00000000-0005-0000-0000-0000740E0000}"/>
    <cellStyle name="Comma 11 4 4 11" xfId="4637" xr:uid="{00000000-0005-0000-0000-0000750E0000}"/>
    <cellStyle name="Comma 11 4 4 2" xfId="4638" xr:uid="{00000000-0005-0000-0000-0000760E0000}"/>
    <cellStyle name="Comma 11 4 4 2 2" xfId="4639" xr:uid="{00000000-0005-0000-0000-0000770E0000}"/>
    <cellStyle name="Comma 11 4 4 2 3" xfId="4640" xr:uid="{00000000-0005-0000-0000-0000780E0000}"/>
    <cellStyle name="Comma 11 4 4 2 4" xfId="4641" xr:uid="{00000000-0005-0000-0000-0000790E0000}"/>
    <cellStyle name="Comma 11 4 4 2 5" xfId="4642" xr:uid="{00000000-0005-0000-0000-00007A0E0000}"/>
    <cellStyle name="Comma 11 4 4 3" xfId="4643" xr:uid="{00000000-0005-0000-0000-00007B0E0000}"/>
    <cellStyle name="Comma 11 4 4 3 2" xfId="4644" xr:uid="{00000000-0005-0000-0000-00007C0E0000}"/>
    <cellStyle name="Comma 11 4 4 3 3" xfId="4645" xr:uid="{00000000-0005-0000-0000-00007D0E0000}"/>
    <cellStyle name="Comma 11 4 4 4" xfId="4646" xr:uid="{00000000-0005-0000-0000-00007E0E0000}"/>
    <cellStyle name="Comma 11 4 4 4 2" xfId="4647" xr:uid="{00000000-0005-0000-0000-00007F0E0000}"/>
    <cellStyle name="Comma 11 4 4 5" xfId="4648" xr:uid="{00000000-0005-0000-0000-0000800E0000}"/>
    <cellStyle name="Comma 11 4 4 5 2" xfId="4649" xr:uid="{00000000-0005-0000-0000-0000810E0000}"/>
    <cellStyle name="Comma 11 4 4 6" xfId="4650" xr:uid="{00000000-0005-0000-0000-0000820E0000}"/>
    <cellStyle name="Comma 11 4 4 7" xfId="4651" xr:uid="{00000000-0005-0000-0000-0000830E0000}"/>
    <cellStyle name="Comma 11 4 4 8" xfId="4652" xr:uid="{00000000-0005-0000-0000-0000840E0000}"/>
    <cellStyle name="Comma 11 4 4 9" xfId="4653" xr:uid="{00000000-0005-0000-0000-0000850E0000}"/>
    <cellStyle name="Comma 11 4 5" xfId="4654" xr:uid="{00000000-0005-0000-0000-0000860E0000}"/>
    <cellStyle name="Comma 11 4 5 2" xfId="4655" xr:uid="{00000000-0005-0000-0000-0000870E0000}"/>
    <cellStyle name="Comma 11 4 5 3" xfId="4656" xr:uid="{00000000-0005-0000-0000-0000880E0000}"/>
    <cellStyle name="Comma 11 4 5 4" xfId="4657" xr:uid="{00000000-0005-0000-0000-0000890E0000}"/>
    <cellStyle name="Comma 11 4 5 5" xfId="4658" xr:uid="{00000000-0005-0000-0000-00008A0E0000}"/>
    <cellStyle name="Comma 11 4 6" xfId="4659" xr:uid="{00000000-0005-0000-0000-00008B0E0000}"/>
    <cellStyle name="Comma 11 4 6 2" xfId="4660" xr:uid="{00000000-0005-0000-0000-00008C0E0000}"/>
    <cellStyle name="Comma 11 4 6 3" xfId="4661" xr:uid="{00000000-0005-0000-0000-00008D0E0000}"/>
    <cellStyle name="Comma 11 4 7" xfId="4662" xr:uid="{00000000-0005-0000-0000-00008E0E0000}"/>
    <cellStyle name="Comma 11 4 7 2" xfId="4663" xr:uid="{00000000-0005-0000-0000-00008F0E0000}"/>
    <cellStyle name="Comma 11 4 8" xfId="4664" xr:uid="{00000000-0005-0000-0000-0000900E0000}"/>
    <cellStyle name="Comma 11 4 8 2" xfId="4665" xr:uid="{00000000-0005-0000-0000-0000910E0000}"/>
    <cellStyle name="Comma 11 4 9" xfId="4666" xr:uid="{00000000-0005-0000-0000-0000920E0000}"/>
    <cellStyle name="Comma 11 5" xfId="4667" xr:uid="{00000000-0005-0000-0000-0000930E0000}"/>
    <cellStyle name="Comma 11 5 10" xfId="4668" xr:uid="{00000000-0005-0000-0000-0000940E0000}"/>
    <cellStyle name="Comma 11 5 11" xfId="4669" xr:uid="{00000000-0005-0000-0000-0000950E0000}"/>
    <cellStyle name="Comma 11 5 12" xfId="4670" xr:uid="{00000000-0005-0000-0000-0000960E0000}"/>
    <cellStyle name="Comma 11 5 2" xfId="4671" xr:uid="{00000000-0005-0000-0000-0000970E0000}"/>
    <cellStyle name="Comma 11 5 2 10" xfId="4672" xr:uid="{00000000-0005-0000-0000-0000980E0000}"/>
    <cellStyle name="Comma 11 5 2 11" xfId="4673" xr:uid="{00000000-0005-0000-0000-0000990E0000}"/>
    <cellStyle name="Comma 11 5 2 2" xfId="4674" xr:uid="{00000000-0005-0000-0000-00009A0E0000}"/>
    <cellStyle name="Comma 11 5 2 2 2" xfId="4675" xr:uid="{00000000-0005-0000-0000-00009B0E0000}"/>
    <cellStyle name="Comma 11 5 2 2 3" xfId="4676" xr:uid="{00000000-0005-0000-0000-00009C0E0000}"/>
    <cellStyle name="Comma 11 5 2 2 4" xfId="4677" xr:uid="{00000000-0005-0000-0000-00009D0E0000}"/>
    <cellStyle name="Comma 11 5 2 2 5" xfId="4678" xr:uid="{00000000-0005-0000-0000-00009E0E0000}"/>
    <cellStyle name="Comma 11 5 2 3" xfId="4679" xr:uid="{00000000-0005-0000-0000-00009F0E0000}"/>
    <cellStyle name="Comma 11 5 2 3 2" xfId="4680" xr:uid="{00000000-0005-0000-0000-0000A00E0000}"/>
    <cellStyle name="Comma 11 5 2 3 3" xfId="4681" xr:uid="{00000000-0005-0000-0000-0000A10E0000}"/>
    <cellStyle name="Comma 11 5 2 4" xfId="4682" xr:uid="{00000000-0005-0000-0000-0000A20E0000}"/>
    <cellStyle name="Comma 11 5 2 4 2" xfId="4683" xr:uid="{00000000-0005-0000-0000-0000A30E0000}"/>
    <cellStyle name="Comma 11 5 2 5" xfId="4684" xr:uid="{00000000-0005-0000-0000-0000A40E0000}"/>
    <cellStyle name="Comma 11 5 2 5 2" xfId="4685" xr:uid="{00000000-0005-0000-0000-0000A50E0000}"/>
    <cellStyle name="Comma 11 5 2 6" xfId="4686" xr:uid="{00000000-0005-0000-0000-0000A60E0000}"/>
    <cellStyle name="Comma 11 5 2 7" xfId="4687" xr:uid="{00000000-0005-0000-0000-0000A70E0000}"/>
    <cellStyle name="Comma 11 5 2 8" xfId="4688" xr:uid="{00000000-0005-0000-0000-0000A80E0000}"/>
    <cellStyle name="Comma 11 5 2 9" xfId="4689" xr:uid="{00000000-0005-0000-0000-0000A90E0000}"/>
    <cellStyle name="Comma 11 5 3" xfId="4690" xr:uid="{00000000-0005-0000-0000-0000AA0E0000}"/>
    <cellStyle name="Comma 11 5 3 2" xfId="4691" xr:uid="{00000000-0005-0000-0000-0000AB0E0000}"/>
    <cellStyle name="Comma 11 5 3 3" xfId="4692" xr:uid="{00000000-0005-0000-0000-0000AC0E0000}"/>
    <cellStyle name="Comma 11 5 3 4" xfId="4693" xr:uid="{00000000-0005-0000-0000-0000AD0E0000}"/>
    <cellStyle name="Comma 11 5 3 5" xfId="4694" xr:uid="{00000000-0005-0000-0000-0000AE0E0000}"/>
    <cellStyle name="Comma 11 5 4" xfId="4695" xr:uid="{00000000-0005-0000-0000-0000AF0E0000}"/>
    <cellStyle name="Comma 11 5 4 2" xfId="4696" xr:uid="{00000000-0005-0000-0000-0000B00E0000}"/>
    <cellStyle name="Comma 11 5 4 3" xfId="4697" xr:uid="{00000000-0005-0000-0000-0000B10E0000}"/>
    <cellStyle name="Comma 11 5 5" xfId="4698" xr:uid="{00000000-0005-0000-0000-0000B20E0000}"/>
    <cellStyle name="Comma 11 5 5 2" xfId="4699" xr:uid="{00000000-0005-0000-0000-0000B30E0000}"/>
    <cellStyle name="Comma 11 5 6" xfId="4700" xr:uid="{00000000-0005-0000-0000-0000B40E0000}"/>
    <cellStyle name="Comma 11 5 6 2" xfId="4701" xr:uid="{00000000-0005-0000-0000-0000B50E0000}"/>
    <cellStyle name="Comma 11 5 7" xfId="4702" xr:uid="{00000000-0005-0000-0000-0000B60E0000}"/>
    <cellStyle name="Comma 11 5 8" xfId="4703" xr:uid="{00000000-0005-0000-0000-0000B70E0000}"/>
    <cellStyle name="Comma 11 5 9" xfId="4704" xr:uid="{00000000-0005-0000-0000-0000B80E0000}"/>
    <cellStyle name="Comma 11 6" xfId="4705" xr:uid="{00000000-0005-0000-0000-0000B90E0000}"/>
    <cellStyle name="Comma 11 6 10" xfId="4706" xr:uid="{00000000-0005-0000-0000-0000BA0E0000}"/>
    <cellStyle name="Comma 11 6 11" xfId="4707" xr:uid="{00000000-0005-0000-0000-0000BB0E0000}"/>
    <cellStyle name="Comma 11 6 12" xfId="4708" xr:uid="{00000000-0005-0000-0000-0000BC0E0000}"/>
    <cellStyle name="Comma 11 6 2" xfId="4709" xr:uid="{00000000-0005-0000-0000-0000BD0E0000}"/>
    <cellStyle name="Comma 11 6 2 10" xfId="4710" xr:uid="{00000000-0005-0000-0000-0000BE0E0000}"/>
    <cellStyle name="Comma 11 6 2 11" xfId="4711" xr:uid="{00000000-0005-0000-0000-0000BF0E0000}"/>
    <cellStyle name="Comma 11 6 2 2" xfId="4712" xr:uid="{00000000-0005-0000-0000-0000C00E0000}"/>
    <cellStyle name="Comma 11 6 2 2 2" xfId="4713" xr:uid="{00000000-0005-0000-0000-0000C10E0000}"/>
    <cellStyle name="Comma 11 6 2 2 3" xfId="4714" xr:uid="{00000000-0005-0000-0000-0000C20E0000}"/>
    <cellStyle name="Comma 11 6 2 2 4" xfId="4715" xr:uid="{00000000-0005-0000-0000-0000C30E0000}"/>
    <cellStyle name="Comma 11 6 2 2 5" xfId="4716" xr:uid="{00000000-0005-0000-0000-0000C40E0000}"/>
    <cellStyle name="Comma 11 6 2 3" xfId="4717" xr:uid="{00000000-0005-0000-0000-0000C50E0000}"/>
    <cellStyle name="Comma 11 6 2 3 2" xfId="4718" xr:uid="{00000000-0005-0000-0000-0000C60E0000}"/>
    <cellStyle name="Comma 11 6 2 3 3" xfId="4719" xr:uid="{00000000-0005-0000-0000-0000C70E0000}"/>
    <cellStyle name="Comma 11 6 2 4" xfId="4720" xr:uid="{00000000-0005-0000-0000-0000C80E0000}"/>
    <cellStyle name="Comma 11 6 2 4 2" xfId="4721" xr:uid="{00000000-0005-0000-0000-0000C90E0000}"/>
    <cellStyle name="Comma 11 6 2 5" xfId="4722" xr:uid="{00000000-0005-0000-0000-0000CA0E0000}"/>
    <cellStyle name="Comma 11 6 2 5 2" xfId="4723" xr:uid="{00000000-0005-0000-0000-0000CB0E0000}"/>
    <cellStyle name="Comma 11 6 2 6" xfId="4724" xr:uid="{00000000-0005-0000-0000-0000CC0E0000}"/>
    <cellStyle name="Comma 11 6 2 7" xfId="4725" xr:uid="{00000000-0005-0000-0000-0000CD0E0000}"/>
    <cellStyle name="Comma 11 6 2 8" xfId="4726" xr:uid="{00000000-0005-0000-0000-0000CE0E0000}"/>
    <cellStyle name="Comma 11 6 2 9" xfId="4727" xr:uid="{00000000-0005-0000-0000-0000CF0E0000}"/>
    <cellStyle name="Comma 11 6 3" xfId="4728" xr:uid="{00000000-0005-0000-0000-0000D00E0000}"/>
    <cellStyle name="Comma 11 6 3 2" xfId="4729" xr:uid="{00000000-0005-0000-0000-0000D10E0000}"/>
    <cellStyle name="Comma 11 6 3 3" xfId="4730" xr:uid="{00000000-0005-0000-0000-0000D20E0000}"/>
    <cellStyle name="Comma 11 6 3 4" xfId="4731" xr:uid="{00000000-0005-0000-0000-0000D30E0000}"/>
    <cellStyle name="Comma 11 6 3 5" xfId="4732" xr:uid="{00000000-0005-0000-0000-0000D40E0000}"/>
    <cellStyle name="Comma 11 6 4" xfId="4733" xr:uid="{00000000-0005-0000-0000-0000D50E0000}"/>
    <cellStyle name="Comma 11 6 4 2" xfId="4734" xr:uid="{00000000-0005-0000-0000-0000D60E0000}"/>
    <cellStyle name="Comma 11 6 4 3" xfId="4735" xr:uid="{00000000-0005-0000-0000-0000D70E0000}"/>
    <cellStyle name="Comma 11 6 5" xfId="4736" xr:uid="{00000000-0005-0000-0000-0000D80E0000}"/>
    <cellStyle name="Comma 11 6 5 2" xfId="4737" xr:uid="{00000000-0005-0000-0000-0000D90E0000}"/>
    <cellStyle name="Comma 11 6 6" xfId="4738" xr:uid="{00000000-0005-0000-0000-0000DA0E0000}"/>
    <cellStyle name="Comma 11 6 6 2" xfId="4739" xr:uid="{00000000-0005-0000-0000-0000DB0E0000}"/>
    <cellStyle name="Comma 11 6 7" xfId="4740" xr:uid="{00000000-0005-0000-0000-0000DC0E0000}"/>
    <cellStyle name="Comma 11 6 8" xfId="4741" xr:uid="{00000000-0005-0000-0000-0000DD0E0000}"/>
    <cellStyle name="Comma 11 6 9" xfId="4742" xr:uid="{00000000-0005-0000-0000-0000DE0E0000}"/>
    <cellStyle name="Comma 11 7" xfId="4743" xr:uid="{00000000-0005-0000-0000-0000DF0E0000}"/>
    <cellStyle name="Comma 11 7 10" xfId="4744" xr:uid="{00000000-0005-0000-0000-0000E00E0000}"/>
    <cellStyle name="Comma 11 7 11" xfId="4745" xr:uid="{00000000-0005-0000-0000-0000E10E0000}"/>
    <cellStyle name="Comma 11 7 2" xfId="4746" xr:uid="{00000000-0005-0000-0000-0000E20E0000}"/>
    <cellStyle name="Comma 11 7 2 2" xfId="4747" xr:uid="{00000000-0005-0000-0000-0000E30E0000}"/>
    <cellStyle name="Comma 11 7 2 3" xfId="4748" xr:uid="{00000000-0005-0000-0000-0000E40E0000}"/>
    <cellStyle name="Comma 11 7 2 4" xfId="4749" xr:uid="{00000000-0005-0000-0000-0000E50E0000}"/>
    <cellStyle name="Comma 11 7 2 5" xfId="4750" xr:uid="{00000000-0005-0000-0000-0000E60E0000}"/>
    <cellStyle name="Comma 11 7 3" xfId="4751" xr:uid="{00000000-0005-0000-0000-0000E70E0000}"/>
    <cellStyle name="Comma 11 7 3 2" xfId="4752" xr:uid="{00000000-0005-0000-0000-0000E80E0000}"/>
    <cellStyle name="Comma 11 7 3 3" xfId="4753" xr:uid="{00000000-0005-0000-0000-0000E90E0000}"/>
    <cellStyle name="Comma 11 7 4" xfId="4754" xr:uid="{00000000-0005-0000-0000-0000EA0E0000}"/>
    <cellStyle name="Comma 11 7 4 2" xfId="4755" xr:uid="{00000000-0005-0000-0000-0000EB0E0000}"/>
    <cellStyle name="Comma 11 7 5" xfId="4756" xr:uid="{00000000-0005-0000-0000-0000EC0E0000}"/>
    <cellStyle name="Comma 11 7 5 2" xfId="4757" xr:uid="{00000000-0005-0000-0000-0000ED0E0000}"/>
    <cellStyle name="Comma 11 7 6" xfId="4758" xr:uid="{00000000-0005-0000-0000-0000EE0E0000}"/>
    <cellStyle name="Comma 11 7 7" xfId="4759" xr:uid="{00000000-0005-0000-0000-0000EF0E0000}"/>
    <cellStyle name="Comma 11 7 8" xfId="4760" xr:uid="{00000000-0005-0000-0000-0000F00E0000}"/>
    <cellStyle name="Comma 11 7 9" xfId="4761" xr:uid="{00000000-0005-0000-0000-0000F10E0000}"/>
    <cellStyle name="Comma 11 8" xfId="4762" xr:uid="{00000000-0005-0000-0000-0000F20E0000}"/>
    <cellStyle name="Comma 11 8 2" xfId="4763" xr:uid="{00000000-0005-0000-0000-0000F30E0000}"/>
    <cellStyle name="Comma 11 8 3" xfId="4764" xr:uid="{00000000-0005-0000-0000-0000F40E0000}"/>
    <cellStyle name="Comma 11 8 4" xfId="4765" xr:uid="{00000000-0005-0000-0000-0000F50E0000}"/>
    <cellStyle name="Comma 11 8 5" xfId="4766" xr:uid="{00000000-0005-0000-0000-0000F60E0000}"/>
    <cellStyle name="Comma 11 9" xfId="4767" xr:uid="{00000000-0005-0000-0000-0000F70E0000}"/>
    <cellStyle name="Comma 11 9 2" xfId="4768" xr:uid="{00000000-0005-0000-0000-0000F80E0000}"/>
    <cellStyle name="Comma 11 9 3" xfId="4769" xr:uid="{00000000-0005-0000-0000-0000F90E0000}"/>
    <cellStyle name="Comma 12" xfId="4770" xr:uid="{00000000-0005-0000-0000-0000FA0E0000}"/>
    <cellStyle name="Comma 13" xfId="4771" xr:uid="{00000000-0005-0000-0000-0000FB0E0000}"/>
    <cellStyle name="Comma 130" xfId="4772" xr:uid="{00000000-0005-0000-0000-0000FC0E0000}"/>
    <cellStyle name="Comma 130 10" xfId="4773" xr:uid="{00000000-0005-0000-0000-0000FD0E0000}"/>
    <cellStyle name="Comma 130 10 2" xfId="4774" xr:uid="{00000000-0005-0000-0000-0000FE0E0000}"/>
    <cellStyle name="Comma 130 11" xfId="4775" xr:uid="{00000000-0005-0000-0000-0000FF0E0000}"/>
    <cellStyle name="Comma 130 11 2" xfId="4776" xr:uid="{00000000-0005-0000-0000-0000000F0000}"/>
    <cellStyle name="Comma 130 12" xfId="4777" xr:uid="{00000000-0005-0000-0000-0000010F0000}"/>
    <cellStyle name="Comma 130 13" xfId="4778" xr:uid="{00000000-0005-0000-0000-0000020F0000}"/>
    <cellStyle name="Comma 130 14" xfId="4779" xr:uid="{00000000-0005-0000-0000-0000030F0000}"/>
    <cellStyle name="Comma 130 15" xfId="4780" xr:uid="{00000000-0005-0000-0000-0000040F0000}"/>
    <cellStyle name="Comma 130 16" xfId="4781" xr:uid="{00000000-0005-0000-0000-0000050F0000}"/>
    <cellStyle name="Comma 130 17" xfId="4782" xr:uid="{00000000-0005-0000-0000-0000060F0000}"/>
    <cellStyle name="Comma 130 2" xfId="4783" xr:uid="{00000000-0005-0000-0000-0000070F0000}"/>
    <cellStyle name="Comma 130 2 10" xfId="4784" xr:uid="{00000000-0005-0000-0000-0000080F0000}"/>
    <cellStyle name="Comma 130 2 11" xfId="4785" xr:uid="{00000000-0005-0000-0000-0000090F0000}"/>
    <cellStyle name="Comma 130 2 12" xfId="4786" xr:uid="{00000000-0005-0000-0000-00000A0F0000}"/>
    <cellStyle name="Comma 130 2 13" xfId="4787" xr:uid="{00000000-0005-0000-0000-00000B0F0000}"/>
    <cellStyle name="Comma 130 2 14" xfId="4788" xr:uid="{00000000-0005-0000-0000-00000C0F0000}"/>
    <cellStyle name="Comma 130 2 2" xfId="4789" xr:uid="{00000000-0005-0000-0000-00000D0F0000}"/>
    <cellStyle name="Comma 130 2 2 10" xfId="4790" xr:uid="{00000000-0005-0000-0000-00000E0F0000}"/>
    <cellStyle name="Comma 130 2 2 11" xfId="4791" xr:uid="{00000000-0005-0000-0000-00000F0F0000}"/>
    <cellStyle name="Comma 130 2 2 12" xfId="4792" xr:uid="{00000000-0005-0000-0000-0000100F0000}"/>
    <cellStyle name="Comma 130 2 2 2" xfId="4793" xr:uid="{00000000-0005-0000-0000-0000110F0000}"/>
    <cellStyle name="Comma 130 2 2 2 10" xfId="4794" xr:uid="{00000000-0005-0000-0000-0000120F0000}"/>
    <cellStyle name="Comma 130 2 2 2 11" xfId="4795" xr:uid="{00000000-0005-0000-0000-0000130F0000}"/>
    <cellStyle name="Comma 130 2 2 2 2" xfId="4796" xr:uid="{00000000-0005-0000-0000-0000140F0000}"/>
    <cellStyle name="Comma 130 2 2 2 2 2" xfId="4797" xr:uid="{00000000-0005-0000-0000-0000150F0000}"/>
    <cellStyle name="Comma 130 2 2 2 2 3" xfId="4798" xr:uid="{00000000-0005-0000-0000-0000160F0000}"/>
    <cellStyle name="Comma 130 2 2 2 2 4" xfId="4799" xr:uid="{00000000-0005-0000-0000-0000170F0000}"/>
    <cellStyle name="Comma 130 2 2 2 2 5" xfId="4800" xr:uid="{00000000-0005-0000-0000-0000180F0000}"/>
    <cellStyle name="Comma 130 2 2 2 3" xfId="4801" xr:uid="{00000000-0005-0000-0000-0000190F0000}"/>
    <cellStyle name="Comma 130 2 2 2 3 2" xfId="4802" xr:uid="{00000000-0005-0000-0000-00001A0F0000}"/>
    <cellStyle name="Comma 130 2 2 2 3 3" xfId="4803" xr:uid="{00000000-0005-0000-0000-00001B0F0000}"/>
    <cellStyle name="Comma 130 2 2 2 4" xfId="4804" xr:uid="{00000000-0005-0000-0000-00001C0F0000}"/>
    <cellStyle name="Comma 130 2 2 2 4 2" xfId="4805" xr:uid="{00000000-0005-0000-0000-00001D0F0000}"/>
    <cellStyle name="Comma 130 2 2 2 5" xfId="4806" xr:uid="{00000000-0005-0000-0000-00001E0F0000}"/>
    <cellStyle name="Comma 130 2 2 2 5 2" xfId="4807" xr:uid="{00000000-0005-0000-0000-00001F0F0000}"/>
    <cellStyle name="Comma 130 2 2 2 6" xfId="4808" xr:uid="{00000000-0005-0000-0000-0000200F0000}"/>
    <cellStyle name="Comma 130 2 2 2 7" xfId="4809" xr:uid="{00000000-0005-0000-0000-0000210F0000}"/>
    <cellStyle name="Comma 130 2 2 2 8" xfId="4810" xr:uid="{00000000-0005-0000-0000-0000220F0000}"/>
    <cellStyle name="Comma 130 2 2 2 9" xfId="4811" xr:uid="{00000000-0005-0000-0000-0000230F0000}"/>
    <cellStyle name="Comma 130 2 2 3" xfId="4812" xr:uid="{00000000-0005-0000-0000-0000240F0000}"/>
    <cellStyle name="Comma 130 2 2 3 2" xfId="4813" xr:uid="{00000000-0005-0000-0000-0000250F0000}"/>
    <cellStyle name="Comma 130 2 2 3 3" xfId="4814" xr:uid="{00000000-0005-0000-0000-0000260F0000}"/>
    <cellStyle name="Comma 130 2 2 3 4" xfId="4815" xr:uid="{00000000-0005-0000-0000-0000270F0000}"/>
    <cellStyle name="Comma 130 2 2 3 5" xfId="4816" xr:uid="{00000000-0005-0000-0000-0000280F0000}"/>
    <cellStyle name="Comma 130 2 2 4" xfId="4817" xr:uid="{00000000-0005-0000-0000-0000290F0000}"/>
    <cellStyle name="Comma 130 2 2 4 2" xfId="4818" xr:uid="{00000000-0005-0000-0000-00002A0F0000}"/>
    <cellStyle name="Comma 130 2 2 4 3" xfId="4819" xr:uid="{00000000-0005-0000-0000-00002B0F0000}"/>
    <cellStyle name="Comma 130 2 2 5" xfId="4820" xr:uid="{00000000-0005-0000-0000-00002C0F0000}"/>
    <cellStyle name="Comma 130 2 2 5 2" xfId="4821" xr:uid="{00000000-0005-0000-0000-00002D0F0000}"/>
    <cellStyle name="Comma 130 2 2 6" xfId="4822" xr:uid="{00000000-0005-0000-0000-00002E0F0000}"/>
    <cellStyle name="Comma 130 2 2 6 2" xfId="4823" xr:uid="{00000000-0005-0000-0000-00002F0F0000}"/>
    <cellStyle name="Comma 130 2 2 7" xfId="4824" xr:uid="{00000000-0005-0000-0000-0000300F0000}"/>
    <cellStyle name="Comma 130 2 2 8" xfId="4825" xr:uid="{00000000-0005-0000-0000-0000310F0000}"/>
    <cellStyle name="Comma 130 2 2 9" xfId="4826" xr:uid="{00000000-0005-0000-0000-0000320F0000}"/>
    <cellStyle name="Comma 130 2 3" xfId="4827" xr:uid="{00000000-0005-0000-0000-0000330F0000}"/>
    <cellStyle name="Comma 130 2 3 10" xfId="4828" xr:uid="{00000000-0005-0000-0000-0000340F0000}"/>
    <cellStyle name="Comma 130 2 3 11" xfId="4829" xr:uid="{00000000-0005-0000-0000-0000350F0000}"/>
    <cellStyle name="Comma 130 2 3 12" xfId="4830" xr:uid="{00000000-0005-0000-0000-0000360F0000}"/>
    <cellStyle name="Comma 130 2 3 2" xfId="4831" xr:uid="{00000000-0005-0000-0000-0000370F0000}"/>
    <cellStyle name="Comma 130 2 3 2 10" xfId="4832" xr:uid="{00000000-0005-0000-0000-0000380F0000}"/>
    <cellStyle name="Comma 130 2 3 2 11" xfId="4833" xr:uid="{00000000-0005-0000-0000-0000390F0000}"/>
    <cellStyle name="Comma 130 2 3 2 2" xfId="4834" xr:uid="{00000000-0005-0000-0000-00003A0F0000}"/>
    <cellStyle name="Comma 130 2 3 2 2 2" xfId="4835" xr:uid="{00000000-0005-0000-0000-00003B0F0000}"/>
    <cellStyle name="Comma 130 2 3 2 2 3" xfId="4836" xr:uid="{00000000-0005-0000-0000-00003C0F0000}"/>
    <cellStyle name="Comma 130 2 3 2 2 4" xfId="4837" xr:uid="{00000000-0005-0000-0000-00003D0F0000}"/>
    <cellStyle name="Comma 130 2 3 2 2 5" xfId="4838" xr:uid="{00000000-0005-0000-0000-00003E0F0000}"/>
    <cellStyle name="Comma 130 2 3 2 3" xfId="4839" xr:uid="{00000000-0005-0000-0000-00003F0F0000}"/>
    <cellStyle name="Comma 130 2 3 2 3 2" xfId="4840" xr:uid="{00000000-0005-0000-0000-0000400F0000}"/>
    <cellStyle name="Comma 130 2 3 2 3 3" xfId="4841" xr:uid="{00000000-0005-0000-0000-0000410F0000}"/>
    <cellStyle name="Comma 130 2 3 2 4" xfId="4842" xr:uid="{00000000-0005-0000-0000-0000420F0000}"/>
    <cellStyle name="Comma 130 2 3 2 4 2" xfId="4843" xr:uid="{00000000-0005-0000-0000-0000430F0000}"/>
    <cellStyle name="Comma 130 2 3 2 5" xfId="4844" xr:uid="{00000000-0005-0000-0000-0000440F0000}"/>
    <cellStyle name="Comma 130 2 3 2 5 2" xfId="4845" xr:uid="{00000000-0005-0000-0000-0000450F0000}"/>
    <cellStyle name="Comma 130 2 3 2 6" xfId="4846" xr:uid="{00000000-0005-0000-0000-0000460F0000}"/>
    <cellStyle name="Comma 130 2 3 2 7" xfId="4847" xr:uid="{00000000-0005-0000-0000-0000470F0000}"/>
    <cellStyle name="Comma 130 2 3 2 8" xfId="4848" xr:uid="{00000000-0005-0000-0000-0000480F0000}"/>
    <cellStyle name="Comma 130 2 3 2 9" xfId="4849" xr:uid="{00000000-0005-0000-0000-0000490F0000}"/>
    <cellStyle name="Comma 130 2 3 3" xfId="4850" xr:uid="{00000000-0005-0000-0000-00004A0F0000}"/>
    <cellStyle name="Comma 130 2 3 3 2" xfId="4851" xr:uid="{00000000-0005-0000-0000-00004B0F0000}"/>
    <cellStyle name="Comma 130 2 3 3 3" xfId="4852" xr:uid="{00000000-0005-0000-0000-00004C0F0000}"/>
    <cellStyle name="Comma 130 2 3 3 4" xfId="4853" xr:uid="{00000000-0005-0000-0000-00004D0F0000}"/>
    <cellStyle name="Comma 130 2 3 3 5" xfId="4854" xr:uid="{00000000-0005-0000-0000-00004E0F0000}"/>
    <cellStyle name="Comma 130 2 3 4" xfId="4855" xr:uid="{00000000-0005-0000-0000-00004F0F0000}"/>
    <cellStyle name="Comma 130 2 3 4 2" xfId="4856" xr:uid="{00000000-0005-0000-0000-0000500F0000}"/>
    <cellStyle name="Comma 130 2 3 4 3" xfId="4857" xr:uid="{00000000-0005-0000-0000-0000510F0000}"/>
    <cellStyle name="Comma 130 2 3 5" xfId="4858" xr:uid="{00000000-0005-0000-0000-0000520F0000}"/>
    <cellStyle name="Comma 130 2 3 5 2" xfId="4859" xr:uid="{00000000-0005-0000-0000-0000530F0000}"/>
    <cellStyle name="Comma 130 2 3 6" xfId="4860" xr:uid="{00000000-0005-0000-0000-0000540F0000}"/>
    <cellStyle name="Comma 130 2 3 6 2" xfId="4861" xr:uid="{00000000-0005-0000-0000-0000550F0000}"/>
    <cellStyle name="Comma 130 2 3 7" xfId="4862" xr:uid="{00000000-0005-0000-0000-0000560F0000}"/>
    <cellStyle name="Comma 130 2 3 8" xfId="4863" xr:uid="{00000000-0005-0000-0000-0000570F0000}"/>
    <cellStyle name="Comma 130 2 3 9" xfId="4864" xr:uid="{00000000-0005-0000-0000-0000580F0000}"/>
    <cellStyle name="Comma 130 2 4" xfId="4865" xr:uid="{00000000-0005-0000-0000-0000590F0000}"/>
    <cellStyle name="Comma 130 2 4 10" xfId="4866" xr:uid="{00000000-0005-0000-0000-00005A0F0000}"/>
    <cellStyle name="Comma 130 2 4 11" xfId="4867" xr:uid="{00000000-0005-0000-0000-00005B0F0000}"/>
    <cellStyle name="Comma 130 2 4 2" xfId="4868" xr:uid="{00000000-0005-0000-0000-00005C0F0000}"/>
    <cellStyle name="Comma 130 2 4 2 2" xfId="4869" xr:uid="{00000000-0005-0000-0000-00005D0F0000}"/>
    <cellStyle name="Comma 130 2 4 2 3" xfId="4870" xr:uid="{00000000-0005-0000-0000-00005E0F0000}"/>
    <cellStyle name="Comma 130 2 4 2 4" xfId="4871" xr:uid="{00000000-0005-0000-0000-00005F0F0000}"/>
    <cellStyle name="Comma 130 2 4 2 5" xfId="4872" xr:uid="{00000000-0005-0000-0000-0000600F0000}"/>
    <cellStyle name="Comma 130 2 4 3" xfId="4873" xr:uid="{00000000-0005-0000-0000-0000610F0000}"/>
    <cellStyle name="Comma 130 2 4 3 2" xfId="4874" xr:uid="{00000000-0005-0000-0000-0000620F0000}"/>
    <cellStyle name="Comma 130 2 4 3 3" xfId="4875" xr:uid="{00000000-0005-0000-0000-0000630F0000}"/>
    <cellStyle name="Comma 130 2 4 4" xfId="4876" xr:uid="{00000000-0005-0000-0000-0000640F0000}"/>
    <cellStyle name="Comma 130 2 4 4 2" xfId="4877" xr:uid="{00000000-0005-0000-0000-0000650F0000}"/>
    <cellStyle name="Comma 130 2 4 5" xfId="4878" xr:uid="{00000000-0005-0000-0000-0000660F0000}"/>
    <cellStyle name="Comma 130 2 4 5 2" xfId="4879" xr:uid="{00000000-0005-0000-0000-0000670F0000}"/>
    <cellStyle name="Comma 130 2 4 6" xfId="4880" xr:uid="{00000000-0005-0000-0000-0000680F0000}"/>
    <cellStyle name="Comma 130 2 4 7" xfId="4881" xr:uid="{00000000-0005-0000-0000-0000690F0000}"/>
    <cellStyle name="Comma 130 2 4 8" xfId="4882" xr:uid="{00000000-0005-0000-0000-00006A0F0000}"/>
    <cellStyle name="Comma 130 2 4 9" xfId="4883" xr:uid="{00000000-0005-0000-0000-00006B0F0000}"/>
    <cellStyle name="Comma 130 2 5" xfId="4884" xr:uid="{00000000-0005-0000-0000-00006C0F0000}"/>
    <cellStyle name="Comma 130 2 5 2" xfId="4885" xr:uid="{00000000-0005-0000-0000-00006D0F0000}"/>
    <cellStyle name="Comma 130 2 5 3" xfId="4886" xr:uid="{00000000-0005-0000-0000-00006E0F0000}"/>
    <cellStyle name="Comma 130 2 5 4" xfId="4887" xr:uid="{00000000-0005-0000-0000-00006F0F0000}"/>
    <cellStyle name="Comma 130 2 5 5" xfId="4888" xr:uid="{00000000-0005-0000-0000-0000700F0000}"/>
    <cellStyle name="Comma 130 2 6" xfId="4889" xr:uid="{00000000-0005-0000-0000-0000710F0000}"/>
    <cellStyle name="Comma 130 2 6 2" xfId="4890" xr:uid="{00000000-0005-0000-0000-0000720F0000}"/>
    <cellStyle name="Comma 130 2 6 3" xfId="4891" xr:uid="{00000000-0005-0000-0000-0000730F0000}"/>
    <cellStyle name="Comma 130 2 7" xfId="4892" xr:uid="{00000000-0005-0000-0000-0000740F0000}"/>
    <cellStyle name="Comma 130 2 7 2" xfId="4893" xr:uid="{00000000-0005-0000-0000-0000750F0000}"/>
    <cellStyle name="Comma 130 2 8" xfId="4894" xr:uid="{00000000-0005-0000-0000-0000760F0000}"/>
    <cellStyle name="Comma 130 2 8 2" xfId="4895" xr:uid="{00000000-0005-0000-0000-0000770F0000}"/>
    <cellStyle name="Comma 130 2 9" xfId="4896" xr:uid="{00000000-0005-0000-0000-0000780F0000}"/>
    <cellStyle name="Comma 130 3" xfId="4897" xr:uid="{00000000-0005-0000-0000-0000790F0000}"/>
    <cellStyle name="Comma 130 3 10" xfId="4898" xr:uid="{00000000-0005-0000-0000-00007A0F0000}"/>
    <cellStyle name="Comma 130 3 11" xfId="4899" xr:uid="{00000000-0005-0000-0000-00007B0F0000}"/>
    <cellStyle name="Comma 130 3 12" xfId="4900" xr:uid="{00000000-0005-0000-0000-00007C0F0000}"/>
    <cellStyle name="Comma 130 3 13" xfId="4901" xr:uid="{00000000-0005-0000-0000-00007D0F0000}"/>
    <cellStyle name="Comma 130 3 14" xfId="4902" xr:uid="{00000000-0005-0000-0000-00007E0F0000}"/>
    <cellStyle name="Comma 130 3 2" xfId="4903" xr:uid="{00000000-0005-0000-0000-00007F0F0000}"/>
    <cellStyle name="Comma 130 3 2 10" xfId="4904" xr:uid="{00000000-0005-0000-0000-0000800F0000}"/>
    <cellStyle name="Comma 130 3 2 11" xfId="4905" xr:uid="{00000000-0005-0000-0000-0000810F0000}"/>
    <cellStyle name="Comma 130 3 2 12" xfId="4906" xr:uid="{00000000-0005-0000-0000-0000820F0000}"/>
    <cellStyle name="Comma 130 3 2 2" xfId="4907" xr:uid="{00000000-0005-0000-0000-0000830F0000}"/>
    <cellStyle name="Comma 130 3 2 2 10" xfId="4908" xr:uid="{00000000-0005-0000-0000-0000840F0000}"/>
    <cellStyle name="Comma 130 3 2 2 11" xfId="4909" xr:uid="{00000000-0005-0000-0000-0000850F0000}"/>
    <cellStyle name="Comma 130 3 2 2 2" xfId="4910" xr:uid="{00000000-0005-0000-0000-0000860F0000}"/>
    <cellStyle name="Comma 130 3 2 2 2 2" xfId="4911" xr:uid="{00000000-0005-0000-0000-0000870F0000}"/>
    <cellStyle name="Comma 130 3 2 2 2 3" xfId="4912" xr:uid="{00000000-0005-0000-0000-0000880F0000}"/>
    <cellStyle name="Comma 130 3 2 2 2 4" xfId="4913" xr:uid="{00000000-0005-0000-0000-0000890F0000}"/>
    <cellStyle name="Comma 130 3 2 2 2 5" xfId="4914" xr:uid="{00000000-0005-0000-0000-00008A0F0000}"/>
    <cellStyle name="Comma 130 3 2 2 3" xfId="4915" xr:uid="{00000000-0005-0000-0000-00008B0F0000}"/>
    <cellStyle name="Comma 130 3 2 2 3 2" xfId="4916" xr:uid="{00000000-0005-0000-0000-00008C0F0000}"/>
    <cellStyle name="Comma 130 3 2 2 3 3" xfId="4917" xr:uid="{00000000-0005-0000-0000-00008D0F0000}"/>
    <cellStyle name="Comma 130 3 2 2 4" xfId="4918" xr:uid="{00000000-0005-0000-0000-00008E0F0000}"/>
    <cellStyle name="Comma 130 3 2 2 4 2" xfId="4919" xr:uid="{00000000-0005-0000-0000-00008F0F0000}"/>
    <cellStyle name="Comma 130 3 2 2 5" xfId="4920" xr:uid="{00000000-0005-0000-0000-0000900F0000}"/>
    <cellStyle name="Comma 130 3 2 2 5 2" xfId="4921" xr:uid="{00000000-0005-0000-0000-0000910F0000}"/>
    <cellStyle name="Comma 130 3 2 2 6" xfId="4922" xr:uid="{00000000-0005-0000-0000-0000920F0000}"/>
    <cellStyle name="Comma 130 3 2 2 7" xfId="4923" xr:uid="{00000000-0005-0000-0000-0000930F0000}"/>
    <cellStyle name="Comma 130 3 2 2 8" xfId="4924" xr:uid="{00000000-0005-0000-0000-0000940F0000}"/>
    <cellStyle name="Comma 130 3 2 2 9" xfId="4925" xr:uid="{00000000-0005-0000-0000-0000950F0000}"/>
    <cellStyle name="Comma 130 3 2 3" xfId="4926" xr:uid="{00000000-0005-0000-0000-0000960F0000}"/>
    <cellStyle name="Comma 130 3 2 3 2" xfId="4927" xr:uid="{00000000-0005-0000-0000-0000970F0000}"/>
    <cellStyle name="Comma 130 3 2 3 3" xfId="4928" xr:uid="{00000000-0005-0000-0000-0000980F0000}"/>
    <cellStyle name="Comma 130 3 2 3 4" xfId="4929" xr:uid="{00000000-0005-0000-0000-0000990F0000}"/>
    <cellStyle name="Comma 130 3 2 3 5" xfId="4930" xr:uid="{00000000-0005-0000-0000-00009A0F0000}"/>
    <cellStyle name="Comma 130 3 2 4" xfId="4931" xr:uid="{00000000-0005-0000-0000-00009B0F0000}"/>
    <cellStyle name="Comma 130 3 2 4 2" xfId="4932" xr:uid="{00000000-0005-0000-0000-00009C0F0000}"/>
    <cellStyle name="Comma 130 3 2 4 3" xfId="4933" xr:uid="{00000000-0005-0000-0000-00009D0F0000}"/>
    <cellStyle name="Comma 130 3 2 5" xfId="4934" xr:uid="{00000000-0005-0000-0000-00009E0F0000}"/>
    <cellStyle name="Comma 130 3 2 5 2" xfId="4935" xr:uid="{00000000-0005-0000-0000-00009F0F0000}"/>
    <cellStyle name="Comma 130 3 2 6" xfId="4936" xr:uid="{00000000-0005-0000-0000-0000A00F0000}"/>
    <cellStyle name="Comma 130 3 2 6 2" xfId="4937" xr:uid="{00000000-0005-0000-0000-0000A10F0000}"/>
    <cellStyle name="Comma 130 3 2 7" xfId="4938" xr:uid="{00000000-0005-0000-0000-0000A20F0000}"/>
    <cellStyle name="Comma 130 3 2 8" xfId="4939" xr:uid="{00000000-0005-0000-0000-0000A30F0000}"/>
    <cellStyle name="Comma 130 3 2 9" xfId="4940" xr:uid="{00000000-0005-0000-0000-0000A40F0000}"/>
    <cellStyle name="Comma 130 3 3" xfId="4941" xr:uid="{00000000-0005-0000-0000-0000A50F0000}"/>
    <cellStyle name="Comma 130 3 3 10" xfId="4942" xr:uid="{00000000-0005-0000-0000-0000A60F0000}"/>
    <cellStyle name="Comma 130 3 3 11" xfId="4943" xr:uid="{00000000-0005-0000-0000-0000A70F0000}"/>
    <cellStyle name="Comma 130 3 3 12" xfId="4944" xr:uid="{00000000-0005-0000-0000-0000A80F0000}"/>
    <cellStyle name="Comma 130 3 3 2" xfId="4945" xr:uid="{00000000-0005-0000-0000-0000A90F0000}"/>
    <cellStyle name="Comma 130 3 3 2 10" xfId="4946" xr:uid="{00000000-0005-0000-0000-0000AA0F0000}"/>
    <cellStyle name="Comma 130 3 3 2 11" xfId="4947" xr:uid="{00000000-0005-0000-0000-0000AB0F0000}"/>
    <cellStyle name="Comma 130 3 3 2 2" xfId="4948" xr:uid="{00000000-0005-0000-0000-0000AC0F0000}"/>
    <cellStyle name="Comma 130 3 3 2 2 2" xfId="4949" xr:uid="{00000000-0005-0000-0000-0000AD0F0000}"/>
    <cellStyle name="Comma 130 3 3 2 2 3" xfId="4950" xr:uid="{00000000-0005-0000-0000-0000AE0F0000}"/>
    <cellStyle name="Comma 130 3 3 2 2 4" xfId="4951" xr:uid="{00000000-0005-0000-0000-0000AF0F0000}"/>
    <cellStyle name="Comma 130 3 3 2 2 5" xfId="4952" xr:uid="{00000000-0005-0000-0000-0000B00F0000}"/>
    <cellStyle name="Comma 130 3 3 2 3" xfId="4953" xr:uid="{00000000-0005-0000-0000-0000B10F0000}"/>
    <cellStyle name="Comma 130 3 3 2 3 2" xfId="4954" xr:uid="{00000000-0005-0000-0000-0000B20F0000}"/>
    <cellStyle name="Comma 130 3 3 2 3 3" xfId="4955" xr:uid="{00000000-0005-0000-0000-0000B30F0000}"/>
    <cellStyle name="Comma 130 3 3 2 4" xfId="4956" xr:uid="{00000000-0005-0000-0000-0000B40F0000}"/>
    <cellStyle name="Comma 130 3 3 2 4 2" xfId="4957" xr:uid="{00000000-0005-0000-0000-0000B50F0000}"/>
    <cellStyle name="Comma 130 3 3 2 5" xfId="4958" xr:uid="{00000000-0005-0000-0000-0000B60F0000}"/>
    <cellStyle name="Comma 130 3 3 2 5 2" xfId="4959" xr:uid="{00000000-0005-0000-0000-0000B70F0000}"/>
    <cellStyle name="Comma 130 3 3 2 6" xfId="4960" xr:uid="{00000000-0005-0000-0000-0000B80F0000}"/>
    <cellStyle name="Comma 130 3 3 2 7" xfId="4961" xr:uid="{00000000-0005-0000-0000-0000B90F0000}"/>
    <cellStyle name="Comma 130 3 3 2 8" xfId="4962" xr:uid="{00000000-0005-0000-0000-0000BA0F0000}"/>
    <cellStyle name="Comma 130 3 3 2 9" xfId="4963" xr:uid="{00000000-0005-0000-0000-0000BB0F0000}"/>
    <cellStyle name="Comma 130 3 3 3" xfId="4964" xr:uid="{00000000-0005-0000-0000-0000BC0F0000}"/>
    <cellStyle name="Comma 130 3 3 3 2" xfId="4965" xr:uid="{00000000-0005-0000-0000-0000BD0F0000}"/>
    <cellStyle name="Comma 130 3 3 3 3" xfId="4966" xr:uid="{00000000-0005-0000-0000-0000BE0F0000}"/>
    <cellStyle name="Comma 130 3 3 3 4" xfId="4967" xr:uid="{00000000-0005-0000-0000-0000BF0F0000}"/>
    <cellStyle name="Comma 130 3 3 3 5" xfId="4968" xr:uid="{00000000-0005-0000-0000-0000C00F0000}"/>
    <cellStyle name="Comma 130 3 3 4" xfId="4969" xr:uid="{00000000-0005-0000-0000-0000C10F0000}"/>
    <cellStyle name="Comma 130 3 3 4 2" xfId="4970" xr:uid="{00000000-0005-0000-0000-0000C20F0000}"/>
    <cellStyle name="Comma 130 3 3 4 3" xfId="4971" xr:uid="{00000000-0005-0000-0000-0000C30F0000}"/>
    <cellStyle name="Comma 130 3 3 5" xfId="4972" xr:uid="{00000000-0005-0000-0000-0000C40F0000}"/>
    <cellStyle name="Comma 130 3 3 5 2" xfId="4973" xr:uid="{00000000-0005-0000-0000-0000C50F0000}"/>
    <cellStyle name="Comma 130 3 3 6" xfId="4974" xr:uid="{00000000-0005-0000-0000-0000C60F0000}"/>
    <cellStyle name="Comma 130 3 3 6 2" xfId="4975" xr:uid="{00000000-0005-0000-0000-0000C70F0000}"/>
    <cellStyle name="Comma 130 3 3 7" xfId="4976" xr:uid="{00000000-0005-0000-0000-0000C80F0000}"/>
    <cellStyle name="Comma 130 3 3 8" xfId="4977" xr:uid="{00000000-0005-0000-0000-0000C90F0000}"/>
    <cellStyle name="Comma 130 3 3 9" xfId="4978" xr:uid="{00000000-0005-0000-0000-0000CA0F0000}"/>
    <cellStyle name="Comma 130 3 4" xfId="4979" xr:uid="{00000000-0005-0000-0000-0000CB0F0000}"/>
    <cellStyle name="Comma 130 3 4 10" xfId="4980" xr:uid="{00000000-0005-0000-0000-0000CC0F0000}"/>
    <cellStyle name="Comma 130 3 4 11" xfId="4981" xr:uid="{00000000-0005-0000-0000-0000CD0F0000}"/>
    <cellStyle name="Comma 130 3 4 2" xfId="4982" xr:uid="{00000000-0005-0000-0000-0000CE0F0000}"/>
    <cellStyle name="Comma 130 3 4 2 2" xfId="4983" xr:uid="{00000000-0005-0000-0000-0000CF0F0000}"/>
    <cellStyle name="Comma 130 3 4 2 3" xfId="4984" xr:uid="{00000000-0005-0000-0000-0000D00F0000}"/>
    <cellStyle name="Comma 130 3 4 2 4" xfId="4985" xr:uid="{00000000-0005-0000-0000-0000D10F0000}"/>
    <cellStyle name="Comma 130 3 4 2 5" xfId="4986" xr:uid="{00000000-0005-0000-0000-0000D20F0000}"/>
    <cellStyle name="Comma 130 3 4 3" xfId="4987" xr:uid="{00000000-0005-0000-0000-0000D30F0000}"/>
    <cellStyle name="Comma 130 3 4 3 2" xfId="4988" xr:uid="{00000000-0005-0000-0000-0000D40F0000}"/>
    <cellStyle name="Comma 130 3 4 3 3" xfId="4989" xr:uid="{00000000-0005-0000-0000-0000D50F0000}"/>
    <cellStyle name="Comma 130 3 4 4" xfId="4990" xr:uid="{00000000-0005-0000-0000-0000D60F0000}"/>
    <cellStyle name="Comma 130 3 4 4 2" xfId="4991" xr:uid="{00000000-0005-0000-0000-0000D70F0000}"/>
    <cellStyle name="Comma 130 3 4 5" xfId="4992" xr:uid="{00000000-0005-0000-0000-0000D80F0000}"/>
    <cellStyle name="Comma 130 3 4 5 2" xfId="4993" xr:uid="{00000000-0005-0000-0000-0000D90F0000}"/>
    <cellStyle name="Comma 130 3 4 6" xfId="4994" xr:uid="{00000000-0005-0000-0000-0000DA0F0000}"/>
    <cellStyle name="Comma 130 3 4 7" xfId="4995" xr:uid="{00000000-0005-0000-0000-0000DB0F0000}"/>
    <cellStyle name="Comma 130 3 4 8" xfId="4996" xr:uid="{00000000-0005-0000-0000-0000DC0F0000}"/>
    <cellStyle name="Comma 130 3 4 9" xfId="4997" xr:uid="{00000000-0005-0000-0000-0000DD0F0000}"/>
    <cellStyle name="Comma 130 3 5" xfId="4998" xr:uid="{00000000-0005-0000-0000-0000DE0F0000}"/>
    <cellStyle name="Comma 130 3 5 2" xfId="4999" xr:uid="{00000000-0005-0000-0000-0000DF0F0000}"/>
    <cellStyle name="Comma 130 3 5 3" xfId="5000" xr:uid="{00000000-0005-0000-0000-0000E00F0000}"/>
    <cellStyle name="Comma 130 3 5 4" xfId="5001" xr:uid="{00000000-0005-0000-0000-0000E10F0000}"/>
    <cellStyle name="Comma 130 3 5 5" xfId="5002" xr:uid="{00000000-0005-0000-0000-0000E20F0000}"/>
    <cellStyle name="Comma 130 3 6" xfId="5003" xr:uid="{00000000-0005-0000-0000-0000E30F0000}"/>
    <cellStyle name="Comma 130 3 6 2" xfId="5004" xr:uid="{00000000-0005-0000-0000-0000E40F0000}"/>
    <cellStyle name="Comma 130 3 6 3" xfId="5005" xr:uid="{00000000-0005-0000-0000-0000E50F0000}"/>
    <cellStyle name="Comma 130 3 7" xfId="5006" xr:uid="{00000000-0005-0000-0000-0000E60F0000}"/>
    <cellStyle name="Comma 130 3 7 2" xfId="5007" xr:uid="{00000000-0005-0000-0000-0000E70F0000}"/>
    <cellStyle name="Comma 130 3 8" xfId="5008" xr:uid="{00000000-0005-0000-0000-0000E80F0000}"/>
    <cellStyle name="Comma 130 3 8 2" xfId="5009" xr:uid="{00000000-0005-0000-0000-0000E90F0000}"/>
    <cellStyle name="Comma 130 3 9" xfId="5010" xr:uid="{00000000-0005-0000-0000-0000EA0F0000}"/>
    <cellStyle name="Comma 130 4" xfId="5011" xr:uid="{00000000-0005-0000-0000-0000EB0F0000}"/>
    <cellStyle name="Comma 130 4 10" xfId="5012" xr:uid="{00000000-0005-0000-0000-0000EC0F0000}"/>
    <cellStyle name="Comma 130 4 11" xfId="5013" xr:uid="{00000000-0005-0000-0000-0000ED0F0000}"/>
    <cellStyle name="Comma 130 4 12" xfId="5014" xr:uid="{00000000-0005-0000-0000-0000EE0F0000}"/>
    <cellStyle name="Comma 130 4 13" xfId="5015" xr:uid="{00000000-0005-0000-0000-0000EF0F0000}"/>
    <cellStyle name="Comma 130 4 14" xfId="5016" xr:uid="{00000000-0005-0000-0000-0000F00F0000}"/>
    <cellStyle name="Comma 130 4 2" xfId="5017" xr:uid="{00000000-0005-0000-0000-0000F10F0000}"/>
    <cellStyle name="Comma 130 4 2 10" xfId="5018" xr:uid="{00000000-0005-0000-0000-0000F20F0000}"/>
    <cellStyle name="Comma 130 4 2 11" xfId="5019" xr:uid="{00000000-0005-0000-0000-0000F30F0000}"/>
    <cellStyle name="Comma 130 4 2 12" xfId="5020" xr:uid="{00000000-0005-0000-0000-0000F40F0000}"/>
    <cellStyle name="Comma 130 4 2 2" xfId="5021" xr:uid="{00000000-0005-0000-0000-0000F50F0000}"/>
    <cellStyle name="Comma 130 4 2 2 10" xfId="5022" xr:uid="{00000000-0005-0000-0000-0000F60F0000}"/>
    <cellStyle name="Comma 130 4 2 2 11" xfId="5023" xr:uid="{00000000-0005-0000-0000-0000F70F0000}"/>
    <cellStyle name="Comma 130 4 2 2 2" xfId="5024" xr:uid="{00000000-0005-0000-0000-0000F80F0000}"/>
    <cellStyle name="Comma 130 4 2 2 2 2" xfId="5025" xr:uid="{00000000-0005-0000-0000-0000F90F0000}"/>
    <cellStyle name="Comma 130 4 2 2 2 3" xfId="5026" xr:uid="{00000000-0005-0000-0000-0000FA0F0000}"/>
    <cellStyle name="Comma 130 4 2 2 2 4" xfId="5027" xr:uid="{00000000-0005-0000-0000-0000FB0F0000}"/>
    <cellStyle name="Comma 130 4 2 2 2 5" xfId="5028" xr:uid="{00000000-0005-0000-0000-0000FC0F0000}"/>
    <cellStyle name="Comma 130 4 2 2 3" xfId="5029" xr:uid="{00000000-0005-0000-0000-0000FD0F0000}"/>
    <cellStyle name="Comma 130 4 2 2 3 2" xfId="5030" xr:uid="{00000000-0005-0000-0000-0000FE0F0000}"/>
    <cellStyle name="Comma 130 4 2 2 3 3" xfId="5031" xr:uid="{00000000-0005-0000-0000-0000FF0F0000}"/>
    <cellStyle name="Comma 130 4 2 2 4" xfId="5032" xr:uid="{00000000-0005-0000-0000-000000100000}"/>
    <cellStyle name="Comma 130 4 2 2 4 2" xfId="5033" xr:uid="{00000000-0005-0000-0000-000001100000}"/>
    <cellStyle name="Comma 130 4 2 2 5" xfId="5034" xr:uid="{00000000-0005-0000-0000-000002100000}"/>
    <cellStyle name="Comma 130 4 2 2 5 2" xfId="5035" xr:uid="{00000000-0005-0000-0000-000003100000}"/>
    <cellStyle name="Comma 130 4 2 2 6" xfId="5036" xr:uid="{00000000-0005-0000-0000-000004100000}"/>
    <cellStyle name="Comma 130 4 2 2 7" xfId="5037" xr:uid="{00000000-0005-0000-0000-000005100000}"/>
    <cellStyle name="Comma 130 4 2 2 8" xfId="5038" xr:uid="{00000000-0005-0000-0000-000006100000}"/>
    <cellStyle name="Comma 130 4 2 2 9" xfId="5039" xr:uid="{00000000-0005-0000-0000-000007100000}"/>
    <cellStyle name="Comma 130 4 2 3" xfId="5040" xr:uid="{00000000-0005-0000-0000-000008100000}"/>
    <cellStyle name="Comma 130 4 2 3 2" xfId="5041" xr:uid="{00000000-0005-0000-0000-000009100000}"/>
    <cellStyle name="Comma 130 4 2 3 3" xfId="5042" xr:uid="{00000000-0005-0000-0000-00000A100000}"/>
    <cellStyle name="Comma 130 4 2 3 4" xfId="5043" xr:uid="{00000000-0005-0000-0000-00000B100000}"/>
    <cellStyle name="Comma 130 4 2 3 5" xfId="5044" xr:uid="{00000000-0005-0000-0000-00000C100000}"/>
    <cellStyle name="Comma 130 4 2 4" xfId="5045" xr:uid="{00000000-0005-0000-0000-00000D100000}"/>
    <cellStyle name="Comma 130 4 2 4 2" xfId="5046" xr:uid="{00000000-0005-0000-0000-00000E100000}"/>
    <cellStyle name="Comma 130 4 2 4 3" xfId="5047" xr:uid="{00000000-0005-0000-0000-00000F100000}"/>
    <cellStyle name="Comma 130 4 2 5" xfId="5048" xr:uid="{00000000-0005-0000-0000-000010100000}"/>
    <cellStyle name="Comma 130 4 2 5 2" xfId="5049" xr:uid="{00000000-0005-0000-0000-000011100000}"/>
    <cellStyle name="Comma 130 4 2 6" xfId="5050" xr:uid="{00000000-0005-0000-0000-000012100000}"/>
    <cellStyle name="Comma 130 4 2 6 2" xfId="5051" xr:uid="{00000000-0005-0000-0000-000013100000}"/>
    <cellStyle name="Comma 130 4 2 7" xfId="5052" xr:uid="{00000000-0005-0000-0000-000014100000}"/>
    <cellStyle name="Comma 130 4 2 8" xfId="5053" xr:uid="{00000000-0005-0000-0000-000015100000}"/>
    <cellStyle name="Comma 130 4 2 9" xfId="5054" xr:uid="{00000000-0005-0000-0000-000016100000}"/>
    <cellStyle name="Comma 130 4 3" xfId="5055" xr:uid="{00000000-0005-0000-0000-000017100000}"/>
    <cellStyle name="Comma 130 4 3 10" xfId="5056" xr:uid="{00000000-0005-0000-0000-000018100000}"/>
    <cellStyle name="Comma 130 4 3 11" xfId="5057" xr:uid="{00000000-0005-0000-0000-000019100000}"/>
    <cellStyle name="Comma 130 4 3 12" xfId="5058" xr:uid="{00000000-0005-0000-0000-00001A100000}"/>
    <cellStyle name="Comma 130 4 3 2" xfId="5059" xr:uid="{00000000-0005-0000-0000-00001B100000}"/>
    <cellStyle name="Comma 130 4 3 2 10" xfId="5060" xr:uid="{00000000-0005-0000-0000-00001C100000}"/>
    <cellStyle name="Comma 130 4 3 2 11" xfId="5061" xr:uid="{00000000-0005-0000-0000-00001D100000}"/>
    <cellStyle name="Comma 130 4 3 2 2" xfId="5062" xr:uid="{00000000-0005-0000-0000-00001E100000}"/>
    <cellStyle name="Comma 130 4 3 2 2 2" xfId="5063" xr:uid="{00000000-0005-0000-0000-00001F100000}"/>
    <cellStyle name="Comma 130 4 3 2 2 3" xfId="5064" xr:uid="{00000000-0005-0000-0000-000020100000}"/>
    <cellStyle name="Comma 130 4 3 2 2 4" xfId="5065" xr:uid="{00000000-0005-0000-0000-000021100000}"/>
    <cellStyle name="Comma 130 4 3 2 2 5" xfId="5066" xr:uid="{00000000-0005-0000-0000-000022100000}"/>
    <cellStyle name="Comma 130 4 3 2 3" xfId="5067" xr:uid="{00000000-0005-0000-0000-000023100000}"/>
    <cellStyle name="Comma 130 4 3 2 3 2" xfId="5068" xr:uid="{00000000-0005-0000-0000-000024100000}"/>
    <cellStyle name="Comma 130 4 3 2 3 3" xfId="5069" xr:uid="{00000000-0005-0000-0000-000025100000}"/>
    <cellStyle name="Comma 130 4 3 2 4" xfId="5070" xr:uid="{00000000-0005-0000-0000-000026100000}"/>
    <cellStyle name="Comma 130 4 3 2 4 2" xfId="5071" xr:uid="{00000000-0005-0000-0000-000027100000}"/>
    <cellStyle name="Comma 130 4 3 2 5" xfId="5072" xr:uid="{00000000-0005-0000-0000-000028100000}"/>
    <cellStyle name="Comma 130 4 3 2 5 2" xfId="5073" xr:uid="{00000000-0005-0000-0000-000029100000}"/>
    <cellStyle name="Comma 130 4 3 2 6" xfId="5074" xr:uid="{00000000-0005-0000-0000-00002A100000}"/>
    <cellStyle name="Comma 130 4 3 2 7" xfId="5075" xr:uid="{00000000-0005-0000-0000-00002B100000}"/>
    <cellStyle name="Comma 130 4 3 2 8" xfId="5076" xr:uid="{00000000-0005-0000-0000-00002C100000}"/>
    <cellStyle name="Comma 130 4 3 2 9" xfId="5077" xr:uid="{00000000-0005-0000-0000-00002D100000}"/>
    <cellStyle name="Comma 130 4 3 3" xfId="5078" xr:uid="{00000000-0005-0000-0000-00002E100000}"/>
    <cellStyle name="Comma 130 4 3 3 2" xfId="5079" xr:uid="{00000000-0005-0000-0000-00002F100000}"/>
    <cellStyle name="Comma 130 4 3 3 3" xfId="5080" xr:uid="{00000000-0005-0000-0000-000030100000}"/>
    <cellStyle name="Comma 130 4 3 3 4" xfId="5081" xr:uid="{00000000-0005-0000-0000-000031100000}"/>
    <cellStyle name="Comma 130 4 3 3 5" xfId="5082" xr:uid="{00000000-0005-0000-0000-000032100000}"/>
    <cellStyle name="Comma 130 4 3 4" xfId="5083" xr:uid="{00000000-0005-0000-0000-000033100000}"/>
    <cellStyle name="Comma 130 4 3 4 2" xfId="5084" xr:uid="{00000000-0005-0000-0000-000034100000}"/>
    <cellStyle name="Comma 130 4 3 4 3" xfId="5085" xr:uid="{00000000-0005-0000-0000-000035100000}"/>
    <cellStyle name="Comma 130 4 3 5" xfId="5086" xr:uid="{00000000-0005-0000-0000-000036100000}"/>
    <cellStyle name="Comma 130 4 3 5 2" xfId="5087" xr:uid="{00000000-0005-0000-0000-000037100000}"/>
    <cellStyle name="Comma 130 4 3 6" xfId="5088" xr:uid="{00000000-0005-0000-0000-000038100000}"/>
    <cellStyle name="Comma 130 4 3 6 2" xfId="5089" xr:uid="{00000000-0005-0000-0000-000039100000}"/>
    <cellStyle name="Comma 130 4 3 7" xfId="5090" xr:uid="{00000000-0005-0000-0000-00003A100000}"/>
    <cellStyle name="Comma 130 4 3 8" xfId="5091" xr:uid="{00000000-0005-0000-0000-00003B100000}"/>
    <cellStyle name="Comma 130 4 3 9" xfId="5092" xr:uid="{00000000-0005-0000-0000-00003C100000}"/>
    <cellStyle name="Comma 130 4 4" xfId="5093" xr:uid="{00000000-0005-0000-0000-00003D100000}"/>
    <cellStyle name="Comma 130 4 4 10" xfId="5094" xr:uid="{00000000-0005-0000-0000-00003E100000}"/>
    <cellStyle name="Comma 130 4 4 11" xfId="5095" xr:uid="{00000000-0005-0000-0000-00003F100000}"/>
    <cellStyle name="Comma 130 4 4 2" xfId="5096" xr:uid="{00000000-0005-0000-0000-000040100000}"/>
    <cellStyle name="Comma 130 4 4 2 2" xfId="5097" xr:uid="{00000000-0005-0000-0000-000041100000}"/>
    <cellStyle name="Comma 130 4 4 2 3" xfId="5098" xr:uid="{00000000-0005-0000-0000-000042100000}"/>
    <cellStyle name="Comma 130 4 4 2 4" xfId="5099" xr:uid="{00000000-0005-0000-0000-000043100000}"/>
    <cellStyle name="Comma 130 4 4 2 5" xfId="5100" xr:uid="{00000000-0005-0000-0000-000044100000}"/>
    <cellStyle name="Comma 130 4 4 3" xfId="5101" xr:uid="{00000000-0005-0000-0000-000045100000}"/>
    <cellStyle name="Comma 130 4 4 3 2" xfId="5102" xr:uid="{00000000-0005-0000-0000-000046100000}"/>
    <cellStyle name="Comma 130 4 4 3 3" xfId="5103" xr:uid="{00000000-0005-0000-0000-000047100000}"/>
    <cellStyle name="Comma 130 4 4 4" xfId="5104" xr:uid="{00000000-0005-0000-0000-000048100000}"/>
    <cellStyle name="Comma 130 4 4 4 2" xfId="5105" xr:uid="{00000000-0005-0000-0000-000049100000}"/>
    <cellStyle name="Comma 130 4 4 5" xfId="5106" xr:uid="{00000000-0005-0000-0000-00004A100000}"/>
    <cellStyle name="Comma 130 4 4 5 2" xfId="5107" xr:uid="{00000000-0005-0000-0000-00004B100000}"/>
    <cellStyle name="Comma 130 4 4 6" xfId="5108" xr:uid="{00000000-0005-0000-0000-00004C100000}"/>
    <cellStyle name="Comma 130 4 4 7" xfId="5109" xr:uid="{00000000-0005-0000-0000-00004D100000}"/>
    <cellStyle name="Comma 130 4 4 8" xfId="5110" xr:uid="{00000000-0005-0000-0000-00004E100000}"/>
    <cellStyle name="Comma 130 4 4 9" xfId="5111" xr:uid="{00000000-0005-0000-0000-00004F100000}"/>
    <cellStyle name="Comma 130 4 5" xfId="5112" xr:uid="{00000000-0005-0000-0000-000050100000}"/>
    <cellStyle name="Comma 130 4 5 2" xfId="5113" xr:uid="{00000000-0005-0000-0000-000051100000}"/>
    <cellStyle name="Comma 130 4 5 3" xfId="5114" xr:uid="{00000000-0005-0000-0000-000052100000}"/>
    <cellStyle name="Comma 130 4 5 4" xfId="5115" xr:uid="{00000000-0005-0000-0000-000053100000}"/>
    <cellStyle name="Comma 130 4 5 5" xfId="5116" xr:uid="{00000000-0005-0000-0000-000054100000}"/>
    <cellStyle name="Comma 130 4 6" xfId="5117" xr:uid="{00000000-0005-0000-0000-000055100000}"/>
    <cellStyle name="Comma 130 4 6 2" xfId="5118" xr:uid="{00000000-0005-0000-0000-000056100000}"/>
    <cellStyle name="Comma 130 4 6 3" xfId="5119" xr:uid="{00000000-0005-0000-0000-000057100000}"/>
    <cellStyle name="Comma 130 4 7" xfId="5120" xr:uid="{00000000-0005-0000-0000-000058100000}"/>
    <cellStyle name="Comma 130 4 7 2" xfId="5121" xr:uid="{00000000-0005-0000-0000-000059100000}"/>
    <cellStyle name="Comma 130 4 8" xfId="5122" xr:uid="{00000000-0005-0000-0000-00005A100000}"/>
    <cellStyle name="Comma 130 4 8 2" xfId="5123" xr:uid="{00000000-0005-0000-0000-00005B100000}"/>
    <cellStyle name="Comma 130 4 9" xfId="5124" xr:uid="{00000000-0005-0000-0000-00005C100000}"/>
    <cellStyle name="Comma 130 5" xfId="5125" xr:uid="{00000000-0005-0000-0000-00005D100000}"/>
    <cellStyle name="Comma 130 5 10" xfId="5126" xr:uid="{00000000-0005-0000-0000-00005E100000}"/>
    <cellStyle name="Comma 130 5 11" xfId="5127" xr:uid="{00000000-0005-0000-0000-00005F100000}"/>
    <cellStyle name="Comma 130 5 12" xfId="5128" xr:uid="{00000000-0005-0000-0000-000060100000}"/>
    <cellStyle name="Comma 130 5 2" xfId="5129" xr:uid="{00000000-0005-0000-0000-000061100000}"/>
    <cellStyle name="Comma 130 5 2 10" xfId="5130" xr:uid="{00000000-0005-0000-0000-000062100000}"/>
    <cellStyle name="Comma 130 5 2 11" xfId="5131" xr:uid="{00000000-0005-0000-0000-000063100000}"/>
    <cellStyle name="Comma 130 5 2 2" xfId="5132" xr:uid="{00000000-0005-0000-0000-000064100000}"/>
    <cellStyle name="Comma 130 5 2 2 2" xfId="5133" xr:uid="{00000000-0005-0000-0000-000065100000}"/>
    <cellStyle name="Comma 130 5 2 2 3" xfId="5134" xr:uid="{00000000-0005-0000-0000-000066100000}"/>
    <cellStyle name="Comma 130 5 2 2 4" xfId="5135" xr:uid="{00000000-0005-0000-0000-000067100000}"/>
    <cellStyle name="Comma 130 5 2 2 5" xfId="5136" xr:uid="{00000000-0005-0000-0000-000068100000}"/>
    <cellStyle name="Comma 130 5 2 3" xfId="5137" xr:uid="{00000000-0005-0000-0000-000069100000}"/>
    <cellStyle name="Comma 130 5 2 3 2" xfId="5138" xr:uid="{00000000-0005-0000-0000-00006A100000}"/>
    <cellStyle name="Comma 130 5 2 3 3" xfId="5139" xr:uid="{00000000-0005-0000-0000-00006B100000}"/>
    <cellStyle name="Comma 130 5 2 4" xfId="5140" xr:uid="{00000000-0005-0000-0000-00006C100000}"/>
    <cellStyle name="Comma 130 5 2 4 2" xfId="5141" xr:uid="{00000000-0005-0000-0000-00006D100000}"/>
    <cellStyle name="Comma 130 5 2 5" xfId="5142" xr:uid="{00000000-0005-0000-0000-00006E100000}"/>
    <cellStyle name="Comma 130 5 2 5 2" xfId="5143" xr:uid="{00000000-0005-0000-0000-00006F100000}"/>
    <cellStyle name="Comma 130 5 2 6" xfId="5144" xr:uid="{00000000-0005-0000-0000-000070100000}"/>
    <cellStyle name="Comma 130 5 2 7" xfId="5145" xr:uid="{00000000-0005-0000-0000-000071100000}"/>
    <cellStyle name="Comma 130 5 2 8" xfId="5146" xr:uid="{00000000-0005-0000-0000-000072100000}"/>
    <cellStyle name="Comma 130 5 2 9" xfId="5147" xr:uid="{00000000-0005-0000-0000-000073100000}"/>
    <cellStyle name="Comma 130 5 3" xfId="5148" xr:uid="{00000000-0005-0000-0000-000074100000}"/>
    <cellStyle name="Comma 130 5 3 2" xfId="5149" xr:uid="{00000000-0005-0000-0000-000075100000}"/>
    <cellStyle name="Comma 130 5 3 3" xfId="5150" xr:uid="{00000000-0005-0000-0000-000076100000}"/>
    <cellStyle name="Comma 130 5 3 4" xfId="5151" xr:uid="{00000000-0005-0000-0000-000077100000}"/>
    <cellStyle name="Comma 130 5 3 5" xfId="5152" xr:uid="{00000000-0005-0000-0000-000078100000}"/>
    <cellStyle name="Comma 130 5 4" xfId="5153" xr:uid="{00000000-0005-0000-0000-000079100000}"/>
    <cellStyle name="Comma 130 5 4 2" xfId="5154" xr:uid="{00000000-0005-0000-0000-00007A100000}"/>
    <cellStyle name="Comma 130 5 4 3" xfId="5155" xr:uid="{00000000-0005-0000-0000-00007B100000}"/>
    <cellStyle name="Comma 130 5 5" xfId="5156" xr:uid="{00000000-0005-0000-0000-00007C100000}"/>
    <cellStyle name="Comma 130 5 5 2" xfId="5157" xr:uid="{00000000-0005-0000-0000-00007D100000}"/>
    <cellStyle name="Comma 130 5 6" xfId="5158" xr:uid="{00000000-0005-0000-0000-00007E100000}"/>
    <cellStyle name="Comma 130 5 6 2" xfId="5159" xr:uid="{00000000-0005-0000-0000-00007F100000}"/>
    <cellStyle name="Comma 130 5 7" xfId="5160" xr:uid="{00000000-0005-0000-0000-000080100000}"/>
    <cellStyle name="Comma 130 5 8" xfId="5161" xr:uid="{00000000-0005-0000-0000-000081100000}"/>
    <cellStyle name="Comma 130 5 9" xfId="5162" xr:uid="{00000000-0005-0000-0000-000082100000}"/>
    <cellStyle name="Comma 130 6" xfId="5163" xr:uid="{00000000-0005-0000-0000-000083100000}"/>
    <cellStyle name="Comma 130 6 10" xfId="5164" xr:uid="{00000000-0005-0000-0000-000084100000}"/>
    <cellStyle name="Comma 130 6 11" xfId="5165" xr:uid="{00000000-0005-0000-0000-000085100000}"/>
    <cellStyle name="Comma 130 6 12" xfId="5166" xr:uid="{00000000-0005-0000-0000-000086100000}"/>
    <cellStyle name="Comma 130 6 2" xfId="5167" xr:uid="{00000000-0005-0000-0000-000087100000}"/>
    <cellStyle name="Comma 130 6 2 10" xfId="5168" xr:uid="{00000000-0005-0000-0000-000088100000}"/>
    <cellStyle name="Comma 130 6 2 11" xfId="5169" xr:uid="{00000000-0005-0000-0000-000089100000}"/>
    <cellStyle name="Comma 130 6 2 2" xfId="5170" xr:uid="{00000000-0005-0000-0000-00008A100000}"/>
    <cellStyle name="Comma 130 6 2 2 2" xfId="5171" xr:uid="{00000000-0005-0000-0000-00008B100000}"/>
    <cellStyle name="Comma 130 6 2 2 3" xfId="5172" xr:uid="{00000000-0005-0000-0000-00008C100000}"/>
    <cellStyle name="Comma 130 6 2 2 4" xfId="5173" xr:uid="{00000000-0005-0000-0000-00008D100000}"/>
    <cellStyle name="Comma 130 6 2 2 5" xfId="5174" xr:uid="{00000000-0005-0000-0000-00008E100000}"/>
    <cellStyle name="Comma 130 6 2 3" xfId="5175" xr:uid="{00000000-0005-0000-0000-00008F100000}"/>
    <cellStyle name="Comma 130 6 2 3 2" xfId="5176" xr:uid="{00000000-0005-0000-0000-000090100000}"/>
    <cellStyle name="Comma 130 6 2 3 3" xfId="5177" xr:uid="{00000000-0005-0000-0000-000091100000}"/>
    <cellStyle name="Comma 130 6 2 4" xfId="5178" xr:uid="{00000000-0005-0000-0000-000092100000}"/>
    <cellStyle name="Comma 130 6 2 4 2" xfId="5179" xr:uid="{00000000-0005-0000-0000-000093100000}"/>
    <cellStyle name="Comma 130 6 2 5" xfId="5180" xr:uid="{00000000-0005-0000-0000-000094100000}"/>
    <cellStyle name="Comma 130 6 2 5 2" xfId="5181" xr:uid="{00000000-0005-0000-0000-000095100000}"/>
    <cellStyle name="Comma 130 6 2 6" xfId="5182" xr:uid="{00000000-0005-0000-0000-000096100000}"/>
    <cellStyle name="Comma 130 6 2 7" xfId="5183" xr:uid="{00000000-0005-0000-0000-000097100000}"/>
    <cellStyle name="Comma 130 6 2 8" xfId="5184" xr:uid="{00000000-0005-0000-0000-000098100000}"/>
    <cellStyle name="Comma 130 6 2 9" xfId="5185" xr:uid="{00000000-0005-0000-0000-000099100000}"/>
    <cellStyle name="Comma 130 6 3" xfId="5186" xr:uid="{00000000-0005-0000-0000-00009A100000}"/>
    <cellStyle name="Comma 130 6 3 2" xfId="5187" xr:uid="{00000000-0005-0000-0000-00009B100000}"/>
    <cellStyle name="Comma 130 6 3 3" xfId="5188" xr:uid="{00000000-0005-0000-0000-00009C100000}"/>
    <cellStyle name="Comma 130 6 3 4" xfId="5189" xr:uid="{00000000-0005-0000-0000-00009D100000}"/>
    <cellStyle name="Comma 130 6 3 5" xfId="5190" xr:uid="{00000000-0005-0000-0000-00009E100000}"/>
    <cellStyle name="Comma 130 6 4" xfId="5191" xr:uid="{00000000-0005-0000-0000-00009F100000}"/>
    <cellStyle name="Comma 130 6 4 2" xfId="5192" xr:uid="{00000000-0005-0000-0000-0000A0100000}"/>
    <cellStyle name="Comma 130 6 4 3" xfId="5193" xr:uid="{00000000-0005-0000-0000-0000A1100000}"/>
    <cellStyle name="Comma 130 6 5" xfId="5194" xr:uid="{00000000-0005-0000-0000-0000A2100000}"/>
    <cellStyle name="Comma 130 6 5 2" xfId="5195" xr:uid="{00000000-0005-0000-0000-0000A3100000}"/>
    <cellStyle name="Comma 130 6 6" xfId="5196" xr:uid="{00000000-0005-0000-0000-0000A4100000}"/>
    <cellStyle name="Comma 130 6 6 2" xfId="5197" xr:uid="{00000000-0005-0000-0000-0000A5100000}"/>
    <cellStyle name="Comma 130 6 7" xfId="5198" xr:uid="{00000000-0005-0000-0000-0000A6100000}"/>
    <cellStyle name="Comma 130 6 8" xfId="5199" xr:uid="{00000000-0005-0000-0000-0000A7100000}"/>
    <cellStyle name="Comma 130 6 9" xfId="5200" xr:uid="{00000000-0005-0000-0000-0000A8100000}"/>
    <cellStyle name="Comma 130 7" xfId="5201" xr:uid="{00000000-0005-0000-0000-0000A9100000}"/>
    <cellStyle name="Comma 130 7 10" xfId="5202" xr:uid="{00000000-0005-0000-0000-0000AA100000}"/>
    <cellStyle name="Comma 130 7 11" xfId="5203" xr:uid="{00000000-0005-0000-0000-0000AB100000}"/>
    <cellStyle name="Comma 130 7 2" xfId="5204" xr:uid="{00000000-0005-0000-0000-0000AC100000}"/>
    <cellStyle name="Comma 130 7 2 2" xfId="5205" xr:uid="{00000000-0005-0000-0000-0000AD100000}"/>
    <cellStyle name="Comma 130 7 2 3" xfId="5206" xr:uid="{00000000-0005-0000-0000-0000AE100000}"/>
    <cellStyle name="Comma 130 7 2 4" xfId="5207" xr:uid="{00000000-0005-0000-0000-0000AF100000}"/>
    <cellStyle name="Comma 130 7 2 5" xfId="5208" xr:uid="{00000000-0005-0000-0000-0000B0100000}"/>
    <cellStyle name="Comma 130 7 3" xfId="5209" xr:uid="{00000000-0005-0000-0000-0000B1100000}"/>
    <cellStyle name="Comma 130 7 3 2" xfId="5210" xr:uid="{00000000-0005-0000-0000-0000B2100000}"/>
    <cellStyle name="Comma 130 7 3 3" xfId="5211" xr:uid="{00000000-0005-0000-0000-0000B3100000}"/>
    <cellStyle name="Comma 130 7 4" xfId="5212" xr:uid="{00000000-0005-0000-0000-0000B4100000}"/>
    <cellStyle name="Comma 130 7 4 2" xfId="5213" xr:uid="{00000000-0005-0000-0000-0000B5100000}"/>
    <cellStyle name="Comma 130 7 5" xfId="5214" xr:uid="{00000000-0005-0000-0000-0000B6100000}"/>
    <cellStyle name="Comma 130 7 5 2" xfId="5215" xr:uid="{00000000-0005-0000-0000-0000B7100000}"/>
    <cellStyle name="Comma 130 7 6" xfId="5216" xr:uid="{00000000-0005-0000-0000-0000B8100000}"/>
    <cellStyle name="Comma 130 7 7" xfId="5217" xr:uid="{00000000-0005-0000-0000-0000B9100000}"/>
    <cellStyle name="Comma 130 7 8" xfId="5218" xr:uid="{00000000-0005-0000-0000-0000BA100000}"/>
    <cellStyle name="Comma 130 7 9" xfId="5219" xr:uid="{00000000-0005-0000-0000-0000BB100000}"/>
    <cellStyle name="Comma 130 8" xfId="5220" xr:uid="{00000000-0005-0000-0000-0000BC100000}"/>
    <cellStyle name="Comma 130 8 2" xfId="5221" xr:uid="{00000000-0005-0000-0000-0000BD100000}"/>
    <cellStyle name="Comma 130 8 3" xfId="5222" xr:uid="{00000000-0005-0000-0000-0000BE100000}"/>
    <cellStyle name="Comma 130 8 4" xfId="5223" xr:uid="{00000000-0005-0000-0000-0000BF100000}"/>
    <cellStyle name="Comma 130 8 5" xfId="5224" xr:uid="{00000000-0005-0000-0000-0000C0100000}"/>
    <cellStyle name="Comma 130 9" xfId="5225" xr:uid="{00000000-0005-0000-0000-0000C1100000}"/>
    <cellStyle name="Comma 130 9 2" xfId="5226" xr:uid="{00000000-0005-0000-0000-0000C2100000}"/>
    <cellStyle name="Comma 130 9 3" xfId="5227" xr:uid="{00000000-0005-0000-0000-0000C3100000}"/>
    <cellStyle name="Comma 14" xfId="5228" xr:uid="{00000000-0005-0000-0000-0000C4100000}"/>
    <cellStyle name="Comma 15" xfId="5229" xr:uid="{00000000-0005-0000-0000-0000C5100000}"/>
    <cellStyle name="Comma 16" xfId="5230" xr:uid="{00000000-0005-0000-0000-0000C6100000}"/>
    <cellStyle name="Comma 17" xfId="935" xr:uid="{00000000-0005-0000-0000-0000C7100000}"/>
    <cellStyle name="Comma 2" xfId="9" xr:uid="{00000000-0005-0000-0000-0000C8100000}"/>
    <cellStyle name="Comma 2 10" xfId="170" xr:uid="{00000000-0005-0000-0000-0000C9100000}"/>
    <cellStyle name="Comma 2 10 10" xfId="5232" xr:uid="{00000000-0005-0000-0000-0000CA100000}"/>
    <cellStyle name="Comma 2 10 11" xfId="5233" xr:uid="{00000000-0005-0000-0000-0000CB100000}"/>
    <cellStyle name="Comma 2 10 12" xfId="5234" xr:uid="{00000000-0005-0000-0000-0000CC100000}"/>
    <cellStyle name="Comma 2 10 13" xfId="5231" xr:uid="{00000000-0005-0000-0000-0000CD100000}"/>
    <cellStyle name="Comma 2 10 2" xfId="544" xr:uid="{00000000-0005-0000-0000-0000CE100000}"/>
    <cellStyle name="Comma 2 10 2 10" xfId="5236" xr:uid="{00000000-0005-0000-0000-0000CF100000}"/>
    <cellStyle name="Comma 2 10 2 11" xfId="5237" xr:uid="{00000000-0005-0000-0000-0000D0100000}"/>
    <cellStyle name="Comma 2 10 2 12" xfId="5235" xr:uid="{00000000-0005-0000-0000-0000D1100000}"/>
    <cellStyle name="Comma 2 10 2 2" xfId="5238" xr:uid="{00000000-0005-0000-0000-0000D2100000}"/>
    <cellStyle name="Comma 2 10 2 2 2" xfId="5239" xr:uid="{00000000-0005-0000-0000-0000D3100000}"/>
    <cellStyle name="Comma 2 10 2 2 3" xfId="5240" xr:uid="{00000000-0005-0000-0000-0000D4100000}"/>
    <cellStyle name="Comma 2 10 2 2 4" xfId="5241" xr:uid="{00000000-0005-0000-0000-0000D5100000}"/>
    <cellStyle name="Comma 2 10 2 2 5" xfId="5242" xr:uid="{00000000-0005-0000-0000-0000D6100000}"/>
    <cellStyle name="Comma 2 10 2 3" xfId="5243" xr:uid="{00000000-0005-0000-0000-0000D7100000}"/>
    <cellStyle name="Comma 2 10 2 3 2" xfId="5244" xr:uid="{00000000-0005-0000-0000-0000D8100000}"/>
    <cellStyle name="Comma 2 10 2 3 3" xfId="5245" xr:uid="{00000000-0005-0000-0000-0000D9100000}"/>
    <cellStyle name="Comma 2 10 2 4" xfId="5246" xr:uid="{00000000-0005-0000-0000-0000DA100000}"/>
    <cellStyle name="Comma 2 10 2 4 2" xfId="5247" xr:uid="{00000000-0005-0000-0000-0000DB100000}"/>
    <cellStyle name="Comma 2 10 2 5" xfId="5248" xr:uid="{00000000-0005-0000-0000-0000DC100000}"/>
    <cellStyle name="Comma 2 10 2 5 2" xfId="5249" xr:uid="{00000000-0005-0000-0000-0000DD100000}"/>
    <cellStyle name="Comma 2 10 2 6" xfId="5250" xr:uid="{00000000-0005-0000-0000-0000DE100000}"/>
    <cellStyle name="Comma 2 10 2 7" xfId="5251" xr:uid="{00000000-0005-0000-0000-0000DF100000}"/>
    <cellStyle name="Comma 2 10 2 8" xfId="5252" xr:uid="{00000000-0005-0000-0000-0000E0100000}"/>
    <cellStyle name="Comma 2 10 2 9" xfId="5253" xr:uid="{00000000-0005-0000-0000-0000E1100000}"/>
    <cellStyle name="Comma 2 10 3" xfId="845" xr:uid="{00000000-0005-0000-0000-0000E2100000}"/>
    <cellStyle name="Comma 2 10 3 2" xfId="5255" xr:uid="{00000000-0005-0000-0000-0000E3100000}"/>
    <cellStyle name="Comma 2 10 3 3" xfId="5256" xr:uid="{00000000-0005-0000-0000-0000E4100000}"/>
    <cellStyle name="Comma 2 10 3 4" xfId="5257" xr:uid="{00000000-0005-0000-0000-0000E5100000}"/>
    <cellStyle name="Comma 2 10 3 5" xfId="5258" xr:uid="{00000000-0005-0000-0000-0000E6100000}"/>
    <cellStyle name="Comma 2 10 3 6" xfId="5254" xr:uid="{00000000-0005-0000-0000-0000E7100000}"/>
    <cellStyle name="Comma 2 10 4" xfId="395" xr:uid="{00000000-0005-0000-0000-0000E8100000}"/>
    <cellStyle name="Comma 2 10 4 2" xfId="5260" xr:uid="{00000000-0005-0000-0000-0000E9100000}"/>
    <cellStyle name="Comma 2 10 4 3" xfId="5261" xr:uid="{00000000-0005-0000-0000-0000EA100000}"/>
    <cellStyle name="Comma 2 10 4 4" xfId="5259" xr:uid="{00000000-0005-0000-0000-0000EB100000}"/>
    <cellStyle name="Comma 2 10 5" xfId="5262" xr:uid="{00000000-0005-0000-0000-0000EC100000}"/>
    <cellStyle name="Comma 2 10 5 2" xfId="5263" xr:uid="{00000000-0005-0000-0000-0000ED100000}"/>
    <cellStyle name="Comma 2 10 6" xfId="5264" xr:uid="{00000000-0005-0000-0000-0000EE100000}"/>
    <cellStyle name="Comma 2 10 6 2" xfId="5265" xr:uid="{00000000-0005-0000-0000-0000EF100000}"/>
    <cellStyle name="Comma 2 10 7" xfId="5266" xr:uid="{00000000-0005-0000-0000-0000F0100000}"/>
    <cellStyle name="Comma 2 10 8" xfId="5267" xr:uid="{00000000-0005-0000-0000-0000F1100000}"/>
    <cellStyle name="Comma 2 10 9" xfId="5268" xr:uid="{00000000-0005-0000-0000-0000F2100000}"/>
    <cellStyle name="Comma 2 11" xfId="470" xr:uid="{00000000-0005-0000-0000-0000F3100000}"/>
    <cellStyle name="Comma 2 11 10" xfId="5270" xr:uid="{00000000-0005-0000-0000-0000F4100000}"/>
    <cellStyle name="Comma 2 11 11" xfId="5269" xr:uid="{00000000-0005-0000-0000-0000F5100000}"/>
    <cellStyle name="Comma 2 11 2" xfId="5271" xr:uid="{00000000-0005-0000-0000-0000F6100000}"/>
    <cellStyle name="Comma 2 11 2 2" xfId="5272" xr:uid="{00000000-0005-0000-0000-0000F7100000}"/>
    <cellStyle name="Comma 2 11 2 3" xfId="5273" xr:uid="{00000000-0005-0000-0000-0000F8100000}"/>
    <cellStyle name="Comma 2 11 3" xfId="5274" xr:uid="{00000000-0005-0000-0000-0000F9100000}"/>
    <cellStyle name="Comma 2 11 3 2" xfId="5275" xr:uid="{00000000-0005-0000-0000-0000FA100000}"/>
    <cellStyle name="Comma 2 11 4" xfId="5276" xr:uid="{00000000-0005-0000-0000-0000FB100000}"/>
    <cellStyle name="Comma 2 11 4 2" xfId="5277" xr:uid="{00000000-0005-0000-0000-0000FC100000}"/>
    <cellStyle name="Comma 2 11 5" xfId="5278" xr:uid="{00000000-0005-0000-0000-0000FD100000}"/>
    <cellStyle name="Comma 2 11 6" xfId="5279" xr:uid="{00000000-0005-0000-0000-0000FE100000}"/>
    <cellStyle name="Comma 2 11 7" xfId="5280" xr:uid="{00000000-0005-0000-0000-0000FF100000}"/>
    <cellStyle name="Comma 2 11 8" xfId="5281" xr:uid="{00000000-0005-0000-0000-000000110000}"/>
    <cellStyle name="Comma 2 11 9" xfId="5282" xr:uid="{00000000-0005-0000-0000-000001110000}"/>
    <cellStyle name="Comma 2 12" xfId="695" xr:uid="{00000000-0005-0000-0000-000002110000}"/>
    <cellStyle name="Comma 2 12 2" xfId="5284" xr:uid="{00000000-0005-0000-0000-000003110000}"/>
    <cellStyle name="Comma 2 12 2 2" xfId="5285" xr:uid="{00000000-0005-0000-0000-000004110000}"/>
    <cellStyle name="Comma 2 12 2 3" xfId="5286" xr:uid="{00000000-0005-0000-0000-000005110000}"/>
    <cellStyle name="Comma 2 12 3" xfId="5287" xr:uid="{00000000-0005-0000-0000-000006110000}"/>
    <cellStyle name="Comma 2 12 4" xfId="5288" xr:uid="{00000000-0005-0000-0000-000007110000}"/>
    <cellStyle name="Comma 2 12 5" xfId="5289" xr:uid="{00000000-0005-0000-0000-000008110000}"/>
    <cellStyle name="Comma 2 12 6" xfId="5290" xr:uid="{00000000-0005-0000-0000-000009110000}"/>
    <cellStyle name="Comma 2 12 7" xfId="5283" xr:uid="{00000000-0005-0000-0000-00000A110000}"/>
    <cellStyle name="Comma 2 13" xfId="245" xr:uid="{00000000-0005-0000-0000-00000B110000}"/>
    <cellStyle name="Comma 2 13 2" xfId="5292" xr:uid="{00000000-0005-0000-0000-00000C110000}"/>
    <cellStyle name="Comma 2 13 3" xfId="5293" xr:uid="{00000000-0005-0000-0000-00000D110000}"/>
    <cellStyle name="Comma 2 13 4" xfId="5291" xr:uid="{00000000-0005-0000-0000-00000E110000}"/>
    <cellStyle name="Comma 2 14" xfId="5294" xr:uid="{00000000-0005-0000-0000-00000F110000}"/>
    <cellStyle name="Comma 2 14 2" xfId="5295" xr:uid="{00000000-0005-0000-0000-000010110000}"/>
    <cellStyle name="Comma 2 14 3" xfId="5296" xr:uid="{00000000-0005-0000-0000-000011110000}"/>
    <cellStyle name="Comma 2 15" xfId="5297" xr:uid="{00000000-0005-0000-0000-000012110000}"/>
    <cellStyle name="Comma 2 15 2" xfId="5298" xr:uid="{00000000-0005-0000-0000-000013110000}"/>
    <cellStyle name="Comma 2 16" xfId="5299" xr:uid="{00000000-0005-0000-0000-000014110000}"/>
    <cellStyle name="Comma 2 16 2" xfId="5300" xr:uid="{00000000-0005-0000-0000-000015110000}"/>
    <cellStyle name="Comma 2 17" xfId="5301" xr:uid="{00000000-0005-0000-0000-000016110000}"/>
    <cellStyle name="Comma 2 18" xfId="5302" xr:uid="{00000000-0005-0000-0000-000017110000}"/>
    <cellStyle name="Comma 2 19" xfId="5303" xr:uid="{00000000-0005-0000-0000-000018110000}"/>
    <cellStyle name="Comma 2 2" xfId="10" xr:uid="{00000000-0005-0000-0000-000019110000}"/>
    <cellStyle name="Comma 2 2 10" xfId="921" xr:uid="{00000000-0005-0000-0000-00001A110000}"/>
    <cellStyle name="Comma 2 2 2" xfId="34" xr:uid="{00000000-0005-0000-0000-00001B110000}"/>
    <cellStyle name="Comma 2 2 2 2" xfId="80" xr:uid="{00000000-0005-0000-0000-00001C110000}"/>
    <cellStyle name="Comma 2 2 2 2 2" xfId="156" xr:uid="{00000000-0005-0000-0000-00001D110000}"/>
    <cellStyle name="Comma 2 2 2 2 2 2" xfId="545" xr:uid="{00000000-0005-0000-0000-00001E110000}"/>
    <cellStyle name="Comma 2 2 2 2 2 3" xfId="831" xr:uid="{00000000-0005-0000-0000-00001F110000}"/>
    <cellStyle name="Comma 2 2 2 2 2 4" xfId="381" xr:uid="{00000000-0005-0000-0000-000020110000}"/>
    <cellStyle name="Comma 2 2 2 2 2 5" xfId="5307" xr:uid="{00000000-0005-0000-0000-000021110000}"/>
    <cellStyle name="Comma 2 2 2 2 3" xfId="231" xr:uid="{00000000-0005-0000-0000-000022110000}"/>
    <cellStyle name="Comma 2 2 2 2 3 2" xfId="546" xr:uid="{00000000-0005-0000-0000-000023110000}"/>
    <cellStyle name="Comma 2 2 2 2 3 3" xfId="906" xr:uid="{00000000-0005-0000-0000-000024110000}"/>
    <cellStyle name="Comma 2 2 2 2 3 4" xfId="456" xr:uid="{00000000-0005-0000-0000-000025110000}"/>
    <cellStyle name="Comma 2 2 2 2 3 5" xfId="5308" xr:uid="{00000000-0005-0000-0000-000026110000}"/>
    <cellStyle name="Comma 2 2 2 2 4" xfId="531" xr:uid="{00000000-0005-0000-0000-000027110000}"/>
    <cellStyle name="Comma 2 2 2 2 5" xfId="756" xr:uid="{00000000-0005-0000-0000-000028110000}"/>
    <cellStyle name="Comma 2 2 2 2 6" xfId="306" xr:uid="{00000000-0005-0000-0000-000029110000}"/>
    <cellStyle name="Comma 2 2 2 2 7" xfId="5306" xr:uid="{00000000-0005-0000-0000-00002A110000}"/>
    <cellStyle name="Comma 2 2 2 3" xfId="128" xr:uid="{00000000-0005-0000-0000-00002B110000}"/>
    <cellStyle name="Comma 2 2 2 3 2" xfId="547" xr:uid="{00000000-0005-0000-0000-00002C110000}"/>
    <cellStyle name="Comma 2 2 2 3 3" xfId="803" xr:uid="{00000000-0005-0000-0000-00002D110000}"/>
    <cellStyle name="Comma 2 2 2 3 4" xfId="353" xr:uid="{00000000-0005-0000-0000-00002E110000}"/>
    <cellStyle name="Comma 2 2 2 4" xfId="186" xr:uid="{00000000-0005-0000-0000-00002F110000}"/>
    <cellStyle name="Comma 2 2 2 4 2" xfId="548" xr:uid="{00000000-0005-0000-0000-000030110000}"/>
    <cellStyle name="Comma 2 2 2 4 3" xfId="861" xr:uid="{00000000-0005-0000-0000-000031110000}"/>
    <cellStyle name="Comma 2 2 2 4 4" xfId="411" xr:uid="{00000000-0005-0000-0000-000032110000}"/>
    <cellStyle name="Comma 2 2 2 5" xfId="486" xr:uid="{00000000-0005-0000-0000-000033110000}"/>
    <cellStyle name="Comma 2 2 2 6" xfId="711" xr:uid="{00000000-0005-0000-0000-000034110000}"/>
    <cellStyle name="Comma 2 2 2 7" xfId="261" xr:uid="{00000000-0005-0000-0000-000035110000}"/>
    <cellStyle name="Comma 2 2 2 8" xfId="5305" xr:uid="{00000000-0005-0000-0000-000036110000}"/>
    <cellStyle name="Comma 2 2 3" xfId="65" xr:uid="{00000000-0005-0000-0000-000037110000}"/>
    <cellStyle name="Comma 2 2 3 2" xfId="113" xr:uid="{00000000-0005-0000-0000-000038110000}"/>
    <cellStyle name="Comma 2 2 3 2 2" xfId="549" xr:uid="{00000000-0005-0000-0000-000039110000}"/>
    <cellStyle name="Comma 2 2 3 2 3" xfId="788" xr:uid="{00000000-0005-0000-0000-00003A110000}"/>
    <cellStyle name="Comma 2 2 3 2 4" xfId="338" xr:uid="{00000000-0005-0000-0000-00003B110000}"/>
    <cellStyle name="Comma 2 2 3 2 5" xfId="5310" xr:uid="{00000000-0005-0000-0000-00003C110000}"/>
    <cellStyle name="Comma 2 2 3 3" xfId="216" xr:uid="{00000000-0005-0000-0000-00003D110000}"/>
    <cellStyle name="Comma 2 2 3 3 2" xfId="550" xr:uid="{00000000-0005-0000-0000-00003E110000}"/>
    <cellStyle name="Comma 2 2 3 3 3" xfId="891" xr:uid="{00000000-0005-0000-0000-00003F110000}"/>
    <cellStyle name="Comma 2 2 3 3 4" xfId="441" xr:uid="{00000000-0005-0000-0000-000040110000}"/>
    <cellStyle name="Comma 2 2 3 3 5" xfId="5311" xr:uid="{00000000-0005-0000-0000-000041110000}"/>
    <cellStyle name="Comma 2 2 3 4" xfId="516" xr:uid="{00000000-0005-0000-0000-000042110000}"/>
    <cellStyle name="Comma 2 2 3 5" xfId="741" xr:uid="{00000000-0005-0000-0000-000043110000}"/>
    <cellStyle name="Comma 2 2 3 6" xfId="291" xr:uid="{00000000-0005-0000-0000-000044110000}"/>
    <cellStyle name="Comma 2 2 3 7" xfId="5309" xr:uid="{00000000-0005-0000-0000-000045110000}"/>
    <cellStyle name="Comma 2 2 4" xfId="50" xr:uid="{00000000-0005-0000-0000-000046110000}"/>
    <cellStyle name="Comma 2 2 4 2" xfId="141" xr:uid="{00000000-0005-0000-0000-000047110000}"/>
    <cellStyle name="Comma 2 2 4 2 2" xfId="551" xr:uid="{00000000-0005-0000-0000-000048110000}"/>
    <cellStyle name="Comma 2 2 4 2 3" xfId="816" xr:uid="{00000000-0005-0000-0000-000049110000}"/>
    <cellStyle name="Comma 2 2 4 2 4" xfId="366" xr:uid="{00000000-0005-0000-0000-00004A110000}"/>
    <cellStyle name="Comma 2 2 4 3" xfId="201" xr:uid="{00000000-0005-0000-0000-00004B110000}"/>
    <cellStyle name="Comma 2 2 4 3 2" xfId="552" xr:uid="{00000000-0005-0000-0000-00004C110000}"/>
    <cellStyle name="Comma 2 2 4 3 3" xfId="876" xr:uid="{00000000-0005-0000-0000-00004D110000}"/>
    <cellStyle name="Comma 2 2 4 3 4" xfId="426" xr:uid="{00000000-0005-0000-0000-00004E110000}"/>
    <cellStyle name="Comma 2 2 4 4" xfId="501" xr:uid="{00000000-0005-0000-0000-00004F110000}"/>
    <cellStyle name="Comma 2 2 4 5" xfId="726" xr:uid="{00000000-0005-0000-0000-000050110000}"/>
    <cellStyle name="Comma 2 2 4 6" xfId="276" xr:uid="{00000000-0005-0000-0000-000051110000}"/>
    <cellStyle name="Comma 2 2 4 7" xfId="5312" xr:uid="{00000000-0005-0000-0000-000052110000}"/>
    <cellStyle name="Comma 2 2 5" xfId="96" xr:uid="{00000000-0005-0000-0000-000053110000}"/>
    <cellStyle name="Comma 2 2 5 2" xfId="553" xr:uid="{00000000-0005-0000-0000-000054110000}"/>
    <cellStyle name="Comma 2 2 5 3" xfId="771" xr:uid="{00000000-0005-0000-0000-000055110000}"/>
    <cellStyle name="Comma 2 2 5 4" xfId="321" xr:uid="{00000000-0005-0000-0000-000056110000}"/>
    <cellStyle name="Comma 2 2 5 5" xfId="5304" xr:uid="{00000000-0005-0000-0000-000057110000}"/>
    <cellStyle name="Comma 2 2 6" xfId="171" xr:uid="{00000000-0005-0000-0000-000058110000}"/>
    <cellStyle name="Comma 2 2 6 2" xfId="554" xr:uid="{00000000-0005-0000-0000-000059110000}"/>
    <cellStyle name="Comma 2 2 6 3" xfId="846" xr:uid="{00000000-0005-0000-0000-00005A110000}"/>
    <cellStyle name="Comma 2 2 6 4" xfId="396" xr:uid="{00000000-0005-0000-0000-00005B110000}"/>
    <cellStyle name="Comma 2 2 7" xfId="471" xr:uid="{00000000-0005-0000-0000-00005C110000}"/>
    <cellStyle name="Comma 2 2 8" xfId="696" xr:uid="{00000000-0005-0000-0000-00005D110000}"/>
    <cellStyle name="Comma 2 2 9" xfId="246" xr:uid="{00000000-0005-0000-0000-00005E110000}"/>
    <cellStyle name="Comma 2 20" xfId="5313" xr:uid="{00000000-0005-0000-0000-00005F110000}"/>
    <cellStyle name="Comma 2 21" xfId="5314" xr:uid="{00000000-0005-0000-0000-000060110000}"/>
    <cellStyle name="Comma 2 22" xfId="5315" xr:uid="{00000000-0005-0000-0000-000061110000}"/>
    <cellStyle name="Comma 2 23" xfId="936" xr:uid="{00000000-0005-0000-0000-000062110000}"/>
    <cellStyle name="Comma 2 24" xfId="920" xr:uid="{00000000-0005-0000-0000-000063110000}"/>
    <cellStyle name="Comma 2 3" xfId="11" xr:uid="{00000000-0005-0000-0000-000064110000}"/>
    <cellStyle name="Comma 2 3 10" xfId="922" xr:uid="{00000000-0005-0000-0000-000065110000}"/>
    <cellStyle name="Comma 2 3 2" xfId="35" xr:uid="{00000000-0005-0000-0000-000066110000}"/>
    <cellStyle name="Comma 2 3 2 10" xfId="5318" xr:uid="{00000000-0005-0000-0000-000067110000}"/>
    <cellStyle name="Comma 2 3 2 10 2" xfId="5319" xr:uid="{00000000-0005-0000-0000-000068110000}"/>
    <cellStyle name="Comma 2 3 2 11" xfId="5320" xr:uid="{00000000-0005-0000-0000-000069110000}"/>
    <cellStyle name="Comma 2 3 2 11 2" xfId="5321" xr:uid="{00000000-0005-0000-0000-00006A110000}"/>
    <cellStyle name="Comma 2 3 2 12" xfId="5322" xr:uid="{00000000-0005-0000-0000-00006B110000}"/>
    <cellStyle name="Comma 2 3 2 13" xfId="5323" xr:uid="{00000000-0005-0000-0000-00006C110000}"/>
    <cellStyle name="Comma 2 3 2 14" xfId="5324" xr:uid="{00000000-0005-0000-0000-00006D110000}"/>
    <cellStyle name="Comma 2 3 2 15" xfId="5325" xr:uid="{00000000-0005-0000-0000-00006E110000}"/>
    <cellStyle name="Comma 2 3 2 16" xfId="5326" xr:uid="{00000000-0005-0000-0000-00006F110000}"/>
    <cellStyle name="Comma 2 3 2 17" xfId="5327" xr:uid="{00000000-0005-0000-0000-000070110000}"/>
    <cellStyle name="Comma 2 3 2 18" xfId="5317" xr:uid="{00000000-0005-0000-0000-000071110000}"/>
    <cellStyle name="Comma 2 3 2 2" xfId="81" xr:uid="{00000000-0005-0000-0000-000072110000}"/>
    <cellStyle name="Comma 2 3 2 2 10" xfId="5329" xr:uid="{00000000-0005-0000-0000-000073110000}"/>
    <cellStyle name="Comma 2 3 2 2 11" xfId="5330" xr:uid="{00000000-0005-0000-0000-000074110000}"/>
    <cellStyle name="Comma 2 3 2 2 12" xfId="5331" xr:uid="{00000000-0005-0000-0000-000075110000}"/>
    <cellStyle name="Comma 2 3 2 2 13" xfId="5332" xr:uid="{00000000-0005-0000-0000-000076110000}"/>
    <cellStyle name="Comma 2 3 2 2 14" xfId="5333" xr:uid="{00000000-0005-0000-0000-000077110000}"/>
    <cellStyle name="Comma 2 3 2 2 15" xfId="5328" xr:uid="{00000000-0005-0000-0000-000078110000}"/>
    <cellStyle name="Comma 2 3 2 2 2" xfId="157" xr:uid="{00000000-0005-0000-0000-000079110000}"/>
    <cellStyle name="Comma 2 3 2 2 2 10" xfId="5335" xr:uid="{00000000-0005-0000-0000-00007A110000}"/>
    <cellStyle name="Comma 2 3 2 2 2 11" xfId="5336" xr:uid="{00000000-0005-0000-0000-00007B110000}"/>
    <cellStyle name="Comma 2 3 2 2 2 12" xfId="5337" xr:uid="{00000000-0005-0000-0000-00007C110000}"/>
    <cellStyle name="Comma 2 3 2 2 2 13" xfId="5334" xr:uid="{00000000-0005-0000-0000-00007D110000}"/>
    <cellStyle name="Comma 2 3 2 2 2 2" xfId="555" xr:uid="{00000000-0005-0000-0000-00007E110000}"/>
    <cellStyle name="Comma 2 3 2 2 2 2 10" xfId="5339" xr:uid="{00000000-0005-0000-0000-00007F110000}"/>
    <cellStyle name="Comma 2 3 2 2 2 2 11" xfId="5340" xr:uid="{00000000-0005-0000-0000-000080110000}"/>
    <cellStyle name="Comma 2 3 2 2 2 2 12" xfId="5338" xr:uid="{00000000-0005-0000-0000-000081110000}"/>
    <cellStyle name="Comma 2 3 2 2 2 2 2" xfId="5341" xr:uid="{00000000-0005-0000-0000-000082110000}"/>
    <cellStyle name="Comma 2 3 2 2 2 2 2 2" xfId="5342" xr:uid="{00000000-0005-0000-0000-000083110000}"/>
    <cellStyle name="Comma 2 3 2 2 2 2 2 3" xfId="5343" xr:uid="{00000000-0005-0000-0000-000084110000}"/>
    <cellStyle name="Comma 2 3 2 2 2 2 2 4" xfId="5344" xr:uid="{00000000-0005-0000-0000-000085110000}"/>
    <cellStyle name="Comma 2 3 2 2 2 2 2 5" xfId="5345" xr:uid="{00000000-0005-0000-0000-000086110000}"/>
    <cellStyle name="Comma 2 3 2 2 2 2 3" xfId="5346" xr:uid="{00000000-0005-0000-0000-000087110000}"/>
    <cellStyle name="Comma 2 3 2 2 2 2 3 2" xfId="5347" xr:uid="{00000000-0005-0000-0000-000088110000}"/>
    <cellStyle name="Comma 2 3 2 2 2 2 3 3" xfId="5348" xr:uid="{00000000-0005-0000-0000-000089110000}"/>
    <cellStyle name="Comma 2 3 2 2 2 2 4" xfId="5349" xr:uid="{00000000-0005-0000-0000-00008A110000}"/>
    <cellStyle name="Comma 2 3 2 2 2 2 4 2" xfId="5350" xr:uid="{00000000-0005-0000-0000-00008B110000}"/>
    <cellStyle name="Comma 2 3 2 2 2 2 5" xfId="5351" xr:uid="{00000000-0005-0000-0000-00008C110000}"/>
    <cellStyle name="Comma 2 3 2 2 2 2 5 2" xfId="5352" xr:uid="{00000000-0005-0000-0000-00008D110000}"/>
    <cellStyle name="Comma 2 3 2 2 2 2 6" xfId="5353" xr:uid="{00000000-0005-0000-0000-00008E110000}"/>
    <cellStyle name="Comma 2 3 2 2 2 2 7" xfId="5354" xr:uid="{00000000-0005-0000-0000-00008F110000}"/>
    <cellStyle name="Comma 2 3 2 2 2 2 8" xfId="5355" xr:uid="{00000000-0005-0000-0000-000090110000}"/>
    <cellStyle name="Comma 2 3 2 2 2 2 9" xfId="5356" xr:uid="{00000000-0005-0000-0000-000091110000}"/>
    <cellStyle name="Comma 2 3 2 2 2 3" xfId="832" xr:uid="{00000000-0005-0000-0000-000092110000}"/>
    <cellStyle name="Comma 2 3 2 2 2 3 2" xfId="5358" xr:uid="{00000000-0005-0000-0000-000093110000}"/>
    <cellStyle name="Comma 2 3 2 2 2 3 3" xfId="5359" xr:uid="{00000000-0005-0000-0000-000094110000}"/>
    <cellStyle name="Comma 2 3 2 2 2 3 4" xfId="5360" xr:uid="{00000000-0005-0000-0000-000095110000}"/>
    <cellStyle name="Comma 2 3 2 2 2 3 5" xfId="5361" xr:uid="{00000000-0005-0000-0000-000096110000}"/>
    <cellStyle name="Comma 2 3 2 2 2 3 6" xfId="5357" xr:uid="{00000000-0005-0000-0000-000097110000}"/>
    <cellStyle name="Comma 2 3 2 2 2 4" xfId="382" xr:uid="{00000000-0005-0000-0000-000098110000}"/>
    <cellStyle name="Comma 2 3 2 2 2 4 2" xfId="5363" xr:uid="{00000000-0005-0000-0000-000099110000}"/>
    <cellStyle name="Comma 2 3 2 2 2 4 3" xfId="5364" xr:uid="{00000000-0005-0000-0000-00009A110000}"/>
    <cellStyle name="Comma 2 3 2 2 2 4 4" xfId="5362" xr:uid="{00000000-0005-0000-0000-00009B110000}"/>
    <cellStyle name="Comma 2 3 2 2 2 5" xfId="5365" xr:uid="{00000000-0005-0000-0000-00009C110000}"/>
    <cellStyle name="Comma 2 3 2 2 2 5 2" xfId="5366" xr:uid="{00000000-0005-0000-0000-00009D110000}"/>
    <cellStyle name="Comma 2 3 2 2 2 6" xfId="5367" xr:uid="{00000000-0005-0000-0000-00009E110000}"/>
    <cellStyle name="Comma 2 3 2 2 2 6 2" xfId="5368" xr:uid="{00000000-0005-0000-0000-00009F110000}"/>
    <cellStyle name="Comma 2 3 2 2 2 7" xfId="5369" xr:uid="{00000000-0005-0000-0000-0000A0110000}"/>
    <cellStyle name="Comma 2 3 2 2 2 8" xfId="5370" xr:uid="{00000000-0005-0000-0000-0000A1110000}"/>
    <cellStyle name="Comma 2 3 2 2 2 9" xfId="5371" xr:uid="{00000000-0005-0000-0000-0000A2110000}"/>
    <cellStyle name="Comma 2 3 2 2 3" xfId="232" xr:uid="{00000000-0005-0000-0000-0000A3110000}"/>
    <cellStyle name="Comma 2 3 2 2 3 10" xfId="5373" xr:uid="{00000000-0005-0000-0000-0000A4110000}"/>
    <cellStyle name="Comma 2 3 2 2 3 11" xfId="5374" xr:uid="{00000000-0005-0000-0000-0000A5110000}"/>
    <cellStyle name="Comma 2 3 2 2 3 12" xfId="5375" xr:uid="{00000000-0005-0000-0000-0000A6110000}"/>
    <cellStyle name="Comma 2 3 2 2 3 13" xfId="5372" xr:uid="{00000000-0005-0000-0000-0000A7110000}"/>
    <cellStyle name="Comma 2 3 2 2 3 2" xfId="556" xr:uid="{00000000-0005-0000-0000-0000A8110000}"/>
    <cellStyle name="Comma 2 3 2 2 3 2 10" xfId="5377" xr:uid="{00000000-0005-0000-0000-0000A9110000}"/>
    <cellStyle name="Comma 2 3 2 2 3 2 11" xfId="5378" xr:uid="{00000000-0005-0000-0000-0000AA110000}"/>
    <cellStyle name="Comma 2 3 2 2 3 2 12" xfId="5376" xr:uid="{00000000-0005-0000-0000-0000AB110000}"/>
    <cellStyle name="Comma 2 3 2 2 3 2 2" xfId="5379" xr:uid="{00000000-0005-0000-0000-0000AC110000}"/>
    <cellStyle name="Comma 2 3 2 2 3 2 2 2" xfId="5380" xr:uid="{00000000-0005-0000-0000-0000AD110000}"/>
    <cellStyle name="Comma 2 3 2 2 3 2 2 3" xfId="5381" xr:uid="{00000000-0005-0000-0000-0000AE110000}"/>
    <cellStyle name="Comma 2 3 2 2 3 2 2 4" xfId="5382" xr:uid="{00000000-0005-0000-0000-0000AF110000}"/>
    <cellStyle name="Comma 2 3 2 2 3 2 2 5" xfId="5383" xr:uid="{00000000-0005-0000-0000-0000B0110000}"/>
    <cellStyle name="Comma 2 3 2 2 3 2 3" xfId="5384" xr:uid="{00000000-0005-0000-0000-0000B1110000}"/>
    <cellStyle name="Comma 2 3 2 2 3 2 3 2" xfId="5385" xr:uid="{00000000-0005-0000-0000-0000B2110000}"/>
    <cellStyle name="Comma 2 3 2 2 3 2 3 3" xfId="5386" xr:uid="{00000000-0005-0000-0000-0000B3110000}"/>
    <cellStyle name="Comma 2 3 2 2 3 2 4" xfId="5387" xr:uid="{00000000-0005-0000-0000-0000B4110000}"/>
    <cellStyle name="Comma 2 3 2 2 3 2 4 2" xfId="5388" xr:uid="{00000000-0005-0000-0000-0000B5110000}"/>
    <cellStyle name="Comma 2 3 2 2 3 2 5" xfId="5389" xr:uid="{00000000-0005-0000-0000-0000B6110000}"/>
    <cellStyle name="Comma 2 3 2 2 3 2 5 2" xfId="5390" xr:uid="{00000000-0005-0000-0000-0000B7110000}"/>
    <cellStyle name="Comma 2 3 2 2 3 2 6" xfId="5391" xr:uid="{00000000-0005-0000-0000-0000B8110000}"/>
    <cellStyle name="Comma 2 3 2 2 3 2 7" xfId="5392" xr:uid="{00000000-0005-0000-0000-0000B9110000}"/>
    <cellStyle name="Comma 2 3 2 2 3 2 8" xfId="5393" xr:uid="{00000000-0005-0000-0000-0000BA110000}"/>
    <cellStyle name="Comma 2 3 2 2 3 2 9" xfId="5394" xr:uid="{00000000-0005-0000-0000-0000BB110000}"/>
    <cellStyle name="Comma 2 3 2 2 3 3" xfId="907" xr:uid="{00000000-0005-0000-0000-0000BC110000}"/>
    <cellStyle name="Comma 2 3 2 2 3 3 2" xfId="5396" xr:uid="{00000000-0005-0000-0000-0000BD110000}"/>
    <cellStyle name="Comma 2 3 2 2 3 3 3" xfId="5397" xr:uid="{00000000-0005-0000-0000-0000BE110000}"/>
    <cellStyle name="Comma 2 3 2 2 3 3 4" xfId="5398" xr:uid="{00000000-0005-0000-0000-0000BF110000}"/>
    <cellStyle name="Comma 2 3 2 2 3 3 5" xfId="5399" xr:uid="{00000000-0005-0000-0000-0000C0110000}"/>
    <cellStyle name="Comma 2 3 2 2 3 3 6" xfId="5395" xr:uid="{00000000-0005-0000-0000-0000C1110000}"/>
    <cellStyle name="Comma 2 3 2 2 3 4" xfId="457" xr:uid="{00000000-0005-0000-0000-0000C2110000}"/>
    <cellStyle name="Comma 2 3 2 2 3 4 2" xfId="5401" xr:uid="{00000000-0005-0000-0000-0000C3110000}"/>
    <cellStyle name="Comma 2 3 2 2 3 4 3" xfId="5402" xr:uid="{00000000-0005-0000-0000-0000C4110000}"/>
    <cellStyle name="Comma 2 3 2 2 3 4 4" xfId="5400" xr:uid="{00000000-0005-0000-0000-0000C5110000}"/>
    <cellStyle name="Comma 2 3 2 2 3 5" xfId="5403" xr:uid="{00000000-0005-0000-0000-0000C6110000}"/>
    <cellStyle name="Comma 2 3 2 2 3 5 2" xfId="5404" xr:uid="{00000000-0005-0000-0000-0000C7110000}"/>
    <cellStyle name="Comma 2 3 2 2 3 6" xfId="5405" xr:uid="{00000000-0005-0000-0000-0000C8110000}"/>
    <cellStyle name="Comma 2 3 2 2 3 6 2" xfId="5406" xr:uid="{00000000-0005-0000-0000-0000C9110000}"/>
    <cellStyle name="Comma 2 3 2 2 3 7" xfId="5407" xr:uid="{00000000-0005-0000-0000-0000CA110000}"/>
    <cellStyle name="Comma 2 3 2 2 3 8" xfId="5408" xr:uid="{00000000-0005-0000-0000-0000CB110000}"/>
    <cellStyle name="Comma 2 3 2 2 3 9" xfId="5409" xr:uid="{00000000-0005-0000-0000-0000CC110000}"/>
    <cellStyle name="Comma 2 3 2 2 4" xfId="532" xr:uid="{00000000-0005-0000-0000-0000CD110000}"/>
    <cellStyle name="Comma 2 3 2 2 4 10" xfId="5411" xr:uid="{00000000-0005-0000-0000-0000CE110000}"/>
    <cellStyle name="Comma 2 3 2 2 4 11" xfId="5412" xr:uid="{00000000-0005-0000-0000-0000CF110000}"/>
    <cellStyle name="Comma 2 3 2 2 4 12" xfId="5410" xr:uid="{00000000-0005-0000-0000-0000D0110000}"/>
    <cellStyle name="Comma 2 3 2 2 4 2" xfId="5413" xr:uid="{00000000-0005-0000-0000-0000D1110000}"/>
    <cellStyle name="Comma 2 3 2 2 4 2 2" xfId="5414" xr:uid="{00000000-0005-0000-0000-0000D2110000}"/>
    <cellStyle name="Comma 2 3 2 2 4 2 3" xfId="5415" xr:uid="{00000000-0005-0000-0000-0000D3110000}"/>
    <cellStyle name="Comma 2 3 2 2 4 2 4" xfId="5416" xr:uid="{00000000-0005-0000-0000-0000D4110000}"/>
    <cellStyle name="Comma 2 3 2 2 4 2 5" xfId="5417" xr:uid="{00000000-0005-0000-0000-0000D5110000}"/>
    <cellStyle name="Comma 2 3 2 2 4 3" xfId="5418" xr:uid="{00000000-0005-0000-0000-0000D6110000}"/>
    <cellStyle name="Comma 2 3 2 2 4 3 2" xfId="5419" xr:uid="{00000000-0005-0000-0000-0000D7110000}"/>
    <cellStyle name="Comma 2 3 2 2 4 3 3" xfId="5420" xr:uid="{00000000-0005-0000-0000-0000D8110000}"/>
    <cellStyle name="Comma 2 3 2 2 4 4" xfId="5421" xr:uid="{00000000-0005-0000-0000-0000D9110000}"/>
    <cellStyle name="Comma 2 3 2 2 4 4 2" xfId="5422" xr:uid="{00000000-0005-0000-0000-0000DA110000}"/>
    <cellStyle name="Comma 2 3 2 2 4 5" xfId="5423" xr:uid="{00000000-0005-0000-0000-0000DB110000}"/>
    <cellStyle name="Comma 2 3 2 2 4 5 2" xfId="5424" xr:uid="{00000000-0005-0000-0000-0000DC110000}"/>
    <cellStyle name="Comma 2 3 2 2 4 6" xfId="5425" xr:uid="{00000000-0005-0000-0000-0000DD110000}"/>
    <cellStyle name="Comma 2 3 2 2 4 7" xfId="5426" xr:uid="{00000000-0005-0000-0000-0000DE110000}"/>
    <cellStyle name="Comma 2 3 2 2 4 8" xfId="5427" xr:uid="{00000000-0005-0000-0000-0000DF110000}"/>
    <cellStyle name="Comma 2 3 2 2 4 9" xfId="5428" xr:uid="{00000000-0005-0000-0000-0000E0110000}"/>
    <cellStyle name="Comma 2 3 2 2 5" xfId="757" xr:uid="{00000000-0005-0000-0000-0000E1110000}"/>
    <cellStyle name="Comma 2 3 2 2 5 2" xfId="5430" xr:uid="{00000000-0005-0000-0000-0000E2110000}"/>
    <cellStyle name="Comma 2 3 2 2 5 3" xfId="5431" xr:uid="{00000000-0005-0000-0000-0000E3110000}"/>
    <cellStyle name="Comma 2 3 2 2 5 4" xfId="5432" xr:uid="{00000000-0005-0000-0000-0000E4110000}"/>
    <cellStyle name="Comma 2 3 2 2 5 5" xfId="5433" xr:uid="{00000000-0005-0000-0000-0000E5110000}"/>
    <cellStyle name="Comma 2 3 2 2 5 6" xfId="5429" xr:uid="{00000000-0005-0000-0000-0000E6110000}"/>
    <cellStyle name="Comma 2 3 2 2 6" xfId="307" xr:uid="{00000000-0005-0000-0000-0000E7110000}"/>
    <cellStyle name="Comma 2 3 2 2 6 2" xfId="5435" xr:uid="{00000000-0005-0000-0000-0000E8110000}"/>
    <cellStyle name="Comma 2 3 2 2 6 3" xfId="5436" xr:uid="{00000000-0005-0000-0000-0000E9110000}"/>
    <cellStyle name="Comma 2 3 2 2 6 4" xfId="5434" xr:uid="{00000000-0005-0000-0000-0000EA110000}"/>
    <cellStyle name="Comma 2 3 2 2 7" xfId="5437" xr:uid="{00000000-0005-0000-0000-0000EB110000}"/>
    <cellStyle name="Comma 2 3 2 2 7 2" xfId="5438" xr:uid="{00000000-0005-0000-0000-0000EC110000}"/>
    <cellStyle name="Comma 2 3 2 2 8" xfId="5439" xr:uid="{00000000-0005-0000-0000-0000ED110000}"/>
    <cellStyle name="Comma 2 3 2 2 8 2" xfId="5440" xr:uid="{00000000-0005-0000-0000-0000EE110000}"/>
    <cellStyle name="Comma 2 3 2 2 9" xfId="5441" xr:uid="{00000000-0005-0000-0000-0000EF110000}"/>
    <cellStyle name="Comma 2 3 2 3" xfId="129" xr:uid="{00000000-0005-0000-0000-0000F0110000}"/>
    <cellStyle name="Comma 2 3 2 3 10" xfId="5443" xr:uid="{00000000-0005-0000-0000-0000F1110000}"/>
    <cellStyle name="Comma 2 3 2 3 11" xfId="5444" xr:uid="{00000000-0005-0000-0000-0000F2110000}"/>
    <cellStyle name="Comma 2 3 2 3 12" xfId="5445" xr:uid="{00000000-0005-0000-0000-0000F3110000}"/>
    <cellStyle name="Comma 2 3 2 3 13" xfId="5446" xr:uid="{00000000-0005-0000-0000-0000F4110000}"/>
    <cellStyle name="Comma 2 3 2 3 14" xfId="5447" xr:uid="{00000000-0005-0000-0000-0000F5110000}"/>
    <cellStyle name="Comma 2 3 2 3 15" xfId="5442" xr:uid="{00000000-0005-0000-0000-0000F6110000}"/>
    <cellStyle name="Comma 2 3 2 3 2" xfId="557" xr:uid="{00000000-0005-0000-0000-0000F7110000}"/>
    <cellStyle name="Comma 2 3 2 3 2 10" xfId="5449" xr:uid="{00000000-0005-0000-0000-0000F8110000}"/>
    <cellStyle name="Comma 2 3 2 3 2 11" xfId="5450" xr:uid="{00000000-0005-0000-0000-0000F9110000}"/>
    <cellStyle name="Comma 2 3 2 3 2 12" xfId="5451" xr:uid="{00000000-0005-0000-0000-0000FA110000}"/>
    <cellStyle name="Comma 2 3 2 3 2 13" xfId="5448" xr:uid="{00000000-0005-0000-0000-0000FB110000}"/>
    <cellStyle name="Comma 2 3 2 3 2 2" xfId="5452" xr:uid="{00000000-0005-0000-0000-0000FC110000}"/>
    <cellStyle name="Comma 2 3 2 3 2 2 10" xfId="5453" xr:uid="{00000000-0005-0000-0000-0000FD110000}"/>
    <cellStyle name="Comma 2 3 2 3 2 2 11" xfId="5454" xr:uid="{00000000-0005-0000-0000-0000FE110000}"/>
    <cellStyle name="Comma 2 3 2 3 2 2 2" xfId="5455" xr:uid="{00000000-0005-0000-0000-0000FF110000}"/>
    <cellStyle name="Comma 2 3 2 3 2 2 2 2" xfId="5456" xr:uid="{00000000-0005-0000-0000-000000120000}"/>
    <cellStyle name="Comma 2 3 2 3 2 2 2 3" xfId="5457" xr:uid="{00000000-0005-0000-0000-000001120000}"/>
    <cellStyle name="Comma 2 3 2 3 2 2 2 4" xfId="5458" xr:uid="{00000000-0005-0000-0000-000002120000}"/>
    <cellStyle name="Comma 2 3 2 3 2 2 2 5" xfId="5459" xr:uid="{00000000-0005-0000-0000-000003120000}"/>
    <cellStyle name="Comma 2 3 2 3 2 2 3" xfId="5460" xr:uid="{00000000-0005-0000-0000-000004120000}"/>
    <cellStyle name="Comma 2 3 2 3 2 2 3 2" xfId="5461" xr:uid="{00000000-0005-0000-0000-000005120000}"/>
    <cellStyle name="Comma 2 3 2 3 2 2 3 3" xfId="5462" xr:uid="{00000000-0005-0000-0000-000006120000}"/>
    <cellStyle name="Comma 2 3 2 3 2 2 4" xfId="5463" xr:uid="{00000000-0005-0000-0000-000007120000}"/>
    <cellStyle name="Comma 2 3 2 3 2 2 4 2" xfId="5464" xr:uid="{00000000-0005-0000-0000-000008120000}"/>
    <cellStyle name="Comma 2 3 2 3 2 2 5" xfId="5465" xr:uid="{00000000-0005-0000-0000-000009120000}"/>
    <cellStyle name="Comma 2 3 2 3 2 2 5 2" xfId="5466" xr:uid="{00000000-0005-0000-0000-00000A120000}"/>
    <cellStyle name="Comma 2 3 2 3 2 2 6" xfId="5467" xr:uid="{00000000-0005-0000-0000-00000B120000}"/>
    <cellStyle name="Comma 2 3 2 3 2 2 7" xfId="5468" xr:uid="{00000000-0005-0000-0000-00000C120000}"/>
    <cellStyle name="Comma 2 3 2 3 2 2 8" xfId="5469" xr:uid="{00000000-0005-0000-0000-00000D120000}"/>
    <cellStyle name="Comma 2 3 2 3 2 2 9" xfId="5470" xr:uid="{00000000-0005-0000-0000-00000E120000}"/>
    <cellStyle name="Comma 2 3 2 3 2 3" xfId="5471" xr:uid="{00000000-0005-0000-0000-00000F120000}"/>
    <cellStyle name="Comma 2 3 2 3 2 3 2" xfId="5472" xr:uid="{00000000-0005-0000-0000-000010120000}"/>
    <cellStyle name="Comma 2 3 2 3 2 3 3" xfId="5473" xr:uid="{00000000-0005-0000-0000-000011120000}"/>
    <cellStyle name="Comma 2 3 2 3 2 3 4" xfId="5474" xr:uid="{00000000-0005-0000-0000-000012120000}"/>
    <cellStyle name="Comma 2 3 2 3 2 3 5" xfId="5475" xr:uid="{00000000-0005-0000-0000-000013120000}"/>
    <cellStyle name="Comma 2 3 2 3 2 4" xfId="5476" xr:uid="{00000000-0005-0000-0000-000014120000}"/>
    <cellStyle name="Comma 2 3 2 3 2 4 2" xfId="5477" xr:uid="{00000000-0005-0000-0000-000015120000}"/>
    <cellStyle name="Comma 2 3 2 3 2 4 3" xfId="5478" xr:uid="{00000000-0005-0000-0000-000016120000}"/>
    <cellStyle name="Comma 2 3 2 3 2 5" xfId="5479" xr:uid="{00000000-0005-0000-0000-000017120000}"/>
    <cellStyle name="Comma 2 3 2 3 2 5 2" xfId="5480" xr:uid="{00000000-0005-0000-0000-000018120000}"/>
    <cellStyle name="Comma 2 3 2 3 2 6" xfId="5481" xr:uid="{00000000-0005-0000-0000-000019120000}"/>
    <cellStyle name="Comma 2 3 2 3 2 6 2" xfId="5482" xr:uid="{00000000-0005-0000-0000-00001A120000}"/>
    <cellStyle name="Comma 2 3 2 3 2 7" xfId="5483" xr:uid="{00000000-0005-0000-0000-00001B120000}"/>
    <cellStyle name="Comma 2 3 2 3 2 8" xfId="5484" xr:uid="{00000000-0005-0000-0000-00001C120000}"/>
    <cellStyle name="Comma 2 3 2 3 2 9" xfId="5485" xr:uid="{00000000-0005-0000-0000-00001D120000}"/>
    <cellStyle name="Comma 2 3 2 3 3" xfId="804" xr:uid="{00000000-0005-0000-0000-00001E120000}"/>
    <cellStyle name="Comma 2 3 2 3 3 10" xfId="5487" xr:uid="{00000000-0005-0000-0000-00001F120000}"/>
    <cellStyle name="Comma 2 3 2 3 3 11" xfId="5488" xr:uid="{00000000-0005-0000-0000-000020120000}"/>
    <cellStyle name="Comma 2 3 2 3 3 12" xfId="5489" xr:uid="{00000000-0005-0000-0000-000021120000}"/>
    <cellStyle name="Comma 2 3 2 3 3 13" xfId="5486" xr:uid="{00000000-0005-0000-0000-000022120000}"/>
    <cellStyle name="Comma 2 3 2 3 3 2" xfId="5490" xr:uid="{00000000-0005-0000-0000-000023120000}"/>
    <cellStyle name="Comma 2 3 2 3 3 2 10" xfId="5491" xr:uid="{00000000-0005-0000-0000-000024120000}"/>
    <cellStyle name="Comma 2 3 2 3 3 2 11" xfId="5492" xr:uid="{00000000-0005-0000-0000-000025120000}"/>
    <cellStyle name="Comma 2 3 2 3 3 2 2" xfId="5493" xr:uid="{00000000-0005-0000-0000-000026120000}"/>
    <cellStyle name="Comma 2 3 2 3 3 2 2 2" xfId="5494" xr:uid="{00000000-0005-0000-0000-000027120000}"/>
    <cellStyle name="Comma 2 3 2 3 3 2 2 3" xfId="5495" xr:uid="{00000000-0005-0000-0000-000028120000}"/>
    <cellStyle name="Comma 2 3 2 3 3 2 2 4" xfId="5496" xr:uid="{00000000-0005-0000-0000-000029120000}"/>
    <cellStyle name="Comma 2 3 2 3 3 2 2 5" xfId="5497" xr:uid="{00000000-0005-0000-0000-00002A120000}"/>
    <cellStyle name="Comma 2 3 2 3 3 2 3" xfId="5498" xr:uid="{00000000-0005-0000-0000-00002B120000}"/>
    <cellStyle name="Comma 2 3 2 3 3 2 3 2" xfId="5499" xr:uid="{00000000-0005-0000-0000-00002C120000}"/>
    <cellStyle name="Comma 2 3 2 3 3 2 3 3" xfId="5500" xr:uid="{00000000-0005-0000-0000-00002D120000}"/>
    <cellStyle name="Comma 2 3 2 3 3 2 4" xfId="5501" xr:uid="{00000000-0005-0000-0000-00002E120000}"/>
    <cellStyle name="Comma 2 3 2 3 3 2 4 2" xfId="5502" xr:uid="{00000000-0005-0000-0000-00002F120000}"/>
    <cellStyle name="Comma 2 3 2 3 3 2 5" xfId="5503" xr:uid="{00000000-0005-0000-0000-000030120000}"/>
    <cellStyle name="Comma 2 3 2 3 3 2 5 2" xfId="5504" xr:uid="{00000000-0005-0000-0000-000031120000}"/>
    <cellStyle name="Comma 2 3 2 3 3 2 6" xfId="5505" xr:uid="{00000000-0005-0000-0000-000032120000}"/>
    <cellStyle name="Comma 2 3 2 3 3 2 7" xfId="5506" xr:uid="{00000000-0005-0000-0000-000033120000}"/>
    <cellStyle name="Comma 2 3 2 3 3 2 8" xfId="5507" xr:uid="{00000000-0005-0000-0000-000034120000}"/>
    <cellStyle name="Comma 2 3 2 3 3 2 9" xfId="5508" xr:uid="{00000000-0005-0000-0000-000035120000}"/>
    <cellStyle name="Comma 2 3 2 3 3 3" xfId="5509" xr:uid="{00000000-0005-0000-0000-000036120000}"/>
    <cellStyle name="Comma 2 3 2 3 3 3 2" xfId="5510" xr:uid="{00000000-0005-0000-0000-000037120000}"/>
    <cellStyle name="Comma 2 3 2 3 3 3 3" xfId="5511" xr:uid="{00000000-0005-0000-0000-000038120000}"/>
    <cellStyle name="Comma 2 3 2 3 3 3 4" xfId="5512" xr:uid="{00000000-0005-0000-0000-000039120000}"/>
    <cellStyle name="Comma 2 3 2 3 3 3 5" xfId="5513" xr:uid="{00000000-0005-0000-0000-00003A120000}"/>
    <cellStyle name="Comma 2 3 2 3 3 4" xfId="5514" xr:uid="{00000000-0005-0000-0000-00003B120000}"/>
    <cellStyle name="Comma 2 3 2 3 3 4 2" xfId="5515" xr:uid="{00000000-0005-0000-0000-00003C120000}"/>
    <cellStyle name="Comma 2 3 2 3 3 4 3" xfId="5516" xr:uid="{00000000-0005-0000-0000-00003D120000}"/>
    <cellStyle name="Comma 2 3 2 3 3 5" xfId="5517" xr:uid="{00000000-0005-0000-0000-00003E120000}"/>
    <cellStyle name="Comma 2 3 2 3 3 5 2" xfId="5518" xr:uid="{00000000-0005-0000-0000-00003F120000}"/>
    <cellStyle name="Comma 2 3 2 3 3 6" xfId="5519" xr:uid="{00000000-0005-0000-0000-000040120000}"/>
    <cellStyle name="Comma 2 3 2 3 3 6 2" xfId="5520" xr:uid="{00000000-0005-0000-0000-000041120000}"/>
    <cellStyle name="Comma 2 3 2 3 3 7" xfId="5521" xr:uid="{00000000-0005-0000-0000-000042120000}"/>
    <cellStyle name="Comma 2 3 2 3 3 8" xfId="5522" xr:uid="{00000000-0005-0000-0000-000043120000}"/>
    <cellStyle name="Comma 2 3 2 3 3 9" xfId="5523" xr:uid="{00000000-0005-0000-0000-000044120000}"/>
    <cellStyle name="Comma 2 3 2 3 4" xfId="354" xr:uid="{00000000-0005-0000-0000-000045120000}"/>
    <cellStyle name="Comma 2 3 2 3 4 10" xfId="5525" xr:uid="{00000000-0005-0000-0000-000046120000}"/>
    <cellStyle name="Comma 2 3 2 3 4 11" xfId="5526" xr:uid="{00000000-0005-0000-0000-000047120000}"/>
    <cellStyle name="Comma 2 3 2 3 4 12" xfId="5524" xr:uid="{00000000-0005-0000-0000-000048120000}"/>
    <cellStyle name="Comma 2 3 2 3 4 2" xfId="5527" xr:uid="{00000000-0005-0000-0000-000049120000}"/>
    <cellStyle name="Comma 2 3 2 3 4 2 2" xfId="5528" xr:uid="{00000000-0005-0000-0000-00004A120000}"/>
    <cellStyle name="Comma 2 3 2 3 4 2 3" xfId="5529" xr:uid="{00000000-0005-0000-0000-00004B120000}"/>
    <cellStyle name="Comma 2 3 2 3 4 2 4" xfId="5530" xr:uid="{00000000-0005-0000-0000-00004C120000}"/>
    <cellStyle name="Comma 2 3 2 3 4 2 5" xfId="5531" xr:uid="{00000000-0005-0000-0000-00004D120000}"/>
    <cellStyle name="Comma 2 3 2 3 4 3" xfId="5532" xr:uid="{00000000-0005-0000-0000-00004E120000}"/>
    <cellStyle name="Comma 2 3 2 3 4 3 2" xfId="5533" xr:uid="{00000000-0005-0000-0000-00004F120000}"/>
    <cellStyle name="Comma 2 3 2 3 4 3 3" xfId="5534" xr:uid="{00000000-0005-0000-0000-000050120000}"/>
    <cellStyle name="Comma 2 3 2 3 4 4" xfId="5535" xr:uid="{00000000-0005-0000-0000-000051120000}"/>
    <cellStyle name="Comma 2 3 2 3 4 4 2" xfId="5536" xr:uid="{00000000-0005-0000-0000-000052120000}"/>
    <cellStyle name="Comma 2 3 2 3 4 5" xfId="5537" xr:uid="{00000000-0005-0000-0000-000053120000}"/>
    <cellStyle name="Comma 2 3 2 3 4 5 2" xfId="5538" xr:uid="{00000000-0005-0000-0000-000054120000}"/>
    <cellStyle name="Comma 2 3 2 3 4 6" xfId="5539" xr:uid="{00000000-0005-0000-0000-000055120000}"/>
    <cellStyle name="Comma 2 3 2 3 4 7" xfId="5540" xr:uid="{00000000-0005-0000-0000-000056120000}"/>
    <cellStyle name="Comma 2 3 2 3 4 8" xfId="5541" xr:uid="{00000000-0005-0000-0000-000057120000}"/>
    <cellStyle name="Comma 2 3 2 3 4 9" xfId="5542" xr:uid="{00000000-0005-0000-0000-000058120000}"/>
    <cellStyle name="Comma 2 3 2 3 5" xfId="5543" xr:uid="{00000000-0005-0000-0000-000059120000}"/>
    <cellStyle name="Comma 2 3 2 3 5 2" xfId="5544" xr:uid="{00000000-0005-0000-0000-00005A120000}"/>
    <cellStyle name="Comma 2 3 2 3 5 3" xfId="5545" xr:uid="{00000000-0005-0000-0000-00005B120000}"/>
    <cellStyle name="Comma 2 3 2 3 5 4" xfId="5546" xr:uid="{00000000-0005-0000-0000-00005C120000}"/>
    <cellStyle name="Comma 2 3 2 3 5 5" xfId="5547" xr:uid="{00000000-0005-0000-0000-00005D120000}"/>
    <cellStyle name="Comma 2 3 2 3 6" xfId="5548" xr:uid="{00000000-0005-0000-0000-00005E120000}"/>
    <cellStyle name="Comma 2 3 2 3 6 2" xfId="5549" xr:uid="{00000000-0005-0000-0000-00005F120000}"/>
    <cellStyle name="Comma 2 3 2 3 6 3" xfId="5550" xr:uid="{00000000-0005-0000-0000-000060120000}"/>
    <cellStyle name="Comma 2 3 2 3 7" xfId="5551" xr:uid="{00000000-0005-0000-0000-000061120000}"/>
    <cellStyle name="Comma 2 3 2 3 7 2" xfId="5552" xr:uid="{00000000-0005-0000-0000-000062120000}"/>
    <cellStyle name="Comma 2 3 2 3 8" xfId="5553" xr:uid="{00000000-0005-0000-0000-000063120000}"/>
    <cellStyle name="Comma 2 3 2 3 8 2" xfId="5554" xr:uid="{00000000-0005-0000-0000-000064120000}"/>
    <cellStyle name="Comma 2 3 2 3 9" xfId="5555" xr:uid="{00000000-0005-0000-0000-000065120000}"/>
    <cellStyle name="Comma 2 3 2 4" xfId="187" xr:uid="{00000000-0005-0000-0000-000066120000}"/>
    <cellStyle name="Comma 2 3 2 4 10" xfId="5557" xr:uid="{00000000-0005-0000-0000-000067120000}"/>
    <cellStyle name="Comma 2 3 2 4 11" xfId="5558" xr:uid="{00000000-0005-0000-0000-000068120000}"/>
    <cellStyle name="Comma 2 3 2 4 12" xfId="5559" xr:uid="{00000000-0005-0000-0000-000069120000}"/>
    <cellStyle name="Comma 2 3 2 4 13" xfId="5560" xr:uid="{00000000-0005-0000-0000-00006A120000}"/>
    <cellStyle name="Comma 2 3 2 4 14" xfId="5561" xr:uid="{00000000-0005-0000-0000-00006B120000}"/>
    <cellStyle name="Comma 2 3 2 4 15" xfId="5556" xr:uid="{00000000-0005-0000-0000-00006C120000}"/>
    <cellStyle name="Comma 2 3 2 4 2" xfId="558" xr:uid="{00000000-0005-0000-0000-00006D120000}"/>
    <cellStyle name="Comma 2 3 2 4 2 10" xfId="5563" xr:uid="{00000000-0005-0000-0000-00006E120000}"/>
    <cellStyle name="Comma 2 3 2 4 2 11" xfId="5564" xr:uid="{00000000-0005-0000-0000-00006F120000}"/>
    <cellStyle name="Comma 2 3 2 4 2 12" xfId="5565" xr:uid="{00000000-0005-0000-0000-000070120000}"/>
    <cellStyle name="Comma 2 3 2 4 2 13" xfId="5562" xr:uid="{00000000-0005-0000-0000-000071120000}"/>
    <cellStyle name="Comma 2 3 2 4 2 2" xfId="5566" xr:uid="{00000000-0005-0000-0000-000072120000}"/>
    <cellStyle name="Comma 2 3 2 4 2 2 10" xfId="5567" xr:uid="{00000000-0005-0000-0000-000073120000}"/>
    <cellStyle name="Comma 2 3 2 4 2 2 11" xfId="5568" xr:uid="{00000000-0005-0000-0000-000074120000}"/>
    <cellStyle name="Comma 2 3 2 4 2 2 2" xfId="5569" xr:uid="{00000000-0005-0000-0000-000075120000}"/>
    <cellStyle name="Comma 2 3 2 4 2 2 2 2" xfId="5570" xr:uid="{00000000-0005-0000-0000-000076120000}"/>
    <cellStyle name="Comma 2 3 2 4 2 2 2 3" xfId="5571" xr:uid="{00000000-0005-0000-0000-000077120000}"/>
    <cellStyle name="Comma 2 3 2 4 2 2 2 4" xfId="5572" xr:uid="{00000000-0005-0000-0000-000078120000}"/>
    <cellStyle name="Comma 2 3 2 4 2 2 2 5" xfId="5573" xr:uid="{00000000-0005-0000-0000-000079120000}"/>
    <cellStyle name="Comma 2 3 2 4 2 2 3" xfId="5574" xr:uid="{00000000-0005-0000-0000-00007A120000}"/>
    <cellStyle name="Comma 2 3 2 4 2 2 3 2" xfId="5575" xr:uid="{00000000-0005-0000-0000-00007B120000}"/>
    <cellStyle name="Comma 2 3 2 4 2 2 3 3" xfId="5576" xr:uid="{00000000-0005-0000-0000-00007C120000}"/>
    <cellStyle name="Comma 2 3 2 4 2 2 4" xfId="5577" xr:uid="{00000000-0005-0000-0000-00007D120000}"/>
    <cellStyle name="Comma 2 3 2 4 2 2 4 2" xfId="5578" xr:uid="{00000000-0005-0000-0000-00007E120000}"/>
    <cellStyle name="Comma 2 3 2 4 2 2 5" xfId="5579" xr:uid="{00000000-0005-0000-0000-00007F120000}"/>
    <cellStyle name="Comma 2 3 2 4 2 2 5 2" xfId="5580" xr:uid="{00000000-0005-0000-0000-000080120000}"/>
    <cellStyle name="Comma 2 3 2 4 2 2 6" xfId="5581" xr:uid="{00000000-0005-0000-0000-000081120000}"/>
    <cellStyle name="Comma 2 3 2 4 2 2 7" xfId="5582" xr:uid="{00000000-0005-0000-0000-000082120000}"/>
    <cellStyle name="Comma 2 3 2 4 2 2 8" xfId="5583" xr:uid="{00000000-0005-0000-0000-000083120000}"/>
    <cellStyle name="Comma 2 3 2 4 2 2 9" xfId="5584" xr:uid="{00000000-0005-0000-0000-000084120000}"/>
    <cellStyle name="Comma 2 3 2 4 2 3" xfId="5585" xr:uid="{00000000-0005-0000-0000-000085120000}"/>
    <cellStyle name="Comma 2 3 2 4 2 3 2" xfId="5586" xr:uid="{00000000-0005-0000-0000-000086120000}"/>
    <cellStyle name="Comma 2 3 2 4 2 3 3" xfId="5587" xr:uid="{00000000-0005-0000-0000-000087120000}"/>
    <cellStyle name="Comma 2 3 2 4 2 3 4" xfId="5588" xr:uid="{00000000-0005-0000-0000-000088120000}"/>
    <cellStyle name="Comma 2 3 2 4 2 3 5" xfId="5589" xr:uid="{00000000-0005-0000-0000-000089120000}"/>
    <cellStyle name="Comma 2 3 2 4 2 4" xfId="5590" xr:uid="{00000000-0005-0000-0000-00008A120000}"/>
    <cellStyle name="Comma 2 3 2 4 2 4 2" xfId="5591" xr:uid="{00000000-0005-0000-0000-00008B120000}"/>
    <cellStyle name="Comma 2 3 2 4 2 4 3" xfId="5592" xr:uid="{00000000-0005-0000-0000-00008C120000}"/>
    <cellStyle name="Comma 2 3 2 4 2 5" xfId="5593" xr:uid="{00000000-0005-0000-0000-00008D120000}"/>
    <cellStyle name="Comma 2 3 2 4 2 5 2" xfId="5594" xr:uid="{00000000-0005-0000-0000-00008E120000}"/>
    <cellStyle name="Comma 2 3 2 4 2 6" xfId="5595" xr:uid="{00000000-0005-0000-0000-00008F120000}"/>
    <cellStyle name="Comma 2 3 2 4 2 6 2" xfId="5596" xr:uid="{00000000-0005-0000-0000-000090120000}"/>
    <cellStyle name="Comma 2 3 2 4 2 7" xfId="5597" xr:uid="{00000000-0005-0000-0000-000091120000}"/>
    <cellStyle name="Comma 2 3 2 4 2 8" xfId="5598" xr:uid="{00000000-0005-0000-0000-000092120000}"/>
    <cellStyle name="Comma 2 3 2 4 2 9" xfId="5599" xr:uid="{00000000-0005-0000-0000-000093120000}"/>
    <cellStyle name="Comma 2 3 2 4 3" xfId="862" xr:uid="{00000000-0005-0000-0000-000094120000}"/>
    <cellStyle name="Comma 2 3 2 4 3 10" xfId="5601" xr:uid="{00000000-0005-0000-0000-000095120000}"/>
    <cellStyle name="Comma 2 3 2 4 3 11" xfId="5602" xr:uid="{00000000-0005-0000-0000-000096120000}"/>
    <cellStyle name="Comma 2 3 2 4 3 12" xfId="5603" xr:uid="{00000000-0005-0000-0000-000097120000}"/>
    <cellStyle name="Comma 2 3 2 4 3 13" xfId="5600" xr:uid="{00000000-0005-0000-0000-000098120000}"/>
    <cellStyle name="Comma 2 3 2 4 3 2" xfId="5604" xr:uid="{00000000-0005-0000-0000-000099120000}"/>
    <cellStyle name="Comma 2 3 2 4 3 2 10" xfId="5605" xr:uid="{00000000-0005-0000-0000-00009A120000}"/>
    <cellStyle name="Comma 2 3 2 4 3 2 11" xfId="5606" xr:uid="{00000000-0005-0000-0000-00009B120000}"/>
    <cellStyle name="Comma 2 3 2 4 3 2 2" xfId="5607" xr:uid="{00000000-0005-0000-0000-00009C120000}"/>
    <cellStyle name="Comma 2 3 2 4 3 2 2 2" xfId="5608" xr:uid="{00000000-0005-0000-0000-00009D120000}"/>
    <cellStyle name="Comma 2 3 2 4 3 2 2 3" xfId="5609" xr:uid="{00000000-0005-0000-0000-00009E120000}"/>
    <cellStyle name="Comma 2 3 2 4 3 2 2 4" xfId="5610" xr:uid="{00000000-0005-0000-0000-00009F120000}"/>
    <cellStyle name="Comma 2 3 2 4 3 2 2 5" xfId="5611" xr:uid="{00000000-0005-0000-0000-0000A0120000}"/>
    <cellStyle name="Comma 2 3 2 4 3 2 3" xfId="5612" xr:uid="{00000000-0005-0000-0000-0000A1120000}"/>
    <cellStyle name="Comma 2 3 2 4 3 2 3 2" xfId="5613" xr:uid="{00000000-0005-0000-0000-0000A2120000}"/>
    <cellStyle name="Comma 2 3 2 4 3 2 3 3" xfId="5614" xr:uid="{00000000-0005-0000-0000-0000A3120000}"/>
    <cellStyle name="Comma 2 3 2 4 3 2 4" xfId="5615" xr:uid="{00000000-0005-0000-0000-0000A4120000}"/>
    <cellStyle name="Comma 2 3 2 4 3 2 4 2" xfId="5616" xr:uid="{00000000-0005-0000-0000-0000A5120000}"/>
    <cellStyle name="Comma 2 3 2 4 3 2 5" xfId="5617" xr:uid="{00000000-0005-0000-0000-0000A6120000}"/>
    <cellStyle name="Comma 2 3 2 4 3 2 5 2" xfId="5618" xr:uid="{00000000-0005-0000-0000-0000A7120000}"/>
    <cellStyle name="Comma 2 3 2 4 3 2 6" xfId="5619" xr:uid="{00000000-0005-0000-0000-0000A8120000}"/>
    <cellStyle name="Comma 2 3 2 4 3 2 7" xfId="5620" xr:uid="{00000000-0005-0000-0000-0000A9120000}"/>
    <cellStyle name="Comma 2 3 2 4 3 2 8" xfId="5621" xr:uid="{00000000-0005-0000-0000-0000AA120000}"/>
    <cellStyle name="Comma 2 3 2 4 3 2 9" xfId="5622" xr:uid="{00000000-0005-0000-0000-0000AB120000}"/>
    <cellStyle name="Comma 2 3 2 4 3 3" xfId="5623" xr:uid="{00000000-0005-0000-0000-0000AC120000}"/>
    <cellStyle name="Comma 2 3 2 4 3 3 2" xfId="5624" xr:uid="{00000000-0005-0000-0000-0000AD120000}"/>
    <cellStyle name="Comma 2 3 2 4 3 3 3" xfId="5625" xr:uid="{00000000-0005-0000-0000-0000AE120000}"/>
    <cellStyle name="Comma 2 3 2 4 3 3 4" xfId="5626" xr:uid="{00000000-0005-0000-0000-0000AF120000}"/>
    <cellStyle name="Comma 2 3 2 4 3 3 5" xfId="5627" xr:uid="{00000000-0005-0000-0000-0000B0120000}"/>
    <cellStyle name="Comma 2 3 2 4 3 4" xfId="5628" xr:uid="{00000000-0005-0000-0000-0000B1120000}"/>
    <cellStyle name="Comma 2 3 2 4 3 4 2" xfId="5629" xr:uid="{00000000-0005-0000-0000-0000B2120000}"/>
    <cellStyle name="Comma 2 3 2 4 3 4 3" xfId="5630" xr:uid="{00000000-0005-0000-0000-0000B3120000}"/>
    <cellStyle name="Comma 2 3 2 4 3 5" xfId="5631" xr:uid="{00000000-0005-0000-0000-0000B4120000}"/>
    <cellStyle name="Comma 2 3 2 4 3 5 2" xfId="5632" xr:uid="{00000000-0005-0000-0000-0000B5120000}"/>
    <cellStyle name="Comma 2 3 2 4 3 6" xfId="5633" xr:uid="{00000000-0005-0000-0000-0000B6120000}"/>
    <cellStyle name="Comma 2 3 2 4 3 6 2" xfId="5634" xr:uid="{00000000-0005-0000-0000-0000B7120000}"/>
    <cellStyle name="Comma 2 3 2 4 3 7" xfId="5635" xr:uid="{00000000-0005-0000-0000-0000B8120000}"/>
    <cellStyle name="Comma 2 3 2 4 3 8" xfId="5636" xr:uid="{00000000-0005-0000-0000-0000B9120000}"/>
    <cellStyle name="Comma 2 3 2 4 3 9" xfId="5637" xr:uid="{00000000-0005-0000-0000-0000BA120000}"/>
    <cellStyle name="Comma 2 3 2 4 4" xfId="412" xr:uid="{00000000-0005-0000-0000-0000BB120000}"/>
    <cellStyle name="Comma 2 3 2 4 4 10" xfId="5639" xr:uid="{00000000-0005-0000-0000-0000BC120000}"/>
    <cellStyle name="Comma 2 3 2 4 4 11" xfId="5640" xr:uid="{00000000-0005-0000-0000-0000BD120000}"/>
    <cellStyle name="Comma 2 3 2 4 4 12" xfId="5638" xr:uid="{00000000-0005-0000-0000-0000BE120000}"/>
    <cellStyle name="Comma 2 3 2 4 4 2" xfId="5641" xr:uid="{00000000-0005-0000-0000-0000BF120000}"/>
    <cellStyle name="Comma 2 3 2 4 4 2 2" xfId="5642" xr:uid="{00000000-0005-0000-0000-0000C0120000}"/>
    <cellStyle name="Comma 2 3 2 4 4 2 3" xfId="5643" xr:uid="{00000000-0005-0000-0000-0000C1120000}"/>
    <cellStyle name="Comma 2 3 2 4 4 2 4" xfId="5644" xr:uid="{00000000-0005-0000-0000-0000C2120000}"/>
    <cellStyle name="Comma 2 3 2 4 4 2 5" xfId="5645" xr:uid="{00000000-0005-0000-0000-0000C3120000}"/>
    <cellStyle name="Comma 2 3 2 4 4 3" xfId="5646" xr:uid="{00000000-0005-0000-0000-0000C4120000}"/>
    <cellStyle name="Comma 2 3 2 4 4 3 2" xfId="5647" xr:uid="{00000000-0005-0000-0000-0000C5120000}"/>
    <cellStyle name="Comma 2 3 2 4 4 3 3" xfId="5648" xr:uid="{00000000-0005-0000-0000-0000C6120000}"/>
    <cellStyle name="Comma 2 3 2 4 4 4" xfId="5649" xr:uid="{00000000-0005-0000-0000-0000C7120000}"/>
    <cellStyle name="Comma 2 3 2 4 4 4 2" xfId="5650" xr:uid="{00000000-0005-0000-0000-0000C8120000}"/>
    <cellStyle name="Comma 2 3 2 4 4 5" xfId="5651" xr:uid="{00000000-0005-0000-0000-0000C9120000}"/>
    <cellStyle name="Comma 2 3 2 4 4 5 2" xfId="5652" xr:uid="{00000000-0005-0000-0000-0000CA120000}"/>
    <cellStyle name="Comma 2 3 2 4 4 6" xfId="5653" xr:uid="{00000000-0005-0000-0000-0000CB120000}"/>
    <cellStyle name="Comma 2 3 2 4 4 7" xfId="5654" xr:uid="{00000000-0005-0000-0000-0000CC120000}"/>
    <cellStyle name="Comma 2 3 2 4 4 8" xfId="5655" xr:uid="{00000000-0005-0000-0000-0000CD120000}"/>
    <cellStyle name="Comma 2 3 2 4 4 9" xfId="5656" xr:uid="{00000000-0005-0000-0000-0000CE120000}"/>
    <cellStyle name="Comma 2 3 2 4 5" xfId="5657" xr:uid="{00000000-0005-0000-0000-0000CF120000}"/>
    <cellStyle name="Comma 2 3 2 4 5 2" xfId="5658" xr:uid="{00000000-0005-0000-0000-0000D0120000}"/>
    <cellStyle name="Comma 2 3 2 4 5 3" xfId="5659" xr:uid="{00000000-0005-0000-0000-0000D1120000}"/>
    <cellStyle name="Comma 2 3 2 4 5 4" xfId="5660" xr:uid="{00000000-0005-0000-0000-0000D2120000}"/>
    <cellStyle name="Comma 2 3 2 4 5 5" xfId="5661" xr:uid="{00000000-0005-0000-0000-0000D3120000}"/>
    <cellStyle name="Comma 2 3 2 4 6" xfId="5662" xr:uid="{00000000-0005-0000-0000-0000D4120000}"/>
    <cellStyle name="Comma 2 3 2 4 6 2" xfId="5663" xr:uid="{00000000-0005-0000-0000-0000D5120000}"/>
    <cellStyle name="Comma 2 3 2 4 6 3" xfId="5664" xr:uid="{00000000-0005-0000-0000-0000D6120000}"/>
    <cellStyle name="Comma 2 3 2 4 7" xfId="5665" xr:uid="{00000000-0005-0000-0000-0000D7120000}"/>
    <cellStyle name="Comma 2 3 2 4 7 2" xfId="5666" xr:uid="{00000000-0005-0000-0000-0000D8120000}"/>
    <cellStyle name="Comma 2 3 2 4 8" xfId="5667" xr:uid="{00000000-0005-0000-0000-0000D9120000}"/>
    <cellStyle name="Comma 2 3 2 4 8 2" xfId="5668" xr:uid="{00000000-0005-0000-0000-0000DA120000}"/>
    <cellStyle name="Comma 2 3 2 4 9" xfId="5669" xr:uid="{00000000-0005-0000-0000-0000DB120000}"/>
    <cellStyle name="Comma 2 3 2 5" xfId="487" xr:uid="{00000000-0005-0000-0000-0000DC120000}"/>
    <cellStyle name="Comma 2 3 2 5 10" xfId="5671" xr:uid="{00000000-0005-0000-0000-0000DD120000}"/>
    <cellStyle name="Comma 2 3 2 5 11" xfId="5672" xr:uid="{00000000-0005-0000-0000-0000DE120000}"/>
    <cellStyle name="Comma 2 3 2 5 12" xfId="5673" xr:uid="{00000000-0005-0000-0000-0000DF120000}"/>
    <cellStyle name="Comma 2 3 2 5 13" xfId="5670" xr:uid="{00000000-0005-0000-0000-0000E0120000}"/>
    <cellStyle name="Comma 2 3 2 5 2" xfId="5674" xr:uid="{00000000-0005-0000-0000-0000E1120000}"/>
    <cellStyle name="Comma 2 3 2 5 2 10" xfId="5675" xr:uid="{00000000-0005-0000-0000-0000E2120000}"/>
    <cellStyle name="Comma 2 3 2 5 2 11" xfId="5676" xr:uid="{00000000-0005-0000-0000-0000E3120000}"/>
    <cellStyle name="Comma 2 3 2 5 2 2" xfId="5677" xr:uid="{00000000-0005-0000-0000-0000E4120000}"/>
    <cellStyle name="Comma 2 3 2 5 2 2 2" xfId="5678" xr:uid="{00000000-0005-0000-0000-0000E5120000}"/>
    <cellStyle name="Comma 2 3 2 5 2 2 3" xfId="5679" xr:uid="{00000000-0005-0000-0000-0000E6120000}"/>
    <cellStyle name="Comma 2 3 2 5 2 2 4" xfId="5680" xr:uid="{00000000-0005-0000-0000-0000E7120000}"/>
    <cellStyle name="Comma 2 3 2 5 2 2 5" xfId="5681" xr:uid="{00000000-0005-0000-0000-0000E8120000}"/>
    <cellStyle name="Comma 2 3 2 5 2 3" xfId="5682" xr:uid="{00000000-0005-0000-0000-0000E9120000}"/>
    <cellStyle name="Comma 2 3 2 5 2 3 2" xfId="5683" xr:uid="{00000000-0005-0000-0000-0000EA120000}"/>
    <cellStyle name="Comma 2 3 2 5 2 3 3" xfId="5684" xr:uid="{00000000-0005-0000-0000-0000EB120000}"/>
    <cellStyle name="Comma 2 3 2 5 2 4" xfId="5685" xr:uid="{00000000-0005-0000-0000-0000EC120000}"/>
    <cellStyle name="Comma 2 3 2 5 2 4 2" xfId="5686" xr:uid="{00000000-0005-0000-0000-0000ED120000}"/>
    <cellStyle name="Comma 2 3 2 5 2 5" xfId="5687" xr:uid="{00000000-0005-0000-0000-0000EE120000}"/>
    <cellStyle name="Comma 2 3 2 5 2 5 2" xfId="5688" xr:uid="{00000000-0005-0000-0000-0000EF120000}"/>
    <cellStyle name="Comma 2 3 2 5 2 6" xfId="5689" xr:uid="{00000000-0005-0000-0000-0000F0120000}"/>
    <cellStyle name="Comma 2 3 2 5 2 7" xfId="5690" xr:uid="{00000000-0005-0000-0000-0000F1120000}"/>
    <cellStyle name="Comma 2 3 2 5 2 8" xfId="5691" xr:uid="{00000000-0005-0000-0000-0000F2120000}"/>
    <cellStyle name="Comma 2 3 2 5 2 9" xfId="5692" xr:uid="{00000000-0005-0000-0000-0000F3120000}"/>
    <cellStyle name="Comma 2 3 2 5 3" xfId="5693" xr:uid="{00000000-0005-0000-0000-0000F4120000}"/>
    <cellStyle name="Comma 2 3 2 5 3 2" xfId="5694" xr:uid="{00000000-0005-0000-0000-0000F5120000}"/>
    <cellStyle name="Comma 2 3 2 5 3 3" xfId="5695" xr:uid="{00000000-0005-0000-0000-0000F6120000}"/>
    <cellStyle name="Comma 2 3 2 5 3 4" xfId="5696" xr:uid="{00000000-0005-0000-0000-0000F7120000}"/>
    <cellStyle name="Comma 2 3 2 5 3 5" xfId="5697" xr:uid="{00000000-0005-0000-0000-0000F8120000}"/>
    <cellStyle name="Comma 2 3 2 5 4" xfId="5698" xr:uid="{00000000-0005-0000-0000-0000F9120000}"/>
    <cellStyle name="Comma 2 3 2 5 4 2" xfId="5699" xr:uid="{00000000-0005-0000-0000-0000FA120000}"/>
    <cellStyle name="Comma 2 3 2 5 4 3" xfId="5700" xr:uid="{00000000-0005-0000-0000-0000FB120000}"/>
    <cellStyle name="Comma 2 3 2 5 5" xfId="5701" xr:uid="{00000000-0005-0000-0000-0000FC120000}"/>
    <cellStyle name="Comma 2 3 2 5 5 2" xfId="5702" xr:uid="{00000000-0005-0000-0000-0000FD120000}"/>
    <cellStyle name="Comma 2 3 2 5 6" xfId="5703" xr:uid="{00000000-0005-0000-0000-0000FE120000}"/>
    <cellStyle name="Comma 2 3 2 5 6 2" xfId="5704" xr:uid="{00000000-0005-0000-0000-0000FF120000}"/>
    <cellStyle name="Comma 2 3 2 5 7" xfId="5705" xr:uid="{00000000-0005-0000-0000-000000130000}"/>
    <cellStyle name="Comma 2 3 2 5 8" xfId="5706" xr:uid="{00000000-0005-0000-0000-000001130000}"/>
    <cellStyle name="Comma 2 3 2 5 9" xfId="5707" xr:uid="{00000000-0005-0000-0000-000002130000}"/>
    <cellStyle name="Comma 2 3 2 6" xfId="712" xr:uid="{00000000-0005-0000-0000-000003130000}"/>
    <cellStyle name="Comma 2 3 2 6 10" xfId="5709" xr:uid="{00000000-0005-0000-0000-000004130000}"/>
    <cellStyle name="Comma 2 3 2 6 11" xfId="5710" xr:uid="{00000000-0005-0000-0000-000005130000}"/>
    <cellStyle name="Comma 2 3 2 6 12" xfId="5711" xr:uid="{00000000-0005-0000-0000-000006130000}"/>
    <cellStyle name="Comma 2 3 2 6 13" xfId="5708" xr:uid="{00000000-0005-0000-0000-000007130000}"/>
    <cellStyle name="Comma 2 3 2 6 2" xfId="5712" xr:uid="{00000000-0005-0000-0000-000008130000}"/>
    <cellStyle name="Comma 2 3 2 6 2 10" xfId="5713" xr:uid="{00000000-0005-0000-0000-000009130000}"/>
    <cellStyle name="Comma 2 3 2 6 2 11" xfId="5714" xr:uid="{00000000-0005-0000-0000-00000A130000}"/>
    <cellStyle name="Comma 2 3 2 6 2 2" xfId="5715" xr:uid="{00000000-0005-0000-0000-00000B130000}"/>
    <cellStyle name="Comma 2 3 2 6 2 2 2" xfId="5716" xr:uid="{00000000-0005-0000-0000-00000C130000}"/>
    <cellStyle name="Comma 2 3 2 6 2 2 3" xfId="5717" xr:uid="{00000000-0005-0000-0000-00000D130000}"/>
    <cellStyle name="Comma 2 3 2 6 2 2 4" xfId="5718" xr:uid="{00000000-0005-0000-0000-00000E130000}"/>
    <cellStyle name="Comma 2 3 2 6 2 2 5" xfId="5719" xr:uid="{00000000-0005-0000-0000-00000F130000}"/>
    <cellStyle name="Comma 2 3 2 6 2 3" xfId="5720" xr:uid="{00000000-0005-0000-0000-000010130000}"/>
    <cellStyle name="Comma 2 3 2 6 2 3 2" xfId="5721" xr:uid="{00000000-0005-0000-0000-000011130000}"/>
    <cellStyle name="Comma 2 3 2 6 2 3 3" xfId="5722" xr:uid="{00000000-0005-0000-0000-000012130000}"/>
    <cellStyle name="Comma 2 3 2 6 2 4" xfId="5723" xr:uid="{00000000-0005-0000-0000-000013130000}"/>
    <cellStyle name="Comma 2 3 2 6 2 4 2" xfId="5724" xr:uid="{00000000-0005-0000-0000-000014130000}"/>
    <cellStyle name="Comma 2 3 2 6 2 5" xfId="5725" xr:uid="{00000000-0005-0000-0000-000015130000}"/>
    <cellStyle name="Comma 2 3 2 6 2 5 2" xfId="5726" xr:uid="{00000000-0005-0000-0000-000016130000}"/>
    <cellStyle name="Comma 2 3 2 6 2 6" xfId="5727" xr:uid="{00000000-0005-0000-0000-000017130000}"/>
    <cellStyle name="Comma 2 3 2 6 2 7" xfId="5728" xr:uid="{00000000-0005-0000-0000-000018130000}"/>
    <cellStyle name="Comma 2 3 2 6 2 8" xfId="5729" xr:uid="{00000000-0005-0000-0000-000019130000}"/>
    <cellStyle name="Comma 2 3 2 6 2 9" xfId="5730" xr:uid="{00000000-0005-0000-0000-00001A130000}"/>
    <cellStyle name="Comma 2 3 2 6 3" xfId="5731" xr:uid="{00000000-0005-0000-0000-00001B130000}"/>
    <cellStyle name="Comma 2 3 2 6 3 2" xfId="5732" xr:uid="{00000000-0005-0000-0000-00001C130000}"/>
    <cellStyle name="Comma 2 3 2 6 3 3" xfId="5733" xr:uid="{00000000-0005-0000-0000-00001D130000}"/>
    <cellStyle name="Comma 2 3 2 6 3 4" xfId="5734" xr:uid="{00000000-0005-0000-0000-00001E130000}"/>
    <cellStyle name="Comma 2 3 2 6 3 5" xfId="5735" xr:uid="{00000000-0005-0000-0000-00001F130000}"/>
    <cellStyle name="Comma 2 3 2 6 4" xfId="5736" xr:uid="{00000000-0005-0000-0000-000020130000}"/>
    <cellStyle name="Comma 2 3 2 6 4 2" xfId="5737" xr:uid="{00000000-0005-0000-0000-000021130000}"/>
    <cellStyle name="Comma 2 3 2 6 4 3" xfId="5738" xr:uid="{00000000-0005-0000-0000-000022130000}"/>
    <cellStyle name="Comma 2 3 2 6 5" xfId="5739" xr:uid="{00000000-0005-0000-0000-000023130000}"/>
    <cellStyle name="Comma 2 3 2 6 5 2" xfId="5740" xr:uid="{00000000-0005-0000-0000-000024130000}"/>
    <cellStyle name="Comma 2 3 2 6 6" xfId="5741" xr:uid="{00000000-0005-0000-0000-000025130000}"/>
    <cellStyle name="Comma 2 3 2 6 6 2" xfId="5742" xr:uid="{00000000-0005-0000-0000-000026130000}"/>
    <cellStyle name="Comma 2 3 2 6 7" xfId="5743" xr:uid="{00000000-0005-0000-0000-000027130000}"/>
    <cellStyle name="Comma 2 3 2 6 8" xfId="5744" xr:uid="{00000000-0005-0000-0000-000028130000}"/>
    <cellStyle name="Comma 2 3 2 6 9" xfId="5745" xr:uid="{00000000-0005-0000-0000-000029130000}"/>
    <cellStyle name="Comma 2 3 2 7" xfId="262" xr:uid="{00000000-0005-0000-0000-00002A130000}"/>
    <cellStyle name="Comma 2 3 2 7 10" xfId="5747" xr:uid="{00000000-0005-0000-0000-00002B130000}"/>
    <cellStyle name="Comma 2 3 2 7 11" xfId="5748" xr:uid="{00000000-0005-0000-0000-00002C130000}"/>
    <cellStyle name="Comma 2 3 2 7 12" xfId="5746" xr:uid="{00000000-0005-0000-0000-00002D130000}"/>
    <cellStyle name="Comma 2 3 2 7 2" xfId="5749" xr:uid="{00000000-0005-0000-0000-00002E130000}"/>
    <cellStyle name="Comma 2 3 2 7 2 2" xfId="5750" xr:uid="{00000000-0005-0000-0000-00002F130000}"/>
    <cellStyle name="Comma 2 3 2 7 2 3" xfId="5751" xr:uid="{00000000-0005-0000-0000-000030130000}"/>
    <cellStyle name="Comma 2 3 2 7 2 4" xfId="5752" xr:uid="{00000000-0005-0000-0000-000031130000}"/>
    <cellStyle name="Comma 2 3 2 7 2 5" xfId="5753" xr:uid="{00000000-0005-0000-0000-000032130000}"/>
    <cellStyle name="Comma 2 3 2 7 3" xfId="5754" xr:uid="{00000000-0005-0000-0000-000033130000}"/>
    <cellStyle name="Comma 2 3 2 7 3 2" xfId="5755" xr:uid="{00000000-0005-0000-0000-000034130000}"/>
    <cellStyle name="Comma 2 3 2 7 3 3" xfId="5756" xr:uid="{00000000-0005-0000-0000-000035130000}"/>
    <cellStyle name="Comma 2 3 2 7 4" xfId="5757" xr:uid="{00000000-0005-0000-0000-000036130000}"/>
    <cellStyle name="Comma 2 3 2 7 4 2" xfId="5758" xr:uid="{00000000-0005-0000-0000-000037130000}"/>
    <cellStyle name="Comma 2 3 2 7 5" xfId="5759" xr:uid="{00000000-0005-0000-0000-000038130000}"/>
    <cellStyle name="Comma 2 3 2 7 5 2" xfId="5760" xr:uid="{00000000-0005-0000-0000-000039130000}"/>
    <cellStyle name="Comma 2 3 2 7 6" xfId="5761" xr:uid="{00000000-0005-0000-0000-00003A130000}"/>
    <cellStyle name="Comma 2 3 2 7 7" xfId="5762" xr:uid="{00000000-0005-0000-0000-00003B130000}"/>
    <cellStyle name="Comma 2 3 2 7 8" xfId="5763" xr:uid="{00000000-0005-0000-0000-00003C130000}"/>
    <cellStyle name="Comma 2 3 2 7 9" xfId="5764" xr:uid="{00000000-0005-0000-0000-00003D130000}"/>
    <cellStyle name="Comma 2 3 2 8" xfId="5765" xr:uid="{00000000-0005-0000-0000-00003E130000}"/>
    <cellStyle name="Comma 2 3 2 8 2" xfId="5766" xr:uid="{00000000-0005-0000-0000-00003F130000}"/>
    <cellStyle name="Comma 2 3 2 8 3" xfId="5767" xr:uid="{00000000-0005-0000-0000-000040130000}"/>
    <cellStyle name="Comma 2 3 2 8 4" xfId="5768" xr:uid="{00000000-0005-0000-0000-000041130000}"/>
    <cellStyle name="Comma 2 3 2 8 5" xfId="5769" xr:uid="{00000000-0005-0000-0000-000042130000}"/>
    <cellStyle name="Comma 2 3 2 9" xfId="5770" xr:uid="{00000000-0005-0000-0000-000043130000}"/>
    <cellStyle name="Comma 2 3 2 9 2" xfId="5771" xr:uid="{00000000-0005-0000-0000-000044130000}"/>
    <cellStyle name="Comma 2 3 2 9 3" xfId="5772" xr:uid="{00000000-0005-0000-0000-000045130000}"/>
    <cellStyle name="Comma 2 3 3" xfId="66" xr:uid="{00000000-0005-0000-0000-000046130000}"/>
    <cellStyle name="Comma 2 3 3 2" xfId="114" xr:uid="{00000000-0005-0000-0000-000047130000}"/>
    <cellStyle name="Comma 2 3 3 2 2" xfId="559" xr:uid="{00000000-0005-0000-0000-000048130000}"/>
    <cellStyle name="Comma 2 3 3 2 3" xfId="789" xr:uid="{00000000-0005-0000-0000-000049130000}"/>
    <cellStyle name="Comma 2 3 3 2 4" xfId="339" xr:uid="{00000000-0005-0000-0000-00004A130000}"/>
    <cellStyle name="Comma 2 3 3 2 5" xfId="5774" xr:uid="{00000000-0005-0000-0000-00004B130000}"/>
    <cellStyle name="Comma 2 3 3 3" xfId="217" xr:uid="{00000000-0005-0000-0000-00004C130000}"/>
    <cellStyle name="Comma 2 3 3 3 2" xfId="560" xr:uid="{00000000-0005-0000-0000-00004D130000}"/>
    <cellStyle name="Comma 2 3 3 3 3" xfId="892" xr:uid="{00000000-0005-0000-0000-00004E130000}"/>
    <cellStyle name="Comma 2 3 3 3 4" xfId="442" xr:uid="{00000000-0005-0000-0000-00004F130000}"/>
    <cellStyle name="Comma 2 3 3 3 5" xfId="5775" xr:uid="{00000000-0005-0000-0000-000050130000}"/>
    <cellStyle name="Comma 2 3 3 4" xfId="517" xr:uid="{00000000-0005-0000-0000-000051130000}"/>
    <cellStyle name="Comma 2 3 3 5" xfId="742" xr:uid="{00000000-0005-0000-0000-000052130000}"/>
    <cellStyle name="Comma 2 3 3 6" xfId="292" xr:uid="{00000000-0005-0000-0000-000053130000}"/>
    <cellStyle name="Comma 2 3 3 7" xfId="5773" xr:uid="{00000000-0005-0000-0000-000054130000}"/>
    <cellStyle name="Comma 2 3 4" xfId="51" xr:uid="{00000000-0005-0000-0000-000055130000}"/>
    <cellStyle name="Comma 2 3 4 2" xfId="142" xr:uid="{00000000-0005-0000-0000-000056130000}"/>
    <cellStyle name="Comma 2 3 4 2 2" xfId="561" xr:uid="{00000000-0005-0000-0000-000057130000}"/>
    <cellStyle name="Comma 2 3 4 2 3" xfId="817" xr:uid="{00000000-0005-0000-0000-000058130000}"/>
    <cellStyle name="Comma 2 3 4 2 4" xfId="367" xr:uid="{00000000-0005-0000-0000-000059130000}"/>
    <cellStyle name="Comma 2 3 4 3" xfId="202" xr:uid="{00000000-0005-0000-0000-00005A130000}"/>
    <cellStyle name="Comma 2 3 4 3 2" xfId="562" xr:uid="{00000000-0005-0000-0000-00005B130000}"/>
    <cellStyle name="Comma 2 3 4 3 3" xfId="877" xr:uid="{00000000-0005-0000-0000-00005C130000}"/>
    <cellStyle name="Comma 2 3 4 3 4" xfId="427" xr:uid="{00000000-0005-0000-0000-00005D130000}"/>
    <cellStyle name="Comma 2 3 4 4" xfId="502" xr:uid="{00000000-0005-0000-0000-00005E130000}"/>
    <cellStyle name="Comma 2 3 4 5" xfId="727" xr:uid="{00000000-0005-0000-0000-00005F130000}"/>
    <cellStyle name="Comma 2 3 4 6" xfId="277" xr:uid="{00000000-0005-0000-0000-000060130000}"/>
    <cellStyle name="Comma 2 3 4 7" xfId="5316" xr:uid="{00000000-0005-0000-0000-000061130000}"/>
    <cellStyle name="Comma 2 3 5" xfId="97" xr:uid="{00000000-0005-0000-0000-000062130000}"/>
    <cellStyle name="Comma 2 3 5 2" xfId="563" xr:uid="{00000000-0005-0000-0000-000063130000}"/>
    <cellStyle name="Comma 2 3 5 3" xfId="772" xr:uid="{00000000-0005-0000-0000-000064130000}"/>
    <cellStyle name="Comma 2 3 5 4" xfId="322" xr:uid="{00000000-0005-0000-0000-000065130000}"/>
    <cellStyle name="Comma 2 3 6" xfId="172" xr:uid="{00000000-0005-0000-0000-000066130000}"/>
    <cellStyle name="Comma 2 3 6 2" xfId="564" xr:uid="{00000000-0005-0000-0000-000067130000}"/>
    <cellStyle name="Comma 2 3 6 3" xfId="847" xr:uid="{00000000-0005-0000-0000-000068130000}"/>
    <cellStyle name="Comma 2 3 6 4" xfId="397" xr:uid="{00000000-0005-0000-0000-000069130000}"/>
    <cellStyle name="Comma 2 3 7" xfId="472" xr:uid="{00000000-0005-0000-0000-00006A130000}"/>
    <cellStyle name="Comma 2 3 8" xfId="697" xr:uid="{00000000-0005-0000-0000-00006B130000}"/>
    <cellStyle name="Comma 2 3 9" xfId="247" xr:uid="{00000000-0005-0000-0000-00006C130000}"/>
    <cellStyle name="Comma 2 4" xfId="7" xr:uid="{00000000-0005-0000-0000-00006D130000}"/>
    <cellStyle name="Comma 2 4 2" xfId="5777" xr:uid="{00000000-0005-0000-0000-00006E130000}"/>
    <cellStyle name="Comma 2 4 2 2" xfId="5778" xr:uid="{00000000-0005-0000-0000-00006F130000}"/>
    <cellStyle name="Comma 2 4 2 3" xfId="5779" xr:uid="{00000000-0005-0000-0000-000070130000}"/>
    <cellStyle name="Comma 2 4 3" xfId="5776" xr:uid="{00000000-0005-0000-0000-000071130000}"/>
    <cellStyle name="Comma 2 5" xfId="12" xr:uid="{00000000-0005-0000-0000-000072130000}"/>
    <cellStyle name="Comma 2 5 10" xfId="5781" xr:uid="{00000000-0005-0000-0000-000073130000}"/>
    <cellStyle name="Comma 2 5 10 2" xfId="5782" xr:uid="{00000000-0005-0000-0000-000074130000}"/>
    <cellStyle name="Comma 2 5 11" xfId="5783" xr:uid="{00000000-0005-0000-0000-000075130000}"/>
    <cellStyle name="Comma 2 5 11 2" xfId="5784" xr:uid="{00000000-0005-0000-0000-000076130000}"/>
    <cellStyle name="Comma 2 5 12" xfId="5785" xr:uid="{00000000-0005-0000-0000-000077130000}"/>
    <cellStyle name="Comma 2 5 13" xfId="5786" xr:uid="{00000000-0005-0000-0000-000078130000}"/>
    <cellStyle name="Comma 2 5 14" xfId="5787" xr:uid="{00000000-0005-0000-0000-000079130000}"/>
    <cellStyle name="Comma 2 5 15" xfId="5788" xr:uid="{00000000-0005-0000-0000-00007A130000}"/>
    <cellStyle name="Comma 2 5 16" xfId="5789" xr:uid="{00000000-0005-0000-0000-00007B130000}"/>
    <cellStyle name="Comma 2 5 17" xfId="5790" xr:uid="{00000000-0005-0000-0000-00007C130000}"/>
    <cellStyle name="Comma 2 5 18" xfId="5780" xr:uid="{00000000-0005-0000-0000-00007D130000}"/>
    <cellStyle name="Comma 2 5 19" xfId="923" xr:uid="{00000000-0005-0000-0000-00007E130000}"/>
    <cellStyle name="Comma 2 5 2" xfId="36" xr:uid="{00000000-0005-0000-0000-00007F130000}"/>
    <cellStyle name="Comma 2 5 2 10" xfId="5792" xr:uid="{00000000-0005-0000-0000-000080130000}"/>
    <cellStyle name="Comma 2 5 2 11" xfId="5793" xr:uid="{00000000-0005-0000-0000-000081130000}"/>
    <cellStyle name="Comma 2 5 2 12" xfId="5794" xr:uid="{00000000-0005-0000-0000-000082130000}"/>
    <cellStyle name="Comma 2 5 2 13" xfId="5795" xr:uid="{00000000-0005-0000-0000-000083130000}"/>
    <cellStyle name="Comma 2 5 2 14" xfId="5796" xr:uid="{00000000-0005-0000-0000-000084130000}"/>
    <cellStyle name="Comma 2 5 2 15" xfId="5791" xr:uid="{00000000-0005-0000-0000-000085130000}"/>
    <cellStyle name="Comma 2 5 2 2" xfId="82" xr:uid="{00000000-0005-0000-0000-000086130000}"/>
    <cellStyle name="Comma 2 5 2 2 10" xfId="5798" xr:uid="{00000000-0005-0000-0000-000087130000}"/>
    <cellStyle name="Comma 2 5 2 2 11" xfId="5799" xr:uid="{00000000-0005-0000-0000-000088130000}"/>
    <cellStyle name="Comma 2 5 2 2 12" xfId="5800" xr:uid="{00000000-0005-0000-0000-000089130000}"/>
    <cellStyle name="Comma 2 5 2 2 13" xfId="5797" xr:uid="{00000000-0005-0000-0000-00008A130000}"/>
    <cellStyle name="Comma 2 5 2 2 2" xfId="158" xr:uid="{00000000-0005-0000-0000-00008B130000}"/>
    <cellStyle name="Comma 2 5 2 2 2 10" xfId="5802" xr:uid="{00000000-0005-0000-0000-00008C130000}"/>
    <cellStyle name="Comma 2 5 2 2 2 11" xfId="5803" xr:uid="{00000000-0005-0000-0000-00008D130000}"/>
    <cellStyle name="Comma 2 5 2 2 2 12" xfId="5801" xr:uid="{00000000-0005-0000-0000-00008E130000}"/>
    <cellStyle name="Comma 2 5 2 2 2 2" xfId="565" xr:uid="{00000000-0005-0000-0000-00008F130000}"/>
    <cellStyle name="Comma 2 5 2 2 2 2 2" xfId="5805" xr:uid="{00000000-0005-0000-0000-000090130000}"/>
    <cellStyle name="Comma 2 5 2 2 2 2 3" xfId="5806" xr:uid="{00000000-0005-0000-0000-000091130000}"/>
    <cellStyle name="Comma 2 5 2 2 2 2 4" xfId="5807" xr:uid="{00000000-0005-0000-0000-000092130000}"/>
    <cellStyle name="Comma 2 5 2 2 2 2 5" xfId="5808" xr:uid="{00000000-0005-0000-0000-000093130000}"/>
    <cellStyle name="Comma 2 5 2 2 2 2 6" xfId="5804" xr:uid="{00000000-0005-0000-0000-000094130000}"/>
    <cellStyle name="Comma 2 5 2 2 2 3" xfId="833" xr:uid="{00000000-0005-0000-0000-000095130000}"/>
    <cellStyle name="Comma 2 5 2 2 2 3 2" xfId="5810" xr:uid="{00000000-0005-0000-0000-000096130000}"/>
    <cellStyle name="Comma 2 5 2 2 2 3 3" xfId="5811" xr:uid="{00000000-0005-0000-0000-000097130000}"/>
    <cellStyle name="Comma 2 5 2 2 2 3 4" xfId="5809" xr:uid="{00000000-0005-0000-0000-000098130000}"/>
    <cellStyle name="Comma 2 5 2 2 2 4" xfId="383" xr:uid="{00000000-0005-0000-0000-000099130000}"/>
    <cellStyle name="Comma 2 5 2 2 2 4 2" xfId="5813" xr:uid="{00000000-0005-0000-0000-00009A130000}"/>
    <cellStyle name="Comma 2 5 2 2 2 4 3" xfId="5812" xr:uid="{00000000-0005-0000-0000-00009B130000}"/>
    <cellStyle name="Comma 2 5 2 2 2 5" xfId="5814" xr:uid="{00000000-0005-0000-0000-00009C130000}"/>
    <cellStyle name="Comma 2 5 2 2 2 5 2" xfId="5815" xr:uid="{00000000-0005-0000-0000-00009D130000}"/>
    <cellStyle name="Comma 2 5 2 2 2 6" xfId="5816" xr:uid="{00000000-0005-0000-0000-00009E130000}"/>
    <cellStyle name="Comma 2 5 2 2 2 7" xfId="5817" xr:uid="{00000000-0005-0000-0000-00009F130000}"/>
    <cellStyle name="Comma 2 5 2 2 2 8" xfId="5818" xr:uid="{00000000-0005-0000-0000-0000A0130000}"/>
    <cellStyle name="Comma 2 5 2 2 2 9" xfId="5819" xr:uid="{00000000-0005-0000-0000-0000A1130000}"/>
    <cellStyle name="Comma 2 5 2 2 3" xfId="233" xr:uid="{00000000-0005-0000-0000-0000A2130000}"/>
    <cellStyle name="Comma 2 5 2 2 3 2" xfId="566" xr:uid="{00000000-0005-0000-0000-0000A3130000}"/>
    <cellStyle name="Comma 2 5 2 2 3 2 2" xfId="5821" xr:uid="{00000000-0005-0000-0000-0000A4130000}"/>
    <cellStyle name="Comma 2 5 2 2 3 3" xfId="908" xr:uid="{00000000-0005-0000-0000-0000A5130000}"/>
    <cellStyle name="Comma 2 5 2 2 3 3 2" xfId="5822" xr:uid="{00000000-0005-0000-0000-0000A6130000}"/>
    <cellStyle name="Comma 2 5 2 2 3 4" xfId="458" xr:uid="{00000000-0005-0000-0000-0000A7130000}"/>
    <cellStyle name="Comma 2 5 2 2 3 4 2" xfId="5823" xr:uid="{00000000-0005-0000-0000-0000A8130000}"/>
    <cellStyle name="Comma 2 5 2 2 3 5" xfId="5824" xr:uid="{00000000-0005-0000-0000-0000A9130000}"/>
    <cellStyle name="Comma 2 5 2 2 3 6" xfId="5820" xr:uid="{00000000-0005-0000-0000-0000AA130000}"/>
    <cellStyle name="Comma 2 5 2 2 4" xfId="533" xr:uid="{00000000-0005-0000-0000-0000AB130000}"/>
    <cellStyle name="Comma 2 5 2 2 4 2" xfId="5826" xr:uid="{00000000-0005-0000-0000-0000AC130000}"/>
    <cellStyle name="Comma 2 5 2 2 4 3" xfId="5827" xr:uid="{00000000-0005-0000-0000-0000AD130000}"/>
    <cellStyle name="Comma 2 5 2 2 4 4" xfId="5825" xr:uid="{00000000-0005-0000-0000-0000AE130000}"/>
    <cellStyle name="Comma 2 5 2 2 5" xfId="758" xr:uid="{00000000-0005-0000-0000-0000AF130000}"/>
    <cellStyle name="Comma 2 5 2 2 5 2" xfId="5829" xr:uid="{00000000-0005-0000-0000-0000B0130000}"/>
    <cellStyle name="Comma 2 5 2 2 5 3" xfId="5828" xr:uid="{00000000-0005-0000-0000-0000B1130000}"/>
    <cellStyle name="Comma 2 5 2 2 6" xfId="308" xr:uid="{00000000-0005-0000-0000-0000B2130000}"/>
    <cellStyle name="Comma 2 5 2 2 6 2" xfId="5831" xr:uid="{00000000-0005-0000-0000-0000B3130000}"/>
    <cellStyle name="Comma 2 5 2 2 6 3" xfId="5830" xr:uid="{00000000-0005-0000-0000-0000B4130000}"/>
    <cellStyle name="Comma 2 5 2 2 7" xfId="5832" xr:uid="{00000000-0005-0000-0000-0000B5130000}"/>
    <cellStyle name="Comma 2 5 2 2 8" xfId="5833" xr:uid="{00000000-0005-0000-0000-0000B6130000}"/>
    <cellStyle name="Comma 2 5 2 2 9" xfId="5834" xr:uid="{00000000-0005-0000-0000-0000B7130000}"/>
    <cellStyle name="Comma 2 5 2 3" xfId="130" xr:uid="{00000000-0005-0000-0000-0000B8130000}"/>
    <cellStyle name="Comma 2 5 2 3 10" xfId="5836" xr:uid="{00000000-0005-0000-0000-0000B9130000}"/>
    <cellStyle name="Comma 2 5 2 3 11" xfId="5837" xr:uid="{00000000-0005-0000-0000-0000BA130000}"/>
    <cellStyle name="Comma 2 5 2 3 12" xfId="5838" xr:uid="{00000000-0005-0000-0000-0000BB130000}"/>
    <cellStyle name="Comma 2 5 2 3 13" xfId="5835" xr:uid="{00000000-0005-0000-0000-0000BC130000}"/>
    <cellStyle name="Comma 2 5 2 3 2" xfId="567" xr:uid="{00000000-0005-0000-0000-0000BD130000}"/>
    <cellStyle name="Comma 2 5 2 3 2 10" xfId="5840" xr:uid="{00000000-0005-0000-0000-0000BE130000}"/>
    <cellStyle name="Comma 2 5 2 3 2 11" xfId="5841" xr:uid="{00000000-0005-0000-0000-0000BF130000}"/>
    <cellStyle name="Comma 2 5 2 3 2 12" xfId="5839" xr:uid="{00000000-0005-0000-0000-0000C0130000}"/>
    <cellStyle name="Comma 2 5 2 3 2 2" xfId="5842" xr:uid="{00000000-0005-0000-0000-0000C1130000}"/>
    <cellStyle name="Comma 2 5 2 3 2 2 2" xfId="5843" xr:uid="{00000000-0005-0000-0000-0000C2130000}"/>
    <cellStyle name="Comma 2 5 2 3 2 2 3" xfId="5844" xr:uid="{00000000-0005-0000-0000-0000C3130000}"/>
    <cellStyle name="Comma 2 5 2 3 2 2 4" xfId="5845" xr:uid="{00000000-0005-0000-0000-0000C4130000}"/>
    <cellStyle name="Comma 2 5 2 3 2 2 5" xfId="5846" xr:uid="{00000000-0005-0000-0000-0000C5130000}"/>
    <cellStyle name="Comma 2 5 2 3 2 3" xfId="5847" xr:uid="{00000000-0005-0000-0000-0000C6130000}"/>
    <cellStyle name="Comma 2 5 2 3 2 3 2" xfId="5848" xr:uid="{00000000-0005-0000-0000-0000C7130000}"/>
    <cellStyle name="Comma 2 5 2 3 2 3 3" xfId="5849" xr:uid="{00000000-0005-0000-0000-0000C8130000}"/>
    <cellStyle name="Comma 2 5 2 3 2 4" xfId="5850" xr:uid="{00000000-0005-0000-0000-0000C9130000}"/>
    <cellStyle name="Comma 2 5 2 3 2 4 2" xfId="5851" xr:uid="{00000000-0005-0000-0000-0000CA130000}"/>
    <cellStyle name="Comma 2 5 2 3 2 5" xfId="5852" xr:uid="{00000000-0005-0000-0000-0000CB130000}"/>
    <cellStyle name="Comma 2 5 2 3 2 5 2" xfId="5853" xr:uid="{00000000-0005-0000-0000-0000CC130000}"/>
    <cellStyle name="Comma 2 5 2 3 2 6" xfId="5854" xr:uid="{00000000-0005-0000-0000-0000CD130000}"/>
    <cellStyle name="Comma 2 5 2 3 2 7" xfId="5855" xr:uid="{00000000-0005-0000-0000-0000CE130000}"/>
    <cellStyle name="Comma 2 5 2 3 2 8" xfId="5856" xr:uid="{00000000-0005-0000-0000-0000CF130000}"/>
    <cellStyle name="Comma 2 5 2 3 2 9" xfId="5857" xr:uid="{00000000-0005-0000-0000-0000D0130000}"/>
    <cellStyle name="Comma 2 5 2 3 3" xfId="805" xr:uid="{00000000-0005-0000-0000-0000D1130000}"/>
    <cellStyle name="Comma 2 5 2 3 3 2" xfId="5859" xr:uid="{00000000-0005-0000-0000-0000D2130000}"/>
    <cellStyle name="Comma 2 5 2 3 3 3" xfId="5860" xr:uid="{00000000-0005-0000-0000-0000D3130000}"/>
    <cellStyle name="Comma 2 5 2 3 3 4" xfId="5861" xr:uid="{00000000-0005-0000-0000-0000D4130000}"/>
    <cellStyle name="Comma 2 5 2 3 3 5" xfId="5862" xr:uid="{00000000-0005-0000-0000-0000D5130000}"/>
    <cellStyle name="Comma 2 5 2 3 3 6" xfId="5858" xr:uid="{00000000-0005-0000-0000-0000D6130000}"/>
    <cellStyle name="Comma 2 5 2 3 4" xfId="355" xr:uid="{00000000-0005-0000-0000-0000D7130000}"/>
    <cellStyle name="Comma 2 5 2 3 4 2" xfId="5864" xr:uid="{00000000-0005-0000-0000-0000D8130000}"/>
    <cellStyle name="Comma 2 5 2 3 4 3" xfId="5865" xr:uid="{00000000-0005-0000-0000-0000D9130000}"/>
    <cellStyle name="Comma 2 5 2 3 4 4" xfId="5863" xr:uid="{00000000-0005-0000-0000-0000DA130000}"/>
    <cellStyle name="Comma 2 5 2 3 5" xfId="5866" xr:uid="{00000000-0005-0000-0000-0000DB130000}"/>
    <cellStyle name="Comma 2 5 2 3 5 2" xfId="5867" xr:uid="{00000000-0005-0000-0000-0000DC130000}"/>
    <cellStyle name="Comma 2 5 2 3 6" xfId="5868" xr:uid="{00000000-0005-0000-0000-0000DD130000}"/>
    <cellStyle name="Comma 2 5 2 3 6 2" xfId="5869" xr:uid="{00000000-0005-0000-0000-0000DE130000}"/>
    <cellStyle name="Comma 2 5 2 3 7" xfId="5870" xr:uid="{00000000-0005-0000-0000-0000DF130000}"/>
    <cellStyle name="Comma 2 5 2 3 8" xfId="5871" xr:uid="{00000000-0005-0000-0000-0000E0130000}"/>
    <cellStyle name="Comma 2 5 2 3 9" xfId="5872" xr:uid="{00000000-0005-0000-0000-0000E1130000}"/>
    <cellStyle name="Comma 2 5 2 4" xfId="188" xr:uid="{00000000-0005-0000-0000-0000E2130000}"/>
    <cellStyle name="Comma 2 5 2 4 10" xfId="5874" xr:uid="{00000000-0005-0000-0000-0000E3130000}"/>
    <cellStyle name="Comma 2 5 2 4 11" xfId="5875" xr:uid="{00000000-0005-0000-0000-0000E4130000}"/>
    <cellStyle name="Comma 2 5 2 4 12" xfId="5873" xr:uid="{00000000-0005-0000-0000-0000E5130000}"/>
    <cellStyle name="Comma 2 5 2 4 2" xfId="568" xr:uid="{00000000-0005-0000-0000-0000E6130000}"/>
    <cellStyle name="Comma 2 5 2 4 2 2" xfId="5877" xr:uid="{00000000-0005-0000-0000-0000E7130000}"/>
    <cellStyle name="Comma 2 5 2 4 2 3" xfId="5878" xr:uid="{00000000-0005-0000-0000-0000E8130000}"/>
    <cellStyle name="Comma 2 5 2 4 2 4" xfId="5879" xr:uid="{00000000-0005-0000-0000-0000E9130000}"/>
    <cellStyle name="Comma 2 5 2 4 2 5" xfId="5880" xr:uid="{00000000-0005-0000-0000-0000EA130000}"/>
    <cellStyle name="Comma 2 5 2 4 2 6" xfId="5876" xr:uid="{00000000-0005-0000-0000-0000EB130000}"/>
    <cellStyle name="Comma 2 5 2 4 3" xfId="863" xr:uid="{00000000-0005-0000-0000-0000EC130000}"/>
    <cellStyle name="Comma 2 5 2 4 3 2" xfId="5882" xr:uid="{00000000-0005-0000-0000-0000ED130000}"/>
    <cellStyle name="Comma 2 5 2 4 3 3" xfId="5883" xr:uid="{00000000-0005-0000-0000-0000EE130000}"/>
    <cellStyle name="Comma 2 5 2 4 3 4" xfId="5881" xr:uid="{00000000-0005-0000-0000-0000EF130000}"/>
    <cellStyle name="Comma 2 5 2 4 4" xfId="413" xr:uid="{00000000-0005-0000-0000-0000F0130000}"/>
    <cellStyle name="Comma 2 5 2 4 4 2" xfId="5885" xr:uid="{00000000-0005-0000-0000-0000F1130000}"/>
    <cellStyle name="Comma 2 5 2 4 4 3" xfId="5884" xr:uid="{00000000-0005-0000-0000-0000F2130000}"/>
    <cellStyle name="Comma 2 5 2 4 5" xfId="5886" xr:uid="{00000000-0005-0000-0000-0000F3130000}"/>
    <cellStyle name="Comma 2 5 2 4 5 2" xfId="5887" xr:uid="{00000000-0005-0000-0000-0000F4130000}"/>
    <cellStyle name="Comma 2 5 2 4 6" xfId="5888" xr:uid="{00000000-0005-0000-0000-0000F5130000}"/>
    <cellStyle name="Comma 2 5 2 4 7" xfId="5889" xr:uid="{00000000-0005-0000-0000-0000F6130000}"/>
    <cellStyle name="Comma 2 5 2 4 8" xfId="5890" xr:uid="{00000000-0005-0000-0000-0000F7130000}"/>
    <cellStyle name="Comma 2 5 2 4 9" xfId="5891" xr:uid="{00000000-0005-0000-0000-0000F8130000}"/>
    <cellStyle name="Comma 2 5 2 5" xfId="488" xr:uid="{00000000-0005-0000-0000-0000F9130000}"/>
    <cellStyle name="Comma 2 5 2 5 2" xfId="5893" xr:uid="{00000000-0005-0000-0000-0000FA130000}"/>
    <cellStyle name="Comma 2 5 2 5 3" xfId="5894" xr:uid="{00000000-0005-0000-0000-0000FB130000}"/>
    <cellStyle name="Comma 2 5 2 5 4" xfId="5895" xr:uid="{00000000-0005-0000-0000-0000FC130000}"/>
    <cellStyle name="Comma 2 5 2 5 5" xfId="5896" xr:uid="{00000000-0005-0000-0000-0000FD130000}"/>
    <cellStyle name="Comma 2 5 2 5 6" xfId="5892" xr:uid="{00000000-0005-0000-0000-0000FE130000}"/>
    <cellStyle name="Comma 2 5 2 6" xfId="713" xr:uid="{00000000-0005-0000-0000-0000FF130000}"/>
    <cellStyle name="Comma 2 5 2 6 2" xfId="5898" xr:uid="{00000000-0005-0000-0000-000000140000}"/>
    <cellStyle name="Comma 2 5 2 6 3" xfId="5899" xr:uid="{00000000-0005-0000-0000-000001140000}"/>
    <cellStyle name="Comma 2 5 2 6 4" xfId="5897" xr:uid="{00000000-0005-0000-0000-000002140000}"/>
    <cellStyle name="Comma 2 5 2 7" xfId="263" xr:uid="{00000000-0005-0000-0000-000003140000}"/>
    <cellStyle name="Comma 2 5 2 7 2" xfId="5901" xr:uid="{00000000-0005-0000-0000-000004140000}"/>
    <cellStyle name="Comma 2 5 2 7 3" xfId="5900" xr:uid="{00000000-0005-0000-0000-000005140000}"/>
    <cellStyle name="Comma 2 5 2 8" xfId="5902" xr:uid="{00000000-0005-0000-0000-000006140000}"/>
    <cellStyle name="Comma 2 5 2 8 2" xfId="5903" xr:uid="{00000000-0005-0000-0000-000007140000}"/>
    <cellStyle name="Comma 2 5 2 9" xfId="5904" xr:uid="{00000000-0005-0000-0000-000008140000}"/>
    <cellStyle name="Comma 2 5 3" xfId="67" xr:uid="{00000000-0005-0000-0000-000009140000}"/>
    <cellStyle name="Comma 2 5 3 10" xfId="5906" xr:uid="{00000000-0005-0000-0000-00000A140000}"/>
    <cellStyle name="Comma 2 5 3 11" xfId="5907" xr:uid="{00000000-0005-0000-0000-00000B140000}"/>
    <cellStyle name="Comma 2 5 3 12" xfId="5908" xr:uid="{00000000-0005-0000-0000-00000C140000}"/>
    <cellStyle name="Comma 2 5 3 13" xfId="5909" xr:uid="{00000000-0005-0000-0000-00000D140000}"/>
    <cellStyle name="Comma 2 5 3 14" xfId="5910" xr:uid="{00000000-0005-0000-0000-00000E140000}"/>
    <cellStyle name="Comma 2 5 3 15" xfId="5905" xr:uid="{00000000-0005-0000-0000-00000F140000}"/>
    <cellStyle name="Comma 2 5 3 2" xfId="115" xr:uid="{00000000-0005-0000-0000-000010140000}"/>
    <cellStyle name="Comma 2 5 3 2 10" xfId="5912" xr:uid="{00000000-0005-0000-0000-000011140000}"/>
    <cellStyle name="Comma 2 5 3 2 11" xfId="5913" xr:uid="{00000000-0005-0000-0000-000012140000}"/>
    <cellStyle name="Comma 2 5 3 2 12" xfId="5914" xr:uid="{00000000-0005-0000-0000-000013140000}"/>
    <cellStyle name="Comma 2 5 3 2 13" xfId="5911" xr:uid="{00000000-0005-0000-0000-000014140000}"/>
    <cellStyle name="Comma 2 5 3 2 2" xfId="569" xr:uid="{00000000-0005-0000-0000-000015140000}"/>
    <cellStyle name="Comma 2 5 3 2 2 10" xfId="5916" xr:uid="{00000000-0005-0000-0000-000016140000}"/>
    <cellStyle name="Comma 2 5 3 2 2 11" xfId="5917" xr:uid="{00000000-0005-0000-0000-000017140000}"/>
    <cellStyle name="Comma 2 5 3 2 2 12" xfId="5915" xr:uid="{00000000-0005-0000-0000-000018140000}"/>
    <cellStyle name="Comma 2 5 3 2 2 2" xfId="5918" xr:uid="{00000000-0005-0000-0000-000019140000}"/>
    <cellStyle name="Comma 2 5 3 2 2 2 2" xfId="5919" xr:uid="{00000000-0005-0000-0000-00001A140000}"/>
    <cellStyle name="Comma 2 5 3 2 2 2 3" xfId="5920" xr:uid="{00000000-0005-0000-0000-00001B140000}"/>
    <cellStyle name="Comma 2 5 3 2 2 2 4" xfId="5921" xr:uid="{00000000-0005-0000-0000-00001C140000}"/>
    <cellStyle name="Comma 2 5 3 2 2 2 5" xfId="5922" xr:uid="{00000000-0005-0000-0000-00001D140000}"/>
    <cellStyle name="Comma 2 5 3 2 2 3" xfId="5923" xr:uid="{00000000-0005-0000-0000-00001E140000}"/>
    <cellStyle name="Comma 2 5 3 2 2 3 2" xfId="5924" xr:uid="{00000000-0005-0000-0000-00001F140000}"/>
    <cellStyle name="Comma 2 5 3 2 2 3 3" xfId="5925" xr:uid="{00000000-0005-0000-0000-000020140000}"/>
    <cellStyle name="Comma 2 5 3 2 2 4" xfId="5926" xr:uid="{00000000-0005-0000-0000-000021140000}"/>
    <cellStyle name="Comma 2 5 3 2 2 4 2" xfId="5927" xr:uid="{00000000-0005-0000-0000-000022140000}"/>
    <cellStyle name="Comma 2 5 3 2 2 5" xfId="5928" xr:uid="{00000000-0005-0000-0000-000023140000}"/>
    <cellStyle name="Comma 2 5 3 2 2 5 2" xfId="5929" xr:uid="{00000000-0005-0000-0000-000024140000}"/>
    <cellStyle name="Comma 2 5 3 2 2 6" xfId="5930" xr:uid="{00000000-0005-0000-0000-000025140000}"/>
    <cellStyle name="Comma 2 5 3 2 2 7" xfId="5931" xr:uid="{00000000-0005-0000-0000-000026140000}"/>
    <cellStyle name="Comma 2 5 3 2 2 8" xfId="5932" xr:uid="{00000000-0005-0000-0000-000027140000}"/>
    <cellStyle name="Comma 2 5 3 2 2 9" xfId="5933" xr:uid="{00000000-0005-0000-0000-000028140000}"/>
    <cellStyle name="Comma 2 5 3 2 3" xfId="790" xr:uid="{00000000-0005-0000-0000-000029140000}"/>
    <cellStyle name="Comma 2 5 3 2 3 2" xfId="5935" xr:uid="{00000000-0005-0000-0000-00002A140000}"/>
    <cellStyle name="Comma 2 5 3 2 3 3" xfId="5936" xr:uid="{00000000-0005-0000-0000-00002B140000}"/>
    <cellStyle name="Comma 2 5 3 2 3 4" xfId="5937" xr:uid="{00000000-0005-0000-0000-00002C140000}"/>
    <cellStyle name="Comma 2 5 3 2 3 5" xfId="5938" xr:uid="{00000000-0005-0000-0000-00002D140000}"/>
    <cellStyle name="Comma 2 5 3 2 3 6" xfId="5934" xr:uid="{00000000-0005-0000-0000-00002E140000}"/>
    <cellStyle name="Comma 2 5 3 2 4" xfId="340" xr:uid="{00000000-0005-0000-0000-00002F140000}"/>
    <cellStyle name="Comma 2 5 3 2 4 2" xfId="5940" xr:uid="{00000000-0005-0000-0000-000030140000}"/>
    <cellStyle name="Comma 2 5 3 2 4 3" xfId="5941" xr:uid="{00000000-0005-0000-0000-000031140000}"/>
    <cellStyle name="Comma 2 5 3 2 4 4" xfId="5939" xr:uid="{00000000-0005-0000-0000-000032140000}"/>
    <cellStyle name="Comma 2 5 3 2 5" xfId="5942" xr:uid="{00000000-0005-0000-0000-000033140000}"/>
    <cellStyle name="Comma 2 5 3 2 5 2" xfId="5943" xr:uid="{00000000-0005-0000-0000-000034140000}"/>
    <cellStyle name="Comma 2 5 3 2 6" xfId="5944" xr:uid="{00000000-0005-0000-0000-000035140000}"/>
    <cellStyle name="Comma 2 5 3 2 6 2" xfId="5945" xr:uid="{00000000-0005-0000-0000-000036140000}"/>
    <cellStyle name="Comma 2 5 3 2 7" xfId="5946" xr:uid="{00000000-0005-0000-0000-000037140000}"/>
    <cellStyle name="Comma 2 5 3 2 8" xfId="5947" xr:uid="{00000000-0005-0000-0000-000038140000}"/>
    <cellStyle name="Comma 2 5 3 2 9" xfId="5948" xr:uid="{00000000-0005-0000-0000-000039140000}"/>
    <cellStyle name="Comma 2 5 3 3" xfId="218" xr:uid="{00000000-0005-0000-0000-00003A140000}"/>
    <cellStyle name="Comma 2 5 3 3 10" xfId="5950" xr:uid="{00000000-0005-0000-0000-00003B140000}"/>
    <cellStyle name="Comma 2 5 3 3 11" xfId="5951" xr:uid="{00000000-0005-0000-0000-00003C140000}"/>
    <cellStyle name="Comma 2 5 3 3 12" xfId="5952" xr:uid="{00000000-0005-0000-0000-00003D140000}"/>
    <cellStyle name="Comma 2 5 3 3 13" xfId="5949" xr:uid="{00000000-0005-0000-0000-00003E140000}"/>
    <cellStyle name="Comma 2 5 3 3 2" xfId="570" xr:uid="{00000000-0005-0000-0000-00003F140000}"/>
    <cellStyle name="Comma 2 5 3 3 2 10" xfId="5954" xr:uid="{00000000-0005-0000-0000-000040140000}"/>
    <cellStyle name="Comma 2 5 3 3 2 11" xfId="5955" xr:uid="{00000000-0005-0000-0000-000041140000}"/>
    <cellStyle name="Comma 2 5 3 3 2 12" xfId="5953" xr:uid="{00000000-0005-0000-0000-000042140000}"/>
    <cellStyle name="Comma 2 5 3 3 2 2" xfId="5956" xr:uid="{00000000-0005-0000-0000-000043140000}"/>
    <cellStyle name="Comma 2 5 3 3 2 2 2" xfId="5957" xr:uid="{00000000-0005-0000-0000-000044140000}"/>
    <cellStyle name="Comma 2 5 3 3 2 2 3" xfId="5958" xr:uid="{00000000-0005-0000-0000-000045140000}"/>
    <cellStyle name="Comma 2 5 3 3 2 2 4" xfId="5959" xr:uid="{00000000-0005-0000-0000-000046140000}"/>
    <cellStyle name="Comma 2 5 3 3 2 2 5" xfId="5960" xr:uid="{00000000-0005-0000-0000-000047140000}"/>
    <cellStyle name="Comma 2 5 3 3 2 3" xfId="5961" xr:uid="{00000000-0005-0000-0000-000048140000}"/>
    <cellStyle name="Comma 2 5 3 3 2 3 2" xfId="5962" xr:uid="{00000000-0005-0000-0000-000049140000}"/>
    <cellStyle name="Comma 2 5 3 3 2 3 3" xfId="5963" xr:uid="{00000000-0005-0000-0000-00004A140000}"/>
    <cellStyle name="Comma 2 5 3 3 2 4" xfId="5964" xr:uid="{00000000-0005-0000-0000-00004B140000}"/>
    <cellStyle name="Comma 2 5 3 3 2 4 2" xfId="5965" xr:uid="{00000000-0005-0000-0000-00004C140000}"/>
    <cellStyle name="Comma 2 5 3 3 2 5" xfId="5966" xr:uid="{00000000-0005-0000-0000-00004D140000}"/>
    <cellStyle name="Comma 2 5 3 3 2 5 2" xfId="5967" xr:uid="{00000000-0005-0000-0000-00004E140000}"/>
    <cellStyle name="Comma 2 5 3 3 2 6" xfId="5968" xr:uid="{00000000-0005-0000-0000-00004F140000}"/>
    <cellStyle name="Comma 2 5 3 3 2 7" xfId="5969" xr:uid="{00000000-0005-0000-0000-000050140000}"/>
    <cellStyle name="Comma 2 5 3 3 2 8" xfId="5970" xr:uid="{00000000-0005-0000-0000-000051140000}"/>
    <cellStyle name="Comma 2 5 3 3 2 9" xfId="5971" xr:uid="{00000000-0005-0000-0000-000052140000}"/>
    <cellStyle name="Comma 2 5 3 3 3" xfId="893" xr:uid="{00000000-0005-0000-0000-000053140000}"/>
    <cellStyle name="Comma 2 5 3 3 3 2" xfId="5973" xr:uid="{00000000-0005-0000-0000-000054140000}"/>
    <cellStyle name="Comma 2 5 3 3 3 3" xfId="5974" xr:uid="{00000000-0005-0000-0000-000055140000}"/>
    <cellStyle name="Comma 2 5 3 3 3 4" xfId="5975" xr:uid="{00000000-0005-0000-0000-000056140000}"/>
    <cellStyle name="Comma 2 5 3 3 3 5" xfId="5976" xr:uid="{00000000-0005-0000-0000-000057140000}"/>
    <cellStyle name="Comma 2 5 3 3 3 6" xfId="5972" xr:uid="{00000000-0005-0000-0000-000058140000}"/>
    <cellStyle name="Comma 2 5 3 3 4" xfId="443" xr:uid="{00000000-0005-0000-0000-000059140000}"/>
    <cellStyle name="Comma 2 5 3 3 4 2" xfId="5978" xr:uid="{00000000-0005-0000-0000-00005A140000}"/>
    <cellStyle name="Comma 2 5 3 3 4 3" xfId="5979" xr:uid="{00000000-0005-0000-0000-00005B140000}"/>
    <cellStyle name="Comma 2 5 3 3 4 4" xfId="5977" xr:uid="{00000000-0005-0000-0000-00005C140000}"/>
    <cellStyle name="Comma 2 5 3 3 5" xfId="5980" xr:uid="{00000000-0005-0000-0000-00005D140000}"/>
    <cellStyle name="Comma 2 5 3 3 5 2" xfId="5981" xr:uid="{00000000-0005-0000-0000-00005E140000}"/>
    <cellStyle name="Comma 2 5 3 3 6" xfId="5982" xr:uid="{00000000-0005-0000-0000-00005F140000}"/>
    <cellStyle name="Comma 2 5 3 3 6 2" xfId="5983" xr:uid="{00000000-0005-0000-0000-000060140000}"/>
    <cellStyle name="Comma 2 5 3 3 7" xfId="5984" xr:uid="{00000000-0005-0000-0000-000061140000}"/>
    <cellStyle name="Comma 2 5 3 3 8" xfId="5985" xr:uid="{00000000-0005-0000-0000-000062140000}"/>
    <cellStyle name="Comma 2 5 3 3 9" xfId="5986" xr:uid="{00000000-0005-0000-0000-000063140000}"/>
    <cellStyle name="Comma 2 5 3 4" xfId="518" xr:uid="{00000000-0005-0000-0000-000064140000}"/>
    <cellStyle name="Comma 2 5 3 4 10" xfId="5988" xr:uid="{00000000-0005-0000-0000-000065140000}"/>
    <cellStyle name="Comma 2 5 3 4 11" xfId="5989" xr:uid="{00000000-0005-0000-0000-000066140000}"/>
    <cellStyle name="Comma 2 5 3 4 12" xfId="5987" xr:uid="{00000000-0005-0000-0000-000067140000}"/>
    <cellStyle name="Comma 2 5 3 4 2" xfId="5990" xr:uid="{00000000-0005-0000-0000-000068140000}"/>
    <cellStyle name="Comma 2 5 3 4 2 2" xfId="5991" xr:uid="{00000000-0005-0000-0000-000069140000}"/>
    <cellStyle name="Comma 2 5 3 4 2 3" xfId="5992" xr:uid="{00000000-0005-0000-0000-00006A140000}"/>
    <cellStyle name="Comma 2 5 3 4 2 4" xfId="5993" xr:uid="{00000000-0005-0000-0000-00006B140000}"/>
    <cellStyle name="Comma 2 5 3 4 2 5" xfId="5994" xr:uid="{00000000-0005-0000-0000-00006C140000}"/>
    <cellStyle name="Comma 2 5 3 4 3" xfId="5995" xr:uid="{00000000-0005-0000-0000-00006D140000}"/>
    <cellStyle name="Comma 2 5 3 4 3 2" xfId="5996" xr:uid="{00000000-0005-0000-0000-00006E140000}"/>
    <cellStyle name="Comma 2 5 3 4 3 3" xfId="5997" xr:uid="{00000000-0005-0000-0000-00006F140000}"/>
    <cellStyle name="Comma 2 5 3 4 4" xfId="5998" xr:uid="{00000000-0005-0000-0000-000070140000}"/>
    <cellStyle name="Comma 2 5 3 4 4 2" xfId="5999" xr:uid="{00000000-0005-0000-0000-000071140000}"/>
    <cellStyle name="Comma 2 5 3 4 5" xfId="6000" xr:uid="{00000000-0005-0000-0000-000072140000}"/>
    <cellStyle name="Comma 2 5 3 4 5 2" xfId="6001" xr:uid="{00000000-0005-0000-0000-000073140000}"/>
    <cellStyle name="Comma 2 5 3 4 6" xfId="6002" xr:uid="{00000000-0005-0000-0000-000074140000}"/>
    <cellStyle name="Comma 2 5 3 4 7" xfId="6003" xr:uid="{00000000-0005-0000-0000-000075140000}"/>
    <cellStyle name="Comma 2 5 3 4 8" xfId="6004" xr:uid="{00000000-0005-0000-0000-000076140000}"/>
    <cellStyle name="Comma 2 5 3 4 9" xfId="6005" xr:uid="{00000000-0005-0000-0000-000077140000}"/>
    <cellStyle name="Comma 2 5 3 5" xfId="743" xr:uid="{00000000-0005-0000-0000-000078140000}"/>
    <cellStyle name="Comma 2 5 3 5 2" xfId="6007" xr:uid="{00000000-0005-0000-0000-000079140000}"/>
    <cellStyle name="Comma 2 5 3 5 3" xfId="6008" xr:uid="{00000000-0005-0000-0000-00007A140000}"/>
    <cellStyle name="Comma 2 5 3 5 4" xfId="6009" xr:uid="{00000000-0005-0000-0000-00007B140000}"/>
    <cellStyle name="Comma 2 5 3 5 5" xfId="6010" xr:uid="{00000000-0005-0000-0000-00007C140000}"/>
    <cellStyle name="Comma 2 5 3 5 6" xfId="6006" xr:uid="{00000000-0005-0000-0000-00007D140000}"/>
    <cellStyle name="Comma 2 5 3 6" xfId="293" xr:uid="{00000000-0005-0000-0000-00007E140000}"/>
    <cellStyle name="Comma 2 5 3 6 2" xfId="6012" xr:uid="{00000000-0005-0000-0000-00007F140000}"/>
    <cellStyle name="Comma 2 5 3 6 3" xfId="6013" xr:uid="{00000000-0005-0000-0000-000080140000}"/>
    <cellStyle name="Comma 2 5 3 6 4" xfId="6011" xr:uid="{00000000-0005-0000-0000-000081140000}"/>
    <cellStyle name="Comma 2 5 3 7" xfId="6014" xr:uid="{00000000-0005-0000-0000-000082140000}"/>
    <cellStyle name="Comma 2 5 3 7 2" xfId="6015" xr:uid="{00000000-0005-0000-0000-000083140000}"/>
    <cellStyle name="Comma 2 5 3 8" xfId="6016" xr:uid="{00000000-0005-0000-0000-000084140000}"/>
    <cellStyle name="Comma 2 5 3 8 2" xfId="6017" xr:uid="{00000000-0005-0000-0000-000085140000}"/>
    <cellStyle name="Comma 2 5 3 9" xfId="6018" xr:uid="{00000000-0005-0000-0000-000086140000}"/>
    <cellStyle name="Comma 2 5 4" xfId="52" xr:uid="{00000000-0005-0000-0000-000087140000}"/>
    <cellStyle name="Comma 2 5 4 10" xfId="6020" xr:uid="{00000000-0005-0000-0000-000088140000}"/>
    <cellStyle name="Comma 2 5 4 11" xfId="6021" xr:uid="{00000000-0005-0000-0000-000089140000}"/>
    <cellStyle name="Comma 2 5 4 12" xfId="6022" xr:uid="{00000000-0005-0000-0000-00008A140000}"/>
    <cellStyle name="Comma 2 5 4 13" xfId="6023" xr:uid="{00000000-0005-0000-0000-00008B140000}"/>
    <cellStyle name="Comma 2 5 4 14" xfId="6024" xr:uid="{00000000-0005-0000-0000-00008C140000}"/>
    <cellStyle name="Comma 2 5 4 15" xfId="6019" xr:uid="{00000000-0005-0000-0000-00008D140000}"/>
    <cellStyle name="Comma 2 5 4 2" xfId="143" xr:uid="{00000000-0005-0000-0000-00008E140000}"/>
    <cellStyle name="Comma 2 5 4 2 10" xfId="6026" xr:uid="{00000000-0005-0000-0000-00008F140000}"/>
    <cellStyle name="Comma 2 5 4 2 11" xfId="6027" xr:uid="{00000000-0005-0000-0000-000090140000}"/>
    <cellStyle name="Comma 2 5 4 2 12" xfId="6028" xr:uid="{00000000-0005-0000-0000-000091140000}"/>
    <cellStyle name="Comma 2 5 4 2 13" xfId="6025" xr:uid="{00000000-0005-0000-0000-000092140000}"/>
    <cellStyle name="Comma 2 5 4 2 2" xfId="571" xr:uid="{00000000-0005-0000-0000-000093140000}"/>
    <cellStyle name="Comma 2 5 4 2 2 10" xfId="6030" xr:uid="{00000000-0005-0000-0000-000094140000}"/>
    <cellStyle name="Comma 2 5 4 2 2 11" xfId="6031" xr:uid="{00000000-0005-0000-0000-000095140000}"/>
    <cellStyle name="Comma 2 5 4 2 2 12" xfId="6029" xr:uid="{00000000-0005-0000-0000-000096140000}"/>
    <cellStyle name="Comma 2 5 4 2 2 2" xfId="6032" xr:uid="{00000000-0005-0000-0000-000097140000}"/>
    <cellStyle name="Comma 2 5 4 2 2 2 2" xfId="6033" xr:uid="{00000000-0005-0000-0000-000098140000}"/>
    <cellStyle name="Comma 2 5 4 2 2 2 3" xfId="6034" xr:uid="{00000000-0005-0000-0000-000099140000}"/>
    <cellStyle name="Comma 2 5 4 2 2 2 4" xfId="6035" xr:uid="{00000000-0005-0000-0000-00009A140000}"/>
    <cellStyle name="Comma 2 5 4 2 2 2 5" xfId="6036" xr:uid="{00000000-0005-0000-0000-00009B140000}"/>
    <cellStyle name="Comma 2 5 4 2 2 3" xfId="6037" xr:uid="{00000000-0005-0000-0000-00009C140000}"/>
    <cellStyle name="Comma 2 5 4 2 2 3 2" xfId="6038" xr:uid="{00000000-0005-0000-0000-00009D140000}"/>
    <cellStyle name="Comma 2 5 4 2 2 3 3" xfId="6039" xr:uid="{00000000-0005-0000-0000-00009E140000}"/>
    <cellStyle name="Comma 2 5 4 2 2 4" xfId="6040" xr:uid="{00000000-0005-0000-0000-00009F140000}"/>
    <cellStyle name="Comma 2 5 4 2 2 4 2" xfId="6041" xr:uid="{00000000-0005-0000-0000-0000A0140000}"/>
    <cellStyle name="Comma 2 5 4 2 2 5" xfId="6042" xr:uid="{00000000-0005-0000-0000-0000A1140000}"/>
    <cellStyle name="Comma 2 5 4 2 2 5 2" xfId="6043" xr:uid="{00000000-0005-0000-0000-0000A2140000}"/>
    <cellStyle name="Comma 2 5 4 2 2 6" xfId="6044" xr:uid="{00000000-0005-0000-0000-0000A3140000}"/>
    <cellStyle name="Comma 2 5 4 2 2 7" xfId="6045" xr:uid="{00000000-0005-0000-0000-0000A4140000}"/>
    <cellStyle name="Comma 2 5 4 2 2 8" xfId="6046" xr:uid="{00000000-0005-0000-0000-0000A5140000}"/>
    <cellStyle name="Comma 2 5 4 2 2 9" xfId="6047" xr:uid="{00000000-0005-0000-0000-0000A6140000}"/>
    <cellStyle name="Comma 2 5 4 2 3" xfId="818" xr:uid="{00000000-0005-0000-0000-0000A7140000}"/>
    <cellStyle name="Comma 2 5 4 2 3 2" xfId="6049" xr:uid="{00000000-0005-0000-0000-0000A8140000}"/>
    <cellStyle name="Comma 2 5 4 2 3 3" xfId="6050" xr:uid="{00000000-0005-0000-0000-0000A9140000}"/>
    <cellStyle name="Comma 2 5 4 2 3 4" xfId="6051" xr:uid="{00000000-0005-0000-0000-0000AA140000}"/>
    <cellStyle name="Comma 2 5 4 2 3 5" xfId="6052" xr:uid="{00000000-0005-0000-0000-0000AB140000}"/>
    <cellStyle name="Comma 2 5 4 2 3 6" xfId="6048" xr:uid="{00000000-0005-0000-0000-0000AC140000}"/>
    <cellStyle name="Comma 2 5 4 2 4" xfId="368" xr:uid="{00000000-0005-0000-0000-0000AD140000}"/>
    <cellStyle name="Comma 2 5 4 2 4 2" xfId="6054" xr:uid="{00000000-0005-0000-0000-0000AE140000}"/>
    <cellStyle name="Comma 2 5 4 2 4 3" xfId="6055" xr:uid="{00000000-0005-0000-0000-0000AF140000}"/>
    <cellStyle name="Comma 2 5 4 2 4 4" xfId="6053" xr:uid="{00000000-0005-0000-0000-0000B0140000}"/>
    <cellStyle name="Comma 2 5 4 2 5" xfId="6056" xr:uid="{00000000-0005-0000-0000-0000B1140000}"/>
    <cellStyle name="Comma 2 5 4 2 5 2" xfId="6057" xr:uid="{00000000-0005-0000-0000-0000B2140000}"/>
    <cellStyle name="Comma 2 5 4 2 6" xfId="6058" xr:uid="{00000000-0005-0000-0000-0000B3140000}"/>
    <cellStyle name="Comma 2 5 4 2 6 2" xfId="6059" xr:uid="{00000000-0005-0000-0000-0000B4140000}"/>
    <cellStyle name="Comma 2 5 4 2 7" xfId="6060" xr:uid="{00000000-0005-0000-0000-0000B5140000}"/>
    <cellStyle name="Comma 2 5 4 2 8" xfId="6061" xr:uid="{00000000-0005-0000-0000-0000B6140000}"/>
    <cellStyle name="Comma 2 5 4 2 9" xfId="6062" xr:uid="{00000000-0005-0000-0000-0000B7140000}"/>
    <cellStyle name="Comma 2 5 4 3" xfId="203" xr:uid="{00000000-0005-0000-0000-0000B8140000}"/>
    <cellStyle name="Comma 2 5 4 3 10" xfId="6064" xr:uid="{00000000-0005-0000-0000-0000B9140000}"/>
    <cellStyle name="Comma 2 5 4 3 11" xfId="6065" xr:uid="{00000000-0005-0000-0000-0000BA140000}"/>
    <cellStyle name="Comma 2 5 4 3 12" xfId="6066" xr:uid="{00000000-0005-0000-0000-0000BB140000}"/>
    <cellStyle name="Comma 2 5 4 3 13" xfId="6063" xr:uid="{00000000-0005-0000-0000-0000BC140000}"/>
    <cellStyle name="Comma 2 5 4 3 2" xfId="572" xr:uid="{00000000-0005-0000-0000-0000BD140000}"/>
    <cellStyle name="Comma 2 5 4 3 2 10" xfId="6068" xr:uid="{00000000-0005-0000-0000-0000BE140000}"/>
    <cellStyle name="Comma 2 5 4 3 2 11" xfId="6069" xr:uid="{00000000-0005-0000-0000-0000BF140000}"/>
    <cellStyle name="Comma 2 5 4 3 2 12" xfId="6067" xr:uid="{00000000-0005-0000-0000-0000C0140000}"/>
    <cellStyle name="Comma 2 5 4 3 2 2" xfId="6070" xr:uid="{00000000-0005-0000-0000-0000C1140000}"/>
    <cellStyle name="Comma 2 5 4 3 2 2 2" xfId="6071" xr:uid="{00000000-0005-0000-0000-0000C2140000}"/>
    <cellStyle name="Comma 2 5 4 3 2 2 3" xfId="6072" xr:uid="{00000000-0005-0000-0000-0000C3140000}"/>
    <cellStyle name="Comma 2 5 4 3 2 2 4" xfId="6073" xr:uid="{00000000-0005-0000-0000-0000C4140000}"/>
    <cellStyle name="Comma 2 5 4 3 2 2 5" xfId="6074" xr:uid="{00000000-0005-0000-0000-0000C5140000}"/>
    <cellStyle name="Comma 2 5 4 3 2 3" xfId="6075" xr:uid="{00000000-0005-0000-0000-0000C6140000}"/>
    <cellStyle name="Comma 2 5 4 3 2 3 2" xfId="6076" xr:uid="{00000000-0005-0000-0000-0000C7140000}"/>
    <cellStyle name="Comma 2 5 4 3 2 3 3" xfId="6077" xr:uid="{00000000-0005-0000-0000-0000C8140000}"/>
    <cellStyle name="Comma 2 5 4 3 2 4" xfId="6078" xr:uid="{00000000-0005-0000-0000-0000C9140000}"/>
    <cellStyle name="Comma 2 5 4 3 2 4 2" xfId="6079" xr:uid="{00000000-0005-0000-0000-0000CA140000}"/>
    <cellStyle name="Comma 2 5 4 3 2 5" xfId="6080" xr:uid="{00000000-0005-0000-0000-0000CB140000}"/>
    <cellStyle name="Comma 2 5 4 3 2 5 2" xfId="6081" xr:uid="{00000000-0005-0000-0000-0000CC140000}"/>
    <cellStyle name="Comma 2 5 4 3 2 6" xfId="6082" xr:uid="{00000000-0005-0000-0000-0000CD140000}"/>
    <cellStyle name="Comma 2 5 4 3 2 7" xfId="6083" xr:uid="{00000000-0005-0000-0000-0000CE140000}"/>
    <cellStyle name="Comma 2 5 4 3 2 8" xfId="6084" xr:uid="{00000000-0005-0000-0000-0000CF140000}"/>
    <cellStyle name="Comma 2 5 4 3 2 9" xfId="6085" xr:uid="{00000000-0005-0000-0000-0000D0140000}"/>
    <cellStyle name="Comma 2 5 4 3 3" xfId="878" xr:uid="{00000000-0005-0000-0000-0000D1140000}"/>
    <cellStyle name="Comma 2 5 4 3 3 2" xfId="6087" xr:uid="{00000000-0005-0000-0000-0000D2140000}"/>
    <cellStyle name="Comma 2 5 4 3 3 3" xfId="6088" xr:uid="{00000000-0005-0000-0000-0000D3140000}"/>
    <cellStyle name="Comma 2 5 4 3 3 4" xfId="6089" xr:uid="{00000000-0005-0000-0000-0000D4140000}"/>
    <cellStyle name="Comma 2 5 4 3 3 5" xfId="6090" xr:uid="{00000000-0005-0000-0000-0000D5140000}"/>
    <cellStyle name="Comma 2 5 4 3 3 6" xfId="6086" xr:uid="{00000000-0005-0000-0000-0000D6140000}"/>
    <cellStyle name="Comma 2 5 4 3 4" xfId="428" xr:uid="{00000000-0005-0000-0000-0000D7140000}"/>
    <cellStyle name="Comma 2 5 4 3 4 2" xfId="6092" xr:uid="{00000000-0005-0000-0000-0000D8140000}"/>
    <cellStyle name="Comma 2 5 4 3 4 3" xfId="6093" xr:uid="{00000000-0005-0000-0000-0000D9140000}"/>
    <cellStyle name="Comma 2 5 4 3 4 4" xfId="6091" xr:uid="{00000000-0005-0000-0000-0000DA140000}"/>
    <cellStyle name="Comma 2 5 4 3 5" xfId="6094" xr:uid="{00000000-0005-0000-0000-0000DB140000}"/>
    <cellStyle name="Comma 2 5 4 3 5 2" xfId="6095" xr:uid="{00000000-0005-0000-0000-0000DC140000}"/>
    <cellStyle name="Comma 2 5 4 3 6" xfId="6096" xr:uid="{00000000-0005-0000-0000-0000DD140000}"/>
    <cellStyle name="Comma 2 5 4 3 6 2" xfId="6097" xr:uid="{00000000-0005-0000-0000-0000DE140000}"/>
    <cellStyle name="Comma 2 5 4 3 7" xfId="6098" xr:uid="{00000000-0005-0000-0000-0000DF140000}"/>
    <cellStyle name="Comma 2 5 4 3 8" xfId="6099" xr:uid="{00000000-0005-0000-0000-0000E0140000}"/>
    <cellStyle name="Comma 2 5 4 3 9" xfId="6100" xr:uid="{00000000-0005-0000-0000-0000E1140000}"/>
    <cellStyle name="Comma 2 5 4 4" xfId="503" xr:uid="{00000000-0005-0000-0000-0000E2140000}"/>
    <cellStyle name="Comma 2 5 4 4 10" xfId="6102" xr:uid="{00000000-0005-0000-0000-0000E3140000}"/>
    <cellStyle name="Comma 2 5 4 4 11" xfId="6103" xr:uid="{00000000-0005-0000-0000-0000E4140000}"/>
    <cellStyle name="Comma 2 5 4 4 12" xfId="6101" xr:uid="{00000000-0005-0000-0000-0000E5140000}"/>
    <cellStyle name="Comma 2 5 4 4 2" xfId="6104" xr:uid="{00000000-0005-0000-0000-0000E6140000}"/>
    <cellStyle name="Comma 2 5 4 4 2 2" xfId="6105" xr:uid="{00000000-0005-0000-0000-0000E7140000}"/>
    <cellStyle name="Comma 2 5 4 4 2 3" xfId="6106" xr:uid="{00000000-0005-0000-0000-0000E8140000}"/>
    <cellStyle name="Comma 2 5 4 4 2 4" xfId="6107" xr:uid="{00000000-0005-0000-0000-0000E9140000}"/>
    <cellStyle name="Comma 2 5 4 4 2 5" xfId="6108" xr:uid="{00000000-0005-0000-0000-0000EA140000}"/>
    <cellStyle name="Comma 2 5 4 4 3" xfId="6109" xr:uid="{00000000-0005-0000-0000-0000EB140000}"/>
    <cellStyle name="Comma 2 5 4 4 3 2" xfId="6110" xr:uid="{00000000-0005-0000-0000-0000EC140000}"/>
    <cellStyle name="Comma 2 5 4 4 3 3" xfId="6111" xr:uid="{00000000-0005-0000-0000-0000ED140000}"/>
    <cellStyle name="Comma 2 5 4 4 4" xfId="6112" xr:uid="{00000000-0005-0000-0000-0000EE140000}"/>
    <cellStyle name="Comma 2 5 4 4 4 2" xfId="6113" xr:uid="{00000000-0005-0000-0000-0000EF140000}"/>
    <cellStyle name="Comma 2 5 4 4 5" xfId="6114" xr:uid="{00000000-0005-0000-0000-0000F0140000}"/>
    <cellStyle name="Comma 2 5 4 4 5 2" xfId="6115" xr:uid="{00000000-0005-0000-0000-0000F1140000}"/>
    <cellStyle name="Comma 2 5 4 4 6" xfId="6116" xr:uid="{00000000-0005-0000-0000-0000F2140000}"/>
    <cellStyle name="Comma 2 5 4 4 7" xfId="6117" xr:uid="{00000000-0005-0000-0000-0000F3140000}"/>
    <cellStyle name="Comma 2 5 4 4 8" xfId="6118" xr:uid="{00000000-0005-0000-0000-0000F4140000}"/>
    <cellStyle name="Comma 2 5 4 4 9" xfId="6119" xr:uid="{00000000-0005-0000-0000-0000F5140000}"/>
    <cellStyle name="Comma 2 5 4 5" xfId="728" xr:uid="{00000000-0005-0000-0000-0000F6140000}"/>
    <cellStyle name="Comma 2 5 4 5 2" xfId="6121" xr:uid="{00000000-0005-0000-0000-0000F7140000}"/>
    <cellStyle name="Comma 2 5 4 5 3" xfId="6122" xr:uid="{00000000-0005-0000-0000-0000F8140000}"/>
    <cellStyle name="Comma 2 5 4 5 4" xfId="6123" xr:uid="{00000000-0005-0000-0000-0000F9140000}"/>
    <cellStyle name="Comma 2 5 4 5 5" xfId="6124" xr:uid="{00000000-0005-0000-0000-0000FA140000}"/>
    <cellStyle name="Comma 2 5 4 5 6" xfId="6120" xr:uid="{00000000-0005-0000-0000-0000FB140000}"/>
    <cellStyle name="Comma 2 5 4 6" xfId="278" xr:uid="{00000000-0005-0000-0000-0000FC140000}"/>
    <cellStyle name="Comma 2 5 4 6 2" xfId="6126" xr:uid="{00000000-0005-0000-0000-0000FD140000}"/>
    <cellStyle name="Comma 2 5 4 6 3" xfId="6127" xr:uid="{00000000-0005-0000-0000-0000FE140000}"/>
    <cellStyle name="Comma 2 5 4 6 4" xfId="6125" xr:uid="{00000000-0005-0000-0000-0000FF140000}"/>
    <cellStyle name="Comma 2 5 4 7" xfId="6128" xr:uid="{00000000-0005-0000-0000-000000150000}"/>
    <cellStyle name="Comma 2 5 4 7 2" xfId="6129" xr:uid="{00000000-0005-0000-0000-000001150000}"/>
    <cellStyle name="Comma 2 5 4 8" xfId="6130" xr:uid="{00000000-0005-0000-0000-000002150000}"/>
    <cellStyle name="Comma 2 5 4 8 2" xfId="6131" xr:uid="{00000000-0005-0000-0000-000003150000}"/>
    <cellStyle name="Comma 2 5 4 9" xfId="6132" xr:uid="{00000000-0005-0000-0000-000004150000}"/>
    <cellStyle name="Comma 2 5 5" xfId="98" xr:uid="{00000000-0005-0000-0000-000005150000}"/>
    <cellStyle name="Comma 2 5 5 10" xfId="6134" xr:uid="{00000000-0005-0000-0000-000006150000}"/>
    <cellStyle name="Comma 2 5 5 11" xfId="6135" xr:uid="{00000000-0005-0000-0000-000007150000}"/>
    <cellStyle name="Comma 2 5 5 12" xfId="6136" xr:uid="{00000000-0005-0000-0000-000008150000}"/>
    <cellStyle name="Comma 2 5 5 13" xfId="6133" xr:uid="{00000000-0005-0000-0000-000009150000}"/>
    <cellStyle name="Comma 2 5 5 2" xfId="573" xr:uid="{00000000-0005-0000-0000-00000A150000}"/>
    <cellStyle name="Comma 2 5 5 2 10" xfId="6138" xr:uid="{00000000-0005-0000-0000-00000B150000}"/>
    <cellStyle name="Comma 2 5 5 2 11" xfId="6139" xr:uid="{00000000-0005-0000-0000-00000C150000}"/>
    <cellStyle name="Comma 2 5 5 2 12" xfId="6137" xr:uid="{00000000-0005-0000-0000-00000D150000}"/>
    <cellStyle name="Comma 2 5 5 2 2" xfId="6140" xr:uid="{00000000-0005-0000-0000-00000E150000}"/>
    <cellStyle name="Comma 2 5 5 2 2 2" xfId="6141" xr:uid="{00000000-0005-0000-0000-00000F150000}"/>
    <cellStyle name="Comma 2 5 5 2 2 3" xfId="6142" xr:uid="{00000000-0005-0000-0000-000010150000}"/>
    <cellStyle name="Comma 2 5 5 2 2 4" xfId="6143" xr:uid="{00000000-0005-0000-0000-000011150000}"/>
    <cellStyle name="Comma 2 5 5 2 2 5" xfId="6144" xr:uid="{00000000-0005-0000-0000-000012150000}"/>
    <cellStyle name="Comma 2 5 5 2 3" xfId="6145" xr:uid="{00000000-0005-0000-0000-000013150000}"/>
    <cellStyle name="Comma 2 5 5 2 3 2" xfId="6146" xr:uid="{00000000-0005-0000-0000-000014150000}"/>
    <cellStyle name="Comma 2 5 5 2 3 3" xfId="6147" xr:uid="{00000000-0005-0000-0000-000015150000}"/>
    <cellStyle name="Comma 2 5 5 2 4" xfId="6148" xr:uid="{00000000-0005-0000-0000-000016150000}"/>
    <cellStyle name="Comma 2 5 5 2 4 2" xfId="6149" xr:uid="{00000000-0005-0000-0000-000017150000}"/>
    <cellStyle name="Comma 2 5 5 2 5" xfId="6150" xr:uid="{00000000-0005-0000-0000-000018150000}"/>
    <cellStyle name="Comma 2 5 5 2 5 2" xfId="6151" xr:uid="{00000000-0005-0000-0000-000019150000}"/>
    <cellStyle name="Comma 2 5 5 2 6" xfId="6152" xr:uid="{00000000-0005-0000-0000-00001A150000}"/>
    <cellStyle name="Comma 2 5 5 2 7" xfId="6153" xr:uid="{00000000-0005-0000-0000-00001B150000}"/>
    <cellStyle name="Comma 2 5 5 2 8" xfId="6154" xr:uid="{00000000-0005-0000-0000-00001C150000}"/>
    <cellStyle name="Comma 2 5 5 2 9" xfId="6155" xr:uid="{00000000-0005-0000-0000-00001D150000}"/>
    <cellStyle name="Comma 2 5 5 3" xfId="773" xr:uid="{00000000-0005-0000-0000-00001E150000}"/>
    <cellStyle name="Comma 2 5 5 3 2" xfId="6157" xr:uid="{00000000-0005-0000-0000-00001F150000}"/>
    <cellStyle name="Comma 2 5 5 3 3" xfId="6158" xr:uid="{00000000-0005-0000-0000-000020150000}"/>
    <cellStyle name="Comma 2 5 5 3 4" xfId="6159" xr:uid="{00000000-0005-0000-0000-000021150000}"/>
    <cellStyle name="Comma 2 5 5 3 5" xfId="6160" xr:uid="{00000000-0005-0000-0000-000022150000}"/>
    <cellStyle name="Comma 2 5 5 3 6" xfId="6156" xr:uid="{00000000-0005-0000-0000-000023150000}"/>
    <cellStyle name="Comma 2 5 5 4" xfId="323" xr:uid="{00000000-0005-0000-0000-000024150000}"/>
    <cellStyle name="Comma 2 5 5 4 2" xfId="6162" xr:uid="{00000000-0005-0000-0000-000025150000}"/>
    <cellStyle name="Comma 2 5 5 4 3" xfId="6163" xr:uid="{00000000-0005-0000-0000-000026150000}"/>
    <cellStyle name="Comma 2 5 5 4 4" xfId="6161" xr:uid="{00000000-0005-0000-0000-000027150000}"/>
    <cellStyle name="Comma 2 5 5 5" xfId="6164" xr:uid="{00000000-0005-0000-0000-000028150000}"/>
    <cellStyle name="Comma 2 5 5 5 2" xfId="6165" xr:uid="{00000000-0005-0000-0000-000029150000}"/>
    <cellStyle name="Comma 2 5 5 6" xfId="6166" xr:uid="{00000000-0005-0000-0000-00002A150000}"/>
    <cellStyle name="Comma 2 5 5 6 2" xfId="6167" xr:uid="{00000000-0005-0000-0000-00002B150000}"/>
    <cellStyle name="Comma 2 5 5 7" xfId="6168" xr:uid="{00000000-0005-0000-0000-00002C150000}"/>
    <cellStyle name="Comma 2 5 5 8" xfId="6169" xr:uid="{00000000-0005-0000-0000-00002D150000}"/>
    <cellStyle name="Comma 2 5 5 9" xfId="6170" xr:uid="{00000000-0005-0000-0000-00002E150000}"/>
    <cellStyle name="Comma 2 5 6" xfId="173" xr:uid="{00000000-0005-0000-0000-00002F150000}"/>
    <cellStyle name="Comma 2 5 6 10" xfId="6172" xr:uid="{00000000-0005-0000-0000-000030150000}"/>
    <cellStyle name="Comma 2 5 6 11" xfId="6173" xr:uid="{00000000-0005-0000-0000-000031150000}"/>
    <cellStyle name="Comma 2 5 6 12" xfId="6174" xr:uid="{00000000-0005-0000-0000-000032150000}"/>
    <cellStyle name="Comma 2 5 6 13" xfId="6171" xr:uid="{00000000-0005-0000-0000-000033150000}"/>
    <cellStyle name="Comma 2 5 6 2" xfId="574" xr:uid="{00000000-0005-0000-0000-000034150000}"/>
    <cellStyle name="Comma 2 5 6 2 10" xfId="6176" xr:uid="{00000000-0005-0000-0000-000035150000}"/>
    <cellStyle name="Comma 2 5 6 2 11" xfId="6177" xr:uid="{00000000-0005-0000-0000-000036150000}"/>
    <cellStyle name="Comma 2 5 6 2 12" xfId="6175" xr:uid="{00000000-0005-0000-0000-000037150000}"/>
    <cellStyle name="Comma 2 5 6 2 2" xfId="6178" xr:uid="{00000000-0005-0000-0000-000038150000}"/>
    <cellStyle name="Comma 2 5 6 2 2 2" xfId="6179" xr:uid="{00000000-0005-0000-0000-000039150000}"/>
    <cellStyle name="Comma 2 5 6 2 2 3" xfId="6180" xr:uid="{00000000-0005-0000-0000-00003A150000}"/>
    <cellStyle name="Comma 2 5 6 2 2 4" xfId="6181" xr:uid="{00000000-0005-0000-0000-00003B150000}"/>
    <cellStyle name="Comma 2 5 6 2 2 5" xfId="6182" xr:uid="{00000000-0005-0000-0000-00003C150000}"/>
    <cellStyle name="Comma 2 5 6 2 3" xfId="6183" xr:uid="{00000000-0005-0000-0000-00003D150000}"/>
    <cellStyle name="Comma 2 5 6 2 3 2" xfId="6184" xr:uid="{00000000-0005-0000-0000-00003E150000}"/>
    <cellStyle name="Comma 2 5 6 2 3 3" xfId="6185" xr:uid="{00000000-0005-0000-0000-00003F150000}"/>
    <cellStyle name="Comma 2 5 6 2 4" xfId="6186" xr:uid="{00000000-0005-0000-0000-000040150000}"/>
    <cellStyle name="Comma 2 5 6 2 4 2" xfId="6187" xr:uid="{00000000-0005-0000-0000-000041150000}"/>
    <cellStyle name="Comma 2 5 6 2 5" xfId="6188" xr:uid="{00000000-0005-0000-0000-000042150000}"/>
    <cellStyle name="Comma 2 5 6 2 5 2" xfId="6189" xr:uid="{00000000-0005-0000-0000-000043150000}"/>
    <cellStyle name="Comma 2 5 6 2 6" xfId="6190" xr:uid="{00000000-0005-0000-0000-000044150000}"/>
    <cellStyle name="Comma 2 5 6 2 7" xfId="6191" xr:uid="{00000000-0005-0000-0000-000045150000}"/>
    <cellStyle name="Comma 2 5 6 2 8" xfId="6192" xr:uid="{00000000-0005-0000-0000-000046150000}"/>
    <cellStyle name="Comma 2 5 6 2 9" xfId="6193" xr:uid="{00000000-0005-0000-0000-000047150000}"/>
    <cellStyle name="Comma 2 5 6 3" xfId="848" xr:uid="{00000000-0005-0000-0000-000048150000}"/>
    <cellStyle name="Comma 2 5 6 3 2" xfId="6195" xr:uid="{00000000-0005-0000-0000-000049150000}"/>
    <cellStyle name="Comma 2 5 6 3 3" xfId="6196" xr:uid="{00000000-0005-0000-0000-00004A150000}"/>
    <cellStyle name="Comma 2 5 6 3 4" xfId="6197" xr:uid="{00000000-0005-0000-0000-00004B150000}"/>
    <cellStyle name="Comma 2 5 6 3 5" xfId="6198" xr:uid="{00000000-0005-0000-0000-00004C150000}"/>
    <cellStyle name="Comma 2 5 6 3 6" xfId="6194" xr:uid="{00000000-0005-0000-0000-00004D150000}"/>
    <cellStyle name="Comma 2 5 6 4" xfId="398" xr:uid="{00000000-0005-0000-0000-00004E150000}"/>
    <cellStyle name="Comma 2 5 6 4 2" xfId="6200" xr:uid="{00000000-0005-0000-0000-00004F150000}"/>
    <cellStyle name="Comma 2 5 6 4 3" xfId="6201" xr:uid="{00000000-0005-0000-0000-000050150000}"/>
    <cellStyle name="Comma 2 5 6 4 4" xfId="6199" xr:uid="{00000000-0005-0000-0000-000051150000}"/>
    <cellStyle name="Comma 2 5 6 5" xfId="6202" xr:uid="{00000000-0005-0000-0000-000052150000}"/>
    <cellStyle name="Comma 2 5 6 5 2" xfId="6203" xr:uid="{00000000-0005-0000-0000-000053150000}"/>
    <cellStyle name="Comma 2 5 6 6" xfId="6204" xr:uid="{00000000-0005-0000-0000-000054150000}"/>
    <cellStyle name="Comma 2 5 6 6 2" xfId="6205" xr:uid="{00000000-0005-0000-0000-000055150000}"/>
    <cellStyle name="Comma 2 5 6 7" xfId="6206" xr:uid="{00000000-0005-0000-0000-000056150000}"/>
    <cellStyle name="Comma 2 5 6 8" xfId="6207" xr:uid="{00000000-0005-0000-0000-000057150000}"/>
    <cellStyle name="Comma 2 5 6 9" xfId="6208" xr:uid="{00000000-0005-0000-0000-000058150000}"/>
    <cellStyle name="Comma 2 5 7" xfId="473" xr:uid="{00000000-0005-0000-0000-000059150000}"/>
    <cellStyle name="Comma 2 5 7 10" xfId="6210" xr:uid="{00000000-0005-0000-0000-00005A150000}"/>
    <cellStyle name="Comma 2 5 7 11" xfId="6211" xr:uid="{00000000-0005-0000-0000-00005B150000}"/>
    <cellStyle name="Comma 2 5 7 12" xfId="6209" xr:uid="{00000000-0005-0000-0000-00005C150000}"/>
    <cellStyle name="Comma 2 5 7 2" xfId="6212" xr:uid="{00000000-0005-0000-0000-00005D150000}"/>
    <cellStyle name="Comma 2 5 7 2 2" xfId="6213" xr:uid="{00000000-0005-0000-0000-00005E150000}"/>
    <cellStyle name="Comma 2 5 7 2 3" xfId="6214" xr:uid="{00000000-0005-0000-0000-00005F150000}"/>
    <cellStyle name="Comma 2 5 7 2 4" xfId="6215" xr:uid="{00000000-0005-0000-0000-000060150000}"/>
    <cellStyle name="Comma 2 5 7 2 5" xfId="6216" xr:uid="{00000000-0005-0000-0000-000061150000}"/>
    <cellStyle name="Comma 2 5 7 3" xfId="6217" xr:uid="{00000000-0005-0000-0000-000062150000}"/>
    <cellStyle name="Comma 2 5 7 3 2" xfId="6218" xr:uid="{00000000-0005-0000-0000-000063150000}"/>
    <cellStyle name="Comma 2 5 7 3 3" xfId="6219" xr:uid="{00000000-0005-0000-0000-000064150000}"/>
    <cellStyle name="Comma 2 5 7 4" xfId="6220" xr:uid="{00000000-0005-0000-0000-000065150000}"/>
    <cellStyle name="Comma 2 5 7 4 2" xfId="6221" xr:uid="{00000000-0005-0000-0000-000066150000}"/>
    <cellStyle name="Comma 2 5 7 5" xfId="6222" xr:uid="{00000000-0005-0000-0000-000067150000}"/>
    <cellStyle name="Comma 2 5 7 5 2" xfId="6223" xr:uid="{00000000-0005-0000-0000-000068150000}"/>
    <cellStyle name="Comma 2 5 7 6" xfId="6224" xr:uid="{00000000-0005-0000-0000-000069150000}"/>
    <cellStyle name="Comma 2 5 7 7" xfId="6225" xr:uid="{00000000-0005-0000-0000-00006A150000}"/>
    <cellStyle name="Comma 2 5 7 8" xfId="6226" xr:uid="{00000000-0005-0000-0000-00006B150000}"/>
    <cellStyle name="Comma 2 5 7 9" xfId="6227" xr:uid="{00000000-0005-0000-0000-00006C150000}"/>
    <cellStyle name="Comma 2 5 8" xfId="698" xr:uid="{00000000-0005-0000-0000-00006D150000}"/>
    <cellStyle name="Comma 2 5 8 2" xfId="6229" xr:uid="{00000000-0005-0000-0000-00006E150000}"/>
    <cellStyle name="Comma 2 5 8 3" xfId="6230" xr:uid="{00000000-0005-0000-0000-00006F150000}"/>
    <cellStyle name="Comma 2 5 8 4" xfId="6231" xr:uid="{00000000-0005-0000-0000-000070150000}"/>
    <cellStyle name="Comma 2 5 8 5" xfId="6232" xr:uid="{00000000-0005-0000-0000-000071150000}"/>
    <cellStyle name="Comma 2 5 8 6" xfId="6228" xr:uid="{00000000-0005-0000-0000-000072150000}"/>
    <cellStyle name="Comma 2 5 9" xfId="248" xr:uid="{00000000-0005-0000-0000-000073150000}"/>
    <cellStyle name="Comma 2 5 9 2" xfId="6234" xr:uid="{00000000-0005-0000-0000-000074150000}"/>
    <cellStyle name="Comma 2 5 9 3" xfId="6235" xr:uid="{00000000-0005-0000-0000-000075150000}"/>
    <cellStyle name="Comma 2 5 9 4" xfId="6233" xr:uid="{00000000-0005-0000-0000-000076150000}"/>
    <cellStyle name="Comma 2 6" xfId="33" xr:uid="{00000000-0005-0000-0000-000077150000}"/>
    <cellStyle name="Comma 2 6 10" xfId="6237" xr:uid="{00000000-0005-0000-0000-000078150000}"/>
    <cellStyle name="Comma 2 6 11" xfId="6238" xr:uid="{00000000-0005-0000-0000-000079150000}"/>
    <cellStyle name="Comma 2 6 12" xfId="6239" xr:uid="{00000000-0005-0000-0000-00007A150000}"/>
    <cellStyle name="Comma 2 6 13" xfId="6240" xr:uid="{00000000-0005-0000-0000-00007B150000}"/>
    <cellStyle name="Comma 2 6 14" xfId="6241" xr:uid="{00000000-0005-0000-0000-00007C150000}"/>
    <cellStyle name="Comma 2 6 15" xfId="6236" xr:uid="{00000000-0005-0000-0000-00007D150000}"/>
    <cellStyle name="Comma 2 6 2" xfId="79" xr:uid="{00000000-0005-0000-0000-00007E150000}"/>
    <cellStyle name="Comma 2 6 2 10" xfId="6243" xr:uid="{00000000-0005-0000-0000-00007F150000}"/>
    <cellStyle name="Comma 2 6 2 11" xfId="6244" xr:uid="{00000000-0005-0000-0000-000080150000}"/>
    <cellStyle name="Comma 2 6 2 12" xfId="6245" xr:uid="{00000000-0005-0000-0000-000081150000}"/>
    <cellStyle name="Comma 2 6 2 13" xfId="6242" xr:uid="{00000000-0005-0000-0000-000082150000}"/>
    <cellStyle name="Comma 2 6 2 2" xfId="155" xr:uid="{00000000-0005-0000-0000-000083150000}"/>
    <cellStyle name="Comma 2 6 2 2 10" xfId="6247" xr:uid="{00000000-0005-0000-0000-000084150000}"/>
    <cellStyle name="Comma 2 6 2 2 11" xfId="6248" xr:uid="{00000000-0005-0000-0000-000085150000}"/>
    <cellStyle name="Comma 2 6 2 2 12" xfId="6246" xr:uid="{00000000-0005-0000-0000-000086150000}"/>
    <cellStyle name="Comma 2 6 2 2 2" xfId="575" xr:uid="{00000000-0005-0000-0000-000087150000}"/>
    <cellStyle name="Comma 2 6 2 2 2 2" xfId="6250" xr:uid="{00000000-0005-0000-0000-000088150000}"/>
    <cellStyle name="Comma 2 6 2 2 2 3" xfId="6251" xr:uid="{00000000-0005-0000-0000-000089150000}"/>
    <cellStyle name="Comma 2 6 2 2 2 4" xfId="6252" xr:uid="{00000000-0005-0000-0000-00008A150000}"/>
    <cellStyle name="Comma 2 6 2 2 2 5" xfId="6253" xr:uid="{00000000-0005-0000-0000-00008B150000}"/>
    <cellStyle name="Comma 2 6 2 2 2 6" xfId="6249" xr:uid="{00000000-0005-0000-0000-00008C150000}"/>
    <cellStyle name="Comma 2 6 2 2 3" xfId="830" xr:uid="{00000000-0005-0000-0000-00008D150000}"/>
    <cellStyle name="Comma 2 6 2 2 3 2" xfId="6255" xr:uid="{00000000-0005-0000-0000-00008E150000}"/>
    <cellStyle name="Comma 2 6 2 2 3 3" xfId="6256" xr:uid="{00000000-0005-0000-0000-00008F150000}"/>
    <cellStyle name="Comma 2 6 2 2 3 4" xfId="6254" xr:uid="{00000000-0005-0000-0000-000090150000}"/>
    <cellStyle name="Comma 2 6 2 2 4" xfId="380" xr:uid="{00000000-0005-0000-0000-000091150000}"/>
    <cellStyle name="Comma 2 6 2 2 4 2" xfId="6258" xr:uid="{00000000-0005-0000-0000-000092150000}"/>
    <cellStyle name="Comma 2 6 2 2 4 3" xfId="6257" xr:uid="{00000000-0005-0000-0000-000093150000}"/>
    <cellStyle name="Comma 2 6 2 2 5" xfId="6259" xr:uid="{00000000-0005-0000-0000-000094150000}"/>
    <cellStyle name="Comma 2 6 2 2 5 2" xfId="6260" xr:uid="{00000000-0005-0000-0000-000095150000}"/>
    <cellStyle name="Comma 2 6 2 2 6" xfId="6261" xr:uid="{00000000-0005-0000-0000-000096150000}"/>
    <cellStyle name="Comma 2 6 2 2 7" xfId="6262" xr:uid="{00000000-0005-0000-0000-000097150000}"/>
    <cellStyle name="Comma 2 6 2 2 8" xfId="6263" xr:uid="{00000000-0005-0000-0000-000098150000}"/>
    <cellStyle name="Comma 2 6 2 2 9" xfId="6264" xr:uid="{00000000-0005-0000-0000-000099150000}"/>
    <cellStyle name="Comma 2 6 2 3" xfId="230" xr:uid="{00000000-0005-0000-0000-00009A150000}"/>
    <cellStyle name="Comma 2 6 2 3 2" xfId="576" xr:uid="{00000000-0005-0000-0000-00009B150000}"/>
    <cellStyle name="Comma 2 6 2 3 2 2" xfId="6266" xr:uid="{00000000-0005-0000-0000-00009C150000}"/>
    <cellStyle name="Comma 2 6 2 3 3" xfId="905" xr:uid="{00000000-0005-0000-0000-00009D150000}"/>
    <cellStyle name="Comma 2 6 2 3 3 2" xfId="6267" xr:uid="{00000000-0005-0000-0000-00009E150000}"/>
    <cellStyle name="Comma 2 6 2 3 4" xfId="455" xr:uid="{00000000-0005-0000-0000-00009F150000}"/>
    <cellStyle name="Comma 2 6 2 3 4 2" xfId="6268" xr:uid="{00000000-0005-0000-0000-0000A0150000}"/>
    <cellStyle name="Comma 2 6 2 3 5" xfId="6269" xr:uid="{00000000-0005-0000-0000-0000A1150000}"/>
    <cellStyle name="Comma 2 6 2 3 6" xfId="6265" xr:uid="{00000000-0005-0000-0000-0000A2150000}"/>
    <cellStyle name="Comma 2 6 2 4" xfId="530" xr:uid="{00000000-0005-0000-0000-0000A3150000}"/>
    <cellStyle name="Comma 2 6 2 4 2" xfId="6271" xr:uid="{00000000-0005-0000-0000-0000A4150000}"/>
    <cellStyle name="Comma 2 6 2 4 3" xfId="6272" xr:uid="{00000000-0005-0000-0000-0000A5150000}"/>
    <cellStyle name="Comma 2 6 2 4 4" xfId="6270" xr:uid="{00000000-0005-0000-0000-0000A6150000}"/>
    <cellStyle name="Comma 2 6 2 5" xfId="755" xr:uid="{00000000-0005-0000-0000-0000A7150000}"/>
    <cellStyle name="Comma 2 6 2 5 2" xfId="6274" xr:uid="{00000000-0005-0000-0000-0000A8150000}"/>
    <cellStyle name="Comma 2 6 2 5 3" xfId="6273" xr:uid="{00000000-0005-0000-0000-0000A9150000}"/>
    <cellStyle name="Comma 2 6 2 6" xfId="305" xr:uid="{00000000-0005-0000-0000-0000AA150000}"/>
    <cellStyle name="Comma 2 6 2 6 2" xfId="6276" xr:uid="{00000000-0005-0000-0000-0000AB150000}"/>
    <cellStyle name="Comma 2 6 2 6 3" xfId="6275" xr:uid="{00000000-0005-0000-0000-0000AC150000}"/>
    <cellStyle name="Comma 2 6 2 7" xfId="6277" xr:uid="{00000000-0005-0000-0000-0000AD150000}"/>
    <cellStyle name="Comma 2 6 2 8" xfId="6278" xr:uid="{00000000-0005-0000-0000-0000AE150000}"/>
    <cellStyle name="Comma 2 6 2 9" xfId="6279" xr:uid="{00000000-0005-0000-0000-0000AF150000}"/>
    <cellStyle name="Comma 2 6 3" xfId="127" xr:uid="{00000000-0005-0000-0000-0000B0150000}"/>
    <cellStyle name="Comma 2 6 3 10" xfId="6281" xr:uid="{00000000-0005-0000-0000-0000B1150000}"/>
    <cellStyle name="Comma 2 6 3 11" xfId="6282" xr:uid="{00000000-0005-0000-0000-0000B2150000}"/>
    <cellStyle name="Comma 2 6 3 12" xfId="6283" xr:uid="{00000000-0005-0000-0000-0000B3150000}"/>
    <cellStyle name="Comma 2 6 3 13" xfId="6280" xr:uid="{00000000-0005-0000-0000-0000B4150000}"/>
    <cellStyle name="Comma 2 6 3 2" xfId="577" xr:uid="{00000000-0005-0000-0000-0000B5150000}"/>
    <cellStyle name="Comma 2 6 3 2 10" xfId="6285" xr:uid="{00000000-0005-0000-0000-0000B6150000}"/>
    <cellStyle name="Comma 2 6 3 2 11" xfId="6286" xr:uid="{00000000-0005-0000-0000-0000B7150000}"/>
    <cellStyle name="Comma 2 6 3 2 12" xfId="6284" xr:uid="{00000000-0005-0000-0000-0000B8150000}"/>
    <cellStyle name="Comma 2 6 3 2 2" xfId="6287" xr:uid="{00000000-0005-0000-0000-0000B9150000}"/>
    <cellStyle name="Comma 2 6 3 2 2 2" xfId="6288" xr:uid="{00000000-0005-0000-0000-0000BA150000}"/>
    <cellStyle name="Comma 2 6 3 2 2 3" xfId="6289" xr:uid="{00000000-0005-0000-0000-0000BB150000}"/>
    <cellStyle name="Comma 2 6 3 2 2 4" xfId="6290" xr:uid="{00000000-0005-0000-0000-0000BC150000}"/>
    <cellStyle name="Comma 2 6 3 2 2 5" xfId="6291" xr:uid="{00000000-0005-0000-0000-0000BD150000}"/>
    <cellStyle name="Comma 2 6 3 2 3" xfId="6292" xr:uid="{00000000-0005-0000-0000-0000BE150000}"/>
    <cellStyle name="Comma 2 6 3 2 3 2" xfId="6293" xr:uid="{00000000-0005-0000-0000-0000BF150000}"/>
    <cellStyle name="Comma 2 6 3 2 3 3" xfId="6294" xr:uid="{00000000-0005-0000-0000-0000C0150000}"/>
    <cellStyle name="Comma 2 6 3 2 4" xfId="6295" xr:uid="{00000000-0005-0000-0000-0000C1150000}"/>
    <cellStyle name="Comma 2 6 3 2 4 2" xfId="6296" xr:uid="{00000000-0005-0000-0000-0000C2150000}"/>
    <cellStyle name="Comma 2 6 3 2 5" xfId="6297" xr:uid="{00000000-0005-0000-0000-0000C3150000}"/>
    <cellStyle name="Comma 2 6 3 2 5 2" xfId="6298" xr:uid="{00000000-0005-0000-0000-0000C4150000}"/>
    <cellStyle name="Comma 2 6 3 2 6" xfId="6299" xr:uid="{00000000-0005-0000-0000-0000C5150000}"/>
    <cellStyle name="Comma 2 6 3 2 7" xfId="6300" xr:uid="{00000000-0005-0000-0000-0000C6150000}"/>
    <cellStyle name="Comma 2 6 3 2 8" xfId="6301" xr:uid="{00000000-0005-0000-0000-0000C7150000}"/>
    <cellStyle name="Comma 2 6 3 2 9" xfId="6302" xr:uid="{00000000-0005-0000-0000-0000C8150000}"/>
    <cellStyle name="Comma 2 6 3 3" xfId="802" xr:uid="{00000000-0005-0000-0000-0000C9150000}"/>
    <cellStyle name="Comma 2 6 3 3 2" xfId="6304" xr:uid="{00000000-0005-0000-0000-0000CA150000}"/>
    <cellStyle name="Comma 2 6 3 3 3" xfId="6305" xr:uid="{00000000-0005-0000-0000-0000CB150000}"/>
    <cellStyle name="Comma 2 6 3 3 4" xfId="6306" xr:uid="{00000000-0005-0000-0000-0000CC150000}"/>
    <cellStyle name="Comma 2 6 3 3 5" xfId="6307" xr:uid="{00000000-0005-0000-0000-0000CD150000}"/>
    <cellStyle name="Comma 2 6 3 3 6" xfId="6303" xr:uid="{00000000-0005-0000-0000-0000CE150000}"/>
    <cellStyle name="Comma 2 6 3 4" xfId="352" xr:uid="{00000000-0005-0000-0000-0000CF150000}"/>
    <cellStyle name="Comma 2 6 3 4 2" xfId="6309" xr:uid="{00000000-0005-0000-0000-0000D0150000}"/>
    <cellStyle name="Comma 2 6 3 4 3" xfId="6310" xr:uid="{00000000-0005-0000-0000-0000D1150000}"/>
    <cellStyle name="Comma 2 6 3 4 4" xfId="6308" xr:uid="{00000000-0005-0000-0000-0000D2150000}"/>
    <cellStyle name="Comma 2 6 3 5" xfId="6311" xr:uid="{00000000-0005-0000-0000-0000D3150000}"/>
    <cellStyle name="Comma 2 6 3 5 2" xfId="6312" xr:uid="{00000000-0005-0000-0000-0000D4150000}"/>
    <cellStyle name="Comma 2 6 3 6" xfId="6313" xr:uid="{00000000-0005-0000-0000-0000D5150000}"/>
    <cellStyle name="Comma 2 6 3 6 2" xfId="6314" xr:uid="{00000000-0005-0000-0000-0000D6150000}"/>
    <cellStyle name="Comma 2 6 3 7" xfId="6315" xr:uid="{00000000-0005-0000-0000-0000D7150000}"/>
    <cellStyle name="Comma 2 6 3 8" xfId="6316" xr:uid="{00000000-0005-0000-0000-0000D8150000}"/>
    <cellStyle name="Comma 2 6 3 9" xfId="6317" xr:uid="{00000000-0005-0000-0000-0000D9150000}"/>
    <cellStyle name="Comma 2 6 4" xfId="185" xr:uid="{00000000-0005-0000-0000-0000DA150000}"/>
    <cellStyle name="Comma 2 6 4 10" xfId="6319" xr:uid="{00000000-0005-0000-0000-0000DB150000}"/>
    <cellStyle name="Comma 2 6 4 11" xfId="6320" xr:uid="{00000000-0005-0000-0000-0000DC150000}"/>
    <cellStyle name="Comma 2 6 4 12" xfId="6318" xr:uid="{00000000-0005-0000-0000-0000DD150000}"/>
    <cellStyle name="Comma 2 6 4 2" xfId="578" xr:uid="{00000000-0005-0000-0000-0000DE150000}"/>
    <cellStyle name="Comma 2 6 4 2 2" xfId="6322" xr:uid="{00000000-0005-0000-0000-0000DF150000}"/>
    <cellStyle name="Comma 2 6 4 2 3" xfId="6323" xr:uid="{00000000-0005-0000-0000-0000E0150000}"/>
    <cellStyle name="Comma 2 6 4 2 4" xfId="6324" xr:uid="{00000000-0005-0000-0000-0000E1150000}"/>
    <cellStyle name="Comma 2 6 4 2 5" xfId="6325" xr:uid="{00000000-0005-0000-0000-0000E2150000}"/>
    <cellStyle name="Comma 2 6 4 2 6" xfId="6321" xr:uid="{00000000-0005-0000-0000-0000E3150000}"/>
    <cellStyle name="Comma 2 6 4 3" xfId="860" xr:uid="{00000000-0005-0000-0000-0000E4150000}"/>
    <cellStyle name="Comma 2 6 4 3 2" xfId="6327" xr:uid="{00000000-0005-0000-0000-0000E5150000}"/>
    <cellStyle name="Comma 2 6 4 3 3" xfId="6328" xr:uid="{00000000-0005-0000-0000-0000E6150000}"/>
    <cellStyle name="Comma 2 6 4 3 4" xfId="6326" xr:uid="{00000000-0005-0000-0000-0000E7150000}"/>
    <cellStyle name="Comma 2 6 4 4" xfId="410" xr:uid="{00000000-0005-0000-0000-0000E8150000}"/>
    <cellStyle name="Comma 2 6 4 4 2" xfId="6330" xr:uid="{00000000-0005-0000-0000-0000E9150000}"/>
    <cellStyle name="Comma 2 6 4 4 3" xfId="6329" xr:uid="{00000000-0005-0000-0000-0000EA150000}"/>
    <cellStyle name="Comma 2 6 4 5" xfId="6331" xr:uid="{00000000-0005-0000-0000-0000EB150000}"/>
    <cellStyle name="Comma 2 6 4 5 2" xfId="6332" xr:uid="{00000000-0005-0000-0000-0000EC150000}"/>
    <cellStyle name="Comma 2 6 4 6" xfId="6333" xr:uid="{00000000-0005-0000-0000-0000ED150000}"/>
    <cellStyle name="Comma 2 6 4 7" xfId="6334" xr:uid="{00000000-0005-0000-0000-0000EE150000}"/>
    <cellStyle name="Comma 2 6 4 8" xfId="6335" xr:uid="{00000000-0005-0000-0000-0000EF150000}"/>
    <cellStyle name="Comma 2 6 4 9" xfId="6336" xr:uid="{00000000-0005-0000-0000-0000F0150000}"/>
    <cellStyle name="Comma 2 6 5" xfId="485" xr:uid="{00000000-0005-0000-0000-0000F1150000}"/>
    <cellStyle name="Comma 2 6 5 2" xfId="6338" xr:uid="{00000000-0005-0000-0000-0000F2150000}"/>
    <cellStyle name="Comma 2 6 5 3" xfId="6339" xr:uid="{00000000-0005-0000-0000-0000F3150000}"/>
    <cellStyle name="Comma 2 6 5 4" xfId="6340" xr:uid="{00000000-0005-0000-0000-0000F4150000}"/>
    <cellStyle name="Comma 2 6 5 5" xfId="6341" xr:uid="{00000000-0005-0000-0000-0000F5150000}"/>
    <cellStyle name="Comma 2 6 5 6" xfId="6337" xr:uid="{00000000-0005-0000-0000-0000F6150000}"/>
    <cellStyle name="Comma 2 6 6" xfId="710" xr:uid="{00000000-0005-0000-0000-0000F7150000}"/>
    <cellStyle name="Comma 2 6 6 2" xfId="6343" xr:uid="{00000000-0005-0000-0000-0000F8150000}"/>
    <cellStyle name="Comma 2 6 6 3" xfId="6344" xr:uid="{00000000-0005-0000-0000-0000F9150000}"/>
    <cellStyle name="Comma 2 6 6 4" xfId="6342" xr:uid="{00000000-0005-0000-0000-0000FA150000}"/>
    <cellStyle name="Comma 2 6 7" xfId="260" xr:uid="{00000000-0005-0000-0000-0000FB150000}"/>
    <cellStyle name="Comma 2 6 7 2" xfId="6346" xr:uid="{00000000-0005-0000-0000-0000FC150000}"/>
    <cellStyle name="Comma 2 6 7 3" xfId="6345" xr:uid="{00000000-0005-0000-0000-0000FD150000}"/>
    <cellStyle name="Comma 2 6 8" xfId="6347" xr:uid="{00000000-0005-0000-0000-0000FE150000}"/>
    <cellStyle name="Comma 2 6 8 2" xfId="6348" xr:uid="{00000000-0005-0000-0000-0000FF150000}"/>
    <cellStyle name="Comma 2 6 9" xfId="6349" xr:uid="{00000000-0005-0000-0000-000000160000}"/>
    <cellStyle name="Comma 2 7" xfId="64" xr:uid="{00000000-0005-0000-0000-000001160000}"/>
    <cellStyle name="Comma 2 7 10" xfId="6351" xr:uid="{00000000-0005-0000-0000-000002160000}"/>
    <cellStyle name="Comma 2 7 11" xfId="6352" xr:uid="{00000000-0005-0000-0000-000003160000}"/>
    <cellStyle name="Comma 2 7 12" xfId="6353" xr:uid="{00000000-0005-0000-0000-000004160000}"/>
    <cellStyle name="Comma 2 7 13" xfId="6354" xr:uid="{00000000-0005-0000-0000-000005160000}"/>
    <cellStyle name="Comma 2 7 14" xfId="6355" xr:uid="{00000000-0005-0000-0000-000006160000}"/>
    <cellStyle name="Comma 2 7 15" xfId="6350" xr:uid="{00000000-0005-0000-0000-000007160000}"/>
    <cellStyle name="Comma 2 7 2" xfId="112" xr:uid="{00000000-0005-0000-0000-000008160000}"/>
    <cellStyle name="Comma 2 7 2 10" xfId="6357" xr:uid="{00000000-0005-0000-0000-000009160000}"/>
    <cellStyle name="Comma 2 7 2 11" xfId="6358" xr:uid="{00000000-0005-0000-0000-00000A160000}"/>
    <cellStyle name="Comma 2 7 2 12" xfId="6359" xr:uid="{00000000-0005-0000-0000-00000B160000}"/>
    <cellStyle name="Comma 2 7 2 13" xfId="6356" xr:uid="{00000000-0005-0000-0000-00000C160000}"/>
    <cellStyle name="Comma 2 7 2 2" xfId="579" xr:uid="{00000000-0005-0000-0000-00000D160000}"/>
    <cellStyle name="Comma 2 7 2 2 10" xfId="6361" xr:uid="{00000000-0005-0000-0000-00000E160000}"/>
    <cellStyle name="Comma 2 7 2 2 11" xfId="6362" xr:uid="{00000000-0005-0000-0000-00000F160000}"/>
    <cellStyle name="Comma 2 7 2 2 12" xfId="6360" xr:uid="{00000000-0005-0000-0000-000010160000}"/>
    <cellStyle name="Comma 2 7 2 2 2" xfId="6363" xr:uid="{00000000-0005-0000-0000-000011160000}"/>
    <cellStyle name="Comma 2 7 2 2 2 2" xfId="6364" xr:uid="{00000000-0005-0000-0000-000012160000}"/>
    <cellStyle name="Comma 2 7 2 2 2 3" xfId="6365" xr:uid="{00000000-0005-0000-0000-000013160000}"/>
    <cellStyle name="Comma 2 7 2 2 2 4" xfId="6366" xr:uid="{00000000-0005-0000-0000-000014160000}"/>
    <cellStyle name="Comma 2 7 2 2 2 5" xfId="6367" xr:uid="{00000000-0005-0000-0000-000015160000}"/>
    <cellStyle name="Comma 2 7 2 2 3" xfId="6368" xr:uid="{00000000-0005-0000-0000-000016160000}"/>
    <cellStyle name="Comma 2 7 2 2 3 2" xfId="6369" xr:uid="{00000000-0005-0000-0000-000017160000}"/>
    <cellStyle name="Comma 2 7 2 2 3 3" xfId="6370" xr:uid="{00000000-0005-0000-0000-000018160000}"/>
    <cellStyle name="Comma 2 7 2 2 4" xfId="6371" xr:uid="{00000000-0005-0000-0000-000019160000}"/>
    <cellStyle name="Comma 2 7 2 2 4 2" xfId="6372" xr:uid="{00000000-0005-0000-0000-00001A160000}"/>
    <cellStyle name="Comma 2 7 2 2 5" xfId="6373" xr:uid="{00000000-0005-0000-0000-00001B160000}"/>
    <cellStyle name="Comma 2 7 2 2 5 2" xfId="6374" xr:uid="{00000000-0005-0000-0000-00001C160000}"/>
    <cellStyle name="Comma 2 7 2 2 6" xfId="6375" xr:uid="{00000000-0005-0000-0000-00001D160000}"/>
    <cellStyle name="Comma 2 7 2 2 7" xfId="6376" xr:uid="{00000000-0005-0000-0000-00001E160000}"/>
    <cellStyle name="Comma 2 7 2 2 8" xfId="6377" xr:uid="{00000000-0005-0000-0000-00001F160000}"/>
    <cellStyle name="Comma 2 7 2 2 9" xfId="6378" xr:uid="{00000000-0005-0000-0000-000020160000}"/>
    <cellStyle name="Comma 2 7 2 3" xfId="787" xr:uid="{00000000-0005-0000-0000-000021160000}"/>
    <cellStyle name="Comma 2 7 2 3 2" xfId="6380" xr:uid="{00000000-0005-0000-0000-000022160000}"/>
    <cellStyle name="Comma 2 7 2 3 3" xfId="6381" xr:uid="{00000000-0005-0000-0000-000023160000}"/>
    <cellStyle name="Comma 2 7 2 3 4" xfId="6382" xr:uid="{00000000-0005-0000-0000-000024160000}"/>
    <cellStyle name="Comma 2 7 2 3 5" xfId="6383" xr:uid="{00000000-0005-0000-0000-000025160000}"/>
    <cellStyle name="Comma 2 7 2 3 6" xfId="6379" xr:uid="{00000000-0005-0000-0000-000026160000}"/>
    <cellStyle name="Comma 2 7 2 4" xfId="337" xr:uid="{00000000-0005-0000-0000-000027160000}"/>
    <cellStyle name="Comma 2 7 2 4 2" xfId="6385" xr:uid="{00000000-0005-0000-0000-000028160000}"/>
    <cellStyle name="Comma 2 7 2 4 3" xfId="6386" xr:uid="{00000000-0005-0000-0000-000029160000}"/>
    <cellStyle name="Comma 2 7 2 4 4" xfId="6384" xr:uid="{00000000-0005-0000-0000-00002A160000}"/>
    <cellStyle name="Comma 2 7 2 5" xfId="6387" xr:uid="{00000000-0005-0000-0000-00002B160000}"/>
    <cellStyle name="Comma 2 7 2 5 2" xfId="6388" xr:uid="{00000000-0005-0000-0000-00002C160000}"/>
    <cellStyle name="Comma 2 7 2 6" xfId="6389" xr:uid="{00000000-0005-0000-0000-00002D160000}"/>
    <cellStyle name="Comma 2 7 2 6 2" xfId="6390" xr:uid="{00000000-0005-0000-0000-00002E160000}"/>
    <cellStyle name="Comma 2 7 2 7" xfId="6391" xr:uid="{00000000-0005-0000-0000-00002F160000}"/>
    <cellStyle name="Comma 2 7 2 8" xfId="6392" xr:uid="{00000000-0005-0000-0000-000030160000}"/>
    <cellStyle name="Comma 2 7 2 9" xfId="6393" xr:uid="{00000000-0005-0000-0000-000031160000}"/>
    <cellStyle name="Comma 2 7 3" xfId="215" xr:uid="{00000000-0005-0000-0000-000032160000}"/>
    <cellStyle name="Comma 2 7 3 10" xfId="6395" xr:uid="{00000000-0005-0000-0000-000033160000}"/>
    <cellStyle name="Comma 2 7 3 11" xfId="6396" xr:uid="{00000000-0005-0000-0000-000034160000}"/>
    <cellStyle name="Comma 2 7 3 12" xfId="6397" xr:uid="{00000000-0005-0000-0000-000035160000}"/>
    <cellStyle name="Comma 2 7 3 13" xfId="6394" xr:uid="{00000000-0005-0000-0000-000036160000}"/>
    <cellStyle name="Comma 2 7 3 2" xfId="580" xr:uid="{00000000-0005-0000-0000-000037160000}"/>
    <cellStyle name="Comma 2 7 3 2 10" xfId="6399" xr:uid="{00000000-0005-0000-0000-000038160000}"/>
    <cellStyle name="Comma 2 7 3 2 11" xfId="6400" xr:uid="{00000000-0005-0000-0000-000039160000}"/>
    <cellStyle name="Comma 2 7 3 2 12" xfId="6398" xr:uid="{00000000-0005-0000-0000-00003A160000}"/>
    <cellStyle name="Comma 2 7 3 2 2" xfId="6401" xr:uid="{00000000-0005-0000-0000-00003B160000}"/>
    <cellStyle name="Comma 2 7 3 2 2 2" xfId="6402" xr:uid="{00000000-0005-0000-0000-00003C160000}"/>
    <cellStyle name="Comma 2 7 3 2 2 3" xfId="6403" xr:uid="{00000000-0005-0000-0000-00003D160000}"/>
    <cellStyle name="Comma 2 7 3 2 2 4" xfId="6404" xr:uid="{00000000-0005-0000-0000-00003E160000}"/>
    <cellStyle name="Comma 2 7 3 2 2 5" xfId="6405" xr:uid="{00000000-0005-0000-0000-00003F160000}"/>
    <cellStyle name="Comma 2 7 3 2 3" xfId="6406" xr:uid="{00000000-0005-0000-0000-000040160000}"/>
    <cellStyle name="Comma 2 7 3 2 3 2" xfId="6407" xr:uid="{00000000-0005-0000-0000-000041160000}"/>
    <cellStyle name="Comma 2 7 3 2 3 3" xfId="6408" xr:uid="{00000000-0005-0000-0000-000042160000}"/>
    <cellStyle name="Comma 2 7 3 2 4" xfId="6409" xr:uid="{00000000-0005-0000-0000-000043160000}"/>
    <cellStyle name="Comma 2 7 3 2 4 2" xfId="6410" xr:uid="{00000000-0005-0000-0000-000044160000}"/>
    <cellStyle name="Comma 2 7 3 2 5" xfId="6411" xr:uid="{00000000-0005-0000-0000-000045160000}"/>
    <cellStyle name="Comma 2 7 3 2 5 2" xfId="6412" xr:uid="{00000000-0005-0000-0000-000046160000}"/>
    <cellStyle name="Comma 2 7 3 2 6" xfId="6413" xr:uid="{00000000-0005-0000-0000-000047160000}"/>
    <cellStyle name="Comma 2 7 3 2 7" xfId="6414" xr:uid="{00000000-0005-0000-0000-000048160000}"/>
    <cellStyle name="Comma 2 7 3 2 8" xfId="6415" xr:uid="{00000000-0005-0000-0000-000049160000}"/>
    <cellStyle name="Comma 2 7 3 2 9" xfId="6416" xr:uid="{00000000-0005-0000-0000-00004A160000}"/>
    <cellStyle name="Comma 2 7 3 3" xfId="890" xr:uid="{00000000-0005-0000-0000-00004B160000}"/>
    <cellStyle name="Comma 2 7 3 3 2" xfId="6418" xr:uid="{00000000-0005-0000-0000-00004C160000}"/>
    <cellStyle name="Comma 2 7 3 3 3" xfId="6419" xr:uid="{00000000-0005-0000-0000-00004D160000}"/>
    <cellStyle name="Comma 2 7 3 3 4" xfId="6420" xr:uid="{00000000-0005-0000-0000-00004E160000}"/>
    <cellStyle name="Comma 2 7 3 3 5" xfId="6421" xr:uid="{00000000-0005-0000-0000-00004F160000}"/>
    <cellStyle name="Comma 2 7 3 3 6" xfId="6417" xr:uid="{00000000-0005-0000-0000-000050160000}"/>
    <cellStyle name="Comma 2 7 3 4" xfId="440" xr:uid="{00000000-0005-0000-0000-000051160000}"/>
    <cellStyle name="Comma 2 7 3 4 2" xfId="6423" xr:uid="{00000000-0005-0000-0000-000052160000}"/>
    <cellStyle name="Comma 2 7 3 4 3" xfId="6424" xr:uid="{00000000-0005-0000-0000-000053160000}"/>
    <cellStyle name="Comma 2 7 3 4 4" xfId="6422" xr:uid="{00000000-0005-0000-0000-000054160000}"/>
    <cellStyle name="Comma 2 7 3 5" xfId="6425" xr:uid="{00000000-0005-0000-0000-000055160000}"/>
    <cellStyle name="Comma 2 7 3 5 2" xfId="6426" xr:uid="{00000000-0005-0000-0000-000056160000}"/>
    <cellStyle name="Comma 2 7 3 6" xfId="6427" xr:uid="{00000000-0005-0000-0000-000057160000}"/>
    <cellStyle name="Comma 2 7 3 6 2" xfId="6428" xr:uid="{00000000-0005-0000-0000-000058160000}"/>
    <cellStyle name="Comma 2 7 3 7" xfId="6429" xr:uid="{00000000-0005-0000-0000-000059160000}"/>
    <cellStyle name="Comma 2 7 3 8" xfId="6430" xr:uid="{00000000-0005-0000-0000-00005A160000}"/>
    <cellStyle name="Comma 2 7 3 9" xfId="6431" xr:uid="{00000000-0005-0000-0000-00005B160000}"/>
    <cellStyle name="Comma 2 7 4" xfId="515" xr:uid="{00000000-0005-0000-0000-00005C160000}"/>
    <cellStyle name="Comma 2 7 4 10" xfId="6433" xr:uid="{00000000-0005-0000-0000-00005D160000}"/>
    <cellStyle name="Comma 2 7 4 11" xfId="6434" xr:uid="{00000000-0005-0000-0000-00005E160000}"/>
    <cellStyle name="Comma 2 7 4 12" xfId="6432" xr:uid="{00000000-0005-0000-0000-00005F160000}"/>
    <cellStyle name="Comma 2 7 4 2" xfId="6435" xr:uid="{00000000-0005-0000-0000-000060160000}"/>
    <cellStyle name="Comma 2 7 4 2 2" xfId="6436" xr:uid="{00000000-0005-0000-0000-000061160000}"/>
    <cellStyle name="Comma 2 7 4 2 3" xfId="6437" xr:uid="{00000000-0005-0000-0000-000062160000}"/>
    <cellStyle name="Comma 2 7 4 2 4" xfId="6438" xr:uid="{00000000-0005-0000-0000-000063160000}"/>
    <cellStyle name="Comma 2 7 4 2 5" xfId="6439" xr:uid="{00000000-0005-0000-0000-000064160000}"/>
    <cellStyle name="Comma 2 7 4 3" xfId="6440" xr:uid="{00000000-0005-0000-0000-000065160000}"/>
    <cellStyle name="Comma 2 7 4 3 2" xfId="6441" xr:uid="{00000000-0005-0000-0000-000066160000}"/>
    <cellStyle name="Comma 2 7 4 3 3" xfId="6442" xr:uid="{00000000-0005-0000-0000-000067160000}"/>
    <cellStyle name="Comma 2 7 4 4" xfId="6443" xr:uid="{00000000-0005-0000-0000-000068160000}"/>
    <cellStyle name="Comma 2 7 4 4 2" xfId="6444" xr:uid="{00000000-0005-0000-0000-000069160000}"/>
    <cellStyle name="Comma 2 7 4 5" xfId="6445" xr:uid="{00000000-0005-0000-0000-00006A160000}"/>
    <cellStyle name="Comma 2 7 4 5 2" xfId="6446" xr:uid="{00000000-0005-0000-0000-00006B160000}"/>
    <cellStyle name="Comma 2 7 4 6" xfId="6447" xr:uid="{00000000-0005-0000-0000-00006C160000}"/>
    <cellStyle name="Comma 2 7 4 7" xfId="6448" xr:uid="{00000000-0005-0000-0000-00006D160000}"/>
    <cellStyle name="Comma 2 7 4 8" xfId="6449" xr:uid="{00000000-0005-0000-0000-00006E160000}"/>
    <cellStyle name="Comma 2 7 4 9" xfId="6450" xr:uid="{00000000-0005-0000-0000-00006F160000}"/>
    <cellStyle name="Comma 2 7 5" xfId="740" xr:uid="{00000000-0005-0000-0000-000070160000}"/>
    <cellStyle name="Comma 2 7 5 2" xfId="6452" xr:uid="{00000000-0005-0000-0000-000071160000}"/>
    <cellStyle name="Comma 2 7 5 3" xfId="6453" xr:uid="{00000000-0005-0000-0000-000072160000}"/>
    <cellStyle name="Comma 2 7 5 4" xfId="6454" xr:uid="{00000000-0005-0000-0000-000073160000}"/>
    <cellStyle name="Comma 2 7 5 5" xfId="6455" xr:uid="{00000000-0005-0000-0000-000074160000}"/>
    <cellStyle name="Comma 2 7 5 6" xfId="6451" xr:uid="{00000000-0005-0000-0000-000075160000}"/>
    <cellStyle name="Comma 2 7 6" xfId="290" xr:uid="{00000000-0005-0000-0000-000076160000}"/>
    <cellStyle name="Comma 2 7 6 2" xfId="6457" xr:uid="{00000000-0005-0000-0000-000077160000}"/>
    <cellStyle name="Comma 2 7 6 3" xfId="6458" xr:uid="{00000000-0005-0000-0000-000078160000}"/>
    <cellStyle name="Comma 2 7 6 4" xfId="6456" xr:uid="{00000000-0005-0000-0000-000079160000}"/>
    <cellStyle name="Comma 2 7 7" xfId="6459" xr:uid="{00000000-0005-0000-0000-00007A160000}"/>
    <cellStyle name="Comma 2 7 7 2" xfId="6460" xr:uid="{00000000-0005-0000-0000-00007B160000}"/>
    <cellStyle name="Comma 2 7 8" xfId="6461" xr:uid="{00000000-0005-0000-0000-00007C160000}"/>
    <cellStyle name="Comma 2 7 8 2" xfId="6462" xr:uid="{00000000-0005-0000-0000-00007D160000}"/>
    <cellStyle name="Comma 2 7 9" xfId="6463" xr:uid="{00000000-0005-0000-0000-00007E160000}"/>
    <cellStyle name="Comma 2 8" xfId="49" xr:uid="{00000000-0005-0000-0000-00007F160000}"/>
    <cellStyle name="Comma 2 8 10" xfId="6465" xr:uid="{00000000-0005-0000-0000-000080160000}"/>
    <cellStyle name="Comma 2 8 11" xfId="6466" xr:uid="{00000000-0005-0000-0000-000081160000}"/>
    <cellStyle name="Comma 2 8 12" xfId="6467" xr:uid="{00000000-0005-0000-0000-000082160000}"/>
    <cellStyle name="Comma 2 8 13" xfId="6468" xr:uid="{00000000-0005-0000-0000-000083160000}"/>
    <cellStyle name="Comma 2 8 14" xfId="6469" xr:uid="{00000000-0005-0000-0000-000084160000}"/>
    <cellStyle name="Comma 2 8 15" xfId="6464" xr:uid="{00000000-0005-0000-0000-000085160000}"/>
    <cellStyle name="Comma 2 8 2" xfId="101" xr:uid="{00000000-0005-0000-0000-000086160000}"/>
    <cellStyle name="Comma 2 8 2 10" xfId="6471" xr:uid="{00000000-0005-0000-0000-000087160000}"/>
    <cellStyle name="Comma 2 8 2 11" xfId="6472" xr:uid="{00000000-0005-0000-0000-000088160000}"/>
    <cellStyle name="Comma 2 8 2 12" xfId="6473" xr:uid="{00000000-0005-0000-0000-000089160000}"/>
    <cellStyle name="Comma 2 8 2 13" xfId="6470" xr:uid="{00000000-0005-0000-0000-00008A160000}"/>
    <cellStyle name="Comma 2 8 2 2" xfId="581" xr:uid="{00000000-0005-0000-0000-00008B160000}"/>
    <cellStyle name="Comma 2 8 2 2 10" xfId="6475" xr:uid="{00000000-0005-0000-0000-00008C160000}"/>
    <cellStyle name="Comma 2 8 2 2 11" xfId="6476" xr:uid="{00000000-0005-0000-0000-00008D160000}"/>
    <cellStyle name="Comma 2 8 2 2 12" xfId="6474" xr:uid="{00000000-0005-0000-0000-00008E160000}"/>
    <cellStyle name="Comma 2 8 2 2 2" xfId="6477" xr:uid="{00000000-0005-0000-0000-00008F160000}"/>
    <cellStyle name="Comma 2 8 2 2 2 2" xfId="6478" xr:uid="{00000000-0005-0000-0000-000090160000}"/>
    <cellStyle name="Comma 2 8 2 2 2 3" xfId="6479" xr:uid="{00000000-0005-0000-0000-000091160000}"/>
    <cellStyle name="Comma 2 8 2 2 2 4" xfId="6480" xr:uid="{00000000-0005-0000-0000-000092160000}"/>
    <cellStyle name="Comma 2 8 2 2 2 5" xfId="6481" xr:uid="{00000000-0005-0000-0000-000093160000}"/>
    <cellStyle name="Comma 2 8 2 2 3" xfId="6482" xr:uid="{00000000-0005-0000-0000-000094160000}"/>
    <cellStyle name="Comma 2 8 2 2 3 2" xfId="6483" xr:uid="{00000000-0005-0000-0000-000095160000}"/>
    <cellStyle name="Comma 2 8 2 2 3 3" xfId="6484" xr:uid="{00000000-0005-0000-0000-000096160000}"/>
    <cellStyle name="Comma 2 8 2 2 4" xfId="6485" xr:uid="{00000000-0005-0000-0000-000097160000}"/>
    <cellStyle name="Comma 2 8 2 2 4 2" xfId="6486" xr:uid="{00000000-0005-0000-0000-000098160000}"/>
    <cellStyle name="Comma 2 8 2 2 5" xfId="6487" xr:uid="{00000000-0005-0000-0000-000099160000}"/>
    <cellStyle name="Comma 2 8 2 2 5 2" xfId="6488" xr:uid="{00000000-0005-0000-0000-00009A160000}"/>
    <cellStyle name="Comma 2 8 2 2 6" xfId="6489" xr:uid="{00000000-0005-0000-0000-00009B160000}"/>
    <cellStyle name="Comma 2 8 2 2 7" xfId="6490" xr:uid="{00000000-0005-0000-0000-00009C160000}"/>
    <cellStyle name="Comma 2 8 2 2 8" xfId="6491" xr:uid="{00000000-0005-0000-0000-00009D160000}"/>
    <cellStyle name="Comma 2 8 2 2 9" xfId="6492" xr:uid="{00000000-0005-0000-0000-00009E160000}"/>
    <cellStyle name="Comma 2 8 2 3" xfId="776" xr:uid="{00000000-0005-0000-0000-00009F160000}"/>
    <cellStyle name="Comma 2 8 2 3 2" xfId="6494" xr:uid="{00000000-0005-0000-0000-0000A0160000}"/>
    <cellStyle name="Comma 2 8 2 3 3" xfId="6495" xr:uid="{00000000-0005-0000-0000-0000A1160000}"/>
    <cellStyle name="Comma 2 8 2 3 4" xfId="6496" xr:uid="{00000000-0005-0000-0000-0000A2160000}"/>
    <cellStyle name="Comma 2 8 2 3 5" xfId="6497" xr:uid="{00000000-0005-0000-0000-0000A3160000}"/>
    <cellStyle name="Comma 2 8 2 3 6" xfId="6493" xr:uid="{00000000-0005-0000-0000-0000A4160000}"/>
    <cellStyle name="Comma 2 8 2 4" xfId="326" xr:uid="{00000000-0005-0000-0000-0000A5160000}"/>
    <cellStyle name="Comma 2 8 2 4 2" xfId="6499" xr:uid="{00000000-0005-0000-0000-0000A6160000}"/>
    <cellStyle name="Comma 2 8 2 4 3" xfId="6500" xr:uid="{00000000-0005-0000-0000-0000A7160000}"/>
    <cellStyle name="Comma 2 8 2 4 4" xfId="6498" xr:uid="{00000000-0005-0000-0000-0000A8160000}"/>
    <cellStyle name="Comma 2 8 2 5" xfId="6501" xr:uid="{00000000-0005-0000-0000-0000A9160000}"/>
    <cellStyle name="Comma 2 8 2 5 2" xfId="6502" xr:uid="{00000000-0005-0000-0000-0000AA160000}"/>
    <cellStyle name="Comma 2 8 2 6" xfId="6503" xr:uid="{00000000-0005-0000-0000-0000AB160000}"/>
    <cellStyle name="Comma 2 8 2 6 2" xfId="6504" xr:uid="{00000000-0005-0000-0000-0000AC160000}"/>
    <cellStyle name="Comma 2 8 2 7" xfId="6505" xr:uid="{00000000-0005-0000-0000-0000AD160000}"/>
    <cellStyle name="Comma 2 8 2 8" xfId="6506" xr:uid="{00000000-0005-0000-0000-0000AE160000}"/>
    <cellStyle name="Comma 2 8 2 9" xfId="6507" xr:uid="{00000000-0005-0000-0000-0000AF160000}"/>
    <cellStyle name="Comma 2 8 3" xfId="200" xr:uid="{00000000-0005-0000-0000-0000B0160000}"/>
    <cellStyle name="Comma 2 8 3 10" xfId="6509" xr:uid="{00000000-0005-0000-0000-0000B1160000}"/>
    <cellStyle name="Comma 2 8 3 11" xfId="6510" xr:uid="{00000000-0005-0000-0000-0000B2160000}"/>
    <cellStyle name="Comma 2 8 3 12" xfId="6511" xr:uid="{00000000-0005-0000-0000-0000B3160000}"/>
    <cellStyle name="Comma 2 8 3 13" xfId="6508" xr:uid="{00000000-0005-0000-0000-0000B4160000}"/>
    <cellStyle name="Comma 2 8 3 2" xfId="582" xr:uid="{00000000-0005-0000-0000-0000B5160000}"/>
    <cellStyle name="Comma 2 8 3 2 10" xfId="6513" xr:uid="{00000000-0005-0000-0000-0000B6160000}"/>
    <cellStyle name="Comma 2 8 3 2 11" xfId="6514" xr:uid="{00000000-0005-0000-0000-0000B7160000}"/>
    <cellStyle name="Comma 2 8 3 2 12" xfId="6512" xr:uid="{00000000-0005-0000-0000-0000B8160000}"/>
    <cellStyle name="Comma 2 8 3 2 2" xfId="6515" xr:uid="{00000000-0005-0000-0000-0000B9160000}"/>
    <cellStyle name="Comma 2 8 3 2 2 2" xfId="6516" xr:uid="{00000000-0005-0000-0000-0000BA160000}"/>
    <cellStyle name="Comma 2 8 3 2 2 3" xfId="6517" xr:uid="{00000000-0005-0000-0000-0000BB160000}"/>
    <cellStyle name="Comma 2 8 3 2 2 4" xfId="6518" xr:uid="{00000000-0005-0000-0000-0000BC160000}"/>
    <cellStyle name="Comma 2 8 3 2 2 5" xfId="6519" xr:uid="{00000000-0005-0000-0000-0000BD160000}"/>
    <cellStyle name="Comma 2 8 3 2 3" xfId="6520" xr:uid="{00000000-0005-0000-0000-0000BE160000}"/>
    <cellStyle name="Comma 2 8 3 2 3 2" xfId="6521" xr:uid="{00000000-0005-0000-0000-0000BF160000}"/>
    <cellStyle name="Comma 2 8 3 2 3 3" xfId="6522" xr:uid="{00000000-0005-0000-0000-0000C0160000}"/>
    <cellStyle name="Comma 2 8 3 2 4" xfId="6523" xr:uid="{00000000-0005-0000-0000-0000C1160000}"/>
    <cellStyle name="Comma 2 8 3 2 4 2" xfId="6524" xr:uid="{00000000-0005-0000-0000-0000C2160000}"/>
    <cellStyle name="Comma 2 8 3 2 5" xfId="6525" xr:uid="{00000000-0005-0000-0000-0000C3160000}"/>
    <cellStyle name="Comma 2 8 3 2 5 2" xfId="6526" xr:uid="{00000000-0005-0000-0000-0000C4160000}"/>
    <cellStyle name="Comma 2 8 3 2 6" xfId="6527" xr:uid="{00000000-0005-0000-0000-0000C5160000}"/>
    <cellStyle name="Comma 2 8 3 2 7" xfId="6528" xr:uid="{00000000-0005-0000-0000-0000C6160000}"/>
    <cellStyle name="Comma 2 8 3 2 8" xfId="6529" xr:uid="{00000000-0005-0000-0000-0000C7160000}"/>
    <cellStyle name="Comma 2 8 3 2 9" xfId="6530" xr:uid="{00000000-0005-0000-0000-0000C8160000}"/>
    <cellStyle name="Comma 2 8 3 3" xfId="875" xr:uid="{00000000-0005-0000-0000-0000C9160000}"/>
    <cellStyle name="Comma 2 8 3 3 2" xfId="6532" xr:uid="{00000000-0005-0000-0000-0000CA160000}"/>
    <cellStyle name="Comma 2 8 3 3 3" xfId="6533" xr:uid="{00000000-0005-0000-0000-0000CB160000}"/>
    <cellStyle name="Comma 2 8 3 3 4" xfId="6534" xr:uid="{00000000-0005-0000-0000-0000CC160000}"/>
    <cellStyle name="Comma 2 8 3 3 5" xfId="6535" xr:uid="{00000000-0005-0000-0000-0000CD160000}"/>
    <cellStyle name="Comma 2 8 3 3 6" xfId="6531" xr:uid="{00000000-0005-0000-0000-0000CE160000}"/>
    <cellStyle name="Comma 2 8 3 4" xfId="425" xr:uid="{00000000-0005-0000-0000-0000CF160000}"/>
    <cellStyle name="Comma 2 8 3 4 2" xfId="6537" xr:uid="{00000000-0005-0000-0000-0000D0160000}"/>
    <cellStyle name="Comma 2 8 3 4 3" xfId="6538" xr:uid="{00000000-0005-0000-0000-0000D1160000}"/>
    <cellStyle name="Comma 2 8 3 4 4" xfId="6536" xr:uid="{00000000-0005-0000-0000-0000D2160000}"/>
    <cellStyle name="Comma 2 8 3 5" xfId="6539" xr:uid="{00000000-0005-0000-0000-0000D3160000}"/>
    <cellStyle name="Comma 2 8 3 5 2" xfId="6540" xr:uid="{00000000-0005-0000-0000-0000D4160000}"/>
    <cellStyle name="Comma 2 8 3 6" xfId="6541" xr:uid="{00000000-0005-0000-0000-0000D5160000}"/>
    <cellStyle name="Comma 2 8 3 6 2" xfId="6542" xr:uid="{00000000-0005-0000-0000-0000D6160000}"/>
    <cellStyle name="Comma 2 8 3 7" xfId="6543" xr:uid="{00000000-0005-0000-0000-0000D7160000}"/>
    <cellStyle name="Comma 2 8 3 8" xfId="6544" xr:uid="{00000000-0005-0000-0000-0000D8160000}"/>
    <cellStyle name="Comma 2 8 3 9" xfId="6545" xr:uid="{00000000-0005-0000-0000-0000D9160000}"/>
    <cellStyle name="Comma 2 8 4" xfId="500" xr:uid="{00000000-0005-0000-0000-0000DA160000}"/>
    <cellStyle name="Comma 2 8 4 10" xfId="6547" xr:uid="{00000000-0005-0000-0000-0000DB160000}"/>
    <cellStyle name="Comma 2 8 4 11" xfId="6548" xr:uid="{00000000-0005-0000-0000-0000DC160000}"/>
    <cellStyle name="Comma 2 8 4 12" xfId="6546" xr:uid="{00000000-0005-0000-0000-0000DD160000}"/>
    <cellStyle name="Comma 2 8 4 2" xfId="6549" xr:uid="{00000000-0005-0000-0000-0000DE160000}"/>
    <cellStyle name="Comma 2 8 4 2 2" xfId="6550" xr:uid="{00000000-0005-0000-0000-0000DF160000}"/>
    <cellStyle name="Comma 2 8 4 2 3" xfId="6551" xr:uid="{00000000-0005-0000-0000-0000E0160000}"/>
    <cellStyle name="Comma 2 8 4 2 4" xfId="6552" xr:uid="{00000000-0005-0000-0000-0000E1160000}"/>
    <cellStyle name="Comma 2 8 4 2 5" xfId="6553" xr:uid="{00000000-0005-0000-0000-0000E2160000}"/>
    <cellStyle name="Comma 2 8 4 3" xfId="6554" xr:uid="{00000000-0005-0000-0000-0000E3160000}"/>
    <cellStyle name="Comma 2 8 4 3 2" xfId="6555" xr:uid="{00000000-0005-0000-0000-0000E4160000}"/>
    <cellStyle name="Comma 2 8 4 3 3" xfId="6556" xr:uid="{00000000-0005-0000-0000-0000E5160000}"/>
    <cellStyle name="Comma 2 8 4 4" xfId="6557" xr:uid="{00000000-0005-0000-0000-0000E6160000}"/>
    <cellStyle name="Comma 2 8 4 4 2" xfId="6558" xr:uid="{00000000-0005-0000-0000-0000E7160000}"/>
    <cellStyle name="Comma 2 8 4 5" xfId="6559" xr:uid="{00000000-0005-0000-0000-0000E8160000}"/>
    <cellStyle name="Comma 2 8 4 5 2" xfId="6560" xr:uid="{00000000-0005-0000-0000-0000E9160000}"/>
    <cellStyle name="Comma 2 8 4 6" xfId="6561" xr:uid="{00000000-0005-0000-0000-0000EA160000}"/>
    <cellStyle name="Comma 2 8 4 7" xfId="6562" xr:uid="{00000000-0005-0000-0000-0000EB160000}"/>
    <cellStyle name="Comma 2 8 4 8" xfId="6563" xr:uid="{00000000-0005-0000-0000-0000EC160000}"/>
    <cellStyle name="Comma 2 8 4 9" xfId="6564" xr:uid="{00000000-0005-0000-0000-0000ED160000}"/>
    <cellStyle name="Comma 2 8 5" xfId="725" xr:uid="{00000000-0005-0000-0000-0000EE160000}"/>
    <cellStyle name="Comma 2 8 5 2" xfId="6566" xr:uid="{00000000-0005-0000-0000-0000EF160000}"/>
    <cellStyle name="Comma 2 8 5 3" xfId="6567" xr:uid="{00000000-0005-0000-0000-0000F0160000}"/>
    <cellStyle name="Comma 2 8 5 4" xfId="6568" xr:uid="{00000000-0005-0000-0000-0000F1160000}"/>
    <cellStyle name="Comma 2 8 5 5" xfId="6569" xr:uid="{00000000-0005-0000-0000-0000F2160000}"/>
    <cellStyle name="Comma 2 8 5 6" xfId="6565" xr:uid="{00000000-0005-0000-0000-0000F3160000}"/>
    <cellStyle name="Comma 2 8 6" xfId="275" xr:uid="{00000000-0005-0000-0000-0000F4160000}"/>
    <cellStyle name="Comma 2 8 6 2" xfId="6571" xr:uid="{00000000-0005-0000-0000-0000F5160000}"/>
    <cellStyle name="Comma 2 8 6 3" xfId="6572" xr:uid="{00000000-0005-0000-0000-0000F6160000}"/>
    <cellStyle name="Comma 2 8 6 4" xfId="6570" xr:uid="{00000000-0005-0000-0000-0000F7160000}"/>
    <cellStyle name="Comma 2 8 7" xfId="6573" xr:uid="{00000000-0005-0000-0000-0000F8160000}"/>
    <cellStyle name="Comma 2 8 7 2" xfId="6574" xr:uid="{00000000-0005-0000-0000-0000F9160000}"/>
    <cellStyle name="Comma 2 8 8" xfId="6575" xr:uid="{00000000-0005-0000-0000-0000FA160000}"/>
    <cellStyle name="Comma 2 8 8 2" xfId="6576" xr:uid="{00000000-0005-0000-0000-0000FB160000}"/>
    <cellStyle name="Comma 2 8 9" xfId="6577" xr:uid="{00000000-0005-0000-0000-0000FC160000}"/>
    <cellStyle name="Comma 2 9" xfId="95" xr:uid="{00000000-0005-0000-0000-0000FD160000}"/>
    <cellStyle name="Comma 2 9 10" xfId="6579" xr:uid="{00000000-0005-0000-0000-0000FE160000}"/>
    <cellStyle name="Comma 2 9 11" xfId="6580" xr:uid="{00000000-0005-0000-0000-0000FF160000}"/>
    <cellStyle name="Comma 2 9 12" xfId="6581" xr:uid="{00000000-0005-0000-0000-000000170000}"/>
    <cellStyle name="Comma 2 9 13" xfId="6578" xr:uid="{00000000-0005-0000-0000-000001170000}"/>
    <cellStyle name="Comma 2 9 2" xfId="583" xr:uid="{00000000-0005-0000-0000-000002170000}"/>
    <cellStyle name="Comma 2 9 2 10" xfId="6583" xr:uid="{00000000-0005-0000-0000-000003170000}"/>
    <cellStyle name="Comma 2 9 2 11" xfId="6584" xr:uid="{00000000-0005-0000-0000-000004170000}"/>
    <cellStyle name="Comma 2 9 2 12" xfId="6582" xr:uid="{00000000-0005-0000-0000-000005170000}"/>
    <cellStyle name="Comma 2 9 2 2" xfId="6585" xr:uid="{00000000-0005-0000-0000-000006170000}"/>
    <cellStyle name="Comma 2 9 2 2 2" xfId="6586" xr:uid="{00000000-0005-0000-0000-000007170000}"/>
    <cellStyle name="Comma 2 9 2 2 3" xfId="6587" xr:uid="{00000000-0005-0000-0000-000008170000}"/>
    <cellStyle name="Comma 2 9 2 2 4" xfId="6588" xr:uid="{00000000-0005-0000-0000-000009170000}"/>
    <cellStyle name="Comma 2 9 2 2 5" xfId="6589" xr:uid="{00000000-0005-0000-0000-00000A170000}"/>
    <cellStyle name="Comma 2 9 2 3" xfId="6590" xr:uid="{00000000-0005-0000-0000-00000B170000}"/>
    <cellStyle name="Comma 2 9 2 3 2" xfId="6591" xr:uid="{00000000-0005-0000-0000-00000C170000}"/>
    <cellStyle name="Comma 2 9 2 3 3" xfId="6592" xr:uid="{00000000-0005-0000-0000-00000D170000}"/>
    <cellStyle name="Comma 2 9 2 4" xfId="6593" xr:uid="{00000000-0005-0000-0000-00000E170000}"/>
    <cellStyle name="Comma 2 9 2 4 2" xfId="6594" xr:uid="{00000000-0005-0000-0000-00000F170000}"/>
    <cellStyle name="Comma 2 9 2 5" xfId="6595" xr:uid="{00000000-0005-0000-0000-000010170000}"/>
    <cellStyle name="Comma 2 9 2 5 2" xfId="6596" xr:uid="{00000000-0005-0000-0000-000011170000}"/>
    <cellStyle name="Comma 2 9 2 6" xfId="6597" xr:uid="{00000000-0005-0000-0000-000012170000}"/>
    <cellStyle name="Comma 2 9 2 7" xfId="6598" xr:uid="{00000000-0005-0000-0000-000013170000}"/>
    <cellStyle name="Comma 2 9 2 8" xfId="6599" xr:uid="{00000000-0005-0000-0000-000014170000}"/>
    <cellStyle name="Comma 2 9 2 9" xfId="6600" xr:uid="{00000000-0005-0000-0000-000015170000}"/>
    <cellStyle name="Comma 2 9 3" xfId="770" xr:uid="{00000000-0005-0000-0000-000016170000}"/>
    <cellStyle name="Comma 2 9 3 2" xfId="6602" xr:uid="{00000000-0005-0000-0000-000017170000}"/>
    <cellStyle name="Comma 2 9 3 3" xfId="6603" xr:uid="{00000000-0005-0000-0000-000018170000}"/>
    <cellStyle name="Comma 2 9 3 4" xfId="6604" xr:uid="{00000000-0005-0000-0000-000019170000}"/>
    <cellStyle name="Comma 2 9 3 5" xfId="6605" xr:uid="{00000000-0005-0000-0000-00001A170000}"/>
    <cellStyle name="Comma 2 9 3 6" xfId="6601" xr:uid="{00000000-0005-0000-0000-00001B170000}"/>
    <cellStyle name="Comma 2 9 4" xfId="320" xr:uid="{00000000-0005-0000-0000-00001C170000}"/>
    <cellStyle name="Comma 2 9 4 2" xfId="6607" xr:uid="{00000000-0005-0000-0000-00001D170000}"/>
    <cellStyle name="Comma 2 9 4 3" xfId="6608" xr:uid="{00000000-0005-0000-0000-00001E170000}"/>
    <cellStyle name="Comma 2 9 4 4" xfId="6606" xr:uid="{00000000-0005-0000-0000-00001F170000}"/>
    <cellStyle name="Comma 2 9 5" xfId="6609" xr:uid="{00000000-0005-0000-0000-000020170000}"/>
    <cellStyle name="Comma 2 9 5 2" xfId="6610" xr:uid="{00000000-0005-0000-0000-000021170000}"/>
    <cellStyle name="Comma 2 9 6" xfId="6611" xr:uid="{00000000-0005-0000-0000-000022170000}"/>
    <cellStyle name="Comma 2 9 6 2" xfId="6612" xr:uid="{00000000-0005-0000-0000-000023170000}"/>
    <cellStyle name="Comma 2 9 7" xfId="6613" xr:uid="{00000000-0005-0000-0000-000024170000}"/>
    <cellStyle name="Comma 2 9 8" xfId="6614" xr:uid="{00000000-0005-0000-0000-000025170000}"/>
    <cellStyle name="Comma 2 9 9" xfId="6615" xr:uid="{00000000-0005-0000-0000-000026170000}"/>
    <cellStyle name="Comma 3" xfId="13" xr:uid="{00000000-0005-0000-0000-000027170000}"/>
    <cellStyle name="Comma 3 10" xfId="6617" xr:uid="{00000000-0005-0000-0000-000028170000}"/>
    <cellStyle name="Comma 3 11" xfId="6616" xr:uid="{00000000-0005-0000-0000-000029170000}"/>
    <cellStyle name="Comma 3 2" xfId="31" xr:uid="{00000000-0005-0000-0000-00002A170000}"/>
    <cellStyle name="Comma 3 2 2" xfId="6619" xr:uid="{00000000-0005-0000-0000-00002B170000}"/>
    <cellStyle name="Comma 3 2 2 2" xfId="6620" xr:uid="{00000000-0005-0000-0000-00002C170000}"/>
    <cellStyle name="Comma 3 2 2 3" xfId="6621" xr:uid="{00000000-0005-0000-0000-00002D170000}"/>
    <cellStyle name="Comma 3 2 3" xfId="6622" xr:uid="{00000000-0005-0000-0000-00002E170000}"/>
    <cellStyle name="Comma 3 2 4" xfId="6618" xr:uid="{00000000-0005-0000-0000-00002F170000}"/>
    <cellStyle name="Comma 3 3" xfId="6623" xr:uid="{00000000-0005-0000-0000-000030170000}"/>
    <cellStyle name="Comma 3 3 2" xfId="6624" xr:uid="{00000000-0005-0000-0000-000031170000}"/>
    <cellStyle name="Comma 3 3 2 2" xfId="6625" xr:uid="{00000000-0005-0000-0000-000032170000}"/>
    <cellStyle name="Comma 3 3 2 3" xfId="6626" xr:uid="{00000000-0005-0000-0000-000033170000}"/>
    <cellStyle name="Comma 3 4" xfId="6627" xr:uid="{00000000-0005-0000-0000-000034170000}"/>
    <cellStyle name="Comma 3 4 10" xfId="6628" xr:uid="{00000000-0005-0000-0000-000035170000}"/>
    <cellStyle name="Comma 3 4 10 2" xfId="6629" xr:uid="{00000000-0005-0000-0000-000036170000}"/>
    <cellStyle name="Comma 3 4 11" xfId="6630" xr:uid="{00000000-0005-0000-0000-000037170000}"/>
    <cellStyle name="Comma 3 4 11 2" xfId="6631" xr:uid="{00000000-0005-0000-0000-000038170000}"/>
    <cellStyle name="Comma 3 4 12" xfId="6632" xr:uid="{00000000-0005-0000-0000-000039170000}"/>
    <cellStyle name="Comma 3 4 13" xfId="6633" xr:uid="{00000000-0005-0000-0000-00003A170000}"/>
    <cellStyle name="Comma 3 4 14" xfId="6634" xr:uid="{00000000-0005-0000-0000-00003B170000}"/>
    <cellStyle name="Comma 3 4 15" xfId="6635" xr:uid="{00000000-0005-0000-0000-00003C170000}"/>
    <cellStyle name="Comma 3 4 16" xfId="6636" xr:uid="{00000000-0005-0000-0000-00003D170000}"/>
    <cellStyle name="Comma 3 4 17" xfId="6637" xr:uid="{00000000-0005-0000-0000-00003E170000}"/>
    <cellStyle name="Comma 3 4 2" xfId="6638" xr:uid="{00000000-0005-0000-0000-00003F170000}"/>
    <cellStyle name="Comma 3 4 2 10" xfId="6639" xr:uid="{00000000-0005-0000-0000-000040170000}"/>
    <cellStyle name="Comma 3 4 2 11" xfId="6640" xr:uid="{00000000-0005-0000-0000-000041170000}"/>
    <cellStyle name="Comma 3 4 2 12" xfId="6641" xr:uid="{00000000-0005-0000-0000-000042170000}"/>
    <cellStyle name="Comma 3 4 2 13" xfId="6642" xr:uid="{00000000-0005-0000-0000-000043170000}"/>
    <cellStyle name="Comma 3 4 2 14" xfId="6643" xr:uid="{00000000-0005-0000-0000-000044170000}"/>
    <cellStyle name="Comma 3 4 2 2" xfId="6644" xr:uid="{00000000-0005-0000-0000-000045170000}"/>
    <cellStyle name="Comma 3 4 2 2 10" xfId="6645" xr:uid="{00000000-0005-0000-0000-000046170000}"/>
    <cellStyle name="Comma 3 4 2 2 11" xfId="6646" xr:uid="{00000000-0005-0000-0000-000047170000}"/>
    <cellStyle name="Comma 3 4 2 2 12" xfId="6647" xr:uid="{00000000-0005-0000-0000-000048170000}"/>
    <cellStyle name="Comma 3 4 2 2 2" xfId="6648" xr:uid="{00000000-0005-0000-0000-000049170000}"/>
    <cellStyle name="Comma 3 4 2 2 2 10" xfId="6649" xr:uid="{00000000-0005-0000-0000-00004A170000}"/>
    <cellStyle name="Comma 3 4 2 2 2 11" xfId="6650" xr:uid="{00000000-0005-0000-0000-00004B170000}"/>
    <cellStyle name="Comma 3 4 2 2 2 2" xfId="6651" xr:uid="{00000000-0005-0000-0000-00004C170000}"/>
    <cellStyle name="Comma 3 4 2 2 2 2 2" xfId="6652" xr:uid="{00000000-0005-0000-0000-00004D170000}"/>
    <cellStyle name="Comma 3 4 2 2 2 2 3" xfId="6653" xr:uid="{00000000-0005-0000-0000-00004E170000}"/>
    <cellStyle name="Comma 3 4 2 2 2 2 4" xfId="6654" xr:uid="{00000000-0005-0000-0000-00004F170000}"/>
    <cellStyle name="Comma 3 4 2 2 2 2 5" xfId="6655" xr:uid="{00000000-0005-0000-0000-000050170000}"/>
    <cellStyle name="Comma 3 4 2 2 2 3" xfId="6656" xr:uid="{00000000-0005-0000-0000-000051170000}"/>
    <cellStyle name="Comma 3 4 2 2 2 3 2" xfId="6657" xr:uid="{00000000-0005-0000-0000-000052170000}"/>
    <cellStyle name="Comma 3 4 2 2 2 3 3" xfId="6658" xr:uid="{00000000-0005-0000-0000-000053170000}"/>
    <cellStyle name="Comma 3 4 2 2 2 4" xfId="6659" xr:uid="{00000000-0005-0000-0000-000054170000}"/>
    <cellStyle name="Comma 3 4 2 2 2 4 2" xfId="6660" xr:uid="{00000000-0005-0000-0000-000055170000}"/>
    <cellStyle name="Comma 3 4 2 2 2 5" xfId="6661" xr:uid="{00000000-0005-0000-0000-000056170000}"/>
    <cellStyle name="Comma 3 4 2 2 2 5 2" xfId="6662" xr:uid="{00000000-0005-0000-0000-000057170000}"/>
    <cellStyle name="Comma 3 4 2 2 2 6" xfId="6663" xr:uid="{00000000-0005-0000-0000-000058170000}"/>
    <cellStyle name="Comma 3 4 2 2 2 7" xfId="6664" xr:uid="{00000000-0005-0000-0000-000059170000}"/>
    <cellStyle name="Comma 3 4 2 2 2 8" xfId="6665" xr:uid="{00000000-0005-0000-0000-00005A170000}"/>
    <cellStyle name="Comma 3 4 2 2 2 9" xfId="6666" xr:uid="{00000000-0005-0000-0000-00005B170000}"/>
    <cellStyle name="Comma 3 4 2 2 3" xfId="6667" xr:uid="{00000000-0005-0000-0000-00005C170000}"/>
    <cellStyle name="Comma 3 4 2 2 3 2" xfId="6668" xr:uid="{00000000-0005-0000-0000-00005D170000}"/>
    <cellStyle name="Comma 3 4 2 2 3 3" xfId="6669" xr:uid="{00000000-0005-0000-0000-00005E170000}"/>
    <cellStyle name="Comma 3 4 2 2 3 4" xfId="6670" xr:uid="{00000000-0005-0000-0000-00005F170000}"/>
    <cellStyle name="Comma 3 4 2 2 3 5" xfId="6671" xr:uid="{00000000-0005-0000-0000-000060170000}"/>
    <cellStyle name="Comma 3 4 2 2 4" xfId="6672" xr:uid="{00000000-0005-0000-0000-000061170000}"/>
    <cellStyle name="Comma 3 4 2 2 4 2" xfId="6673" xr:uid="{00000000-0005-0000-0000-000062170000}"/>
    <cellStyle name="Comma 3 4 2 2 4 3" xfId="6674" xr:uid="{00000000-0005-0000-0000-000063170000}"/>
    <cellStyle name="Comma 3 4 2 2 5" xfId="6675" xr:uid="{00000000-0005-0000-0000-000064170000}"/>
    <cellStyle name="Comma 3 4 2 2 5 2" xfId="6676" xr:uid="{00000000-0005-0000-0000-000065170000}"/>
    <cellStyle name="Comma 3 4 2 2 6" xfId="6677" xr:uid="{00000000-0005-0000-0000-000066170000}"/>
    <cellStyle name="Comma 3 4 2 2 6 2" xfId="6678" xr:uid="{00000000-0005-0000-0000-000067170000}"/>
    <cellStyle name="Comma 3 4 2 2 7" xfId="6679" xr:uid="{00000000-0005-0000-0000-000068170000}"/>
    <cellStyle name="Comma 3 4 2 2 8" xfId="6680" xr:uid="{00000000-0005-0000-0000-000069170000}"/>
    <cellStyle name="Comma 3 4 2 2 9" xfId="6681" xr:uid="{00000000-0005-0000-0000-00006A170000}"/>
    <cellStyle name="Comma 3 4 2 3" xfId="6682" xr:uid="{00000000-0005-0000-0000-00006B170000}"/>
    <cellStyle name="Comma 3 4 2 3 10" xfId="6683" xr:uid="{00000000-0005-0000-0000-00006C170000}"/>
    <cellStyle name="Comma 3 4 2 3 11" xfId="6684" xr:uid="{00000000-0005-0000-0000-00006D170000}"/>
    <cellStyle name="Comma 3 4 2 3 12" xfId="6685" xr:uid="{00000000-0005-0000-0000-00006E170000}"/>
    <cellStyle name="Comma 3 4 2 3 2" xfId="6686" xr:uid="{00000000-0005-0000-0000-00006F170000}"/>
    <cellStyle name="Comma 3 4 2 3 2 10" xfId="6687" xr:uid="{00000000-0005-0000-0000-000070170000}"/>
    <cellStyle name="Comma 3 4 2 3 2 11" xfId="6688" xr:uid="{00000000-0005-0000-0000-000071170000}"/>
    <cellStyle name="Comma 3 4 2 3 2 2" xfId="6689" xr:uid="{00000000-0005-0000-0000-000072170000}"/>
    <cellStyle name="Comma 3 4 2 3 2 2 2" xfId="6690" xr:uid="{00000000-0005-0000-0000-000073170000}"/>
    <cellStyle name="Comma 3 4 2 3 2 2 3" xfId="6691" xr:uid="{00000000-0005-0000-0000-000074170000}"/>
    <cellStyle name="Comma 3 4 2 3 2 2 4" xfId="6692" xr:uid="{00000000-0005-0000-0000-000075170000}"/>
    <cellStyle name="Comma 3 4 2 3 2 2 5" xfId="6693" xr:uid="{00000000-0005-0000-0000-000076170000}"/>
    <cellStyle name="Comma 3 4 2 3 2 3" xfId="6694" xr:uid="{00000000-0005-0000-0000-000077170000}"/>
    <cellStyle name="Comma 3 4 2 3 2 3 2" xfId="6695" xr:uid="{00000000-0005-0000-0000-000078170000}"/>
    <cellStyle name="Comma 3 4 2 3 2 3 3" xfId="6696" xr:uid="{00000000-0005-0000-0000-000079170000}"/>
    <cellStyle name="Comma 3 4 2 3 2 4" xfId="6697" xr:uid="{00000000-0005-0000-0000-00007A170000}"/>
    <cellStyle name="Comma 3 4 2 3 2 4 2" xfId="6698" xr:uid="{00000000-0005-0000-0000-00007B170000}"/>
    <cellStyle name="Comma 3 4 2 3 2 5" xfId="6699" xr:uid="{00000000-0005-0000-0000-00007C170000}"/>
    <cellStyle name="Comma 3 4 2 3 2 5 2" xfId="6700" xr:uid="{00000000-0005-0000-0000-00007D170000}"/>
    <cellStyle name="Comma 3 4 2 3 2 6" xfId="6701" xr:uid="{00000000-0005-0000-0000-00007E170000}"/>
    <cellStyle name="Comma 3 4 2 3 2 7" xfId="6702" xr:uid="{00000000-0005-0000-0000-00007F170000}"/>
    <cellStyle name="Comma 3 4 2 3 2 8" xfId="6703" xr:uid="{00000000-0005-0000-0000-000080170000}"/>
    <cellStyle name="Comma 3 4 2 3 2 9" xfId="6704" xr:uid="{00000000-0005-0000-0000-000081170000}"/>
    <cellStyle name="Comma 3 4 2 3 3" xfId="6705" xr:uid="{00000000-0005-0000-0000-000082170000}"/>
    <cellStyle name="Comma 3 4 2 3 3 2" xfId="6706" xr:uid="{00000000-0005-0000-0000-000083170000}"/>
    <cellStyle name="Comma 3 4 2 3 3 3" xfId="6707" xr:uid="{00000000-0005-0000-0000-000084170000}"/>
    <cellStyle name="Comma 3 4 2 3 3 4" xfId="6708" xr:uid="{00000000-0005-0000-0000-000085170000}"/>
    <cellStyle name="Comma 3 4 2 3 3 5" xfId="6709" xr:uid="{00000000-0005-0000-0000-000086170000}"/>
    <cellStyle name="Comma 3 4 2 3 4" xfId="6710" xr:uid="{00000000-0005-0000-0000-000087170000}"/>
    <cellStyle name="Comma 3 4 2 3 4 2" xfId="6711" xr:uid="{00000000-0005-0000-0000-000088170000}"/>
    <cellStyle name="Comma 3 4 2 3 4 3" xfId="6712" xr:uid="{00000000-0005-0000-0000-000089170000}"/>
    <cellStyle name="Comma 3 4 2 3 5" xfId="6713" xr:uid="{00000000-0005-0000-0000-00008A170000}"/>
    <cellStyle name="Comma 3 4 2 3 5 2" xfId="6714" xr:uid="{00000000-0005-0000-0000-00008B170000}"/>
    <cellStyle name="Comma 3 4 2 3 6" xfId="6715" xr:uid="{00000000-0005-0000-0000-00008C170000}"/>
    <cellStyle name="Comma 3 4 2 3 6 2" xfId="6716" xr:uid="{00000000-0005-0000-0000-00008D170000}"/>
    <cellStyle name="Comma 3 4 2 3 7" xfId="6717" xr:uid="{00000000-0005-0000-0000-00008E170000}"/>
    <cellStyle name="Comma 3 4 2 3 8" xfId="6718" xr:uid="{00000000-0005-0000-0000-00008F170000}"/>
    <cellStyle name="Comma 3 4 2 3 9" xfId="6719" xr:uid="{00000000-0005-0000-0000-000090170000}"/>
    <cellStyle name="Comma 3 4 2 4" xfId="6720" xr:uid="{00000000-0005-0000-0000-000091170000}"/>
    <cellStyle name="Comma 3 4 2 4 10" xfId="6721" xr:uid="{00000000-0005-0000-0000-000092170000}"/>
    <cellStyle name="Comma 3 4 2 4 11" xfId="6722" xr:uid="{00000000-0005-0000-0000-000093170000}"/>
    <cellStyle name="Comma 3 4 2 4 2" xfId="6723" xr:uid="{00000000-0005-0000-0000-000094170000}"/>
    <cellStyle name="Comma 3 4 2 4 2 2" xfId="6724" xr:uid="{00000000-0005-0000-0000-000095170000}"/>
    <cellStyle name="Comma 3 4 2 4 2 3" xfId="6725" xr:uid="{00000000-0005-0000-0000-000096170000}"/>
    <cellStyle name="Comma 3 4 2 4 2 4" xfId="6726" xr:uid="{00000000-0005-0000-0000-000097170000}"/>
    <cellStyle name="Comma 3 4 2 4 2 5" xfId="6727" xr:uid="{00000000-0005-0000-0000-000098170000}"/>
    <cellStyle name="Comma 3 4 2 4 3" xfId="6728" xr:uid="{00000000-0005-0000-0000-000099170000}"/>
    <cellStyle name="Comma 3 4 2 4 3 2" xfId="6729" xr:uid="{00000000-0005-0000-0000-00009A170000}"/>
    <cellStyle name="Comma 3 4 2 4 3 3" xfId="6730" xr:uid="{00000000-0005-0000-0000-00009B170000}"/>
    <cellStyle name="Comma 3 4 2 4 4" xfId="6731" xr:uid="{00000000-0005-0000-0000-00009C170000}"/>
    <cellStyle name="Comma 3 4 2 4 4 2" xfId="6732" xr:uid="{00000000-0005-0000-0000-00009D170000}"/>
    <cellStyle name="Comma 3 4 2 4 5" xfId="6733" xr:uid="{00000000-0005-0000-0000-00009E170000}"/>
    <cellStyle name="Comma 3 4 2 4 5 2" xfId="6734" xr:uid="{00000000-0005-0000-0000-00009F170000}"/>
    <cellStyle name="Comma 3 4 2 4 6" xfId="6735" xr:uid="{00000000-0005-0000-0000-0000A0170000}"/>
    <cellStyle name="Comma 3 4 2 4 7" xfId="6736" xr:uid="{00000000-0005-0000-0000-0000A1170000}"/>
    <cellStyle name="Comma 3 4 2 4 8" xfId="6737" xr:uid="{00000000-0005-0000-0000-0000A2170000}"/>
    <cellStyle name="Comma 3 4 2 4 9" xfId="6738" xr:uid="{00000000-0005-0000-0000-0000A3170000}"/>
    <cellStyle name="Comma 3 4 2 5" xfId="6739" xr:uid="{00000000-0005-0000-0000-0000A4170000}"/>
    <cellStyle name="Comma 3 4 2 5 2" xfId="6740" xr:uid="{00000000-0005-0000-0000-0000A5170000}"/>
    <cellStyle name="Comma 3 4 2 5 3" xfId="6741" xr:uid="{00000000-0005-0000-0000-0000A6170000}"/>
    <cellStyle name="Comma 3 4 2 5 4" xfId="6742" xr:uid="{00000000-0005-0000-0000-0000A7170000}"/>
    <cellStyle name="Comma 3 4 2 5 5" xfId="6743" xr:uid="{00000000-0005-0000-0000-0000A8170000}"/>
    <cellStyle name="Comma 3 4 2 6" xfId="6744" xr:uid="{00000000-0005-0000-0000-0000A9170000}"/>
    <cellStyle name="Comma 3 4 2 6 2" xfId="6745" xr:uid="{00000000-0005-0000-0000-0000AA170000}"/>
    <cellStyle name="Comma 3 4 2 6 3" xfId="6746" xr:uid="{00000000-0005-0000-0000-0000AB170000}"/>
    <cellStyle name="Comma 3 4 2 7" xfId="6747" xr:uid="{00000000-0005-0000-0000-0000AC170000}"/>
    <cellStyle name="Comma 3 4 2 7 2" xfId="6748" xr:uid="{00000000-0005-0000-0000-0000AD170000}"/>
    <cellStyle name="Comma 3 4 2 8" xfId="6749" xr:uid="{00000000-0005-0000-0000-0000AE170000}"/>
    <cellStyle name="Comma 3 4 2 8 2" xfId="6750" xr:uid="{00000000-0005-0000-0000-0000AF170000}"/>
    <cellStyle name="Comma 3 4 2 9" xfId="6751" xr:uid="{00000000-0005-0000-0000-0000B0170000}"/>
    <cellStyle name="Comma 3 4 3" xfId="6752" xr:uid="{00000000-0005-0000-0000-0000B1170000}"/>
    <cellStyle name="Comma 3 4 3 10" xfId="6753" xr:uid="{00000000-0005-0000-0000-0000B2170000}"/>
    <cellStyle name="Comma 3 4 3 11" xfId="6754" xr:uid="{00000000-0005-0000-0000-0000B3170000}"/>
    <cellStyle name="Comma 3 4 3 12" xfId="6755" xr:uid="{00000000-0005-0000-0000-0000B4170000}"/>
    <cellStyle name="Comma 3 4 3 13" xfId="6756" xr:uid="{00000000-0005-0000-0000-0000B5170000}"/>
    <cellStyle name="Comma 3 4 3 14" xfId="6757" xr:uid="{00000000-0005-0000-0000-0000B6170000}"/>
    <cellStyle name="Comma 3 4 3 2" xfId="6758" xr:uid="{00000000-0005-0000-0000-0000B7170000}"/>
    <cellStyle name="Comma 3 4 3 2 10" xfId="6759" xr:uid="{00000000-0005-0000-0000-0000B8170000}"/>
    <cellStyle name="Comma 3 4 3 2 11" xfId="6760" xr:uid="{00000000-0005-0000-0000-0000B9170000}"/>
    <cellStyle name="Comma 3 4 3 2 12" xfId="6761" xr:uid="{00000000-0005-0000-0000-0000BA170000}"/>
    <cellStyle name="Comma 3 4 3 2 2" xfId="6762" xr:uid="{00000000-0005-0000-0000-0000BB170000}"/>
    <cellStyle name="Comma 3 4 3 2 2 10" xfId="6763" xr:uid="{00000000-0005-0000-0000-0000BC170000}"/>
    <cellStyle name="Comma 3 4 3 2 2 11" xfId="6764" xr:uid="{00000000-0005-0000-0000-0000BD170000}"/>
    <cellStyle name="Comma 3 4 3 2 2 2" xfId="6765" xr:uid="{00000000-0005-0000-0000-0000BE170000}"/>
    <cellStyle name="Comma 3 4 3 2 2 2 2" xfId="6766" xr:uid="{00000000-0005-0000-0000-0000BF170000}"/>
    <cellStyle name="Comma 3 4 3 2 2 2 3" xfId="6767" xr:uid="{00000000-0005-0000-0000-0000C0170000}"/>
    <cellStyle name="Comma 3 4 3 2 2 2 4" xfId="6768" xr:uid="{00000000-0005-0000-0000-0000C1170000}"/>
    <cellStyle name="Comma 3 4 3 2 2 2 5" xfId="6769" xr:uid="{00000000-0005-0000-0000-0000C2170000}"/>
    <cellStyle name="Comma 3 4 3 2 2 3" xfId="6770" xr:uid="{00000000-0005-0000-0000-0000C3170000}"/>
    <cellStyle name="Comma 3 4 3 2 2 3 2" xfId="6771" xr:uid="{00000000-0005-0000-0000-0000C4170000}"/>
    <cellStyle name="Comma 3 4 3 2 2 3 3" xfId="6772" xr:uid="{00000000-0005-0000-0000-0000C5170000}"/>
    <cellStyle name="Comma 3 4 3 2 2 4" xfId="6773" xr:uid="{00000000-0005-0000-0000-0000C6170000}"/>
    <cellStyle name="Comma 3 4 3 2 2 4 2" xfId="6774" xr:uid="{00000000-0005-0000-0000-0000C7170000}"/>
    <cellStyle name="Comma 3 4 3 2 2 5" xfId="6775" xr:uid="{00000000-0005-0000-0000-0000C8170000}"/>
    <cellStyle name="Comma 3 4 3 2 2 5 2" xfId="6776" xr:uid="{00000000-0005-0000-0000-0000C9170000}"/>
    <cellStyle name="Comma 3 4 3 2 2 6" xfId="6777" xr:uid="{00000000-0005-0000-0000-0000CA170000}"/>
    <cellStyle name="Comma 3 4 3 2 2 7" xfId="6778" xr:uid="{00000000-0005-0000-0000-0000CB170000}"/>
    <cellStyle name="Comma 3 4 3 2 2 8" xfId="6779" xr:uid="{00000000-0005-0000-0000-0000CC170000}"/>
    <cellStyle name="Comma 3 4 3 2 2 9" xfId="6780" xr:uid="{00000000-0005-0000-0000-0000CD170000}"/>
    <cellStyle name="Comma 3 4 3 2 3" xfId="6781" xr:uid="{00000000-0005-0000-0000-0000CE170000}"/>
    <cellStyle name="Comma 3 4 3 2 3 2" xfId="6782" xr:uid="{00000000-0005-0000-0000-0000CF170000}"/>
    <cellStyle name="Comma 3 4 3 2 3 3" xfId="6783" xr:uid="{00000000-0005-0000-0000-0000D0170000}"/>
    <cellStyle name="Comma 3 4 3 2 3 4" xfId="6784" xr:uid="{00000000-0005-0000-0000-0000D1170000}"/>
    <cellStyle name="Comma 3 4 3 2 3 5" xfId="6785" xr:uid="{00000000-0005-0000-0000-0000D2170000}"/>
    <cellStyle name="Comma 3 4 3 2 4" xfId="6786" xr:uid="{00000000-0005-0000-0000-0000D3170000}"/>
    <cellStyle name="Comma 3 4 3 2 4 2" xfId="6787" xr:uid="{00000000-0005-0000-0000-0000D4170000}"/>
    <cellStyle name="Comma 3 4 3 2 4 3" xfId="6788" xr:uid="{00000000-0005-0000-0000-0000D5170000}"/>
    <cellStyle name="Comma 3 4 3 2 5" xfId="6789" xr:uid="{00000000-0005-0000-0000-0000D6170000}"/>
    <cellStyle name="Comma 3 4 3 2 5 2" xfId="6790" xr:uid="{00000000-0005-0000-0000-0000D7170000}"/>
    <cellStyle name="Comma 3 4 3 2 6" xfId="6791" xr:uid="{00000000-0005-0000-0000-0000D8170000}"/>
    <cellStyle name="Comma 3 4 3 2 6 2" xfId="6792" xr:uid="{00000000-0005-0000-0000-0000D9170000}"/>
    <cellStyle name="Comma 3 4 3 2 7" xfId="6793" xr:uid="{00000000-0005-0000-0000-0000DA170000}"/>
    <cellStyle name="Comma 3 4 3 2 8" xfId="6794" xr:uid="{00000000-0005-0000-0000-0000DB170000}"/>
    <cellStyle name="Comma 3 4 3 2 9" xfId="6795" xr:uid="{00000000-0005-0000-0000-0000DC170000}"/>
    <cellStyle name="Comma 3 4 3 3" xfId="6796" xr:uid="{00000000-0005-0000-0000-0000DD170000}"/>
    <cellStyle name="Comma 3 4 3 3 10" xfId="6797" xr:uid="{00000000-0005-0000-0000-0000DE170000}"/>
    <cellStyle name="Comma 3 4 3 3 11" xfId="6798" xr:uid="{00000000-0005-0000-0000-0000DF170000}"/>
    <cellStyle name="Comma 3 4 3 3 12" xfId="6799" xr:uid="{00000000-0005-0000-0000-0000E0170000}"/>
    <cellStyle name="Comma 3 4 3 3 2" xfId="6800" xr:uid="{00000000-0005-0000-0000-0000E1170000}"/>
    <cellStyle name="Comma 3 4 3 3 2 10" xfId="6801" xr:uid="{00000000-0005-0000-0000-0000E2170000}"/>
    <cellStyle name="Comma 3 4 3 3 2 11" xfId="6802" xr:uid="{00000000-0005-0000-0000-0000E3170000}"/>
    <cellStyle name="Comma 3 4 3 3 2 2" xfId="6803" xr:uid="{00000000-0005-0000-0000-0000E4170000}"/>
    <cellStyle name="Comma 3 4 3 3 2 2 2" xfId="6804" xr:uid="{00000000-0005-0000-0000-0000E5170000}"/>
    <cellStyle name="Comma 3 4 3 3 2 2 3" xfId="6805" xr:uid="{00000000-0005-0000-0000-0000E6170000}"/>
    <cellStyle name="Comma 3 4 3 3 2 2 4" xfId="6806" xr:uid="{00000000-0005-0000-0000-0000E7170000}"/>
    <cellStyle name="Comma 3 4 3 3 2 2 5" xfId="6807" xr:uid="{00000000-0005-0000-0000-0000E8170000}"/>
    <cellStyle name="Comma 3 4 3 3 2 3" xfId="6808" xr:uid="{00000000-0005-0000-0000-0000E9170000}"/>
    <cellStyle name="Comma 3 4 3 3 2 3 2" xfId="6809" xr:uid="{00000000-0005-0000-0000-0000EA170000}"/>
    <cellStyle name="Comma 3 4 3 3 2 3 3" xfId="6810" xr:uid="{00000000-0005-0000-0000-0000EB170000}"/>
    <cellStyle name="Comma 3 4 3 3 2 4" xfId="6811" xr:uid="{00000000-0005-0000-0000-0000EC170000}"/>
    <cellStyle name="Comma 3 4 3 3 2 4 2" xfId="6812" xr:uid="{00000000-0005-0000-0000-0000ED170000}"/>
    <cellStyle name="Comma 3 4 3 3 2 5" xfId="6813" xr:uid="{00000000-0005-0000-0000-0000EE170000}"/>
    <cellStyle name="Comma 3 4 3 3 2 5 2" xfId="6814" xr:uid="{00000000-0005-0000-0000-0000EF170000}"/>
    <cellStyle name="Comma 3 4 3 3 2 6" xfId="6815" xr:uid="{00000000-0005-0000-0000-0000F0170000}"/>
    <cellStyle name="Comma 3 4 3 3 2 7" xfId="6816" xr:uid="{00000000-0005-0000-0000-0000F1170000}"/>
    <cellStyle name="Comma 3 4 3 3 2 8" xfId="6817" xr:uid="{00000000-0005-0000-0000-0000F2170000}"/>
    <cellStyle name="Comma 3 4 3 3 2 9" xfId="6818" xr:uid="{00000000-0005-0000-0000-0000F3170000}"/>
    <cellStyle name="Comma 3 4 3 3 3" xfId="6819" xr:uid="{00000000-0005-0000-0000-0000F4170000}"/>
    <cellStyle name="Comma 3 4 3 3 3 2" xfId="6820" xr:uid="{00000000-0005-0000-0000-0000F5170000}"/>
    <cellStyle name="Comma 3 4 3 3 3 3" xfId="6821" xr:uid="{00000000-0005-0000-0000-0000F6170000}"/>
    <cellStyle name="Comma 3 4 3 3 3 4" xfId="6822" xr:uid="{00000000-0005-0000-0000-0000F7170000}"/>
    <cellStyle name="Comma 3 4 3 3 3 5" xfId="6823" xr:uid="{00000000-0005-0000-0000-0000F8170000}"/>
    <cellStyle name="Comma 3 4 3 3 4" xfId="6824" xr:uid="{00000000-0005-0000-0000-0000F9170000}"/>
    <cellStyle name="Comma 3 4 3 3 4 2" xfId="6825" xr:uid="{00000000-0005-0000-0000-0000FA170000}"/>
    <cellStyle name="Comma 3 4 3 3 4 3" xfId="6826" xr:uid="{00000000-0005-0000-0000-0000FB170000}"/>
    <cellStyle name="Comma 3 4 3 3 5" xfId="6827" xr:uid="{00000000-0005-0000-0000-0000FC170000}"/>
    <cellStyle name="Comma 3 4 3 3 5 2" xfId="6828" xr:uid="{00000000-0005-0000-0000-0000FD170000}"/>
    <cellStyle name="Comma 3 4 3 3 6" xfId="6829" xr:uid="{00000000-0005-0000-0000-0000FE170000}"/>
    <cellStyle name="Comma 3 4 3 3 6 2" xfId="6830" xr:uid="{00000000-0005-0000-0000-0000FF170000}"/>
    <cellStyle name="Comma 3 4 3 3 7" xfId="6831" xr:uid="{00000000-0005-0000-0000-000000180000}"/>
    <cellStyle name="Comma 3 4 3 3 8" xfId="6832" xr:uid="{00000000-0005-0000-0000-000001180000}"/>
    <cellStyle name="Comma 3 4 3 3 9" xfId="6833" xr:uid="{00000000-0005-0000-0000-000002180000}"/>
    <cellStyle name="Comma 3 4 3 4" xfId="6834" xr:uid="{00000000-0005-0000-0000-000003180000}"/>
    <cellStyle name="Comma 3 4 3 4 10" xfId="6835" xr:uid="{00000000-0005-0000-0000-000004180000}"/>
    <cellStyle name="Comma 3 4 3 4 11" xfId="6836" xr:uid="{00000000-0005-0000-0000-000005180000}"/>
    <cellStyle name="Comma 3 4 3 4 2" xfId="6837" xr:uid="{00000000-0005-0000-0000-000006180000}"/>
    <cellStyle name="Comma 3 4 3 4 2 2" xfId="6838" xr:uid="{00000000-0005-0000-0000-000007180000}"/>
    <cellStyle name="Comma 3 4 3 4 2 3" xfId="6839" xr:uid="{00000000-0005-0000-0000-000008180000}"/>
    <cellStyle name="Comma 3 4 3 4 2 4" xfId="6840" xr:uid="{00000000-0005-0000-0000-000009180000}"/>
    <cellStyle name="Comma 3 4 3 4 2 5" xfId="6841" xr:uid="{00000000-0005-0000-0000-00000A180000}"/>
    <cellStyle name="Comma 3 4 3 4 3" xfId="6842" xr:uid="{00000000-0005-0000-0000-00000B180000}"/>
    <cellStyle name="Comma 3 4 3 4 3 2" xfId="6843" xr:uid="{00000000-0005-0000-0000-00000C180000}"/>
    <cellStyle name="Comma 3 4 3 4 3 3" xfId="6844" xr:uid="{00000000-0005-0000-0000-00000D180000}"/>
    <cellStyle name="Comma 3 4 3 4 4" xfId="6845" xr:uid="{00000000-0005-0000-0000-00000E180000}"/>
    <cellStyle name="Comma 3 4 3 4 4 2" xfId="6846" xr:uid="{00000000-0005-0000-0000-00000F180000}"/>
    <cellStyle name="Comma 3 4 3 4 5" xfId="6847" xr:uid="{00000000-0005-0000-0000-000010180000}"/>
    <cellStyle name="Comma 3 4 3 4 5 2" xfId="6848" xr:uid="{00000000-0005-0000-0000-000011180000}"/>
    <cellStyle name="Comma 3 4 3 4 6" xfId="6849" xr:uid="{00000000-0005-0000-0000-000012180000}"/>
    <cellStyle name="Comma 3 4 3 4 7" xfId="6850" xr:uid="{00000000-0005-0000-0000-000013180000}"/>
    <cellStyle name="Comma 3 4 3 4 8" xfId="6851" xr:uid="{00000000-0005-0000-0000-000014180000}"/>
    <cellStyle name="Comma 3 4 3 4 9" xfId="6852" xr:uid="{00000000-0005-0000-0000-000015180000}"/>
    <cellStyle name="Comma 3 4 3 5" xfId="6853" xr:uid="{00000000-0005-0000-0000-000016180000}"/>
    <cellStyle name="Comma 3 4 3 5 2" xfId="6854" xr:uid="{00000000-0005-0000-0000-000017180000}"/>
    <cellStyle name="Comma 3 4 3 5 3" xfId="6855" xr:uid="{00000000-0005-0000-0000-000018180000}"/>
    <cellStyle name="Comma 3 4 3 5 4" xfId="6856" xr:uid="{00000000-0005-0000-0000-000019180000}"/>
    <cellStyle name="Comma 3 4 3 5 5" xfId="6857" xr:uid="{00000000-0005-0000-0000-00001A180000}"/>
    <cellStyle name="Comma 3 4 3 6" xfId="6858" xr:uid="{00000000-0005-0000-0000-00001B180000}"/>
    <cellStyle name="Comma 3 4 3 6 2" xfId="6859" xr:uid="{00000000-0005-0000-0000-00001C180000}"/>
    <cellStyle name="Comma 3 4 3 6 3" xfId="6860" xr:uid="{00000000-0005-0000-0000-00001D180000}"/>
    <cellStyle name="Comma 3 4 3 7" xfId="6861" xr:uid="{00000000-0005-0000-0000-00001E180000}"/>
    <cellStyle name="Comma 3 4 3 7 2" xfId="6862" xr:uid="{00000000-0005-0000-0000-00001F180000}"/>
    <cellStyle name="Comma 3 4 3 8" xfId="6863" xr:uid="{00000000-0005-0000-0000-000020180000}"/>
    <cellStyle name="Comma 3 4 3 8 2" xfId="6864" xr:uid="{00000000-0005-0000-0000-000021180000}"/>
    <cellStyle name="Comma 3 4 3 9" xfId="6865" xr:uid="{00000000-0005-0000-0000-000022180000}"/>
    <cellStyle name="Comma 3 4 4" xfId="6866" xr:uid="{00000000-0005-0000-0000-000023180000}"/>
    <cellStyle name="Comma 3 4 4 10" xfId="6867" xr:uid="{00000000-0005-0000-0000-000024180000}"/>
    <cellStyle name="Comma 3 4 4 11" xfId="6868" xr:uid="{00000000-0005-0000-0000-000025180000}"/>
    <cellStyle name="Comma 3 4 4 12" xfId="6869" xr:uid="{00000000-0005-0000-0000-000026180000}"/>
    <cellStyle name="Comma 3 4 4 13" xfId="6870" xr:uid="{00000000-0005-0000-0000-000027180000}"/>
    <cellStyle name="Comma 3 4 4 14" xfId="6871" xr:uid="{00000000-0005-0000-0000-000028180000}"/>
    <cellStyle name="Comma 3 4 4 2" xfId="6872" xr:uid="{00000000-0005-0000-0000-000029180000}"/>
    <cellStyle name="Comma 3 4 4 2 10" xfId="6873" xr:uid="{00000000-0005-0000-0000-00002A180000}"/>
    <cellStyle name="Comma 3 4 4 2 11" xfId="6874" xr:uid="{00000000-0005-0000-0000-00002B180000}"/>
    <cellStyle name="Comma 3 4 4 2 12" xfId="6875" xr:uid="{00000000-0005-0000-0000-00002C180000}"/>
    <cellStyle name="Comma 3 4 4 2 2" xfId="6876" xr:uid="{00000000-0005-0000-0000-00002D180000}"/>
    <cellStyle name="Comma 3 4 4 2 2 10" xfId="6877" xr:uid="{00000000-0005-0000-0000-00002E180000}"/>
    <cellStyle name="Comma 3 4 4 2 2 11" xfId="6878" xr:uid="{00000000-0005-0000-0000-00002F180000}"/>
    <cellStyle name="Comma 3 4 4 2 2 2" xfId="6879" xr:uid="{00000000-0005-0000-0000-000030180000}"/>
    <cellStyle name="Comma 3 4 4 2 2 2 2" xfId="6880" xr:uid="{00000000-0005-0000-0000-000031180000}"/>
    <cellStyle name="Comma 3 4 4 2 2 2 3" xfId="6881" xr:uid="{00000000-0005-0000-0000-000032180000}"/>
    <cellStyle name="Comma 3 4 4 2 2 2 4" xfId="6882" xr:uid="{00000000-0005-0000-0000-000033180000}"/>
    <cellStyle name="Comma 3 4 4 2 2 2 5" xfId="6883" xr:uid="{00000000-0005-0000-0000-000034180000}"/>
    <cellStyle name="Comma 3 4 4 2 2 3" xfId="6884" xr:uid="{00000000-0005-0000-0000-000035180000}"/>
    <cellStyle name="Comma 3 4 4 2 2 3 2" xfId="6885" xr:uid="{00000000-0005-0000-0000-000036180000}"/>
    <cellStyle name="Comma 3 4 4 2 2 3 3" xfId="6886" xr:uid="{00000000-0005-0000-0000-000037180000}"/>
    <cellStyle name="Comma 3 4 4 2 2 4" xfId="6887" xr:uid="{00000000-0005-0000-0000-000038180000}"/>
    <cellStyle name="Comma 3 4 4 2 2 4 2" xfId="6888" xr:uid="{00000000-0005-0000-0000-000039180000}"/>
    <cellStyle name="Comma 3 4 4 2 2 5" xfId="6889" xr:uid="{00000000-0005-0000-0000-00003A180000}"/>
    <cellStyle name="Comma 3 4 4 2 2 5 2" xfId="6890" xr:uid="{00000000-0005-0000-0000-00003B180000}"/>
    <cellStyle name="Comma 3 4 4 2 2 6" xfId="6891" xr:uid="{00000000-0005-0000-0000-00003C180000}"/>
    <cellStyle name="Comma 3 4 4 2 2 7" xfId="6892" xr:uid="{00000000-0005-0000-0000-00003D180000}"/>
    <cellStyle name="Comma 3 4 4 2 2 8" xfId="6893" xr:uid="{00000000-0005-0000-0000-00003E180000}"/>
    <cellStyle name="Comma 3 4 4 2 2 9" xfId="6894" xr:uid="{00000000-0005-0000-0000-00003F180000}"/>
    <cellStyle name="Comma 3 4 4 2 3" xfId="6895" xr:uid="{00000000-0005-0000-0000-000040180000}"/>
    <cellStyle name="Comma 3 4 4 2 3 2" xfId="6896" xr:uid="{00000000-0005-0000-0000-000041180000}"/>
    <cellStyle name="Comma 3 4 4 2 3 3" xfId="6897" xr:uid="{00000000-0005-0000-0000-000042180000}"/>
    <cellStyle name="Comma 3 4 4 2 3 4" xfId="6898" xr:uid="{00000000-0005-0000-0000-000043180000}"/>
    <cellStyle name="Comma 3 4 4 2 3 5" xfId="6899" xr:uid="{00000000-0005-0000-0000-000044180000}"/>
    <cellStyle name="Comma 3 4 4 2 4" xfId="6900" xr:uid="{00000000-0005-0000-0000-000045180000}"/>
    <cellStyle name="Comma 3 4 4 2 4 2" xfId="6901" xr:uid="{00000000-0005-0000-0000-000046180000}"/>
    <cellStyle name="Comma 3 4 4 2 4 3" xfId="6902" xr:uid="{00000000-0005-0000-0000-000047180000}"/>
    <cellStyle name="Comma 3 4 4 2 5" xfId="6903" xr:uid="{00000000-0005-0000-0000-000048180000}"/>
    <cellStyle name="Comma 3 4 4 2 5 2" xfId="6904" xr:uid="{00000000-0005-0000-0000-000049180000}"/>
    <cellStyle name="Comma 3 4 4 2 6" xfId="6905" xr:uid="{00000000-0005-0000-0000-00004A180000}"/>
    <cellStyle name="Comma 3 4 4 2 6 2" xfId="6906" xr:uid="{00000000-0005-0000-0000-00004B180000}"/>
    <cellStyle name="Comma 3 4 4 2 7" xfId="6907" xr:uid="{00000000-0005-0000-0000-00004C180000}"/>
    <cellStyle name="Comma 3 4 4 2 8" xfId="6908" xr:uid="{00000000-0005-0000-0000-00004D180000}"/>
    <cellStyle name="Comma 3 4 4 2 9" xfId="6909" xr:uid="{00000000-0005-0000-0000-00004E180000}"/>
    <cellStyle name="Comma 3 4 4 3" xfId="6910" xr:uid="{00000000-0005-0000-0000-00004F180000}"/>
    <cellStyle name="Comma 3 4 4 3 10" xfId="6911" xr:uid="{00000000-0005-0000-0000-000050180000}"/>
    <cellStyle name="Comma 3 4 4 3 11" xfId="6912" xr:uid="{00000000-0005-0000-0000-000051180000}"/>
    <cellStyle name="Comma 3 4 4 3 12" xfId="6913" xr:uid="{00000000-0005-0000-0000-000052180000}"/>
    <cellStyle name="Comma 3 4 4 3 2" xfId="6914" xr:uid="{00000000-0005-0000-0000-000053180000}"/>
    <cellStyle name="Comma 3 4 4 3 2 10" xfId="6915" xr:uid="{00000000-0005-0000-0000-000054180000}"/>
    <cellStyle name="Comma 3 4 4 3 2 11" xfId="6916" xr:uid="{00000000-0005-0000-0000-000055180000}"/>
    <cellStyle name="Comma 3 4 4 3 2 2" xfId="6917" xr:uid="{00000000-0005-0000-0000-000056180000}"/>
    <cellStyle name="Comma 3 4 4 3 2 2 2" xfId="6918" xr:uid="{00000000-0005-0000-0000-000057180000}"/>
    <cellStyle name="Comma 3 4 4 3 2 2 3" xfId="6919" xr:uid="{00000000-0005-0000-0000-000058180000}"/>
    <cellStyle name="Comma 3 4 4 3 2 2 4" xfId="6920" xr:uid="{00000000-0005-0000-0000-000059180000}"/>
    <cellStyle name="Comma 3 4 4 3 2 2 5" xfId="6921" xr:uid="{00000000-0005-0000-0000-00005A180000}"/>
    <cellStyle name="Comma 3 4 4 3 2 3" xfId="6922" xr:uid="{00000000-0005-0000-0000-00005B180000}"/>
    <cellStyle name="Comma 3 4 4 3 2 3 2" xfId="6923" xr:uid="{00000000-0005-0000-0000-00005C180000}"/>
    <cellStyle name="Comma 3 4 4 3 2 3 3" xfId="6924" xr:uid="{00000000-0005-0000-0000-00005D180000}"/>
    <cellStyle name="Comma 3 4 4 3 2 4" xfId="6925" xr:uid="{00000000-0005-0000-0000-00005E180000}"/>
    <cellStyle name="Comma 3 4 4 3 2 4 2" xfId="6926" xr:uid="{00000000-0005-0000-0000-00005F180000}"/>
    <cellStyle name="Comma 3 4 4 3 2 5" xfId="6927" xr:uid="{00000000-0005-0000-0000-000060180000}"/>
    <cellStyle name="Comma 3 4 4 3 2 5 2" xfId="6928" xr:uid="{00000000-0005-0000-0000-000061180000}"/>
    <cellStyle name="Comma 3 4 4 3 2 6" xfId="6929" xr:uid="{00000000-0005-0000-0000-000062180000}"/>
    <cellStyle name="Comma 3 4 4 3 2 7" xfId="6930" xr:uid="{00000000-0005-0000-0000-000063180000}"/>
    <cellStyle name="Comma 3 4 4 3 2 8" xfId="6931" xr:uid="{00000000-0005-0000-0000-000064180000}"/>
    <cellStyle name="Comma 3 4 4 3 2 9" xfId="6932" xr:uid="{00000000-0005-0000-0000-000065180000}"/>
    <cellStyle name="Comma 3 4 4 3 3" xfId="6933" xr:uid="{00000000-0005-0000-0000-000066180000}"/>
    <cellStyle name="Comma 3 4 4 3 3 2" xfId="6934" xr:uid="{00000000-0005-0000-0000-000067180000}"/>
    <cellStyle name="Comma 3 4 4 3 3 3" xfId="6935" xr:uid="{00000000-0005-0000-0000-000068180000}"/>
    <cellStyle name="Comma 3 4 4 3 3 4" xfId="6936" xr:uid="{00000000-0005-0000-0000-000069180000}"/>
    <cellStyle name="Comma 3 4 4 3 3 5" xfId="6937" xr:uid="{00000000-0005-0000-0000-00006A180000}"/>
    <cellStyle name="Comma 3 4 4 3 4" xfId="6938" xr:uid="{00000000-0005-0000-0000-00006B180000}"/>
    <cellStyle name="Comma 3 4 4 3 4 2" xfId="6939" xr:uid="{00000000-0005-0000-0000-00006C180000}"/>
    <cellStyle name="Comma 3 4 4 3 4 3" xfId="6940" xr:uid="{00000000-0005-0000-0000-00006D180000}"/>
    <cellStyle name="Comma 3 4 4 3 5" xfId="6941" xr:uid="{00000000-0005-0000-0000-00006E180000}"/>
    <cellStyle name="Comma 3 4 4 3 5 2" xfId="6942" xr:uid="{00000000-0005-0000-0000-00006F180000}"/>
    <cellStyle name="Comma 3 4 4 3 6" xfId="6943" xr:uid="{00000000-0005-0000-0000-000070180000}"/>
    <cellStyle name="Comma 3 4 4 3 6 2" xfId="6944" xr:uid="{00000000-0005-0000-0000-000071180000}"/>
    <cellStyle name="Comma 3 4 4 3 7" xfId="6945" xr:uid="{00000000-0005-0000-0000-000072180000}"/>
    <cellStyle name="Comma 3 4 4 3 8" xfId="6946" xr:uid="{00000000-0005-0000-0000-000073180000}"/>
    <cellStyle name="Comma 3 4 4 3 9" xfId="6947" xr:uid="{00000000-0005-0000-0000-000074180000}"/>
    <cellStyle name="Comma 3 4 4 4" xfId="6948" xr:uid="{00000000-0005-0000-0000-000075180000}"/>
    <cellStyle name="Comma 3 4 4 4 10" xfId="6949" xr:uid="{00000000-0005-0000-0000-000076180000}"/>
    <cellStyle name="Comma 3 4 4 4 11" xfId="6950" xr:uid="{00000000-0005-0000-0000-000077180000}"/>
    <cellStyle name="Comma 3 4 4 4 2" xfId="6951" xr:uid="{00000000-0005-0000-0000-000078180000}"/>
    <cellStyle name="Comma 3 4 4 4 2 2" xfId="6952" xr:uid="{00000000-0005-0000-0000-000079180000}"/>
    <cellStyle name="Comma 3 4 4 4 2 3" xfId="6953" xr:uid="{00000000-0005-0000-0000-00007A180000}"/>
    <cellStyle name="Comma 3 4 4 4 2 4" xfId="6954" xr:uid="{00000000-0005-0000-0000-00007B180000}"/>
    <cellStyle name="Comma 3 4 4 4 2 5" xfId="6955" xr:uid="{00000000-0005-0000-0000-00007C180000}"/>
    <cellStyle name="Comma 3 4 4 4 3" xfId="6956" xr:uid="{00000000-0005-0000-0000-00007D180000}"/>
    <cellStyle name="Comma 3 4 4 4 3 2" xfId="6957" xr:uid="{00000000-0005-0000-0000-00007E180000}"/>
    <cellStyle name="Comma 3 4 4 4 3 3" xfId="6958" xr:uid="{00000000-0005-0000-0000-00007F180000}"/>
    <cellStyle name="Comma 3 4 4 4 4" xfId="6959" xr:uid="{00000000-0005-0000-0000-000080180000}"/>
    <cellStyle name="Comma 3 4 4 4 4 2" xfId="6960" xr:uid="{00000000-0005-0000-0000-000081180000}"/>
    <cellStyle name="Comma 3 4 4 4 5" xfId="6961" xr:uid="{00000000-0005-0000-0000-000082180000}"/>
    <cellStyle name="Comma 3 4 4 4 5 2" xfId="6962" xr:uid="{00000000-0005-0000-0000-000083180000}"/>
    <cellStyle name="Comma 3 4 4 4 6" xfId="6963" xr:uid="{00000000-0005-0000-0000-000084180000}"/>
    <cellStyle name="Comma 3 4 4 4 7" xfId="6964" xr:uid="{00000000-0005-0000-0000-000085180000}"/>
    <cellStyle name="Comma 3 4 4 4 8" xfId="6965" xr:uid="{00000000-0005-0000-0000-000086180000}"/>
    <cellStyle name="Comma 3 4 4 4 9" xfId="6966" xr:uid="{00000000-0005-0000-0000-000087180000}"/>
    <cellStyle name="Comma 3 4 4 5" xfId="6967" xr:uid="{00000000-0005-0000-0000-000088180000}"/>
    <cellStyle name="Comma 3 4 4 5 2" xfId="6968" xr:uid="{00000000-0005-0000-0000-000089180000}"/>
    <cellStyle name="Comma 3 4 4 5 3" xfId="6969" xr:uid="{00000000-0005-0000-0000-00008A180000}"/>
    <cellStyle name="Comma 3 4 4 5 4" xfId="6970" xr:uid="{00000000-0005-0000-0000-00008B180000}"/>
    <cellStyle name="Comma 3 4 4 5 5" xfId="6971" xr:uid="{00000000-0005-0000-0000-00008C180000}"/>
    <cellStyle name="Comma 3 4 4 6" xfId="6972" xr:uid="{00000000-0005-0000-0000-00008D180000}"/>
    <cellStyle name="Comma 3 4 4 6 2" xfId="6973" xr:uid="{00000000-0005-0000-0000-00008E180000}"/>
    <cellStyle name="Comma 3 4 4 6 3" xfId="6974" xr:uid="{00000000-0005-0000-0000-00008F180000}"/>
    <cellStyle name="Comma 3 4 4 7" xfId="6975" xr:uid="{00000000-0005-0000-0000-000090180000}"/>
    <cellStyle name="Comma 3 4 4 7 2" xfId="6976" xr:uid="{00000000-0005-0000-0000-000091180000}"/>
    <cellStyle name="Comma 3 4 4 8" xfId="6977" xr:uid="{00000000-0005-0000-0000-000092180000}"/>
    <cellStyle name="Comma 3 4 4 8 2" xfId="6978" xr:uid="{00000000-0005-0000-0000-000093180000}"/>
    <cellStyle name="Comma 3 4 4 9" xfId="6979" xr:uid="{00000000-0005-0000-0000-000094180000}"/>
    <cellStyle name="Comma 3 4 5" xfId="6980" xr:uid="{00000000-0005-0000-0000-000095180000}"/>
    <cellStyle name="Comma 3 4 5 10" xfId="6981" xr:uid="{00000000-0005-0000-0000-000096180000}"/>
    <cellStyle name="Comma 3 4 5 11" xfId="6982" xr:uid="{00000000-0005-0000-0000-000097180000}"/>
    <cellStyle name="Comma 3 4 5 12" xfId="6983" xr:uid="{00000000-0005-0000-0000-000098180000}"/>
    <cellStyle name="Comma 3 4 5 2" xfId="6984" xr:uid="{00000000-0005-0000-0000-000099180000}"/>
    <cellStyle name="Comma 3 4 5 2 10" xfId="6985" xr:uid="{00000000-0005-0000-0000-00009A180000}"/>
    <cellStyle name="Comma 3 4 5 2 11" xfId="6986" xr:uid="{00000000-0005-0000-0000-00009B180000}"/>
    <cellStyle name="Comma 3 4 5 2 2" xfId="6987" xr:uid="{00000000-0005-0000-0000-00009C180000}"/>
    <cellStyle name="Comma 3 4 5 2 2 2" xfId="6988" xr:uid="{00000000-0005-0000-0000-00009D180000}"/>
    <cellStyle name="Comma 3 4 5 2 2 3" xfId="6989" xr:uid="{00000000-0005-0000-0000-00009E180000}"/>
    <cellStyle name="Comma 3 4 5 2 2 4" xfId="6990" xr:uid="{00000000-0005-0000-0000-00009F180000}"/>
    <cellStyle name="Comma 3 4 5 2 2 5" xfId="6991" xr:uid="{00000000-0005-0000-0000-0000A0180000}"/>
    <cellStyle name="Comma 3 4 5 2 3" xfId="6992" xr:uid="{00000000-0005-0000-0000-0000A1180000}"/>
    <cellStyle name="Comma 3 4 5 2 3 2" xfId="6993" xr:uid="{00000000-0005-0000-0000-0000A2180000}"/>
    <cellStyle name="Comma 3 4 5 2 3 3" xfId="6994" xr:uid="{00000000-0005-0000-0000-0000A3180000}"/>
    <cellStyle name="Comma 3 4 5 2 4" xfId="6995" xr:uid="{00000000-0005-0000-0000-0000A4180000}"/>
    <cellStyle name="Comma 3 4 5 2 4 2" xfId="6996" xr:uid="{00000000-0005-0000-0000-0000A5180000}"/>
    <cellStyle name="Comma 3 4 5 2 5" xfId="6997" xr:uid="{00000000-0005-0000-0000-0000A6180000}"/>
    <cellStyle name="Comma 3 4 5 2 5 2" xfId="6998" xr:uid="{00000000-0005-0000-0000-0000A7180000}"/>
    <cellStyle name="Comma 3 4 5 2 6" xfId="6999" xr:uid="{00000000-0005-0000-0000-0000A8180000}"/>
    <cellStyle name="Comma 3 4 5 2 7" xfId="7000" xr:uid="{00000000-0005-0000-0000-0000A9180000}"/>
    <cellStyle name="Comma 3 4 5 2 8" xfId="7001" xr:uid="{00000000-0005-0000-0000-0000AA180000}"/>
    <cellStyle name="Comma 3 4 5 2 9" xfId="7002" xr:uid="{00000000-0005-0000-0000-0000AB180000}"/>
    <cellStyle name="Comma 3 4 5 3" xfId="7003" xr:uid="{00000000-0005-0000-0000-0000AC180000}"/>
    <cellStyle name="Comma 3 4 5 3 2" xfId="7004" xr:uid="{00000000-0005-0000-0000-0000AD180000}"/>
    <cellStyle name="Comma 3 4 5 3 3" xfId="7005" xr:uid="{00000000-0005-0000-0000-0000AE180000}"/>
    <cellStyle name="Comma 3 4 5 3 4" xfId="7006" xr:uid="{00000000-0005-0000-0000-0000AF180000}"/>
    <cellStyle name="Comma 3 4 5 3 5" xfId="7007" xr:uid="{00000000-0005-0000-0000-0000B0180000}"/>
    <cellStyle name="Comma 3 4 5 4" xfId="7008" xr:uid="{00000000-0005-0000-0000-0000B1180000}"/>
    <cellStyle name="Comma 3 4 5 4 2" xfId="7009" xr:uid="{00000000-0005-0000-0000-0000B2180000}"/>
    <cellStyle name="Comma 3 4 5 4 3" xfId="7010" xr:uid="{00000000-0005-0000-0000-0000B3180000}"/>
    <cellStyle name="Comma 3 4 5 5" xfId="7011" xr:uid="{00000000-0005-0000-0000-0000B4180000}"/>
    <cellStyle name="Comma 3 4 5 5 2" xfId="7012" xr:uid="{00000000-0005-0000-0000-0000B5180000}"/>
    <cellStyle name="Comma 3 4 5 6" xfId="7013" xr:uid="{00000000-0005-0000-0000-0000B6180000}"/>
    <cellStyle name="Comma 3 4 5 6 2" xfId="7014" xr:uid="{00000000-0005-0000-0000-0000B7180000}"/>
    <cellStyle name="Comma 3 4 5 7" xfId="7015" xr:uid="{00000000-0005-0000-0000-0000B8180000}"/>
    <cellStyle name="Comma 3 4 5 8" xfId="7016" xr:uid="{00000000-0005-0000-0000-0000B9180000}"/>
    <cellStyle name="Comma 3 4 5 9" xfId="7017" xr:uid="{00000000-0005-0000-0000-0000BA180000}"/>
    <cellStyle name="Comma 3 4 6" xfId="7018" xr:uid="{00000000-0005-0000-0000-0000BB180000}"/>
    <cellStyle name="Comma 3 4 6 10" xfId="7019" xr:uid="{00000000-0005-0000-0000-0000BC180000}"/>
    <cellStyle name="Comma 3 4 6 11" xfId="7020" xr:uid="{00000000-0005-0000-0000-0000BD180000}"/>
    <cellStyle name="Comma 3 4 6 12" xfId="7021" xr:uid="{00000000-0005-0000-0000-0000BE180000}"/>
    <cellStyle name="Comma 3 4 6 2" xfId="7022" xr:uid="{00000000-0005-0000-0000-0000BF180000}"/>
    <cellStyle name="Comma 3 4 6 2 10" xfId="7023" xr:uid="{00000000-0005-0000-0000-0000C0180000}"/>
    <cellStyle name="Comma 3 4 6 2 11" xfId="7024" xr:uid="{00000000-0005-0000-0000-0000C1180000}"/>
    <cellStyle name="Comma 3 4 6 2 2" xfId="7025" xr:uid="{00000000-0005-0000-0000-0000C2180000}"/>
    <cellStyle name="Comma 3 4 6 2 2 2" xfId="7026" xr:uid="{00000000-0005-0000-0000-0000C3180000}"/>
    <cellStyle name="Comma 3 4 6 2 2 3" xfId="7027" xr:uid="{00000000-0005-0000-0000-0000C4180000}"/>
    <cellStyle name="Comma 3 4 6 2 2 4" xfId="7028" xr:uid="{00000000-0005-0000-0000-0000C5180000}"/>
    <cellStyle name="Comma 3 4 6 2 2 5" xfId="7029" xr:uid="{00000000-0005-0000-0000-0000C6180000}"/>
    <cellStyle name="Comma 3 4 6 2 3" xfId="7030" xr:uid="{00000000-0005-0000-0000-0000C7180000}"/>
    <cellStyle name="Comma 3 4 6 2 3 2" xfId="7031" xr:uid="{00000000-0005-0000-0000-0000C8180000}"/>
    <cellStyle name="Comma 3 4 6 2 3 3" xfId="7032" xr:uid="{00000000-0005-0000-0000-0000C9180000}"/>
    <cellStyle name="Comma 3 4 6 2 4" xfId="7033" xr:uid="{00000000-0005-0000-0000-0000CA180000}"/>
    <cellStyle name="Comma 3 4 6 2 4 2" xfId="7034" xr:uid="{00000000-0005-0000-0000-0000CB180000}"/>
    <cellStyle name="Comma 3 4 6 2 5" xfId="7035" xr:uid="{00000000-0005-0000-0000-0000CC180000}"/>
    <cellStyle name="Comma 3 4 6 2 5 2" xfId="7036" xr:uid="{00000000-0005-0000-0000-0000CD180000}"/>
    <cellStyle name="Comma 3 4 6 2 6" xfId="7037" xr:uid="{00000000-0005-0000-0000-0000CE180000}"/>
    <cellStyle name="Comma 3 4 6 2 7" xfId="7038" xr:uid="{00000000-0005-0000-0000-0000CF180000}"/>
    <cellStyle name="Comma 3 4 6 2 8" xfId="7039" xr:uid="{00000000-0005-0000-0000-0000D0180000}"/>
    <cellStyle name="Comma 3 4 6 2 9" xfId="7040" xr:uid="{00000000-0005-0000-0000-0000D1180000}"/>
    <cellStyle name="Comma 3 4 6 3" xfId="7041" xr:uid="{00000000-0005-0000-0000-0000D2180000}"/>
    <cellStyle name="Comma 3 4 6 3 2" xfId="7042" xr:uid="{00000000-0005-0000-0000-0000D3180000}"/>
    <cellStyle name="Comma 3 4 6 3 3" xfId="7043" xr:uid="{00000000-0005-0000-0000-0000D4180000}"/>
    <cellStyle name="Comma 3 4 6 3 4" xfId="7044" xr:uid="{00000000-0005-0000-0000-0000D5180000}"/>
    <cellStyle name="Comma 3 4 6 3 5" xfId="7045" xr:uid="{00000000-0005-0000-0000-0000D6180000}"/>
    <cellStyle name="Comma 3 4 6 4" xfId="7046" xr:uid="{00000000-0005-0000-0000-0000D7180000}"/>
    <cellStyle name="Comma 3 4 6 4 2" xfId="7047" xr:uid="{00000000-0005-0000-0000-0000D8180000}"/>
    <cellStyle name="Comma 3 4 6 4 3" xfId="7048" xr:uid="{00000000-0005-0000-0000-0000D9180000}"/>
    <cellStyle name="Comma 3 4 6 5" xfId="7049" xr:uid="{00000000-0005-0000-0000-0000DA180000}"/>
    <cellStyle name="Comma 3 4 6 5 2" xfId="7050" xr:uid="{00000000-0005-0000-0000-0000DB180000}"/>
    <cellStyle name="Comma 3 4 6 6" xfId="7051" xr:uid="{00000000-0005-0000-0000-0000DC180000}"/>
    <cellStyle name="Comma 3 4 6 6 2" xfId="7052" xr:uid="{00000000-0005-0000-0000-0000DD180000}"/>
    <cellStyle name="Comma 3 4 6 7" xfId="7053" xr:uid="{00000000-0005-0000-0000-0000DE180000}"/>
    <cellStyle name="Comma 3 4 6 8" xfId="7054" xr:uid="{00000000-0005-0000-0000-0000DF180000}"/>
    <cellStyle name="Comma 3 4 6 9" xfId="7055" xr:uid="{00000000-0005-0000-0000-0000E0180000}"/>
    <cellStyle name="Comma 3 4 7" xfId="7056" xr:uid="{00000000-0005-0000-0000-0000E1180000}"/>
    <cellStyle name="Comma 3 4 7 10" xfId="7057" xr:uid="{00000000-0005-0000-0000-0000E2180000}"/>
    <cellStyle name="Comma 3 4 7 11" xfId="7058" xr:uid="{00000000-0005-0000-0000-0000E3180000}"/>
    <cellStyle name="Comma 3 4 7 2" xfId="7059" xr:uid="{00000000-0005-0000-0000-0000E4180000}"/>
    <cellStyle name="Comma 3 4 7 2 2" xfId="7060" xr:uid="{00000000-0005-0000-0000-0000E5180000}"/>
    <cellStyle name="Comma 3 4 7 2 3" xfId="7061" xr:uid="{00000000-0005-0000-0000-0000E6180000}"/>
    <cellStyle name="Comma 3 4 7 2 4" xfId="7062" xr:uid="{00000000-0005-0000-0000-0000E7180000}"/>
    <cellStyle name="Comma 3 4 7 2 5" xfId="7063" xr:uid="{00000000-0005-0000-0000-0000E8180000}"/>
    <cellStyle name="Comma 3 4 7 3" xfId="7064" xr:uid="{00000000-0005-0000-0000-0000E9180000}"/>
    <cellStyle name="Comma 3 4 7 3 2" xfId="7065" xr:uid="{00000000-0005-0000-0000-0000EA180000}"/>
    <cellStyle name="Comma 3 4 7 3 3" xfId="7066" xr:uid="{00000000-0005-0000-0000-0000EB180000}"/>
    <cellStyle name="Comma 3 4 7 4" xfId="7067" xr:uid="{00000000-0005-0000-0000-0000EC180000}"/>
    <cellStyle name="Comma 3 4 7 4 2" xfId="7068" xr:uid="{00000000-0005-0000-0000-0000ED180000}"/>
    <cellStyle name="Comma 3 4 7 5" xfId="7069" xr:uid="{00000000-0005-0000-0000-0000EE180000}"/>
    <cellStyle name="Comma 3 4 7 5 2" xfId="7070" xr:uid="{00000000-0005-0000-0000-0000EF180000}"/>
    <cellStyle name="Comma 3 4 7 6" xfId="7071" xr:uid="{00000000-0005-0000-0000-0000F0180000}"/>
    <cellStyle name="Comma 3 4 7 7" xfId="7072" xr:uid="{00000000-0005-0000-0000-0000F1180000}"/>
    <cellStyle name="Comma 3 4 7 8" xfId="7073" xr:uid="{00000000-0005-0000-0000-0000F2180000}"/>
    <cellStyle name="Comma 3 4 7 9" xfId="7074" xr:uid="{00000000-0005-0000-0000-0000F3180000}"/>
    <cellStyle name="Comma 3 4 8" xfId="7075" xr:uid="{00000000-0005-0000-0000-0000F4180000}"/>
    <cellStyle name="Comma 3 4 8 2" xfId="7076" xr:uid="{00000000-0005-0000-0000-0000F5180000}"/>
    <cellStyle name="Comma 3 4 8 3" xfId="7077" xr:uid="{00000000-0005-0000-0000-0000F6180000}"/>
    <cellStyle name="Comma 3 4 8 4" xfId="7078" xr:uid="{00000000-0005-0000-0000-0000F7180000}"/>
    <cellStyle name="Comma 3 4 8 5" xfId="7079" xr:uid="{00000000-0005-0000-0000-0000F8180000}"/>
    <cellStyle name="Comma 3 4 9" xfId="7080" xr:uid="{00000000-0005-0000-0000-0000F9180000}"/>
    <cellStyle name="Comma 3 4 9 2" xfId="7081" xr:uid="{00000000-0005-0000-0000-0000FA180000}"/>
    <cellStyle name="Comma 3 4 9 3" xfId="7082" xr:uid="{00000000-0005-0000-0000-0000FB180000}"/>
    <cellStyle name="Comma 3 5" xfId="7083" xr:uid="{00000000-0005-0000-0000-0000FC180000}"/>
    <cellStyle name="Comma 3 5 10" xfId="7084" xr:uid="{00000000-0005-0000-0000-0000FD180000}"/>
    <cellStyle name="Comma 3 5 10 2" xfId="7085" xr:uid="{00000000-0005-0000-0000-0000FE180000}"/>
    <cellStyle name="Comma 3 5 11" xfId="7086" xr:uid="{00000000-0005-0000-0000-0000FF180000}"/>
    <cellStyle name="Comma 3 5 11 2" xfId="7087" xr:uid="{00000000-0005-0000-0000-000000190000}"/>
    <cellStyle name="Comma 3 5 12" xfId="7088" xr:uid="{00000000-0005-0000-0000-000001190000}"/>
    <cellStyle name="Comma 3 5 13" xfId="7089" xr:uid="{00000000-0005-0000-0000-000002190000}"/>
    <cellStyle name="Comma 3 5 14" xfId="7090" xr:uid="{00000000-0005-0000-0000-000003190000}"/>
    <cellStyle name="Comma 3 5 15" xfId="7091" xr:uid="{00000000-0005-0000-0000-000004190000}"/>
    <cellStyle name="Comma 3 5 16" xfId="7092" xr:uid="{00000000-0005-0000-0000-000005190000}"/>
    <cellStyle name="Comma 3 5 17" xfId="7093" xr:uid="{00000000-0005-0000-0000-000006190000}"/>
    <cellStyle name="Comma 3 5 2" xfId="7094" xr:uid="{00000000-0005-0000-0000-000007190000}"/>
    <cellStyle name="Comma 3 5 2 10" xfId="7095" xr:uid="{00000000-0005-0000-0000-000008190000}"/>
    <cellStyle name="Comma 3 5 2 11" xfId="7096" xr:uid="{00000000-0005-0000-0000-000009190000}"/>
    <cellStyle name="Comma 3 5 2 12" xfId="7097" xr:uid="{00000000-0005-0000-0000-00000A190000}"/>
    <cellStyle name="Comma 3 5 2 13" xfId="7098" xr:uid="{00000000-0005-0000-0000-00000B190000}"/>
    <cellStyle name="Comma 3 5 2 14" xfId="7099" xr:uid="{00000000-0005-0000-0000-00000C190000}"/>
    <cellStyle name="Comma 3 5 2 2" xfId="7100" xr:uid="{00000000-0005-0000-0000-00000D190000}"/>
    <cellStyle name="Comma 3 5 2 2 10" xfId="7101" xr:uid="{00000000-0005-0000-0000-00000E190000}"/>
    <cellStyle name="Comma 3 5 2 2 11" xfId="7102" xr:uid="{00000000-0005-0000-0000-00000F190000}"/>
    <cellStyle name="Comma 3 5 2 2 12" xfId="7103" xr:uid="{00000000-0005-0000-0000-000010190000}"/>
    <cellStyle name="Comma 3 5 2 2 2" xfId="7104" xr:uid="{00000000-0005-0000-0000-000011190000}"/>
    <cellStyle name="Comma 3 5 2 2 2 10" xfId="7105" xr:uid="{00000000-0005-0000-0000-000012190000}"/>
    <cellStyle name="Comma 3 5 2 2 2 11" xfId="7106" xr:uid="{00000000-0005-0000-0000-000013190000}"/>
    <cellStyle name="Comma 3 5 2 2 2 2" xfId="7107" xr:uid="{00000000-0005-0000-0000-000014190000}"/>
    <cellStyle name="Comma 3 5 2 2 2 2 2" xfId="7108" xr:uid="{00000000-0005-0000-0000-000015190000}"/>
    <cellStyle name="Comma 3 5 2 2 2 2 3" xfId="7109" xr:uid="{00000000-0005-0000-0000-000016190000}"/>
    <cellStyle name="Comma 3 5 2 2 2 2 4" xfId="7110" xr:uid="{00000000-0005-0000-0000-000017190000}"/>
    <cellStyle name="Comma 3 5 2 2 2 2 5" xfId="7111" xr:uid="{00000000-0005-0000-0000-000018190000}"/>
    <cellStyle name="Comma 3 5 2 2 2 3" xfId="7112" xr:uid="{00000000-0005-0000-0000-000019190000}"/>
    <cellStyle name="Comma 3 5 2 2 2 3 2" xfId="7113" xr:uid="{00000000-0005-0000-0000-00001A190000}"/>
    <cellStyle name="Comma 3 5 2 2 2 3 3" xfId="7114" xr:uid="{00000000-0005-0000-0000-00001B190000}"/>
    <cellStyle name="Comma 3 5 2 2 2 4" xfId="7115" xr:uid="{00000000-0005-0000-0000-00001C190000}"/>
    <cellStyle name="Comma 3 5 2 2 2 4 2" xfId="7116" xr:uid="{00000000-0005-0000-0000-00001D190000}"/>
    <cellStyle name="Comma 3 5 2 2 2 5" xfId="7117" xr:uid="{00000000-0005-0000-0000-00001E190000}"/>
    <cellStyle name="Comma 3 5 2 2 2 5 2" xfId="7118" xr:uid="{00000000-0005-0000-0000-00001F190000}"/>
    <cellStyle name="Comma 3 5 2 2 2 6" xfId="7119" xr:uid="{00000000-0005-0000-0000-000020190000}"/>
    <cellStyle name="Comma 3 5 2 2 2 7" xfId="7120" xr:uid="{00000000-0005-0000-0000-000021190000}"/>
    <cellStyle name="Comma 3 5 2 2 2 8" xfId="7121" xr:uid="{00000000-0005-0000-0000-000022190000}"/>
    <cellStyle name="Comma 3 5 2 2 2 9" xfId="7122" xr:uid="{00000000-0005-0000-0000-000023190000}"/>
    <cellStyle name="Comma 3 5 2 2 3" xfId="7123" xr:uid="{00000000-0005-0000-0000-000024190000}"/>
    <cellStyle name="Comma 3 5 2 2 3 2" xfId="7124" xr:uid="{00000000-0005-0000-0000-000025190000}"/>
    <cellStyle name="Comma 3 5 2 2 3 3" xfId="7125" xr:uid="{00000000-0005-0000-0000-000026190000}"/>
    <cellStyle name="Comma 3 5 2 2 3 4" xfId="7126" xr:uid="{00000000-0005-0000-0000-000027190000}"/>
    <cellStyle name="Comma 3 5 2 2 3 5" xfId="7127" xr:uid="{00000000-0005-0000-0000-000028190000}"/>
    <cellStyle name="Comma 3 5 2 2 4" xfId="7128" xr:uid="{00000000-0005-0000-0000-000029190000}"/>
    <cellStyle name="Comma 3 5 2 2 4 2" xfId="7129" xr:uid="{00000000-0005-0000-0000-00002A190000}"/>
    <cellStyle name="Comma 3 5 2 2 4 3" xfId="7130" xr:uid="{00000000-0005-0000-0000-00002B190000}"/>
    <cellStyle name="Comma 3 5 2 2 5" xfId="7131" xr:uid="{00000000-0005-0000-0000-00002C190000}"/>
    <cellStyle name="Comma 3 5 2 2 5 2" xfId="7132" xr:uid="{00000000-0005-0000-0000-00002D190000}"/>
    <cellStyle name="Comma 3 5 2 2 6" xfId="7133" xr:uid="{00000000-0005-0000-0000-00002E190000}"/>
    <cellStyle name="Comma 3 5 2 2 6 2" xfId="7134" xr:uid="{00000000-0005-0000-0000-00002F190000}"/>
    <cellStyle name="Comma 3 5 2 2 7" xfId="7135" xr:uid="{00000000-0005-0000-0000-000030190000}"/>
    <cellStyle name="Comma 3 5 2 2 8" xfId="7136" xr:uid="{00000000-0005-0000-0000-000031190000}"/>
    <cellStyle name="Comma 3 5 2 2 9" xfId="7137" xr:uid="{00000000-0005-0000-0000-000032190000}"/>
    <cellStyle name="Comma 3 5 2 3" xfId="7138" xr:uid="{00000000-0005-0000-0000-000033190000}"/>
    <cellStyle name="Comma 3 5 2 3 10" xfId="7139" xr:uid="{00000000-0005-0000-0000-000034190000}"/>
    <cellStyle name="Comma 3 5 2 3 11" xfId="7140" xr:uid="{00000000-0005-0000-0000-000035190000}"/>
    <cellStyle name="Comma 3 5 2 3 12" xfId="7141" xr:uid="{00000000-0005-0000-0000-000036190000}"/>
    <cellStyle name="Comma 3 5 2 3 2" xfId="7142" xr:uid="{00000000-0005-0000-0000-000037190000}"/>
    <cellStyle name="Comma 3 5 2 3 2 10" xfId="7143" xr:uid="{00000000-0005-0000-0000-000038190000}"/>
    <cellStyle name="Comma 3 5 2 3 2 11" xfId="7144" xr:uid="{00000000-0005-0000-0000-000039190000}"/>
    <cellStyle name="Comma 3 5 2 3 2 2" xfId="7145" xr:uid="{00000000-0005-0000-0000-00003A190000}"/>
    <cellStyle name="Comma 3 5 2 3 2 2 2" xfId="7146" xr:uid="{00000000-0005-0000-0000-00003B190000}"/>
    <cellStyle name="Comma 3 5 2 3 2 2 3" xfId="7147" xr:uid="{00000000-0005-0000-0000-00003C190000}"/>
    <cellStyle name="Comma 3 5 2 3 2 2 4" xfId="7148" xr:uid="{00000000-0005-0000-0000-00003D190000}"/>
    <cellStyle name="Comma 3 5 2 3 2 2 5" xfId="7149" xr:uid="{00000000-0005-0000-0000-00003E190000}"/>
    <cellStyle name="Comma 3 5 2 3 2 3" xfId="7150" xr:uid="{00000000-0005-0000-0000-00003F190000}"/>
    <cellStyle name="Comma 3 5 2 3 2 3 2" xfId="7151" xr:uid="{00000000-0005-0000-0000-000040190000}"/>
    <cellStyle name="Comma 3 5 2 3 2 3 3" xfId="7152" xr:uid="{00000000-0005-0000-0000-000041190000}"/>
    <cellStyle name="Comma 3 5 2 3 2 4" xfId="7153" xr:uid="{00000000-0005-0000-0000-000042190000}"/>
    <cellStyle name="Comma 3 5 2 3 2 4 2" xfId="7154" xr:uid="{00000000-0005-0000-0000-000043190000}"/>
    <cellStyle name="Comma 3 5 2 3 2 5" xfId="7155" xr:uid="{00000000-0005-0000-0000-000044190000}"/>
    <cellStyle name="Comma 3 5 2 3 2 5 2" xfId="7156" xr:uid="{00000000-0005-0000-0000-000045190000}"/>
    <cellStyle name="Comma 3 5 2 3 2 6" xfId="7157" xr:uid="{00000000-0005-0000-0000-000046190000}"/>
    <cellStyle name="Comma 3 5 2 3 2 7" xfId="7158" xr:uid="{00000000-0005-0000-0000-000047190000}"/>
    <cellStyle name="Comma 3 5 2 3 2 8" xfId="7159" xr:uid="{00000000-0005-0000-0000-000048190000}"/>
    <cellStyle name="Comma 3 5 2 3 2 9" xfId="7160" xr:uid="{00000000-0005-0000-0000-000049190000}"/>
    <cellStyle name="Comma 3 5 2 3 3" xfId="7161" xr:uid="{00000000-0005-0000-0000-00004A190000}"/>
    <cellStyle name="Comma 3 5 2 3 3 2" xfId="7162" xr:uid="{00000000-0005-0000-0000-00004B190000}"/>
    <cellStyle name="Comma 3 5 2 3 3 3" xfId="7163" xr:uid="{00000000-0005-0000-0000-00004C190000}"/>
    <cellStyle name="Comma 3 5 2 3 3 4" xfId="7164" xr:uid="{00000000-0005-0000-0000-00004D190000}"/>
    <cellStyle name="Comma 3 5 2 3 3 5" xfId="7165" xr:uid="{00000000-0005-0000-0000-00004E190000}"/>
    <cellStyle name="Comma 3 5 2 3 4" xfId="7166" xr:uid="{00000000-0005-0000-0000-00004F190000}"/>
    <cellStyle name="Comma 3 5 2 3 4 2" xfId="7167" xr:uid="{00000000-0005-0000-0000-000050190000}"/>
    <cellStyle name="Comma 3 5 2 3 4 3" xfId="7168" xr:uid="{00000000-0005-0000-0000-000051190000}"/>
    <cellStyle name="Comma 3 5 2 3 5" xfId="7169" xr:uid="{00000000-0005-0000-0000-000052190000}"/>
    <cellStyle name="Comma 3 5 2 3 5 2" xfId="7170" xr:uid="{00000000-0005-0000-0000-000053190000}"/>
    <cellStyle name="Comma 3 5 2 3 6" xfId="7171" xr:uid="{00000000-0005-0000-0000-000054190000}"/>
    <cellStyle name="Comma 3 5 2 3 6 2" xfId="7172" xr:uid="{00000000-0005-0000-0000-000055190000}"/>
    <cellStyle name="Comma 3 5 2 3 7" xfId="7173" xr:uid="{00000000-0005-0000-0000-000056190000}"/>
    <cellStyle name="Comma 3 5 2 3 8" xfId="7174" xr:uid="{00000000-0005-0000-0000-000057190000}"/>
    <cellStyle name="Comma 3 5 2 3 9" xfId="7175" xr:uid="{00000000-0005-0000-0000-000058190000}"/>
    <cellStyle name="Comma 3 5 2 4" xfId="7176" xr:uid="{00000000-0005-0000-0000-000059190000}"/>
    <cellStyle name="Comma 3 5 2 4 10" xfId="7177" xr:uid="{00000000-0005-0000-0000-00005A190000}"/>
    <cellStyle name="Comma 3 5 2 4 11" xfId="7178" xr:uid="{00000000-0005-0000-0000-00005B190000}"/>
    <cellStyle name="Comma 3 5 2 4 2" xfId="7179" xr:uid="{00000000-0005-0000-0000-00005C190000}"/>
    <cellStyle name="Comma 3 5 2 4 2 2" xfId="7180" xr:uid="{00000000-0005-0000-0000-00005D190000}"/>
    <cellStyle name="Comma 3 5 2 4 2 3" xfId="7181" xr:uid="{00000000-0005-0000-0000-00005E190000}"/>
    <cellStyle name="Comma 3 5 2 4 2 4" xfId="7182" xr:uid="{00000000-0005-0000-0000-00005F190000}"/>
    <cellStyle name="Comma 3 5 2 4 2 5" xfId="7183" xr:uid="{00000000-0005-0000-0000-000060190000}"/>
    <cellStyle name="Comma 3 5 2 4 3" xfId="7184" xr:uid="{00000000-0005-0000-0000-000061190000}"/>
    <cellStyle name="Comma 3 5 2 4 3 2" xfId="7185" xr:uid="{00000000-0005-0000-0000-000062190000}"/>
    <cellStyle name="Comma 3 5 2 4 3 3" xfId="7186" xr:uid="{00000000-0005-0000-0000-000063190000}"/>
    <cellStyle name="Comma 3 5 2 4 4" xfId="7187" xr:uid="{00000000-0005-0000-0000-000064190000}"/>
    <cellStyle name="Comma 3 5 2 4 4 2" xfId="7188" xr:uid="{00000000-0005-0000-0000-000065190000}"/>
    <cellStyle name="Comma 3 5 2 4 5" xfId="7189" xr:uid="{00000000-0005-0000-0000-000066190000}"/>
    <cellStyle name="Comma 3 5 2 4 5 2" xfId="7190" xr:uid="{00000000-0005-0000-0000-000067190000}"/>
    <cellStyle name="Comma 3 5 2 4 6" xfId="7191" xr:uid="{00000000-0005-0000-0000-000068190000}"/>
    <cellStyle name="Comma 3 5 2 4 7" xfId="7192" xr:uid="{00000000-0005-0000-0000-000069190000}"/>
    <cellStyle name="Comma 3 5 2 4 8" xfId="7193" xr:uid="{00000000-0005-0000-0000-00006A190000}"/>
    <cellStyle name="Comma 3 5 2 4 9" xfId="7194" xr:uid="{00000000-0005-0000-0000-00006B190000}"/>
    <cellStyle name="Comma 3 5 2 5" xfId="7195" xr:uid="{00000000-0005-0000-0000-00006C190000}"/>
    <cellStyle name="Comma 3 5 2 5 2" xfId="7196" xr:uid="{00000000-0005-0000-0000-00006D190000}"/>
    <cellStyle name="Comma 3 5 2 5 3" xfId="7197" xr:uid="{00000000-0005-0000-0000-00006E190000}"/>
    <cellStyle name="Comma 3 5 2 5 4" xfId="7198" xr:uid="{00000000-0005-0000-0000-00006F190000}"/>
    <cellStyle name="Comma 3 5 2 5 5" xfId="7199" xr:uid="{00000000-0005-0000-0000-000070190000}"/>
    <cellStyle name="Comma 3 5 2 6" xfId="7200" xr:uid="{00000000-0005-0000-0000-000071190000}"/>
    <cellStyle name="Comma 3 5 2 6 2" xfId="7201" xr:uid="{00000000-0005-0000-0000-000072190000}"/>
    <cellStyle name="Comma 3 5 2 6 3" xfId="7202" xr:uid="{00000000-0005-0000-0000-000073190000}"/>
    <cellStyle name="Comma 3 5 2 7" xfId="7203" xr:uid="{00000000-0005-0000-0000-000074190000}"/>
    <cellStyle name="Comma 3 5 2 7 2" xfId="7204" xr:uid="{00000000-0005-0000-0000-000075190000}"/>
    <cellStyle name="Comma 3 5 2 8" xfId="7205" xr:uid="{00000000-0005-0000-0000-000076190000}"/>
    <cellStyle name="Comma 3 5 2 8 2" xfId="7206" xr:uid="{00000000-0005-0000-0000-000077190000}"/>
    <cellStyle name="Comma 3 5 2 9" xfId="7207" xr:uid="{00000000-0005-0000-0000-000078190000}"/>
    <cellStyle name="Comma 3 5 3" xfId="7208" xr:uid="{00000000-0005-0000-0000-000079190000}"/>
    <cellStyle name="Comma 3 5 3 10" xfId="7209" xr:uid="{00000000-0005-0000-0000-00007A190000}"/>
    <cellStyle name="Comma 3 5 3 11" xfId="7210" xr:uid="{00000000-0005-0000-0000-00007B190000}"/>
    <cellStyle name="Comma 3 5 3 12" xfId="7211" xr:uid="{00000000-0005-0000-0000-00007C190000}"/>
    <cellStyle name="Comma 3 5 3 13" xfId="7212" xr:uid="{00000000-0005-0000-0000-00007D190000}"/>
    <cellStyle name="Comma 3 5 3 14" xfId="7213" xr:uid="{00000000-0005-0000-0000-00007E190000}"/>
    <cellStyle name="Comma 3 5 3 2" xfId="7214" xr:uid="{00000000-0005-0000-0000-00007F190000}"/>
    <cellStyle name="Comma 3 5 3 2 10" xfId="7215" xr:uid="{00000000-0005-0000-0000-000080190000}"/>
    <cellStyle name="Comma 3 5 3 2 11" xfId="7216" xr:uid="{00000000-0005-0000-0000-000081190000}"/>
    <cellStyle name="Comma 3 5 3 2 12" xfId="7217" xr:uid="{00000000-0005-0000-0000-000082190000}"/>
    <cellStyle name="Comma 3 5 3 2 2" xfId="7218" xr:uid="{00000000-0005-0000-0000-000083190000}"/>
    <cellStyle name="Comma 3 5 3 2 2 10" xfId="7219" xr:uid="{00000000-0005-0000-0000-000084190000}"/>
    <cellStyle name="Comma 3 5 3 2 2 11" xfId="7220" xr:uid="{00000000-0005-0000-0000-000085190000}"/>
    <cellStyle name="Comma 3 5 3 2 2 2" xfId="7221" xr:uid="{00000000-0005-0000-0000-000086190000}"/>
    <cellStyle name="Comma 3 5 3 2 2 2 2" xfId="7222" xr:uid="{00000000-0005-0000-0000-000087190000}"/>
    <cellStyle name="Comma 3 5 3 2 2 2 3" xfId="7223" xr:uid="{00000000-0005-0000-0000-000088190000}"/>
    <cellStyle name="Comma 3 5 3 2 2 2 4" xfId="7224" xr:uid="{00000000-0005-0000-0000-000089190000}"/>
    <cellStyle name="Comma 3 5 3 2 2 2 5" xfId="7225" xr:uid="{00000000-0005-0000-0000-00008A190000}"/>
    <cellStyle name="Comma 3 5 3 2 2 3" xfId="7226" xr:uid="{00000000-0005-0000-0000-00008B190000}"/>
    <cellStyle name="Comma 3 5 3 2 2 3 2" xfId="7227" xr:uid="{00000000-0005-0000-0000-00008C190000}"/>
    <cellStyle name="Comma 3 5 3 2 2 3 3" xfId="7228" xr:uid="{00000000-0005-0000-0000-00008D190000}"/>
    <cellStyle name="Comma 3 5 3 2 2 4" xfId="7229" xr:uid="{00000000-0005-0000-0000-00008E190000}"/>
    <cellStyle name="Comma 3 5 3 2 2 4 2" xfId="7230" xr:uid="{00000000-0005-0000-0000-00008F190000}"/>
    <cellStyle name="Comma 3 5 3 2 2 5" xfId="7231" xr:uid="{00000000-0005-0000-0000-000090190000}"/>
    <cellStyle name="Comma 3 5 3 2 2 5 2" xfId="7232" xr:uid="{00000000-0005-0000-0000-000091190000}"/>
    <cellStyle name="Comma 3 5 3 2 2 6" xfId="7233" xr:uid="{00000000-0005-0000-0000-000092190000}"/>
    <cellStyle name="Comma 3 5 3 2 2 7" xfId="7234" xr:uid="{00000000-0005-0000-0000-000093190000}"/>
    <cellStyle name="Comma 3 5 3 2 2 8" xfId="7235" xr:uid="{00000000-0005-0000-0000-000094190000}"/>
    <cellStyle name="Comma 3 5 3 2 2 9" xfId="7236" xr:uid="{00000000-0005-0000-0000-000095190000}"/>
    <cellStyle name="Comma 3 5 3 2 3" xfId="7237" xr:uid="{00000000-0005-0000-0000-000096190000}"/>
    <cellStyle name="Comma 3 5 3 2 3 2" xfId="7238" xr:uid="{00000000-0005-0000-0000-000097190000}"/>
    <cellStyle name="Comma 3 5 3 2 3 3" xfId="7239" xr:uid="{00000000-0005-0000-0000-000098190000}"/>
    <cellStyle name="Comma 3 5 3 2 3 4" xfId="7240" xr:uid="{00000000-0005-0000-0000-000099190000}"/>
    <cellStyle name="Comma 3 5 3 2 3 5" xfId="7241" xr:uid="{00000000-0005-0000-0000-00009A190000}"/>
    <cellStyle name="Comma 3 5 3 2 4" xfId="7242" xr:uid="{00000000-0005-0000-0000-00009B190000}"/>
    <cellStyle name="Comma 3 5 3 2 4 2" xfId="7243" xr:uid="{00000000-0005-0000-0000-00009C190000}"/>
    <cellStyle name="Comma 3 5 3 2 4 3" xfId="7244" xr:uid="{00000000-0005-0000-0000-00009D190000}"/>
    <cellStyle name="Comma 3 5 3 2 5" xfId="7245" xr:uid="{00000000-0005-0000-0000-00009E190000}"/>
    <cellStyle name="Comma 3 5 3 2 5 2" xfId="7246" xr:uid="{00000000-0005-0000-0000-00009F190000}"/>
    <cellStyle name="Comma 3 5 3 2 6" xfId="7247" xr:uid="{00000000-0005-0000-0000-0000A0190000}"/>
    <cellStyle name="Comma 3 5 3 2 6 2" xfId="7248" xr:uid="{00000000-0005-0000-0000-0000A1190000}"/>
    <cellStyle name="Comma 3 5 3 2 7" xfId="7249" xr:uid="{00000000-0005-0000-0000-0000A2190000}"/>
    <cellStyle name="Comma 3 5 3 2 8" xfId="7250" xr:uid="{00000000-0005-0000-0000-0000A3190000}"/>
    <cellStyle name="Comma 3 5 3 2 9" xfId="7251" xr:uid="{00000000-0005-0000-0000-0000A4190000}"/>
    <cellStyle name="Comma 3 5 3 3" xfId="7252" xr:uid="{00000000-0005-0000-0000-0000A5190000}"/>
    <cellStyle name="Comma 3 5 3 3 10" xfId="7253" xr:uid="{00000000-0005-0000-0000-0000A6190000}"/>
    <cellStyle name="Comma 3 5 3 3 11" xfId="7254" xr:uid="{00000000-0005-0000-0000-0000A7190000}"/>
    <cellStyle name="Comma 3 5 3 3 12" xfId="7255" xr:uid="{00000000-0005-0000-0000-0000A8190000}"/>
    <cellStyle name="Comma 3 5 3 3 2" xfId="7256" xr:uid="{00000000-0005-0000-0000-0000A9190000}"/>
    <cellStyle name="Comma 3 5 3 3 2 10" xfId="7257" xr:uid="{00000000-0005-0000-0000-0000AA190000}"/>
    <cellStyle name="Comma 3 5 3 3 2 11" xfId="7258" xr:uid="{00000000-0005-0000-0000-0000AB190000}"/>
    <cellStyle name="Comma 3 5 3 3 2 2" xfId="7259" xr:uid="{00000000-0005-0000-0000-0000AC190000}"/>
    <cellStyle name="Comma 3 5 3 3 2 2 2" xfId="7260" xr:uid="{00000000-0005-0000-0000-0000AD190000}"/>
    <cellStyle name="Comma 3 5 3 3 2 2 3" xfId="7261" xr:uid="{00000000-0005-0000-0000-0000AE190000}"/>
    <cellStyle name="Comma 3 5 3 3 2 2 4" xfId="7262" xr:uid="{00000000-0005-0000-0000-0000AF190000}"/>
    <cellStyle name="Comma 3 5 3 3 2 2 5" xfId="7263" xr:uid="{00000000-0005-0000-0000-0000B0190000}"/>
    <cellStyle name="Comma 3 5 3 3 2 3" xfId="7264" xr:uid="{00000000-0005-0000-0000-0000B1190000}"/>
    <cellStyle name="Comma 3 5 3 3 2 3 2" xfId="7265" xr:uid="{00000000-0005-0000-0000-0000B2190000}"/>
    <cellStyle name="Comma 3 5 3 3 2 3 3" xfId="7266" xr:uid="{00000000-0005-0000-0000-0000B3190000}"/>
    <cellStyle name="Comma 3 5 3 3 2 4" xfId="7267" xr:uid="{00000000-0005-0000-0000-0000B4190000}"/>
    <cellStyle name="Comma 3 5 3 3 2 4 2" xfId="7268" xr:uid="{00000000-0005-0000-0000-0000B5190000}"/>
    <cellStyle name="Comma 3 5 3 3 2 5" xfId="7269" xr:uid="{00000000-0005-0000-0000-0000B6190000}"/>
    <cellStyle name="Comma 3 5 3 3 2 5 2" xfId="7270" xr:uid="{00000000-0005-0000-0000-0000B7190000}"/>
    <cellStyle name="Comma 3 5 3 3 2 6" xfId="7271" xr:uid="{00000000-0005-0000-0000-0000B8190000}"/>
    <cellStyle name="Comma 3 5 3 3 2 7" xfId="7272" xr:uid="{00000000-0005-0000-0000-0000B9190000}"/>
    <cellStyle name="Comma 3 5 3 3 2 8" xfId="7273" xr:uid="{00000000-0005-0000-0000-0000BA190000}"/>
    <cellStyle name="Comma 3 5 3 3 2 9" xfId="7274" xr:uid="{00000000-0005-0000-0000-0000BB190000}"/>
    <cellStyle name="Comma 3 5 3 3 3" xfId="7275" xr:uid="{00000000-0005-0000-0000-0000BC190000}"/>
    <cellStyle name="Comma 3 5 3 3 3 2" xfId="7276" xr:uid="{00000000-0005-0000-0000-0000BD190000}"/>
    <cellStyle name="Comma 3 5 3 3 3 3" xfId="7277" xr:uid="{00000000-0005-0000-0000-0000BE190000}"/>
    <cellStyle name="Comma 3 5 3 3 3 4" xfId="7278" xr:uid="{00000000-0005-0000-0000-0000BF190000}"/>
    <cellStyle name="Comma 3 5 3 3 3 5" xfId="7279" xr:uid="{00000000-0005-0000-0000-0000C0190000}"/>
    <cellStyle name="Comma 3 5 3 3 4" xfId="7280" xr:uid="{00000000-0005-0000-0000-0000C1190000}"/>
    <cellStyle name="Comma 3 5 3 3 4 2" xfId="7281" xr:uid="{00000000-0005-0000-0000-0000C2190000}"/>
    <cellStyle name="Comma 3 5 3 3 4 3" xfId="7282" xr:uid="{00000000-0005-0000-0000-0000C3190000}"/>
    <cellStyle name="Comma 3 5 3 3 5" xfId="7283" xr:uid="{00000000-0005-0000-0000-0000C4190000}"/>
    <cellStyle name="Comma 3 5 3 3 5 2" xfId="7284" xr:uid="{00000000-0005-0000-0000-0000C5190000}"/>
    <cellStyle name="Comma 3 5 3 3 6" xfId="7285" xr:uid="{00000000-0005-0000-0000-0000C6190000}"/>
    <cellStyle name="Comma 3 5 3 3 6 2" xfId="7286" xr:uid="{00000000-0005-0000-0000-0000C7190000}"/>
    <cellStyle name="Comma 3 5 3 3 7" xfId="7287" xr:uid="{00000000-0005-0000-0000-0000C8190000}"/>
    <cellStyle name="Comma 3 5 3 3 8" xfId="7288" xr:uid="{00000000-0005-0000-0000-0000C9190000}"/>
    <cellStyle name="Comma 3 5 3 3 9" xfId="7289" xr:uid="{00000000-0005-0000-0000-0000CA190000}"/>
    <cellStyle name="Comma 3 5 3 4" xfId="7290" xr:uid="{00000000-0005-0000-0000-0000CB190000}"/>
    <cellStyle name="Comma 3 5 3 4 10" xfId="7291" xr:uid="{00000000-0005-0000-0000-0000CC190000}"/>
    <cellStyle name="Comma 3 5 3 4 11" xfId="7292" xr:uid="{00000000-0005-0000-0000-0000CD190000}"/>
    <cellStyle name="Comma 3 5 3 4 2" xfId="7293" xr:uid="{00000000-0005-0000-0000-0000CE190000}"/>
    <cellStyle name="Comma 3 5 3 4 2 2" xfId="7294" xr:uid="{00000000-0005-0000-0000-0000CF190000}"/>
    <cellStyle name="Comma 3 5 3 4 2 3" xfId="7295" xr:uid="{00000000-0005-0000-0000-0000D0190000}"/>
    <cellStyle name="Comma 3 5 3 4 2 4" xfId="7296" xr:uid="{00000000-0005-0000-0000-0000D1190000}"/>
    <cellStyle name="Comma 3 5 3 4 2 5" xfId="7297" xr:uid="{00000000-0005-0000-0000-0000D2190000}"/>
    <cellStyle name="Comma 3 5 3 4 3" xfId="7298" xr:uid="{00000000-0005-0000-0000-0000D3190000}"/>
    <cellStyle name="Comma 3 5 3 4 3 2" xfId="7299" xr:uid="{00000000-0005-0000-0000-0000D4190000}"/>
    <cellStyle name="Comma 3 5 3 4 3 3" xfId="7300" xr:uid="{00000000-0005-0000-0000-0000D5190000}"/>
    <cellStyle name="Comma 3 5 3 4 4" xfId="7301" xr:uid="{00000000-0005-0000-0000-0000D6190000}"/>
    <cellStyle name="Comma 3 5 3 4 4 2" xfId="7302" xr:uid="{00000000-0005-0000-0000-0000D7190000}"/>
    <cellStyle name="Comma 3 5 3 4 5" xfId="7303" xr:uid="{00000000-0005-0000-0000-0000D8190000}"/>
    <cellStyle name="Comma 3 5 3 4 5 2" xfId="7304" xr:uid="{00000000-0005-0000-0000-0000D9190000}"/>
    <cellStyle name="Comma 3 5 3 4 6" xfId="7305" xr:uid="{00000000-0005-0000-0000-0000DA190000}"/>
    <cellStyle name="Comma 3 5 3 4 7" xfId="7306" xr:uid="{00000000-0005-0000-0000-0000DB190000}"/>
    <cellStyle name="Comma 3 5 3 4 8" xfId="7307" xr:uid="{00000000-0005-0000-0000-0000DC190000}"/>
    <cellStyle name="Comma 3 5 3 4 9" xfId="7308" xr:uid="{00000000-0005-0000-0000-0000DD190000}"/>
    <cellStyle name="Comma 3 5 3 5" xfId="7309" xr:uid="{00000000-0005-0000-0000-0000DE190000}"/>
    <cellStyle name="Comma 3 5 3 5 2" xfId="7310" xr:uid="{00000000-0005-0000-0000-0000DF190000}"/>
    <cellStyle name="Comma 3 5 3 5 3" xfId="7311" xr:uid="{00000000-0005-0000-0000-0000E0190000}"/>
    <cellStyle name="Comma 3 5 3 5 4" xfId="7312" xr:uid="{00000000-0005-0000-0000-0000E1190000}"/>
    <cellStyle name="Comma 3 5 3 5 5" xfId="7313" xr:uid="{00000000-0005-0000-0000-0000E2190000}"/>
    <cellStyle name="Comma 3 5 3 6" xfId="7314" xr:uid="{00000000-0005-0000-0000-0000E3190000}"/>
    <cellStyle name="Comma 3 5 3 6 2" xfId="7315" xr:uid="{00000000-0005-0000-0000-0000E4190000}"/>
    <cellStyle name="Comma 3 5 3 6 3" xfId="7316" xr:uid="{00000000-0005-0000-0000-0000E5190000}"/>
    <cellStyle name="Comma 3 5 3 7" xfId="7317" xr:uid="{00000000-0005-0000-0000-0000E6190000}"/>
    <cellStyle name="Comma 3 5 3 7 2" xfId="7318" xr:uid="{00000000-0005-0000-0000-0000E7190000}"/>
    <cellStyle name="Comma 3 5 3 8" xfId="7319" xr:uid="{00000000-0005-0000-0000-0000E8190000}"/>
    <cellStyle name="Comma 3 5 3 8 2" xfId="7320" xr:uid="{00000000-0005-0000-0000-0000E9190000}"/>
    <cellStyle name="Comma 3 5 3 9" xfId="7321" xr:uid="{00000000-0005-0000-0000-0000EA190000}"/>
    <cellStyle name="Comma 3 5 4" xfId="7322" xr:uid="{00000000-0005-0000-0000-0000EB190000}"/>
    <cellStyle name="Comma 3 5 4 10" xfId="7323" xr:uid="{00000000-0005-0000-0000-0000EC190000}"/>
    <cellStyle name="Comma 3 5 4 11" xfId="7324" xr:uid="{00000000-0005-0000-0000-0000ED190000}"/>
    <cellStyle name="Comma 3 5 4 12" xfId="7325" xr:uid="{00000000-0005-0000-0000-0000EE190000}"/>
    <cellStyle name="Comma 3 5 4 13" xfId="7326" xr:uid="{00000000-0005-0000-0000-0000EF190000}"/>
    <cellStyle name="Comma 3 5 4 14" xfId="7327" xr:uid="{00000000-0005-0000-0000-0000F0190000}"/>
    <cellStyle name="Comma 3 5 4 2" xfId="7328" xr:uid="{00000000-0005-0000-0000-0000F1190000}"/>
    <cellStyle name="Comma 3 5 4 2 10" xfId="7329" xr:uid="{00000000-0005-0000-0000-0000F2190000}"/>
    <cellStyle name="Comma 3 5 4 2 11" xfId="7330" xr:uid="{00000000-0005-0000-0000-0000F3190000}"/>
    <cellStyle name="Comma 3 5 4 2 12" xfId="7331" xr:uid="{00000000-0005-0000-0000-0000F4190000}"/>
    <cellStyle name="Comma 3 5 4 2 2" xfId="7332" xr:uid="{00000000-0005-0000-0000-0000F5190000}"/>
    <cellStyle name="Comma 3 5 4 2 2 10" xfId="7333" xr:uid="{00000000-0005-0000-0000-0000F6190000}"/>
    <cellStyle name="Comma 3 5 4 2 2 11" xfId="7334" xr:uid="{00000000-0005-0000-0000-0000F7190000}"/>
    <cellStyle name="Comma 3 5 4 2 2 2" xfId="7335" xr:uid="{00000000-0005-0000-0000-0000F8190000}"/>
    <cellStyle name="Comma 3 5 4 2 2 2 2" xfId="7336" xr:uid="{00000000-0005-0000-0000-0000F9190000}"/>
    <cellStyle name="Comma 3 5 4 2 2 2 3" xfId="7337" xr:uid="{00000000-0005-0000-0000-0000FA190000}"/>
    <cellStyle name="Comma 3 5 4 2 2 2 4" xfId="7338" xr:uid="{00000000-0005-0000-0000-0000FB190000}"/>
    <cellStyle name="Comma 3 5 4 2 2 2 5" xfId="7339" xr:uid="{00000000-0005-0000-0000-0000FC190000}"/>
    <cellStyle name="Comma 3 5 4 2 2 3" xfId="7340" xr:uid="{00000000-0005-0000-0000-0000FD190000}"/>
    <cellStyle name="Comma 3 5 4 2 2 3 2" xfId="7341" xr:uid="{00000000-0005-0000-0000-0000FE190000}"/>
    <cellStyle name="Comma 3 5 4 2 2 3 3" xfId="7342" xr:uid="{00000000-0005-0000-0000-0000FF190000}"/>
    <cellStyle name="Comma 3 5 4 2 2 4" xfId="7343" xr:uid="{00000000-0005-0000-0000-0000001A0000}"/>
    <cellStyle name="Comma 3 5 4 2 2 4 2" xfId="7344" xr:uid="{00000000-0005-0000-0000-0000011A0000}"/>
    <cellStyle name="Comma 3 5 4 2 2 5" xfId="7345" xr:uid="{00000000-0005-0000-0000-0000021A0000}"/>
    <cellStyle name="Comma 3 5 4 2 2 5 2" xfId="7346" xr:uid="{00000000-0005-0000-0000-0000031A0000}"/>
    <cellStyle name="Comma 3 5 4 2 2 6" xfId="7347" xr:uid="{00000000-0005-0000-0000-0000041A0000}"/>
    <cellStyle name="Comma 3 5 4 2 2 7" xfId="7348" xr:uid="{00000000-0005-0000-0000-0000051A0000}"/>
    <cellStyle name="Comma 3 5 4 2 2 8" xfId="7349" xr:uid="{00000000-0005-0000-0000-0000061A0000}"/>
    <cellStyle name="Comma 3 5 4 2 2 9" xfId="7350" xr:uid="{00000000-0005-0000-0000-0000071A0000}"/>
    <cellStyle name="Comma 3 5 4 2 3" xfId="7351" xr:uid="{00000000-0005-0000-0000-0000081A0000}"/>
    <cellStyle name="Comma 3 5 4 2 3 2" xfId="7352" xr:uid="{00000000-0005-0000-0000-0000091A0000}"/>
    <cellStyle name="Comma 3 5 4 2 3 3" xfId="7353" xr:uid="{00000000-0005-0000-0000-00000A1A0000}"/>
    <cellStyle name="Comma 3 5 4 2 3 4" xfId="7354" xr:uid="{00000000-0005-0000-0000-00000B1A0000}"/>
    <cellStyle name="Comma 3 5 4 2 3 5" xfId="7355" xr:uid="{00000000-0005-0000-0000-00000C1A0000}"/>
    <cellStyle name="Comma 3 5 4 2 4" xfId="7356" xr:uid="{00000000-0005-0000-0000-00000D1A0000}"/>
    <cellStyle name="Comma 3 5 4 2 4 2" xfId="7357" xr:uid="{00000000-0005-0000-0000-00000E1A0000}"/>
    <cellStyle name="Comma 3 5 4 2 4 3" xfId="7358" xr:uid="{00000000-0005-0000-0000-00000F1A0000}"/>
    <cellStyle name="Comma 3 5 4 2 5" xfId="7359" xr:uid="{00000000-0005-0000-0000-0000101A0000}"/>
    <cellStyle name="Comma 3 5 4 2 5 2" xfId="7360" xr:uid="{00000000-0005-0000-0000-0000111A0000}"/>
    <cellStyle name="Comma 3 5 4 2 6" xfId="7361" xr:uid="{00000000-0005-0000-0000-0000121A0000}"/>
    <cellStyle name="Comma 3 5 4 2 6 2" xfId="7362" xr:uid="{00000000-0005-0000-0000-0000131A0000}"/>
    <cellStyle name="Comma 3 5 4 2 7" xfId="7363" xr:uid="{00000000-0005-0000-0000-0000141A0000}"/>
    <cellStyle name="Comma 3 5 4 2 8" xfId="7364" xr:uid="{00000000-0005-0000-0000-0000151A0000}"/>
    <cellStyle name="Comma 3 5 4 2 9" xfId="7365" xr:uid="{00000000-0005-0000-0000-0000161A0000}"/>
    <cellStyle name="Comma 3 5 4 3" xfId="7366" xr:uid="{00000000-0005-0000-0000-0000171A0000}"/>
    <cellStyle name="Comma 3 5 4 3 10" xfId="7367" xr:uid="{00000000-0005-0000-0000-0000181A0000}"/>
    <cellStyle name="Comma 3 5 4 3 11" xfId="7368" xr:uid="{00000000-0005-0000-0000-0000191A0000}"/>
    <cellStyle name="Comma 3 5 4 3 12" xfId="7369" xr:uid="{00000000-0005-0000-0000-00001A1A0000}"/>
    <cellStyle name="Comma 3 5 4 3 2" xfId="7370" xr:uid="{00000000-0005-0000-0000-00001B1A0000}"/>
    <cellStyle name="Comma 3 5 4 3 2 10" xfId="7371" xr:uid="{00000000-0005-0000-0000-00001C1A0000}"/>
    <cellStyle name="Comma 3 5 4 3 2 11" xfId="7372" xr:uid="{00000000-0005-0000-0000-00001D1A0000}"/>
    <cellStyle name="Comma 3 5 4 3 2 2" xfId="7373" xr:uid="{00000000-0005-0000-0000-00001E1A0000}"/>
    <cellStyle name="Comma 3 5 4 3 2 2 2" xfId="7374" xr:uid="{00000000-0005-0000-0000-00001F1A0000}"/>
    <cellStyle name="Comma 3 5 4 3 2 2 3" xfId="7375" xr:uid="{00000000-0005-0000-0000-0000201A0000}"/>
    <cellStyle name="Comma 3 5 4 3 2 2 4" xfId="7376" xr:uid="{00000000-0005-0000-0000-0000211A0000}"/>
    <cellStyle name="Comma 3 5 4 3 2 2 5" xfId="7377" xr:uid="{00000000-0005-0000-0000-0000221A0000}"/>
    <cellStyle name="Comma 3 5 4 3 2 3" xfId="7378" xr:uid="{00000000-0005-0000-0000-0000231A0000}"/>
    <cellStyle name="Comma 3 5 4 3 2 3 2" xfId="7379" xr:uid="{00000000-0005-0000-0000-0000241A0000}"/>
    <cellStyle name="Comma 3 5 4 3 2 3 3" xfId="7380" xr:uid="{00000000-0005-0000-0000-0000251A0000}"/>
    <cellStyle name="Comma 3 5 4 3 2 4" xfId="7381" xr:uid="{00000000-0005-0000-0000-0000261A0000}"/>
    <cellStyle name="Comma 3 5 4 3 2 4 2" xfId="7382" xr:uid="{00000000-0005-0000-0000-0000271A0000}"/>
    <cellStyle name="Comma 3 5 4 3 2 5" xfId="7383" xr:uid="{00000000-0005-0000-0000-0000281A0000}"/>
    <cellStyle name="Comma 3 5 4 3 2 5 2" xfId="7384" xr:uid="{00000000-0005-0000-0000-0000291A0000}"/>
    <cellStyle name="Comma 3 5 4 3 2 6" xfId="7385" xr:uid="{00000000-0005-0000-0000-00002A1A0000}"/>
    <cellStyle name="Comma 3 5 4 3 2 7" xfId="7386" xr:uid="{00000000-0005-0000-0000-00002B1A0000}"/>
    <cellStyle name="Comma 3 5 4 3 2 8" xfId="7387" xr:uid="{00000000-0005-0000-0000-00002C1A0000}"/>
    <cellStyle name="Comma 3 5 4 3 2 9" xfId="7388" xr:uid="{00000000-0005-0000-0000-00002D1A0000}"/>
    <cellStyle name="Comma 3 5 4 3 3" xfId="7389" xr:uid="{00000000-0005-0000-0000-00002E1A0000}"/>
    <cellStyle name="Comma 3 5 4 3 3 2" xfId="7390" xr:uid="{00000000-0005-0000-0000-00002F1A0000}"/>
    <cellStyle name="Comma 3 5 4 3 3 3" xfId="7391" xr:uid="{00000000-0005-0000-0000-0000301A0000}"/>
    <cellStyle name="Comma 3 5 4 3 3 4" xfId="7392" xr:uid="{00000000-0005-0000-0000-0000311A0000}"/>
    <cellStyle name="Comma 3 5 4 3 3 5" xfId="7393" xr:uid="{00000000-0005-0000-0000-0000321A0000}"/>
    <cellStyle name="Comma 3 5 4 3 4" xfId="7394" xr:uid="{00000000-0005-0000-0000-0000331A0000}"/>
    <cellStyle name="Comma 3 5 4 3 4 2" xfId="7395" xr:uid="{00000000-0005-0000-0000-0000341A0000}"/>
    <cellStyle name="Comma 3 5 4 3 4 3" xfId="7396" xr:uid="{00000000-0005-0000-0000-0000351A0000}"/>
    <cellStyle name="Comma 3 5 4 3 5" xfId="7397" xr:uid="{00000000-0005-0000-0000-0000361A0000}"/>
    <cellStyle name="Comma 3 5 4 3 5 2" xfId="7398" xr:uid="{00000000-0005-0000-0000-0000371A0000}"/>
    <cellStyle name="Comma 3 5 4 3 6" xfId="7399" xr:uid="{00000000-0005-0000-0000-0000381A0000}"/>
    <cellStyle name="Comma 3 5 4 3 6 2" xfId="7400" xr:uid="{00000000-0005-0000-0000-0000391A0000}"/>
    <cellStyle name="Comma 3 5 4 3 7" xfId="7401" xr:uid="{00000000-0005-0000-0000-00003A1A0000}"/>
    <cellStyle name="Comma 3 5 4 3 8" xfId="7402" xr:uid="{00000000-0005-0000-0000-00003B1A0000}"/>
    <cellStyle name="Comma 3 5 4 3 9" xfId="7403" xr:uid="{00000000-0005-0000-0000-00003C1A0000}"/>
    <cellStyle name="Comma 3 5 4 4" xfId="7404" xr:uid="{00000000-0005-0000-0000-00003D1A0000}"/>
    <cellStyle name="Comma 3 5 4 4 10" xfId="7405" xr:uid="{00000000-0005-0000-0000-00003E1A0000}"/>
    <cellStyle name="Comma 3 5 4 4 11" xfId="7406" xr:uid="{00000000-0005-0000-0000-00003F1A0000}"/>
    <cellStyle name="Comma 3 5 4 4 2" xfId="7407" xr:uid="{00000000-0005-0000-0000-0000401A0000}"/>
    <cellStyle name="Comma 3 5 4 4 2 2" xfId="7408" xr:uid="{00000000-0005-0000-0000-0000411A0000}"/>
    <cellStyle name="Comma 3 5 4 4 2 3" xfId="7409" xr:uid="{00000000-0005-0000-0000-0000421A0000}"/>
    <cellStyle name="Comma 3 5 4 4 2 4" xfId="7410" xr:uid="{00000000-0005-0000-0000-0000431A0000}"/>
    <cellStyle name="Comma 3 5 4 4 2 5" xfId="7411" xr:uid="{00000000-0005-0000-0000-0000441A0000}"/>
    <cellStyle name="Comma 3 5 4 4 3" xfId="7412" xr:uid="{00000000-0005-0000-0000-0000451A0000}"/>
    <cellStyle name="Comma 3 5 4 4 3 2" xfId="7413" xr:uid="{00000000-0005-0000-0000-0000461A0000}"/>
    <cellStyle name="Comma 3 5 4 4 3 3" xfId="7414" xr:uid="{00000000-0005-0000-0000-0000471A0000}"/>
    <cellStyle name="Comma 3 5 4 4 4" xfId="7415" xr:uid="{00000000-0005-0000-0000-0000481A0000}"/>
    <cellStyle name="Comma 3 5 4 4 4 2" xfId="7416" xr:uid="{00000000-0005-0000-0000-0000491A0000}"/>
    <cellStyle name="Comma 3 5 4 4 5" xfId="7417" xr:uid="{00000000-0005-0000-0000-00004A1A0000}"/>
    <cellStyle name="Comma 3 5 4 4 5 2" xfId="7418" xr:uid="{00000000-0005-0000-0000-00004B1A0000}"/>
    <cellStyle name="Comma 3 5 4 4 6" xfId="7419" xr:uid="{00000000-0005-0000-0000-00004C1A0000}"/>
    <cellStyle name="Comma 3 5 4 4 7" xfId="7420" xr:uid="{00000000-0005-0000-0000-00004D1A0000}"/>
    <cellStyle name="Comma 3 5 4 4 8" xfId="7421" xr:uid="{00000000-0005-0000-0000-00004E1A0000}"/>
    <cellStyle name="Comma 3 5 4 4 9" xfId="7422" xr:uid="{00000000-0005-0000-0000-00004F1A0000}"/>
    <cellStyle name="Comma 3 5 4 5" xfId="7423" xr:uid="{00000000-0005-0000-0000-0000501A0000}"/>
    <cellStyle name="Comma 3 5 4 5 2" xfId="7424" xr:uid="{00000000-0005-0000-0000-0000511A0000}"/>
    <cellStyle name="Comma 3 5 4 5 3" xfId="7425" xr:uid="{00000000-0005-0000-0000-0000521A0000}"/>
    <cellStyle name="Comma 3 5 4 5 4" xfId="7426" xr:uid="{00000000-0005-0000-0000-0000531A0000}"/>
    <cellStyle name="Comma 3 5 4 5 5" xfId="7427" xr:uid="{00000000-0005-0000-0000-0000541A0000}"/>
    <cellStyle name="Comma 3 5 4 6" xfId="7428" xr:uid="{00000000-0005-0000-0000-0000551A0000}"/>
    <cellStyle name="Comma 3 5 4 6 2" xfId="7429" xr:uid="{00000000-0005-0000-0000-0000561A0000}"/>
    <cellStyle name="Comma 3 5 4 6 3" xfId="7430" xr:uid="{00000000-0005-0000-0000-0000571A0000}"/>
    <cellStyle name="Comma 3 5 4 7" xfId="7431" xr:uid="{00000000-0005-0000-0000-0000581A0000}"/>
    <cellStyle name="Comma 3 5 4 7 2" xfId="7432" xr:uid="{00000000-0005-0000-0000-0000591A0000}"/>
    <cellStyle name="Comma 3 5 4 8" xfId="7433" xr:uid="{00000000-0005-0000-0000-00005A1A0000}"/>
    <cellStyle name="Comma 3 5 4 8 2" xfId="7434" xr:uid="{00000000-0005-0000-0000-00005B1A0000}"/>
    <cellStyle name="Comma 3 5 4 9" xfId="7435" xr:uid="{00000000-0005-0000-0000-00005C1A0000}"/>
    <cellStyle name="Comma 3 5 5" xfId="7436" xr:uid="{00000000-0005-0000-0000-00005D1A0000}"/>
    <cellStyle name="Comma 3 5 5 10" xfId="7437" xr:uid="{00000000-0005-0000-0000-00005E1A0000}"/>
    <cellStyle name="Comma 3 5 5 11" xfId="7438" xr:uid="{00000000-0005-0000-0000-00005F1A0000}"/>
    <cellStyle name="Comma 3 5 5 12" xfId="7439" xr:uid="{00000000-0005-0000-0000-0000601A0000}"/>
    <cellStyle name="Comma 3 5 5 2" xfId="7440" xr:uid="{00000000-0005-0000-0000-0000611A0000}"/>
    <cellStyle name="Comma 3 5 5 2 10" xfId="7441" xr:uid="{00000000-0005-0000-0000-0000621A0000}"/>
    <cellStyle name="Comma 3 5 5 2 11" xfId="7442" xr:uid="{00000000-0005-0000-0000-0000631A0000}"/>
    <cellStyle name="Comma 3 5 5 2 2" xfId="7443" xr:uid="{00000000-0005-0000-0000-0000641A0000}"/>
    <cellStyle name="Comma 3 5 5 2 2 2" xfId="7444" xr:uid="{00000000-0005-0000-0000-0000651A0000}"/>
    <cellStyle name="Comma 3 5 5 2 2 3" xfId="7445" xr:uid="{00000000-0005-0000-0000-0000661A0000}"/>
    <cellStyle name="Comma 3 5 5 2 2 4" xfId="7446" xr:uid="{00000000-0005-0000-0000-0000671A0000}"/>
    <cellStyle name="Comma 3 5 5 2 2 5" xfId="7447" xr:uid="{00000000-0005-0000-0000-0000681A0000}"/>
    <cellStyle name="Comma 3 5 5 2 3" xfId="7448" xr:uid="{00000000-0005-0000-0000-0000691A0000}"/>
    <cellStyle name="Comma 3 5 5 2 3 2" xfId="7449" xr:uid="{00000000-0005-0000-0000-00006A1A0000}"/>
    <cellStyle name="Comma 3 5 5 2 3 3" xfId="7450" xr:uid="{00000000-0005-0000-0000-00006B1A0000}"/>
    <cellStyle name="Comma 3 5 5 2 4" xfId="7451" xr:uid="{00000000-0005-0000-0000-00006C1A0000}"/>
    <cellStyle name="Comma 3 5 5 2 4 2" xfId="7452" xr:uid="{00000000-0005-0000-0000-00006D1A0000}"/>
    <cellStyle name="Comma 3 5 5 2 5" xfId="7453" xr:uid="{00000000-0005-0000-0000-00006E1A0000}"/>
    <cellStyle name="Comma 3 5 5 2 5 2" xfId="7454" xr:uid="{00000000-0005-0000-0000-00006F1A0000}"/>
    <cellStyle name="Comma 3 5 5 2 6" xfId="7455" xr:uid="{00000000-0005-0000-0000-0000701A0000}"/>
    <cellStyle name="Comma 3 5 5 2 7" xfId="7456" xr:uid="{00000000-0005-0000-0000-0000711A0000}"/>
    <cellStyle name="Comma 3 5 5 2 8" xfId="7457" xr:uid="{00000000-0005-0000-0000-0000721A0000}"/>
    <cellStyle name="Comma 3 5 5 2 9" xfId="7458" xr:uid="{00000000-0005-0000-0000-0000731A0000}"/>
    <cellStyle name="Comma 3 5 5 3" xfId="7459" xr:uid="{00000000-0005-0000-0000-0000741A0000}"/>
    <cellStyle name="Comma 3 5 5 3 2" xfId="7460" xr:uid="{00000000-0005-0000-0000-0000751A0000}"/>
    <cellStyle name="Comma 3 5 5 3 3" xfId="7461" xr:uid="{00000000-0005-0000-0000-0000761A0000}"/>
    <cellStyle name="Comma 3 5 5 3 4" xfId="7462" xr:uid="{00000000-0005-0000-0000-0000771A0000}"/>
    <cellStyle name="Comma 3 5 5 3 5" xfId="7463" xr:uid="{00000000-0005-0000-0000-0000781A0000}"/>
    <cellStyle name="Comma 3 5 5 4" xfId="7464" xr:uid="{00000000-0005-0000-0000-0000791A0000}"/>
    <cellStyle name="Comma 3 5 5 4 2" xfId="7465" xr:uid="{00000000-0005-0000-0000-00007A1A0000}"/>
    <cellStyle name="Comma 3 5 5 4 3" xfId="7466" xr:uid="{00000000-0005-0000-0000-00007B1A0000}"/>
    <cellStyle name="Comma 3 5 5 5" xfId="7467" xr:uid="{00000000-0005-0000-0000-00007C1A0000}"/>
    <cellStyle name="Comma 3 5 5 5 2" xfId="7468" xr:uid="{00000000-0005-0000-0000-00007D1A0000}"/>
    <cellStyle name="Comma 3 5 5 6" xfId="7469" xr:uid="{00000000-0005-0000-0000-00007E1A0000}"/>
    <cellStyle name="Comma 3 5 5 6 2" xfId="7470" xr:uid="{00000000-0005-0000-0000-00007F1A0000}"/>
    <cellStyle name="Comma 3 5 5 7" xfId="7471" xr:uid="{00000000-0005-0000-0000-0000801A0000}"/>
    <cellStyle name="Comma 3 5 5 8" xfId="7472" xr:uid="{00000000-0005-0000-0000-0000811A0000}"/>
    <cellStyle name="Comma 3 5 5 9" xfId="7473" xr:uid="{00000000-0005-0000-0000-0000821A0000}"/>
    <cellStyle name="Comma 3 5 6" xfId="7474" xr:uid="{00000000-0005-0000-0000-0000831A0000}"/>
    <cellStyle name="Comma 3 5 6 10" xfId="7475" xr:uid="{00000000-0005-0000-0000-0000841A0000}"/>
    <cellStyle name="Comma 3 5 6 11" xfId="7476" xr:uid="{00000000-0005-0000-0000-0000851A0000}"/>
    <cellStyle name="Comma 3 5 6 12" xfId="7477" xr:uid="{00000000-0005-0000-0000-0000861A0000}"/>
    <cellStyle name="Comma 3 5 6 2" xfId="7478" xr:uid="{00000000-0005-0000-0000-0000871A0000}"/>
    <cellStyle name="Comma 3 5 6 2 10" xfId="7479" xr:uid="{00000000-0005-0000-0000-0000881A0000}"/>
    <cellStyle name="Comma 3 5 6 2 11" xfId="7480" xr:uid="{00000000-0005-0000-0000-0000891A0000}"/>
    <cellStyle name="Comma 3 5 6 2 2" xfId="7481" xr:uid="{00000000-0005-0000-0000-00008A1A0000}"/>
    <cellStyle name="Comma 3 5 6 2 2 2" xfId="7482" xr:uid="{00000000-0005-0000-0000-00008B1A0000}"/>
    <cellStyle name="Comma 3 5 6 2 2 3" xfId="7483" xr:uid="{00000000-0005-0000-0000-00008C1A0000}"/>
    <cellStyle name="Comma 3 5 6 2 2 4" xfId="7484" xr:uid="{00000000-0005-0000-0000-00008D1A0000}"/>
    <cellStyle name="Comma 3 5 6 2 2 5" xfId="7485" xr:uid="{00000000-0005-0000-0000-00008E1A0000}"/>
    <cellStyle name="Comma 3 5 6 2 3" xfId="7486" xr:uid="{00000000-0005-0000-0000-00008F1A0000}"/>
    <cellStyle name="Comma 3 5 6 2 3 2" xfId="7487" xr:uid="{00000000-0005-0000-0000-0000901A0000}"/>
    <cellStyle name="Comma 3 5 6 2 3 3" xfId="7488" xr:uid="{00000000-0005-0000-0000-0000911A0000}"/>
    <cellStyle name="Comma 3 5 6 2 4" xfId="7489" xr:uid="{00000000-0005-0000-0000-0000921A0000}"/>
    <cellStyle name="Comma 3 5 6 2 4 2" xfId="7490" xr:uid="{00000000-0005-0000-0000-0000931A0000}"/>
    <cellStyle name="Comma 3 5 6 2 5" xfId="7491" xr:uid="{00000000-0005-0000-0000-0000941A0000}"/>
    <cellStyle name="Comma 3 5 6 2 5 2" xfId="7492" xr:uid="{00000000-0005-0000-0000-0000951A0000}"/>
    <cellStyle name="Comma 3 5 6 2 6" xfId="7493" xr:uid="{00000000-0005-0000-0000-0000961A0000}"/>
    <cellStyle name="Comma 3 5 6 2 7" xfId="7494" xr:uid="{00000000-0005-0000-0000-0000971A0000}"/>
    <cellStyle name="Comma 3 5 6 2 8" xfId="7495" xr:uid="{00000000-0005-0000-0000-0000981A0000}"/>
    <cellStyle name="Comma 3 5 6 2 9" xfId="7496" xr:uid="{00000000-0005-0000-0000-0000991A0000}"/>
    <cellStyle name="Comma 3 5 6 3" xfId="7497" xr:uid="{00000000-0005-0000-0000-00009A1A0000}"/>
    <cellStyle name="Comma 3 5 6 3 2" xfId="7498" xr:uid="{00000000-0005-0000-0000-00009B1A0000}"/>
    <cellStyle name="Comma 3 5 6 3 3" xfId="7499" xr:uid="{00000000-0005-0000-0000-00009C1A0000}"/>
    <cellStyle name="Comma 3 5 6 3 4" xfId="7500" xr:uid="{00000000-0005-0000-0000-00009D1A0000}"/>
    <cellStyle name="Comma 3 5 6 3 5" xfId="7501" xr:uid="{00000000-0005-0000-0000-00009E1A0000}"/>
    <cellStyle name="Comma 3 5 6 4" xfId="7502" xr:uid="{00000000-0005-0000-0000-00009F1A0000}"/>
    <cellStyle name="Comma 3 5 6 4 2" xfId="7503" xr:uid="{00000000-0005-0000-0000-0000A01A0000}"/>
    <cellStyle name="Comma 3 5 6 4 3" xfId="7504" xr:uid="{00000000-0005-0000-0000-0000A11A0000}"/>
    <cellStyle name="Comma 3 5 6 5" xfId="7505" xr:uid="{00000000-0005-0000-0000-0000A21A0000}"/>
    <cellStyle name="Comma 3 5 6 5 2" xfId="7506" xr:uid="{00000000-0005-0000-0000-0000A31A0000}"/>
    <cellStyle name="Comma 3 5 6 6" xfId="7507" xr:uid="{00000000-0005-0000-0000-0000A41A0000}"/>
    <cellStyle name="Comma 3 5 6 6 2" xfId="7508" xr:uid="{00000000-0005-0000-0000-0000A51A0000}"/>
    <cellStyle name="Comma 3 5 6 7" xfId="7509" xr:uid="{00000000-0005-0000-0000-0000A61A0000}"/>
    <cellStyle name="Comma 3 5 6 8" xfId="7510" xr:uid="{00000000-0005-0000-0000-0000A71A0000}"/>
    <cellStyle name="Comma 3 5 6 9" xfId="7511" xr:uid="{00000000-0005-0000-0000-0000A81A0000}"/>
    <cellStyle name="Comma 3 5 7" xfId="7512" xr:uid="{00000000-0005-0000-0000-0000A91A0000}"/>
    <cellStyle name="Comma 3 5 7 10" xfId="7513" xr:uid="{00000000-0005-0000-0000-0000AA1A0000}"/>
    <cellStyle name="Comma 3 5 7 11" xfId="7514" xr:uid="{00000000-0005-0000-0000-0000AB1A0000}"/>
    <cellStyle name="Comma 3 5 7 2" xfId="7515" xr:uid="{00000000-0005-0000-0000-0000AC1A0000}"/>
    <cellStyle name="Comma 3 5 7 2 2" xfId="7516" xr:uid="{00000000-0005-0000-0000-0000AD1A0000}"/>
    <cellStyle name="Comma 3 5 7 2 3" xfId="7517" xr:uid="{00000000-0005-0000-0000-0000AE1A0000}"/>
    <cellStyle name="Comma 3 5 7 2 4" xfId="7518" xr:uid="{00000000-0005-0000-0000-0000AF1A0000}"/>
    <cellStyle name="Comma 3 5 7 2 5" xfId="7519" xr:uid="{00000000-0005-0000-0000-0000B01A0000}"/>
    <cellStyle name="Comma 3 5 7 3" xfId="7520" xr:uid="{00000000-0005-0000-0000-0000B11A0000}"/>
    <cellStyle name="Comma 3 5 7 3 2" xfId="7521" xr:uid="{00000000-0005-0000-0000-0000B21A0000}"/>
    <cellStyle name="Comma 3 5 7 3 3" xfId="7522" xr:uid="{00000000-0005-0000-0000-0000B31A0000}"/>
    <cellStyle name="Comma 3 5 7 4" xfId="7523" xr:uid="{00000000-0005-0000-0000-0000B41A0000}"/>
    <cellStyle name="Comma 3 5 7 4 2" xfId="7524" xr:uid="{00000000-0005-0000-0000-0000B51A0000}"/>
    <cellStyle name="Comma 3 5 7 5" xfId="7525" xr:uid="{00000000-0005-0000-0000-0000B61A0000}"/>
    <cellStyle name="Comma 3 5 7 5 2" xfId="7526" xr:uid="{00000000-0005-0000-0000-0000B71A0000}"/>
    <cellStyle name="Comma 3 5 7 6" xfId="7527" xr:uid="{00000000-0005-0000-0000-0000B81A0000}"/>
    <cellStyle name="Comma 3 5 7 7" xfId="7528" xr:uid="{00000000-0005-0000-0000-0000B91A0000}"/>
    <cellStyle name="Comma 3 5 7 8" xfId="7529" xr:uid="{00000000-0005-0000-0000-0000BA1A0000}"/>
    <cellStyle name="Comma 3 5 7 9" xfId="7530" xr:uid="{00000000-0005-0000-0000-0000BB1A0000}"/>
    <cellStyle name="Comma 3 5 8" xfId="7531" xr:uid="{00000000-0005-0000-0000-0000BC1A0000}"/>
    <cellStyle name="Comma 3 5 8 2" xfId="7532" xr:uid="{00000000-0005-0000-0000-0000BD1A0000}"/>
    <cellStyle name="Comma 3 5 8 3" xfId="7533" xr:uid="{00000000-0005-0000-0000-0000BE1A0000}"/>
    <cellStyle name="Comma 3 5 8 4" xfId="7534" xr:uid="{00000000-0005-0000-0000-0000BF1A0000}"/>
    <cellStyle name="Comma 3 5 8 5" xfId="7535" xr:uid="{00000000-0005-0000-0000-0000C01A0000}"/>
    <cellStyle name="Comma 3 5 9" xfId="7536" xr:uid="{00000000-0005-0000-0000-0000C11A0000}"/>
    <cellStyle name="Comma 3 5 9 2" xfId="7537" xr:uid="{00000000-0005-0000-0000-0000C21A0000}"/>
    <cellStyle name="Comma 3 5 9 3" xfId="7538" xr:uid="{00000000-0005-0000-0000-0000C31A0000}"/>
    <cellStyle name="Comma 3 6" xfId="7539" xr:uid="{00000000-0005-0000-0000-0000C41A0000}"/>
    <cellStyle name="Comma 3 6 10" xfId="7540" xr:uid="{00000000-0005-0000-0000-0000C51A0000}"/>
    <cellStyle name="Comma 3 6 10 2" xfId="7541" xr:uid="{00000000-0005-0000-0000-0000C61A0000}"/>
    <cellStyle name="Comma 3 6 11" xfId="7542" xr:uid="{00000000-0005-0000-0000-0000C71A0000}"/>
    <cellStyle name="Comma 3 6 11 2" xfId="7543" xr:uid="{00000000-0005-0000-0000-0000C81A0000}"/>
    <cellStyle name="Comma 3 6 12" xfId="7544" xr:uid="{00000000-0005-0000-0000-0000C91A0000}"/>
    <cellStyle name="Comma 3 6 13" xfId="7545" xr:uid="{00000000-0005-0000-0000-0000CA1A0000}"/>
    <cellStyle name="Comma 3 6 14" xfId="7546" xr:uid="{00000000-0005-0000-0000-0000CB1A0000}"/>
    <cellStyle name="Comma 3 6 15" xfId="7547" xr:uid="{00000000-0005-0000-0000-0000CC1A0000}"/>
    <cellStyle name="Comma 3 6 16" xfId="7548" xr:uid="{00000000-0005-0000-0000-0000CD1A0000}"/>
    <cellStyle name="Comma 3 6 17" xfId="7549" xr:uid="{00000000-0005-0000-0000-0000CE1A0000}"/>
    <cellStyle name="Comma 3 6 2" xfId="7550" xr:uid="{00000000-0005-0000-0000-0000CF1A0000}"/>
    <cellStyle name="Comma 3 6 2 10" xfId="7551" xr:uid="{00000000-0005-0000-0000-0000D01A0000}"/>
    <cellStyle name="Comma 3 6 2 11" xfId="7552" xr:uid="{00000000-0005-0000-0000-0000D11A0000}"/>
    <cellStyle name="Comma 3 6 2 12" xfId="7553" xr:uid="{00000000-0005-0000-0000-0000D21A0000}"/>
    <cellStyle name="Comma 3 6 2 13" xfId="7554" xr:uid="{00000000-0005-0000-0000-0000D31A0000}"/>
    <cellStyle name="Comma 3 6 2 14" xfId="7555" xr:uid="{00000000-0005-0000-0000-0000D41A0000}"/>
    <cellStyle name="Comma 3 6 2 2" xfId="7556" xr:uid="{00000000-0005-0000-0000-0000D51A0000}"/>
    <cellStyle name="Comma 3 6 2 2 10" xfId="7557" xr:uid="{00000000-0005-0000-0000-0000D61A0000}"/>
    <cellStyle name="Comma 3 6 2 2 11" xfId="7558" xr:uid="{00000000-0005-0000-0000-0000D71A0000}"/>
    <cellStyle name="Comma 3 6 2 2 12" xfId="7559" xr:uid="{00000000-0005-0000-0000-0000D81A0000}"/>
    <cellStyle name="Comma 3 6 2 2 2" xfId="7560" xr:uid="{00000000-0005-0000-0000-0000D91A0000}"/>
    <cellStyle name="Comma 3 6 2 2 2 10" xfId="7561" xr:uid="{00000000-0005-0000-0000-0000DA1A0000}"/>
    <cellStyle name="Comma 3 6 2 2 2 11" xfId="7562" xr:uid="{00000000-0005-0000-0000-0000DB1A0000}"/>
    <cellStyle name="Comma 3 6 2 2 2 2" xfId="7563" xr:uid="{00000000-0005-0000-0000-0000DC1A0000}"/>
    <cellStyle name="Comma 3 6 2 2 2 2 2" xfId="7564" xr:uid="{00000000-0005-0000-0000-0000DD1A0000}"/>
    <cellStyle name="Comma 3 6 2 2 2 2 3" xfId="7565" xr:uid="{00000000-0005-0000-0000-0000DE1A0000}"/>
    <cellStyle name="Comma 3 6 2 2 2 2 4" xfId="7566" xr:uid="{00000000-0005-0000-0000-0000DF1A0000}"/>
    <cellStyle name="Comma 3 6 2 2 2 2 5" xfId="7567" xr:uid="{00000000-0005-0000-0000-0000E01A0000}"/>
    <cellStyle name="Comma 3 6 2 2 2 3" xfId="7568" xr:uid="{00000000-0005-0000-0000-0000E11A0000}"/>
    <cellStyle name="Comma 3 6 2 2 2 3 2" xfId="7569" xr:uid="{00000000-0005-0000-0000-0000E21A0000}"/>
    <cellStyle name="Comma 3 6 2 2 2 3 3" xfId="7570" xr:uid="{00000000-0005-0000-0000-0000E31A0000}"/>
    <cellStyle name="Comma 3 6 2 2 2 4" xfId="7571" xr:uid="{00000000-0005-0000-0000-0000E41A0000}"/>
    <cellStyle name="Comma 3 6 2 2 2 4 2" xfId="7572" xr:uid="{00000000-0005-0000-0000-0000E51A0000}"/>
    <cellStyle name="Comma 3 6 2 2 2 5" xfId="7573" xr:uid="{00000000-0005-0000-0000-0000E61A0000}"/>
    <cellStyle name="Comma 3 6 2 2 2 5 2" xfId="7574" xr:uid="{00000000-0005-0000-0000-0000E71A0000}"/>
    <cellStyle name="Comma 3 6 2 2 2 6" xfId="7575" xr:uid="{00000000-0005-0000-0000-0000E81A0000}"/>
    <cellStyle name="Comma 3 6 2 2 2 7" xfId="7576" xr:uid="{00000000-0005-0000-0000-0000E91A0000}"/>
    <cellStyle name="Comma 3 6 2 2 2 8" xfId="7577" xr:uid="{00000000-0005-0000-0000-0000EA1A0000}"/>
    <cellStyle name="Comma 3 6 2 2 2 9" xfId="7578" xr:uid="{00000000-0005-0000-0000-0000EB1A0000}"/>
    <cellStyle name="Comma 3 6 2 2 3" xfId="7579" xr:uid="{00000000-0005-0000-0000-0000EC1A0000}"/>
    <cellStyle name="Comma 3 6 2 2 3 2" xfId="7580" xr:uid="{00000000-0005-0000-0000-0000ED1A0000}"/>
    <cellStyle name="Comma 3 6 2 2 3 3" xfId="7581" xr:uid="{00000000-0005-0000-0000-0000EE1A0000}"/>
    <cellStyle name="Comma 3 6 2 2 3 4" xfId="7582" xr:uid="{00000000-0005-0000-0000-0000EF1A0000}"/>
    <cellStyle name="Comma 3 6 2 2 3 5" xfId="7583" xr:uid="{00000000-0005-0000-0000-0000F01A0000}"/>
    <cellStyle name="Comma 3 6 2 2 4" xfId="7584" xr:uid="{00000000-0005-0000-0000-0000F11A0000}"/>
    <cellStyle name="Comma 3 6 2 2 4 2" xfId="7585" xr:uid="{00000000-0005-0000-0000-0000F21A0000}"/>
    <cellStyle name="Comma 3 6 2 2 4 3" xfId="7586" xr:uid="{00000000-0005-0000-0000-0000F31A0000}"/>
    <cellStyle name="Comma 3 6 2 2 5" xfId="7587" xr:uid="{00000000-0005-0000-0000-0000F41A0000}"/>
    <cellStyle name="Comma 3 6 2 2 5 2" xfId="7588" xr:uid="{00000000-0005-0000-0000-0000F51A0000}"/>
    <cellStyle name="Comma 3 6 2 2 6" xfId="7589" xr:uid="{00000000-0005-0000-0000-0000F61A0000}"/>
    <cellStyle name="Comma 3 6 2 2 6 2" xfId="7590" xr:uid="{00000000-0005-0000-0000-0000F71A0000}"/>
    <cellStyle name="Comma 3 6 2 2 7" xfId="7591" xr:uid="{00000000-0005-0000-0000-0000F81A0000}"/>
    <cellStyle name="Comma 3 6 2 2 8" xfId="7592" xr:uid="{00000000-0005-0000-0000-0000F91A0000}"/>
    <cellStyle name="Comma 3 6 2 2 9" xfId="7593" xr:uid="{00000000-0005-0000-0000-0000FA1A0000}"/>
    <cellStyle name="Comma 3 6 2 3" xfId="7594" xr:uid="{00000000-0005-0000-0000-0000FB1A0000}"/>
    <cellStyle name="Comma 3 6 2 3 10" xfId="7595" xr:uid="{00000000-0005-0000-0000-0000FC1A0000}"/>
    <cellStyle name="Comma 3 6 2 3 11" xfId="7596" xr:uid="{00000000-0005-0000-0000-0000FD1A0000}"/>
    <cellStyle name="Comma 3 6 2 3 12" xfId="7597" xr:uid="{00000000-0005-0000-0000-0000FE1A0000}"/>
    <cellStyle name="Comma 3 6 2 3 2" xfId="7598" xr:uid="{00000000-0005-0000-0000-0000FF1A0000}"/>
    <cellStyle name="Comma 3 6 2 3 2 10" xfId="7599" xr:uid="{00000000-0005-0000-0000-0000001B0000}"/>
    <cellStyle name="Comma 3 6 2 3 2 11" xfId="7600" xr:uid="{00000000-0005-0000-0000-0000011B0000}"/>
    <cellStyle name="Comma 3 6 2 3 2 2" xfId="7601" xr:uid="{00000000-0005-0000-0000-0000021B0000}"/>
    <cellStyle name="Comma 3 6 2 3 2 2 2" xfId="7602" xr:uid="{00000000-0005-0000-0000-0000031B0000}"/>
    <cellStyle name="Comma 3 6 2 3 2 2 3" xfId="7603" xr:uid="{00000000-0005-0000-0000-0000041B0000}"/>
    <cellStyle name="Comma 3 6 2 3 2 2 4" xfId="7604" xr:uid="{00000000-0005-0000-0000-0000051B0000}"/>
    <cellStyle name="Comma 3 6 2 3 2 2 5" xfId="7605" xr:uid="{00000000-0005-0000-0000-0000061B0000}"/>
    <cellStyle name="Comma 3 6 2 3 2 3" xfId="7606" xr:uid="{00000000-0005-0000-0000-0000071B0000}"/>
    <cellStyle name="Comma 3 6 2 3 2 3 2" xfId="7607" xr:uid="{00000000-0005-0000-0000-0000081B0000}"/>
    <cellStyle name="Comma 3 6 2 3 2 3 3" xfId="7608" xr:uid="{00000000-0005-0000-0000-0000091B0000}"/>
    <cellStyle name="Comma 3 6 2 3 2 4" xfId="7609" xr:uid="{00000000-0005-0000-0000-00000A1B0000}"/>
    <cellStyle name="Comma 3 6 2 3 2 4 2" xfId="7610" xr:uid="{00000000-0005-0000-0000-00000B1B0000}"/>
    <cellStyle name="Comma 3 6 2 3 2 5" xfId="7611" xr:uid="{00000000-0005-0000-0000-00000C1B0000}"/>
    <cellStyle name="Comma 3 6 2 3 2 5 2" xfId="7612" xr:uid="{00000000-0005-0000-0000-00000D1B0000}"/>
    <cellStyle name="Comma 3 6 2 3 2 6" xfId="7613" xr:uid="{00000000-0005-0000-0000-00000E1B0000}"/>
    <cellStyle name="Comma 3 6 2 3 2 7" xfId="7614" xr:uid="{00000000-0005-0000-0000-00000F1B0000}"/>
    <cellStyle name="Comma 3 6 2 3 2 8" xfId="7615" xr:uid="{00000000-0005-0000-0000-0000101B0000}"/>
    <cellStyle name="Comma 3 6 2 3 2 9" xfId="7616" xr:uid="{00000000-0005-0000-0000-0000111B0000}"/>
    <cellStyle name="Comma 3 6 2 3 3" xfId="7617" xr:uid="{00000000-0005-0000-0000-0000121B0000}"/>
    <cellStyle name="Comma 3 6 2 3 3 2" xfId="7618" xr:uid="{00000000-0005-0000-0000-0000131B0000}"/>
    <cellStyle name="Comma 3 6 2 3 3 3" xfId="7619" xr:uid="{00000000-0005-0000-0000-0000141B0000}"/>
    <cellStyle name="Comma 3 6 2 3 3 4" xfId="7620" xr:uid="{00000000-0005-0000-0000-0000151B0000}"/>
    <cellStyle name="Comma 3 6 2 3 3 5" xfId="7621" xr:uid="{00000000-0005-0000-0000-0000161B0000}"/>
    <cellStyle name="Comma 3 6 2 3 4" xfId="7622" xr:uid="{00000000-0005-0000-0000-0000171B0000}"/>
    <cellStyle name="Comma 3 6 2 3 4 2" xfId="7623" xr:uid="{00000000-0005-0000-0000-0000181B0000}"/>
    <cellStyle name="Comma 3 6 2 3 4 3" xfId="7624" xr:uid="{00000000-0005-0000-0000-0000191B0000}"/>
    <cellStyle name="Comma 3 6 2 3 5" xfId="7625" xr:uid="{00000000-0005-0000-0000-00001A1B0000}"/>
    <cellStyle name="Comma 3 6 2 3 5 2" xfId="7626" xr:uid="{00000000-0005-0000-0000-00001B1B0000}"/>
    <cellStyle name="Comma 3 6 2 3 6" xfId="7627" xr:uid="{00000000-0005-0000-0000-00001C1B0000}"/>
    <cellStyle name="Comma 3 6 2 3 6 2" xfId="7628" xr:uid="{00000000-0005-0000-0000-00001D1B0000}"/>
    <cellStyle name="Comma 3 6 2 3 7" xfId="7629" xr:uid="{00000000-0005-0000-0000-00001E1B0000}"/>
    <cellStyle name="Comma 3 6 2 3 8" xfId="7630" xr:uid="{00000000-0005-0000-0000-00001F1B0000}"/>
    <cellStyle name="Comma 3 6 2 3 9" xfId="7631" xr:uid="{00000000-0005-0000-0000-0000201B0000}"/>
    <cellStyle name="Comma 3 6 2 4" xfId="7632" xr:uid="{00000000-0005-0000-0000-0000211B0000}"/>
    <cellStyle name="Comma 3 6 2 4 10" xfId="7633" xr:uid="{00000000-0005-0000-0000-0000221B0000}"/>
    <cellStyle name="Comma 3 6 2 4 11" xfId="7634" xr:uid="{00000000-0005-0000-0000-0000231B0000}"/>
    <cellStyle name="Comma 3 6 2 4 2" xfId="7635" xr:uid="{00000000-0005-0000-0000-0000241B0000}"/>
    <cellStyle name="Comma 3 6 2 4 2 2" xfId="7636" xr:uid="{00000000-0005-0000-0000-0000251B0000}"/>
    <cellStyle name="Comma 3 6 2 4 2 3" xfId="7637" xr:uid="{00000000-0005-0000-0000-0000261B0000}"/>
    <cellStyle name="Comma 3 6 2 4 2 4" xfId="7638" xr:uid="{00000000-0005-0000-0000-0000271B0000}"/>
    <cellStyle name="Comma 3 6 2 4 2 5" xfId="7639" xr:uid="{00000000-0005-0000-0000-0000281B0000}"/>
    <cellStyle name="Comma 3 6 2 4 3" xfId="7640" xr:uid="{00000000-0005-0000-0000-0000291B0000}"/>
    <cellStyle name="Comma 3 6 2 4 3 2" xfId="7641" xr:uid="{00000000-0005-0000-0000-00002A1B0000}"/>
    <cellStyle name="Comma 3 6 2 4 3 3" xfId="7642" xr:uid="{00000000-0005-0000-0000-00002B1B0000}"/>
    <cellStyle name="Comma 3 6 2 4 4" xfId="7643" xr:uid="{00000000-0005-0000-0000-00002C1B0000}"/>
    <cellStyle name="Comma 3 6 2 4 4 2" xfId="7644" xr:uid="{00000000-0005-0000-0000-00002D1B0000}"/>
    <cellStyle name="Comma 3 6 2 4 5" xfId="7645" xr:uid="{00000000-0005-0000-0000-00002E1B0000}"/>
    <cellStyle name="Comma 3 6 2 4 5 2" xfId="7646" xr:uid="{00000000-0005-0000-0000-00002F1B0000}"/>
    <cellStyle name="Comma 3 6 2 4 6" xfId="7647" xr:uid="{00000000-0005-0000-0000-0000301B0000}"/>
    <cellStyle name="Comma 3 6 2 4 7" xfId="7648" xr:uid="{00000000-0005-0000-0000-0000311B0000}"/>
    <cellStyle name="Comma 3 6 2 4 8" xfId="7649" xr:uid="{00000000-0005-0000-0000-0000321B0000}"/>
    <cellStyle name="Comma 3 6 2 4 9" xfId="7650" xr:uid="{00000000-0005-0000-0000-0000331B0000}"/>
    <cellStyle name="Comma 3 6 2 5" xfId="7651" xr:uid="{00000000-0005-0000-0000-0000341B0000}"/>
    <cellStyle name="Comma 3 6 2 5 2" xfId="7652" xr:uid="{00000000-0005-0000-0000-0000351B0000}"/>
    <cellStyle name="Comma 3 6 2 5 3" xfId="7653" xr:uid="{00000000-0005-0000-0000-0000361B0000}"/>
    <cellStyle name="Comma 3 6 2 5 4" xfId="7654" xr:uid="{00000000-0005-0000-0000-0000371B0000}"/>
    <cellStyle name="Comma 3 6 2 5 5" xfId="7655" xr:uid="{00000000-0005-0000-0000-0000381B0000}"/>
    <cellStyle name="Comma 3 6 2 6" xfId="7656" xr:uid="{00000000-0005-0000-0000-0000391B0000}"/>
    <cellStyle name="Comma 3 6 2 6 2" xfId="7657" xr:uid="{00000000-0005-0000-0000-00003A1B0000}"/>
    <cellStyle name="Comma 3 6 2 6 3" xfId="7658" xr:uid="{00000000-0005-0000-0000-00003B1B0000}"/>
    <cellStyle name="Comma 3 6 2 7" xfId="7659" xr:uid="{00000000-0005-0000-0000-00003C1B0000}"/>
    <cellStyle name="Comma 3 6 2 7 2" xfId="7660" xr:uid="{00000000-0005-0000-0000-00003D1B0000}"/>
    <cellStyle name="Comma 3 6 2 8" xfId="7661" xr:uid="{00000000-0005-0000-0000-00003E1B0000}"/>
    <cellStyle name="Comma 3 6 2 8 2" xfId="7662" xr:uid="{00000000-0005-0000-0000-00003F1B0000}"/>
    <cellStyle name="Comma 3 6 2 9" xfId="7663" xr:uid="{00000000-0005-0000-0000-0000401B0000}"/>
    <cellStyle name="Comma 3 6 3" xfId="7664" xr:uid="{00000000-0005-0000-0000-0000411B0000}"/>
    <cellStyle name="Comma 3 6 3 10" xfId="7665" xr:uid="{00000000-0005-0000-0000-0000421B0000}"/>
    <cellStyle name="Comma 3 6 3 11" xfId="7666" xr:uid="{00000000-0005-0000-0000-0000431B0000}"/>
    <cellStyle name="Comma 3 6 3 12" xfId="7667" xr:uid="{00000000-0005-0000-0000-0000441B0000}"/>
    <cellStyle name="Comma 3 6 3 13" xfId="7668" xr:uid="{00000000-0005-0000-0000-0000451B0000}"/>
    <cellStyle name="Comma 3 6 3 14" xfId="7669" xr:uid="{00000000-0005-0000-0000-0000461B0000}"/>
    <cellStyle name="Comma 3 6 3 2" xfId="7670" xr:uid="{00000000-0005-0000-0000-0000471B0000}"/>
    <cellStyle name="Comma 3 6 3 2 10" xfId="7671" xr:uid="{00000000-0005-0000-0000-0000481B0000}"/>
    <cellStyle name="Comma 3 6 3 2 11" xfId="7672" xr:uid="{00000000-0005-0000-0000-0000491B0000}"/>
    <cellStyle name="Comma 3 6 3 2 12" xfId="7673" xr:uid="{00000000-0005-0000-0000-00004A1B0000}"/>
    <cellStyle name="Comma 3 6 3 2 2" xfId="7674" xr:uid="{00000000-0005-0000-0000-00004B1B0000}"/>
    <cellStyle name="Comma 3 6 3 2 2 10" xfId="7675" xr:uid="{00000000-0005-0000-0000-00004C1B0000}"/>
    <cellStyle name="Comma 3 6 3 2 2 11" xfId="7676" xr:uid="{00000000-0005-0000-0000-00004D1B0000}"/>
    <cellStyle name="Comma 3 6 3 2 2 2" xfId="7677" xr:uid="{00000000-0005-0000-0000-00004E1B0000}"/>
    <cellStyle name="Comma 3 6 3 2 2 2 2" xfId="7678" xr:uid="{00000000-0005-0000-0000-00004F1B0000}"/>
    <cellStyle name="Comma 3 6 3 2 2 2 3" xfId="7679" xr:uid="{00000000-0005-0000-0000-0000501B0000}"/>
    <cellStyle name="Comma 3 6 3 2 2 2 4" xfId="7680" xr:uid="{00000000-0005-0000-0000-0000511B0000}"/>
    <cellStyle name="Comma 3 6 3 2 2 2 5" xfId="7681" xr:uid="{00000000-0005-0000-0000-0000521B0000}"/>
    <cellStyle name="Comma 3 6 3 2 2 3" xfId="7682" xr:uid="{00000000-0005-0000-0000-0000531B0000}"/>
    <cellStyle name="Comma 3 6 3 2 2 3 2" xfId="7683" xr:uid="{00000000-0005-0000-0000-0000541B0000}"/>
    <cellStyle name="Comma 3 6 3 2 2 3 3" xfId="7684" xr:uid="{00000000-0005-0000-0000-0000551B0000}"/>
    <cellStyle name="Comma 3 6 3 2 2 4" xfId="7685" xr:uid="{00000000-0005-0000-0000-0000561B0000}"/>
    <cellStyle name="Comma 3 6 3 2 2 4 2" xfId="7686" xr:uid="{00000000-0005-0000-0000-0000571B0000}"/>
    <cellStyle name="Comma 3 6 3 2 2 5" xfId="7687" xr:uid="{00000000-0005-0000-0000-0000581B0000}"/>
    <cellStyle name="Comma 3 6 3 2 2 5 2" xfId="7688" xr:uid="{00000000-0005-0000-0000-0000591B0000}"/>
    <cellStyle name="Comma 3 6 3 2 2 6" xfId="7689" xr:uid="{00000000-0005-0000-0000-00005A1B0000}"/>
    <cellStyle name="Comma 3 6 3 2 2 7" xfId="7690" xr:uid="{00000000-0005-0000-0000-00005B1B0000}"/>
    <cellStyle name="Comma 3 6 3 2 2 8" xfId="7691" xr:uid="{00000000-0005-0000-0000-00005C1B0000}"/>
    <cellStyle name="Comma 3 6 3 2 2 9" xfId="7692" xr:uid="{00000000-0005-0000-0000-00005D1B0000}"/>
    <cellStyle name="Comma 3 6 3 2 3" xfId="7693" xr:uid="{00000000-0005-0000-0000-00005E1B0000}"/>
    <cellStyle name="Comma 3 6 3 2 3 2" xfId="7694" xr:uid="{00000000-0005-0000-0000-00005F1B0000}"/>
    <cellStyle name="Comma 3 6 3 2 3 3" xfId="7695" xr:uid="{00000000-0005-0000-0000-0000601B0000}"/>
    <cellStyle name="Comma 3 6 3 2 3 4" xfId="7696" xr:uid="{00000000-0005-0000-0000-0000611B0000}"/>
    <cellStyle name="Comma 3 6 3 2 3 5" xfId="7697" xr:uid="{00000000-0005-0000-0000-0000621B0000}"/>
    <cellStyle name="Comma 3 6 3 2 4" xfId="7698" xr:uid="{00000000-0005-0000-0000-0000631B0000}"/>
    <cellStyle name="Comma 3 6 3 2 4 2" xfId="7699" xr:uid="{00000000-0005-0000-0000-0000641B0000}"/>
    <cellStyle name="Comma 3 6 3 2 4 3" xfId="7700" xr:uid="{00000000-0005-0000-0000-0000651B0000}"/>
    <cellStyle name="Comma 3 6 3 2 5" xfId="7701" xr:uid="{00000000-0005-0000-0000-0000661B0000}"/>
    <cellStyle name="Comma 3 6 3 2 5 2" xfId="7702" xr:uid="{00000000-0005-0000-0000-0000671B0000}"/>
    <cellStyle name="Comma 3 6 3 2 6" xfId="7703" xr:uid="{00000000-0005-0000-0000-0000681B0000}"/>
    <cellStyle name="Comma 3 6 3 2 6 2" xfId="7704" xr:uid="{00000000-0005-0000-0000-0000691B0000}"/>
    <cellStyle name="Comma 3 6 3 2 7" xfId="7705" xr:uid="{00000000-0005-0000-0000-00006A1B0000}"/>
    <cellStyle name="Comma 3 6 3 2 8" xfId="7706" xr:uid="{00000000-0005-0000-0000-00006B1B0000}"/>
    <cellStyle name="Comma 3 6 3 2 9" xfId="7707" xr:uid="{00000000-0005-0000-0000-00006C1B0000}"/>
    <cellStyle name="Comma 3 6 3 3" xfId="7708" xr:uid="{00000000-0005-0000-0000-00006D1B0000}"/>
    <cellStyle name="Comma 3 6 3 3 10" xfId="7709" xr:uid="{00000000-0005-0000-0000-00006E1B0000}"/>
    <cellStyle name="Comma 3 6 3 3 11" xfId="7710" xr:uid="{00000000-0005-0000-0000-00006F1B0000}"/>
    <cellStyle name="Comma 3 6 3 3 12" xfId="7711" xr:uid="{00000000-0005-0000-0000-0000701B0000}"/>
    <cellStyle name="Comma 3 6 3 3 2" xfId="7712" xr:uid="{00000000-0005-0000-0000-0000711B0000}"/>
    <cellStyle name="Comma 3 6 3 3 2 10" xfId="7713" xr:uid="{00000000-0005-0000-0000-0000721B0000}"/>
    <cellStyle name="Comma 3 6 3 3 2 11" xfId="7714" xr:uid="{00000000-0005-0000-0000-0000731B0000}"/>
    <cellStyle name="Comma 3 6 3 3 2 2" xfId="7715" xr:uid="{00000000-0005-0000-0000-0000741B0000}"/>
    <cellStyle name="Comma 3 6 3 3 2 2 2" xfId="7716" xr:uid="{00000000-0005-0000-0000-0000751B0000}"/>
    <cellStyle name="Comma 3 6 3 3 2 2 3" xfId="7717" xr:uid="{00000000-0005-0000-0000-0000761B0000}"/>
    <cellStyle name="Comma 3 6 3 3 2 2 4" xfId="7718" xr:uid="{00000000-0005-0000-0000-0000771B0000}"/>
    <cellStyle name="Comma 3 6 3 3 2 2 5" xfId="7719" xr:uid="{00000000-0005-0000-0000-0000781B0000}"/>
    <cellStyle name="Comma 3 6 3 3 2 3" xfId="7720" xr:uid="{00000000-0005-0000-0000-0000791B0000}"/>
    <cellStyle name="Comma 3 6 3 3 2 3 2" xfId="7721" xr:uid="{00000000-0005-0000-0000-00007A1B0000}"/>
    <cellStyle name="Comma 3 6 3 3 2 3 3" xfId="7722" xr:uid="{00000000-0005-0000-0000-00007B1B0000}"/>
    <cellStyle name="Comma 3 6 3 3 2 4" xfId="7723" xr:uid="{00000000-0005-0000-0000-00007C1B0000}"/>
    <cellStyle name="Comma 3 6 3 3 2 4 2" xfId="7724" xr:uid="{00000000-0005-0000-0000-00007D1B0000}"/>
    <cellStyle name="Comma 3 6 3 3 2 5" xfId="7725" xr:uid="{00000000-0005-0000-0000-00007E1B0000}"/>
    <cellStyle name="Comma 3 6 3 3 2 5 2" xfId="7726" xr:uid="{00000000-0005-0000-0000-00007F1B0000}"/>
    <cellStyle name="Comma 3 6 3 3 2 6" xfId="7727" xr:uid="{00000000-0005-0000-0000-0000801B0000}"/>
    <cellStyle name="Comma 3 6 3 3 2 7" xfId="7728" xr:uid="{00000000-0005-0000-0000-0000811B0000}"/>
    <cellStyle name="Comma 3 6 3 3 2 8" xfId="7729" xr:uid="{00000000-0005-0000-0000-0000821B0000}"/>
    <cellStyle name="Comma 3 6 3 3 2 9" xfId="7730" xr:uid="{00000000-0005-0000-0000-0000831B0000}"/>
    <cellStyle name="Comma 3 6 3 3 3" xfId="7731" xr:uid="{00000000-0005-0000-0000-0000841B0000}"/>
    <cellStyle name="Comma 3 6 3 3 3 2" xfId="7732" xr:uid="{00000000-0005-0000-0000-0000851B0000}"/>
    <cellStyle name="Comma 3 6 3 3 3 3" xfId="7733" xr:uid="{00000000-0005-0000-0000-0000861B0000}"/>
    <cellStyle name="Comma 3 6 3 3 3 4" xfId="7734" xr:uid="{00000000-0005-0000-0000-0000871B0000}"/>
    <cellStyle name="Comma 3 6 3 3 3 5" xfId="7735" xr:uid="{00000000-0005-0000-0000-0000881B0000}"/>
    <cellStyle name="Comma 3 6 3 3 4" xfId="7736" xr:uid="{00000000-0005-0000-0000-0000891B0000}"/>
    <cellStyle name="Comma 3 6 3 3 4 2" xfId="7737" xr:uid="{00000000-0005-0000-0000-00008A1B0000}"/>
    <cellStyle name="Comma 3 6 3 3 4 3" xfId="7738" xr:uid="{00000000-0005-0000-0000-00008B1B0000}"/>
    <cellStyle name="Comma 3 6 3 3 5" xfId="7739" xr:uid="{00000000-0005-0000-0000-00008C1B0000}"/>
    <cellStyle name="Comma 3 6 3 3 5 2" xfId="7740" xr:uid="{00000000-0005-0000-0000-00008D1B0000}"/>
    <cellStyle name="Comma 3 6 3 3 6" xfId="7741" xr:uid="{00000000-0005-0000-0000-00008E1B0000}"/>
    <cellStyle name="Comma 3 6 3 3 6 2" xfId="7742" xr:uid="{00000000-0005-0000-0000-00008F1B0000}"/>
    <cellStyle name="Comma 3 6 3 3 7" xfId="7743" xr:uid="{00000000-0005-0000-0000-0000901B0000}"/>
    <cellStyle name="Comma 3 6 3 3 8" xfId="7744" xr:uid="{00000000-0005-0000-0000-0000911B0000}"/>
    <cellStyle name="Comma 3 6 3 3 9" xfId="7745" xr:uid="{00000000-0005-0000-0000-0000921B0000}"/>
    <cellStyle name="Comma 3 6 3 4" xfId="7746" xr:uid="{00000000-0005-0000-0000-0000931B0000}"/>
    <cellStyle name="Comma 3 6 3 4 10" xfId="7747" xr:uid="{00000000-0005-0000-0000-0000941B0000}"/>
    <cellStyle name="Comma 3 6 3 4 11" xfId="7748" xr:uid="{00000000-0005-0000-0000-0000951B0000}"/>
    <cellStyle name="Comma 3 6 3 4 2" xfId="7749" xr:uid="{00000000-0005-0000-0000-0000961B0000}"/>
    <cellStyle name="Comma 3 6 3 4 2 2" xfId="7750" xr:uid="{00000000-0005-0000-0000-0000971B0000}"/>
    <cellStyle name="Comma 3 6 3 4 2 3" xfId="7751" xr:uid="{00000000-0005-0000-0000-0000981B0000}"/>
    <cellStyle name="Comma 3 6 3 4 2 4" xfId="7752" xr:uid="{00000000-0005-0000-0000-0000991B0000}"/>
    <cellStyle name="Comma 3 6 3 4 2 5" xfId="7753" xr:uid="{00000000-0005-0000-0000-00009A1B0000}"/>
    <cellStyle name="Comma 3 6 3 4 3" xfId="7754" xr:uid="{00000000-0005-0000-0000-00009B1B0000}"/>
    <cellStyle name="Comma 3 6 3 4 3 2" xfId="7755" xr:uid="{00000000-0005-0000-0000-00009C1B0000}"/>
    <cellStyle name="Comma 3 6 3 4 3 3" xfId="7756" xr:uid="{00000000-0005-0000-0000-00009D1B0000}"/>
    <cellStyle name="Comma 3 6 3 4 4" xfId="7757" xr:uid="{00000000-0005-0000-0000-00009E1B0000}"/>
    <cellStyle name="Comma 3 6 3 4 4 2" xfId="7758" xr:uid="{00000000-0005-0000-0000-00009F1B0000}"/>
    <cellStyle name="Comma 3 6 3 4 5" xfId="7759" xr:uid="{00000000-0005-0000-0000-0000A01B0000}"/>
    <cellStyle name="Comma 3 6 3 4 5 2" xfId="7760" xr:uid="{00000000-0005-0000-0000-0000A11B0000}"/>
    <cellStyle name="Comma 3 6 3 4 6" xfId="7761" xr:uid="{00000000-0005-0000-0000-0000A21B0000}"/>
    <cellStyle name="Comma 3 6 3 4 7" xfId="7762" xr:uid="{00000000-0005-0000-0000-0000A31B0000}"/>
    <cellStyle name="Comma 3 6 3 4 8" xfId="7763" xr:uid="{00000000-0005-0000-0000-0000A41B0000}"/>
    <cellStyle name="Comma 3 6 3 4 9" xfId="7764" xr:uid="{00000000-0005-0000-0000-0000A51B0000}"/>
    <cellStyle name="Comma 3 6 3 5" xfId="7765" xr:uid="{00000000-0005-0000-0000-0000A61B0000}"/>
    <cellStyle name="Comma 3 6 3 5 2" xfId="7766" xr:uid="{00000000-0005-0000-0000-0000A71B0000}"/>
    <cellStyle name="Comma 3 6 3 5 3" xfId="7767" xr:uid="{00000000-0005-0000-0000-0000A81B0000}"/>
    <cellStyle name="Comma 3 6 3 5 4" xfId="7768" xr:uid="{00000000-0005-0000-0000-0000A91B0000}"/>
    <cellStyle name="Comma 3 6 3 5 5" xfId="7769" xr:uid="{00000000-0005-0000-0000-0000AA1B0000}"/>
    <cellStyle name="Comma 3 6 3 6" xfId="7770" xr:uid="{00000000-0005-0000-0000-0000AB1B0000}"/>
    <cellStyle name="Comma 3 6 3 6 2" xfId="7771" xr:uid="{00000000-0005-0000-0000-0000AC1B0000}"/>
    <cellStyle name="Comma 3 6 3 6 3" xfId="7772" xr:uid="{00000000-0005-0000-0000-0000AD1B0000}"/>
    <cellStyle name="Comma 3 6 3 7" xfId="7773" xr:uid="{00000000-0005-0000-0000-0000AE1B0000}"/>
    <cellStyle name="Comma 3 6 3 7 2" xfId="7774" xr:uid="{00000000-0005-0000-0000-0000AF1B0000}"/>
    <cellStyle name="Comma 3 6 3 8" xfId="7775" xr:uid="{00000000-0005-0000-0000-0000B01B0000}"/>
    <cellStyle name="Comma 3 6 3 8 2" xfId="7776" xr:uid="{00000000-0005-0000-0000-0000B11B0000}"/>
    <cellStyle name="Comma 3 6 3 9" xfId="7777" xr:uid="{00000000-0005-0000-0000-0000B21B0000}"/>
    <cellStyle name="Comma 3 6 4" xfId="7778" xr:uid="{00000000-0005-0000-0000-0000B31B0000}"/>
    <cellStyle name="Comma 3 6 4 10" xfId="7779" xr:uid="{00000000-0005-0000-0000-0000B41B0000}"/>
    <cellStyle name="Comma 3 6 4 11" xfId="7780" xr:uid="{00000000-0005-0000-0000-0000B51B0000}"/>
    <cellStyle name="Comma 3 6 4 12" xfId="7781" xr:uid="{00000000-0005-0000-0000-0000B61B0000}"/>
    <cellStyle name="Comma 3 6 4 13" xfId="7782" xr:uid="{00000000-0005-0000-0000-0000B71B0000}"/>
    <cellStyle name="Comma 3 6 4 14" xfId="7783" xr:uid="{00000000-0005-0000-0000-0000B81B0000}"/>
    <cellStyle name="Comma 3 6 4 2" xfId="7784" xr:uid="{00000000-0005-0000-0000-0000B91B0000}"/>
    <cellStyle name="Comma 3 6 4 2 10" xfId="7785" xr:uid="{00000000-0005-0000-0000-0000BA1B0000}"/>
    <cellStyle name="Comma 3 6 4 2 11" xfId="7786" xr:uid="{00000000-0005-0000-0000-0000BB1B0000}"/>
    <cellStyle name="Comma 3 6 4 2 12" xfId="7787" xr:uid="{00000000-0005-0000-0000-0000BC1B0000}"/>
    <cellStyle name="Comma 3 6 4 2 2" xfId="7788" xr:uid="{00000000-0005-0000-0000-0000BD1B0000}"/>
    <cellStyle name="Comma 3 6 4 2 2 10" xfId="7789" xr:uid="{00000000-0005-0000-0000-0000BE1B0000}"/>
    <cellStyle name="Comma 3 6 4 2 2 11" xfId="7790" xr:uid="{00000000-0005-0000-0000-0000BF1B0000}"/>
    <cellStyle name="Comma 3 6 4 2 2 2" xfId="7791" xr:uid="{00000000-0005-0000-0000-0000C01B0000}"/>
    <cellStyle name="Comma 3 6 4 2 2 2 2" xfId="7792" xr:uid="{00000000-0005-0000-0000-0000C11B0000}"/>
    <cellStyle name="Comma 3 6 4 2 2 2 3" xfId="7793" xr:uid="{00000000-0005-0000-0000-0000C21B0000}"/>
    <cellStyle name="Comma 3 6 4 2 2 2 4" xfId="7794" xr:uid="{00000000-0005-0000-0000-0000C31B0000}"/>
    <cellStyle name="Comma 3 6 4 2 2 2 5" xfId="7795" xr:uid="{00000000-0005-0000-0000-0000C41B0000}"/>
    <cellStyle name="Comma 3 6 4 2 2 3" xfId="7796" xr:uid="{00000000-0005-0000-0000-0000C51B0000}"/>
    <cellStyle name="Comma 3 6 4 2 2 3 2" xfId="7797" xr:uid="{00000000-0005-0000-0000-0000C61B0000}"/>
    <cellStyle name="Comma 3 6 4 2 2 3 3" xfId="7798" xr:uid="{00000000-0005-0000-0000-0000C71B0000}"/>
    <cellStyle name="Comma 3 6 4 2 2 4" xfId="7799" xr:uid="{00000000-0005-0000-0000-0000C81B0000}"/>
    <cellStyle name="Comma 3 6 4 2 2 4 2" xfId="7800" xr:uid="{00000000-0005-0000-0000-0000C91B0000}"/>
    <cellStyle name="Comma 3 6 4 2 2 5" xfId="7801" xr:uid="{00000000-0005-0000-0000-0000CA1B0000}"/>
    <cellStyle name="Comma 3 6 4 2 2 5 2" xfId="7802" xr:uid="{00000000-0005-0000-0000-0000CB1B0000}"/>
    <cellStyle name="Comma 3 6 4 2 2 6" xfId="7803" xr:uid="{00000000-0005-0000-0000-0000CC1B0000}"/>
    <cellStyle name="Comma 3 6 4 2 2 7" xfId="7804" xr:uid="{00000000-0005-0000-0000-0000CD1B0000}"/>
    <cellStyle name="Comma 3 6 4 2 2 8" xfId="7805" xr:uid="{00000000-0005-0000-0000-0000CE1B0000}"/>
    <cellStyle name="Comma 3 6 4 2 2 9" xfId="7806" xr:uid="{00000000-0005-0000-0000-0000CF1B0000}"/>
    <cellStyle name="Comma 3 6 4 2 3" xfId="7807" xr:uid="{00000000-0005-0000-0000-0000D01B0000}"/>
    <cellStyle name="Comma 3 6 4 2 3 2" xfId="7808" xr:uid="{00000000-0005-0000-0000-0000D11B0000}"/>
    <cellStyle name="Comma 3 6 4 2 3 3" xfId="7809" xr:uid="{00000000-0005-0000-0000-0000D21B0000}"/>
    <cellStyle name="Comma 3 6 4 2 3 4" xfId="7810" xr:uid="{00000000-0005-0000-0000-0000D31B0000}"/>
    <cellStyle name="Comma 3 6 4 2 3 5" xfId="7811" xr:uid="{00000000-0005-0000-0000-0000D41B0000}"/>
    <cellStyle name="Comma 3 6 4 2 4" xfId="7812" xr:uid="{00000000-0005-0000-0000-0000D51B0000}"/>
    <cellStyle name="Comma 3 6 4 2 4 2" xfId="7813" xr:uid="{00000000-0005-0000-0000-0000D61B0000}"/>
    <cellStyle name="Comma 3 6 4 2 4 3" xfId="7814" xr:uid="{00000000-0005-0000-0000-0000D71B0000}"/>
    <cellStyle name="Comma 3 6 4 2 5" xfId="7815" xr:uid="{00000000-0005-0000-0000-0000D81B0000}"/>
    <cellStyle name="Comma 3 6 4 2 5 2" xfId="7816" xr:uid="{00000000-0005-0000-0000-0000D91B0000}"/>
    <cellStyle name="Comma 3 6 4 2 6" xfId="7817" xr:uid="{00000000-0005-0000-0000-0000DA1B0000}"/>
    <cellStyle name="Comma 3 6 4 2 6 2" xfId="7818" xr:uid="{00000000-0005-0000-0000-0000DB1B0000}"/>
    <cellStyle name="Comma 3 6 4 2 7" xfId="7819" xr:uid="{00000000-0005-0000-0000-0000DC1B0000}"/>
    <cellStyle name="Comma 3 6 4 2 8" xfId="7820" xr:uid="{00000000-0005-0000-0000-0000DD1B0000}"/>
    <cellStyle name="Comma 3 6 4 2 9" xfId="7821" xr:uid="{00000000-0005-0000-0000-0000DE1B0000}"/>
    <cellStyle name="Comma 3 6 4 3" xfId="7822" xr:uid="{00000000-0005-0000-0000-0000DF1B0000}"/>
    <cellStyle name="Comma 3 6 4 3 10" xfId="7823" xr:uid="{00000000-0005-0000-0000-0000E01B0000}"/>
    <cellStyle name="Comma 3 6 4 3 11" xfId="7824" xr:uid="{00000000-0005-0000-0000-0000E11B0000}"/>
    <cellStyle name="Comma 3 6 4 3 12" xfId="7825" xr:uid="{00000000-0005-0000-0000-0000E21B0000}"/>
    <cellStyle name="Comma 3 6 4 3 2" xfId="7826" xr:uid="{00000000-0005-0000-0000-0000E31B0000}"/>
    <cellStyle name="Comma 3 6 4 3 2 10" xfId="7827" xr:uid="{00000000-0005-0000-0000-0000E41B0000}"/>
    <cellStyle name="Comma 3 6 4 3 2 11" xfId="7828" xr:uid="{00000000-0005-0000-0000-0000E51B0000}"/>
    <cellStyle name="Comma 3 6 4 3 2 2" xfId="7829" xr:uid="{00000000-0005-0000-0000-0000E61B0000}"/>
    <cellStyle name="Comma 3 6 4 3 2 2 2" xfId="7830" xr:uid="{00000000-0005-0000-0000-0000E71B0000}"/>
    <cellStyle name="Comma 3 6 4 3 2 2 3" xfId="7831" xr:uid="{00000000-0005-0000-0000-0000E81B0000}"/>
    <cellStyle name="Comma 3 6 4 3 2 2 4" xfId="7832" xr:uid="{00000000-0005-0000-0000-0000E91B0000}"/>
    <cellStyle name="Comma 3 6 4 3 2 2 5" xfId="7833" xr:uid="{00000000-0005-0000-0000-0000EA1B0000}"/>
    <cellStyle name="Comma 3 6 4 3 2 3" xfId="7834" xr:uid="{00000000-0005-0000-0000-0000EB1B0000}"/>
    <cellStyle name="Comma 3 6 4 3 2 3 2" xfId="7835" xr:uid="{00000000-0005-0000-0000-0000EC1B0000}"/>
    <cellStyle name="Comma 3 6 4 3 2 3 3" xfId="7836" xr:uid="{00000000-0005-0000-0000-0000ED1B0000}"/>
    <cellStyle name="Comma 3 6 4 3 2 4" xfId="7837" xr:uid="{00000000-0005-0000-0000-0000EE1B0000}"/>
    <cellStyle name="Comma 3 6 4 3 2 4 2" xfId="7838" xr:uid="{00000000-0005-0000-0000-0000EF1B0000}"/>
    <cellStyle name="Comma 3 6 4 3 2 5" xfId="7839" xr:uid="{00000000-0005-0000-0000-0000F01B0000}"/>
    <cellStyle name="Comma 3 6 4 3 2 5 2" xfId="7840" xr:uid="{00000000-0005-0000-0000-0000F11B0000}"/>
    <cellStyle name="Comma 3 6 4 3 2 6" xfId="7841" xr:uid="{00000000-0005-0000-0000-0000F21B0000}"/>
    <cellStyle name="Comma 3 6 4 3 2 7" xfId="7842" xr:uid="{00000000-0005-0000-0000-0000F31B0000}"/>
    <cellStyle name="Comma 3 6 4 3 2 8" xfId="7843" xr:uid="{00000000-0005-0000-0000-0000F41B0000}"/>
    <cellStyle name="Comma 3 6 4 3 2 9" xfId="7844" xr:uid="{00000000-0005-0000-0000-0000F51B0000}"/>
    <cellStyle name="Comma 3 6 4 3 3" xfId="7845" xr:uid="{00000000-0005-0000-0000-0000F61B0000}"/>
    <cellStyle name="Comma 3 6 4 3 3 2" xfId="7846" xr:uid="{00000000-0005-0000-0000-0000F71B0000}"/>
    <cellStyle name="Comma 3 6 4 3 3 3" xfId="7847" xr:uid="{00000000-0005-0000-0000-0000F81B0000}"/>
    <cellStyle name="Comma 3 6 4 3 3 4" xfId="7848" xr:uid="{00000000-0005-0000-0000-0000F91B0000}"/>
    <cellStyle name="Comma 3 6 4 3 3 5" xfId="7849" xr:uid="{00000000-0005-0000-0000-0000FA1B0000}"/>
    <cellStyle name="Comma 3 6 4 3 4" xfId="7850" xr:uid="{00000000-0005-0000-0000-0000FB1B0000}"/>
    <cellStyle name="Comma 3 6 4 3 4 2" xfId="7851" xr:uid="{00000000-0005-0000-0000-0000FC1B0000}"/>
    <cellStyle name="Comma 3 6 4 3 4 3" xfId="7852" xr:uid="{00000000-0005-0000-0000-0000FD1B0000}"/>
    <cellStyle name="Comma 3 6 4 3 5" xfId="7853" xr:uid="{00000000-0005-0000-0000-0000FE1B0000}"/>
    <cellStyle name="Comma 3 6 4 3 5 2" xfId="7854" xr:uid="{00000000-0005-0000-0000-0000FF1B0000}"/>
    <cellStyle name="Comma 3 6 4 3 6" xfId="7855" xr:uid="{00000000-0005-0000-0000-0000001C0000}"/>
    <cellStyle name="Comma 3 6 4 3 6 2" xfId="7856" xr:uid="{00000000-0005-0000-0000-0000011C0000}"/>
    <cellStyle name="Comma 3 6 4 3 7" xfId="7857" xr:uid="{00000000-0005-0000-0000-0000021C0000}"/>
    <cellStyle name="Comma 3 6 4 3 8" xfId="7858" xr:uid="{00000000-0005-0000-0000-0000031C0000}"/>
    <cellStyle name="Comma 3 6 4 3 9" xfId="7859" xr:uid="{00000000-0005-0000-0000-0000041C0000}"/>
    <cellStyle name="Comma 3 6 4 4" xfId="7860" xr:uid="{00000000-0005-0000-0000-0000051C0000}"/>
    <cellStyle name="Comma 3 6 4 4 10" xfId="7861" xr:uid="{00000000-0005-0000-0000-0000061C0000}"/>
    <cellStyle name="Comma 3 6 4 4 11" xfId="7862" xr:uid="{00000000-0005-0000-0000-0000071C0000}"/>
    <cellStyle name="Comma 3 6 4 4 2" xfId="7863" xr:uid="{00000000-0005-0000-0000-0000081C0000}"/>
    <cellStyle name="Comma 3 6 4 4 2 2" xfId="7864" xr:uid="{00000000-0005-0000-0000-0000091C0000}"/>
    <cellStyle name="Comma 3 6 4 4 2 3" xfId="7865" xr:uid="{00000000-0005-0000-0000-00000A1C0000}"/>
    <cellStyle name="Comma 3 6 4 4 2 4" xfId="7866" xr:uid="{00000000-0005-0000-0000-00000B1C0000}"/>
    <cellStyle name="Comma 3 6 4 4 2 5" xfId="7867" xr:uid="{00000000-0005-0000-0000-00000C1C0000}"/>
    <cellStyle name="Comma 3 6 4 4 3" xfId="7868" xr:uid="{00000000-0005-0000-0000-00000D1C0000}"/>
    <cellStyle name="Comma 3 6 4 4 3 2" xfId="7869" xr:uid="{00000000-0005-0000-0000-00000E1C0000}"/>
    <cellStyle name="Comma 3 6 4 4 3 3" xfId="7870" xr:uid="{00000000-0005-0000-0000-00000F1C0000}"/>
    <cellStyle name="Comma 3 6 4 4 4" xfId="7871" xr:uid="{00000000-0005-0000-0000-0000101C0000}"/>
    <cellStyle name="Comma 3 6 4 4 4 2" xfId="7872" xr:uid="{00000000-0005-0000-0000-0000111C0000}"/>
    <cellStyle name="Comma 3 6 4 4 5" xfId="7873" xr:uid="{00000000-0005-0000-0000-0000121C0000}"/>
    <cellStyle name="Comma 3 6 4 4 5 2" xfId="7874" xr:uid="{00000000-0005-0000-0000-0000131C0000}"/>
    <cellStyle name="Comma 3 6 4 4 6" xfId="7875" xr:uid="{00000000-0005-0000-0000-0000141C0000}"/>
    <cellStyle name="Comma 3 6 4 4 7" xfId="7876" xr:uid="{00000000-0005-0000-0000-0000151C0000}"/>
    <cellStyle name="Comma 3 6 4 4 8" xfId="7877" xr:uid="{00000000-0005-0000-0000-0000161C0000}"/>
    <cellStyle name="Comma 3 6 4 4 9" xfId="7878" xr:uid="{00000000-0005-0000-0000-0000171C0000}"/>
    <cellStyle name="Comma 3 6 4 5" xfId="7879" xr:uid="{00000000-0005-0000-0000-0000181C0000}"/>
    <cellStyle name="Comma 3 6 4 5 2" xfId="7880" xr:uid="{00000000-0005-0000-0000-0000191C0000}"/>
    <cellStyle name="Comma 3 6 4 5 3" xfId="7881" xr:uid="{00000000-0005-0000-0000-00001A1C0000}"/>
    <cellStyle name="Comma 3 6 4 5 4" xfId="7882" xr:uid="{00000000-0005-0000-0000-00001B1C0000}"/>
    <cellStyle name="Comma 3 6 4 5 5" xfId="7883" xr:uid="{00000000-0005-0000-0000-00001C1C0000}"/>
    <cellStyle name="Comma 3 6 4 6" xfId="7884" xr:uid="{00000000-0005-0000-0000-00001D1C0000}"/>
    <cellStyle name="Comma 3 6 4 6 2" xfId="7885" xr:uid="{00000000-0005-0000-0000-00001E1C0000}"/>
    <cellStyle name="Comma 3 6 4 6 3" xfId="7886" xr:uid="{00000000-0005-0000-0000-00001F1C0000}"/>
    <cellStyle name="Comma 3 6 4 7" xfId="7887" xr:uid="{00000000-0005-0000-0000-0000201C0000}"/>
    <cellStyle name="Comma 3 6 4 7 2" xfId="7888" xr:uid="{00000000-0005-0000-0000-0000211C0000}"/>
    <cellStyle name="Comma 3 6 4 8" xfId="7889" xr:uid="{00000000-0005-0000-0000-0000221C0000}"/>
    <cellStyle name="Comma 3 6 4 8 2" xfId="7890" xr:uid="{00000000-0005-0000-0000-0000231C0000}"/>
    <cellStyle name="Comma 3 6 4 9" xfId="7891" xr:uid="{00000000-0005-0000-0000-0000241C0000}"/>
    <cellStyle name="Comma 3 6 5" xfId="7892" xr:uid="{00000000-0005-0000-0000-0000251C0000}"/>
    <cellStyle name="Comma 3 6 5 10" xfId="7893" xr:uid="{00000000-0005-0000-0000-0000261C0000}"/>
    <cellStyle name="Comma 3 6 5 11" xfId="7894" xr:uid="{00000000-0005-0000-0000-0000271C0000}"/>
    <cellStyle name="Comma 3 6 5 12" xfId="7895" xr:uid="{00000000-0005-0000-0000-0000281C0000}"/>
    <cellStyle name="Comma 3 6 5 2" xfId="7896" xr:uid="{00000000-0005-0000-0000-0000291C0000}"/>
    <cellStyle name="Comma 3 6 5 2 10" xfId="7897" xr:uid="{00000000-0005-0000-0000-00002A1C0000}"/>
    <cellStyle name="Comma 3 6 5 2 11" xfId="7898" xr:uid="{00000000-0005-0000-0000-00002B1C0000}"/>
    <cellStyle name="Comma 3 6 5 2 2" xfId="7899" xr:uid="{00000000-0005-0000-0000-00002C1C0000}"/>
    <cellStyle name="Comma 3 6 5 2 2 2" xfId="7900" xr:uid="{00000000-0005-0000-0000-00002D1C0000}"/>
    <cellStyle name="Comma 3 6 5 2 2 3" xfId="7901" xr:uid="{00000000-0005-0000-0000-00002E1C0000}"/>
    <cellStyle name="Comma 3 6 5 2 2 4" xfId="7902" xr:uid="{00000000-0005-0000-0000-00002F1C0000}"/>
    <cellStyle name="Comma 3 6 5 2 2 5" xfId="7903" xr:uid="{00000000-0005-0000-0000-0000301C0000}"/>
    <cellStyle name="Comma 3 6 5 2 3" xfId="7904" xr:uid="{00000000-0005-0000-0000-0000311C0000}"/>
    <cellStyle name="Comma 3 6 5 2 3 2" xfId="7905" xr:uid="{00000000-0005-0000-0000-0000321C0000}"/>
    <cellStyle name="Comma 3 6 5 2 3 3" xfId="7906" xr:uid="{00000000-0005-0000-0000-0000331C0000}"/>
    <cellStyle name="Comma 3 6 5 2 4" xfId="7907" xr:uid="{00000000-0005-0000-0000-0000341C0000}"/>
    <cellStyle name="Comma 3 6 5 2 4 2" xfId="7908" xr:uid="{00000000-0005-0000-0000-0000351C0000}"/>
    <cellStyle name="Comma 3 6 5 2 5" xfId="7909" xr:uid="{00000000-0005-0000-0000-0000361C0000}"/>
    <cellStyle name="Comma 3 6 5 2 5 2" xfId="7910" xr:uid="{00000000-0005-0000-0000-0000371C0000}"/>
    <cellStyle name="Comma 3 6 5 2 6" xfId="7911" xr:uid="{00000000-0005-0000-0000-0000381C0000}"/>
    <cellStyle name="Comma 3 6 5 2 7" xfId="7912" xr:uid="{00000000-0005-0000-0000-0000391C0000}"/>
    <cellStyle name="Comma 3 6 5 2 8" xfId="7913" xr:uid="{00000000-0005-0000-0000-00003A1C0000}"/>
    <cellStyle name="Comma 3 6 5 2 9" xfId="7914" xr:uid="{00000000-0005-0000-0000-00003B1C0000}"/>
    <cellStyle name="Comma 3 6 5 3" xfId="7915" xr:uid="{00000000-0005-0000-0000-00003C1C0000}"/>
    <cellStyle name="Comma 3 6 5 3 2" xfId="7916" xr:uid="{00000000-0005-0000-0000-00003D1C0000}"/>
    <cellStyle name="Comma 3 6 5 3 3" xfId="7917" xr:uid="{00000000-0005-0000-0000-00003E1C0000}"/>
    <cellStyle name="Comma 3 6 5 3 4" xfId="7918" xr:uid="{00000000-0005-0000-0000-00003F1C0000}"/>
    <cellStyle name="Comma 3 6 5 3 5" xfId="7919" xr:uid="{00000000-0005-0000-0000-0000401C0000}"/>
    <cellStyle name="Comma 3 6 5 4" xfId="7920" xr:uid="{00000000-0005-0000-0000-0000411C0000}"/>
    <cellStyle name="Comma 3 6 5 4 2" xfId="7921" xr:uid="{00000000-0005-0000-0000-0000421C0000}"/>
    <cellStyle name="Comma 3 6 5 4 3" xfId="7922" xr:uid="{00000000-0005-0000-0000-0000431C0000}"/>
    <cellStyle name="Comma 3 6 5 5" xfId="7923" xr:uid="{00000000-0005-0000-0000-0000441C0000}"/>
    <cellStyle name="Comma 3 6 5 5 2" xfId="7924" xr:uid="{00000000-0005-0000-0000-0000451C0000}"/>
    <cellStyle name="Comma 3 6 5 6" xfId="7925" xr:uid="{00000000-0005-0000-0000-0000461C0000}"/>
    <cellStyle name="Comma 3 6 5 6 2" xfId="7926" xr:uid="{00000000-0005-0000-0000-0000471C0000}"/>
    <cellStyle name="Comma 3 6 5 7" xfId="7927" xr:uid="{00000000-0005-0000-0000-0000481C0000}"/>
    <cellStyle name="Comma 3 6 5 8" xfId="7928" xr:uid="{00000000-0005-0000-0000-0000491C0000}"/>
    <cellStyle name="Comma 3 6 5 9" xfId="7929" xr:uid="{00000000-0005-0000-0000-00004A1C0000}"/>
    <cellStyle name="Comma 3 6 6" xfId="7930" xr:uid="{00000000-0005-0000-0000-00004B1C0000}"/>
    <cellStyle name="Comma 3 6 6 10" xfId="7931" xr:uid="{00000000-0005-0000-0000-00004C1C0000}"/>
    <cellStyle name="Comma 3 6 6 11" xfId="7932" xr:uid="{00000000-0005-0000-0000-00004D1C0000}"/>
    <cellStyle name="Comma 3 6 6 12" xfId="7933" xr:uid="{00000000-0005-0000-0000-00004E1C0000}"/>
    <cellStyle name="Comma 3 6 6 2" xfId="7934" xr:uid="{00000000-0005-0000-0000-00004F1C0000}"/>
    <cellStyle name="Comma 3 6 6 2 10" xfId="7935" xr:uid="{00000000-0005-0000-0000-0000501C0000}"/>
    <cellStyle name="Comma 3 6 6 2 11" xfId="7936" xr:uid="{00000000-0005-0000-0000-0000511C0000}"/>
    <cellStyle name="Comma 3 6 6 2 2" xfId="7937" xr:uid="{00000000-0005-0000-0000-0000521C0000}"/>
    <cellStyle name="Comma 3 6 6 2 2 2" xfId="7938" xr:uid="{00000000-0005-0000-0000-0000531C0000}"/>
    <cellStyle name="Comma 3 6 6 2 2 3" xfId="7939" xr:uid="{00000000-0005-0000-0000-0000541C0000}"/>
    <cellStyle name="Comma 3 6 6 2 2 4" xfId="7940" xr:uid="{00000000-0005-0000-0000-0000551C0000}"/>
    <cellStyle name="Comma 3 6 6 2 2 5" xfId="7941" xr:uid="{00000000-0005-0000-0000-0000561C0000}"/>
    <cellStyle name="Comma 3 6 6 2 3" xfId="7942" xr:uid="{00000000-0005-0000-0000-0000571C0000}"/>
    <cellStyle name="Comma 3 6 6 2 3 2" xfId="7943" xr:uid="{00000000-0005-0000-0000-0000581C0000}"/>
    <cellStyle name="Comma 3 6 6 2 3 3" xfId="7944" xr:uid="{00000000-0005-0000-0000-0000591C0000}"/>
    <cellStyle name="Comma 3 6 6 2 4" xfId="7945" xr:uid="{00000000-0005-0000-0000-00005A1C0000}"/>
    <cellStyle name="Comma 3 6 6 2 4 2" xfId="7946" xr:uid="{00000000-0005-0000-0000-00005B1C0000}"/>
    <cellStyle name="Comma 3 6 6 2 5" xfId="7947" xr:uid="{00000000-0005-0000-0000-00005C1C0000}"/>
    <cellStyle name="Comma 3 6 6 2 5 2" xfId="7948" xr:uid="{00000000-0005-0000-0000-00005D1C0000}"/>
    <cellStyle name="Comma 3 6 6 2 6" xfId="7949" xr:uid="{00000000-0005-0000-0000-00005E1C0000}"/>
    <cellStyle name="Comma 3 6 6 2 7" xfId="7950" xr:uid="{00000000-0005-0000-0000-00005F1C0000}"/>
    <cellStyle name="Comma 3 6 6 2 8" xfId="7951" xr:uid="{00000000-0005-0000-0000-0000601C0000}"/>
    <cellStyle name="Comma 3 6 6 2 9" xfId="7952" xr:uid="{00000000-0005-0000-0000-0000611C0000}"/>
    <cellStyle name="Comma 3 6 6 3" xfId="7953" xr:uid="{00000000-0005-0000-0000-0000621C0000}"/>
    <cellStyle name="Comma 3 6 6 3 2" xfId="7954" xr:uid="{00000000-0005-0000-0000-0000631C0000}"/>
    <cellStyle name="Comma 3 6 6 3 3" xfId="7955" xr:uid="{00000000-0005-0000-0000-0000641C0000}"/>
    <cellStyle name="Comma 3 6 6 3 4" xfId="7956" xr:uid="{00000000-0005-0000-0000-0000651C0000}"/>
    <cellStyle name="Comma 3 6 6 3 5" xfId="7957" xr:uid="{00000000-0005-0000-0000-0000661C0000}"/>
    <cellStyle name="Comma 3 6 6 4" xfId="7958" xr:uid="{00000000-0005-0000-0000-0000671C0000}"/>
    <cellStyle name="Comma 3 6 6 4 2" xfId="7959" xr:uid="{00000000-0005-0000-0000-0000681C0000}"/>
    <cellStyle name="Comma 3 6 6 4 3" xfId="7960" xr:uid="{00000000-0005-0000-0000-0000691C0000}"/>
    <cellStyle name="Comma 3 6 6 5" xfId="7961" xr:uid="{00000000-0005-0000-0000-00006A1C0000}"/>
    <cellStyle name="Comma 3 6 6 5 2" xfId="7962" xr:uid="{00000000-0005-0000-0000-00006B1C0000}"/>
    <cellStyle name="Comma 3 6 6 6" xfId="7963" xr:uid="{00000000-0005-0000-0000-00006C1C0000}"/>
    <cellStyle name="Comma 3 6 6 6 2" xfId="7964" xr:uid="{00000000-0005-0000-0000-00006D1C0000}"/>
    <cellStyle name="Comma 3 6 6 7" xfId="7965" xr:uid="{00000000-0005-0000-0000-00006E1C0000}"/>
    <cellStyle name="Comma 3 6 6 8" xfId="7966" xr:uid="{00000000-0005-0000-0000-00006F1C0000}"/>
    <cellStyle name="Comma 3 6 6 9" xfId="7967" xr:uid="{00000000-0005-0000-0000-0000701C0000}"/>
    <cellStyle name="Comma 3 6 7" xfId="7968" xr:uid="{00000000-0005-0000-0000-0000711C0000}"/>
    <cellStyle name="Comma 3 6 7 10" xfId="7969" xr:uid="{00000000-0005-0000-0000-0000721C0000}"/>
    <cellStyle name="Comma 3 6 7 11" xfId="7970" xr:uid="{00000000-0005-0000-0000-0000731C0000}"/>
    <cellStyle name="Comma 3 6 7 2" xfId="7971" xr:uid="{00000000-0005-0000-0000-0000741C0000}"/>
    <cellStyle name="Comma 3 6 7 2 2" xfId="7972" xr:uid="{00000000-0005-0000-0000-0000751C0000}"/>
    <cellStyle name="Comma 3 6 7 2 3" xfId="7973" xr:uid="{00000000-0005-0000-0000-0000761C0000}"/>
    <cellStyle name="Comma 3 6 7 2 4" xfId="7974" xr:uid="{00000000-0005-0000-0000-0000771C0000}"/>
    <cellStyle name="Comma 3 6 7 2 5" xfId="7975" xr:uid="{00000000-0005-0000-0000-0000781C0000}"/>
    <cellStyle name="Comma 3 6 7 3" xfId="7976" xr:uid="{00000000-0005-0000-0000-0000791C0000}"/>
    <cellStyle name="Comma 3 6 7 3 2" xfId="7977" xr:uid="{00000000-0005-0000-0000-00007A1C0000}"/>
    <cellStyle name="Comma 3 6 7 3 3" xfId="7978" xr:uid="{00000000-0005-0000-0000-00007B1C0000}"/>
    <cellStyle name="Comma 3 6 7 4" xfId="7979" xr:uid="{00000000-0005-0000-0000-00007C1C0000}"/>
    <cellStyle name="Comma 3 6 7 4 2" xfId="7980" xr:uid="{00000000-0005-0000-0000-00007D1C0000}"/>
    <cellStyle name="Comma 3 6 7 5" xfId="7981" xr:uid="{00000000-0005-0000-0000-00007E1C0000}"/>
    <cellStyle name="Comma 3 6 7 5 2" xfId="7982" xr:uid="{00000000-0005-0000-0000-00007F1C0000}"/>
    <cellStyle name="Comma 3 6 7 6" xfId="7983" xr:uid="{00000000-0005-0000-0000-0000801C0000}"/>
    <cellStyle name="Comma 3 6 7 7" xfId="7984" xr:uid="{00000000-0005-0000-0000-0000811C0000}"/>
    <cellStyle name="Comma 3 6 7 8" xfId="7985" xr:uid="{00000000-0005-0000-0000-0000821C0000}"/>
    <cellStyle name="Comma 3 6 7 9" xfId="7986" xr:uid="{00000000-0005-0000-0000-0000831C0000}"/>
    <cellStyle name="Comma 3 6 8" xfId="7987" xr:uid="{00000000-0005-0000-0000-0000841C0000}"/>
    <cellStyle name="Comma 3 6 8 2" xfId="7988" xr:uid="{00000000-0005-0000-0000-0000851C0000}"/>
    <cellStyle name="Comma 3 6 8 3" xfId="7989" xr:uid="{00000000-0005-0000-0000-0000861C0000}"/>
    <cellStyle name="Comma 3 6 8 4" xfId="7990" xr:uid="{00000000-0005-0000-0000-0000871C0000}"/>
    <cellStyle name="Comma 3 6 8 5" xfId="7991" xr:uid="{00000000-0005-0000-0000-0000881C0000}"/>
    <cellStyle name="Comma 3 6 9" xfId="7992" xr:uid="{00000000-0005-0000-0000-0000891C0000}"/>
    <cellStyle name="Comma 3 6 9 2" xfId="7993" xr:uid="{00000000-0005-0000-0000-00008A1C0000}"/>
    <cellStyle name="Comma 3 6 9 3" xfId="7994" xr:uid="{00000000-0005-0000-0000-00008B1C0000}"/>
    <cellStyle name="Comma 3 7" xfId="7995" xr:uid="{00000000-0005-0000-0000-00008C1C0000}"/>
    <cellStyle name="Comma 3 7 10" xfId="7996" xr:uid="{00000000-0005-0000-0000-00008D1C0000}"/>
    <cellStyle name="Comma 3 7 10 2" xfId="7997" xr:uid="{00000000-0005-0000-0000-00008E1C0000}"/>
    <cellStyle name="Comma 3 7 11" xfId="7998" xr:uid="{00000000-0005-0000-0000-00008F1C0000}"/>
    <cellStyle name="Comma 3 7 11 2" xfId="7999" xr:uid="{00000000-0005-0000-0000-0000901C0000}"/>
    <cellStyle name="Comma 3 7 12" xfId="8000" xr:uid="{00000000-0005-0000-0000-0000911C0000}"/>
    <cellStyle name="Comma 3 7 13" xfId="8001" xr:uid="{00000000-0005-0000-0000-0000921C0000}"/>
    <cellStyle name="Comma 3 7 14" xfId="8002" xr:uid="{00000000-0005-0000-0000-0000931C0000}"/>
    <cellStyle name="Comma 3 7 15" xfId="8003" xr:uid="{00000000-0005-0000-0000-0000941C0000}"/>
    <cellStyle name="Comma 3 7 16" xfId="8004" xr:uid="{00000000-0005-0000-0000-0000951C0000}"/>
    <cellStyle name="Comma 3 7 17" xfId="8005" xr:uid="{00000000-0005-0000-0000-0000961C0000}"/>
    <cellStyle name="Comma 3 7 2" xfId="8006" xr:uid="{00000000-0005-0000-0000-0000971C0000}"/>
    <cellStyle name="Comma 3 7 2 10" xfId="8007" xr:uid="{00000000-0005-0000-0000-0000981C0000}"/>
    <cellStyle name="Comma 3 7 2 11" xfId="8008" xr:uid="{00000000-0005-0000-0000-0000991C0000}"/>
    <cellStyle name="Comma 3 7 2 12" xfId="8009" xr:uid="{00000000-0005-0000-0000-00009A1C0000}"/>
    <cellStyle name="Comma 3 7 2 13" xfId="8010" xr:uid="{00000000-0005-0000-0000-00009B1C0000}"/>
    <cellStyle name="Comma 3 7 2 14" xfId="8011" xr:uid="{00000000-0005-0000-0000-00009C1C0000}"/>
    <cellStyle name="Comma 3 7 2 2" xfId="8012" xr:uid="{00000000-0005-0000-0000-00009D1C0000}"/>
    <cellStyle name="Comma 3 7 2 2 10" xfId="8013" xr:uid="{00000000-0005-0000-0000-00009E1C0000}"/>
    <cellStyle name="Comma 3 7 2 2 11" xfId="8014" xr:uid="{00000000-0005-0000-0000-00009F1C0000}"/>
    <cellStyle name="Comma 3 7 2 2 12" xfId="8015" xr:uid="{00000000-0005-0000-0000-0000A01C0000}"/>
    <cellStyle name="Comma 3 7 2 2 2" xfId="8016" xr:uid="{00000000-0005-0000-0000-0000A11C0000}"/>
    <cellStyle name="Comma 3 7 2 2 2 10" xfId="8017" xr:uid="{00000000-0005-0000-0000-0000A21C0000}"/>
    <cellStyle name="Comma 3 7 2 2 2 11" xfId="8018" xr:uid="{00000000-0005-0000-0000-0000A31C0000}"/>
    <cellStyle name="Comma 3 7 2 2 2 2" xfId="8019" xr:uid="{00000000-0005-0000-0000-0000A41C0000}"/>
    <cellStyle name="Comma 3 7 2 2 2 2 2" xfId="8020" xr:uid="{00000000-0005-0000-0000-0000A51C0000}"/>
    <cellStyle name="Comma 3 7 2 2 2 2 3" xfId="8021" xr:uid="{00000000-0005-0000-0000-0000A61C0000}"/>
    <cellStyle name="Comma 3 7 2 2 2 2 4" xfId="8022" xr:uid="{00000000-0005-0000-0000-0000A71C0000}"/>
    <cellStyle name="Comma 3 7 2 2 2 2 5" xfId="8023" xr:uid="{00000000-0005-0000-0000-0000A81C0000}"/>
    <cellStyle name="Comma 3 7 2 2 2 3" xfId="8024" xr:uid="{00000000-0005-0000-0000-0000A91C0000}"/>
    <cellStyle name="Comma 3 7 2 2 2 3 2" xfId="8025" xr:uid="{00000000-0005-0000-0000-0000AA1C0000}"/>
    <cellStyle name="Comma 3 7 2 2 2 3 3" xfId="8026" xr:uid="{00000000-0005-0000-0000-0000AB1C0000}"/>
    <cellStyle name="Comma 3 7 2 2 2 4" xfId="8027" xr:uid="{00000000-0005-0000-0000-0000AC1C0000}"/>
    <cellStyle name="Comma 3 7 2 2 2 4 2" xfId="8028" xr:uid="{00000000-0005-0000-0000-0000AD1C0000}"/>
    <cellStyle name="Comma 3 7 2 2 2 5" xfId="8029" xr:uid="{00000000-0005-0000-0000-0000AE1C0000}"/>
    <cellStyle name="Comma 3 7 2 2 2 5 2" xfId="8030" xr:uid="{00000000-0005-0000-0000-0000AF1C0000}"/>
    <cellStyle name="Comma 3 7 2 2 2 6" xfId="8031" xr:uid="{00000000-0005-0000-0000-0000B01C0000}"/>
    <cellStyle name="Comma 3 7 2 2 2 7" xfId="8032" xr:uid="{00000000-0005-0000-0000-0000B11C0000}"/>
    <cellStyle name="Comma 3 7 2 2 2 8" xfId="8033" xr:uid="{00000000-0005-0000-0000-0000B21C0000}"/>
    <cellStyle name="Comma 3 7 2 2 2 9" xfId="8034" xr:uid="{00000000-0005-0000-0000-0000B31C0000}"/>
    <cellStyle name="Comma 3 7 2 2 3" xfId="8035" xr:uid="{00000000-0005-0000-0000-0000B41C0000}"/>
    <cellStyle name="Comma 3 7 2 2 3 2" xfId="8036" xr:uid="{00000000-0005-0000-0000-0000B51C0000}"/>
    <cellStyle name="Comma 3 7 2 2 3 3" xfId="8037" xr:uid="{00000000-0005-0000-0000-0000B61C0000}"/>
    <cellStyle name="Comma 3 7 2 2 3 4" xfId="8038" xr:uid="{00000000-0005-0000-0000-0000B71C0000}"/>
    <cellStyle name="Comma 3 7 2 2 3 5" xfId="8039" xr:uid="{00000000-0005-0000-0000-0000B81C0000}"/>
    <cellStyle name="Comma 3 7 2 2 4" xfId="8040" xr:uid="{00000000-0005-0000-0000-0000B91C0000}"/>
    <cellStyle name="Comma 3 7 2 2 4 2" xfId="8041" xr:uid="{00000000-0005-0000-0000-0000BA1C0000}"/>
    <cellStyle name="Comma 3 7 2 2 4 3" xfId="8042" xr:uid="{00000000-0005-0000-0000-0000BB1C0000}"/>
    <cellStyle name="Comma 3 7 2 2 5" xfId="8043" xr:uid="{00000000-0005-0000-0000-0000BC1C0000}"/>
    <cellStyle name="Comma 3 7 2 2 5 2" xfId="8044" xr:uid="{00000000-0005-0000-0000-0000BD1C0000}"/>
    <cellStyle name="Comma 3 7 2 2 6" xfId="8045" xr:uid="{00000000-0005-0000-0000-0000BE1C0000}"/>
    <cellStyle name="Comma 3 7 2 2 6 2" xfId="8046" xr:uid="{00000000-0005-0000-0000-0000BF1C0000}"/>
    <cellStyle name="Comma 3 7 2 2 7" xfId="8047" xr:uid="{00000000-0005-0000-0000-0000C01C0000}"/>
    <cellStyle name="Comma 3 7 2 2 8" xfId="8048" xr:uid="{00000000-0005-0000-0000-0000C11C0000}"/>
    <cellStyle name="Comma 3 7 2 2 9" xfId="8049" xr:uid="{00000000-0005-0000-0000-0000C21C0000}"/>
    <cellStyle name="Comma 3 7 2 3" xfId="8050" xr:uid="{00000000-0005-0000-0000-0000C31C0000}"/>
    <cellStyle name="Comma 3 7 2 3 10" xfId="8051" xr:uid="{00000000-0005-0000-0000-0000C41C0000}"/>
    <cellStyle name="Comma 3 7 2 3 11" xfId="8052" xr:uid="{00000000-0005-0000-0000-0000C51C0000}"/>
    <cellStyle name="Comma 3 7 2 3 12" xfId="8053" xr:uid="{00000000-0005-0000-0000-0000C61C0000}"/>
    <cellStyle name="Comma 3 7 2 3 2" xfId="8054" xr:uid="{00000000-0005-0000-0000-0000C71C0000}"/>
    <cellStyle name="Comma 3 7 2 3 2 10" xfId="8055" xr:uid="{00000000-0005-0000-0000-0000C81C0000}"/>
    <cellStyle name="Comma 3 7 2 3 2 11" xfId="8056" xr:uid="{00000000-0005-0000-0000-0000C91C0000}"/>
    <cellStyle name="Comma 3 7 2 3 2 2" xfId="8057" xr:uid="{00000000-0005-0000-0000-0000CA1C0000}"/>
    <cellStyle name="Comma 3 7 2 3 2 2 2" xfId="8058" xr:uid="{00000000-0005-0000-0000-0000CB1C0000}"/>
    <cellStyle name="Comma 3 7 2 3 2 2 3" xfId="8059" xr:uid="{00000000-0005-0000-0000-0000CC1C0000}"/>
    <cellStyle name="Comma 3 7 2 3 2 2 4" xfId="8060" xr:uid="{00000000-0005-0000-0000-0000CD1C0000}"/>
    <cellStyle name="Comma 3 7 2 3 2 2 5" xfId="8061" xr:uid="{00000000-0005-0000-0000-0000CE1C0000}"/>
    <cellStyle name="Comma 3 7 2 3 2 3" xfId="8062" xr:uid="{00000000-0005-0000-0000-0000CF1C0000}"/>
    <cellStyle name="Comma 3 7 2 3 2 3 2" xfId="8063" xr:uid="{00000000-0005-0000-0000-0000D01C0000}"/>
    <cellStyle name="Comma 3 7 2 3 2 3 3" xfId="8064" xr:uid="{00000000-0005-0000-0000-0000D11C0000}"/>
    <cellStyle name="Comma 3 7 2 3 2 4" xfId="8065" xr:uid="{00000000-0005-0000-0000-0000D21C0000}"/>
    <cellStyle name="Comma 3 7 2 3 2 4 2" xfId="8066" xr:uid="{00000000-0005-0000-0000-0000D31C0000}"/>
    <cellStyle name="Comma 3 7 2 3 2 5" xfId="8067" xr:uid="{00000000-0005-0000-0000-0000D41C0000}"/>
    <cellStyle name="Comma 3 7 2 3 2 5 2" xfId="8068" xr:uid="{00000000-0005-0000-0000-0000D51C0000}"/>
    <cellStyle name="Comma 3 7 2 3 2 6" xfId="8069" xr:uid="{00000000-0005-0000-0000-0000D61C0000}"/>
    <cellStyle name="Comma 3 7 2 3 2 7" xfId="8070" xr:uid="{00000000-0005-0000-0000-0000D71C0000}"/>
    <cellStyle name="Comma 3 7 2 3 2 8" xfId="8071" xr:uid="{00000000-0005-0000-0000-0000D81C0000}"/>
    <cellStyle name="Comma 3 7 2 3 2 9" xfId="8072" xr:uid="{00000000-0005-0000-0000-0000D91C0000}"/>
    <cellStyle name="Comma 3 7 2 3 3" xfId="8073" xr:uid="{00000000-0005-0000-0000-0000DA1C0000}"/>
    <cellStyle name="Comma 3 7 2 3 3 2" xfId="8074" xr:uid="{00000000-0005-0000-0000-0000DB1C0000}"/>
    <cellStyle name="Comma 3 7 2 3 3 3" xfId="8075" xr:uid="{00000000-0005-0000-0000-0000DC1C0000}"/>
    <cellStyle name="Comma 3 7 2 3 3 4" xfId="8076" xr:uid="{00000000-0005-0000-0000-0000DD1C0000}"/>
    <cellStyle name="Comma 3 7 2 3 3 5" xfId="8077" xr:uid="{00000000-0005-0000-0000-0000DE1C0000}"/>
    <cellStyle name="Comma 3 7 2 3 4" xfId="8078" xr:uid="{00000000-0005-0000-0000-0000DF1C0000}"/>
    <cellStyle name="Comma 3 7 2 3 4 2" xfId="8079" xr:uid="{00000000-0005-0000-0000-0000E01C0000}"/>
    <cellStyle name="Comma 3 7 2 3 4 3" xfId="8080" xr:uid="{00000000-0005-0000-0000-0000E11C0000}"/>
    <cellStyle name="Comma 3 7 2 3 5" xfId="8081" xr:uid="{00000000-0005-0000-0000-0000E21C0000}"/>
    <cellStyle name="Comma 3 7 2 3 5 2" xfId="8082" xr:uid="{00000000-0005-0000-0000-0000E31C0000}"/>
    <cellStyle name="Comma 3 7 2 3 6" xfId="8083" xr:uid="{00000000-0005-0000-0000-0000E41C0000}"/>
    <cellStyle name="Comma 3 7 2 3 6 2" xfId="8084" xr:uid="{00000000-0005-0000-0000-0000E51C0000}"/>
    <cellStyle name="Comma 3 7 2 3 7" xfId="8085" xr:uid="{00000000-0005-0000-0000-0000E61C0000}"/>
    <cellStyle name="Comma 3 7 2 3 8" xfId="8086" xr:uid="{00000000-0005-0000-0000-0000E71C0000}"/>
    <cellStyle name="Comma 3 7 2 3 9" xfId="8087" xr:uid="{00000000-0005-0000-0000-0000E81C0000}"/>
    <cellStyle name="Comma 3 7 2 4" xfId="8088" xr:uid="{00000000-0005-0000-0000-0000E91C0000}"/>
    <cellStyle name="Comma 3 7 2 4 10" xfId="8089" xr:uid="{00000000-0005-0000-0000-0000EA1C0000}"/>
    <cellStyle name="Comma 3 7 2 4 11" xfId="8090" xr:uid="{00000000-0005-0000-0000-0000EB1C0000}"/>
    <cellStyle name="Comma 3 7 2 4 2" xfId="8091" xr:uid="{00000000-0005-0000-0000-0000EC1C0000}"/>
    <cellStyle name="Comma 3 7 2 4 2 2" xfId="8092" xr:uid="{00000000-0005-0000-0000-0000ED1C0000}"/>
    <cellStyle name="Comma 3 7 2 4 2 3" xfId="8093" xr:uid="{00000000-0005-0000-0000-0000EE1C0000}"/>
    <cellStyle name="Comma 3 7 2 4 2 4" xfId="8094" xr:uid="{00000000-0005-0000-0000-0000EF1C0000}"/>
    <cellStyle name="Comma 3 7 2 4 2 5" xfId="8095" xr:uid="{00000000-0005-0000-0000-0000F01C0000}"/>
    <cellStyle name="Comma 3 7 2 4 3" xfId="8096" xr:uid="{00000000-0005-0000-0000-0000F11C0000}"/>
    <cellStyle name="Comma 3 7 2 4 3 2" xfId="8097" xr:uid="{00000000-0005-0000-0000-0000F21C0000}"/>
    <cellStyle name="Comma 3 7 2 4 3 3" xfId="8098" xr:uid="{00000000-0005-0000-0000-0000F31C0000}"/>
    <cellStyle name="Comma 3 7 2 4 4" xfId="8099" xr:uid="{00000000-0005-0000-0000-0000F41C0000}"/>
    <cellStyle name="Comma 3 7 2 4 4 2" xfId="8100" xr:uid="{00000000-0005-0000-0000-0000F51C0000}"/>
    <cellStyle name="Comma 3 7 2 4 5" xfId="8101" xr:uid="{00000000-0005-0000-0000-0000F61C0000}"/>
    <cellStyle name="Comma 3 7 2 4 5 2" xfId="8102" xr:uid="{00000000-0005-0000-0000-0000F71C0000}"/>
    <cellStyle name="Comma 3 7 2 4 6" xfId="8103" xr:uid="{00000000-0005-0000-0000-0000F81C0000}"/>
    <cellStyle name="Comma 3 7 2 4 7" xfId="8104" xr:uid="{00000000-0005-0000-0000-0000F91C0000}"/>
    <cellStyle name="Comma 3 7 2 4 8" xfId="8105" xr:uid="{00000000-0005-0000-0000-0000FA1C0000}"/>
    <cellStyle name="Comma 3 7 2 4 9" xfId="8106" xr:uid="{00000000-0005-0000-0000-0000FB1C0000}"/>
    <cellStyle name="Comma 3 7 2 5" xfId="8107" xr:uid="{00000000-0005-0000-0000-0000FC1C0000}"/>
    <cellStyle name="Comma 3 7 2 5 2" xfId="8108" xr:uid="{00000000-0005-0000-0000-0000FD1C0000}"/>
    <cellStyle name="Comma 3 7 2 5 3" xfId="8109" xr:uid="{00000000-0005-0000-0000-0000FE1C0000}"/>
    <cellStyle name="Comma 3 7 2 5 4" xfId="8110" xr:uid="{00000000-0005-0000-0000-0000FF1C0000}"/>
    <cellStyle name="Comma 3 7 2 5 5" xfId="8111" xr:uid="{00000000-0005-0000-0000-0000001D0000}"/>
    <cellStyle name="Comma 3 7 2 6" xfId="8112" xr:uid="{00000000-0005-0000-0000-0000011D0000}"/>
    <cellStyle name="Comma 3 7 2 6 2" xfId="8113" xr:uid="{00000000-0005-0000-0000-0000021D0000}"/>
    <cellStyle name="Comma 3 7 2 6 3" xfId="8114" xr:uid="{00000000-0005-0000-0000-0000031D0000}"/>
    <cellStyle name="Comma 3 7 2 7" xfId="8115" xr:uid="{00000000-0005-0000-0000-0000041D0000}"/>
    <cellStyle name="Comma 3 7 2 7 2" xfId="8116" xr:uid="{00000000-0005-0000-0000-0000051D0000}"/>
    <cellStyle name="Comma 3 7 2 8" xfId="8117" xr:uid="{00000000-0005-0000-0000-0000061D0000}"/>
    <cellStyle name="Comma 3 7 2 8 2" xfId="8118" xr:uid="{00000000-0005-0000-0000-0000071D0000}"/>
    <cellStyle name="Comma 3 7 2 9" xfId="8119" xr:uid="{00000000-0005-0000-0000-0000081D0000}"/>
    <cellStyle name="Comma 3 7 3" xfId="8120" xr:uid="{00000000-0005-0000-0000-0000091D0000}"/>
    <cellStyle name="Comma 3 7 3 10" xfId="8121" xr:uid="{00000000-0005-0000-0000-00000A1D0000}"/>
    <cellStyle name="Comma 3 7 3 11" xfId="8122" xr:uid="{00000000-0005-0000-0000-00000B1D0000}"/>
    <cellStyle name="Comma 3 7 3 12" xfId="8123" xr:uid="{00000000-0005-0000-0000-00000C1D0000}"/>
    <cellStyle name="Comma 3 7 3 13" xfId="8124" xr:uid="{00000000-0005-0000-0000-00000D1D0000}"/>
    <cellStyle name="Comma 3 7 3 14" xfId="8125" xr:uid="{00000000-0005-0000-0000-00000E1D0000}"/>
    <cellStyle name="Comma 3 7 3 2" xfId="8126" xr:uid="{00000000-0005-0000-0000-00000F1D0000}"/>
    <cellStyle name="Comma 3 7 3 2 10" xfId="8127" xr:uid="{00000000-0005-0000-0000-0000101D0000}"/>
    <cellStyle name="Comma 3 7 3 2 11" xfId="8128" xr:uid="{00000000-0005-0000-0000-0000111D0000}"/>
    <cellStyle name="Comma 3 7 3 2 12" xfId="8129" xr:uid="{00000000-0005-0000-0000-0000121D0000}"/>
    <cellStyle name="Comma 3 7 3 2 2" xfId="8130" xr:uid="{00000000-0005-0000-0000-0000131D0000}"/>
    <cellStyle name="Comma 3 7 3 2 2 10" xfId="8131" xr:uid="{00000000-0005-0000-0000-0000141D0000}"/>
    <cellStyle name="Comma 3 7 3 2 2 11" xfId="8132" xr:uid="{00000000-0005-0000-0000-0000151D0000}"/>
    <cellStyle name="Comma 3 7 3 2 2 2" xfId="8133" xr:uid="{00000000-0005-0000-0000-0000161D0000}"/>
    <cellStyle name="Comma 3 7 3 2 2 2 2" xfId="8134" xr:uid="{00000000-0005-0000-0000-0000171D0000}"/>
    <cellStyle name="Comma 3 7 3 2 2 2 3" xfId="8135" xr:uid="{00000000-0005-0000-0000-0000181D0000}"/>
    <cellStyle name="Comma 3 7 3 2 2 2 4" xfId="8136" xr:uid="{00000000-0005-0000-0000-0000191D0000}"/>
    <cellStyle name="Comma 3 7 3 2 2 2 5" xfId="8137" xr:uid="{00000000-0005-0000-0000-00001A1D0000}"/>
    <cellStyle name="Comma 3 7 3 2 2 3" xfId="8138" xr:uid="{00000000-0005-0000-0000-00001B1D0000}"/>
    <cellStyle name="Comma 3 7 3 2 2 3 2" xfId="8139" xr:uid="{00000000-0005-0000-0000-00001C1D0000}"/>
    <cellStyle name="Comma 3 7 3 2 2 3 3" xfId="8140" xr:uid="{00000000-0005-0000-0000-00001D1D0000}"/>
    <cellStyle name="Comma 3 7 3 2 2 4" xfId="8141" xr:uid="{00000000-0005-0000-0000-00001E1D0000}"/>
    <cellStyle name="Comma 3 7 3 2 2 4 2" xfId="8142" xr:uid="{00000000-0005-0000-0000-00001F1D0000}"/>
    <cellStyle name="Comma 3 7 3 2 2 5" xfId="8143" xr:uid="{00000000-0005-0000-0000-0000201D0000}"/>
    <cellStyle name="Comma 3 7 3 2 2 5 2" xfId="8144" xr:uid="{00000000-0005-0000-0000-0000211D0000}"/>
    <cellStyle name="Comma 3 7 3 2 2 6" xfId="8145" xr:uid="{00000000-0005-0000-0000-0000221D0000}"/>
    <cellStyle name="Comma 3 7 3 2 2 7" xfId="8146" xr:uid="{00000000-0005-0000-0000-0000231D0000}"/>
    <cellStyle name="Comma 3 7 3 2 2 8" xfId="8147" xr:uid="{00000000-0005-0000-0000-0000241D0000}"/>
    <cellStyle name="Comma 3 7 3 2 2 9" xfId="8148" xr:uid="{00000000-0005-0000-0000-0000251D0000}"/>
    <cellStyle name="Comma 3 7 3 2 3" xfId="8149" xr:uid="{00000000-0005-0000-0000-0000261D0000}"/>
    <cellStyle name="Comma 3 7 3 2 3 2" xfId="8150" xr:uid="{00000000-0005-0000-0000-0000271D0000}"/>
    <cellStyle name="Comma 3 7 3 2 3 3" xfId="8151" xr:uid="{00000000-0005-0000-0000-0000281D0000}"/>
    <cellStyle name="Comma 3 7 3 2 3 4" xfId="8152" xr:uid="{00000000-0005-0000-0000-0000291D0000}"/>
    <cellStyle name="Comma 3 7 3 2 3 5" xfId="8153" xr:uid="{00000000-0005-0000-0000-00002A1D0000}"/>
    <cellStyle name="Comma 3 7 3 2 4" xfId="8154" xr:uid="{00000000-0005-0000-0000-00002B1D0000}"/>
    <cellStyle name="Comma 3 7 3 2 4 2" xfId="8155" xr:uid="{00000000-0005-0000-0000-00002C1D0000}"/>
    <cellStyle name="Comma 3 7 3 2 4 3" xfId="8156" xr:uid="{00000000-0005-0000-0000-00002D1D0000}"/>
    <cellStyle name="Comma 3 7 3 2 5" xfId="8157" xr:uid="{00000000-0005-0000-0000-00002E1D0000}"/>
    <cellStyle name="Comma 3 7 3 2 5 2" xfId="8158" xr:uid="{00000000-0005-0000-0000-00002F1D0000}"/>
    <cellStyle name="Comma 3 7 3 2 6" xfId="8159" xr:uid="{00000000-0005-0000-0000-0000301D0000}"/>
    <cellStyle name="Comma 3 7 3 2 6 2" xfId="8160" xr:uid="{00000000-0005-0000-0000-0000311D0000}"/>
    <cellStyle name="Comma 3 7 3 2 7" xfId="8161" xr:uid="{00000000-0005-0000-0000-0000321D0000}"/>
    <cellStyle name="Comma 3 7 3 2 8" xfId="8162" xr:uid="{00000000-0005-0000-0000-0000331D0000}"/>
    <cellStyle name="Comma 3 7 3 2 9" xfId="8163" xr:uid="{00000000-0005-0000-0000-0000341D0000}"/>
    <cellStyle name="Comma 3 7 3 3" xfId="8164" xr:uid="{00000000-0005-0000-0000-0000351D0000}"/>
    <cellStyle name="Comma 3 7 3 3 10" xfId="8165" xr:uid="{00000000-0005-0000-0000-0000361D0000}"/>
    <cellStyle name="Comma 3 7 3 3 11" xfId="8166" xr:uid="{00000000-0005-0000-0000-0000371D0000}"/>
    <cellStyle name="Comma 3 7 3 3 12" xfId="8167" xr:uid="{00000000-0005-0000-0000-0000381D0000}"/>
    <cellStyle name="Comma 3 7 3 3 2" xfId="8168" xr:uid="{00000000-0005-0000-0000-0000391D0000}"/>
    <cellStyle name="Comma 3 7 3 3 2 10" xfId="8169" xr:uid="{00000000-0005-0000-0000-00003A1D0000}"/>
    <cellStyle name="Comma 3 7 3 3 2 11" xfId="8170" xr:uid="{00000000-0005-0000-0000-00003B1D0000}"/>
    <cellStyle name="Comma 3 7 3 3 2 2" xfId="8171" xr:uid="{00000000-0005-0000-0000-00003C1D0000}"/>
    <cellStyle name="Comma 3 7 3 3 2 2 2" xfId="8172" xr:uid="{00000000-0005-0000-0000-00003D1D0000}"/>
    <cellStyle name="Comma 3 7 3 3 2 2 3" xfId="8173" xr:uid="{00000000-0005-0000-0000-00003E1D0000}"/>
    <cellStyle name="Comma 3 7 3 3 2 2 4" xfId="8174" xr:uid="{00000000-0005-0000-0000-00003F1D0000}"/>
    <cellStyle name="Comma 3 7 3 3 2 2 5" xfId="8175" xr:uid="{00000000-0005-0000-0000-0000401D0000}"/>
    <cellStyle name="Comma 3 7 3 3 2 3" xfId="8176" xr:uid="{00000000-0005-0000-0000-0000411D0000}"/>
    <cellStyle name="Comma 3 7 3 3 2 3 2" xfId="8177" xr:uid="{00000000-0005-0000-0000-0000421D0000}"/>
    <cellStyle name="Comma 3 7 3 3 2 3 3" xfId="8178" xr:uid="{00000000-0005-0000-0000-0000431D0000}"/>
    <cellStyle name="Comma 3 7 3 3 2 4" xfId="8179" xr:uid="{00000000-0005-0000-0000-0000441D0000}"/>
    <cellStyle name="Comma 3 7 3 3 2 4 2" xfId="8180" xr:uid="{00000000-0005-0000-0000-0000451D0000}"/>
    <cellStyle name="Comma 3 7 3 3 2 5" xfId="8181" xr:uid="{00000000-0005-0000-0000-0000461D0000}"/>
    <cellStyle name="Comma 3 7 3 3 2 5 2" xfId="8182" xr:uid="{00000000-0005-0000-0000-0000471D0000}"/>
    <cellStyle name="Comma 3 7 3 3 2 6" xfId="8183" xr:uid="{00000000-0005-0000-0000-0000481D0000}"/>
    <cellStyle name="Comma 3 7 3 3 2 7" xfId="8184" xr:uid="{00000000-0005-0000-0000-0000491D0000}"/>
    <cellStyle name="Comma 3 7 3 3 2 8" xfId="8185" xr:uid="{00000000-0005-0000-0000-00004A1D0000}"/>
    <cellStyle name="Comma 3 7 3 3 2 9" xfId="8186" xr:uid="{00000000-0005-0000-0000-00004B1D0000}"/>
    <cellStyle name="Comma 3 7 3 3 3" xfId="8187" xr:uid="{00000000-0005-0000-0000-00004C1D0000}"/>
    <cellStyle name="Comma 3 7 3 3 3 2" xfId="8188" xr:uid="{00000000-0005-0000-0000-00004D1D0000}"/>
    <cellStyle name="Comma 3 7 3 3 3 3" xfId="8189" xr:uid="{00000000-0005-0000-0000-00004E1D0000}"/>
    <cellStyle name="Comma 3 7 3 3 3 4" xfId="8190" xr:uid="{00000000-0005-0000-0000-00004F1D0000}"/>
    <cellStyle name="Comma 3 7 3 3 3 5" xfId="8191" xr:uid="{00000000-0005-0000-0000-0000501D0000}"/>
    <cellStyle name="Comma 3 7 3 3 4" xfId="8192" xr:uid="{00000000-0005-0000-0000-0000511D0000}"/>
    <cellStyle name="Comma 3 7 3 3 4 2" xfId="8193" xr:uid="{00000000-0005-0000-0000-0000521D0000}"/>
    <cellStyle name="Comma 3 7 3 3 4 3" xfId="8194" xr:uid="{00000000-0005-0000-0000-0000531D0000}"/>
    <cellStyle name="Comma 3 7 3 3 5" xfId="8195" xr:uid="{00000000-0005-0000-0000-0000541D0000}"/>
    <cellStyle name="Comma 3 7 3 3 5 2" xfId="8196" xr:uid="{00000000-0005-0000-0000-0000551D0000}"/>
    <cellStyle name="Comma 3 7 3 3 6" xfId="8197" xr:uid="{00000000-0005-0000-0000-0000561D0000}"/>
    <cellStyle name="Comma 3 7 3 3 6 2" xfId="8198" xr:uid="{00000000-0005-0000-0000-0000571D0000}"/>
    <cellStyle name="Comma 3 7 3 3 7" xfId="8199" xr:uid="{00000000-0005-0000-0000-0000581D0000}"/>
    <cellStyle name="Comma 3 7 3 3 8" xfId="8200" xr:uid="{00000000-0005-0000-0000-0000591D0000}"/>
    <cellStyle name="Comma 3 7 3 3 9" xfId="8201" xr:uid="{00000000-0005-0000-0000-00005A1D0000}"/>
    <cellStyle name="Comma 3 7 3 4" xfId="8202" xr:uid="{00000000-0005-0000-0000-00005B1D0000}"/>
    <cellStyle name="Comma 3 7 3 4 10" xfId="8203" xr:uid="{00000000-0005-0000-0000-00005C1D0000}"/>
    <cellStyle name="Comma 3 7 3 4 11" xfId="8204" xr:uid="{00000000-0005-0000-0000-00005D1D0000}"/>
    <cellStyle name="Comma 3 7 3 4 2" xfId="8205" xr:uid="{00000000-0005-0000-0000-00005E1D0000}"/>
    <cellStyle name="Comma 3 7 3 4 2 2" xfId="8206" xr:uid="{00000000-0005-0000-0000-00005F1D0000}"/>
    <cellStyle name="Comma 3 7 3 4 2 3" xfId="8207" xr:uid="{00000000-0005-0000-0000-0000601D0000}"/>
    <cellStyle name="Comma 3 7 3 4 2 4" xfId="8208" xr:uid="{00000000-0005-0000-0000-0000611D0000}"/>
    <cellStyle name="Comma 3 7 3 4 2 5" xfId="8209" xr:uid="{00000000-0005-0000-0000-0000621D0000}"/>
    <cellStyle name="Comma 3 7 3 4 3" xfId="8210" xr:uid="{00000000-0005-0000-0000-0000631D0000}"/>
    <cellStyle name="Comma 3 7 3 4 3 2" xfId="8211" xr:uid="{00000000-0005-0000-0000-0000641D0000}"/>
    <cellStyle name="Comma 3 7 3 4 3 3" xfId="8212" xr:uid="{00000000-0005-0000-0000-0000651D0000}"/>
    <cellStyle name="Comma 3 7 3 4 4" xfId="8213" xr:uid="{00000000-0005-0000-0000-0000661D0000}"/>
    <cellStyle name="Comma 3 7 3 4 4 2" xfId="8214" xr:uid="{00000000-0005-0000-0000-0000671D0000}"/>
    <cellStyle name="Comma 3 7 3 4 5" xfId="8215" xr:uid="{00000000-0005-0000-0000-0000681D0000}"/>
    <cellStyle name="Comma 3 7 3 4 5 2" xfId="8216" xr:uid="{00000000-0005-0000-0000-0000691D0000}"/>
    <cellStyle name="Comma 3 7 3 4 6" xfId="8217" xr:uid="{00000000-0005-0000-0000-00006A1D0000}"/>
    <cellStyle name="Comma 3 7 3 4 7" xfId="8218" xr:uid="{00000000-0005-0000-0000-00006B1D0000}"/>
    <cellStyle name="Comma 3 7 3 4 8" xfId="8219" xr:uid="{00000000-0005-0000-0000-00006C1D0000}"/>
    <cellStyle name="Comma 3 7 3 4 9" xfId="8220" xr:uid="{00000000-0005-0000-0000-00006D1D0000}"/>
    <cellStyle name="Comma 3 7 3 5" xfId="8221" xr:uid="{00000000-0005-0000-0000-00006E1D0000}"/>
    <cellStyle name="Comma 3 7 3 5 2" xfId="8222" xr:uid="{00000000-0005-0000-0000-00006F1D0000}"/>
    <cellStyle name="Comma 3 7 3 5 3" xfId="8223" xr:uid="{00000000-0005-0000-0000-0000701D0000}"/>
    <cellStyle name="Comma 3 7 3 5 4" xfId="8224" xr:uid="{00000000-0005-0000-0000-0000711D0000}"/>
    <cellStyle name="Comma 3 7 3 5 5" xfId="8225" xr:uid="{00000000-0005-0000-0000-0000721D0000}"/>
    <cellStyle name="Comma 3 7 3 6" xfId="8226" xr:uid="{00000000-0005-0000-0000-0000731D0000}"/>
    <cellStyle name="Comma 3 7 3 6 2" xfId="8227" xr:uid="{00000000-0005-0000-0000-0000741D0000}"/>
    <cellStyle name="Comma 3 7 3 6 3" xfId="8228" xr:uid="{00000000-0005-0000-0000-0000751D0000}"/>
    <cellStyle name="Comma 3 7 3 7" xfId="8229" xr:uid="{00000000-0005-0000-0000-0000761D0000}"/>
    <cellStyle name="Comma 3 7 3 7 2" xfId="8230" xr:uid="{00000000-0005-0000-0000-0000771D0000}"/>
    <cellStyle name="Comma 3 7 3 8" xfId="8231" xr:uid="{00000000-0005-0000-0000-0000781D0000}"/>
    <cellStyle name="Comma 3 7 3 8 2" xfId="8232" xr:uid="{00000000-0005-0000-0000-0000791D0000}"/>
    <cellStyle name="Comma 3 7 3 9" xfId="8233" xr:uid="{00000000-0005-0000-0000-00007A1D0000}"/>
    <cellStyle name="Comma 3 7 4" xfId="8234" xr:uid="{00000000-0005-0000-0000-00007B1D0000}"/>
    <cellStyle name="Comma 3 7 4 10" xfId="8235" xr:uid="{00000000-0005-0000-0000-00007C1D0000}"/>
    <cellStyle name="Comma 3 7 4 11" xfId="8236" xr:uid="{00000000-0005-0000-0000-00007D1D0000}"/>
    <cellStyle name="Comma 3 7 4 12" xfId="8237" xr:uid="{00000000-0005-0000-0000-00007E1D0000}"/>
    <cellStyle name="Comma 3 7 4 13" xfId="8238" xr:uid="{00000000-0005-0000-0000-00007F1D0000}"/>
    <cellStyle name="Comma 3 7 4 14" xfId="8239" xr:uid="{00000000-0005-0000-0000-0000801D0000}"/>
    <cellStyle name="Comma 3 7 4 2" xfId="8240" xr:uid="{00000000-0005-0000-0000-0000811D0000}"/>
    <cellStyle name="Comma 3 7 4 2 10" xfId="8241" xr:uid="{00000000-0005-0000-0000-0000821D0000}"/>
    <cellStyle name="Comma 3 7 4 2 11" xfId="8242" xr:uid="{00000000-0005-0000-0000-0000831D0000}"/>
    <cellStyle name="Comma 3 7 4 2 12" xfId="8243" xr:uid="{00000000-0005-0000-0000-0000841D0000}"/>
    <cellStyle name="Comma 3 7 4 2 2" xfId="8244" xr:uid="{00000000-0005-0000-0000-0000851D0000}"/>
    <cellStyle name="Comma 3 7 4 2 2 10" xfId="8245" xr:uid="{00000000-0005-0000-0000-0000861D0000}"/>
    <cellStyle name="Comma 3 7 4 2 2 11" xfId="8246" xr:uid="{00000000-0005-0000-0000-0000871D0000}"/>
    <cellStyle name="Comma 3 7 4 2 2 2" xfId="8247" xr:uid="{00000000-0005-0000-0000-0000881D0000}"/>
    <cellStyle name="Comma 3 7 4 2 2 2 2" xfId="8248" xr:uid="{00000000-0005-0000-0000-0000891D0000}"/>
    <cellStyle name="Comma 3 7 4 2 2 2 3" xfId="8249" xr:uid="{00000000-0005-0000-0000-00008A1D0000}"/>
    <cellStyle name="Comma 3 7 4 2 2 2 4" xfId="8250" xr:uid="{00000000-0005-0000-0000-00008B1D0000}"/>
    <cellStyle name="Comma 3 7 4 2 2 2 5" xfId="8251" xr:uid="{00000000-0005-0000-0000-00008C1D0000}"/>
    <cellStyle name="Comma 3 7 4 2 2 3" xfId="8252" xr:uid="{00000000-0005-0000-0000-00008D1D0000}"/>
    <cellStyle name="Comma 3 7 4 2 2 3 2" xfId="8253" xr:uid="{00000000-0005-0000-0000-00008E1D0000}"/>
    <cellStyle name="Comma 3 7 4 2 2 3 3" xfId="8254" xr:uid="{00000000-0005-0000-0000-00008F1D0000}"/>
    <cellStyle name="Comma 3 7 4 2 2 4" xfId="8255" xr:uid="{00000000-0005-0000-0000-0000901D0000}"/>
    <cellStyle name="Comma 3 7 4 2 2 4 2" xfId="8256" xr:uid="{00000000-0005-0000-0000-0000911D0000}"/>
    <cellStyle name="Comma 3 7 4 2 2 5" xfId="8257" xr:uid="{00000000-0005-0000-0000-0000921D0000}"/>
    <cellStyle name="Comma 3 7 4 2 2 5 2" xfId="8258" xr:uid="{00000000-0005-0000-0000-0000931D0000}"/>
    <cellStyle name="Comma 3 7 4 2 2 6" xfId="8259" xr:uid="{00000000-0005-0000-0000-0000941D0000}"/>
    <cellStyle name="Comma 3 7 4 2 2 7" xfId="8260" xr:uid="{00000000-0005-0000-0000-0000951D0000}"/>
    <cellStyle name="Comma 3 7 4 2 2 8" xfId="8261" xr:uid="{00000000-0005-0000-0000-0000961D0000}"/>
    <cellStyle name="Comma 3 7 4 2 2 9" xfId="8262" xr:uid="{00000000-0005-0000-0000-0000971D0000}"/>
    <cellStyle name="Comma 3 7 4 2 3" xfId="8263" xr:uid="{00000000-0005-0000-0000-0000981D0000}"/>
    <cellStyle name="Comma 3 7 4 2 3 2" xfId="8264" xr:uid="{00000000-0005-0000-0000-0000991D0000}"/>
    <cellStyle name="Comma 3 7 4 2 3 3" xfId="8265" xr:uid="{00000000-0005-0000-0000-00009A1D0000}"/>
    <cellStyle name="Comma 3 7 4 2 3 4" xfId="8266" xr:uid="{00000000-0005-0000-0000-00009B1D0000}"/>
    <cellStyle name="Comma 3 7 4 2 3 5" xfId="8267" xr:uid="{00000000-0005-0000-0000-00009C1D0000}"/>
    <cellStyle name="Comma 3 7 4 2 4" xfId="8268" xr:uid="{00000000-0005-0000-0000-00009D1D0000}"/>
    <cellStyle name="Comma 3 7 4 2 4 2" xfId="8269" xr:uid="{00000000-0005-0000-0000-00009E1D0000}"/>
    <cellStyle name="Comma 3 7 4 2 4 3" xfId="8270" xr:uid="{00000000-0005-0000-0000-00009F1D0000}"/>
    <cellStyle name="Comma 3 7 4 2 5" xfId="8271" xr:uid="{00000000-0005-0000-0000-0000A01D0000}"/>
    <cellStyle name="Comma 3 7 4 2 5 2" xfId="8272" xr:uid="{00000000-0005-0000-0000-0000A11D0000}"/>
    <cellStyle name="Comma 3 7 4 2 6" xfId="8273" xr:uid="{00000000-0005-0000-0000-0000A21D0000}"/>
    <cellStyle name="Comma 3 7 4 2 6 2" xfId="8274" xr:uid="{00000000-0005-0000-0000-0000A31D0000}"/>
    <cellStyle name="Comma 3 7 4 2 7" xfId="8275" xr:uid="{00000000-0005-0000-0000-0000A41D0000}"/>
    <cellStyle name="Comma 3 7 4 2 8" xfId="8276" xr:uid="{00000000-0005-0000-0000-0000A51D0000}"/>
    <cellStyle name="Comma 3 7 4 2 9" xfId="8277" xr:uid="{00000000-0005-0000-0000-0000A61D0000}"/>
    <cellStyle name="Comma 3 7 4 3" xfId="8278" xr:uid="{00000000-0005-0000-0000-0000A71D0000}"/>
    <cellStyle name="Comma 3 7 4 3 10" xfId="8279" xr:uid="{00000000-0005-0000-0000-0000A81D0000}"/>
    <cellStyle name="Comma 3 7 4 3 11" xfId="8280" xr:uid="{00000000-0005-0000-0000-0000A91D0000}"/>
    <cellStyle name="Comma 3 7 4 3 12" xfId="8281" xr:uid="{00000000-0005-0000-0000-0000AA1D0000}"/>
    <cellStyle name="Comma 3 7 4 3 2" xfId="8282" xr:uid="{00000000-0005-0000-0000-0000AB1D0000}"/>
    <cellStyle name="Comma 3 7 4 3 2 10" xfId="8283" xr:uid="{00000000-0005-0000-0000-0000AC1D0000}"/>
    <cellStyle name="Comma 3 7 4 3 2 11" xfId="8284" xr:uid="{00000000-0005-0000-0000-0000AD1D0000}"/>
    <cellStyle name="Comma 3 7 4 3 2 2" xfId="8285" xr:uid="{00000000-0005-0000-0000-0000AE1D0000}"/>
    <cellStyle name="Comma 3 7 4 3 2 2 2" xfId="8286" xr:uid="{00000000-0005-0000-0000-0000AF1D0000}"/>
    <cellStyle name="Comma 3 7 4 3 2 2 3" xfId="8287" xr:uid="{00000000-0005-0000-0000-0000B01D0000}"/>
    <cellStyle name="Comma 3 7 4 3 2 2 4" xfId="8288" xr:uid="{00000000-0005-0000-0000-0000B11D0000}"/>
    <cellStyle name="Comma 3 7 4 3 2 2 5" xfId="8289" xr:uid="{00000000-0005-0000-0000-0000B21D0000}"/>
    <cellStyle name="Comma 3 7 4 3 2 3" xfId="8290" xr:uid="{00000000-0005-0000-0000-0000B31D0000}"/>
    <cellStyle name="Comma 3 7 4 3 2 3 2" xfId="8291" xr:uid="{00000000-0005-0000-0000-0000B41D0000}"/>
    <cellStyle name="Comma 3 7 4 3 2 3 3" xfId="8292" xr:uid="{00000000-0005-0000-0000-0000B51D0000}"/>
    <cellStyle name="Comma 3 7 4 3 2 4" xfId="8293" xr:uid="{00000000-0005-0000-0000-0000B61D0000}"/>
    <cellStyle name="Comma 3 7 4 3 2 4 2" xfId="8294" xr:uid="{00000000-0005-0000-0000-0000B71D0000}"/>
    <cellStyle name="Comma 3 7 4 3 2 5" xfId="8295" xr:uid="{00000000-0005-0000-0000-0000B81D0000}"/>
    <cellStyle name="Comma 3 7 4 3 2 5 2" xfId="8296" xr:uid="{00000000-0005-0000-0000-0000B91D0000}"/>
    <cellStyle name="Comma 3 7 4 3 2 6" xfId="8297" xr:uid="{00000000-0005-0000-0000-0000BA1D0000}"/>
    <cellStyle name="Comma 3 7 4 3 2 7" xfId="8298" xr:uid="{00000000-0005-0000-0000-0000BB1D0000}"/>
    <cellStyle name="Comma 3 7 4 3 2 8" xfId="8299" xr:uid="{00000000-0005-0000-0000-0000BC1D0000}"/>
    <cellStyle name="Comma 3 7 4 3 2 9" xfId="8300" xr:uid="{00000000-0005-0000-0000-0000BD1D0000}"/>
    <cellStyle name="Comma 3 7 4 3 3" xfId="8301" xr:uid="{00000000-0005-0000-0000-0000BE1D0000}"/>
    <cellStyle name="Comma 3 7 4 3 3 2" xfId="8302" xr:uid="{00000000-0005-0000-0000-0000BF1D0000}"/>
    <cellStyle name="Comma 3 7 4 3 3 3" xfId="8303" xr:uid="{00000000-0005-0000-0000-0000C01D0000}"/>
    <cellStyle name="Comma 3 7 4 3 3 4" xfId="8304" xr:uid="{00000000-0005-0000-0000-0000C11D0000}"/>
    <cellStyle name="Comma 3 7 4 3 3 5" xfId="8305" xr:uid="{00000000-0005-0000-0000-0000C21D0000}"/>
    <cellStyle name="Comma 3 7 4 3 4" xfId="8306" xr:uid="{00000000-0005-0000-0000-0000C31D0000}"/>
    <cellStyle name="Comma 3 7 4 3 4 2" xfId="8307" xr:uid="{00000000-0005-0000-0000-0000C41D0000}"/>
    <cellStyle name="Comma 3 7 4 3 4 3" xfId="8308" xr:uid="{00000000-0005-0000-0000-0000C51D0000}"/>
    <cellStyle name="Comma 3 7 4 3 5" xfId="8309" xr:uid="{00000000-0005-0000-0000-0000C61D0000}"/>
    <cellStyle name="Comma 3 7 4 3 5 2" xfId="8310" xr:uid="{00000000-0005-0000-0000-0000C71D0000}"/>
    <cellStyle name="Comma 3 7 4 3 6" xfId="8311" xr:uid="{00000000-0005-0000-0000-0000C81D0000}"/>
    <cellStyle name="Comma 3 7 4 3 6 2" xfId="8312" xr:uid="{00000000-0005-0000-0000-0000C91D0000}"/>
    <cellStyle name="Comma 3 7 4 3 7" xfId="8313" xr:uid="{00000000-0005-0000-0000-0000CA1D0000}"/>
    <cellStyle name="Comma 3 7 4 3 8" xfId="8314" xr:uid="{00000000-0005-0000-0000-0000CB1D0000}"/>
    <cellStyle name="Comma 3 7 4 3 9" xfId="8315" xr:uid="{00000000-0005-0000-0000-0000CC1D0000}"/>
    <cellStyle name="Comma 3 7 4 4" xfId="8316" xr:uid="{00000000-0005-0000-0000-0000CD1D0000}"/>
    <cellStyle name="Comma 3 7 4 4 10" xfId="8317" xr:uid="{00000000-0005-0000-0000-0000CE1D0000}"/>
    <cellStyle name="Comma 3 7 4 4 11" xfId="8318" xr:uid="{00000000-0005-0000-0000-0000CF1D0000}"/>
    <cellStyle name="Comma 3 7 4 4 2" xfId="8319" xr:uid="{00000000-0005-0000-0000-0000D01D0000}"/>
    <cellStyle name="Comma 3 7 4 4 2 2" xfId="8320" xr:uid="{00000000-0005-0000-0000-0000D11D0000}"/>
    <cellStyle name="Comma 3 7 4 4 2 3" xfId="8321" xr:uid="{00000000-0005-0000-0000-0000D21D0000}"/>
    <cellStyle name="Comma 3 7 4 4 2 4" xfId="8322" xr:uid="{00000000-0005-0000-0000-0000D31D0000}"/>
    <cellStyle name="Comma 3 7 4 4 2 5" xfId="8323" xr:uid="{00000000-0005-0000-0000-0000D41D0000}"/>
    <cellStyle name="Comma 3 7 4 4 3" xfId="8324" xr:uid="{00000000-0005-0000-0000-0000D51D0000}"/>
    <cellStyle name="Comma 3 7 4 4 3 2" xfId="8325" xr:uid="{00000000-0005-0000-0000-0000D61D0000}"/>
    <cellStyle name="Comma 3 7 4 4 3 3" xfId="8326" xr:uid="{00000000-0005-0000-0000-0000D71D0000}"/>
    <cellStyle name="Comma 3 7 4 4 4" xfId="8327" xr:uid="{00000000-0005-0000-0000-0000D81D0000}"/>
    <cellStyle name="Comma 3 7 4 4 4 2" xfId="8328" xr:uid="{00000000-0005-0000-0000-0000D91D0000}"/>
    <cellStyle name="Comma 3 7 4 4 5" xfId="8329" xr:uid="{00000000-0005-0000-0000-0000DA1D0000}"/>
    <cellStyle name="Comma 3 7 4 4 5 2" xfId="8330" xr:uid="{00000000-0005-0000-0000-0000DB1D0000}"/>
    <cellStyle name="Comma 3 7 4 4 6" xfId="8331" xr:uid="{00000000-0005-0000-0000-0000DC1D0000}"/>
    <cellStyle name="Comma 3 7 4 4 7" xfId="8332" xr:uid="{00000000-0005-0000-0000-0000DD1D0000}"/>
    <cellStyle name="Comma 3 7 4 4 8" xfId="8333" xr:uid="{00000000-0005-0000-0000-0000DE1D0000}"/>
    <cellStyle name="Comma 3 7 4 4 9" xfId="8334" xr:uid="{00000000-0005-0000-0000-0000DF1D0000}"/>
    <cellStyle name="Comma 3 7 4 5" xfId="8335" xr:uid="{00000000-0005-0000-0000-0000E01D0000}"/>
    <cellStyle name="Comma 3 7 4 5 2" xfId="8336" xr:uid="{00000000-0005-0000-0000-0000E11D0000}"/>
    <cellStyle name="Comma 3 7 4 5 3" xfId="8337" xr:uid="{00000000-0005-0000-0000-0000E21D0000}"/>
    <cellStyle name="Comma 3 7 4 5 4" xfId="8338" xr:uid="{00000000-0005-0000-0000-0000E31D0000}"/>
    <cellStyle name="Comma 3 7 4 5 5" xfId="8339" xr:uid="{00000000-0005-0000-0000-0000E41D0000}"/>
    <cellStyle name="Comma 3 7 4 6" xfId="8340" xr:uid="{00000000-0005-0000-0000-0000E51D0000}"/>
    <cellStyle name="Comma 3 7 4 6 2" xfId="8341" xr:uid="{00000000-0005-0000-0000-0000E61D0000}"/>
    <cellStyle name="Comma 3 7 4 6 3" xfId="8342" xr:uid="{00000000-0005-0000-0000-0000E71D0000}"/>
    <cellStyle name="Comma 3 7 4 7" xfId="8343" xr:uid="{00000000-0005-0000-0000-0000E81D0000}"/>
    <cellStyle name="Comma 3 7 4 7 2" xfId="8344" xr:uid="{00000000-0005-0000-0000-0000E91D0000}"/>
    <cellStyle name="Comma 3 7 4 8" xfId="8345" xr:uid="{00000000-0005-0000-0000-0000EA1D0000}"/>
    <cellStyle name="Comma 3 7 4 8 2" xfId="8346" xr:uid="{00000000-0005-0000-0000-0000EB1D0000}"/>
    <cellStyle name="Comma 3 7 4 9" xfId="8347" xr:uid="{00000000-0005-0000-0000-0000EC1D0000}"/>
    <cellStyle name="Comma 3 7 5" xfId="8348" xr:uid="{00000000-0005-0000-0000-0000ED1D0000}"/>
    <cellStyle name="Comma 3 7 5 10" xfId="8349" xr:uid="{00000000-0005-0000-0000-0000EE1D0000}"/>
    <cellStyle name="Comma 3 7 5 11" xfId="8350" xr:uid="{00000000-0005-0000-0000-0000EF1D0000}"/>
    <cellStyle name="Comma 3 7 5 12" xfId="8351" xr:uid="{00000000-0005-0000-0000-0000F01D0000}"/>
    <cellStyle name="Comma 3 7 5 2" xfId="8352" xr:uid="{00000000-0005-0000-0000-0000F11D0000}"/>
    <cellStyle name="Comma 3 7 5 2 10" xfId="8353" xr:uid="{00000000-0005-0000-0000-0000F21D0000}"/>
    <cellStyle name="Comma 3 7 5 2 11" xfId="8354" xr:uid="{00000000-0005-0000-0000-0000F31D0000}"/>
    <cellStyle name="Comma 3 7 5 2 2" xfId="8355" xr:uid="{00000000-0005-0000-0000-0000F41D0000}"/>
    <cellStyle name="Comma 3 7 5 2 2 2" xfId="8356" xr:uid="{00000000-0005-0000-0000-0000F51D0000}"/>
    <cellStyle name="Comma 3 7 5 2 2 3" xfId="8357" xr:uid="{00000000-0005-0000-0000-0000F61D0000}"/>
    <cellStyle name="Comma 3 7 5 2 2 4" xfId="8358" xr:uid="{00000000-0005-0000-0000-0000F71D0000}"/>
    <cellStyle name="Comma 3 7 5 2 2 5" xfId="8359" xr:uid="{00000000-0005-0000-0000-0000F81D0000}"/>
    <cellStyle name="Comma 3 7 5 2 3" xfId="8360" xr:uid="{00000000-0005-0000-0000-0000F91D0000}"/>
    <cellStyle name="Comma 3 7 5 2 3 2" xfId="8361" xr:uid="{00000000-0005-0000-0000-0000FA1D0000}"/>
    <cellStyle name="Comma 3 7 5 2 3 3" xfId="8362" xr:uid="{00000000-0005-0000-0000-0000FB1D0000}"/>
    <cellStyle name="Comma 3 7 5 2 4" xfId="8363" xr:uid="{00000000-0005-0000-0000-0000FC1D0000}"/>
    <cellStyle name="Comma 3 7 5 2 4 2" xfId="8364" xr:uid="{00000000-0005-0000-0000-0000FD1D0000}"/>
    <cellStyle name="Comma 3 7 5 2 5" xfId="8365" xr:uid="{00000000-0005-0000-0000-0000FE1D0000}"/>
    <cellStyle name="Comma 3 7 5 2 5 2" xfId="8366" xr:uid="{00000000-0005-0000-0000-0000FF1D0000}"/>
    <cellStyle name="Comma 3 7 5 2 6" xfId="8367" xr:uid="{00000000-0005-0000-0000-0000001E0000}"/>
    <cellStyle name="Comma 3 7 5 2 7" xfId="8368" xr:uid="{00000000-0005-0000-0000-0000011E0000}"/>
    <cellStyle name="Comma 3 7 5 2 8" xfId="8369" xr:uid="{00000000-0005-0000-0000-0000021E0000}"/>
    <cellStyle name="Comma 3 7 5 2 9" xfId="8370" xr:uid="{00000000-0005-0000-0000-0000031E0000}"/>
    <cellStyle name="Comma 3 7 5 3" xfId="8371" xr:uid="{00000000-0005-0000-0000-0000041E0000}"/>
    <cellStyle name="Comma 3 7 5 3 2" xfId="8372" xr:uid="{00000000-0005-0000-0000-0000051E0000}"/>
    <cellStyle name="Comma 3 7 5 3 3" xfId="8373" xr:uid="{00000000-0005-0000-0000-0000061E0000}"/>
    <cellStyle name="Comma 3 7 5 3 4" xfId="8374" xr:uid="{00000000-0005-0000-0000-0000071E0000}"/>
    <cellStyle name="Comma 3 7 5 3 5" xfId="8375" xr:uid="{00000000-0005-0000-0000-0000081E0000}"/>
    <cellStyle name="Comma 3 7 5 4" xfId="8376" xr:uid="{00000000-0005-0000-0000-0000091E0000}"/>
    <cellStyle name="Comma 3 7 5 4 2" xfId="8377" xr:uid="{00000000-0005-0000-0000-00000A1E0000}"/>
    <cellStyle name="Comma 3 7 5 4 3" xfId="8378" xr:uid="{00000000-0005-0000-0000-00000B1E0000}"/>
    <cellStyle name="Comma 3 7 5 5" xfId="8379" xr:uid="{00000000-0005-0000-0000-00000C1E0000}"/>
    <cellStyle name="Comma 3 7 5 5 2" xfId="8380" xr:uid="{00000000-0005-0000-0000-00000D1E0000}"/>
    <cellStyle name="Comma 3 7 5 6" xfId="8381" xr:uid="{00000000-0005-0000-0000-00000E1E0000}"/>
    <cellStyle name="Comma 3 7 5 6 2" xfId="8382" xr:uid="{00000000-0005-0000-0000-00000F1E0000}"/>
    <cellStyle name="Comma 3 7 5 7" xfId="8383" xr:uid="{00000000-0005-0000-0000-0000101E0000}"/>
    <cellStyle name="Comma 3 7 5 8" xfId="8384" xr:uid="{00000000-0005-0000-0000-0000111E0000}"/>
    <cellStyle name="Comma 3 7 5 9" xfId="8385" xr:uid="{00000000-0005-0000-0000-0000121E0000}"/>
    <cellStyle name="Comma 3 7 6" xfId="8386" xr:uid="{00000000-0005-0000-0000-0000131E0000}"/>
    <cellStyle name="Comma 3 7 6 10" xfId="8387" xr:uid="{00000000-0005-0000-0000-0000141E0000}"/>
    <cellStyle name="Comma 3 7 6 11" xfId="8388" xr:uid="{00000000-0005-0000-0000-0000151E0000}"/>
    <cellStyle name="Comma 3 7 6 12" xfId="8389" xr:uid="{00000000-0005-0000-0000-0000161E0000}"/>
    <cellStyle name="Comma 3 7 6 2" xfId="8390" xr:uid="{00000000-0005-0000-0000-0000171E0000}"/>
    <cellStyle name="Comma 3 7 6 2 10" xfId="8391" xr:uid="{00000000-0005-0000-0000-0000181E0000}"/>
    <cellStyle name="Comma 3 7 6 2 11" xfId="8392" xr:uid="{00000000-0005-0000-0000-0000191E0000}"/>
    <cellStyle name="Comma 3 7 6 2 2" xfId="8393" xr:uid="{00000000-0005-0000-0000-00001A1E0000}"/>
    <cellStyle name="Comma 3 7 6 2 2 2" xfId="8394" xr:uid="{00000000-0005-0000-0000-00001B1E0000}"/>
    <cellStyle name="Comma 3 7 6 2 2 3" xfId="8395" xr:uid="{00000000-0005-0000-0000-00001C1E0000}"/>
    <cellStyle name="Comma 3 7 6 2 2 4" xfId="8396" xr:uid="{00000000-0005-0000-0000-00001D1E0000}"/>
    <cellStyle name="Comma 3 7 6 2 2 5" xfId="8397" xr:uid="{00000000-0005-0000-0000-00001E1E0000}"/>
    <cellStyle name="Comma 3 7 6 2 3" xfId="8398" xr:uid="{00000000-0005-0000-0000-00001F1E0000}"/>
    <cellStyle name="Comma 3 7 6 2 3 2" xfId="8399" xr:uid="{00000000-0005-0000-0000-0000201E0000}"/>
    <cellStyle name="Comma 3 7 6 2 3 3" xfId="8400" xr:uid="{00000000-0005-0000-0000-0000211E0000}"/>
    <cellStyle name="Comma 3 7 6 2 4" xfId="8401" xr:uid="{00000000-0005-0000-0000-0000221E0000}"/>
    <cellStyle name="Comma 3 7 6 2 4 2" xfId="8402" xr:uid="{00000000-0005-0000-0000-0000231E0000}"/>
    <cellStyle name="Comma 3 7 6 2 5" xfId="8403" xr:uid="{00000000-0005-0000-0000-0000241E0000}"/>
    <cellStyle name="Comma 3 7 6 2 5 2" xfId="8404" xr:uid="{00000000-0005-0000-0000-0000251E0000}"/>
    <cellStyle name="Comma 3 7 6 2 6" xfId="8405" xr:uid="{00000000-0005-0000-0000-0000261E0000}"/>
    <cellStyle name="Comma 3 7 6 2 7" xfId="8406" xr:uid="{00000000-0005-0000-0000-0000271E0000}"/>
    <cellStyle name="Comma 3 7 6 2 8" xfId="8407" xr:uid="{00000000-0005-0000-0000-0000281E0000}"/>
    <cellStyle name="Comma 3 7 6 2 9" xfId="8408" xr:uid="{00000000-0005-0000-0000-0000291E0000}"/>
    <cellStyle name="Comma 3 7 6 3" xfId="8409" xr:uid="{00000000-0005-0000-0000-00002A1E0000}"/>
    <cellStyle name="Comma 3 7 6 3 2" xfId="8410" xr:uid="{00000000-0005-0000-0000-00002B1E0000}"/>
    <cellStyle name="Comma 3 7 6 3 3" xfId="8411" xr:uid="{00000000-0005-0000-0000-00002C1E0000}"/>
    <cellStyle name="Comma 3 7 6 3 4" xfId="8412" xr:uid="{00000000-0005-0000-0000-00002D1E0000}"/>
    <cellStyle name="Comma 3 7 6 3 5" xfId="8413" xr:uid="{00000000-0005-0000-0000-00002E1E0000}"/>
    <cellStyle name="Comma 3 7 6 4" xfId="8414" xr:uid="{00000000-0005-0000-0000-00002F1E0000}"/>
    <cellStyle name="Comma 3 7 6 4 2" xfId="8415" xr:uid="{00000000-0005-0000-0000-0000301E0000}"/>
    <cellStyle name="Comma 3 7 6 4 3" xfId="8416" xr:uid="{00000000-0005-0000-0000-0000311E0000}"/>
    <cellStyle name="Comma 3 7 6 5" xfId="8417" xr:uid="{00000000-0005-0000-0000-0000321E0000}"/>
    <cellStyle name="Comma 3 7 6 5 2" xfId="8418" xr:uid="{00000000-0005-0000-0000-0000331E0000}"/>
    <cellStyle name="Comma 3 7 6 6" xfId="8419" xr:uid="{00000000-0005-0000-0000-0000341E0000}"/>
    <cellStyle name="Comma 3 7 6 6 2" xfId="8420" xr:uid="{00000000-0005-0000-0000-0000351E0000}"/>
    <cellStyle name="Comma 3 7 6 7" xfId="8421" xr:uid="{00000000-0005-0000-0000-0000361E0000}"/>
    <cellStyle name="Comma 3 7 6 8" xfId="8422" xr:uid="{00000000-0005-0000-0000-0000371E0000}"/>
    <cellStyle name="Comma 3 7 6 9" xfId="8423" xr:uid="{00000000-0005-0000-0000-0000381E0000}"/>
    <cellStyle name="Comma 3 7 7" xfId="8424" xr:uid="{00000000-0005-0000-0000-0000391E0000}"/>
    <cellStyle name="Comma 3 7 7 10" xfId="8425" xr:uid="{00000000-0005-0000-0000-00003A1E0000}"/>
    <cellStyle name="Comma 3 7 7 11" xfId="8426" xr:uid="{00000000-0005-0000-0000-00003B1E0000}"/>
    <cellStyle name="Comma 3 7 7 2" xfId="8427" xr:uid="{00000000-0005-0000-0000-00003C1E0000}"/>
    <cellStyle name="Comma 3 7 7 2 2" xfId="8428" xr:uid="{00000000-0005-0000-0000-00003D1E0000}"/>
    <cellStyle name="Comma 3 7 7 2 3" xfId="8429" xr:uid="{00000000-0005-0000-0000-00003E1E0000}"/>
    <cellStyle name="Comma 3 7 7 2 4" xfId="8430" xr:uid="{00000000-0005-0000-0000-00003F1E0000}"/>
    <cellStyle name="Comma 3 7 7 2 5" xfId="8431" xr:uid="{00000000-0005-0000-0000-0000401E0000}"/>
    <cellStyle name="Comma 3 7 7 3" xfId="8432" xr:uid="{00000000-0005-0000-0000-0000411E0000}"/>
    <cellStyle name="Comma 3 7 7 3 2" xfId="8433" xr:uid="{00000000-0005-0000-0000-0000421E0000}"/>
    <cellStyle name="Comma 3 7 7 3 3" xfId="8434" xr:uid="{00000000-0005-0000-0000-0000431E0000}"/>
    <cellStyle name="Comma 3 7 7 4" xfId="8435" xr:uid="{00000000-0005-0000-0000-0000441E0000}"/>
    <cellStyle name="Comma 3 7 7 4 2" xfId="8436" xr:uid="{00000000-0005-0000-0000-0000451E0000}"/>
    <cellStyle name="Comma 3 7 7 5" xfId="8437" xr:uid="{00000000-0005-0000-0000-0000461E0000}"/>
    <cellStyle name="Comma 3 7 7 5 2" xfId="8438" xr:uid="{00000000-0005-0000-0000-0000471E0000}"/>
    <cellStyle name="Comma 3 7 7 6" xfId="8439" xr:uid="{00000000-0005-0000-0000-0000481E0000}"/>
    <cellStyle name="Comma 3 7 7 7" xfId="8440" xr:uid="{00000000-0005-0000-0000-0000491E0000}"/>
    <cellStyle name="Comma 3 7 7 8" xfId="8441" xr:uid="{00000000-0005-0000-0000-00004A1E0000}"/>
    <cellStyle name="Comma 3 7 7 9" xfId="8442" xr:uid="{00000000-0005-0000-0000-00004B1E0000}"/>
    <cellStyle name="Comma 3 7 8" xfId="8443" xr:uid="{00000000-0005-0000-0000-00004C1E0000}"/>
    <cellStyle name="Comma 3 7 8 2" xfId="8444" xr:uid="{00000000-0005-0000-0000-00004D1E0000}"/>
    <cellStyle name="Comma 3 7 8 3" xfId="8445" xr:uid="{00000000-0005-0000-0000-00004E1E0000}"/>
    <cellStyle name="Comma 3 7 8 4" xfId="8446" xr:uid="{00000000-0005-0000-0000-00004F1E0000}"/>
    <cellStyle name="Comma 3 7 8 5" xfId="8447" xr:uid="{00000000-0005-0000-0000-0000501E0000}"/>
    <cellStyle name="Comma 3 7 9" xfId="8448" xr:uid="{00000000-0005-0000-0000-0000511E0000}"/>
    <cellStyle name="Comma 3 7 9 2" xfId="8449" xr:uid="{00000000-0005-0000-0000-0000521E0000}"/>
    <cellStyle name="Comma 3 7 9 3" xfId="8450" xr:uid="{00000000-0005-0000-0000-0000531E0000}"/>
    <cellStyle name="Comma 3 8" xfId="8451" xr:uid="{00000000-0005-0000-0000-0000541E0000}"/>
    <cellStyle name="Comma 3 8 2" xfId="8452" xr:uid="{00000000-0005-0000-0000-0000551E0000}"/>
    <cellStyle name="Comma 3 8 3" xfId="8453" xr:uid="{00000000-0005-0000-0000-0000561E0000}"/>
    <cellStyle name="Comma 3 9" xfId="8454" xr:uid="{00000000-0005-0000-0000-0000571E0000}"/>
    <cellStyle name="Comma 4" xfId="14" xr:uid="{00000000-0005-0000-0000-0000581E0000}"/>
    <cellStyle name="Comma 4 10" xfId="924" xr:uid="{00000000-0005-0000-0000-0000591E0000}"/>
    <cellStyle name="Comma 4 2" xfId="37" xr:uid="{00000000-0005-0000-0000-00005A1E0000}"/>
    <cellStyle name="Comma 4 2 10" xfId="8457" xr:uid="{00000000-0005-0000-0000-00005B1E0000}"/>
    <cellStyle name="Comma 4 2 10 2" xfId="8458" xr:uid="{00000000-0005-0000-0000-00005C1E0000}"/>
    <cellStyle name="Comma 4 2 10 3" xfId="8459" xr:uid="{00000000-0005-0000-0000-00005D1E0000}"/>
    <cellStyle name="Comma 4 2 11" xfId="8460" xr:uid="{00000000-0005-0000-0000-00005E1E0000}"/>
    <cellStyle name="Comma 4 2 11 2" xfId="8461" xr:uid="{00000000-0005-0000-0000-00005F1E0000}"/>
    <cellStyle name="Comma 4 2 12" xfId="8462" xr:uid="{00000000-0005-0000-0000-0000601E0000}"/>
    <cellStyle name="Comma 4 2 12 2" xfId="8463" xr:uid="{00000000-0005-0000-0000-0000611E0000}"/>
    <cellStyle name="Comma 4 2 13" xfId="8464" xr:uid="{00000000-0005-0000-0000-0000621E0000}"/>
    <cellStyle name="Comma 4 2 14" xfId="8465" xr:uid="{00000000-0005-0000-0000-0000631E0000}"/>
    <cellStyle name="Comma 4 2 15" xfId="8466" xr:uid="{00000000-0005-0000-0000-0000641E0000}"/>
    <cellStyle name="Comma 4 2 16" xfId="8467" xr:uid="{00000000-0005-0000-0000-0000651E0000}"/>
    <cellStyle name="Comma 4 2 17" xfId="8468" xr:uid="{00000000-0005-0000-0000-0000661E0000}"/>
    <cellStyle name="Comma 4 2 18" xfId="8469" xr:uid="{00000000-0005-0000-0000-0000671E0000}"/>
    <cellStyle name="Comma 4 2 19" xfId="8456" xr:uid="{00000000-0005-0000-0000-0000681E0000}"/>
    <cellStyle name="Comma 4 2 2" xfId="83" xr:uid="{00000000-0005-0000-0000-0000691E0000}"/>
    <cellStyle name="Comma 4 2 2 10" xfId="8471" xr:uid="{00000000-0005-0000-0000-00006A1E0000}"/>
    <cellStyle name="Comma 4 2 2 11" xfId="8472" xr:uid="{00000000-0005-0000-0000-00006B1E0000}"/>
    <cellStyle name="Comma 4 2 2 12" xfId="8473" xr:uid="{00000000-0005-0000-0000-00006C1E0000}"/>
    <cellStyle name="Comma 4 2 2 13" xfId="8474" xr:uid="{00000000-0005-0000-0000-00006D1E0000}"/>
    <cellStyle name="Comma 4 2 2 14" xfId="8475" xr:uid="{00000000-0005-0000-0000-00006E1E0000}"/>
    <cellStyle name="Comma 4 2 2 15" xfId="8470" xr:uid="{00000000-0005-0000-0000-00006F1E0000}"/>
    <cellStyle name="Comma 4 2 2 2" xfId="159" xr:uid="{00000000-0005-0000-0000-0000701E0000}"/>
    <cellStyle name="Comma 4 2 2 2 10" xfId="8477" xr:uid="{00000000-0005-0000-0000-0000711E0000}"/>
    <cellStyle name="Comma 4 2 2 2 11" xfId="8478" xr:uid="{00000000-0005-0000-0000-0000721E0000}"/>
    <cellStyle name="Comma 4 2 2 2 12" xfId="8479" xr:uid="{00000000-0005-0000-0000-0000731E0000}"/>
    <cellStyle name="Comma 4 2 2 2 13" xfId="8476" xr:uid="{00000000-0005-0000-0000-0000741E0000}"/>
    <cellStyle name="Comma 4 2 2 2 2" xfId="584" xr:uid="{00000000-0005-0000-0000-0000751E0000}"/>
    <cellStyle name="Comma 4 2 2 2 2 10" xfId="8481" xr:uid="{00000000-0005-0000-0000-0000761E0000}"/>
    <cellStyle name="Comma 4 2 2 2 2 11" xfId="8482" xr:uid="{00000000-0005-0000-0000-0000771E0000}"/>
    <cellStyle name="Comma 4 2 2 2 2 12" xfId="8480" xr:uid="{00000000-0005-0000-0000-0000781E0000}"/>
    <cellStyle name="Comma 4 2 2 2 2 2" xfId="8483" xr:uid="{00000000-0005-0000-0000-0000791E0000}"/>
    <cellStyle name="Comma 4 2 2 2 2 2 2" xfId="8484" xr:uid="{00000000-0005-0000-0000-00007A1E0000}"/>
    <cellStyle name="Comma 4 2 2 2 2 2 3" xfId="8485" xr:uid="{00000000-0005-0000-0000-00007B1E0000}"/>
    <cellStyle name="Comma 4 2 2 2 2 2 4" xfId="8486" xr:uid="{00000000-0005-0000-0000-00007C1E0000}"/>
    <cellStyle name="Comma 4 2 2 2 2 2 5" xfId="8487" xr:uid="{00000000-0005-0000-0000-00007D1E0000}"/>
    <cellStyle name="Comma 4 2 2 2 2 3" xfId="8488" xr:uid="{00000000-0005-0000-0000-00007E1E0000}"/>
    <cellStyle name="Comma 4 2 2 2 2 3 2" xfId="8489" xr:uid="{00000000-0005-0000-0000-00007F1E0000}"/>
    <cellStyle name="Comma 4 2 2 2 2 3 3" xfId="8490" xr:uid="{00000000-0005-0000-0000-0000801E0000}"/>
    <cellStyle name="Comma 4 2 2 2 2 4" xfId="8491" xr:uid="{00000000-0005-0000-0000-0000811E0000}"/>
    <cellStyle name="Comma 4 2 2 2 2 4 2" xfId="8492" xr:uid="{00000000-0005-0000-0000-0000821E0000}"/>
    <cellStyle name="Comma 4 2 2 2 2 5" xfId="8493" xr:uid="{00000000-0005-0000-0000-0000831E0000}"/>
    <cellStyle name="Comma 4 2 2 2 2 5 2" xfId="8494" xr:uid="{00000000-0005-0000-0000-0000841E0000}"/>
    <cellStyle name="Comma 4 2 2 2 2 6" xfId="8495" xr:uid="{00000000-0005-0000-0000-0000851E0000}"/>
    <cellStyle name="Comma 4 2 2 2 2 7" xfId="8496" xr:uid="{00000000-0005-0000-0000-0000861E0000}"/>
    <cellStyle name="Comma 4 2 2 2 2 8" xfId="8497" xr:uid="{00000000-0005-0000-0000-0000871E0000}"/>
    <cellStyle name="Comma 4 2 2 2 2 9" xfId="8498" xr:uid="{00000000-0005-0000-0000-0000881E0000}"/>
    <cellStyle name="Comma 4 2 2 2 3" xfId="834" xr:uid="{00000000-0005-0000-0000-0000891E0000}"/>
    <cellStyle name="Comma 4 2 2 2 3 2" xfId="8500" xr:uid="{00000000-0005-0000-0000-00008A1E0000}"/>
    <cellStyle name="Comma 4 2 2 2 3 3" xfId="8501" xr:uid="{00000000-0005-0000-0000-00008B1E0000}"/>
    <cellStyle name="Comma 4 2 2 2 3 4" xfId="8502" xr:uid="{00000000-0005-0000-0000-00008C1E0000}"/>
    <cellStyle name="Comma 4 2 2 2 3 5" xfId="8503" xr:uid="{00000000-0005-0000-0000-00008D1E0000}"/>
    <cellStyle name="Comma 4 2 2 2 3 6" xfId="8499" xr:uid="{00000000-0005-0000-0000-00008E1E0000}"/>
    <cellStyle name="Comma 4 2 2 2 4" xfId="384" xr:uid="{00000000-0005-0000-0000-00008F1E0000}"/>
    <cellStyle name="Comma 4 2 2 2 4 2" xfId="8505" xr:uid="{00000000-0005-0000-0000-0000901E0000}"/>
    <cellStyle name="Comma 4 2 2 2 4 3" xfId="8506" xr:uid="{00000000-0005-0000-0000-0000911E0000}"/>
    <cellStyle name="Comma 4 2 2 2 4 4" xfId="8504" xr:uid="{00000000-0005-0000-0000-0000921E0000}"/>
    <cellStyle name="Comma 4 2 2 2 5" xfId="8507" xr:uid="{00000000-0005-0000-0000-0000931E0000}"/>
    <cellStyle name="Comma 4 2 2 2 5 2" xfId="8508" xr:uid="{00000000-0005-0000-0000-0000941E0000}"/>
    <cellStyle name="Comma 4 2 2 2 6" xfId="8509" xr:uid="{00000000-0005-0000-0000-0000951E0000}"/>
    <cellStyle name="Comma 4 2 2 2 6 2" xfId="8510" xr:uid="{00000000-0005-0000-0000-0000961E0000}"/>
    <cellStyle name="Comma 4 2 2 2 7" xfId="8511" xr:uid="{00000000-0005-0000-0000-0000971E0000}"/>
    <cellStyle name="Comma 4 2 2 2 8" xfId="8512" xr:uid="{00000000-0005-0000-0000-0000981E0000}"/>
    <cellStyle name="Comma 4 2 2 2 9" xfId="8513" xr:uid="{00000000-0005-0000-0000-0000991E0000}"/>
    <cellStyle name="Comma 4 2 2 3" xfId="234" xr:uid="{00000000-0005-0000-0000-00009A1E0000}"/>
    <cellStyle name="Comma 4 2 2 3 10" xfId="8515" xr:uid="{00000000-0005-0000-0000-00009B1E0000}"/>
    <cellStyle name="Comma 4 2 2 3 11" xfId="8516" xr:uid="{00000000-0005-0000-0000-00009C1E0000}"/>
    <cellStyle name="Comma 4 2 2 3 12" xfId="8517" xr:uid="{00000000-0005-0000-0000-00009D1E0000}"/>
    <cellStyle name="Comma 4 2 2 3 13" xfId="8514" xr:uid="{00000000-0005-0000-0000-00009E1E0000}"/>
    <cellStyle name="Comma 4 2 2 3 2" xfId="585" xr:uid="{00000000-0005-0000-0000-00009F1E0000}"/>
    <cellStyle name="Comma 4 2 2 3 2 10" xfId="8519" xr:uid="{00000000-0005-0000-0000-0000A01E0000}"/>
    <cellStyle name="Comma 4 2 2 3 2 11" xfId="8520" xr:uid="{00000000-0005-0000-0000-0000A11E0000}"/>
    <cellStyle name="Comma 4 2 2 3 2 12" xfId="8518" xr:uid="{00000000-0005-0000-0000-0000A21E0000}"/>
    <cellStyle name="Comma 4 2 2 3 2 2" xfId="8521" xr:uid="{00000000-0005-0000-0000-0000A31E0000}"/>
    <cellStyle name="Comma 4 2 2 3 2 2 2" xfId="8522" xr:uid="{00000000-0005-0000-0000-0000A41E0000}"/>
    <cellStyle name="Comma 4 2 2 3 2 2 3" xfId="8523" xr:uid="{00000000-0005-0000-0000-0000A51E0000}"/>
    <cellStyle name="Comma 4 2 2 3 2 2 4" xfId="8524" xr:uid="{00000000-0005-0000-0000-0000A61E0000}"/>
    <cellStyle name="Comma 4 2 2 3 2 2 5" xfId="8525" xr:uid="{00000000-0005-0000-0000-0000A71E0000}"/>
    <cellStyle name="Comma 4 2 2 3 2 3" xfId="8526" xr:uid="{00000000-0005-0000-0000-0000A81E0000}"/>
    <cellStyle name="Comma 4 2 2 3 2 3 2" xfId="8527" xr:uid="{00000000-0005-0000-0000-0000A91E0000}"/>
    <cellStyle name="Comma 4 2 2 3 2 3 3" xfId="8528" xr:uid="{00000000-0005-0000-0000-0000AA1E0000}"/>
    <cellStyle name="Comma 4 2 2 3 2 4" xfId="8529" xr:uid="{00000000-0005-0000-0000-0000AB1E0000}"/>
    <cellStyle name="Comma 4 2 2 3 2 4 2" xfId="8530" xr:uid="{00000000-0005-0000-0000-0000AC1E0000}"/>
    <cellStyle name="Comma 4 2 2 3 2 5" xfId="8531" xr:uid="{00000000-0005-0000-0000-0000AD1E0000}"/>
    <cellStyle name="Comma 4 2 2 3 2 5 2" xfId="8532" xr:uid="{00000000-0005-0000-0000-0000AE1E0000}"/>
    <cellStyle name="Comma 4 2 2 3 2 6" xfId="8533" xr:uid="{00000000-0005-0000-0000-0000AF1E0000}"/>
    <cellStyle name="Comma 4 2 2 3 2 7" xfId="8534" xr:uid="{00000000-0005-0000-0000-0000B01E0000}"/>
    <cellStyle name="Comma 4 2 2 3 2 8" xfId="8535" xr:uid="{00000000-0005-0000-0000-0000B11E0000}"/>
    <cellStyle name="Comma 4 2 2 3 2 9" xfId="8536" xr:uid="{00000000-0005-0000-0000-0000B21E0000}"/>
    <cellStyle name="Comma 4 2 2 3 3" xfId="909" xr:uid="{00000000-0005-0000-0000-0000B31E0000}"/>
    <cellStyle name="Comma 4 2 2 3 3 2" xfId="8538" xr:uid="{00000000-0005-0000-0000-0000B41E0000}"/>
    <cellStyle name="Comma 4 2 2 3 3 3" xfId="8539" xr:uid="{00000000-0005-0000-0000-0000B51E0000}"/>
    <cellStyle name="Comma 4 2 2 3 3 4" xfId="8540" xr:uid="{00000000-0005-0000-0000-0000B61E0000}"/>
    <cellStyle name="Comma 4 2 2 3 3 5" xfId="8541" xr:uid="{00000000-0005-0000-0000-0000B71E0000}"/>
    <cellStyle name="Comma 4 2 2 3 3 6" xfId="8537" xr:uid="{00000000-0005-0000-0000-0000B81E0000}"/>
    <cellStyle name="Comma 4 2 2 3 4" xfId="459" xr:uid="{00000000-0005-0000-0000-0000B91E0000}"/>
    <cellStyle name="Comma 4 2 2 3 4 2" xfId="8543" xr:uid="{00000000-0005-0000-0000-0000BA1E0000}"/>
    <cellStyle name="Comma 4 2 2 3 4 3" xfId="8544" xr:uid="{00000000-0005-0000-0000-0000BB1E0000}"/>
    <cellStyle name="Comma 4 2 2 3 4 4" xfId="8542" xr:uid="{00000000-0005-0000-0000-0000BC1E0000}"/>
    <cellStyle name="Comma 4 2 2 3 5" xfId="8545" xr:uid="{00000000-0005-0000-0000-0000BD1E0000}"/>
    <cellStyle name="Comma 4 2 2 3 5 2" xfId="8546" xr:uid="{00000000-0005-0000-0000-0000BE1E0000}"/>
    <cellStyle name="Comma 4 2 2 3 6" xfId="8547" xr:uid="{00000000-0005-0000-0000-0000BF1E0000}"/>
    <cellStyle name="Comma 4 2 2 3 6 2" xfId="8548" xr:uid="{00000000-0005-0000-0000-0000C01E0000}"/>
    <cellStyle name="Comma 4 2 2 3 7" xfId="8549" xr:uid="{00000000-0005-0000-0000-0000C11E0000}"/>
    <cellStyle name="Comma 4 2 2 3 8" xfId="8550" xr:uid="{00000000-0005-0000-0000-0000C21E0000}"/>
    <cellStyle name="Comma 4 2 2 3 9" xfId="8551" xr:uid="{00000000-0005-0000-0000-0000C31E0000}"/>
    <cellStyle name="Comma 4 2 2 4" xfId="534" xr:uid="{00000000-0005-0000-0000-0000C41E0000}"/>
    <cellStyle name="Comma 4 2 2 4 10" xfId="8553" xr:uid="{00000000-0005-0000-0000-0000C51E0000}"/>
    <cellStyle name="Comma 4 2 2 4 11" xfId="8554" xr:uid="{00000000-0005-0000-0000-0000C61E0000}"/>
    <cellStyle name="Comma 4 2 2 4 12" xfId="8552" xr:uid="{00000000-0005-0000-0000-0000C71E0000}"/>
    <cellStyle name="Comma 4 2 2 4 2" xfId="8555" xr:uid="{00000000-0005-0000-0000-0000C81E0000}"/>
    <cellStyle name="Comma 4 2 2 4 2 2" xfId="8556" xr:uid="{00000000-0005-0000-0000-0000C91E0000}"/>
    <cellStyle name="Comma 4 2 2 4 2 3" xfId="8557" xr:uid="{00000000-0005-0000-0000-0000CA1E0000}"/>
    <cellStyle name="Comma 4 2 2 4 2 4" xfId="8558" xr:uid="{00000000-0005-0000-0000-0000CB1E0000}"/>
    <cellStyle name="Comma 4 2 2 4 2 5" xfId="8559" xr:uid="{00000000-0005-0000-0000-0000CC1E0000}"/>
    <cellStyle name="Comma 4 2 2 4 3" xfId="8560" xr:uid="{00000000-0005-0000-0000-0000CD1E0000}"/>
    <cellStyle name="Comma 4 2 2 4 3 2" xfId="8561" xr:uid="{00000000-0005-0000-0000-0000CE1E0000}"/>
    <cellStyle name="Comma 4 2 2 4 3 3" xfId="8562" xr:uid="{00000000-0005-0000-0000-0000CF1E0000}"/>
    <cellStyle name="Comma 4 2 2 4 4" xfId="8563" xr:uid="{00000000-0005-0000-0000-0000D01E0000}"/>
    <cellStyle name="Comma 4 2 2 4 4 2" xfId="8564" xr:uid="{00000000-0005-0000-0000-0000D11E0000}"/>
    <cellStyle name="Comma 4 2 2 4 5" xfId="8565" xr:uid="{00000000-0005-0000-0000-0000D21E0000}"/>
    <cellStyle name="Comma 4 2 2 4 5 2" xfId="8566" xr:uid="{00000000-0005-0000-0000-0000D31E0000}"/>
    <cellStyle name="Comma 4 2 2 4 6" xfId="8567" xr:uid="{00000000-0005-0000-0000-0000D41E0000}"/>
    <cellStyle name="Comma 4 2 2 4 7" xfId="8568" xr:uid="{00000000-0005-0000-0000-0000D51E0000}"/>
    <cellStyle name="Comma 4 2 2 4 8" xfId="8569" xr:uid="{00000000-0005-0000-0000-0000D61E0000}"/>
    <cellStyle name="Comma 4 2 2 4 9" xfId="8570" xr:uid="{00000000-0005-0000-0000-0000D71E0000}"/>
    <cellStyle name="Comma 4 2 2 5" xfId="759" xr:uid="{00000000-0005-0000-0000-0000D81E0000}"/>
    <cellStyle name="Comma 4 2 2 5 2" xfId="8572" xr:uid="{00000000-0005-0000-0000-0000D91E0000}"/>
    <cellStyle name="Comma 4 2 2 5 3" xfId="8573" xr:uid="{00000000-0005-0000-0000-0000DA1E0000}"/>
    <cellStyle name="Comma 4 2 2 5 4" xfId="8574" xr:uid="{00000000-0005-0000-0000-0000DB1E0000}"/>
    <cellStyle name="Comma 4 2 2 5 5" xfId="8575" xr:uid="{00000000-0005-0000-0000-0000DC1E0000}"/>
    <cellStyle name="Comma 4 2 2 5 6" xfId="8571" xr:uid="{00000000-0005-0000-0000-0000DD1E0000}"/>
    <cellStyle name="Comma 4 2 2 6" xfId="309" xr:uid="{00000000-0005-0000-0000-0000DE1E0000}"/>
    <cellStyle name="Comma 4 2 2 6 2" xfId="8577" xr:uid="{00000000-0005-0000-0000-0000DF1E0000}"/>
    <cellStyle name="Comma 4 2 2 6 3" xfId="8578" xr:uid="{00000000-0005-0000-0000-0000E01E0000}"/>
    <cellStyle name="Comma 4 2 2 6 4" xfId="8576" xr:uid="{00000000-0005-0000-0000-0000E11E0000}"/>
    <cellStyle name="Comma 4 2 2 7" xfId="8579" xr:uid="{00000000-0005-0000-0000-0000E21E0000}"/>
    <cellStyle name="Comma 4 2 2 7 2" xfId="8580" xr:uid="{00000000-0005-0000-0000-0000E31E0000}"/>
    <cellStyle name="Comma 4 2 2 8" xfId="8581" xr:uid="{00000000-0005-0000-0000-0000E41E0000}"/>
    <cellStyle name="Comma 4 2 2 8 2" xfId="8582" xr:uid="{00000000-0005-0000-0000-0000E51E0000}"/>
    <cellStyle name="Comma 4 2 2 9" xfId="8583" xr:uid="{00000000-0005-0000-0000-0000E61E0000}"/>
    <cellStyle name="Comma 4 2 3" xfId="131" xr:uid="{00000000-0005-0000-0000-0000E71E0000}"/>
    <cellStyle name="Comma 4 2 3 10" xfId="8585" xr:uid="{00000000-0005-0000-0000-0000E81E0000}"/>
    <cellStyle name="Comma 4 2 3 11" xfId="8586" xr:uid="{00000000-0005-0000-0000-0000E91E0000}"/>
    <cellStyle name="Comma 4 2 3 12" xfId="8587" xr:uid="{00000000-0005-0000-0000-0000EA1E0000}"/>
    <cellStyle name="Comma 4 2 3 13" xfId="8588" xr:uid="{00000000-0005-0000-0000-0000EB1E0000}"/>
    <cellStyle name="Comma 4 2 3 14" xfId="8589" xr:uid="{00000000-0005-0000-0000-0000EC1E0000}"/>
    <cellStyle name="Comma 4 2 3 15" xfId="8584" xr:uid="{00000000-0005-0000-0000-0000ED1E0000}"/>
    <cellStyle name="Comma 4 2 3 2" xfId="586" xr:uid="{00000000-0005-0000-0000-0000EE1E0000}"/>
    <cellStyle name="Comma 4 2 3 2 10" xfId="8591" xr:uid="{00000000-0005-0000-0000-0000EF1E0000}"/>
    <cellStyle name="Comma 4 2 3 2 11" xfId="8592" xr:uid="{00000000-0005-0000-0000-0000F01E0000}"/>
    <cellStyle name="Comma 4 2 3 2 12" xfId="8593" xr:uid="{00000000-0005-0000-0000-0000F11E0000}"/>
    <cellStyle name="Comma 4 2 3 2 13" xfId="8590" xr:uid="{00000000-0005-0000-0000-0000F21E0000}"/>
    <cellStyle name="Comma 4 2 3 2 2" xfId="8594" xr:uid="{00000000-0005-0000-0000-0000F31E0000}"/>
    <cellStyle name="Comma 4 2 3 2 2 10" xfId="8595" xr:uid="{00000000-0005-0000-0000-0000F41E0000}"/>
    <cellStyle name="Comma 4 2 3 2 2 11" xfId="8596" xr:uid="{00000000-0005-0000-0000-0000F51E0000}"/>
    <cellStyle name="Comma 4 2 3 2 2 2" xfId="8597" xr:uid="{00000000-0005-0000-0000-0000F61E0000}"/>
    <cellStyle name="Comma 4 2 3 2 2 2 2" xfId="8598" xr:uid="{00000000-0005-0000-0000-0000F71E0000}"/>
    <cellStyle name="Comma 4 2 3 2 2 2 3" xfId="8599" xr:uid="{00000000-0005-0000-0000-0000F81E0000}"/>
    <cellStyle name="Comma 4 2 3 2 2 2 4" xfId="8600" xr:uid="{00000000-0005-0000-0000-0000F91E0000}"/>
    <cellStyle name="Comma 4 2 3 2 2 2 5" xfId="8601" xr:uid="{00000000-0005-0000-0000-0000FA1E0000}"/>
    <cellStyle name="Comma 4 2 3 2 2 3" xfId="8602" xr:uid="{00000000-0005-0000-0000-0000FB1E0000}"/>
    <cellStyle name="Comma 4 2 3 2 2 3 2" xfId="8603" xr:uid="{00000000-0005-0000-0000-0000FC1E0000}"/>
    <cellStyle name="Comma 4 2 3 2 2 3 3" xfId="8604" xr:uid="{00000000-0005-0000-0000-0000FD1E0000}"/>
    <cellStyle name="Comma 4 2 3 2 2 4" xfId="8605" xr:uid="{00000000-0005-0000-0000-0000FE1E0000}"/>
    <cellStyle name="Comma 4 2 3 2 2 4 2" xfId="8606" xr:uid="{00000000-0005-0000-0000-0000FF1E0000}"/>
    <cellStyle name="Comma 4 2 3 2 2 5" xfId="8607" xr:uid="{00000000-0005-0000-0000-0000001F0000}"/>
    <cellStyle name="Comma 4 2 3 2 2 5 2" xfId="8608" xr:uid="{00000000-0005-0000-0000-0000011F0000}"/>
    <cellStyle name="Comma 4 2 3 2 2 6" xfId="8609" xr:uid="{00000000-0005-0000-0000-0000021F0000}"/>
    <cellStyle name="Comma 4 2 3 2 2 7" xfId="8610" xr:uid="{00000000-0005-0000-0000-0000031F0000}"/>
    <cellStyle name="Comma 4 2 3 2 2 8" xfId="8611" xr:uid="{00000000-0005-0000-0000-0000041F0000}"/>
    <cellStyle name="Comma 4 2 3 2 2 9" xfId="8612" xr:uid="{00000000-0005-0000-0000-0000051F0000}"/>
    <cellStyle name="Comma 4 2 3 2 3" xfId="8613" xr:uid="{00000000-0005-0000-0000-0000061F0000}"/>
    <cellStyle name="Comma 4 2 3 2 3 2" xfId="8614" xr:uid="{00000000-0005-0000-0000-0000071F0000}"/>
    <cellStyle name="Comma 4 2 3 2 3 3" xfId="8615" xr:uid="{00000000-0005-0000-0000-0000081F0000}"/>
    <cellStyle name="Comma 4 2 3 2 3 4" xfId="8616" xr:uid="{00000000-0005-0000-0000-0000091F0000}"/>
    <cellStyle name="Comma 4 2 3 2 3 5" xfId="8617" xr:uid="{00000000-0005-0000-0000-00000A1F0000}"/>
    <cellStyle name="Comma 4 2 3 2 4" xfId="8618" xr:uid="{00000000-0005-0000-0000-00000B1F0000}"/>
    <cellStyle name="Comma 4 2 3 2 4 2" xfId="8619" xr:uid="{00000000-0005-0000-0000-00000C1F0000}"/>
    <cellStyle name="Comma 4 2 3 2 4 3" xfId="8620" xr:uid="{00000000-0005-0000-0000-00000D1F0000}"/>
    <cellStyle name="Comma 4 2 3 2 5" xfId="8621" xr:uid="{00000000-0005-0000-0000-00000E1F0000}"/>
    <cellStyle name="Comma 4 2 3 2 5 2" xfId="8622" xr:uid="{00000000-0005-0000-0000-00000F1F0000}"/>
    <cellStyle name="Comma 4 2 3 2 6" xfId="8623" xr:uid="{00000000-0005-0000-0000-0000101F0000}"/>
    <cellStyle name="Comma 4 2 3 2 6 2" xfId="8624" xr:uid="{00000000-0005-0000-0000-0000111F0000}"/>
    <cellStyle name="Comma 4 2 3 2 7" xfId="8625" xr:uid="{00000000-0005-0000-0000-0000121F0000}"/>
    <cellStyle name="Comma 4 2 3 2 8" xfId="8626" xr:uid="{00000000-0005-0000-0000-0000131F0000}"/>
    <cellStyle name="Comma 4 2 3 2 9" xfId="8627" xr:uid="{00000000-0005-0000-0000-0000141F0000}"/>
    <cellStyle name="Comma 4 2 3 3" xfId="806" xr:uid="{00000000-0005-0000-0000-0000151F0000}"/>
    <cellStyle name="Comma 4 2 3 3 10" xfId="8629" xr:uid="{00000000-0005-0000-0000-0000161F0000}"/>
    <cellStyle name="Comma 4 2 3 3 11" xfId="8630" xr:uid="{00000000-0005-0000-0000-0000171F0000}"/>
    <cellStyle name="Comma 4 2 3 3 12" xfId="8631" xr:uid="{00000000-0005-0000-0000-0000181F0000}"/>
    <cellStyle name="Comma 4 2 3 3 13" xfId="8628" xr:uid="{00000000-0005-0000-0000-0000191F0000}"/>
    <cellStyle name="Comma 4 2 3 3 2" xfId="8632" xr:uid="{00000000-0005-0000-0000-00001A1F0000}"/>
    <cellStyle name="Comma 4 2 3 3 2 10" xfId="8633" xr:uid="{00000000-0005-0000-0000-00001B1F0000}"/>
    <cellStyle name="Comma 4 2 3 3 2 11" xfId="8634" xr:uid="{00000000-0005-0000-0000-00001C1F0000}"/>
    <cellStyle name="Comma 4 2 3 3 2 2" xfId="8635" xr:uid="{00000000-0005-0000-0000-00001D1F0000}"/>
    <cellStyle name="Comma 4 2 3 3 2 2 2" xfId="8636" xr:uid="{00000000-0005-0000-0000-00001E1F0000}"/>
    <cellStyle name="Comma 4 2 3 3 2 2 3" xfId="8637" xr:uid="{00000000-0005-0000-0000-00001F1F0000}"/>
    <cellStyle name="Comma 4 2 3 3 2 2 4" xfId="8638" xr:uid="{00000000-0005-0000-0000-0000201F0000}"/>
    <cellStyle name="Comma 4 2 3 3 2 2 5" xfId="8639" xr:uid="{00000000-0005-0000-0000-0000211F0000}"/>
    <cellStyle name="Comma 4 2 3 3 2 3" xfId="8640" xr:uid="{00000000-0005-0000-0000-0000221F0000}"/>
    <cellStyle name="Comma 4 2 3 3 2 3 2" xfId="8641" xr:uid="{00000000-0005-0000-0000-0000231F0000}"/>
    <cellStyle name="Comma 4 2 3 3 2 3 3" xfId="8642" xr:uid="{00000000-0005-0000-0000-0000241F0000}"/>
    <cellStyle name="Comma 4 2 3 3 2 4" xfId="8643" xr:uid="{00000000-0005-0000-0000-0000251F0000}"/>
    <cellStyle name="Comma 4 2 3 3 2 4 2" xfId="8644" xr:uid="{00000000-0005-0000-0000-0000261F0000}"/>
    <cellStyle name="Comma 4 2 3 3 2 5" xfId="8645" xr:uid="{00000000-0005-0000-0000-0000271F0000}"/>
    <cellStyle name="Comma 4 2 3 3 2 5 2" xfId="8646" xr:uid="{00000000-0005-0000-0000-0000281F0000}"/>
    <cellStyle name="Comma 4 2 3 3 2 6" xfId="8647" xr:uid="{00000000-0005-0000-0000-0000291F0000}"/>
    <cellStyle name="Comma 4 2 3 3 2 7" xfId="8648" xr:uid="{00000000-0005-0000-0000-00002A1F0000}"/>
    <cellStyle name="Comma 4 2 3 3 2 8" xfId="8649" xr:uid="{00000000-0005-0000-0000-00002B1F0000}"/>
    <cellStyle name="Comma 4 2 3 3 2 9" xfId="8650" xr:uid="{00000000-0005-0000-0000-00002C1F0000}"/>
    <cellStyle name="Comma 4 2 3 3 3" xfId="8651" xr:uid="{00000000-0005-0000-0000-00002D1F0000}"/>
    <cellStyle name="Comma 4 2 3 3 3 2" xfId="8652" xr:uid="{00000000-0005-0000-0000-00002E1F0000}"/>
    <cellStyle name="Comma 4 2 3 3 3 3" xfId="8653" xr:uid="{00000000-0005-0000-0000-00002F1F0000}"/>
    <cellStyle name="Comma 4 2 3 3 3 4" xfId="8654" xr:uid="{00000000-0005-0000-0000-0000301F0000}"/>
    <cellStyle name="Comma 4 2 3 3 3 5" xfId="8655" xr:uid="{00000000-0005-0000-0000-0000311F0000}"/>
    <cellStyle name="Comma 4 2 3 3 4" xfId="8656" xr:uid="{00000000-0005-0000-0000-0000321F0000}"/>
    <cellStyle name="Comma 4 2 3 3 4 2" xfId="8657" xr:uid="{00000000-0005-0000-0000-0000331F0000}"/>
    <cellStyle name="Comma 4 2 3 3 4 3" xfId="8658" xr:uid="{00000000-0005-0000-0000-0000341F0000}"/>
    <cellStyle name="Comma 4 2 3 3 5" xfId="8659" xr:uid="{00000000-0005-0000-0000-0000351F0000}"/>
    <cellStyle name="Comma 4 2 3 3 5 2" xfId="8660" xr:uid="{00000000-0005-0000-0000-0000361F0000}"/>
    <cellStyle name="Comma 4 2 3 3 6" xfId="8661" xr:uid="{00000000-0005-0000-0000-0000371F0000}"/>
    <cellStyle name="Comma 4 2 3 3 6 2" xfId="8662" xr:uid="{00000000-0005-0000-0000-0000381F0000}"/>
    <cellStyle name="Comma 4 2 3 3 7" xfId="8663" xr:uid="{00000000-0005-0000-0000-0000391F0000}"/>
    <cellStyle name="Comma 4 2 3 3 8" xfId="8664" xr:uid="{00000000-0005-0000-0000-00003A1F0000}"/>
    <cellStyle name="Comma 4 2 3 3 9" xfId="8665" xr:uid="{00000000-0005-0000-0000-00003B1F0000}"/>
    <cellStyle name="Comma 4 2 3 4" xfId="356" xr:uid="{00000000-0005-0000-0000-00003C1F0000}"/>
    <cellStyle name="Comma 4 2 3 4 10" xfId="8667" xr:uid="{00000000-0005-0000-0000-00003D1F0000}"/>
    <cellStyle name="Comma 4 2 3 4 11" xfId="8668" xr:uid="{00000000-0005-0000-0000-00003E1F0000}"/>
    <cellStyle name="Comma 4 2 3 4 12" xfId="8666" xr:uid="{00000000-0005-0000-0000-00003F1F0000}"/>
    <cellStyle name="Comma 4 2 3 4 2" xfId="8669" xr:uid="{00000000-0005-0000-0000-0000401F0000}"/>
    <cellStyle name="Comma 4 2 3 4 2 2" xfId="8670" xr:uid="{00000000-0005-0000-0000-0000411F0000}"/>
    <cellStyle name="Comma 4 2 3 4 2 3" xfId="8671" xr:uid="{00000000-0005-0000-0000-0000421F0000}"/>
    <cellStyle name="Comma 4 2 3 4 2 4" xfId="8672" xr:uid="{00000000-0005-0000-0000-0000431F0000}"/>
    <cellStyle name="Comma 4 2 3 4 2 5" xfId="8673" xr:uid="{00000000-0005-0000-0000-0000441F0000}"/>
    <cellStyle name="Comma 4 2 3 4 3" xfId="8674" xr:uid="{00000000-0005-0000-0000-0000451F0000}"/>
    <cellStyle name="Comma 4 2 3 4 3 2" xfId="8675" xr:uid="{00000000-0005-0000-0000-0000461F0000}"/>
    <cellStyle name="Comma 4 2 3 4 3 3" xfId="8676" xr:uid="{00000000-0005-0000-0000-0000471F0000}"/>
    <cellStyle name="Comma 4 2 3 4 4" xfId="8677" xr:uid="{00000000-0005-0000-0000-0000481F0000}"/>
    <cellStyle name="Comma 4 2 3 4 4 2" xfId="8678" xr:uid="{00000000-0005-0000-0000-0000491F0000}"/>
    <cellStyle name="Comma 4 2 3 4 5" xfId="8679" xr:uid="{00000000-0005-0000-0000-00004A1F0000}"/>
    <cellStyle name="Comma 4 2 3 4 5 2" xfId="8680" xr:uid="{00000000-0005-0000-0000-00004B1F0000}"/>
    <cellStyle name="Comma 4 2 3 4 6" xfId="8681" xr:uid="{00000000-0005-0000-0000-00004C1F0000}"/>
    <cellStyle name="Comma 4 2 3 4 7" xfId="8682" xr:uid="{00000000-0005-0000-0000-00004D1F0000}"/>
    <cellStyle name="Comma 4 2 3 4 8" xfId="8683" xr:uid="{00000000-0005-0000-0000-00004E1F0000}"/>
    <cellStyle name="Comma 4 2 3 4 9" xfId="8684" xr:uid="{00000000-0005-0000-0000-00004F1F0000}"/>
    <cellStyle name="Comma 4 2 3 5" xfId="8685" xr:uid="{00000000-0005-0000-0000-0000501F0000}"/>
    <cellStyle name="Comma 4 2 3 5 2" xfId="8686" xr:uid="{00000000-0005-0000-0000-0000511F0000}"/>
    <cellStyle name="Comma 4 2 3 5 3" xfId="8687" xr:uid="{00000000-0005-0000-0000-0000521F0000}"/>
    <cellStyle name="Comma 4 2 3 5 4" xfId="8688" xr:uid="{00000000-0005-0000-0000-0000531F0000}"/>
    <cellStyle name="Comma 4 2 3 5 5" xfId="8689" xr:uid="{00000000-0005-0000-0000-0000541F0000}"/>
    <cellStyle name="Comma 4 2 3 6" xfId="8690" xr:uid="{00000000-0005-0000-0000-0000551F0000}"/>
    <cellStyle name="Comma 4 2 3 6 2" xfId="8691" xr:uid="{00000000-0005-0000-0000-0000561F0000}"/>
    <cellStyle name="Comma 4 2 3 6 3" xfId="8692" xr:uid="{00000000-0005-0000-0000-0000571F0000}"/>
    <cellStyle name="Comma 4 2 3 7" xfId="8693" xr:uid="{00000000-0005-0000-0000-0000581F0000}"/>
    <cellStyle name="Comma 4 2 3 7 2" xfId="8694" xr:uid="{00000000-0005-0000-0000-0000591F0000}"/>
    <cellStyle name="Comma 4 2 3 8" xfId="8695" xr:uid="{00000000-0005-0000-0000-00005A1F0000}"/>
    <cellStyle name="Comma 4 2 3 8 2" xfId="8696" xr:uid="{00000000-0005-0000-0000-00005B1F0000}"/>
    <cellStyle name="Comma 4 2 3 9" xfId="8697" xr:uid="{00000000-0005-0000-0000-00005C1F0000}"/>
    <cellStyle name="Comma 4 2 4" xfId="189" xr:uid="{00000000-0005-0000-0000-00005D1F0000}"/>
    <cellStyle name="Comma 4 2 4 10" xfId="8699" xr:uid="{00000000-0005-0000-0000-00005E1F0000}"/>
    <cellStyle name="Comma 4 2 4 11" xfId="8700" xr:uid="{00000000-0005-0000-0000-00005F1F0000}"/>
    <cellStyle name="Comma 4 2 4 12" xfId="8701" xr:uid="{00000000-0005-0000-0000-0000601F0000}"/>
    <cellStyle name="Comma 4 2 4 13" xfId="8702" xr:uid="{00000000-0005-0000-0000-0000611F0000}"/>
    <cellStyle name="Comma 4 2 4 14" xfId="8703" xr:uid="{00000000-0005-0000-0000-0000621F0000}"/>
    <cellStyle name="Comma 4 2 4 15" xfId="8698" xr:uid="{00000000-0005-0000-0000-0000631F0000}"/>
    <cellStyle name="Comma 4 2 4 2" xfId="587" xr:uid="{00000000-0005-0000-0000-0000641F0000}"/>
    <cellStyle name="Comma 4 2 4 2 10" xfId="8705" xr:uid="{00000000-0005-0000-0000-0000651F0000}"/>
    <cellStyle name="Comma 4 2 4 2 11" xfId="8706" xr:uid="{00000000-0005-0000-0000-0000661F0000}"/>
    <cellStyle name="Comma 4 2 4 2 12" xfId="8707" xr:uid="{00000000-0005-0000-0000-0000671F0000}"/>
    <cellStyle name="Comma 4 2 4 2 13" xfId="8704" xr:uid="{00000000-0005-0000-0000-0000681F0000}"/>
    <cellStyle name="Comma 4 2 4 2 2" xfId="8708" xr:uid="{00000000-0005-0000-0000-0000691F0000}"/>
    <cellStyle name="Comma 4 2 4 2 2 10" xfId="8709" xr:uid="{00000000-0005-0000-0000-00006A1F0000}"/>
    <cellStyle name="Comma 4 2 4 2 2 11" xfId="8710" xr:uid="{00000000-0005-0000-0000-00006B1F0000}"/>
    <cellStyle name="Comma 4 2 4 2 2 2" xfId="8711" xr:uid="{00000000-0005-0000-0000-00006C1F0000}"/>
    <cellStyle name="Comma 4 2 4 2 2 2 2" xfId="8712" xr:uid="{00000000-0005-0000-0000-00006D1F0000}"/>
    <cellStyle name="Comma 4 2 4 2 2 2 3" xfId="8713" xr:uid="{00000000-0005-0000-0000-00006E1F0000}"/>
    <cellStyle name="Comma 4 2 4 2 2 2 4" xfId="8714" xr:uid="{00000000-0005-0000-0000-00006F1F0000}"/>
    <cellStyle name="Comma 4 2 4 2 2 2 5" xfId="8715" xr:uid="{00000000-0005-0000-0000-0000701F0000}"/>
    <cellStyle name="Comma 4 2 4 2 2 3" xfId="8716" xr:uid="{00000000-0005-0000-0000-0000711F0000}"/>
    <cellStyle name="Comma 4 2 4 2 2 3 2" xfId="8717" xr:uid="{00000000-0005-0000-0000-0000721F0000}"/>
    <cellStyle name="Comma 4 2 4 2 2 3 3" xfId="8718" xr:uid="{00000000-0005-0000-0000-0000731F0000}"/>
    <cellStyle name="Comma 4 2 4 2 2 4" xfId="8719" xr:uid="{00000000-0005-0000-0000-0000741F0000}"/>
    <cellStyle name="Comma 4 2 4 2 2 4 2" xfId="8720" xr:uid="{00000000-0005-0000-0000-0000751F0000}"/>
    <cellStyle name="Comma 4 2 4 2 2 5" xfId="8721" xr:uid="{00000000-0005-0000-0000-0000761F0000}"/>
    <cellStyle name="Comma 4 2 4 2 2 5 2" xfId="8722" xr:uid="{00000000-0005-0000-0000-0000771F0000}"/>
    <cellStyle name="Comma 4 2 4 2 2 6" xfId="8723" xr:uid="{00000000-0005-0000-0000-0000781F0000}"/>
    <cellStyle name="Comma 4 2 4 2 2 7" xfId="8724" xr:uid="{00000000-0005-0000-0000-0000791F0000}"/>
    <cellStyle name="Comma 4 2 4 2 2 8" xfId="8725" xr:uid="{00000000-0005-0000-0000-00007A1F0000}"/>
    <cellStyle name="Comma 4 2 4 2 2 9" xfId="8726" xr:uid="{00000000-0005-0000-0000-00007B1F0000}"/>
    <cellStyle name="Comma 4 2 4 2 3" xfId="8727" xr:uid="{00000000-0005-0000-0000-00007C1F0000}"/>
    <cellStyle name="Comma 4 2 4 2 3 2" xfId="8728" xr:uid="{00000000-0005-0000-0000-00007D1F0000}"/>
    <cellStyle name="Comma 4 2 4 2 3 3" xfId="8729" xr:uid="{00000000-0005-0000-0000-00007E1F0000}"/>
    <cellStyle name="Comma 4 2 4 2 3 4" xfId="8730" xr:uid="{00000000-0005-0000-0000-00007F1F0000}"/>
    <cellStyle name="Comma 4 2 4 2 3 5" xfId="8731" xr:uid="{00000000-0005-0000-0000-0000801F0000}"/>
    <cellStyle name="Comma 4 2 4 2 4" xfId="8732" xr:uid="{00000000-0005-0000-0000-0000811F0000}"/>
    <cellStyle name="Comma 4 2 4 2 4 2" xfId="8733" xr:uid="{00000000-0005-0000-0000-0000821F0000}"/>
    <cellStyle name="Comma 4 2 4 2 4 3" xfId="8734" xr:uid="{00000000-0005-0000-0000-0000831F0000}"/>
    <cellStyle name="Comma 4 2 4 2 5" xfId="8735" xr:uid="{00000000-0005-0000-0000-0000841F0000}"/>
    <cellStyle name="Comma 4 2 4 2 5 2" xfId="8736" xr:uid="{00000000-0005-0000-0000-0000851F0000}"/>
    <cellStyle name="Comma 4 2 4 2 6" xfId="8737" xr:uid="{00000000-0005-0000-0000-0000861F0000}"/>
    <cellStyle name="Comma 4 2 4 2 6 2" xfId="8738" xr:uid="{00000000-0005-0000-0000-0000871F0000}"/>
    <cellStyle name="Comma 4 2 4 2 7" xfId="8739" xr:uid="{00000000-0005-0000-0000-0000881F0000}"/>
    <cellStyle name="Comma 4 2 4 2 8" xfId="8740" xr:uid="{00000000-0005-0000-0000-0000891F0000}"/>
    <cellStyle name="Comma 4 2 4 2 9" xfId="8741" xr:uid="{00000000-0005-0000-0000-00008A1F0000}"/>
    <cellStyle name="Comma 4 2 4 3" xfId="864" xr:uid="{00000000-0005-0000-0000-00008B1F0000}"/>
    <cellStyle name="Comma 4 2 4 3 10" xfId="8743" xr:uid="{00000000-0005-0000-0000-00008C1F0000}"/>
    <cellStyle name="Comma 4 2 4 3 11" xfId="8744" xr:uid="{00000000-0005-0000-0000-00008D1F0000}"/>
    <cellStyle name="Comma 4 2 4 3 12" xfId="8745" xr:uid="{00000000-0005-0000-0000-00008E1F0000}"/>
    <cellStyle name="Comma 4 2 4 3 13" xfId="8742" xr:uid="{00000000-0005-0000-0000-00008F1F0000}"/>
    <cellStyle name="Comma 4 2 4 3 2" xfId="8746" xr:uid="{00000000-0005-0000-0000-0000901F0000}"/>
    <cellStyle name="Comma 4 2 4 3 2 10" xfId="8747" xr:uid="{00000000-0005-0000-0000-0000911F0000}"/>
    <cellStyle name="Comma 4 2 4 3 2 11" xfId="8748" xr:uid="{00000000-0005-0000-0000-0000921F0000}"/>
    <cellStyle name="Comma 4 2 4 3 2 2" xfId="8749" xr:uid="{00000000-0005-0000-0000-0000931F0000}"/>
    <cellStyle name="Comma 4 2 4 3 2 2 2" xfId="8750" xr:uid="{00000000-0005-0000-0000-0000941F0000}"/>
    <cellStyle name="Comma 4 2 4 3 2 2 3" xfId="8751" xr:uid="{00000000-0005-0000-0000-0000951F0000}"/>
    <cellStyle name="Comma 4 2 4 3 2 2 4" xfId="8752" xr:uid="{00000000-0005-0000-0000-0000961F0000}"/>
    <cellStyle name="Comma 4 2 4 3 2 2 5" xfId="8753" xr:uid="{00000000-0005-0000-0000-0000971F0000}"/>
    <cellStyle name="Comma 4 2 4 3 2 3" xfId="8754" xr:uid="{00000000-0005-0000-0000-0000981F0000}"/>
    <cellStyle name="Comma 4 2 4 3 2 3 2" xfId="8755" xr:uid="{00000000-0005-0000-0000-0000991F0000}"/>
    <cellStyle name="Comma 4 2 4 3 2 3 3" xfId="8756" xr:uid="{00000000-0005-0000-0000-00009A1F0000}"/>
    <cellStyle name="Comma 4 2 4 3 2 4" xfId="8757" xr:uid="{00000000-0005-0000-0000-00009B1F0000}"/>
    <cellStyle name="Comma 4 2 4 3 2 4 2" xfId="8758" xr:uid="{00000000-0005-0000-0000-00009C1F0000}"/>
    <cellStyle name="Comma 4 2 4 3 2 5" xfId="8759" xr:uid="{00000000-0005-0000-0000-00009D1F0000}"/>
    <cellStyle name="Comma 4 2 4 3 2 5 2" xfId="8760" xr:uid="{00000000-0005-0000-0000-00009E1F0000}"/>
    <cellStyle name="Comma 4 2 4 3 2 6" xfId="8761" xr:uid="{00000000-0005-0000-0000-00009F1F0000}"/>
    <cellStyle name="Comma 4 2 4 3 2 7" xfId="8762" xr:uid="{00000000-0005-0000-0000-0000A01F0000}"/>
    <cellStyle name="Comma 4 2 4 3 2 8" xfId="8763" xr:uid="{00000000-0005-0000-0000-0000A11F0000}"/>
    <cellStyle name="Comma 4 2 4 3 2 9" xfId="8764" xr:uid="{00000000-0005-0000-0000-0000A21F0000}"/>
    <cellStyle name="Comma 4 2 4 3 3" xfId="8765" xr:uid="{00000000-0005-0000-0000-0000A31F0000}"/>
    <cellStyle name="Comma 4 2 4 3 3 2" xfId="8766" xr:uid="{00000000-0005-0000-0000-0000A41F0000}"/>
    <cellStyle name="Comma 4 2 4 3 3 3" xfId="8767" xr:uid="{00000000-0005-0000-0000-0000A51F0000}"/>
    <cellStyle name="Comma 4 2 4 3 3 4" xfId="8768" xr:uid="{00000000-0005-0000-0000-0000A61F0000}"/>
    <cellStyle name="Comma 4 2 4 3 3 5" xfId="8769" xr:uid="{00000000-0005-0000-0000-0000A71F0000}"/>
    <cellStyle name="Comma 4 2 4 3 4" xfId="8770" xr:uid="{00000000-0005-0000-0000-0000A81F0000}"/>
    <cellStyle name="Comma 4 2 4 3 4 2" xfId="8771" xr:uid="{00000000-0005-0000-0000-0000A91F0000}"/>
    <cellStyle name="Comma 4 2 4 3 4 3" xfId="8772" xr:uid="{00000000-0005-0000-0000-0000AA1F0000}"/>
    <cellStyle name="Comma 4 2 4 3 5" xfId="8773" xr:uid="{00000000-0005-0000-0000-0000AB1F0000}"/>
    <cellStyle name="Comma 4 2 4 3 5 2" xfId="8774" xr:uid="{00000000-0005-0000-0000-0000AC1F0000}"/>
    <cellStyle name="Comma 4 2 4 3 6" xfId="8775" xr:uid="{00000000-0005-0000-0000-0000AD1F0000}"/>
    <cellStyle name="Comma 4 2 4 3 6 2" xfId="8776" xr:uid="{00000000-0005-0000-0000-0000AE1F0000}"/>
    <cellStyle name="Comma 4 2 4 3 7" xfId="8777" xr:uid="{00000000-0005-0000-0000-0000AF1F0000}"/>
    <cellStyle name="Comma 4 2 4 3 8" xfId="8778" xr:uid="{00000000-0005-0000-0000-0000B01F0000}"/>
    <cellStyle name="Comma 4 2 4 3 9" xfId="8779" xr:uid="{00000000-0005-0000-0000-0000B11F0000}"/>
    <cellStyle name="Comma 4 2 4 4" xfId="414" xr:uid="{00000000-0005-0000-0000-0000B21F0000}"/>
    <cellStyle name="Comma 4 2 4 4 10" xfId="8781" xr:uid="{00000000-0005-0000-0000-0000B31F0000}"/>
    <cellStyle name="Comma 4 2 4 4 11" xfId="8782" xr:uid="{00000000-0005-0000-0000-0000B41F0000}"/>
    <cellStyle name="Comma 4 2 4 4 12" xfId="8780" xr:uid="{00000000-0005-0000-0000-0000B51F0000}"/>
    <cellStyle name="Comma 4 2 4 4 2" xfId="8783" xr:uid="{00000000-0005-0000-0000-0000B61F0000}"/>
    <cellStyle name="Comma 4 2 4 4 2 2" xfId="8784" xr:uid="{00000000-0005-0000-0000-0000B71F0000}"/>
    <cellStyle name="Comma 4 2 4 4 2 3" xfId="8785" xr:uid="{00000000-0005-0000-0000-0000B81F0000}"/>
    <cellStyle name="Comma 4 2 4 4 2 4" xfId="8786" xr:uid="{00000000-0005-0000-0000-0000B91F0000}"/>
    <cellStyle name="Comma 4 2 4 4 2 5" xfId="8787" xr:uid="{00000000-0005-0000-0000-0000BA1F0000}"/>
    <cellStyle name="Comma 4 2 4 4 3" xfId="8788" xr:uid="{00000000-0005-0000-0000-0000BB1F0000}"/>
    <cellStyle name="Comma 4 2 4 4 3 2" xfId="8789" xr:uid="{00000000-0005-0000-0000-0000BC1F0000}"/>
    <cellStyle name="Comma 4 2 4 4 3 3" xfId="8790" xr:uid="{00000000-0005-0000-0000-0000BD1F0000}"/>
    <cellStyle name="Comma 4 2 4 4 4" xfId="8791" xr:uid="{00000000-0005-0000-0000-0000BE1F0000}"/>
    <cellStyle name="Comma 4 2 4 4 4 2" xfId="8792" xr:uid="{00000000-0005-0000-0000-0000BF1F0000}"/>
    <cellStyle name="Comma 4 2 4 4 5" xfId="8793" xr:uid="{00000000-0005-0000-0000-0000C01F0000}"/>
    <cellStyle name="Comma 4 2 4 4 5 2" xfId="8794" xr:uid="{00000000-0005-0000-0000-0000C11F0000}"/>
    <cellStyle name="Comma 4 2 4 4 6" xfId="8795" xr:uid="{00000000-0005-0000-0000-0000C21F0000}"/>
    <cellStyle name="Comma 4 2 4 4 7" xfId="8796" xr:uid="{00000000-0005-0000-0000-0000C31F0000}"/>
    <cellStyle name="Comma 4 2 4 4 8" xfId="8797" xr:uid="{00000000-0005-0000-0000-0000C41F0000}"/>
    <cellStyle name="Comma 4 2 4 4 9" xfId="8798" xr:uid="{00000000-0005-0000-0000-0000C51F0000}"/>
    <cellStyle name="Comma 4 2 4 5" xfId="8799" xr:uid="{00000000-0005-0000-0000-0000C61F0000}"/>
    <cellStyle name="Comma 4 2 4 5 2" xfId="8800" xr:uid="{00000000-0005-0000-0000-0000C71F0000}"/>
    <cellStyle name="Comma 4 2 4 5 3" xfId="8801" xr:uid="{00000000-0005-0000-0000-0000C81F0000}"/>
    <cellStyle name="Comma 4 2 4 5 4" xfId="8802" xr:uid="{00000000-0005-0000-0000-0000C91F0000}"/>
    <cellStyle name="Comma 4 2 4 5 5" xfId="8803" xr:uid="{00000000-0005-0000-0000-0000CA1F0000}"/>
    <cellStyle name="Comma 4 2 4 6" xfId="8804" xr:uid="{00000000-0005-0000-0000-0000CB1F0000}"/>
    <cellStyle name="Comma 4 2 4 6 2" xfId="8805" xr:uid="{00000000-0005-0000-0000-0000CC1F0000}"/>
    <cellStyle name="Comma 4 2 4 6 3" xfId="8806" xr:uid="{00000000-0005-0000-0000-0000CD1F0000}"/>
    <cellStyle name="Comma 4 2 4 7" xfId="8807" xr:uid="{00000000-0005-0000-0000-0000CE1F0000}"/>
    <cellStyle name="Comma 4 2 4 7 2" xfId="8808" xr:uid="{00000000-0005-0000-0000-0000CF1F0000}"/>
    <cellStyle name="Comma 4 2 4 8" xfId="8809" xr:uid="{00000000-0005-0000-0000-0000D01F0000}"/>
    <cellStyle name="Comma 4 2 4 8 2" xfId="8810" xr:uid="{00000000-0005-0000-0000-0000D11F0000}"/>
    <cellStyle name="Comma 4 2 4 9" xfId="8811" xr:uid="{00000000-0005-0000-0000-0000D21F0000}"/>
    <cellStyle name="Comma 4 2 5" xfId="489" xr:uid="{00000000-0005-0000-0000-0000D31F0000}"/>
    <cellStyle name="Comma 4 2 5 10" xfId="8813" xr:uid="{00000000-0005-0000-0000-0000D41F0000}"/>
    <cellStyle name="Comma 4 2 5 11" xfId="8814" xr:uid="{00000000-0005-0000-0000-0000D51F0000}"/>
    <cellStyle name="Comma 4 2 5 12" xfId="8815" xr:uid="{00000000-0005-0000-0000-0000D61F0000}"/>
    <cellStyle name="Comma 4 2 5 13" xfId="8812" xr:uid="{00000000-0005-0000-0000-0000D71F0000}"/>
    <cellStyle name="Comma 4 2 5 2" xfId="8816" xr:uid="{00000000-0005-0000-0000-0000D81F0000}"/>
    <cellStyle name="Comma 4 2 5 2 10" xfId="8817" xr:uid="{00000000-0005-0000-0000-0000D91F0000}"/>
    <cellStyle name="Comma 4 2 5 2 11" xfId="8818" xr:uid="{00000000-0005-0000-0000-0000DA1F0000}"/>
    <cellStyle name="Comma 4 2 5 2 2" xfId="8819" xr:uid="{00000000-0005-0000-0000-0000DB1F0000}"/>
    <cellStyle name="Comma 4 2 5 2 2 2" xfId="8820" xr:uid="{00000000-0005-0000-0000-0000DC1F0000}"/>
    <cellStyle name="Comma 4 2 5 2 2 3" xfId="8821" xr:uid="{00000000-0005-0000-0000-0000DD1F0000}"/>
    <cellStyle name="Comma 4 2 5 2 2 4" xfId="8822" xr:uid="{00000000-0005-0000-0000-0000DE1F0000}"/>
    <cellStyle name="Comma 4 2 5 2 2 5" xfId="8823" xr:uid="{00000000-0005-0000-0000-0000DF1F0000}"/>
    <cellStyle name="Comma 4 2 5 2 3" xfId="8824" xr:uid="{00000000-0005-0000-0000-0000E01F0000}"/>
    <cellStyle name="Comma 4 2 5 2 3 2" xfId="8825" xr:uid="{00000000-0005-0000-0000-0000E11F0000}"/>
    <cellStyle name="Comma 4 2 5 2 3 3" xfId="8826" xr:uid="{00000000-0005-0000-0000-0000E21F0000}"/>
    <cellStyle name="Comma 4 2 5 2 4" xfId="8827" xr:uid="{00000000-0005-0000-0000-0000E31F0000}"/>
    <cellStyle name="Comma 4 2 5 2 4 2" xfId="8828" xr:uid="{00000000-0005-0000-0000-0000E41F0000}"/>
    <cellStyle name="Comma 4 2 5 2 5" xfId="8829" xr:uid="{00000000-0005-0000-0000-0000E51F0000}"/>
    <cellStyle name="Comma 4 2 5 2 5 2" xfId="8830" xr:uid="{00000000-0005-0000-0000-0000E61F0000}"/>
    <cellStyle name="Comma 4 2 5 2 6" xfId="8831" xr:uid="{00000000-0005-0000-0000-0000E71F0000}"/>
    <cellStyle name="Comma 4 2 5 2 7" xfId="8832" xr:uid="{00000000-0005-0000-0000-0000E81F0000}"/>
    <cellStyle name="Comma 4 2 5 2 8" xfId="8833" xr:uid="{00000000-0005-0000-0000-0000E91F0000}"/>
    <cellStyle name="Comma 4 2 5 2 9" xfId="8834" xr:uid="{00000000-0005-0000-0000-0000EA1F0000}"/>
    <cellStyle name="Comma 4 2 5 3" xfId="8835" xr:uid="{00000000-0005-0000-0000-0000EB1F0000}"/>
    <cellStyle name="Comma 4 2 5 3 2" xfId="8836" xr:uid="{00000000-0005-0000-0000-0000EC1F0000}"/>
    <cellStyle name="Comma 4 2 5 3 3" xfId="8837" xr:uid="{00000000-0005-0000-0000-0000ED1F0000}"/>
    <cellStyle name="Comma 4 2 5 3 4" xfId="8838" xr:uid="{00000000-0005-0000-0000-0000EE1F0000}"/>
    <cellStyle name="Comma 4 2 5 3 5" xfId="8839" xr:uid="{00000000-0005-0000-0000-0000EF1F0000}"/>
    <cellStyle name="Comma 4 2 5 4" xfId="8840" xr:uid="{00000000-0005-0000-0000-0000F01F0000}"/>
    <cellStyle name="Comma 4 2 5 4 2" xfId="8841" xr:uid="{00000000-0005-0000-0000-0000F11F0000}"/>
    <cellStyle name="Comma 4 2 5 4 3" xfId="8842" xr:uid="{00000000-0005-0000-0000-0000F21F0000}"/>
    <cellStyle name="Comma 4 2 5 5" xfId="8843" xr:uid="{00000000-0005-0000-0000-0000F31F0000}"/>
    <cellStyle name="Comma 4 2 5 5 2" xfId="8844" xr:uid="{00000000-0005-0000-0000-0000F41F0000}"/>
    <cellStyle name="Comma 4 2 5 6" xfId="8845" xr:uid="{00000000-0005-0000-0000-0000F51F0000}"/>
    <cellStyle name="Comma 4 2 5 6 2" xfId="8846" xr:uid="{00000000-0005-0000-0000-0000F61F0000}"/>
    <cellStyle name="Comma 4 2 5 7" xfId="8847" xr:uid="{00000000-0005-0000-0000-0000F71F0000}"/>
    <cellStyle name="Comma 4 2 5 8" xfId="8848" xr:uid="{00000000-0005-0000-0000-0000F81F0000}"/>
    <cellStyle name="Comma 4 2 5 9" xfId="8849" xr:uid="{00000000-0005-0000-0000-0000F91F0000}"/>
    <cellStyle name="Comma 4 2 6" xfId="714" xr:uid="{00000000-0005-0000-0000-0000FA1F0000}"/>
    <cellStyle name="Comma 4 2 6 10" xfId="8851" xr:uid="{00000000-0005-0000-0000-0000FB1F0000}"/>
    <cellStyle name="Comma 4 2 6 11" xfId="8852" xr:uid="{00000000-0005-0000-0000-0000FC1F0000}"/>
    <cellStyle name="Comma 4 2 6 12" xfId="8853" xr:uid="{00000000-0005-0000-0000-0000FD1F0000}"/>
    <cellStyle name="Comma 4 2 6 13" xfId="8850" xr:uid="{00000000-0005-0000-0000-0000FE1F0000}"/>
    <cellStyle name="Comma 4 2 6 2" xfId="8854" xr:uid="{00000000-0005-0000-0000-0000FF1F0000}"/>
    <cellStyle name="Comma 4 2 6 2 10" xfId="8855" xr:uid="{00000000-0005-0000-0000-000000200000}"/>
    <cellStyle name="Comma 4 2 6 2 11" xfId="8856" xr:uid="{00000000-0005-0000-0000-000001200000}"/>
    <cellStyle name="Comma 4 2 6 2 2" xfId="8857" xr:uid="{00000000-0005-0000-0000-000002200000}"/>
    <cellStyle name="Comma 4 2 6 2 2 2" xfId="8858" xr:uid="{00000000-0005-0000-0000-000003200000}"/>
    <cellStyle name="Comma 4 2 6 2 2 3" xfId="8859" xr:uid="{00000000-0005-0000-0000-000004200000}"/>
    <cellStyle name="Comma 4 2 6 2 2 4" xfId="8860" xr:uid="{00000000-0005-0000-0000-000005200000}"/>
    <cellStyle name="Comma 4 2 6 2 2 5" xfId="8861" xr:uid="{00000000-0005-0000-0000-000006200000}"/>
    <cellStyle name="Comma 4 2 6 2 3" xfId="8862" xr:uid="{00000000-0005-0000-0000-000007200000}"/>
    <cellStyle name="Comma 4 2 6 2 3 2" xfId="8863" xr:uid="{00000000-0005-0000-0000-000008200000}"/>
    <cellStyle name="Comma 4 2 6 2 3 3" xfId="8864" xr:uid="{00000000-0005-0000-0000-000009200000}"/>
    <cellStyle name="Comma 4 2 6 2 4" xfId="8865" xr:uid="{00000000-0005-0000-0000-00000A200000}"/>
    <cellStyle name="Comma 4 2 6 2 4 2" xfId="8866" xr:uid="{00000000-0005-0000-0000-00000B200000}"/>
    <cellStyle name="Comma 4 2 6 2 5" xfId="8867" xr:uid="{00000000-0005-0000-0000-00000C200000}"/>
    <cellStyle name="Comma 4 2 6 2 5 2" xfId="8868" xr:uid="{00000000-0005-0000-0000-00000D200000}"/>
    <cellStyle name="Comma 4 2 6 2 6" xfId="8869" xr:uid="{00000000-0005-0000-0000-00000E200000}"/>
    <cellStyle name="Comma 4 2 6 2 7" xfId="8870" xr:uid="{00000000-0005-0000-0000-00000F200000}"/>
    <cellStyle name="Comma 4 2 6 2 8" xfId="8871" xr:uid="{00000000-0005-0000-0000-000010200000}"/>
    <cellStyle name="Comma 4 2 6 2 9" xfId="8872" xr:uid="{00000000-0005-0000-0000-000011200000}"/>
    <cellStyle name="Comma 4 2 6 3" xfId="8873" xr:uid="{00000000-0005-0000-0000-000012200000}"/>
    <cellStyle name="Comma 4 2 6 3 2" xfId="8874" xr:uid="{00000000-0005-0000-0000-000013200000}"/>
    <cellStyle name="Comma 4 2 6 3 3" xfId="8875" xr:uid="{00000000-0005-0000-0000-000014200000}"/>
    <cellStyle name="Comma 4 2 6 3 4" xfId="8876" xr:uid="{00000000-0005-0000-0000-000015200000}"/>
    <cellStyle name="Comma 4 2 6 3 5" xfId="8877" xr:uid="{00000000-0005-0000-0000-000016200000}"/>
    <cellStyle name="Comma 4 2 6 4" xfId="8878" xr:uid="{00000000-0005-0000-0000-000017200000}"/>
    <cellStyle name="Comma 4 2 6 4 2" xfId="8879" xr:uid="{00000000-0005-0000-0000-000018200000}"/>
    <cellStyle name="Comma 4 2 6 4 3" xfId="8880" xr:uid="{00000000-0005-0000-0000-000019200000}"/>
    <cellStyle name="Comma 4 2 6 5" xfId="8881" xr:uid="{00000000-0005-0000-0000-00001A200000}"/>
    <cellStyle name="Comma 4 2 6 5 2" xfId="8882" xr:uid="{00000000-0005-0000-0000-00001B200000}"/>
    <cellStyle name="Comma 4 2 6 6" xfId="8883" xr:uid="{00000000-0005-0000-0000-00001C200000}"/>
    <cellStyle name="Comma 4 2 6 6 2" xfId="8884" xr:uid="{00000000-0005-0000-0000-00001D200000}"/>
    <cellStyle name="Comma 4 2 6 7" xfId="8885" xr:uid="{00000000-0005-0000-0000-00001E200000}"/>
    <cellStyle name="Comma 4 2 6 8" xfId="8886" xr:uid="{00000000-0005-0000-0000-00001F200000}"/>
    <cellStyle name="Comma 4 2 6 9" xfId="8887" xr:uid="{00000000-0005-0000-0000-000020200000}"/>
    <cellStyle name="Comma 4 2 7" xfId="264" xr:uid="{00000000-0005-0000-0000-000021200000}"/>
    <cellStyle name="Comma 4 2 7 10" xfId="8889" xr:uid="{00000000-0005-0000-0000-000022200000}"/>
    <cellStyle name="Comma 4 2 7 11" xfId="8888" xr:uid="{00000000-0005-0000-0000-000023200000}"/>
    <cellStyle name="Comma 4 2 7 2" xfId="8890" xr:uid="{00000000-0005-0000-0000-000024200000}"/>
    <cellStyle name="Comma 4 2 7 2 2" xfId="8891" xr:uid="{00000000-0005-0000-0000-000025200000}"/>
    <cellStyle name="Comma 4 2 7 2 3" xfId="8892" xr:uid="{00000000-0005-0000-0000-000026200000}"/>
    <cellStyle name="Comma 4 2 7 3" xfId="8893" xr:uid="{00000000-0005-0000-0000-000027200000}"/>
    <cellStyle name="Comma 4 2 7 3 2" xfId="8894" xr:uid="{00000000-0005-0000-0000-000028200000}"/>
    <cellStyle name="Comma 4 2 7 4" xfId="8895" xr:uid="{00000000-0005-0000-0000-000029200000}"/>
    <cellStyle name="Comma 4 2 7 4 2" xfId="8896" xr:uid="{00000000-0005-0000-0000-00002A200000}"/>
    <cellStyle name="Comma 4 2 7 5" xfId="8897" xr:uid="{00000000-0005-0000-0000-00002B200000}"/>
    <cellStyle name="Comma 4 2 7 6" xfId="8898" xr:uid="{00000000-0005-0000-0000-00002C200000}"/>
    <cellStyle name="Comma 4 2 7 7" xfId="8899" xr:uid="{00000000-0005-0000-0000-00002D200000}"/>
    <cellStyle name="Comma 4 2 7 8" xfId="8900" xr:uid="{00000000-0005-0000-0000-00002E200000}"/>
    <cellStyle name="Comma 4 2 7 9" xfId="8901" xr:uid="{00000000-0005-0000-0000-00002F200000}"/>
    <cellStyle name="Comma 4 2 8" xfId="8902" xr:uid="{00000000-0005-0000-0000-000030200000}"/>
    <cellStyle name="Comma 4 2 8 2" xfId="8903" xr:uid="{00000000-0005-0000-0000-000031200000}"/>
    <cellStyle name="Comma 4 2 8 2 2" xfId="8904" xr:uid="{00000000-0005-0000-0000-000032200000}"/>
    <cellStyle name="Comma 4 2 8 2 3" xfId="8905" xr:uid="{00000000-0005-0000-0000-000033200000}"/>
    <cellStyle name="Comma 4 2 8 3" xfId="8906" xr:uid="{00000000-0005-0000-0000-000034200000}"/>
    <cellStyle name="Comma 4 2 8 4" xfId="8907" xr:uid="{00000000-0005-0000-0000-000035200000}"/>
    <cellStyle name="Comma 4 2 8 5" xfId="8908" xr:uid="{00000000-0005-0000-0000-000036200000}"/>
    <cellStyle name="Comma 4 2 8 6" xfId="8909" xr:uid="{00000000-0005-0000-0000-000037200000}"/>
    <cellStyle name="Comma 4 2 9" xfId="8910" xr:uid="{00000000-0005-0000-0000-000038200000}"/>
    <cellStyle name="Comma 4 2 9 2" xfId="8911" xr:uid="{00000000-0005-0000-0000-000039200000}"/>
    <cellStyle name="Comma 4 2 9 3" xfId="8912" xr:uid="{00000000-0005-0000-0000-00003A200000}"/>
    <cellStyle name="Comma 4 3" xfId="68" xr:uid="{00000000-0005-0000-0000-00003B200000}"/>
    <cellStyle name="Comma 4 3 10" xfId="8914" xr:uid="{00000000-0005-0000-0000-00003C200000}"/>
    <cellStyle name="Comma 4 3 10 2" xfId="8915" xr:uid="{00000000-0005-0000-0000-00003D200000}"/>
    <cellStyle name="Comma 4 3 11" xfId="8916" xr:uid="{00000000-0005-0000-0000-00003E200000}"/>
    <cellStyle name="Comma 4 3 11 2" xfId="8917" xr:uid="{00000000-0005-0000-0000-00003F200000}"/>
    <cellStyle name="Comma 4 3 12" xfId="8918" xr:uid="{00000000-0005-0000-0000-000040200000}"/>
    <cellStyle name="Comma 4 3 13" xfId="8919" xr:uid="{00000000-0005-0000-0000-000041200000}"/>
    <cellStyle name="Comma 4 3 14" xfId="8920" xr:uid="{00000000-0005-0000-0000-000042200000}"/>
    <cellStyle name="Comma 4 3 15" xfId="8921" xr:uid="{00000000-0005-0000-0000-000043200000}"/>
    <cellStyle name="Comma 4 3 16" xfId="8922" xr:uid="{00000000-0005-0000-0000-000044200000}"/>
    <cellStyle name="Comma 4 3 17" xfId="8923" xr:uid="{00000000-0005-0000-0000-000045200000}"/>
    <cellStyle name="Comma 4 3 18" xfId="8913" xr:uid="{00000000-0005-0000-0000-000046200000}"/>
    <cellStyle name="Comma 4 3 2" xfId="116" xr:uid="{00000000-0005-0000-0000-000047200000}"/>
    <cellStyle name="Comma 4 3 2 10" xfId="8925" xr:uid="{00000000-0005-0000-0000-000048200000}"/>
    <cellStyle name="Comma 4 3 2 11" xfId="8926" xr:uid="{00000000-0005-0000-0000-000049200000}"/>
    <cellStyle name="Comma 4 3 2 12" xfId="8927" xr:uid="{00000000-0005-0000-0000-00004A200000}"/>
    <cellStyle name="Comma 4 3 2 13" xfId="8928" xr:uid="{00000000-0005-0000-0000-00004B200000}"/>
    <cellStyle name="Comma 4 3 2 14" xfId="8929" xr:uid="{00000000-0005-0000-0000-00004C200000}"/>
    <cellStyle name="Comma 4 3 2 15" xfId="8924" xr:uid="{00000000-0005-0000-0000-00004D200000}"/>
    <cellStyle name="Comma 4 3 2 2" xfId="588" xr:uid="{00000000-0005-0000-0000-00004E200000}"/>
    <cellStyle name="Comma 4 3 2 2 10" xfId="8931" xr:uid="{00000000-0005-0000-0000-00004F200000}"/>
    <cellStyle name="Comma 4 3 2 2 11" xfId="8932" xr:uid="{00000000-0005-0000-0000-000050200000}"/>
    <cellStyle name="Comma 4 3 2 2 12" xfId="8933" xr:uid="{00000000-0005-0000-0000-000051200000}"/>
    <cellStyle name="Comma 4 3 2 2 13" xfId="8930" xr:uid="{00000000-0005-0000-0000-000052200000}"/>
    <cellStyle name="Comma 4 3 2 2 2" xfId="8934" xr:uid="{00000000-0005-0000-0000-000053200000}"/>
    <cellStyle name="Comma 4 3 2 2 2 10" xfId="8935" xr:uid="{00000000-0005-0000-0000-000054200000}"/>
    <cellStyle name="Comma 4 3 2 2 2 11" xfId="8936" xr:uid="{00000000-0005-0000-0000-000055200000}"/>
    <cellStyle name="Comma 4 3 2 2 2 2" xfId="8937" xr:uid="{00000000-0005-0000-0000-000056200000}"/>
    <cellStyle name="Comma 4 3 2 2 2 2 2" xfId="8938" xr:uid="{00000000-0005-0000-0000-000057200000}"/>
    <cellStyle name="Comma 4 3 2 2 2 2 3" xfId="8939" xr:uid="{00000000-0005-0000-0000-000058200000}"/>
    <cellStyle name="Comma 4 3 2 2 2 2 4" xfId="8940" xr:uid="{00000000-0005-0000-0000-000059200000}"/>
    <cellStyle name="Comma 4 3 2 2 2 2 5" xfId="8941" xr:uid="{00000000-0005-0000-0000-00005A200000}"/>
    <cellStyle name="Comma 4 3 2 2 2 3" xfId="8942" xr:uid="{00000000-0005-0000-0000-00005B200000}"/>
    <cellStyle name="Comma 4 3 2 2 2 3 2" xfId="8943" xr:uid="{00000000-0005-0000-0000-00005C200000}"/>
    <cellStyle name="Comma 4 3 2 2 2 3 3" xfId="8944" xr:uid="{00000000-0005-0000-0000-00005D200000}"/>
    <cellStyle name="Comma 4 3 2 2 2 4" xfId="8945" xr:uid="{00000000-0005-0000-0000-00005E200000}"/>
    <cellStyle name="Comma 4 3 2 2 2 4 2" xfId="8946" xr:uid="{00000000-0005-0000-0000-00005F200000}"/>
    <cellStyle name="Comma 4 3 2 2 2 5" xfId="8947" xr:uid="{00000000-0005-0000-0000-000060200000}"/>
    <cellStyle name="Comma 4 3 2 2 2 5 2" xfId="8948" xr:uid="{00000000-0005-0000-0000-000061200000}"/>
    <cellStyle name="Comma 4 3 2 2 2 6" xfId="8949" xr:uid="{00000000-0005-0000-0000-000062200000}"/>
    <cellStyle name="Comma 4 3 2 2 2 7" xfId="8950" xr:uid="{00000000-0005-0000-0000-000063200000}"/>
    <cellStyle name="Comma 4 3 2 2 2 8" xfId="8951" xr:uid="{00000000-0005-0000-0000-000064200000}"/>
    <cellStyle name="Comma 4 3 2 2 2 9" xfId="8952" xr:uid="{00000000-0005-0000-0000-000065200000}"/>
    <cellStyle name="Comma 4 3 2 2 3" xfId="8953" xr:uid="{00000000-0005-0000-0000-000066200000}"/>
    <cellStyle name="Comma 4 3 2 2 3 2" xfId="8954" xr:uid="{00000000-0005-0000-0000-000067200000}"/>
    <cellStyle name="Comma 4 3 2 2 3 3" xfId="8955" xr:uid="{00000000-0005-0000-0000-000068200000}"/>
    <cellStyle name="Comma 4 3 2 2 3 4" xfId="8956" xr:uid="{00000000-0005-0000-0000-000069200000}"/>
    <cellStyle name="Comma 4 3 2 2 3 5" xfId="8957" xr:uid="{00000000-0005-0000-0000-00006A200000}"/>
    <cellStyle name="Comma 4 3 2 2 4" xfId="8958" xr:uid="{00000000-0005-0000-0000-00006B200000}"/>
    <cellStyle name="Comma 4 3 2 2 4 2" xfId="8959" xr:uid="{00000000-0005-0000-0000-00006C200000}"/>
    <cellStyle name="Comma 4 3 2 2 4 3" xfId="8960" xr:uid="{00000000-0005-0000-0000-00006D200000}"/>
    <cellStyle name="Comma 4 3 2 2 5" xfId="8961" xr:uid="{00000000-0005-0000-0000-00006E200000}"/>
    <cellStyle name="Comma 4 3 2 2 5 2" xfId="8962" xr:uid="{00000000-0005-0000-0000-00006F200000}"/>
    <cellStyle name="Comma 4 3 2 2 6" xfId="8963" xr:uid="{00000000-0005-0000-0000-000070200000}"/>
    <cellStyle name="Comma 4 3 2 2 6 2" xfId="8964" xr:uid="{00000000-0005-0000-0000-000071200000}"/>
    <cellStyle name="Comma 4 3 2 2 7" xfId="8965" xr:uid="{00000000-0005-0000-0000-000072200000}"/>
    <cellStyle name="Comma 4 3 2 2 8" xfId="8966" xr:uid="{00000000-0005-0000-0000-000073200000}"/>
    <cellStyle name="Comma 4 3 2 2 9" xfId="8967" xr:uid="{00000000-0005-0000-0000-000074200000}"/>
    <cellStyle name="Comma 4 3 2 3" xfId="791" xr:uid="{00000000-0005-0000-0000-000075200000}"/>
    <cellStyle name="Comma 4 3 2 3 10" xfId="8969" xr:uid="{00000000-0005-0000-0000-000076200000}"/>
    <cellStyle name="Comma 4 3 2 3 11" xfId="8970" xr:uid="{00000000-0005-0000-0000-000077200000}"/>
    <cellStyle name="Comma 4 3 2 3 12" xfId="8971" xr:uid="{00000000-0005-0000-0000-000078200000}"/>
    <cellStyle name="Comma 4 3 2 3 13" xfId="8968" xr:uid="{00000000-0005-0000-0000-000079200000}"/>
    <cellStyle name="Comma 4 3 2 3 2" xfId="8972" xr:uid="{00000000-0005-0000-0000-00007A200000}"/>
    <cellStyle name="Comma 4 3 2 3 2 10" xfId="8973" xr:uid="{00000000-0005-0000-0000-00007B200000}"/>
    <cellStyle name="Comma 4 3 2 3 2 11" xfId="8974" xr:uid="{00000000-0005-0000-0000-00007C200000}"/>
    <cellStyle name="Comma 4 3 2 3 2 2" xfId="8975" xr:uid="{00000000-0005-0000-0000-00007D200000}"/>
    <cellStyle name="Comma 4 3 2 3 2 2 2" xfId="8976" xr:uid="{00000000-0005-0000-0000-00007E200000}"/>
    <cellStyle name="Comma 4 3 2 3 2 2 3" xfId="8977" xr:uid="{00000000-0005-0000-0000-00007F200000}"/>
    <cellStyle name="Comma 4 3 2 3 2 2 4" xfId="8978" xr:uid="{00000000-0005-0000-0000-000080200000}"/>
    <cellStyle name="Comma 4 3 2 3 2 2 5" xfId="8979" xr:uid="{00000000-0005-0000-0000-000081200000}"/>
    <cellStyle name="Comma 4 3 2 3 2 3" xfId="8980" xr:uid="{00000000-0005-0000-0000-000082200000}"/>
    <cellStyle name="Comma 4 3 2 3 2 3 2" xfId="8981" xr:uid="{00000000-0005-0000-0000-000083200000}"/>
    <cellStyle name="Comma 4 3 2 3 2 3 3" xfId="8982" xr:uid="{00000000-0005-0000-0000-000084200000}"/>
    <cellStyle name="Comma 4 3 2 3 2 4" xfId="8983" xr:uid="{00000000-0005-0000-0000-000085200000}"/>
    <cellStyle name="Comma 4 3 2 3 2 4 2" xfId="8984" xr:uid="{00000000-0005-0000-0000-000086200000}"/>
    <cellStyle name="Comma 4 3 2 3 2 5" xfId="8985" xr:uid="{00000000-0005-0000-0000-000087200000}"/>
    <cellStyle name="Comma 4 3 2 3 2 5 2" xfId="8986" xr:uid="{00000000-0005-0000-0000-000088200000}"/>
    <cellStyle name="Comma 4 3 2 3 2 6" xfId="8987" xr:uid="{00000000-0005-0000-0000-000089200000}"/>
    <cellStyle name="Comma 4 3 2 3 2 7" xfId="8988" xr:uid="{00000000-0005-0000-0000-00008A200000}"/>
    <cellStyle name="Comma 4 3 2 3 2 8" xfId="8989" xr:uid="{00000000-0005-0000-0000-00008B200000}"/>
    <cellStyle name="Comma 4 3 2 3 2 9" xfId="8990" xr:uid="{00000000-0005-0000-0000-00008C200000}"/>
    <cellStyle name="Comma 4 3 2 3 3" xfId="8991" xr:uid="{00000000-0005-0000-0000-00008D200000}"/>
    <cellStyle name="Comma 4 3 2 3 3 2" xfId="8992" xr:uid="{00000000-0005-0000-0000-00008E200000}"/>
    <cellStyle name="Comma 4 3 2 3 3 3" xfId="8993" xr:uid="{00000000-0005-0000-0000-00008F200000}"/>
    <cellStyle name="Comma 4 3 2 3 3 4" xfId="8994" xr:uid="{00000000-0005-0000-0000-000090200000}"/>
    <cellStyle name="Comma 4 3 2 3 3 5" xfId="8995" xr:uid="{00000000-0005-0000-0000-000091200000}"/>
    <cellStyle name="Comma 4 3 2 3 4" xfId="8996" xr:uid="{00000000-0005-0000-0000-000092200000}"/>
    <cellStyle name="Comma 4 3 2 3 4 2" xfId="8997" xr:uid="{00000000-0005-0000-0000-000093200000}"/>
    <cellStyle name="Comma 4 3 2 3 4 3" xfId="8998" xr:uid="{00000000-0005-0000-0000-000094200000}"/>
    <cellStyle name="Comma 4 3 2 3 5" xfId="8999" xr:uid="{00000000-0005-0000-0000-000095200000}"/>
    <cellStyle name="Comma 4 3 2 3 5 2" xfId="9000" xr:uid="{00000000-0005-0000-0000-000096200000}"/>
    <cellStyle name="Comma 4 3 2 3 6" xfId="9001" xr:uid="{00000000-0005-0000-0000-000097200000}"/>
    <cellStyle name="Comma 4 3 2 3 6 2" xfId="9002" xr:uid="{00000000-0005-0000-0000-000098200000}"/>
    <cellStyle name="Comma 4 3 2 3 7" xfId="9003" xr:uid="{00000000-0005-0000-0000-000099200000}"/>
    <cellStyle name="Comma 4 3 2 3 8" xfId="9004" xr:uid="{00000000-0005-0000-0000-00009A200000}"/>
    <cellStyle name="Comma 4 3 2 3 9" xfId="9005" xr:uid="{00000000-0005-0000-0000-00009B200000}"/>
    <cellStyle name="Comma 4 3 2 4" xfId="341" xr:uid="{00000000-0005-0000-0000-00009C200000}"/>
    <cellStyle name="Comma 4 3 2 4 10" xfId="9007" xr:uid="{00000000-0005-0000-0000-00009D200000}"/>
    <cellStyle name="Comma 4 3 2 4 11" xfId="9008" xr:uid="{00000000-0005-0000-0000-00009E200000}"/>
    <cellStyle name="Comma 4 3 2 4 12" xfId="9006" xr:uid="{00000000-0005-0000-0000-00009F200000}"/>
    <cellStyle name="Comma 4 3 2 4 2" xfId="9009" xr:uid="{00000000-0005-0000-0000-0000A0200000}"/>
    <cellStyle name="Comma 4 3 2 4 2 2" xfId="9010" xr:uid="{00000000-0005-0000-0000-0000A1200000}"/>
    <cellStyle name="Comma 4 3 2 4 2 3" xfId="9011" xr:uid="{00000000-0005-0000-0000-0000A2200000}"/>
    <cellStyle name="Comma 4 3 2 4 2 4" xfId="9012" xr:uid="{00000000-0005-0000-0000-0000A3200000}"/>
    <cellStyle name="Comma 4 3 2 4 2 5" xfId="9013" xr:uid="{00000000-0005-0000-0000-0000A4200000}"/>
    <cellStyle name="Comma 4 3 2 4 3" xfId="9014" xr:uid="{00000000-0005-0000-0000-0000A5200000}"/>
    <cellStyle name="Comma 4 3 2 4 3 2" xfId="9015" xr:uid="{00000000-0005-0000-0000-0000A6200000}"/>
    <cellStyle name="Comma 4 3 2 4 3 3" xfId="9016" xr:uid="{00000000-0005-0000-0000-0000A7200000}"/>
    <cellStyle name="Comma 4 3 2 4 4" xfId="9017" xr:uid="{00000000-0005-0000-0000-0000A8200000}"/>
    <cellStyle name="Comma 4 3 2 4 4 2" xfId="9018" xr:uid="{00000000-0005-0000-0000-0000A9200000}"/>
    <cellStyle name="Comma 4 3 2 4 5" xfId="9019" xr:uid="{00000000-0005-0000-0000-0000AA200000}"/>
    <cellStyle name="Comma 4 3 2 4 5 2" xfId="9020" xr:uid="{00000000-0005-0000-0000-0000AB200000}"/>
    <cellStyle name="Comma 4 3 2 4 6" xfId="9021" xr:uid="{00000000-0005-0000-0000-0000AC200000}"/>
    <cellStyle name="Comma 4 3 2 4 7" xfId="9022" xr:uid="{00000000-0005-0000-0000-0000AD200000}"/>
    <cellStyle name="Comma 4 3 2 4 8" xfId="9023" xr:uid="{00000000-0005-0000-0000-0000AE200000}"/>
    <cellStyle name="Comma 4 3 2 4 9" xfId="9024" xr:uid="{00000000-0005-0000-0000-0000AF200000}"/>
    <cellStyle name="Comma 4 3 2 5" xfId="9025" xr:uid="{00000000-0005-0000-0000-0000B0200000}"/>
    <cellStyle name="Comma 4 3 2 5 2" xfId="9026" xr:uid="{00000000-0005-0000-0000-0000B1200000}"/>
    <cellStyle name="Comma 4 3 2 5 3" xfId="9027" xr:uid="{00000000-0005-0000-0000-0000B2200000}"/>
    <cellStyle name="Comma 4 3 2 5 4" xfId="9028" xr:uid="{00000000-0005-0000-0000-0000B3200000}"/>
    <cellStyle name="Comma 4 3 2 5 5" xfId="9029" xr:uid="{00000000-0005-0000-0000-0000B4200000}"/>
    <cellStyle name="Comma 4 3 2 6" xfId="9030" xr:uid="{00000000-0005-0000-0000-0000B5200000}"/>
    <cellStyle name="Comma 4 3 2 6 2" xfId="9031" xr:uid="{00000000-0005-0000-0000-0000B6200000}"/>
    <cellStyle name="Comma 4 3 2 6 3" xfId="9032" xr:uid="{00000000-0005-0000-0000-0000B7200000}"/>
    <cellStyle name="Comma 4 3 2 7" xfId="9033" xr:uid="{00000000-0005-0000-0000-0000B8200000}"/>
    <cellStyle name="Comma 4 3 2 7 2" xfId="9034" xr:uid="{00000000-0005-0000-0000-0000B9200000}"/>
    <cellStyle name="Comma 4 3 2 8" xfId="9035" xr:uid="{00000000-0005-0000-0000-0000BA200000}"/>
    <cellStyle name="Comma 4 3 2 8 2" xfId="9036" xr:uid="{00000000-0005-0000-0000-0000BB200000}"/>
    <cellStyle name="Comma 4 3 2 9" xfId="9037" xr:uid="{00000000-0005-0000-0000-0000BC200000}"/>
    <cellStyle name="Comma 4 3 3" xfId="219" xr:uid="{00000000-0005-0000-0000-0000BD200000}"/>
    <cellStyle name="Comma 4 3 3 10" xfId="9039" xr:uid="{00000000-0005-0000-0000-0000BE200000}"/>
    <cellStyle name="Comma 4 3 3 11" xfId="9040" xr:uid="{00000000-0005-0000-0000-0000BF200000}"/>
    <cellStyle name="Comma 4 3 3 12" xfId="9041" xr:uid="{00000000-0005-0000-0000-0000C0200000}"/>
    <cellStyle name="Comma 4 3 3 13" xfId="9042" xr:uid="{00000000-0005-0000-0000-0000C1200000}"/>
    <cellStyle name="Comma 4 3 3 14" xfId="9043" xr:uid="{00000000-0005-0000-0000-0000C2200000}"/>
    <cellStyle name="Comma 4 3 3 15" xfId="9038" xr:uid="{00000000-0005-0000-0000-0000C3200000}"/>
    <cellStyle name="Comma 4 3 3 2" xfId="589" xr:uid="{00000000-0005-0000-0000-0000C4200000}"/>
    <cellStyle name="Comma 4 3 3 2 10" xfId="9045" xr:uid="{00000000-0005-0000-0000-0000C5200000}"/>
    <cellStyle name="Comma 4 3 3 2 11" xfId="9046" xr:uid="{00000000-0005-0000-0000-0000C6200000}"/>
    <cellStyle name="Comma 4 3 3 2 12" xfId="9047" xr:uid="{00000000-0005-0000-0000-0000C7200000}"/>
    <cellStyle name="Comma 4 3 3 2 13" xfId="9044" xr:uid="{00000000-0005-0000-0000-0000C8200000}"/>
    <cellStyle name="Comma 4 3 3 2 2" xfId="9048" xr:uid="{00000000-0005-0000-0000-0000C9200000}"/>
    <cellStyle name="Comma 4 3 3 2 2 10" xfId="9049" xr:uid="{00000000-0005-0000-0000-0000CA200000}"/>
    <cellStyle name="Comma 4 3 3 2 2 11" xfId="9050" xr:uid="{00000000-0005-0000-0000-0000CB200000}"/>
    <cellStyle name="Comma 4 3 3 2 2 2" xfId="9051" xr:uid="{00000000-0005-0000-0000-0000CC200000}"/>
    <cellStyle name="Comma 4 3 3 2 2 2 2" xfId="9052" xr:uid="{00000000-0005-0000-0000-0000CD200000}"/>
    <cellStyle name="Comma 4 3 3 2 2 2 3" xfId="9053" xr:uid="{00000000-0005-0000-0000-0000CE200000}"/>
    <cellStyle name="Comma 4 3 3 2 2 2 4" xfId="9054" xr:uid="{00000000-0005-0000-0000-0000CF200000}"/>
    <cellStyle name="Comma 4 3 3 2 2 2 5" xfId="9055" xr:uid="{00000000-0005-0000-0000-0000D0200000}"/>
    <cellStyle name="Comma 4 3 3 2 2 3" xfId="9056" xr:uid="{00000000-0005-0000-0000-0000D1200000}"/>
    <cellStyle name="Comma 4 3 3 2 2 3 2" xfId="9057" xr:uid="{00000000-0005-0000-0000-0000D2200000}"/>
    <cellStyle name="Comma 4 3 3 2 2 3 3" xfId="9058" xr:uid="{00000000-0005-0000-0000-0000D3200000}"/>
    <cellStyle name="Comma 4 3 3 2 2 4" xfId="9059" xr:uid="{00000000-0005-0000-0000-0000D4200000}"/>
    <cellStyle name="Comma 4 3 3 2 2 4 2" xfId="9060" xr:uid="{00000000-0005-0000-0000-0000D5200000}"/>
    <cellStyle name="Comma 4 3 3 2 2 5" xfId="9061" xr:uid="{00000000-0005-0000-0000-0000D6200000}"/>
    <cellStyle name="Comma 4 3 3 2 2 5 2" xfId="9062" xr:uid="{00000000-0005-0000-0000-0000D7200000}"/>
    <cellStyle name="Comma 4 3 3 2 2 6" xfId="9063" xr:uid="{00000000-0005-0000-0000-0000D8200000}"/>
    <cellStyle name="Comma 4 3 3 2 2 7" xfId="9064" xr:uid="{00000000-0005-0000-0000-0000D9200000}"/>
    <cellStyle name="Comma 4 3 3 2 2 8" xfId="9065" xr:uid="{00000000-0005-0000-0000-0000DA200000}"/>
    <cellStyle name="Comma 4 3 3 2 2 9" xfId="9066" xr:uid="{00000000-0005-0000-0000-0000DB200000}"/>
    <cellStyle name="Comma 4 3 3 2 3" xfId="9067" xr:uid="{00000000-0005-0000-0000-0000DC200000}"/>
    <cellStyle name="Comma 4 3 3 2 3 2" xfId="9068" xr:uid="{00000000-0005-0000-0000-0000DD200000}"/>
    <cellStyle name="Comma 4 3 3 2 3 3" xfId="9069" xr:uid="{00000000-0005-0000-0000-0000DE200000}"/>
    <cellStyle name="Comma 4 3 3 2 3 4" xfId="9070" xr:uid="{00000000-0005-0000-0000-0000DF200000}"/>
    <cellStyle name="Comma 4 3 3 2 3 5" xfId="9071" xr:uid="{00000000-0005-0000-0000-0000E0200000}"/>
    <cellStyle name="Comma 4 3 3 2 4" xfId="9072" xr:uid="{00000000-0005-0000-0000-0000E1200000}"/>
    <cellStyle name="Comma 4 3 3 2 4 2" xfId="9073" xr:uid="{00000000-0005-0000-0000-0000E2200000}"/>
    <cellStyle name="Comma 4 3 3 2 4 3" xfId="9074" xr:uid="{00000000-0005-0000-0000-0000E3200000}"/>
    <cellStyle name="Comma 4 3 3 2 5" xfId="9075" xr:uid="{00000000-0005-0000-0000-0000E4200000}"/>
    <cellStyle name="Comma 4 3 3 2 5 2" xfId="9076" xr:uid="{00000000-0005-0000-0000-0000E5200000}"/>
    <cellStyle name="Comma 4 3 3 2 6" xfId="9077" xr:uid="{00000000-0005-0000-0000-0000E6200000}"/>
    <cellStyle name="Comma 4 3 3 2 6 2" xfId="9078" xr:uid="{00000000-0005-0000-0000-0000E7200000}"/>
    <cellStyle name="Comma 4 3 3 2 7" xfId="9079" xr:uid="{00000000-0005-0000-0000-0000E8200000}"/>
    <cellStyle name="Comma 4 3 3 2 8" xfId="9080" xr:uid="{00000000-0005-0000-0000-0000E9200000}"/>
    <cellStyle name="Comma 4 3 3 2 9" xfId="9081" xr:uid="{00000000-0005-0000-0000-0000EA200000}"/>
    <cellStyle name="Comma 4 3 3 3" xfId="894" xr:uid="{00000000-0005-0000-0000-0000EB200000}"/>
    <cellStyle name="Comma 4 3 3 3 10" xfId="9083" xr:uid="{00000000-0005-0000-0000-0000EC200000}"/>
    <cellStyle name="Comma 4 3 3 3 11" xfId="9084" xr:uid="{00000000-0005-0000-0000-0000ED200000}"/>
    <cellStyle name="Comma 4 3 3 3 12" xfId="9085" xr:uid="{00000000-0005-0000-0000-0000EE200000}"/>
    <cellStyle name="Comma 4 3 3 3 13" xfId="9082" xr:uid="{00000000-0005-0000-0000-0000EF200000}"/>
    <cellStyle name="Comma 4 3 3 3 2" xfId="9086" xr:uid="{00000000-0005-0000-0000-0000F0200000}"/>
    <cellStyle name="Comma 4 3 3 3 2 10" xfId="9087" xr:uid="{00000000-0005-0000-0000-0000F1200000}"/>
    <cellStyle name="Comma 4 3 3 3 2 11" xfId="9088" xr:uid="{00000000-0005-0000-0000-0000F2200000}"/>
    <cellStyle name="Comma 4 3 3 3 2 2" xfId="9089" xr:uid="{00000000-0005-0000-0000-0000F3200000}"/>
    <cellStyle name="Comma 4 3 3 3 2 2 2" xfId="9090" xr:uid="{00000000-0005-0000-0000-0000F4200000}"/>
    <cellStyle name="Comma 4 3 3 3 2 2 3" xfId="9091" xr:uid="{00000000-0005-0000-0000-0000F5200000}"/>
    <cellStyle name="Comma 4 3 3 3 2 2 4" xfId="9092" xr:uid="{00000000-0005-0000-0000-0000F6200000}"/>
    <cellStyle name="Comma 4 3 3 3 2 2 5" xfId="9093" xr:uid="{00000000-0005-0000-0000-0000F7200000}"/>
    <cellStyle name="Comma 4 3 3 3 2 3" xfId="9094" xr:uid="{00000000-0005-0000-0000-0000F8200000}"/>
    <cellStyle name="Comma 4 3 3 3 2 3 2" xfId="9095" xr:uid="{00000000-0005-0000-0000-0000F9200000}"/>
    <cellStyle name="Comma 4 3 3 3 2 3 3" xfId="9096" xr:uid="{00000000-0005-0000-0000-0000FA200000}"/>
    <cellStyle name="Comma 4 3 3 3 2 4" xfId="9097" xr:uid="{00000000-0005-0000-0000-0000FB200000}"/>
    <cellStyle name="Comma 4 3 3 3 2 4 2" xfId="9098" xr:uid="{00000000-0005-0000-0000-0000FC200000}"/>
    <cellStyle name="Comma 4 3 3 3 2 5" xfId="9099" xr:uid="{00000000-0005-0000-0000-0000FD200000}"/>
    <cellStyle name="Comma 4 3 3 3 2 5 2" xfId="9100" xr:uid="{00000000-0005-0000-0000-0000FE200000}"/>
    <cellStyle name="Comma 4 3 3 3 2 6" xfId="9101" xr:uid="{00000000-0005-0000-0000-0000FF200000}"/>
    <cellStyle name="Comma 4 3 3 3 2 7" xfId="9102" xr:uid="{00000000-0005-0000-0000-000000210000}"/>
    <cellStyle name="Comma 4 3 3 3 2 8" xfId="9103" xr:uid="{00000000-0005-0000-0000-000001210000}"/>
    <cellStyle name="Comma 4 3 3 3 2 9" xfId="9104" xr:uid="{00000000-0005-0000-0000-000002210000}"/>
    <cellStyle name="Comma 4 3 3 3 3" xfId="9105" xr:uid="{00000000-0005-0000-0000-000003210000}"/>
    <cellStyle name="Comma 4 3 3 3 3 2" xfId="9106" xr:uid="{00000000-0005-0000-0000-000004210000}"/>
    <cellStyle name="Comma 4 3 3 3 3 3" xfId="9107" xr:uid="{00000000-0005-0000-0000-000005210000}"/>
    <cellStyle name="Comma 4 3 3 3 3 4" xfId="9108" xr:uid="{00000000-0005-0000-0000-000006210000}"/>
    <cellStyle name="Comma 4 3 3 3 3 5" xfId="9109" xr:uid="{00000000-0005-0000-0000-000007210000}"/>
    <cellStyle name="Comma 4 3 3 3 4" xfId="9110" xr:uid="{00000000-0005-0000-0000-000008210000}"/>
    <cellStyle name="Comma 4 3 3 3 4 2" xfId="9111" xr:uid="{00000000-0005-0000-0000-000009210000}"/>
    <cellStyle name="Comma 4 3 3 3 4 3" xfId="9112" xr:uid="{00000000-0005-0000-0000-00000A210000}"/>
    <cellStyle name="Comma 4 3 3 3 5" xfId="9113" xr:uid="{00000000-0005-0000-0000-00000B210000}"/>
    <cellStyle name="Comma 4 3 3 3 5 2" xfId="9114" xr:uid="{00000000-0005-0000-0000-00000C210000}"/>
    <cellStyle name="Comma 4 3 3 3 6" xfId="9115" xr:uid="{00000000-0005-0000-0000-00000D210000}"/>
    <cellStyle name="Comma 4 3 3 3 6 2" xfId="9116" xr:uid="{00000000-0005-0000-0000-00000E210000}"/>
    <cellStyle name="Comma 4 3 3 3 7" xfId="9117" xr:uid="{00000000-0005-0000-0000-00000F210000}"/>
    <cellStyle name="Comma 4 3 3 3 8" xfId="9118" xr:uid="{00000000-0005-0000-0000-000010210000}"/>
    <cellStyle name="Comma 4 3 3 3 9" xfId="9119" xr:uid="{00000000-0005-0000-0000-000011210000}"/>
    <cellStyle name="Comma 4 3 3 4" xfId="444" xr:uid="{00000000-0005-0000-0000-000012210000}"/>
    <cellStyle name="Comma 4 3 3 4 10" xfId="9121" xr:uid="{00000000-0005-0000-0000-000013210000}"/>
    <cellStyle name="Comma 4 3 3 4 11" xfId="9122" xr:uid="{00000000-0005-0000-0000-000014210000}"/>
    <cellStyle name="Comma 4 3 3 4 12" xfId="9120" xr:uid="{00000000-0005-0000-0000-000015210000}"/>
    <cellStyle name="Comma 4 3 3 4 2" xfId="9123" xr:uid="{00000000-0005-0000-0000-000016210000}"/>
    <cellStyle name="Comma 4 3 3 4 2 2" xfId="9124" xr:uid="{00000000-0005-0000-0000-000017210000}"/>
    <cellStyle name="Comma 4 3 3 4 2 3" xfId="9125" xr:uid="{00000000-0005-0000-0000-000018210000}"/>
    <cellStyle name="Comma 4 3 3 4 2 4" xfId="9126" xr:uid="{00000000-0005-0000-0000-000019210000}"/>
    <cellStyle name="Comma 4 3 3 4 2 5" xfId="9127" xr:uid="{00000000-0005-0000-0000-00001A210000}"/>
    <cellStyle name="Comma 4 3 3 4 3" xfId="9128" xr:uid="{00000000-0005-0000-0000-00001B210000}"/>
    <cellStyle name="Comma 4 3 3 4 3 2" xfId="9129" xr:uid="{00000000-0005-0000-0000-00001C210000}"/>
    <cellStyle name="Comma 4 3 3 4 3 3" xfId="9130" xr:uid="{00000000-0005-0000-0000-00001D210000}"/>
    <cellStyle name="Comma 4 3 3 4 4" xfId="9131" xr:uid="{00000000-0005-0000-0000-00001E210000}"/>
    <cellStyle name="Comma 4 3 3 4 4 2" xfId="9132" xr:uid="{00000000-0005-0000-0000-00001F210000}"/>
    <cellStyle name="Comma 4 3 3 4 5" xfId="9133" xr:uid="{00000000-0005-0000-0000-000020210000}"/>
    <cellStyle name="Comma 4 3 3 4 5 2" xfId="9134" xr:uid="{00000000-0005-0000-0000-000021210000}"/>
    <cellStyle name="Comma 4 3 3 4 6" xfId="9135" xr:uid="{00000000-0005-0000-0000-000022210000}"/>
    <cellStyle name="Comma 4 3 3 4 7" xfId="9136" xr:uid="{00000000-0005-0000-0000-000023210000}"/>
    <cellStyle name="Comma 4 3 3 4 8" xfId="9137" xr:uid="{00000000-0005-0000-0000-000024210000}"/>
    <cellStyle name="Comma 4 3 3 4 9" xfId="9138" xr:uid="{00000000-0005-0000-0000-000025210000}"/>
    <cellStyle name="Comma 4 3 3 5" xfId="9139" xr:uid="{00000000-0005-0000-0000-000026210000}"/>
    <cellStyle name="Comma 4 3 3 5 2" xfId="9140" xr:uid="{00000000-0005-0000-0000-000027210000}"/>
    <cellStyle name="Comma 4 3 3 5 3" xfId="9141" xr:uid="{00000000-0005-0000-0000-000028210000}"/>
    <cellStyle name="Comma 4 3 3 5 4" xfId="9142" xr:uid="{00000000-0005-0000-0000-000029210000}"/>
    <cellStyle name="Comma 4 3 3 5 5" xfId="9143" xr:uid="{00000000-0005-0000-0000-00002A210000}"/>
    <cellStyle name="Comma 4 3 3 6" xfId="9144" xr:uid="{00000000-0005-0000-0000-00002B210000}"/>
    <cellStyle name="Comma 4 3 3 6 2" xfId="9145" xr:uid="{00000000-0005-0000-0000-00002C210000}"/>
    <cellStyle name="Comma 4 3 3 6 3" xfId="9146" xr:uid="{00000000-0005-0000-0000-00002D210000}"/>
    <cellStyle name="Comma 4 3 3 7" xfId="9147" xr:uid="{00000000-0005-0000-0000-00002E210000}"/>
    <cellStyle name="Comma 4 3 3 7 2" xfId="9148" xr:uid="{00000000-0005-0000-0000-00002F210000}"/>
    <cellStyle name="Comma 4 3 3 8" xfId="9149" xr:uid="{00000000-0005-0000-0000-000030210000}"/>
    <cellStyle name="Comma 4 3 3 8 2" xfId="9150" xr:uid="{00000000-0005-0000-0000-000031210000}"/>
    <cellStyle name="Comma 4 3 3 9" xfId="9151" xr:uid="{00000000-0005-0000-0000-000032210000}"/>
    <cellStyle name="Comma 4 3 4" xfId="519" xr:uid="{00000000-0005-0000-0000-000033210000}"/>
    <cellStyle name="Comma 4 3 4 10" xfId="9153" xr:uid="{00000000-0005-0000-0000-000034210000}"/>
    <cellStyle name="Comma 4 3 4 11" xfId="9154" xr:uid="{00000000-0005-0000-0000-000035210000}"/>
    <cellStyle name="Comma 4 3 4 12" xfId="9155" xr:uid="{00000000-0005-0000-0000-000036210000}"/>
    <cellStyle name="Comma 4 3 4 13" xfId="9156" xr:uid="{00000000-0005-0000-0000-000037210000}"/>
    <cellStyle name="Comma 4 3 4 14" xfId="9157" xr:uid="{00000000-0005-0000-0000-000038210000}"/>
    <cellStyle name="Comma 4 3 4 15" xfId="9152" xr:uid="{00000000-0005-0000-0000-000039210000}"/>
    <cellStyle name="Comma 4 3 4 2" xfId="9158" xr:uid="{00000000-0005-0000-0000-00003A210000}"/>
    <cellStyle name="Comma 4 3 4 2 10" xfId="9159" xr:uid="{00000000-0005-0000-0000-00003B210000}"/>
    <cellStyle name="Comma 4 3 4 2 11" xfId="9160" xr:uid="{00000000-0005-0000-0000-00003C210000}"/>
    <cellStyle name="Comma 4 3 4 2 12" xfId="9161" xr:uid="{00000000-0005-0000-0000-00003D210000}"/>
    <cellStyle name="Comma 4 3 4 2 2" xfId="9162" xr:uid="{00000000-0005-0000-0000-00003E210000}"/>
    <cellStyle name="Comma 4 3 4 2 2 10" xfId="9163" xr:uid="{00000000-0005-0000-0000-00003F210000}"/>
    <cellStyle name="Comma 4 3 4 2 2 11" xfId="9164" xr:uid="{00000000-0005-0000-0000-000040210000}"/>
    <cellStyle name="Comma 4 3 4 2 2 2" xfId="9165" xr:uid="{00000000-0005-0000-0000-000041210000}"/>
    <cellStyle name="Comma 4 3 4 2 2 2 2" xfId="9166" xr:uid="{00000000-0005-0000-0000-000042210000}"/>
    <cellStyle name="Comma 4 3 4 2 2 2 3" xfId="9167" xr:uid="{00000000-0005-0000-0000-000043210000}"/>
    <cellStyle name="Comma 4 3 4 2 2 2 4" xfId="9168" xr:uid="{00000000-0005-0000-0000-000044210000}"/>
    <cellStyle name="Comma 4 3 4 2 2 2 5" xfId="9169" xr:uid="{00000000-0005-0000-0000-000045210000}"/>
    <cellStyle name="Comma 4 3 4 2 2 3" xfId="9170" xr:uid="{00000000-0005-0000-0000-000046210000}"/>
    <cellStyle name="Comma 4 3 4 2 2 3 2" xfId="9171" xr:uid="{00000000-0005-0000-0000-000047210000}"/>
    <cellStyle name="Comma 4 3 4 2 2 3 3" xfId="9172" xr:uid="{00000000-0005-0000-0000-000048210000}"/>
    <cellStyle name="Comma 4 3 4 2 2 4" xfId="9173" xr:uid="{00000000-0005-0000-0000-000049210000}"/>
    <cellStyle name="Comma 4 3 4 2 2 4 2" xfId="9174" xr:uid="{00000000-0005-0000-0000-00004A210000}"/>
    <cellStyle name="Comma 4 3 4 2 2 5" xfId="9175" xr:uid="{00000000-0005-0000-0000-00004B210000}"/>
    <cellStyle name="Comma 4 3 4 2 2 5 2" xfId="9176" xr:uid="{00000000-0005-0000-0000-00004C210000}"/>
    <cellStyle name="Comma 4 3 4 2 2 6" xfId="9177" xr:uid="{00000000-0005-0000-0000-00004D210000}"/>
    <cellStyle name="Comma 4 3 4 2 2 7" xfId="9178" xr:uid="{00000000-0005-0000-0000-00004E210000}"/>
    <cellStyle name="Comma 4 3 4 2 2 8" xfId="9179" xr:uid="{00000000-0005-0000-0000-00004F210000}"/>
    <cellStyle name="Comma 4 3 4 2 2 9" xfId="9180" xr:uid="{00000000-0005-0000-0000-000050210000}"/>
    <cellStyle name="Comma 4 3 4 2 3" xfId="9181" xr:uid="{00000000-0005-0000-0000-000051210000}"/>
    <cellStyle name="Comma 4 3 4 2 3 2" xfId="9182" xr:uid="{00000000-0005-0000-0000-000052210000}"/>
    <cellStyle name="Comma 4 3 4 2 3 3" xfId="9183" xr:uid="{00000000-0005-0000-0000-000053210000}"/>
    <cellStyle name="Comma 4 3 4 2 3 4" xfId="9184" xr:uid="{00000000-0005-0000-0000-000054210000}"/>
    <cellStyle name="Comma 4 3 4 2 3 5" xfId="9185" xr:uid="{00000000-0005-0000-0000-000055210000}"/>
    <cellStyle name="Comma 4 3 4 2 4" xfId="9186" xr:uid="{00000000-0005-0000-0000-000056210000}"/>
    <cellStyle name="Comma 4 3 4 2 4 2" xfId="9187" xr:uid="{00000000-0005-0000-0000-000057210000}"/>
    <cellStyle name="Comma 4 3 4 2 4 3" xfId="9188" xr:uid="{00000000-0005-0000-0000-000058210000}"/>
    <cellStyle name="Comma 4 3 4 2 5" xfId="9189" xr:uid="{00000000-0005-0000-0000-000059210000}"/>
    <cellStyle name="Comma 4 3 4 2 5 2" xfId="9190" xr:uid="{00000000-0005-0000-0000-00005A210000}"/>
    <cellStyle name="Comma 4 3 4 2 6" xfId="9191" xr:uid="{00000000-0005-0000-0000-00005B210000}"/>
    <cellStyle name="Comma 4 3 4 2 6 2" xfId="9192" xr:uid="{00000000-0005-0000-0000-00005C210000}"/>
    <cellStyle name="Comma 4 3 4 2 7" xfId="9193" xr:uid="{00000000-0005-0000-0000-00005D210000}"/>
    <cellStyle name="Comma 4 3 4 2 8" xfId="9194" xr:uid="{00000000-0005-0000-0000-00005E210000}"/>
    <cellStyle name="Comma 4 3 4 2 9" xfId="9195" xr:uid="{00000000-0005-0000-0000-00005F210000}"/>
    <cellStyle name="Comma 4 3 4 3" xfId="9196" xr:uid="{00000000-0005-0000-0000-000060210000}"/>
    <cellStyle name="Comma 4 3 4 3 10" xfId="9197" xr:uid="{00000000-0005-0000-0000-000061210000}"/>
    <cellStyle name="Comma 4 3 4 3 11" xfId="9198" xr:uid="{00000000-0005-0000-0000-000062210000}"/>
    <cellStyle name="Comma 4 3 4 3 12" xfId="9199" xr:uid="{00000000-0005-0000-0000-000063210000}"/>
    <cellStyle name="Comma 4 3 4 3 2" xfId="9200" xr:uid="{00000000-0005-0000-0000-000064210000}"/>
    <cellStyle name="Comma 4 3 4 3 2 10" xfId="9201" xr:uid="{00000000-0005-0000-0000-000065210000}"/>
    <cellStyle name="Comma 4 3 4 3 2 11" xfId="9202" xr:uid="{00000000-0005-0000-0000-000066210000}"/>
    <cellStyle name="Comma 4 3 4 3 2 2" xfId="9203" xr:uid="{00000000-0005-0000-0000-000067210000}"/>
    <cellStyle name="Comma 4 3 4 3 2 2 2" xfId="9204" xr:uid="{00000000-0005-0000-0000-000068210000}"/>
    <cellStyle name="Comma 4 3 4 3 2 2 3" xfId="9205" xr:uid="{00000000-0005-0000-0000-000069210000}"/>
    <cellStyle name="Comma 4 3 4 3 2 2 4" xfId="9206" xr:uid="{00000000-0005-0000-0000-00006A210000}"/>
    <cellStyle name="Comma 4 3 4 3 2 2 5" xfId="9207" xr:uid="{00000000-0005-0000-0000-00006B210000}"/>
    <cellStyle name="Comma 4 3 4 3 2 3" xfId="9208" xr:uid="{00000000-0005-0000-0000-00006C210000}"/>
    <cellStyle name="Comma 4 3 4 3 2 3 2" xfId="9209" xr:uid="{00000000-0005-0000-0000-00006D210000}"/>
    <cellStyle name="Comma 4 3 4 3 2 3 3" xfId="9210" xr:uid="{00000000-0005-0000-0000-00006E210000}"/>
    <cellStyle name="Comma 4 3 4 3 2 4" xfId="9211" xr:uid="{00000000-0005-0000-0000-00006F210000}"/>
    <cellStyle name="Comma 4 3 4 3 2 4 2" xfId="9212" xr:uid="{00000000-0005-0000-0000-000070210000}"/>
    <cellStyle name="Comma 4 3 4 3 2 5" xfId="9213" xr:uid="{00000000-0005-0000-0000-000071210000}"/>
    <cellStyle name="Comma 4 3 4 3 2 5 2" xfId="9214" xr:uid="{00000000-0005-0000-0000-000072210000}"/>
    <cellStyle name="Comma 4 3 4 3 2 6" xfId="9215" xr:uid="{00000000-0005-0000-0000-000073210000}"/>
    <cellStyle name="Comma 4 3 4 3 2 7" xfId="9216" xr:uid="{00000000-0005-0000-0000-000074210000}"/>
    <cellStyle name="Comma 4 3 4 3 2 8" xfId="9217" xr:uid="{00000000-0005-0000-0000-000075210000}"/>
    <cellStyle name="Comma 4 3 4 3 2 9" xfId="9218" xr:uid="{00000000-0005-0000-0000-000076210000}"/>
    <cellStyle name="Comma 4 3 4 3 3" xfId="9219" xr:uid="{00000000-0005-0000-0000-000077210000}"/>
    <cellStyle name="Comma 4 3 4 3 3 2" xfId="9220" xr:uid="{00000000-0005-0000-0000-000078210000}"/>
    <cellStyle name="Comma 4 3 4 3 3 3" xfId="9221" xr:uid="{00000000-0005-0000-0000-000079210000}"/>
    <cellStyle name="Comma 4 3 4 3 3 4" xfId="9222" xr:uid="{00000000-0005-0000-0000-00007A210000}"/>
    <cellStyle name="Comma 4 3 4 3 3 5" xfId="9223" xr:uid="{00000000-0005-0000-0000-00007B210000}"/>
    <cellStyle name="Comma 4 3 4 3 4" xfId="9224" xr:uid="{00000000-0005-0000-0000-00007C210000}"/>
    <cellStyle name="Comma 4 3 4 3 4 2" xfId="9225" xr:uid="{00000000-0005-0000-0000-00007D210000}"/>
    <cellStyle name="Comma 4 3 4 3 4 3" xfId="9226" xr:uid="{00000000-0005-0000-0000-00007E210000}"/>
    <cellStyle name="Comma 4 3 4 3 5" xfId="9227" xr:uid="{00000000-0005-0000-0000-00007F210000}"/>
    <cellStyle name="Comma 4 3 4 3 5 2" xfId="9228" xr:uid="{00000000-0005-0000-0000-000080210000}"/>
    <cellStyle name="Comma 4 3 4 3 6" xfId="9229" xr:uid="{00000000-0005-0000-0000-000081210000}"/>
    <cellStyle name="Comma 4 3 4 3 6 2" xfId="9230" xr:uid="{00000000-0005-0000-0000-000082210000}"/>
    <cellStyle name="Comma 4 3 4 3 7" xfId="9231" xr:uid="{00000000-0005-0000-0000-000083210000}"/>
    <cellStyle name="Comma 4 3 4 3 8" xfId="9232" xr:uid="{00000000-0005-0000-0000-000084210000}"/>
    <cellStyle name="Comma 4 3 4 3 9" xfId="9233" xr:uid="{00000000-0005-0000-0000-000085210000}"/>
    <cellStyle name="Comma 4 3 4 4" xfId="9234" xr:uid="{00000000-0005-0000-0000-000086210000}"/>
    <cellStyle name="Comma 4 3 4 4 10" xfId="9235" xr:uid="{00000000-0005-0000-0000-000087210000}"/>
    <cellStyle name="Comma 4 3 4 4 11" xfId="9236" xr:uid="{00000000-0005-0000-0000-000088210000}"/>
    <cellStyle name="Comma 4 3 4 4 2" xfId="9237" xr:uid="{00000000-0005-0000-0000-000089210000}"/>
    <cellStyle name="Comma 4 3 4 4 2 2" xfId="9238" xr:uid="{00000000-0005-0000-0000-00008A210000}"/>
    <cellStyle name="Comma 4 3 4 4 2 3" xfId="9239" xr:uid="{00000000-0005-0000-0000-00008B210000}"/>
    <cellStyle name="Comma 4 3 4 4 2 4" xfId="9240" xr:uid="{00000000-0005-0000-0000-00008C210000}"/>
    <cellStyle name="Comma 4 3 4 4 2 5" xfId="9241" xr:uid="{00000000-0005-0000-0000-00008D210000}"/>
    <cellStyle name="Comma 4 3 4 4 3" xfId="9242" xr:uid="{00000000-0005-0000-0000-00008E210000}"/>
    <cellStyle name="Comma 4 3 4 4 3 2" xfId="9243" xr:uid="{00000000-0005-0000-0000-00008F210000}"/>
    <cellStyle name="Comma 4 3 4 4 3 3" xfId="9244" xr:uid="{00000000-0005-0000-0000-000090210000}"/>
    <cellStyle name="Comma 4 3 4 4 4" xfId="9245" xr:uid="{00000000-0005-0000-0000-000091210000}"/>
    <cellStyle name="Comma 4 3 4 4 4 2" xfId="9246" xr:uid="{00000000-0005-0000-0000-000092210000}"/>
    <cellStyle name="Comma 4 3 4 4 5" xfId="9247" xr:uid="{00000000-0005-0000-0000-000093210000}"/>
    <cellStyle name="Comma 4 3 4 4 5 2" xfId="9248" xr:uid="{00000000-0005-0000-0000-000094210000}"/>
    <cellStyle name="Comma 4 3 4 4 6" xfId="9249" xr:uid="{00000000-0005-0000-0000-000095210000}"/>
    <cellStyle name="Comma 4 3 4 4 7" xfId="9250" xr:uid="{00000000-0005-0000-0000-000096210000}"/>
    <cellStyle name="Comma 4 3 4 4 8" xfId="9251" xr:uid="{00000000-0005-0000-0000-000097210000}"/>
    <cellStyle name="Comma 4 3 4 4 9" xfId="9252" xr:uid="{00000000-0005-0000-0000-000098210000}"/>
    <cellStyle name="Comma 4 3 4 5" xfId="9253" xr:uid="{00000000-0005-0000-0000-000099210000}"/>
    <cellStyle name="Comma 4 3 4 5 2" xfId="9254" xr:uid="{00000000-0005-0000-0000-00009A210000}"/>
    <cellStyle name="Comma 4 3 4 5 3" xfId="9255" xr:uid="{00000000-0005-0000-0000-00009B210000}"/>
    <cellStyle name="Comma 4 3 4 5 4" xfId="9256" xr:uid="{00000000-0005-0000-0000-00009C210000}"/>
    <cellStyle name="Comma 4 3 4 5 5" xfId="9257" xr:uid="{00000000-0005-0000-0000-00009D210000}"/>
    <cellStyle name="Comma 4 3 4 6" xfId="9258" xr:uid="{00000000-0005-0000-0000-00009E210000}"/>
    <cellStyle name="Comma 4 3 4 6 2" xfId="9259" xr:uid="{00000000-0005-0000-0000-00009F210000}"/>
    <cellStyle name="Comma 4 3 4 6 3" xfId="9260" xr:uid="{00000000-0005-0000-0000-0000A0210000}"/>
    <cellStyle name="Comma 4 3 4 7" xfId="9261" xr:uid="{00000000-0005-0000-0000-0000A1210000}"/>
    <cellStyle name="Comma 4 3 4 7 2" xfId="9262" xr:uid="{00000000-0005-0000-0000-0000A2210000}"/>
    <cellStyle name="Comma 4 3 4 8" xfId="9263" xr:uid="{00000000-0005-0000-0000-0000A3210000}"/>
    <cellStyle name="Comma 4 3 4 8 2" xfId="9264" xr:uid="{00000000-0005-0000-0000-0000A4210000}"/>
    <cellStyle name="Comma 4 3 4 9" xfId="9265" xr:uid="{00000000-0005-0000-0000-0000A5210000}"/>
    <cellStyle name="Comma 4 3 5" xfId="744" xr:uid="{00000000-0005-0000-0000-0000A6210000}"/>
    <cellStyle name="Comma 4 3 5 10" xfId="9267" xr:uid="{00000000-0005-0000-0000-0000A7210000}"/>
    <cellStyle name="Comma 4 3 5 11" xfId="9268" xr:uid="{00000000-0005-0000-0000-0000A8210000}"/>
    <cellStyle name="Comma 4 3 5 12" xfId="9269" xr:uid="{00000000-0005-0000-0000-0000A9210000}"/>
    <cellStyle name="Comma 4 3 5 13" xfId="9266" xr:uid="{00000000-0005-0000-0000-0000AA210000}"/>
    <cellStyle name="Comma 4 3 5 2" xfId="9270" xr:uid="{00000000-0005-0000-0000-0000AB210000}"/>
    <cellStyle name="Comma 4 3 5 2 10" xfId="9271" xr:uid="{00000000-0005-0000-0000-0000AC210000}"/>
    <cellStyle name="Comma 4 3 5 2 11" xfId="9272" xr:uid="{00000000-0005-0000-0000-0000AD210000}"/>
    <cellStyle name="Comma 4 3 5 2 2" xfId="9273" xr:uid="{00000000-0005-0000-0000-0000AE210000}"/>
    <cellStyle name="Comma 4 3 5 2 2 2" xfId="9274" xr:uid="{00000000-0005-0000-0000-0000AF210000}"/>
    <cellStyle name="Comma 4 3 5 2 2 3" xfId="9275" xr:uid="{00000000-0005-0000-0000-0000B0210000}"/>
    <cellStyle name="Comma 4 3 5 2 2 4" xfId="9276" xr:uid="{00000000-0005-0000-0000-0000B1210000}"/>
    <cellStyle name="Comma 4 3 5 2 2 5" xfId="9277" xr:uid="{00000000-0005-0000-0000-0000B2210000}"/>
    <cellStyle name="Comma 4 3 5 2 3" xfId="9278" xr:uid="{00000000-0005-0000-0000-0000B3210000}"/>
    <cellStyle name="Comma 4 3 5 2 3 2" xfId="9279" xr:uid="{00000000-0005-0000-0000-0000B4210000}"/>
    <cellStyle name="Comma 4 3 5 2 3 3" xfId="9280" xr:uid="{00000000-0005-0000-0000-0000B5210000}"/>
    <cellStyle name="Comma 4 3 5 2 4" xfId="9281" xr:uid="{00000000-0005-0000-0000-0000B6210000}"/>
    <cellStyle name="Comma 4 3 5 2 4 2" xfId="9282" xr:uid="{00000000-0005-0000-0000-0000B7210000}"/>
    <cellStyle name="Comma 4 3 5 2 5" xfId="9283" xr:uid="{00000000-0005-0000-0000-0000B8210000}"/>
    <cellStyle name="Comma 4 3 5 2 5 2" xfId="9284" xr:uid="{00000000-0005-0000-0000-0000B9210000}"/>
    <cellStyle name="Comma 4 3 5 2 6" xfId="9285" xr:uid="{00000000-0005-0000-0000-0000BA210000}"/>
    <cellStyle name="Comma 4 3 5 2 7" xfId="9286" xr:uid="{00000000-0005-0000-0000-0000BB210000}"/>
    <cellStyle name="Comma 4 3 5 2 8" xfId="9287" xr:uid="{00000000-0005-0000-0000-0000BC210000}"/>
    <cellStyle name="Comma 4 3 5 2 9" xfId="9288" xr:uid="{00000000-0005-0000-0000-0000BD210000}"/>
    <cellStyle name="Comma 4 3 5 3" xfId="9289" xr:uid="{00000000-0005-0000-0000-0000BE210000}"/>
    <cellStyle name="Comma 4 3 5 3 2" xfId="9290" xr:uid="{00000000-0005-0000-0000-0000BF210000}"/>
    <cellStyle name="Comma 4 3 5 3 3" xfId="9291" xr:uid="{00000000-0005-0000-0000-0000C0210000}"/>
    <cellStyle name="Comma 4 3 5 3 4" xfId="9292" xr:uid="{00000000-0005-0000-0000-0000C1210000}"/>
    <cellStyle name="Comma 4 3 5 3 5" xfId="9293" xr:uid="{00000000-0005-0000-0000-0000C2210000}"/>
    <cellStyle name="Comma 4 3 5 4" xfId="9294" xr:uid="{00000000-0005-0000-0000-0000C3210000}"/>
    <cellStyle name="Comma 4 3 5 4 2" xfId="9295" xr:uid="{00000000-0005-0000-0000-0000C4210000}"/>
    <cellStyle name="Comma 4 3 5 4 3" xfId="9296" xr:uid="{00000000-0005-0000-0000-0000C5210000}"/>
    <cellStyle name="Comma 4 3 5 5" xfId="9297" xr:uid="{00000000-0005-0000-0000-0000C6210000}"/>
    <cellStyle name="Comma 4 3 5 5 2" xfId="9298" xr:uid="{00000000-0005-0000-0000-0000C7210000}"/>
    <cellStyle name="Comma 4 3 5 6" xfId="9299" xr:uid="{00000000-0005-0000-0000-0000C8210000}"/>
    <cellStyle name="Comma 4 3 5 6 2" xfId="9300" xr:uid="{00000000-0005-0000-0000-0000C9210000}"/>
    <cellStyle name="Comma 4 3 5 7" xfId="9301" xr:uid="{00000000-0005-0000-0000-0000CA210000}"/>
    <cellStyle name="Comma 4 3 5 8" xfId="9302" xr:uid="{00000000-0005-0000-0000-0000CB210000}"/>
    <cellStyle name="Comma 4 3 5 9" xfId="9303" xr:uid="{00000000-0005-0000-0000-0000CC210000}"/>
    <cellStyle name="Comma 4 3 6" xfId="294" xr:uid="{00000000-0005-0000-0000-0000CD210000}"/>
    <cellStyle name="Comma 4 3 6 10" xfId="9305" xr:uid="{00000000-0005-0000-0000-0000CE210000}"/>
    <cellStyle name="Comma 4 3 6 11" xfId="9306" xr:uid="{00000000-0005-0000-0000-0000CF210000}"/>
    <cellStyle name="Comma 4 3 6 12" xfId="9307" xr:uid="{00000000-0005-0000-0000-0000D0210000}"/>
    <cellStyle name="Comma 4 3 6 13" xfId="9304" xr:uid="{00000000-0005-0000-0000-0000D1210000}"/>
    <cellStyle name="Comma 4 3 6 2" xfId="9308" xr:uid="{00000000-0005-0000-0000-0000D2210000}"/>
    <cellStyle name="Comma 4 3 6 2 10" xfId="9309" xr:uid="{00000000-0005-0000-0000-0000D3210000}"/>
    <cellStyle name="Comma 4 3 6 2 11" xfId="9310" xr:uid="{00000000-0005-0000-0000-0000D4210000}"/>
    <cellStyle name="Comma 4 3 6 2 2" xfId="9311" xr:uid="{00000000-0005-0000-0000-0000D5210000}"/>
    <cellStyle name="Comma 4 3 6 2 2 2" xfId="9312" xr:uid="{00000000-0005-0000-0000-0000D6210000}"/>
    <cellStyle name="Comma 4 3 6 2 2 3" xfId="9313" xr:uid="{00000000-0005-0000-0000-0000D7210000}"/>
    <cellStyle name="Comma 4 3 6 2 2 4" xfId="9314" xr:uid="{00000000-0005-0000-0000-0000D8210000}"/>
    <cellStyle name="Comma 4 3 6 2 2 5" xfId="9315" xr:uid="{00000000-0005-0000-0000-0000D9210000}"/>
    <cellStyle name="Comma 4 3 6 2 3" xfId="9316" xr:uid="{00000000-0005-0000-0000-0000DA210000}"/>
    <cellStyle name="Comma 4 3 6 2 3 2" xfId="9317" xr:uid="{00000000-0005-0000-0000-0000DB210000}"/>
    <cellStyle name="Comma 4 3 6 2 3 3" xfId="9318" xr:uid="{00000000-0005-0000-0000-0000DC210000}"/>
    <cellStyle name="Comma 4 3 6 2 4" xfId="9319" xr:uid="{00000000-0005-0000-0000-0000DD210000}"/>
    <cellStyle name="Comma 4 3 6 2 4 2" xfId="9320" xr:uid="{00000000-0005-0000-0000-0000DE210000}"/>
    <cellStyle name="Comma 4 3 6 2 5" xfId="9321" xr:uid="{00000000-0005-0000-0000-0000DF210000}"/>
    <cellStyle name="Comma 4 3 6 2 5 2" xfId="9322" xr:uid="{00000000-0005-0000-0000-0000E0210000}"/>
    <cellStyle name="Comma 4 3 6 2 6" xfId="9323" xr:uid="{00000000-0005-0000-0000-0000E1210000}"/>
    <cellStyle name="Comma 4 3 6 2 7" xfId="9324" xr:uid="{00000000-0005-0000-0000-0000E2210000}"/>
    <cellStyle name="Comma 4 3 6 2 8" xfId="9325" xr:uid="{00000000-0005-0000-0000-0000E3210000}"/>
    <cellStyle name="Comma 4 3 6 2 9" xfId="9326" xr:uid="{00000000-0005-0000-0000-0000E4210000}"/>
    <cellStyle name="Comma 4 3 6 3" xfId="9327" xr:uid="{00000000-0005-0000-0000-0000E5210000}"/>
    <cellStyle name="Comma 4 3 6 3 2" xfId="9328" xr:uid="{00000000-0005-0000-0000-0000E6210000}"/>
    <cellStyle name="Comma 4 3 6 3 3" xfId="9329" xr:uid="{00000000-0005-0000-0000-0000E7210000}"/>
    <cellStyle name="Comma 4 3 6 3 4" xfId="9330" xr:uid="{00000000-0005-0000-0000-0000E8210000}"/>
    <cellStyle name="Comma 4 3 6 3 5" xfId="9331" xr:uid="{00000000-0005-0000-0000-0000E9210000}"/>
    <cellStyle name="Comma 4 3 6 4" xfId="9332" xr:uid="{00000000-0005-0000-0000-0000EA210000}"/>
    <cellStyle name="Comma 4 3 6 4 2" xfId="9333" xr:uid="{00000000-0005-0000-0000-0000EB210000}"/>
    <cellStyle name="Comma 4 3 6 4 3" xfId="9334" xr:uid="{00000000-0005-0000-0000-0000EC210000}"/>
    <cellStyle name="Comma 4 3 6 5" xfId="9335" xr:uid="{00000000-0005-0000-0000-0000ED210000}"/>
    <cellStyle name="Comma 4 3 6 5 2" xfId="9336" xr:uid="{00000000-0005-0000-0000-0000EE210000}"/>
    <cellStyle name="Comma 4 3 6 6" xfId="9337" xr:uid="{00000000-0005-0000-0000-0000EF210000}"/>
    <cellStyle name="Comma 4 3 6 6 2" xfId="9338" xr:uid="{00000000-0005-0000-0000-0000F0210000}"/>
    <cellStyle name="Comma 4 3 6 7" xfId="9339" xr:uid="{00000000-0005-0000-0000-0000F1210000}"/>
    <cellStyle name="Comma 4 3 6 8" xfId="9340" xr:uid="{00000000-0005-0000-0000-0000F2210000}"/>
    <cellStyle name="Comma 4 3 6 9" xfId="9341" xr:uid="{00000000-0005-0000-0000-0000F3210000}"/>
    <cellStyle name="Comma 4 3 7" xfId="9342" xr:uid="{00000000-0005-0000-0000-0000F4210000}"/>
    <cellStyle name="Comma 4 3 7 10" xfId="9343" xr:uid="{00000000-0005-0000-0000-0000F5210000}"/>
    <cellStyle name="Comma 4 3 7 11" xfId="9344" xr:uid="{00000000-0005-0000-0000-0000F6210000}"/>
    <cellStyle name="Comma 4 3 7 2" xfId="9345" xr:uid="{00000000-0005-0000-0000-0000F7210000}"/>
    <cellStyle name="Comma 4 3 7 2 2" xfId="9346" xr:uid="{00000000-0005-0000-0000-0000F8210000}"/>
    <cellStyle name="Comma 4 3 7 2 3" xfId="9347" xr:uid="{00000000-0005-0000-0000-0000F9210000}"/>
    <cellStyle name="Comma 4 3 7 2 4" xfId="9348" xr:uid="{00000000-0005-0000-0000-0000FA210000}"/>
    <cellStyle name="Comma 4 3 7 2 5" xfId="9349" xr:uid="{00000000-0005-0000-0000-0000FB210000}"/>
    <cellStyle name="Comma 4 3 7 3" xfId="9350" xr:uid="{00000000-0005-0000-0000-0000FC210000}"/>
    <cellStyle name="Comma 4 3 7 3 2" xfId="9351" xr:uid="{00000000-0005-0000-0000-0000FD210000}"/>
    <cellStyle name="Comma 4 3 7 3 3" xfId="9352" xr:uid="{00000000-0005-0000-0000-0000FE210000}"/>
    <cellStyle name="Comma 4 3 7 4" xfId="9353" xr:uid="{00000000-0005-0000-0000-0000FF210000}"/>
    <cellStyle name="Comma 4 3 7 4 2" xfId="9354" xr:uid="{00000000-0005-0000-0000-000000220000}"/>
    <cellStyle name="Comma 4 3 7 5" xfId="9355" xr:uid="{00000000-0005-0000-0000-000001220000}"/>
    <cellStyle name="Comma 4 3 7 5 2" xfId="9356" xr:uid="{00000000-0005-0000-0000-000002220000}"/>
    <cellStyle name="Comma 4 3 7 6" xfId="9357" xr:uid="{00000000-0005-0000-0000-000003220000}"/>
    <cellStyle name="Comma 4 3 7 7" xfId="9358" xr:uid="{00000000-0005-0000-0000-000004220000}"/>
    <cellStyle name="Comma 4 3 7 8" xfId="9359" xr:uid="{00000000-0005-0000-0000-000005220000}"/>
    <cellStyle name="Comma 4 3 7 9" xfId="9360" xr:uid="{00000000-0005-0000-0000-000006220000}"/>
    <cellStyle name="Comma 4 3 8" xfId="9361" xr:uid="{00000000-0005-0000-0000-000007220000}"/>
    <cellStyle name="Comma 4 3 8 2" xfId="9362" xr:uid="{00000000-0005-0000-0000-000008220000}"/>
    <cellStyle name="Comma 4 3 8 3" xfId="9363" xr:uid="{00000000-0005-0000-0000-000009220000}"/>
    <cellStyle name="Comma 4 3 8 4" xfId="9364" xr:uid="{00000000-0005-0000-0000-00000A220000}"/>
    <cellStyle name="Comma 4 3 8 5" xfId="9365" xr:uid="{00000000-0005-0000-0000-00000B220000}"/>
    <cellStyle name="Comma 4 3 9" xfId="9366" xr:uid="{00000000-0005-0000-0000-00000C220000}"/>
    <cellStyle name="Comma 4 3 9 2" xfId="9367" xr:uid="{00000000-0005-0000-0000-00000D220000}"/>
    <cellStyle name="Comma 4 3 9 3" xfId="9368" xr:uid="{00000000-0005-0000-0000-00000E220000}"/>
    <cellStyle name="Comma 4 4" xfId="53" xr:uid="{00000000-0005-0000-0000-00000F220000}"/>
    <cellStyle name="Comma 4 4 10" xfId="9370" xr:uid="{00000000-0005-0000-0000-000010220000}"/>
    <cellStyle name="Comma 4 4 10 2" xfId="9371" xr:uid="{00000000-0005-0000-0000-000011220000}"/>
    <cellStyle name="Comma 4 4 11" xfId="9372" xr:uid="{00000000-0005-0000-0000-000012220000}"/>
    <cellStyle name="Comma 4 4 11 2" xfId="9373" xr:uid="{00000000-0005-0000-0000-000013220000}"/>
    <cellStyle name="Comma 4 4 12" xfId="9374" xr:uid="{00000000-0005-0000-0000-000014220000}"/>
    <cellStyle name="Comma 4 4 13" xfId="9375" xr:uid="{00000000-0005-0000-0000-000015220000}"/>
    <cellStyle name="Comma 4 4 14" xfId="9376" xr:uid="{00000000-0005-0000-0000-000016220000}"/>
    <cellStyle name="Comma 4 4 15" xfId="9377" xr:uid="{00000000-0005-0000-0000-000017220000}"/>
    <cellStyle name="Comma 4 4 16" xfId="9378" xr:uid="{00000000-0005-0000-0000-000018220000}"/>
    <cellStyle name="Comma 4 4 17" xfId="9379" xr:uid="{00000000-0005-0000-0000-000019220000}"/>
    <cellStyle name="Comma 4 4 18" xfId="9369" xr:uid="{00000000-0005-0000-0000-00001A220000}"/>
    <cellStyle name="Comma 4 4 2" xfId="144" xr:uid="{00000000-0005-0000-0000-00001B220000}"/>
    <cellStyle name="Comma 4 4 2 10" xfId="9381" xr:uid="{00000000-0005-0000-0000-00001C220000}"/>
    <cellStyle name="Comma 4 4 2 11" xfId="9382" xr:uid="{00000000-0005-0000-0000-00001D220000}"/>
    <cellStyle name="Comma 4 4 2 12" xfId="9383" xr:uid="{00000000-0005-0000-0000-00001E220000}"/>
    <cellStyle name="Comma 4 4 2 13" xfId="9384" xr:uid="{00000000-0005-0000-0000-00001F220000}"/>
    <cellStyle name="Comma 4 4 2 14" xfId="9385" xr:uid="{00000000-0005-0000-0000-000020220000}"/>
    <cellStyle name="Comma 4 4 2 15" xfId="9380" xr:uid="{00000000-0005-0000-0000-000021220000}"/>
    <cellStyle name="Comma 4 4 2 2" xfId="590" xr:uid="{00000000-0005-0000-0000-000022220000}"/>
    <cellStyle name="Comma 4 4 2 2 10" xfId="9387" xr:uid="{00000000-0005-0000-0000-000023220000}"/>
    <cellStyle name="Comma 4 4 2 2 11" xfId="9388" xr:uid="{00000000-0005-0000-0000-000024220000}"/>
    <cellStyle name="Comma 4 4 2 2 12" xfId="9389" xr:uid="{00000000-0005-0000-0000-000025220000}"/>
    <cellStyle name="Comma 4 4 2 2 13" xfId="9386" xr:uid="{00000000-0005-0000-0000-000026220000}"/>
    <cellStyle name="Comma 4 4 2 2 2" xfId="9390" xr:uid="{00000000-0005-0000-0000-000027220000}"/>
    <cellStyle name="Comma 4 4 2 2 2 10" xfId="9391" xr:uid="{00000000-0005-0000-0000-000028220000}"/>
    <cellStyle name="Comma 4 4 2 2 2 11" xfId="9392" xr:uid="{00000000-0005-0000-0000-000029220000}"/>
    <cellStyle name="Comma 4 4 2 2 2 2" xfId="9393" xr:uid="{00000000-0005-0000-0000-00002A220000}"/>
    <cellStyle name="Comma 4 4 2 2 2 2 2" xfId="9394" xr:uid="{00000000-0005-0000-0000-00002B220000}"/>
    <cellStyle name="Comma 4 4 2 2 2 2 3" xfId="9395" xr:uid="{00000000-0005-0000-0000-00002C220000}"/>
    <cellStyle name="Comma 4 4 2 2 2 2 4" xfId="9396" xr:uid="{00000000-0005-0000-0000-00002D220000}"/>
    <cellStyle name="Comma 4 4 2 2 2 2 5" xfId="9397" xr:uid="{00000000-0005-0000-0000-00002E220000}"/>
    <cellStyle name="Comma 4 4 2 2 2 3" xfId="9398" xr:uid="{00000000-0005-0000-0000-00002F220000}"/>
    <cellStyle name="Comma 4 4 2 2 2 3 2" xfId="9399" xr:uid="{00000000-0005-0000-0000-000030220000}"/>
    <cellStyle name="Comma 4 4 2 2 2 3 3" xfId="9400" xr:uid="{00000000-0005-0000-0000-000031220000}"/>
    <cellStyle name="Comma 4 4 2 2 2 4" xfId="9401" xr:uid="{00000000-0005-0000-0000-000032220000}"/>
    <cellStyle name="Comma 4 4 2 2 2 4 2" xfId="9402" xr:uid="{00000000-0005-0000-0000-000033220000}"/>
    <cellStyle name="Comma 4 4 2 2 2 5" xfId="9403" xr:uid="{00000000-0005-0000-0000-000034220000}"/>
    <cellStyle name="Comma 4 4 2 2 2 5 2" xfId="9404" xr:uid="{00000000-0005-0000-0000-000035220000}"/>
    <cellStyle name="Comma 4 4 2 2 2 6" xfId="9405" xr:uid="{00000000-0005-0000-0000-000036220000}"/>
    <cellStyle name="Comma 4 4 2 2 2 7" xfId="9406" xr:uid="{00000000-0005-0000-0000-000037220000}"/>
    <cellStyle name="Comma 4 4 2 2 2 8" xfId="9407" xr:uid="{00000000-0005-0000-0000-000038220000}"/>
    <cellStyle name="Comma 4 4 2 2 2 9" xfId="9408" xr:uid="{00000000-0005-0000-0000-000039220000}"/>
    <cellStyle name="Comma 4 4 2 2 3" xfId="9409" xr:uid="{00000000-0005-0000-0000-00003A220000}"/>
    <cellStyle name="Comma 4 4 2 2 3 2" xfId="9410" xr:uid="{00000000-0005-0000-0000-00003B220000}"/>
    <cellStyle name="Comma 4 4 2 2 3 3" xfId="9411" xr:uid="{00000000-0005-0000-0000-00003C220000}"/>
    <cellStyle name="Comma 4 4 2 2 3 4" xfId="9412" xr:uid="{00000000-0005-0000-0000-00003D220000}"/>
    <cellStyle name="Comma 4 4 2 2 3 5" xfId="9413" xr:uid="{00000000-0005-0000-0000-00003E220000}"/>
    <cellStyle name="Comma 4 4 2 2 4" xfId="9414" xr:uid="{00000000-0005-0000-0000-00003F220000}"/>
    <cellStyle name="Comma 4 4 2 2 4 2" xfId="9415" xr:uid="{00000000-0005-0000-0000-000040220000}"/>
    <cellStyle name="Comma 4 4 2 2 4 3" xfId="9416" xr:uid="{00000000-0005-0000-0000-000041220000}"/>
    <cellStyle name="Comma 4 4 2 2 5" xfId="9417" xr:uid="{00000000-0005-0000-0000-000042220000}"/>
    <cellStyle name="Comma 4 4 2 2 5 2" xfId="9418" xr:uid="{00000000-0005-0000-0000-000043220000}"/>
    <cellStyle name="Comma 4 4 2 2 6" xfId="9419" xr:uid="{00000000-0005-0000-0000-000044220000}"/>
    <cellStyle name="Comma 4 4 2 2 6 2" xfId="9420" xr:uid="{00000000-0005-0000-0000-000045220000}"/>
    <cellStyle name="Comma 4 4 2 2 7" xfId="9421" xr:uid="{00000000-0005-0000-0000-000046220000}"/>
    <cellStyle name="Comma 4 4 2 2 8" xfId="9422" xr:uid="{00000000-0005-0000-0000-000047220000}"/>
    <cellStyle name="Comma 4 4 2 2 9" xfId="9423" xr:uid="{00000000-0005-0000-0000-000048220000}"/>
    <cellStyle name="Comma 4 4 2 3" xfId="819" xr:uid="{00000000-0005-0000-0000-000049220000}"/>
    <cellStyle name="Comma 4 4 2 3 10" xfId="9425" xr:uid="{00000000-0005-0000-0000-00004A220000}"/>
    <cellStyle name="Comma 4 4 2 3 11" xfId="9426" xr:uid="{00000000-0005-0000-0000-00004B220000}"/>
    <cellStyle name="Comma 4 4 2 3 12" xfId="9427" xr:uid="{00000000-0005-0000-0000-00004C220000}"/>
    <cellStyle name="Comma 4 4 2 3 13" xfId="9424" xr:uid="{00000000-0005-0000-0000-00004D220000}"/>
    <cellStyle name="Comma 4 4 2 3 2" xfId="9428" xr:uid="{00000000-0005-0000-0000-00004E220000}"/>
    <cellStyle name="Comma 4 4 2 3 2 10" xfId="9429" xr:uid="{00000000-0005-0000-0000-00004F220000}"/>
    <cellStyle name="Comma 4 4 2 3 2 11" xfId="9430" xr:uid="{00000000-0005-0000-0000-000050220000}"/>
    <cellStyle name="Comma 4 4 2 3 2 2" xfId="9431" xr:uid="{00000000-0005-0000-0000-000051220000}"/>
    <cellStyle name="Comma 4 4 2 3 2 2 2" xfId="9432" xr:uid="{00000000-0005-0000-0000-000052220000}"/>
    <cellStyle name="Comma 4 4 2 3 2 2 3" xfId="9433" xr:uid="{00000000-0005-0000-0000-000053220000}"/>
    <cellStyle name="Comma 4 4 2 3 2 2 4" xfId="9434" xr:uid="{00000000-0005-0000-0000-000054220000}"/>
    <cellStyle name="Comma 4 4 2 3 2 2 5" xfId="9435" xr:uid="{00000000-0005-0000-0000-000055220000}"/>
    <cellStyle name="Comma 4 4 2 3 2 3" xfId="9436" xr:uid="{00000000-0005-0000-0000-000056220000}"/>
    <cellStyle name="Comma 4 4 2 3 2 3 2" xfId="9437" xr:uid="{00000000-0005-0000-0000-000057220000}"/>
    <cellStyle name="Comma 4 4 2 3 2 3 3" xfId="9438" xr:uid="{00000000-0005-0000-0000-000058220000}"/>
    <cellStyle name="Comma 4 4 2 3 2 4" xfId="9439" xr:uid="{00000000-0005-0000-0000-000059220000}"/>
    <cellStyle name="Comma 4 4 2 3 2 4 2" xfId="9440" xr:uid="{00000000-0005-0000-0000-00005A220000}"/>
    <cellStyle name="Comma 4 4 2 3 2 5" xfId="9441" xr:uid="{00000000-0005-0000-0000-00005B220000}"/>
    <cellStyle name="Comma 4 4 2 3 2 5 2" xfId="9442" xr:uid="{00000000-0005-0000-0000-00005C220000}"/>
    <cellStyle name="Comma 4 4 2 3 2 6" xfId="9443" xr:uid="{00000000-0005-0000-0000-00005D220000}"/>
    <cellStyle name="Comma 4 4 2 3 2 7" xfId="9444" xr:uid="{00000000-0005-0000-0000-00005E220000}"/>
    <cellStyle name="Comma 4 4 2 3 2 8" xfId="9445" xr:uid="{00000000-0005-0000-0000-00005F220000}"/>
    <cellStyle name="Comma 4 4 2 3 2 9" xfId="9446" xr:uid="{00000000-0005-0000-0000-000060220000}"/>
    <cellStyle name="Comma 4 4 2 3 3" xfId="9447" xr:uid="{00000000-0005-0000-0000-000061220000}"/>
    <cellStyle name="Comma 4 4 2 3 3 2" xfId="9448" xr:uid="{00000000-0005-0000-0000-000062220000}"/>
    <cellStyle name="Comma 4 4 2 3 3 3" xfId="9449" xr:uid="{00000000-0005-0000-0000-000063220000}"/>
    <cellStyle name="Comma 4 4 2 3 3 4" xfId="9450" xr:uid="{00000000-0005-0000-0000-000064220000}"/>
    <cellStyle name="Comma 4 4 2 3 3 5" xfId="9451" xr:uid="{00000000-0005-0000-0000-000065220000}"/>
    <cellStyle name="Comma 4 4 2 3 4" xfId="9452" xr:uid="{00000000-0005-0000-0000-000066220000}"/>
    <cellStyle name="Comma 4 4 2 3 4 2" xfId="9453" xr:uid="{00000000-0005-0000-0000-000067220000}"/>
    <cellStyle name="Comma 4 4 2 3 4 3" xfId="9454" xr:uid="{00000000-0005-0000-0000-000068220000}"/>
    <cellStyle name="Comma 4 4 2 3 5" xfId="9455" xr:uid="{00000000-0005-0000-0000-000069220000}"/>
    <cellStyle name="Comma 4 4 2 3 5 2" xfId="9456" xr:uid="{00000000-0005-0000-0000-00006A220000}"/>
    <cellStyle name="Comma 4 4 2 3 6" xfId="9457" xr:uid="{00000000-0005-0000-0000-00006B220000}"/>
    <cellStyle name="Comma 4 4 2 3 6 2" xfId="9458" xr:uid="{00000000-0005-0000-0000-00006C220000}"/>
    <cellStyle name="Comma 4 4 2 3 7" xfId="9459" xr:uid="{00000000-0005-0000-0000-00006D220000}"/>
    <cellStyle name="Comma 4 4 2 3 8" xfId="9460" xr:uid="{00000000-0005-0000-0000-00006E220000}"/>
    <cellStyle name="Comma 4 4 2 3 9" xfId="9461" xr:uid="{00000000-0005-0000-0000-00006F220000}"/>
    <cellStyle name="Comma 4 4 2 4" xfId="369" xr:uid="{00000000-0005-0000-0000-000070220000}"/>
    <cellStyle name="Comma 4 4 2 4 10" xfId="9463" xr:uid="{00000000-0005-0000-0000-000071220000}"/>
    <cellStyle name="Comma 4 4 2 4 11" xfId="9464" xr:uid="{00000000-0005-0000-0000-000072220000}"/>
    <cellStyle name="Comma 4 4 2 4 12" xfId="9462" xr:uid="{00000000-0005-0000-0000-000073220000}"/>
    <cellStyle name="Comma 4 4 2 4 2" xfId="9465" xr:uid="{00000000-0005-0000-0000-000074220000}"/>
    <cellStyle name="Comma 4 4 2 4 2 2" xfId="9466" xr:uid="{00000000-0005-0000-0000-000075220000}"/>
    <cellStyle name="Comma 4 4 2 4 2 3" xfId="9467" xr:uid="{00000000-0005-0000-0000-000076220000}"/>
    <cellStyle name="Comma 4 4 2 4 2 4" xfId="9468" xr:uid="{00000000-0005-0000-0000-000077220000}"/>
    <cellStyle name="Comma 4 4 2 4 2 5" xfId="9469" xr:uid="{00000000-0005-0000-0000-000078220000}"/>
    <cellStyle name="Comma 4 4 2 4 3" xfId="9470" xr:uid="{00000000-0005-0000-0000-000079220000}"/>
    <cellStyle name="Comma 4 4 2 4 3 2" xfId="9471" xr:uid="{00000000-0005-0000-0000-00007A220000}"/>
    <cellStyle name="Comma 4 4 2 4 3 3" xfId="9472" xr:uid="{00000000-0005-0000-0000-00007B220000}"/>
    <cellStyle name="Comma 4 4 2 4 4" xfId="9473" xr:uid="{00000000-0005-0000-0000-00007C220000}"/>
    <cellStyle name="Comma 4 4 2 4 4 2" xfId="9474" xr:uid="{00000000-0005-0000-0000-00007D220000}"/>
    <cellStyle name="Comma 4 4 2 4 5" xfId="9475" xr:uid="{00000000-0005-0000-0000-00007E220000}"/>
    <cellStyle name="Comma 4 4 2 4 5 2" xfId="9476" xr:uid="{00000000-0005-0000-0000-00007F220000}"/>
    <cellStyle name="Comma 4 4 2 4 6" xfId="9477" xr:uid="{00000000-0005-0000-0000-000080220000}"/>
    <cellStyle name="Comma 4 4 2 4 7" xfId="9478" xr:uid="{00000000-0005-0000-0000-000081220000}"/>
    <cellStyle name="Comma 4 4 2 4 8" xfId="9479" xr:uid="{00000000-0005-0000-0000-000082220000}"/>
    <cellStyle name="Comma 4 4 2 4 9" xfId="9480" xr:uid="{00000000-0005-0000-0000-000083220000}"/>
    <cellStyle name="Comma 4 4 2 5" xfId="9481" xr:uid="{00000000-0005-0000-0000-000084220000}"/>
    <cellStyle name="Comma 4 4 2 5 2" xfId="9482" xr:uid="{00000000-0005-0000-0000-000085220000}"/>
    <cellStyle name="Comma 4 4 2 5 3" xfId="9483" xr:uid="{00000000-0005-0000-0000-000086220000}"/>
    <cellStyle name="Comma 4 4 2 5 4" xfId="9484" xr:uid="{00000000-0005-0000-0000-000087220000}"/>
    <cellStyle name="Comma 4 4 2 5 5" xfId="9485" xr:uid="{00000000-0005-0000-0000-000088220000}"/>
    <cellStyle name="Comma 4 4 2 6" xfId="9486" xr:uid="{00000000-0005-0000-0000-000089220000}"/>
    <cellStyle name="Comma 4 4 2 6 2" xfId="9487" xr:uid="{00000000-0005-0000-0000-00008A220000}"/>
    <cellStyle name="Comma 4 4 2 6 3" xfId="9488" xr:uid="{00000000-0005-0000-0000-00008B220000}"/>
    <cellStyle name="Comma 4 4 2 7" xfId="9489" xr:uid="{00000000-0005-0000-0000-00008C220000}"/>
    <cellStyle name="Comma 4 4 2 7 2" xfId="9490" xr:uid="{00000000-0005-0000-0000-00008D220000}"/>
    <cellStyle name="Comma 4 4 2 8" xfId="9491" xr:uid="{00000000-0005-0000-0000-00008E220000}"/>
    <cellStyle name="Comma 4 4 2 8 2" xfId="9492" xr:uid="{00000000-0005-0000-0000-00008F220000}"/>
    <cellStyle name="Comma 4 4 2 9" xfId="9493" xr:uid="{00000000-0005-0000-0000-000090220000}"/>
    <cellStyle name="Comma 4 4 3" xfId="204" xr:uid="{00000000-0005-0000-0000-000091220000}"/>
    <cellStyle name="Comma 4 4 3 10" xfId="9495" xr:uid="{00000000-0005-0000-0000-000092220000}"/>
    <cellStyle name="Comma 4 4 3 11" xfId="9496" xr:uid="{00000000-0005-0000-0000-000093220000}"/>
    <cellStyle name="Comma 4 4 3 12" xfId="9497" xr:uid="{00000000-0005-0000-0000-000094220000}"/>
    <cellStyle name="Comma 4 4 3 13" xfId="9498" xr:uid="{00000000-0005-0000-0000-000095220000}"/>
    <cellStyle name="Comma 4 4 3 14" xfId="9499" xr:uid="{00000000-0005-0000-0000-000096220000}"/>
    <cellStyle name="Comma 4 4 3 15" xfId="9494" xr:uid="{00000000-0005-0000-0000-000097220000}"/>
    <cellStyle name="Comma 4 4 3 2" xfId="591" xr:uid="{00000000-0005-0000-0000-000098220000}"/>
    <cellStyle name="Comma 4 4 3 2 10" xfId="9501" xr:uid="{00000000-0005-0000-0000-000099220000}"/>
    <cellStyle name="Comma 4 4 3 2 11" xfId="9502" xr:uid="{00000000-0005-0000-0000-00009A220000}"/>
    <cellStyle name="Comma 4 4 3 2 12" xfId="9503" xr:uid="{00000000-0005-0000-0000-00009B220000}"/>
    <cellStyle name="Comma 4 4 3 2 13" xfId="9500" xr:uid="{00000000-0005-0000-0000-00009C220000}"/>
    <cellStyle name="Comma 4 4 3 2 2" xfId="9504" xr:uid="{00000000-0005-0000-0000-00009D220000}"/>
    <cellStyle name="Comma 4 4 3 2 2 10" xfId="9505" xr:uid="{00000000-0005-0000-0000-00009E220000}"/>
    <cellStyle name="Comma 4 4 3 2 2 11" xfId="9506" xr:uid="{00000000-0005-0000-0000-00009F220000}"/>
    <cellStyle name="Comma 4 4 3 2 2 2" xfId="9507" xr:uid="{00000000-0005-0000-0000-0000A0220000}"/>
    <cellStyle name="Comma 4 4 3 2 2 2 2" xfId="9508" xr:uid="{00000000-0005-0000-0000-0000A1220000}"/>
    <cellStyle name="Comma 4 4 3 2 2 2 3" xfId="9509" xr:uid="{00000000-0005-0000-0000-0000A2220000}"/>
    <cellStyle name="Comma 4 4 3 2 2 2 4" xfId="9510" xr:uid="{00000000-0005-0000-0000-0000A3220000}"/>
    <cellStyle name="Comma 4 4 3 2 2 2 5" xfId="9511" xr:uid="{00000000-0005-0000-0000-0000A4220000}"/>
    <cellStyle name="Comma 4 4 3 2 2 3" xfId="9512" xr:uid="{00000000-0005-0000-0000-0000A5220000}"/>
    <cellStyle name="Comma 4 4 3 2 2 3 2" xfId="9513" xr:uid="{00000000-0005-0000-0000-0000A6220000}"/>
    <cellStyle name="Comma 4 4 3 2 2 3 3" xfId="9514" xr:uid="{00000000-0005-0000-0000-0000A7220000}"/>
    <cellStyle name="Comma 4 4 3 2 2 4" xfId="9515" xr:uid="{00000000-0005-0000-0000-0000A8220000}"/>
    <cellStyle name="Comma 4 4 3 2 2 4 2" xfId="9516" xr:uid="{00000000-0005-0000-0000-0000A9220000}"/>
    <cellStyle name="Comma 4 4 3 2 2 5" xfId="9517" xr:uid="{00000000-0005-0000-0000-0000AA220000}"/>
    <cellStyle name="Comma 4 4 3 2 2 5 2" xfId="9518" xr:uid="{00000000-0005-0000-0000-0000AB220000}"/>
    <cellStyle name="Comma 4 4 3 2 2 6" xfId="9519" xr:uid="{00000000-0005-0000-0000-0000AC220000}"/>
    <cellStyle name="Comma 4 4 3 2 2 7" xfId="9520" xr:uid="{00000000-0005-0000-0000-0000AD220000}"/>
    <cellStyle name="Comma 4 4 3 2 2 8" xfId="9521" xr:uid="{00000000-0005-0000-0000-0000AE220000}"/>
    <cellStyle name="Comma 4 4 3 2 2 9" xfId="9522" xr:uid="{00000000-0005-0000-0000-0000AF220000}"/>
    <cellStyle name="Comma 4 4 3 2 3" xfId="9523" xr:uid="{00000000-0005-0000-0000-0000B0220000}"/>
    <cellStyle name="Comma 4 4 3 2 3 2" xfId="9524" xr:uid="{00000000-0005-0000-0000-0000B1220000}"/>
    <cellStyle name="Comma 4 4 3 2 3 3" xfId="9525" xr:uid="{00000000-0005-0000-0000-0000B2220000}"/>
    <cellStyle name="Comma 4 4 3 2 3 4" xfId="9526" xr:uid="{00000000-0005-0000-0000-0000B3220000}"/>
    <cellStyle name="Comma 4 4 3 2 3 5" xfId="9527" xr:uid="{00000000-0005-0000-0000-0000B4220000}"/>
    <cellStyle name="Comma 4 4 3 2 4" xfId="9528" xr:uid="{00000000-0005-0000-0000-0000B5220000}"/>
    <cellStyle name="Comma 4 4 3 2 4 2" xfId="9529" xr:uid="{00000000-0005-0000-0000-0000B6220000}"/>
    <cellStyle name="Comma 4 4 3 2 4 3" xfId="9530" xr:uid="{00000000-0005-0000-0000-0000B7220000}"/>
    <cellStyle name="Comma 4 4 3 2 5" xfId="9531" xr:uid="{00000000-0005-0000-0000-0000B8220000}"/>
    <cellStyle name="Comma 4 4 3 2 5 2" xfId="9532" xr:uid="{00000000-0005-0000-0000-0000B9220000}"/>
    <cellStyle name="Comma 4 4 3 2 6" xfId="9533" xr:uid="{00000000-0005-0000-0000-0000BA220000}"/>
    <cellStyle name="Comma 4 4 3 2 6 2" xfId="9534" xr:uid="{00000000-0005-0000-0000-0000BB220000}"/>
    <cellStyle name="Comma 4 4 3 2 7" xfId="9535" xr:uid="{00000000-0005-0000-0000-0000BC220000}"/>
    <cellStyle name="Comma 4 4 3 2 8" xfId="9536" xr:uid="{00000000-0005-0000-0000-0000BD220000}"/>
    <cellStyle name="Comma 4 4 3 2 9" xfId="9537" xr:uid="{00000000-0005-0000-0000-0000BE220000}"/>
    <cellStyle name="Comma 4 4 3 3" xfId="879" xr:uid="{00000000-0005-0000-0000-0000BF220000}"/>
    <cellStyle name="Comma 4 4 3 3 10" xfId="9539" xr:uid="{00000000-0005-0000-0000-0000C0220000}"/>
    <cellStyle name="Comma 4 4 3 3 11" xfId="9540" xr:uid="{00000000-0005-0000-0000-0000C1220000}"/>
    <cellStyle name="Comma 4 4 3 3 12" xfId="9541" xr:uid="{00000000-0005-0000-0000-0000C2220000}"/>
    <cellStyle name="Comma 4 4 3 3 13" xfId="9538" xr:uid="{00000000-0005-0000-0000-0000C3220000}"/>
    <cellStyle name="Comma 4 4 3 3 2" xfId="9542" xr:uid="{00000000-0005-0000-0000-0000C4220000}"/>
    <cellStyle name="Comma 4 4 3 3 2 10" xfId="9543" xr:uid="{00000000-0005-0000-0000-0000C5220000}"/>
    <cellStyle name="Comma 4 4 3 3 2 11" xfId="9544" xr:uid="{00000000-0005-0000-0000-0000C6220000}"/>
    <cellStyle name="Comma 4 4 3 3 2 2" xfId="9545" xr:uid="{00000000-0005-0000-0000-0000C7220000}"/>
    <cellStyle name="Comma 4 4 3 3 2 2 2" xfId="9546" xr:uid="{00000000-0005-0000-0000-0000C8220000}"/>
    <cellStyle name="Comma 4 4 3 3 2 2 3" xfId="9547" xr:uid="{00000000-0005-0000-0000-0000C9220000}"/>
    <cellStyle name="Comma 4 4 3 3 2 2 4" xfId="9548" xr:uid="{00000000-0005-0000-0000-0000CA220000}"/>
    <cellStyle name="Comma 4 4 3 3 2 2 5" xfId="9549" xr:uid="{00000000-0005-0000-0000-0000CB220000}"/>
    <cellStyle name="Comma 4 4 3 3 2 3" xfId="9550" xr:uid="{00000000-0005-0000-0000-0000CC220000}"/>
    <cellStyle name="Comma 4 4 3 3 2 3 2" xfId="9551" xr:uid="{00000000-0005-0000-0000-0000CD220000}"/>
    <cellStyle name="Comma 4 4 3 3 2 3 3" xfId="9552" xr:uid="{00000000-0005-0000-0000-0000CE220000}"/>
    <cellStyle name="Comma 4 4 3 3 2 4" xfId="9553" xr:uid="{00000000-0005-0000-0000-0000CF220000}"/>
    <cellStyle name="Comma 4 4 3 3 2 4 2" xfId="9554" xr:uid="{00000000-0005-0000-0000-0000D0220000}"/>
    <cellStyle name="Comma 4 4 3 3 2 5" xfId="9555" xr:uid="{00000000-0005-0000-0000-0000D1220000}"/>
    <cellStyle name="Comma 4 4 3 3 2 5 2" xfId="9556" xr:uid="{00000000-0005-0000-0000-0000D2220000}"/>
    <cellStyle name="Comma 4 4 3 3 2 6" xfId="9557" xr:uid="{00000000-0005-0000-0000-0000D3220000}"/>
    <cellStyle name="Comma 4 4 3 3 2 7" xfId="9558" xr:uid="{00000000-0005-0000-0000-0000D4220000}"/>
    <cellStyle name="Comma 4 4 3 3 2 8" xfId="9559" xr:uid="{00000000-0005-0000-0000-0000D5220000}"/>
    <cellStyle name="Comma 4 4 3 3 2 9" xfId="9560" xr:uid="{00000000-0005-0000-0000-0000D6220000}"/>
    <cellStyle name="Comma 4 4 3 3 3" xfId="9561" xr:uid="{00000000-0005-0000-0000-0000D7220000}"/>
    <cellStyle name="Comma 4 4 3 3 3 2" xfId="9562" xr:uid="{00000000-0005-0000-0000-0000D8220000}"/>
    <cellStyle name="Comma 4 4 3 3 3 3" xfId="9563" xr:uid="{00000000-0005-0000-0000-0000D9220000}"/>
    <cellStyle name="Comma 4 4 3 3 3 4" xfId="9564" xr:uid="{00000000-0005-0000-0000-0000DA220000}"/>
    <cellStyle name="Comma 4 4 3 3 3 5" xfId="9565" xr:uid="{00000000-0005-0000-0000-0000DB220000}"/>
    <cellStyle name="Comma 4 4 3 3 4" xfId="9566" xr:uid="{00000000-0005-0000-0000-0000DC220000}"/>
    <cellStyle name="Comma 4 4 3 3 4 2" xfId="9567" xr:uid="{00000000-0005-0000-0000-0000DD220000}"/>
    <cellStyle name="Comma 4 4 3 3 4 3" xfId="9568" xr:uid="{00000000-0005-0000-0000-0000DE220000}"/>
    <cellStyle name="Comma 4 4 3 3 5" xfId="9569" xr:uid="{00000000-0005-0000-0000-0000DF220000}"/>
    <cellStyle name="Comma 4 4 3 3 5 2" xfId="9570" xr:uid="{00000000-0005-0000-0000-0000E0220000}"/>
    <cellStyle name="Comma 4 4 3 3 6" xfId="9571" xr:uid="{00000000-0005-0000-0000-0000E1220000}"/>
    <cellStyle name="Comma 4 4 3 3 6 2" xfId="9572" xr:uid="{00000000-0005-0000-0000-0000E2220000}"/>
    <cellStyle name="Comma 4 4 3 3 7" xfId="9573" xr:uid="{00000000-0005-0000-0000-0000E3220000}"/>
    <cellStyle name="Comma 4 4 3 3 8" xfId="9574" xr:uid="{00000000-0005-0000-0000-0000E4220000}"/>
    <cellStyle name="Comma 4 4 3 3 9" xfId="9575" xr:uid="{00000000-0005-0000-0000-0000E5220000}"/>
    <cellStyle name="Comma 4 4 3 4" xfId="429" xr:uid="{00000000-0005-0000-0000-0000E6220000}"/>
    <cellStyle name="Comma 4 4 3 4 10" xfId="9577" xr:uid="{00000000-0005-0000-0000-0000E7220000}"/>
    <cellStyle name="Comma 4 4 3 4 11" xfId="9578" xr:uid="{00000000-0005-0000-0000-0000E8220000}"/>
    <cellStyle name="Comma 4 4 3 4 12" xfId="9576" xr:uid="{00000000-0005-0000-0000-0000E9220000}"/>
    <cellStyle name="Comma 4 4 3 4 2" xfId="9579" xr:uid="{00000000-0005-0000-0000-0000EA220000}"/>
    <cellStyle name="Comma 4 4 3 4 2 2" xfId="9580" xr:uid="{00000000-0005-0000-0000-0000EB220000}"/>
    <cellStyle name="Comma 4 4 3 4 2 3" xfId="9581" xr:uid="{00000000-0005-0000-0000-0000EC220000}"/>
    <cellStyle name="Comma 4 4 3 4 2 4" xfId="9582" xr:uid="{00000000-0005-0000-0000-0000ED220000}"/>
    <cellStyle name="Comma 4 4 3 4 2 5" xfId="9583" xr:uid="{00000000-0005-0000-0000-0000EE220000}"/>
    <cellStyle name="Comma 4 4 3 4 3" xfId="9584" xr:uid="{00000000-0005-0000-0000-0000EF220000}"/>
    <cellStyle name="Comma 4 4 3 4 3 2" xfId="9585" xr:uid="{00000000-0005-0000-0000-0000F0220000}"/>
    <cellStyle name="Comma 4 4 3 4 3 3" xfId="9586" xr:uid="{00000000-0005-0000-0000-0000F1220000}"/>
    <cellStyle name="Comma 4 4 3 4 4" xfId="9587" xr:uid="{00000000-0005-0000-0000-0000F2220000}"/>
    <cellStyle name="Comma 4 4 3 4 4 2" xfId="9588" xr:uid="{00000000-0005-0000-0000-0000F3220000}"/>
    <cellStyle name="Comma 4 4 3 4 5" xfId="9589" xr:uid="{00000000-0005-0000-0000-0000F4220000}"/>
    <cellStyle name="Comma 4 4 3 4 5 2" xfId="9590" xr:uid="{00000000-0005-0000-0000-0000F5220000}"/>
    <cellStyle name="Comma 4 4 3 4 6" xfId="9591" xr:uid="{00000000-0005-0000-0000-0000F6220000}"/>
    <cellStyle name="Comma 4 4 3 4 7" xfId="9592" xr:uid="{00000000-0005-0000-0000-0000F7220000}"/>
    <cellStyle name="Comma 4 4 3 4 8" xfId="9593" xr:uid="{00000000-0005-0000-0000-0000F8220000}"/>
    <cellStyle name="Comma 4 4 3 4 9" xfId="9594" xr:uid="{00000000-0005-0000-0000-0000F9220000}"/>
    <cellStyle name="Comma 4 4 3 5" xfId="9595" xr:uid="{00000000-0005-0000-0000-0000FA220000}"/>
    <cellStyle name="Comma 4 4 3 5 2" xfId="9596" xr:uid="{00000000-0005-0000-0000-0000FB220000}"/>
    <cellStyle name="Comma 4 4 3 5 3" xfId="9597" xr:uid="{00000000-0005-0000-0000-0000FC220000}"/>
    <cellStyle name="Comma 4 4 3 5 4" xfId="9598" xr:uid="{00000000-0005-0000-0000-0000FD220000}"/>
    <cellStyle name="Comma 4 4 3 5 5" xfId="9599" xr:uid="{00000000-0005-0000-0000-0000FE220000}"/>
    <cellStyle name="Comma 4 4 3 6" xfId="9600" xr:uid="{00000000-0005-0000-0000-0000FF220000}"/>
    <cellStyle name="Comma 4 4 3 6 2" xfId="9601" xr:uid="{00000000-0005-0000-0000-000000230000}"/>
    <cellStyle name="Comma 4 4 3 6 3" xfId="9602" xr:uid="{00000000-0005-0000-0000-000001230000}"/>
    <cellStyle name="Comma 4 4 3 7" xfId="9603" xr:uid="{00000000-0005-0000-0000-000002230000}"/>
    <cellStyle name="Comma 4 4 3 7 2" xfId="9604" xr:uid="{00000000-0005-0000-0000-000003230000}"/>
    <cellStyle name="Comma 4 4 3 8" xfId="9605" xr:uid="{00000000-0005-0000-0000-000004230000}"/>
    <cellStyle name="Comma 4 4 3 8 2" xfId="9606" xr:uid="{00000000-0005-0000-0000-000005230000}"/>
    <cellStyle name="Comma 4 4 3 9" xfId="9607" xr:uid="{00000000-0005-0000-0000-000006230000}"/>
    <cellStyle name="Comma 4 4 4" xfId="504" xr:uid="{00000000-0005-0000-0000-000007230000}"/>
    <cellStyle name="Comma 4 4 4 10" xfId="9609" xr:uid="{00000000-0005-0000-0000-000008230000}"/>
    <cellStyle name="Comma 4 4 4 11" xfId="9610" xr:uid="{00000000-0005-0000-0000-000009230000}"/>
    <cellStyle name="Comma 4 4 4 12" xfId="9611" xr:uid="{00000000-0005-0000-0000-00000A230000}"/>
    <cellStyle name="Comma 4 4 4 13" xfId="9612" xr:uid="{00000000-0005-0000-0000-00000B230000}"/>
    <cellStyle name="Comma 4 4 4 14" xfId="9613" xr:uid="{00000000-0005-0000-0000-00000C230000}"/>
    <cellStyle name="Comma 4 4 4 15" xfId="9608" xr:uid="{00000000-0005-0000-0000-00000D230000}"/>
    <cellStyle name="Comma 4 4 4 2" xfId="9614" xr:uid="{00000000-0005-0000-0000-00000E230000}"/>
    <cellStyle name="Comma 4 4 4 2 10" xfId="9615" xr:uid="{00000000-0005-0000-0000-00000F230000}"/>
    <cellStyle name="Comma 4 4 4 2 11" xfId="9616" xr:uid="{00000000-0005-0000-0000-000010230000}"/>
    <cellStyle name="Comma 4 4 4 2 12" xfId="9617" xr:uid="{00000000-0005-0000-0000-000011230000}"/>
    <cellStyle name="Comma 4 4 4 2 2" xfId="9618" xr:uid="{00000000-0005-0000-0000-000012230000}"/>
    <cellStyle name="Comma 4 4 4 2 2 10" xfId="9619" xr:uid="{00000000-0005-0000-0000-000013230000}"/>
    <cellStyle name="Comma 4 4 4 2 2 11" xfId="9620" xr:uid="{00000000-0005-0000-0000-000014230000}"/>
    <cellStyle name="Comma 4 4 4 2 2 2" xfId="9621" xr:uid="{00000000-0005-0000-0000-000015230000}"/>
    <cellStyle name="Comma 4 4 4 2 2 2 2" xfId="9622" xr:uid="{00000000-0005-0000-0000-000016230000}"/>
    <cellStyle name="Comma 4 4 4 2 2 2 3" xfId="9623" xr:uid="{00000000-0005-0000-0000-000017230000}"/>
    <cellStyle name="Comma 4 4 4 2 2 2 4" xfId="9624" xr:uid="{00000000-0005-0000-0000-000018230000}"/>
    <cellStyle name="Comma 4 4 4 2 2 2 5" xfId="9625" xr:uid="{00000000-0005-0000-0000-000019230000}"/>
    <cellStyle name="Comma 4 4 4 2 2 3" xfId="9626" xr:uid="{00000000-0005-0000-0000-00001A230000}"/>
    <cellStyle name="Comma 4 4 4 2 2 3 2" xfId="9627" xr:uid="{00000000-0005-0000-0000-00001B230000}"/>
    <cellStyle name="Comma 4 4 4 2 2 3 3" xfId="9628" xr:uid="{00000000-0005-0000-0000-00001C230000}"/>
    <cellStyle name="Comma 4 4 4 2 2 4" xfId="9629" xr:uid="{00000000-0005-0000-0000-00001D230000}"/>
    <cellStyle name="Comma 4 4 4 2 2 4 2" xfId="9630" xr:uid="{00000000-0005-0000-0000-00001E230000}"/>
    <cellStyle name="Comma 4 4 4 2 2 5" xfId="9631" xr:uid="{00000000-0005-0000-0000-00001F230000}"/>
    <cellStyle name="Comma 4 4 4 2 2 5 2" xfId="9632" xr:uid="{00000000-0005-0000-0000-000020230000}"/>
    <cellStyle name="Comma 4 4 4 2 2 6" xfId="9633" xr:uid="{00000000-0005-0000-0000-000021230000}"/>
    <cellStyle name="Comma 4 4 4 2 2 7" xfId="9634" xr:uid="{00000000-0005-0000-0000-000022230000}"/>
    <cellStyle name="Comma 4 4 4 2 2 8" xfId="9635" xr:uid="{00000000-0005-0000-0000-000023230000}"/>
    <cellStyle name="Comma 4 4 4 2 2 9" xfId="9636" xr:uid="{00000000-0005-0000-0000-000024230000}"/>
    <cellStyle name="Comma 4 4 4 2 3" xfId="9637" xr:uid="{00000000-0005-0000-0000-000025230000}"/>
    <cellStyle name="Comma 4 4 4 2 3 2" xfId="9638" xr:uid="{00000000-0005-0000-0000-000026230000}"/>
    <cellStyle name="Comma 4 4 4 2 3 3" xfId="9639" xr:uid="{00000000-0005-0000-0000-000027230000}"/>
    <cellStyle name="Comma 4 4 4 2 3 4" xfId="9640" xr:uid="{00000000-0005-0000-0000-000028230000}"/>
    <cellStyle name="Comma 4 4 4 2 3 5" xfId="9641" xr:uid="{00000000-0005-0000-0000-000029230000}"/>
    <cellStyle name="Comma 4 4 4 2 4" xfId="9642" xr:uid="{00000000-0005-0000-0000-00002A230000}"/>
    <cellStyle name="Comma 4 4 4 2 4 2" xfId="9643" xr:uid="{00000000-0005-0000-0000-00002B230000}"/>
    <cellStyle name="Comma 4 4 4 2 4 3" xfId="9644" xr:uid="{00000000-0005-0000-0000-00002C230000}"/>
    <cellStyle name="Comma 4 4 4 2 5" xfId="9645" xr:uid="{00000000-0005-0000-0000-00002D230000}"/>
    <cellStyle name="Comma 4 4 4 2 5 2" xfId="9646" xr:uid="{00000000-0005-0000-0000-00002E230000}"/>
    <cellStyle name="Comma 4 4 4 2 6" xfId="9647" xr:uid="{00000000-0005-0000-0000-00002F230000}"/>
    <cellStyle name="Comma 4 4 4 2 6 2" xfId="9648" xr:uid="{00000000-0005-0000-0000-000030230000}"/>
    <cellStyle name="Comma 4 4 4 2 7" xfId="9649" xr:uid="{00000000-0005-0000-0000-000031230000}"/>
    <cellStyle name="Comma 4 4 4 2 8" xfId="9650" xr:uid="{00000000-0005-0000-0000-000032230000}"/>
    <cellStyle name="Comma 4 4 4 2 9" xfId="9651" xr:uid="{00000000-0005-0000-0000-000033230000}"/>
    <cellStyle name="Comma 4 4 4 3" xfId="9652" xr:uid="{00000000-0005-0000-0000-000034230000}"/>
    <cellStyle name="Comma 4 4 4 3 10" xfId="9653" xr:uid="{00000000-0005-0000-0000-000035230000}"/>
    <cellStyle name="Comma 4 4 4 3 11" xfId="9654" xr:uid="{00000000-0005-0000-0000-000036230000}"/>
    <cellStyle name="Comma 4 4 4 3 12" xfId="9655" xr:uid="{00000000-0005-0000-0000-000037230000}"/>
    <cellStyle name="Comma 4 4 4 3 2" xfId="9656" xr:uid="{00000000-0005-0000-0000-000038230000}"/>
    <cellStyle name="Comma 4 4 4 3 2 10" xfId="9657" xr:uid="{00000000-0005-0000-0000-000039230000}"/>
    <cellStyle name="Comma 4 4 4 3 2 11" xfId="9658" xr:uid="{00000000-0005-0000-0000-00003A230000}"/>
    <cellStyle name="Comma 4 4 4 3 2 2" xfId="9659" xr:uid="{00000000-0005-0000-0000-00003B230000}"/>
    <cellStyle name="Comma 4 4 4 3 2 2 2" xfId="9660" xr:uid="{00000000-0005-0000-0000-00003C230000}"/>
    <cellStyle name="Comma 4 4 4 3 2 2 3" xfId="9661" xr:uid="{00000000-0005-0000-0000-00003D230000}"/>
    <cellStyle name="Comma 4 4 4 3 2 2 4" xfId="9662" xr:uid="{00000000-0005-0000-0000-00003E230000}"/>
    <cellStyle name="Comma 4 4 4 3 2 2 5" xfId="9663" xr:uid="{00000000-0005-0000-0000-00003F230000}"/>
    <cellStyle name="Comma 4 4 4 3 2 3" xfId="9664" xr:uid="{00000000-0005-0000-0000-000040230000}"/>
    <cellStyle name="Comma 4 4 4 3 2 3 2" xfId="9665" xr:uid="{00000000-0005-0000-0000-000041230000}"/>
    <cellStyle name="Comma 4 4 4 3 2 3 3" xfId="9666" xr:uid="{00000000-0005-0000-0000-000042230000}"/>
    <cellStyle name="Comma 4 4 4 3 2 4" xfId="9667" xr:uid="{00000000-0005-0000-0000-000043230000}"/>
    <cellStyle name="Comma 4 4 4 3 2 4 2" xfId="9668" xr:uid="{00000000-0005-0000-0000-000044230000}"/>
    <cellStyle name="Comma 4 4 4 3 2 5" xfId="9669" xr:uid="{00000000-0005-0000-0000-000045230000}"/>
    <cellStyle name="Comma 4 4 4 3 2 5 2" xfId="9670" xr:uid="{00000000-0005-0000-0000-000046230000}"/>
    <cellStyle name="Comma 4 4 4 3 2 6" xfId="9671" xr:uid="{00000000-0005-0000-0000-000047230000}"/>
    <cellStyle name="Comma 4 4 4 3 2 7" xfId="9672" xr:uid="{00000000-0005-0000-0000-000048230000}"/>
    <cellStyle name="Comma 4 4 4 3 2 8" xfId="9673" xr:uid="{00000000-0005-0000-0000-000049230000}"/>
    <cellStyle name="Comma 4 4 4 3 2 9" xfId="9674" xr:uid="{00000000-0005-0000-0000-00004A230000}"/>
    <cellStyle name="Comma 4 4 4 3 3" xfId="9675" xr:uid="{00000000-0005-0000-0000-00004B230000}"/>
    <cellStyle name="Comma 4 4 4 3 3 2" xfId="9676" xr:uid="{00000000-0005-0000-0000-00004C230000}"/>
    <cellStyle name="Comma 4 4 4 3 3 3" xfId="9677" xr:uid="{00000000-0005-0000-0000-00004D230000}"/>
    <cellStyle name="Comma 4 4 4 3 3 4" xfId="9678" xr:uid="{00000000-0005-0000-0000-00004E230000}"/>
    <cellStyle name="Comma 4 4 4 3 3 5" xfId="9679" xr:uid="{00000000-0005-0000-0000-00004F230000}"/>
    <cellStyle name="Comma 4 4 4 3 4" xfId="9680" xr:uid="{00000000-0005-0000-0000-000050230000}"/>
    <cellStyle name="Comma 4 4 4 3 4 2" xfId="9681" xr:uid="{00000000-0005-0000-0000-000051230000}"/>
    <cellStyle name="Comma 4 4 4 3 4 3" xfId="9682" xr:uid="{00000000-0005-0000-0000-000052230000}"/>
    <cellStyle name="Comma 4 4 4 3 5" xfId="9683" xr:uid="{00000000-0005-0000-0000-000053230000}"/>
    <cellStyle name="Comma 4 4 4 3 5 2" xfId="9684" xr:uid="{00000000-0005-0000-0000-000054230000}"/>
    <cellStyle name="Comma 4 4 4 3 6" xfId="9685" xr:uid="{00000000-0005-0000-0000-000055230000}"/>
    <cellStyle name="Comma 4 4 4 3 6 2" xfId="9686" xr:uid="{00000000-0005-0000-0000-000056230000}"/>
    <cellStyle name="Comma 4 4 4 3 7" xfId="9687" xr:uid="{00000000-0005-0000-0000-000057230000}"/>
    <cellStyle name="Comma 4 4 4 3 8" xfId="9688" xr:uid="{00000000-0005-0000-0000-000058230000}"/>
    <cellStyle name="Comma 4 4 4 3 9" xfId="9689" xr:uid="{00000000-0005-0000-0000-000059230000}"/>
    <cellStyle name="Comma 4 4 4 4" xfId="9690" xr:uid="{00000000-0005-0000-0000-00005A230000}"/>
    <cellStyle name="Comma 4 4 4 4 10" xfId="9691" xr:uid="{00000000-0005-0000-0000-00005B230000}"/>
    <cellStyle name="Comma 4 4 4 4 11" xfId="9692" xr:uid="{00000000-0005-0000-0000-00005C230000}"/>
    <cellStyle name="Comma 4 4 4 4 2" xfId="9693" xr:uid="{00000000-0005-0000-0000-00005D230000}"/>
    <cellStyle name="Comma 4 4 4 4 2 2" xfId="9694" xr:uid="{00000000-0005-0000-0000-00005E230000}"/>
    <cellStyle name="Comma 4 4 4 4 2 3" xfId="9695" xr:uid="{00000000-0005-0000-0000-00005F230000}"/>
    <cellStyle name="Comma 4 4 4 4 2 4" xfId="9696" xr:uid="{00000000-0005-0000-0000-000060230000}"/>
    <cellStyle name="Comma 4 4 4 4 2 5" xfId="9697" xr:uid="{00000000-0005-0000-0000-000061230000}"/>
    <cellStyle name="Comma 4 4 4 4 3" xfId="9698" xr:uid="{00000000-0005-0000-0000-000062230000}"/>
    <cellStyle name="Comma 4 4 4 4 3 2" xfId="9699" xr:uid="{00000000-0005-0000-0000-000063230000}"/>
    <cellStyle name="Comma 4 4 4 4 3 3" xfId="9700" xr:uid="{00000000-0005-0000-0000-000064230000}"/>
    <cellStyle name="Comma 4 4 4 4 4" xfId="9701" xr:uid="{00000000-0005-0000-0000-000065230000}"/>
    <cellStyle name="Comma 4 4 4 4 4 2" xfId="9702" xr:uid="{00000000-0005-0000-0000-000066230000}"/>
    <cellStyle name="Comma 4 4 4 4 5" xfId="9703" xr:uid="{00000000-0005-0000-0000-000067230000}"/>
    <cellStyle name="Comma 4 4 4 4 5 2" xfId="9704" xr:uid="{00000000-0005-0000-0000-000068230000}"/>
    <cellStyle name="Comma 4 4 4 4 6" xfId="9705" xr:uid="{00000000-0005-0000-0000-000069230000}"/>
    <cellStyle name="Comma 4 4 4 4 7" xfId="9706" xr:uid="{00000000-0005-0000-0000-00006A230000}"/>
    <cellStyle name="Comma 4 4 4 4 8" xfId="9707" xr:uid="{00000000-0005-0000-0000-00006B230000}"/>
    <cellStyle name="Comma 4 4 4 4 9" xfId="9708" xr:uid="{00000000-0005-0000-0000-00006C230000}"/>
    <cellStyle name="Comma 4 4 4 5" xfId="9709" xr:uid="{00000000-0005-0000-0000-00006D230000}"/>
    <cellStyle name="Comma 4 4 4 5 2" xfId="9710" xr:uid="{00000000-0005-0000-0000-00006E230000}"/>
    <cellStyle name="Comma 4 4 4 5 3" xfId="9711" xr:uid="{00000000-0005-0000-0000-00006F230000}"/>
    <cellStyle name="Comma 4 4 4 5 4" xfId="9712" xr:uid="{00000000-0005-0000-0000-000070230000}"/>
    <cellStyle name="Comma 4 4 4 5 5" xfId="9713" xr:uid="{00000000-0005-0000-0000-000071230000}"/>
    <cellStyle name="Comma 4 4 4 6" xfId="9714" xr:uid="{00000000-0005-0000-0000-000072230000}"/>
    <cellStyle name="Comma 4 4 4 6 2" xfId="9715" xr:uid="{00000000-0005-0000-0000-000073230000}"/>
    <cellStyle name="Comma 4 4 4 6 3" xfId="9716" xr:uid="{00000000-0005-0000-0000-000074230000}"/>
    <cellStyle name="Comma 4 4 4 7" xfId="9717" xr:uid="{00000000-0005-0000-0000-000075230000}"/>
    <cellStyle name="Comma 4 4 4 7 2" xfId="9718" xr:uid="{00000000-0005-0000-0000-000076230000}"/>
    <cellStyle name="Comma 4 4 4 8" xfId="9719" xr:uid="{00000000-0005-0000-0000-000077230000}"/>
    <cellStyle name="Comma 4 4 4 8 2" xfId="9720" xr:uid="{00000000-0005-0000-0000-000078230000}"/>
    <cellStyle name="Comma 4 4 4 9" xfId="9721" xr:uid="{00000000-0005-0000-0000-000079230000}"/>
    <cellStyle name="Comma 4 4 5" xfId="729" xr:uid="{00000000-0005-0000-0000-00007A230000}"/>
    <cellStyle name="Comma 4 4 5 10" xfId="9723" xr:uid="{00000000-0005-0000-0000-00007B230000}"/>
    <cellStyle name="Comma 4 4 5 11" xfId="9724" xr:uid="{00000000-0005-0000-0000-00007C230000}"/>
    <cellStyle name="Comma 4 4 5 12" xfId="9725" xr:uid="{00000000-0005-0000-0000-00007D230000}"/>
    <cellStyle name="Comma 4 4 5 13" xfId="9722" xr:uid="{00000000-0005-0000-0000-00007E230000}"/>
    <cellStyle name="Comma 4 4 5 2" xfId="9726" xr:uid="{00000000-0005-0000-0000-00007F230000}"/>
    <cellStyle name="Comma 4 4 5 2 10" xfId="9727" xr:uid="{00000000-0005-0000-0000-000080230000}"/>
    <cellStyle name="Comma 4 4 5 2 11" xfId="9728" xr:uid="{00000000-0005-0000-0000-000081230000}"/>
    <cellStyle name="Comma 4 4 5 2 2" xfId="9729" xr:uid="{00000000-0005-0000-0000-000082230000}"/>
    <cellStyle name="Comma 4 4 5 2 2 2" xfId="9730" xr:uid="{00000000-0005-0000-0000-000083230000}"/>
    <cellStyle name="Comma 4 4 5 2 2 3" xfId="9731" xr:uid="{00000000-0005-0000-0000-000084230000}"/>
    <cellStyle name="Comma 4 4 5 2 2 4" xfId="9732" xr:uid="{00000000-0005-0000-0000-000085230000}"/>
    <cellStyle name="Comma 4 4 5 2 2 5" xfId="9733" xr:uid="{00000000-0005-0000-0000-000086230000}"/>
    <cellStyle name="Comma 4 4 5 2 3" xfId="9734" xr:uid="{00000000-0005-0000-0000-000087230000}"/>
    <cellStyle name="Comma 4 4 5 2 3 2" xfId="9735" xr:uid="{00000000-0005-0000-0000-000088230000}"/>
    <cellStyle name="Comma 4 4 5 2 3 3" xfId="9736" xr:uid="{00000000-0005-0000-0000-000089230000}"/>
    <cellStyle name="Comma 4 4 5 2 4" xfId="9737" xr:uid="{00000000-0005-0000-0000-00008A230000}"/>
    <cellStyle name="Comma 4 4 5 2 4 2" xfId="9738" xr:uid="{00000000-0005-0000-0000-00008B230000}"/>
    <cellStyle name="Comma 4 4 5 2 5" xfId="9739" xr:uid="{00000000-0005-0000-0000-00008C230000}"/>
    <cellStyle name="Comma 4 4 5 2 5 2" xfId="9740" xr:uid="{00000000-0005-0000-0000-00008D230000}"/>
    <cellStyle name="Comma 4 4 5 2 6" xfId="9741" xr:uid="{00000000-0005-0000-0000-00008E230000}"/>
    <cellStyle name="Comma 4 4 5 2 7" xfId="9742" xr:uid="{00000000-0005-0000-0000-00008F230000}"/>
    <cellStyle name="Comma 4 4 5 2 8" xfId="9743" xr:uid="{00000000-0005-0000-0000-000090230000}"/>
    <cellStyle name="Comma 4 4 5 2 9" xfId="9744" xr:uid="{00000000-0005-0000-0000-000091230000}"/>
    <cellStyle name="Comma 4 4 5 3" xfId="9745" xr:uid="{00000000-0005-0000-0000-000092230000}"/>
    <cellStyle name="Comma 4 4 5 3 2" xfId="9746" xr:uid="{00000000-0005-0000-0000-000093230000}"/>
    <cellStyle name="Comma 4 4 5 3 3" xfId="9747" xr:uid="{00000000-0005-0000-0000-000094230000}"/>
    <cellStyle name="Comma 4 4 5 3 4" xfId="9748" xr:uid="{00000000-0005-0000-0000-000095230000}"/>
    <cellStyle name="Comma 4 4 5 3 5" xfId="9749" xr:uid="{00000000-0005-0000-0000-000096230000}"/>
    <cellStyle name="Comma 4 4 5 4" xfId="9750" xr:uid="{00000000-0005-0000-0000-000097230000}"/>
    <cellStyle name="Comma 4 4 5 4 2" xfId="9751" xr:uid="{00000000-0005-0000-0000-000098230000}"/>
    <cellStyle name="Comma 4 4 5 4 3" xfId="9752" xr:uid="{00000000-0005-0000-0000-000099230000}"/>
    <cellStyle name="Comma 4 4 5 5" xfId="9753" xr:uid="{00000000-0005-0000-0000-00009A230000}"/>
    <cellStyle name="Comma 4 4 5 5 2" xfId="9754" xr:uid="{00000000-0005-0000-0000-00009B230000}"/>
    <cellStyle name="Comma 4 4 5 6" xfId="9755" xr:uid="{00000000-0005-0000-0000-00009C230000}"/>
    <cellStyle name="Comma 4 4 5 6 2" xfId="9756" xr:uid="{00000000-0005-0000-0000-00009D230000}"/>
    <cellStyle name="Comma 4 4 5 7" xfId="9757" xr:uid="{00000000-0005-0000-0000-00009E230000}"/>
    <cellStyle name="Comma 4 4 5 8" xfId="9758" xr:uid="{00000000-0005-0000-0000-00009F230000}"/>
    <cellStyle name="Comma 4 4 5 9" xfId="9759" xr:uid="{00000000-0005-0000-0000-0000A0230000}"/>
    <cellStyle name="Comma 4 4 6" xfId="279" xr:uid="{00000000-0005-0000-0000-0000A1230000}"/>
    <cellStyle name="Comma 4 4 6 10" xfId="9761" xr:uid="{00000000-0005-0000-0000-0000A2230000}"/>
    <cellStyle name="Comma 4 4 6 11" xfId="9762" xr:uid="{00000000-0005-0000-0000-0000A3230000}"/>
    <cellStyle name="Comma 4 4 6 12" xfId="9763" xr:uid="{00000000-0005-0000-0000-0000A4230000}"/>
    <cellStyle name="Comma 4 4 6 13" xfId="9760" xr:uid="{00000000-0005-0000-0000-0000A5230000}"/>
    <cellStyle name="Comma 4 4 6 2" xfId="9764" xr:uid="{00000000-0005-0000-0000-0000A6230000}"/>
    <cellStyle name="Comma 4 4 6 2 10" xfId="9765" xr:uid="{00000000-0005-0000-0000-0000A7230000}"/>
    <cellStyle name="Comma 4 4 6 2 11" xfId="9766" xr:uid="{00000000-0005-0000-0000-0000A8230000}"/>
    <cellStyle name="Comma 4 4 6 2 2" xfId="9767" xr:uid="{00000000-0005-0000-0000-0000A9230000}"/>
    <cellStyle name="Comma 4 4 6 2 2 2" xfId="9768" xr:uid="{00000000-0005-0000-0000-0000AA230000}"/>
    <cellStyle name="Comma 4 4 6 2 2 3" xfId="9769" xr:uid="{00000000-0005-0000-0000-0000AB230000}"/>
    <cellStyle name="Comma 4 4 6 2 2 4" xfId="9770" xr:uid="{00000000-0005-0000-0000-0000AC230000}"/>
    <cellStyle name="Comma 4 4 6 2 2 5" xfId="9771" xr:uid="{00000000-0005-0000-0000-0000AD230000}"/>
    <cellStyle name="Comma 4 4 6 2 3" xfId="9772" xr:uid="{00000000-0005-0000-0000-0000AE230000}"/>
    <cellStyle name="Comma 4 4 6 2 3 2" xfId="9773" xr:uid="{00000000-0005-0000-0000-0000AF230000}"/>
    <cellStyle name="Comma 4 4 6 2 3 3" xfId="9774" xr:uid="{00000000-0005-0000-0000-0000B0230000}"/>
    <cellStyle name="Comma 4 4 6 2 4" xfId="9775" xr:uid="{00000000-0005-0000-0000-0000B1230000}"/>
    <cellStyle name="Comma 4 4 6 2 4 2" xfId="9776" xr:uid="{00000000-0005-0000-0000-0000B2230000}"/>
    <cellStyle name="Comma 4 4 6 2 5" xfId="9777" xr:uid="{00000000-0005-0000-0000-0000B3230000}"/>
    <cellStyle name="Comma 4 4 6 2 5 2" xfId="9778" xr:uid="{00000000-0005-0000-0000-0000B4230000}"/>
    <cellStyle name="Comma 4 4 6 2 6" xfId="9779" xr:uid="{00000000-0005-0000-0000-0000B5230000}"/>
    <cellStyle name="Comma 4 4 6 2 7" xfId="9780" xr:uid="{00000000-0005-0000-0000-0000B6230000}"/>
    <cellStyle name="Comma 4 4 6 2 8" xfId="9781" xr:uid="{00000000-0005-0000-0000-0000B7230000}"/>
    <cellStyle name="Comma 4 4 6 2 9" xfId="9782" xr:uid="{00000000-0005-0000-0000-0000B8230000}"/>
    <cellStyle name="Comma 4 4 6 3" xfId="9783" xr:uid="{00000000-0005-0000-0000-0000B9230000}"/>
    <cellStyle name="Comma 4 4 6 3 2" xfId="9784" xr:uid="{00000000-0005-0000-0000-0000BA230000}"/>
    <cellStyle name="Comma 4 4 6 3 3" xfId="9785" xr:uid="{00000000-0005-0000-0000-0000BB230000}"/>
    <cellStyle name="Comma 4 4 6 3 4" xfId="9786" xr:uid="{00000000-0005-0000-0000-0000BC230000}"/>
    <cellStyle name="Comma 4 4 6 3 5" xfId="9787" xr:uid="{00000000-0005-0000-0000-0000BD230000}"/>
    <cellStyle name="Comma 4 4 6 4" xfId="9788" xr:uid="{00000000-0005-0000-0000-0000BE230000}"/>
    <cellStyle name="Comma 4 4 6 4 2" xfId="9789" xr:uid="{00000000-0005-0000-0000-0000BF230000}"/>
    <cellStyle name="Comma 4 4 6 4 3" xfId="9790" xr:uid="{00000000-0005-0000-0000-0000C0230000}"/>
    <cellStyle name="Comma 4 4 6 5" xfId="9791" xr:uid="{00000000-0005-0000-0000-0000C1230000}"/>
    <cellStyle name="Comma 4 4 6 5 2" xfId="9792" xr:uid="{00000000-0005-0000-0000-0000C2230000}"/>
    <cellStyle name="Comma 4 4 6 6" xfId="9793" xr:uid="{00000000-0005-0000-0000-0000C3230000}"/>
    <cellStyle name="Comma 4 4 6 6 2" xfId="9794" xr:uid="{00000000-0005-0000-0000-0000C4230000}"/>
    <cellStyle name="Comma 4 4 6 7" xfId="9795" xr:uid="{00000000-0005-0000-0000-0000C5230000}"/>
    <cellStyle name="Comma 4 4 6 8" xfId="9796" xr:uid="{00000000-0005-0000-0000-0000C6230000}"/>
    <cellStyle name="Comma 4 4 6 9" xfId="9797" xr:uid="{00000000-0005-0000-0000-0000C7230000}"/>
    <cellStyle name="Comma 4 4 7" xfId="9798" xr:uid="{00000000-0005-0000-0000-0000C8230000}"/>
    <cellStyle name="Comma 4 4 7 10" xfId="9799" xr:uid="{00000000-0005-0000-0000-0000C9230000}"/>
    <cellStyle name="Comma 4 4 7 11" xfId="9800" xr:uid="{00000000-0005-0000-0000-0000CA230000}"/>
    <cellStyle name="Comma 4 4 7 2" xfId="9801" xr:uid="{00000000-0005-0000-0000-0000CB230000}"/>
    <cellStyle name="Comma 4 4 7 2 2" xfId="9802" xr:uid="{00000000-0005-0000-0000-0000CC230000}"/>
    <cellStyle name="Comma 4 4 7 2 3" xfId="9803" xr:uid="{00000000-0005-0000-0000-0000CD230000}"/>
    <cellStyle name="Comma 4 4 7 2 4" xfId="9804" xr:uid="{00000000-0005-0000-0000-0000CE230000}"/>
    <cellStyle name="Comma 4 4 7 2 5" xfId="9805" xr:uid="{00000000-0005-0000-0000-0000CF230000}"/>
    <cellStyle name="Comma 4 4 7 3" xfId="9806" xr:uid="{00000000-0005-0000-0000-0000D0230000}"/>
    <cellStyle name="Comma 4 4 7 3 2" xfId="9807" xr:uid="{00000000-0005-0000-0000-0000D1230000}"/>
    <cellStyle name="Comma 4 4 7 3 3" xfId="9808" xr:uid="{00000000-0005-0000-0000-0000D2230000}"/>
    <cellStyle name="Comma 4 4 7 4" xfId="9809" xr:uid="{00000000-0005-0000-0000-0000D3230000}"/>
    <cellStyle name="Comma 4 4 7 4 2" xfId="9810" xr:uid="{00000000-0005-0000-0000-0000D4230000}"/>
    <cellStyle name="Comma 4 4 7 5" xfId="9811" xr:uid="{00000000-0005-0000-0000-0000D5230000}"/>
    <cellStyle name="Comma 4 4 7 5 2" xfId="9812" xr:uid="{00000000-0005-0000-0000-0000D6230000}"/>
    <cellStyle name="Comma 4 4 7 6" xfId="9813" xr:uid="{00000000-0005-0000-0000-0000D7230000}"/>
    <cellStyle name="Comma 4 4 7 7" xfId="9814" xr:uid="{00000000-0005-0000-0000-0000D8230000}"/>
    <cellStyle name="Comma 4 4 7 8" xfId="9815" xr:uid="{00000000-0005-0000-0000-0000D9230000}"/>
    <cellStyle name="Comma 4 4 7 9" xfId="9816" xr:uid="{00000000-0005-0000-0000-0000DA230000}"/>
    <cellStyle name="Comma 4 4 8" xfId="9817" xr:uid="{00000000-0005-0000-0000-0000DB230000}"/>
    <cellStyle name="Comma 4 4 8 2" xfId="9818" xr:uid="{00000000-0005-0000-0000-0000DC230000}"/>
    <cellStyle name="Comma 4 4 8 3" xfId="9819" xr:uid="{00000000-0005-0000-0000-0000DD230000}"/>
    <cellStyle name="Comma 4 4 8 4" xfId="9820" xr:uid="{00000000-0005-0000-0000-0000DE230000}"/>
    <cellStyle name="Comma 4 4 8 5" xfId="9821" xr:uid="{00000000-0005-0000-0000-0000DF230000}"/>
    <cellStyle name="Comma 4 4 9" xfId="9822" xr:uid="{00000000-0005-0000-0000-0000E0230000}"/>
    <cellStyle name="Comma 4 4 9 2" xfId="9823" xr:uid="{00000000-0005-0000-0000-0000E1230000}"/>
    <cellStyle name="Comma 4 4 9 3" xfId="9824" xr:uid="{00000000-0005-0000-0000-0000E2230000}"/>
    <cellStyle name="Comma 4 5" xfId="99" xr:uid="{00000000-0005-0000-0000-0000E3230000}"/>
    <cellStyle name="Comma 4 5 10" xfId="9826" xr:uid="{00000000-0005-0000-0000-0000E4230000}"/>
    <cellStyle name="Comma 4 5 10 2" xfId="9827" xr:uid="{00000000-0005-0000-0000-0000E5230000}"/>
    <cellStyle name="Comma 4 5 11" xfId="9828" xr:uid="{00000000-0005-0000-0000-0000E6230000}"/>
    <cellStyle name="Comma 4 5 11 2" xfId="9829" xr:uid="{00000000-0005-0000-0000-0000E7230000}"/>
    <cellStyle name="Comma 4 5 12" xfId="9830" xr:uid="{00000000-0005-0000-0000-0000E8230000}"/>
    <cellStyle name="Comma 4 5 13" xfId="9831" xr:uid="{00000000-0005-0000-0000-0000E9230000}"/>
    <cellStyle name="Comma 4 5 14" xfId="9832" xr:uid="{00000000-0005-0000-0000-0000EA230000}"/>
    <cellStyle name="Comma 4 5 15" xfId="9833" xr:uid="{00000000-0005-0000-0000-0000EB230000}"/>
    <cellStyle name="Comma 4 5 16" xfId="9834" xr:uid="{00000000-0005-0000-0000-0000EC230000}"/>
    <cellStyle name="Comma 4 5 17" xfId="9835" xr:uid="{00000000-0005-0000-0000-0000ED230000}"/>
    <cellStyle name="Comma 4 5 18" xfId="9825" xr:uid="{00000000-0005-0000-0000-0000EE230000}"/>
    <cellStyle name="Comma 4 5 2" xfId="592" xr:uid="{00000000-0005-0000-0000-0000EF230000}"/>
    <cellStyle name="Comma 4 5 2 10" xfId="9837" xr:uid="{00000000-0005-0000-0000-0000F0230000}"/>
    <cellStyle name="Comma 4 5 2 11" xfId="9838" xr:uid="{00000000-0005-0000-0000-0000F1230000}"/>
    <cellStyle name="Comma 4 5 2 12" xfId="9839" xr:uid="{00000000-0005-0000-0000-0000F2230000}"/>
    <cellStyle name="Comma 4 5 2 13" xfId="9840" xr:uid="{00000000-0005-0000-0000-0000F3230000}"/>
    <cellStyle name="Comma 4 5 2 14" xfId="9841" xr:uid="{00000000-0005-0000-0000-0000F4230000}"/>
    <cellStyle name="Comma 4 5 2 15" xfId="9836" xr:uid="{00000000-0005-0000-0000-0000F5230000}"/>
    <cellStyle name="Comma 4 5 2 2" xfId="9842" xr:uid="{00000000-0005-0000-0000-0000F6230000}"/>
    <cellStyle name="Comma 4 5 2 2 10" xfId="9843" xr:uid="{00000000-0005-0000-0000-0000F7230000}"/>
    <cellStyle name="Comma 4 5 2 2 11" xfId="9844" xr:uid="{00000000-0005-0000-0000-0000F8230000}"/>
    <cellStyle name="Comma 4 5 2 2 12" xfId="9845" xr:uid="{00000000-0005-0000-0000-0000F9230000}"/>
    <cellStyle name="Comma 4 5 2 2 2" xfId="9846" xr:uid="{00000000-0005-0000-0000-0000FA230000}"/>
    <cellStyle name="Comma 4 5 2 2 2 10" xfId="9847" xr:uid="{00000000-0005-0000-0000-0000FB230000}"/>
    <cellStyle name="Comma 4 5 2 2 2 11" xfId="9848" xr:uid="{00000000-0005-0000-0000-0000FC230000}"/>
    <cellStyle name="Comma 4 5 2 2 2 2" xfId="9849" xr:uid="{00000000-0005-0000-0000-0000FD230000}"/>
    <cellStyle name="Comma 4 5 2 2 2 2 2" xfId="9850" xr:uid="{00000000-0005-0000-0000-0000FE230000}"/>
    <cellStyle name="Comma 4 5 2 2 2 2 3" xfId="9851" xr:uid="{00000000-0005-0000-0000-0000FF230000}"/>
    <cellStyle name="Comma 4 5 2 2 2 2 4" xfId="9852" xr:uid="{00000000-0005-0000-0000-000000240000}"/>
    <cellStyle name="Comma 4 5 2 2 2 2 5" xfId="9853" xr:uid="{00000000-0005-0000-0000-000001240000}"/>
    <cellStyle name="Comma 4 5 2 2 2 3" xfId="9854" xr:uid="{00000000-0005-0000-0000-000002240000}"/>
    <cellStyle name="Comma 4 5 2 2 2 3 2" xfId="9855" xr:uid="{00000000-0005-0000-0000-000003240000}"/>
    <cellStyle name="Comma 4 5 2 2 2 3 3" xfId="9856" xr:uid="{00000000-0005-0000-0000-000004240000}"/>
    <cellStyle name="Comma 4 5 2 2 2 4" xfId="9857" xr:uid="{00000000-0005-0000-0000-000005240000}"/>
    <cellStyle name="Comma 4 5 2 2 2 4 2" xfId="9858" xr:uid="{00000000-0005-0000-0000-000006240000}"/>
    <cellStyle name="Comma 4 5 2 2 2 5" xfId="9859" xr:uid="{00000000-0005-0000-0000-000007240000}"/>
    <cellStyle name="Comma 4 5 2 2 2 5 2" xfId="9860" xr:uid="{00000000-0005-0000-0000-000008240000}"/>
    <cellStyle name="Comma 4 5 2 2 2 6" xfId="9861" xr:uid="{00000000-0005-0000-0000-000009240000}"/>
    <cellStyle name="Comma 4 5 2 2 2 7" xfId="9862" xr:uid="{00000000-0005-0000-0000-00000A240000}"/>
    <cellStyle name="Comma 4 5 2 2 2 8" xfId="9863" xr:uid="{00000000-0005-0000-0000-00000B240000}"/>
    <cellStyle name="Comma 4 5 2 2 2 9" xfId="9864" xr:uid="{00000000-0005-0000-0000-00000C240000}"/>
    <cellStyle name="Comma 4 5 2 2 3" xfId="9865" xr:uid="{00000000-0005-0000-0000-00000D240000}"/>
    <cellStyle name="Comma 4 5 2 2 3 2" xfId="9866" xr:uid="{00000000-0005-0000-0000-00000E240000}"/>
    <cellStyle name="Comma 4 5 2 2 3 3" xfId="9867" xr:uid="{00000000-0005-0000-0000-00000F240000}"/>
    <cellStyle name="Comma 4 5 2 2 3 4" xfId="9868" xr:uid="{00000000-0005-0000-0000-000010240000}"/>
    <cellStyle name="Comma 4 5 2 2 3 5" xfId="9869" xr:uid="{00000000-0005-0000-0000-000011240000}"/>
    <cellStyle name="Comma 4 5 2 2 4" xfId="9870" xr:uid="{00000000-0005-0000-0000-000012240000}"/>
    <cellStyle name="Comma 4 5 2 2 4 2" xfId="9871" xr:uid="{00000000-0005-0000-0000-000013240000}"/>
    <cellStyle name="Comma 4 5 2 2 4 3" xfId="9872" xr:uid="{00000000-0005-0000-0000-000014240000}"/>
    <cellStyle name="Comma 4 5 2 2 5" xfId="9873" xr:uid="{00000000-0005-0000-0000-000015240000}"/>
    <cellStyle name="Comma 4 5 2 2 5 2" xfId="9874" xr:uid="{00000000-0005-0000-0000-000016240000}"/>
    <cellStyle name="Comma 4 5 2 2 6" xfId="9875" xr:uid="{00000000-0005-0000-0000-000017240000}"/>
    <cellStyle name="Comma 4 5 2 2 6 2" xfId="9876" xr:uid="{00000000-0005-0000-0000-000018240000}"/>
    <cellStyle name="Comma 4 5 2 2 7" xfId="9877" xr:uid="{00000000-0005-0000-0000-000019240000}"/>
    <cellStyle name="Comma 4 5 2 2 8" xfId="9878" xr:uid="{00000000-0005-0000-0000-00001A240000}"/>
    <cellStyle name="Comma 4 5 2 2 9" xfId="9879" xr:uid="{00000000-0005-0000-0000-00001B240000}"/>
    <cellStyle name="Comma 4 5 2 3" xfId="9880" xr:uid="{00000000-0005-0000-0000-00001C240000}"/>
    <cellStyle name="Comma 4 5 2 3 10" xfId="9881" xr:uid="{00000000-0005-0000-0000-00001D240000}"/>
    <cellStyle name="Comma 4 5 2 3 11" xfId="9882" xr:uid="{00000000-0005-0000-0000-00001E240000}"/>
    <cellStyle name="Comma 4 5 2 3 12" xfId="9883" xr:uid="{00000000-0005-0000-0000-00001F240000}"/>
    <cellStyle name="Comma 4 5 2 3 2" xfId="9884" xr:uid="{00000000-0005-0000-0000-000020240000}"/>
    <cellStyle name="Comma 4 5 2 3 2 10" xfId="9885" xr:uid="{00000000-0005-0000-0000-000021240000}"/>
    <cellStyle name="Comma 4 5 2 3 2 11" xfId="9886" xr:uid="{00000000-0005-0000-0000-000022240000}"/>
    <cellStyle name="Comma 4 5 2 3 2 2" xfId="9887" xr:uid="{00000000-0005-0000-0000-000023240000}"/>
    <cellStyle name="Comma 4 5 2 3 2 2 2" xfId="9888" xr:uid="{00000000-0005-0000-0000-000024240000}"/>
    <cellStyle name="Comma 4 5 2 3 2 2 3" xfId="9889" xr:uid="{00000000-0005-0000-0000-000025240000}"/>
    <cellStyle name="Comma 4 5 2 3 2 2 4" xfId="9890" xr:uid="{00000000-0005-0000-0000-000026240000}"/>
    <cellStyle name="Comma 4 5 2 3 2 2 5" xfId="9891" xr:uid="{00000000-0005-0000-0000-000027240000}"/>
    <cellStyle name="Comma 4 5 2 3 2 3" xfId="9892" xr:uid="{00000000-0005-0000-0000-000028240000}"/>
    <cellStyle name="Comma 4 5 2 3 2 3 2" xfId="9893" xr:uid="{00000000-0005-0000-0000-000029240000}"/>
    <cellStyle name="Comma 4 5 2 3 2 3 3" xfId="9894" xr:uid="{00000000-0005-0000-0000-00002A240000}"/>
    <cellStyle name="Comma 4 5 2 3 2 4" xfId="9895" xr:uid="{00000000-0005-0000-0000-00002B240000}"/>
    <cellStyle name="Comma 4 5 2 3 2 4 2" xfId="9896" xr:uid="{00000000-0005-0000-0000-00002C240000}"/>
    <cellStyle name="Comma 4 5 2 3 2 5" xfId="9897" xr:uid="{00000000-0005-0000-0000-00002D240000}"/>
    <cellStyle name="Comma 4 5 2 3 2 5 2" xfId="9898" xr:uid="{00000000-0005-0000-0000-00002E240000}"/>
    <cellStyle name="Comma 4 5 2 3 2 6" xfId="9899" xr:uid="{00000000-0005-0000-0000-00002F240000}"/>
    <cellStyle name="Comma 4 5 2 3 2 7" xfId="9900" xr:uid="{00000000-0005-0000-0000-000030240000}"/>
    <cellStyle name="Comma 4 5 2 3 2 8" xfId="9901" xr:uid="{00000000-0005-0000-0000-000031240000}"/>
    <cellStyle name="Comma 4 5 2 3 2 9" xfId="9902" xr:uid="{00000000-0005-0000-0000-000032240000}"/>
    <cellStyle name="Comma 4 5 2 3 3" xfId="9903" xr:uid="{00000000-0005-0000-0000-000033240000}"/>
    <cellStyle name="Comma 4 5 2 3 3 2" xfId="9904" xr:uid="{00000000-0005-0000-0000-000034240000}"/>
    <cellStyle name="Comma 4 5 2 3 3 3" xfId="9905" xr:uid="{00000000-0005-0000-0000-000035240000}"/>
    <cellStyle name="Comma 4 5 2 3 3 4" xfId="9906" xr:uid="{00000000-0005-0000-0000-000036240000}"/>
    <cellStyle name="Comma 4 5 2 3 3 5" xfId="9907" xr:uid="{00000000-0005-0000-0000-000037240000}"/>
    <cellStyle name="Comma 4 5 2 3 4" xfId="9908" xr:uid="{00000000-0005-0000-0000-000038240000}"/>
    <cellStyle name="Comma 4 5 2 3 4 2" xfId="9909" xr:uid="{00000000-0005-0000-0000-000039240000}"/>
    <cellStyle name="Comma 4 5 2 3 4 3" xfId="9910" xr:uid="{00000000-0005-0000-0000-00003A240000}"/>
    <cellStyle name="Comma 4 5 2 3 5" xfId="9911" xr:uid="{00000000-0005-0000-0000-00003B240000}"/>
    <cellStyle name="Comma 4 5 2 3 5 2" xfId="9912" xr:uid="{00000000-0005-0000-0000-00003C240000}"/>
    <cellStyle name="Comma 4 5 2 3 6" xfId="9913" xr:uid="{00000000-0005-0000-0000-00003D240000}"/>
    <cellStyle name="Comma 4 5 2 3 6 2" xfId="9914" xr:uid="{00000000-0005-0000-0000-00003E240000}"/>
    <cellStyle name="Comma 4 5 2 3 7" xfId="9915" xr:uid="{00000000-0005-0000-0000-00003F240000}"/>
    <cellStyle name="Comma 4 5 2 3 8" xfId="9916" xr:uid="{00000000-0005-0000-0000-000040240000}"/>
    <cellStyle name="Comma 4 5 2 3 9" xfId="9917" xr:uid="{00000000-0005-0000-0000-000041240000}"/>
    <cellStyle name="Comma 4 5 2 4" xfId="9918" xr:uid="{00000000-0005-0000-0000-000042240000}"/>
    <cellStyle name="Comma 4 5 2 4 10" xfId="9919" xr:uid="{00000000-0005-0000-0000-000043240000}"/>
    <cellStyle name="Comma 4 5 2 4 11" xfId="9920" xr:uid="{00000000-0005-0000-0000-000044240000}"/>
    <cellStyle name="Comma 4 5 2 4 2" xfId="9921" xr:uid="{00000000-0005-0000-0000-000045240000}"/>
    <cellStyle name="Comma 4 5 2 4 2 2" xfId="9922" xr:uid="{00000000-0005-0000-0000-000046240000}"/>
    <cellStyle name="Comma 4 5 2 4 2 3" xfId="9923" xr:uid="{00000000-0005-0000-0000-000047240000}"/>
    <cellStyle name="Comma 4 5 2 4 2 4" xfId="9924" xr:uid="{00000000-0005-0000-0000-000048240000}"/>
    <cellStyle name="Comma 4 5 2 4 2 5" xfId="9925" xr:uid="{00000000-0005-0000-0000-000049240000}"/>
    <cellStyle name="Comma 4 5 2 4 3" xfId="9926" xr:uid="{00000000-0005-0000-0000-00004A240000}"/>
    <cellStyle name="Comma 4 5 2 4 3 2" xfId="9927" xr:uid="{00000000-0005-0000-0000-00004B240000}"/>
    <cellStyle name="Comma 4 5 2 4 3 3" xfId="9928" xr:uid="{00000000-0005-0000-0000-00004C240000}"/>
    <cellStyle name="Comma 4 5 2 4 4" xfId="9929" xr:uid="{00000000-0005-0000-0000-00004D240000}"/>
    <cellStyle name="Comma 4 5 2 4 4 2" xfId="9930" xr:uid="{00000000-0005-0000-0000-00004E240000}"/>
    <cellStyle name="Comma 4 5 2 4 5" xfId="9931" xr:uid="{00000000-0005-0000-0000-00004F240000}"/>
    <cellStyle name="Comma 4 5 2 4 5 2" xfId="9932" xr:uid="{00000000-0005-0000-0000-000050240000}"/>
    <cellStyle name="Comma 4 5 2 4 6" xfId="9933" xr:uid="{00000000-0005-0000-0000-000051240000}"/>
    <cellStyle name="Comma 4 5 2 4 7" xfId="9934" xr:uid="{00000000-0005-0000-0000-000052240000}"/>
    <cellStyle name="Comma 4 5 2 4 8" xfId="9935" xr:uid="{00000000-0005-0000-0000-000053240000}"/>
    <cellStyle name="Comma 4 5 2 4 9" xfId="9936" xr:uid="{00000000-0005-0000-0000-000054240000}"/>
    <cellStyle name="Comma 4 5 2 5" xfId="9937" xr:uid="{00000000-0005-0000-0000-000055240000}"/>
    <cellStyle name="Comma 4 5 2 5 2" xfId="9938" xr:uid="{00000000-0005-0000-0000-000056240000}"/>
    <cellStyle name="Comma 4 5 2 5 3" xfId="9939" xr:uid="{00000000-0005-0000-0000-000057240000}"/>
    <cellStyle name="Comma 4 5 2 5 4" xfId="9940" xr:uid="{00000000-0005-0000-0000-000058240000}"/>
    <cellStyle name="Comma 4 5 2 5 5" xfId="9941" xr:uid="{00000000-0005-0000-0000-000059240000}"/>
    <cellStyle name="Comma 4 5 2 6" xfId="9942" xr:uid="{00000000-0005-0000-0000-00005A240000}"/>
    <cellStyle name="Comma 4 5 2 6 2" xfId="9943" xr:uid="{00000000-0005-0000-0000-00005B240000}"/>
    <cellStyle name="Comma 4 5 2 6 3" xfId="9944" xr:uid="{00000000-0005-0000-0000-00005C240000}"/>
    <cellStyle name="Comma 4 5 2 7" xfId="9945" xr:uid="{00000000-0005-0000-0000-00005D240000}"/>
    <cellStyle name="Comma 4 5 2 7 2" xfId="9946" xr:uid="{00000000-0005-0000-0000-00005E240000}"/>
    <cellStyle name="Comma 4 5 2 8" xfId="9947" xr:uid="{00000000-0005-0000-0000-00005F240000}"/>
    <cellStyle name="Comma 4 5 2 8 2" xfId="9948" xr:uid="{00000000-0005-0000-0000-000060240000}"/>
    <cellStyle name="Comma 4 5 2 9" xfId="9949" xr:uid="{00000000-0005-0000-0000-000061240000}"/>
    <cellStyle name="Comma 4 5 3" xfId="774" xr:uid="{00000000-0005-0000-0000-000062240000}"/>
    <cellStyle name="Comma 4 5 3 10" xfId="9951" xr:uid="{00000000-0005-0000-0000-000063240000}"/>
    <cellStyle name="Comma 4 5 3 11" xfId="9952" xr:uid="{00000000-0005-0000-0000-000064240000}"/>
    <cellStyle name="Comma 4 5 3 12" xfId="9953" xr:uid="{00000000-0005-0000-0000-000065240000}"/>
    <cellStyle name="Comma 4 5 3 13" xfId="9954" xr:uid="{00000000-0005-0000-0000-000066240000}"/>
    <cellStyle name="Comma 4 5 3 14" xfId="9955" xr:uid="{00000000-0005-0000-0000-000067240000}"/>
    <cellStyle name="Comma 4 5 3 15" xfId="9950" xr:uid="{00000000-0005-0000-0000-000068240000}"/>
    <cellStyle name="Comma 4 5 3 2" xfId="9956" xr:uid="{00000000-0005-0000-0000-000069240000}"/>
    <cellStyle name="Comma 4 5 3 2 10" xfId="9957" xr:uid="{00000000-0005-0000-0000-00006A240000}"/>
    <cellStyle name="Comma 4 5 3 2 11" xfId="9958" xr:uid="{00000000-0005-0000-0000-00006B240000}"/>
    <cellStyle name="Comma 4 5 3 2 12" xfId="9959" xr:uid="{00000000-0005-0000-0000-00006C240000}"/>
    <cellStyle name="Comma 4 5 3 2 2" xfId="9960" xr:uid="{00000000-0005-0000-0000-00006D240000}"/>
    <cellStyle name="Comma 4 5 3 2 2 10" xfId="9961" xr:uid="{00000000-0005-0000-0000-00006E240000}"/>
    <cellStyle name="Comma 4 5 3 2 2 11" xfId="9962" xr:uid="{00000000-0005-0000-0000-00006F240000}"/>
    <cellStyle name="Comma 4 5 3 2 2 2" xfId="9963" xr:uid="{00000000-0005-0000-0000-000070240000}"/>
    <cellStyle name="Comma 4 5 3 2 2 2 2" xfId="9964" xr:uid="{00000000-0005-0000-0000-000071240000}"/>
    <cellStyle name="Comma 4 5 3 2 2 2 3" xfId="9965" xr:uid="{00000000-0005-0000-0000-000072240000}"/>
    <cellStyle name="Comma 4 5 3 2 2 2 4" xfId="9966" xr:uid="{00000000-0005-0000-0000-000073240000}"/>
    <cellStyle name="Comma 4 5 3 2 2 2 5" xfId="9967" xr:uid="{00000000-0005-0000-0000-000074240000}"/>
    <cellStyle name="Comma 4 5 3 2 2 3" xfId="9968" xr:uid="{00000000-0005-0000-0000-000075240000}"/>
    <cellStyle name="Comma 4 5 3 2 2 3 2" xfId="9969" xr:uid="{00000000-0005-0000-0000-000076240000}"/>
    <cellStyle name="Comma 4 5 3 2 2 3 3" xfId="9970" xr:uid="{00000000-0005-0000-0000-000077240000}"/>
    <cellStyle name="Comma 4 5 3 2 2 4" xfId="9971" xr:uid="{00000000-0005-0000-0000-000078240000}"/>
    <cellStyle name="Comma 4 5 3 2 2 4 2" xfId="9972" xr:uid="{00000000-0005-0000-0000-000079240000}"/>
    <cellStyle name="Comma 4 5 3 2 2 5" xfId="9973" xr:uid="{00000000-0005-0000-0000-00007A240000}"/>
    <cellStyle name="Comma 4 5 3 2 2 5 2" xfId="9974" xr:uid="{00000000-0005-0000-0000-00007B240000}"/>
    <cellStyle name="Comma 4 5 3 2 2 6" xfId="9975" xr:uid="{00000000-0005-0000-0000-00007C240000}"/>
    <cellStyle name="Comma 4 5 3 2 2 7" xfId="9976" xr:uid="{00000000-0005-0000-0000-00007D240000}"/>
    <cellStyle name="Comma 4 5 3 2 2 8" xfId="9977" xr:uid="{00000000-0005-0000-0000-00007E240000}"/>
    <cellStyle name="Comma 4 5 3 2 2 9" xfId="9978" xr:uid="{00000000-0005-0000-0000-00007F240000}"/>
    <cellStyle name="Comma 4 5 3 2 3" xfId="9979" xr:uid="{00000000-0005-0000-0000-000080240000}"/>
    <cellStyle name="Comma 4 5 3 2 3 2" xfId="9980" xr:uid="{00000000-0005-0000-0000-000081240000}"/>
    <cellStyle name="Comma 4 5 3 2 3 3" xfId="9981" xr:uid="{00000000-0005-0000-0000-000082240000}"/>
    <cellStyle name="Comma 4 5 3 2 3 4" xfId="9982" xr:uid="{00000000-0005-0000-0000-000083240000}"/>
    <cellStyle name="Comma 4 5 3 2 3 5" xfId="9983" xr:uid="{00000000-0005-0000-0000-000084240000}"/>
    <cellStyle name="Comma 4 5 3 2 4" xfId="9984" xr:uid="{00000000-0005-0000-0000-000085240000}"/>
    <cellStyle name="Comma 4 5 3 2 4 2" xfId="9985" xr:uid="{00000000-0005-0000-0000-000086240000}"/>
    <cellStyle name="Comma 4 5 3 2 4 3" xfId="9986" xr:uid="{00000000-0005-0000-0000-000087240000}"/>
    <cellStyle name="Comma 4 5 3 2 5" xfId="9987" xr:uid="{00000000-0005-0000-0000-000088240000}"/>
    <cellStyle name="Comma 4 5 3 2 5 2" xfId="9988" xr:uid="{00000000-0005-0000-0000-000089240000}"/>
    <cellStyle name="Comma 4 5 3 2 6" xfId="9989" xr:uid="{00000000-0005-0000-0000-00008A240000}"/>
    <cellStyle name="Comma 4 5 3 2 6 2" xfId="9990" xr:uid="{00000000-0005-0000-0000-00008B240000}"/>
    <cellStyle name="Comma 4 5 3 2 7" xfId="9991" xr:uid="{00000000-0005-0000-0000-00008C240000}"/>
    <cellStyle name="Comma 4 5 3 2 8" xfId="9992" xr:uid="{00000000-0005-0000-0000-00008D240000}"/>
    <cellStyle name="Comma 4 5 3 2 9" xfId="9993" xr:uid="{00000000-0005-0000-0000-00008E240000}"/>
    <cellStyle name="Comma 4 5 3 3" xfId="9994" xr:uid="{00000000-0005-0000-0000-00008F240000}"/>
    <cellStyle name="Comma 4 5 3 3 10" xfId="9995" xr:uid="{00000000-0005-0000-0000-000090240000}"/>
    <cellStyle name="Comma 4 5 3 3 11" xfId="9996" xr:uid="{00000000-0005-0000-0000-000091240000}"/>
    <cellStyle name="Comma 4 5 3 3 12" xfId="9997" xr:uid="{00000000-0005-0000-0000-000092240000}"/>
    <cellStyle name="Comma 4 5 3 3 2" xfId="9998" xr:uid="{00000000-0005-0000-0000-000093240000}"/>
    <cellStyle name="Comma 4 5 3 3 2 10" xfId="9999" xr:uid="{00000000-0005-0000-0000-000094240000}"/>
    <cellStyle name="Comma 4 5 3 3 2 11" xfId="10000" xr:uid="{00000000-0005-0000-0000-000095240000}"/>
    <cellStyle name="Comma 4 5 3 3 2 2" xfId="10001" xr:uid="{00000000-0005-0000-0000-000096240000}"/>
    <cellStyle name="Comma 4 5 3 3 2 2 2" xfId="10002" xr:uid="{00000000-0005-0000-0000-000097240000}"/>
    <cellStyle name="Comma 4 5 3 3 2 2 3" xfId="10003" xr:uid="{00000000-0005-0000-0000-000098240000}"/>
    <cellStyle name="Comma 4 5 3 3 2 2 4" xfId="10004" xr:uid="{00000000-0005-0000-0000-000099240000}"/>
    <cellStyle name="Comma 4 5 3 3 2 2 5" xfId="10005" xr:uid="{00000000-0005-0000-0000-00009A240000}"/>
    <cellStyle name="Comma 4 5 3 3 2 3" xfId="10006" xr:uid="{00000000-0005-0000-0000-00009B240000}"/>
    <cellStyle name="Comma 4 5 3 3 2 3 2" xfId="10007" xr:uid="{00000000-0005-0000-0000-00009C240000}"/>
    <cellStyle name="Comma 4 5 3 3 2 3 3" xfId="10008" xr:uid="{00000000-0005-0000-0000-00009D240000}"/>
    <cellStyle name="Comma 4 5 3 3 2 4" xfId="10009" xr:uid="{00000000-0005-0000-0000-00009E240000}"/>
    <cellStyle name="Comma 4 5 3 3 2 4 2" xfId="10010" xr:uid="{00000000-0005-0000-0000-00009F240000}"/>
    <cellStyle name="Comma 4 5 3 3 2 5" xfId="10011" xr:uid="{00000000-0005-0000-0000-0000A0240000}"/>
    <cellStyle name="Comma 4 5 3 3 2 5 2" xfId="10012" xr:uid="{00000000-0005-0000-0000-0000A1240000}"/>
    <cellStyle name="Comma 4 5 3 3 2 6" xfId="10013" xr:uid="{00000000-0005-0000-0000-0000A2240000}"/>
    <cellStyle name="Comma 4 5 3 3 2 7" xfId="10014" xr:uid="{00000000-0005-0000-0000-0000A3240000}"/>
    <cellStyle name="Comma 4 5 3 3 2 8" xfId="10015" xr:uid="{00000000-0005-0000-0000-0000A4240000}"/>
    <cellStyle name="Comma 4 5 3 3 2 9" xfId="10016" xr:uid="{00000000-0005-0000-0000-0000A5240000}"/>
    <cellStyle name="Comma 4 5 3 3 3" xfId="10017" xr:uid="{00000000-0005-0000-0000-0000A6240000}"/>
    <cellStyle name="Comma 4 5 3 3 3 2" xfId="10018" xr:uid="{00000000-0005-0000-0000-0000A7240000}"/>
    <cellStyle name="Comma 4 5 3 3 3 3" xfId="10019" xr:uid="{00000000-0005-0000-0000-0000A8240000}"/>
    <cellStyle name="Comma 4 5 3 3 3 4" xfId="10020" xr:uid="{00000000-0005-0000-0000-0000A9240000}"/>
    <cellStyle name="Comma 4 5 3 3 3 5" xfId="10021" xr:uid="{00000000-0005-0000-0000-0000AA240000}"/>
    <cellStyle name="Comma 4 5 3 3 4" xfId="10022" xr:uid="{00000000-0005-0000-0000-0000AB240000}"/>
    <cellStyle name="Comma 4 5 3 3 4 2" xfId="10023" xr:uid="{00000000-0005-0000-0000-0000AC240000}"/>
    <cellStyle name="Comma 4 5 3 3 4 3" xfId="10024" xr:uid="{00000000-0005-0000-0000-0000AD240000}"/>
    <cellStyle name="Comma 4 5 3 3 5" xfId="10025" xr:uid="{00000000-0005-0000-0000-0000AE240000}"/>
    <cellStyle name="Comma 4 5 3 3 5 2" xfId="10026" xr:uid="{00000000-0005-0000-0000-0000AF240000}"/>
    <cellStyle name="Comma 4 5 3 3 6" xfId="10027" xr:uid="{00000000-0005-0000-0000-0000B0240000}"/>
    <cellStyle name="Comma 4 5 3 3 6 2" xfId="10028" xr:uid="{00000000-0005-0000-0000-0000B1240000}"/>
    <cellStyle name="Comma 4 5 3 3 7" xfId="10029" xr:uid="{00000000-0005-0000-0000-0000B2240000}"/>
    <cellStyle name="Comma 4 5 3 3 8" xfId="10030" xr:uid="{00000000-0005-0000-0000-0000B3240000}"/>
    <cellStyle name="Comma 4 5 3 3 9" xfId="10031" xr:uid="{00000000-0005-0000-0000-0000B4240000}"/>
    <cellStyle name="Comma 4 5 3 4" xfId="10032" xr:uid="{00000000-0005-0000-0000-0000B5240000}"/>
    <cellStyle name="Comma 4 5 3 4 10" xfId="10033" xr:uid="{00000000-0005-0000-0000-0000B6240000}"/>
    <cellStyle name="Comma 4 5 3 4 11" xfId="10034" xr:uid="{00000000-0005-0000-0000-0000B7240000}"/>
    <cellStyle name="Comma 4 5 3 4 2" xfId="10035" xr:uid="{00000000-0005-0000-0000-0000B8240000}"/>
    <cellStyle name="Comma 4 5 3 4 2 2" xfId="10036" xr:uid="{00000000-0005-0000-0000-0000B9240000}"/>
    <cellStyle name="Comma 4 5 3 4 2 3" xfId="10037" xr:uid="{00000000-0005-0000-0000-0000BA240000}"/>
    <cellStyle name="Comma 4 5 3 4 2 4" xfId="10038" xr:uid="{00000000-0005-0000-0000-0000BB240000}"/>
    <cellStyle name="Comma 4 5 3 4 2 5" xfId="10039" xr:uid="{00000000-0005-0000-0000-0000BC240000}"/>
    <cellStyle name="Comma 4 5 3 4 3" xfId="10040" xr:uid="{00000000-0005-0000-0000-0000BD240000}"/>
    <cellStyle name="Comma 4 5 3 4 3 2" xfId="10041" xr:uid="{00000000-0005-0000-0000-0000BE240000}"/>
    <cellStyle name="Comma 4 5 3 4 3 3" xfId="10042" xr:uid="{00000000-0005-0000-0000-0000BF240000}"/>
    <cellStyle name="Comma 4 5 3 4 4" xfId="10043" xr:uid="{00000000-0005-0000-0000-0000C0240000}"/>
    <cellStyle name="Comma 4 5 3 4 4 2" xfId="10044" xr:uid="{00000000-0005-0000-0000-0000C1240000}"/>
    <cellStyle name="Comma 4 5 3 4 5" xfId="10045" xr:uid="{00000000-0005-0000-0000-0000C2240000}"/>
    <cellStyle name="Comma 4 5 3 4 5 2" xfId="10046" xr:uid="{00000000-0005-0000-0000-0000C3240000}"/>
    <cellStyle name="Comma 4 5 3 4 6" xfId="10047" xr:uid="{00000000-0005-0000-0000-0000C4240000}"/>
    <cellStyle name="Comma 4 5 3 4 7" xfId="10048" xr:uid="{00000000-0005-0000-0000-0000C5240000}"/>
    <cellStyle name="Comma 4 5 3 4 8" xfId="10049" xr:uid="{00000000-0005-0000-0000-0000C6240000}"/>
    <cellStyle name="Comma 4 5 3 4 9" xfId="10050" xr:uid="{00000000-0005-0000-0000-0000C7240000}"/>
    <cellStyle name="Comma 4 5 3 5" xfId="10051" xr:uid="{00000000-0005-0000-0000-0000C8240000}"/>
    <cellStyle name="Comma 4 5 3 5 2" xfId="10052" xr:uid="{00000000-0005-0000-0000-0000C9240000}"/>
    <cellStyle name="Comma 4 5 3 5 3" xfId="10053" xr:uid="{00000000-0005-0000-0000-0000CA240000}"/>
    <cellStyle name="Comma 4 5 3 5 4" xfId="10054" xr:uid="{00000000-0005-0000-0000-0000CB240000}"/>
    <cellStyle name="Comma 4 5 3 5 5" xfId="10055" xr:uid="{00000000-0005-0000-0000-0000CC240000}"/>
    <cellStyle name="Comma 4 5 3 6" xfId="10056" xr:uid="{00000000-0005-0000-0000-0000CD240000}"/>
    <cellStyle name="Comma 4 5 3 6 2" xfId="10057" xr:uid="{00000000-0005-0000-0000-0000CE240000}"/>
    <cellStyle name="Comma 4 5 3 6 3" xfId="10058" xr:uid="{00000000-0005-0000-0000-0000CF240000}"/>
    <cellStyle name="Comma 4 5 3 7" xfId="10059" xr:uid="{00000000-0005-0000-0000-0000D0240000}"/>
    <cellStyle name="Comma 4 5 3 7 2" xfId="10060" xr:uid="{00000000-0005-0000-0000-0000D1240000}"/>
    <cellStyle name="Comma 4 5 3 8" xfId="10061" xr:uid="{00000000-0005-0000-0000-0000D2240000}"/>
    <cellStyle name="Comma 4 5 3 8 2" xfId="10062" xr:uid="{00000000-0005-0000-0000-0000D3240000}"/>
    <cellStyle name="Comma 4 5 3 9" xfId="10063" xr:uid="{00000000-0005-0000-0000-0000D4240000}"/>
    <cellStyle name="Comma 4 5 4" xfId="324" xr:uid="{00000000-0005-0000-0000-0000D5240000}"/>
    <cellStyle name="Comma 4 5 4 10" xfId="10065" xr:uid="{00000000-0005-0000-0000-0000D6240000}"/>
    <cellStyle name="Comma 4 5 4 11" xfId="10066" xr:uid="{00000000-0005-0000-0000-0000D7240000}"/>
    <cellStyle name="Comma 4 5 4 12" xfId="10067" xr:uid="{00000000-0005-0000-0000-0000D8240000}"/>
    <cellStyle name="Comma 4 5 4 13" xfId="10068" xr:uid="{00000000-0005-0000-0000-0000D9240000}"/>
    <cellStyle name="Comma 4 5 4 14" xfId="10069" xr:uid="{00000000-0005-0000-0000-0000DA240000}"/>
    <cellStyle name="Comma 4 5 4 15" xfId="10064" xr:uid="{00000000-0005-0000-0000-0000DB240000}"/>
    <cellStyle name="Comma 4 5 4 2" xfId="10070" xr:uid="{00000000-0005-0000-0000-0000DC240000}"/>
    <cellStyle name="Comma 4 5 4 2 10" xfId="10071" xr:uid="{00000000-0005-0000-0000-0000DD240000}"/>
    <cellStyle name="Comma 4 5 4 2 11" xfId="10072" xr:uid="{00000000-0005-0000-0000-0000DE240000}"/>
    <cellStyle name="Comma 4 5 4 2 12" xfId="10073" xr:uid="{00000000-0005-0000-0000-0000DF240000}"/>
    <cellStyle name="Comma 4 5 4 2 2" xfId="10074" xr:uid="{00000000-0005-0000-0000-0000E0240000}"/>
    <cellStyle name="Comma 4 5 4 2 2 10" xfId="10075" xr:uid="{00000000-0005-0000-0000-0000E1240000}"/>
    <cellStyle name="Comma 4 5 4 2 2 11" xfId="10076" xr:uid="{00000000-0005-0000-0000-0000E2240000}"/>
    <cellStyle name="Comma 4 5 4 2 2 2" xfId="10077" xr:uid="{00000000-0005-0000-0000-0000E3240000}"/>
    <cellStyle name="Comma 4 5 4 2 2 2 2" xfId="10078" xr:uid="{00000000-0005-0000-0000-0000E4240000}"/>
    <cellStyle name="Comma 4 5 4 2 2 2 3" xfId="10079" xr:uid="{00000000-0005-0000-0000-0000E5240000}"/>
    <cellStyle name="Comma 4 5 4 2 2 2 4" xfId="10080" xr:uid="{00000000-0005-0000-0000-0000E6240000}"/>
    <cellStyle name="Comma 4 5 4 2 2 2 5" xfId="10081" xr:uid="{00000000-0005-0000-0000-0000E7240000}"/>
    <cellStyle name="Comma 4 5 4 2 2 3" xfId="10082" xr:uid="{00000000-0005-0000-0000-0000E8240000}"/>
    <cellStyle name="Comma 4 5 4 2 2 3 2" xfId="10083" xr:uid="{00000000-0005-0000-0000-0000E9240000}"/>
    <cellStyle name="Comma 4 5 4 2 2 3 3" xfId="10084" xr:uid="{00000000-0005-0000-0000-0000EA240000}"/>
    <cellStyle name="Comma 4 5 4 2 2 4" xfId="10085" xr:uid="{00000000-0005-0000-0000-0000EB240000}"/>
    <cellStyle name="Comma 4 5 4 2 2 4 2" xfId="10086" xr:uid="{00000000-0005-0000-0000-0000EC240000}"/>
    <cellStyle name="Comma 4 5 4 2 2 5" xfId="10087" xr:uid="{00000000-0005-0000-0000-0000ED240000}"/>
    <cellStyle name="Comma 4 5 4 2 2 5 2" xfId="10088" xr:uid="{00000000-0005-0000-0000-0000EE240000}"/>
    <cellStyle name="Comma 4 5 4 2 2 6" xfId="10089" xr:uid="{00000000-0005-0000-0000-0000EF240000}"/>
    <cellStyle name="Comma 4 5 4 2 2 7" xfId="10090" xr:uid="{00000000-0005-0000-0000-0000F0240000}"/>
    <cellStyle name="Comma 4 5 4 2 2 8" xfId="10091" xr:uid="{00000000-0005-0000-0000-0000F1240000}"/>
    <cellStyle name="Comma 4 5 4 2 2 9" xfId="10092" xr:uid="{00000000-0005-0000-0000-0000F2240000}"/>
    <cellStyle name="Comma 4 5 4 2 3" xfId="10093" xr:uid="{00000000-0005-0000-0000-0000F3240000}"/>
    <cellStyle name="Comma 4 5 4 2 3 2" xfId="10094" xr:uid="{00000000-0005-0000-0000-0000F4240000}"/>
    <cellStyle name="Comma 4 5 4 2 3 3" xfId="10095" xr:uid="{00000000-0005-0000-0000-0000F5240000}"/>
    <cellStyle name="Comma 4 5 4 2 3 4" xfId="10096" xr:uid="{00000000-0005-0000-0000-0000F6240000}"/>
    <cellStyle name="Comma 4 5 4 2 3 5" xfId="10097" xr:uid="{00000000-0005-0000-0000-0000F7240000}"/>
    <cellStyle name="Comma 4 5 4 2 4" xfId="10098" xr:uid="{00000000-0005-0000-0000-0000F8240000}"/>
    <cellStyle name="Comma 4 5 4 2 4 2" xfId="10099" xr:uid="{00000000-0005-0000-0000-0000F9240000}"/>
    <cellStyle name="Comma 4 5 4 2 4 3" xfId="10100" xr:uid="{00000000-0005-0000-0000-0000FA240000}"/>
    <cellStyle name="Comma 4 5 4 2 5" xfId="10101" xr:uid="{00000000-0005-0000-0000-0000FB240000}"/>
    <cellStyle name="Comma 4 5 4 2 5 2" xfId="10102" xr:uid="{00000000-0005-0000-0000-0000FC240000}"/>
    <cellStyle name="Comma 4 5 4 2 6" xfId="10103" xr:uid="{00000000-0005-0000-0000-0000FD240000}"/>
    <cellStyle name="Comma 4 5 4 2 6 2" xfId="10104" xr:uid="{00000000-0005-0000-0000-0000FE240000}"/>
    <cellStyle name="Comma 4 5 4 2 7" xfId="10105" xr:uid="{00000000-0005-0000-0000-0000FF240000}"/>
    <cellStyle name="Comma 4 5 4 2 8" xfId="10106" xr:uid="{00000000-0005-0000-0000-000000250000}"/>
    <cellStyle name="Comma 4 5 4 2 9" xfId="10107" xr:uid="{00000000-0005-0000-0000-000001250000}"/>
    <cellStyle name="Comma 4 5 4 3" xfId="10108" xr:uid="{00000000-0005-0000-0000-000002250000}"/>
    <cellStyle name="Comma 4 5 4 3 10" xfId="10109" xr:uid="{00000000-0005-0000-0000-000003250000}"/>
    <cellStyle name="Comma 4 5 4 3 11" xfId="10110" xr:uid="{00000000-0005-0000-0000-000004250000}"/>
    <cellStyle name="Comma 4 5 4 3 12" xfId="10111" xr:uid="{00000000-0005-0000-0000-000005250000}"/>
    <cellStyle name="Comma 4 5 4 3 2" xfId="10112" xr:uid="{00000000-0005-0000-0000-000006250000}"/>
    <cellStyle name="Comma 4 5 4 3 2 10" xfId="10113" xr:uid="{00000000-0005-0000-0000-000007250000}"/>
    <cellStyle name="Comma 4 5 4 3 2 11" xfId="10114" xr:uid="{00000000-0005-0000-0000-000008250000}"/>
    <cellStyle name="Comma 4 5 4 3 2 2" xfId="10115" xr:uid="{00000000-0005-0000-0000-000009250000}"/>
    <cellStyle name="Comma 4 5 4 3 2 2 2" xfId="10116" xr:uid="{00000000-0005-0000-0000-00000A250000}"/>
    <cellStyle name="Comma 4 5 4 3 2 2 3" xfId="10117" xr:uid="{00000000-0005-0000-0000-00000B250000}"/>
    <cellStyle name="Comma 4 5 4 3 2 2 4" xfId="10118" xr:uid="{00000000-0005-0000-0000-00000C250000}"/>
    <cellStyle name="Comma 4 5 4 3 2 2 5" xfId="10119" xr:uid="{00000000-0005-0000-0000-00000D250000}"/>
    <cellStyle name="Comma 4 5 4 3 2 3" xfId="10120" xr:uid="{00000000-0005-0000-0000-00000E250000}"/>
    <cellStyle name="Comma 4 5 4 3 2 3 2" xfId="10121" xr:uid="{00000000-0005-0000-0000-00000F250000}"/>
    <cellStyle name="Comma 4 5 4 3 2 3 3" xfId="10122" xr:uid="{00000000-0005-0000-0000-000010250000}"/>
    <cellStyle name="Comma 4 5 4 3 2 4" xfId="10123" xr:uid="{00000000-0005-0000-0000-000011250000}"/>
    <cellStyle name="Comma 4 5 4 3 2 4 2" xfId="10124" xr:uid="{00000000-0005-0000-0000-000012250000}"/>
    <cellStyle name="Comma 4 5 4 3 2 5" xfId="10125" xr:uid="{00000000-0005-0000-0000-000013250000}"/>
    <cellStyle name="Comma 4 5 4 3 2 5 2" xfId="10126" xr:uid="{00000000-0005-0000-0000-000014250000}"/>
    <cellStyle name="Comma 4 5 4 3 2 6" xfId="10127" xr:uid="{00000000-0005-0000-0000-000015250000}"/>
    <cellStyle name="Comma 4 5 4 3 2 7" xfId="10128" xr:uid="{00000000-0005-0000-0000-000016250000}"/>
    <cellStyle name="Comma 4 5 4 3 2 8" xfId="10129" xr:uid="{00000000-0005-0000-0000-000017250000}"/>
    <cellStyle name="Comma 4 5 4 3 2 9" xfId="10130" xr:uid="{00000000-0005-0000-0000-000018250000}"/>
    <cellStyle name="Comma 4 5 4 3 3" xfId="10131" xr:uid="{00000000-0005-0000-0000-000019250000}"/>
    <cellStyle name="Comma 4 5 4 3 3 2" xfId="10132" xr:uid="{00000000-0005-0000-0000-00001A250000}"/>
    <cellStyle name="Comma 4 5 4 3 3 3" xfId="10133" xr:uid="{00000000-0005-0000-0000-00001B250000}"/>
    <cellStyle name="Comma 4 5 4 3 3 4" xfId="10134" xr:uid="{00000000-0005-0000-0000-00001C250000}"/>
    <cellStyle name="Comma 4 5 4 3 3 5" xfId="10135" xr:uid="{00000000-0005-0000-0000-00001D250000}"/>
    <cellStyle name="Comma 4 5 4 3 4" xfId="10136" xr:uid="{00000000-0005-0000-0000-00001E250000}"/>
    <cellStyle name="Comma 4 5 4 3 4 2" xfId="10137" xr:uid="{00000000-0005-0000-0000-00001F250000}"/>
    <cellStyle name="Comma 4 5 4 3 4 3" xfId="10138" xr:uid="{00000000-0005-0000-0000-000020250000}"/>
    <cellStyle name="Comma 4 5 4 3 5" xfId="10139" xr:uid="{00000000-0005-0000-0000-000021250000}"/>
    <cellStyle name="Comma 4 5 4 3 5 2" xfId="10140" xr:uid="{00000000-0005-0000-0000-000022250000}"/>
    <cellStyle name="Comma 4 5 4 3 6" xfId="10141" xr:uid="{00000000-0005-0000-0000-000023250000}"/>
    <cellStyle name="Comma 4 5 4 3 6 2" xfId="10142" xr:uid="{00000000-0005-0000-0000-000024250000}"/>
    <cellStyle name="Comma 4 5 4 3 7" xfId="10143" xr:uid="{00000000-0005-0000-0000-000025250000}"/>
    <cellStyle name="Comma 4 5 4 3 8" xfId="10144" xr:uid="{00000000-0005-0000-0000-000026250000}"/>
    <cellStyle name="Comma 4 5 4 3 9" xfId="10145" xr:uid="{00000000-0005-0000-0000-000027250000}"/>
    <cellStyle name="Comma 4 5 4 4" xfId="10146" xr:uid="{00000000-0005-0000-0000-000028250000}"/>
    <cellStyle name="Comma 4 5 4 4 10" xfId="10147" xr:uid="{00000000-0005-0000-0000-000029250000}"/>
    <cellStyle name="Comma 4 5 4 4 11" xfId="10148" xr:uid="{00000000-0005-0000-0000-00002A250000}"/>
    <cellStyle name="Comma 4 5 4 4 2" xfId="10149" xr:uid="{00000000-0005-0000-0000-00002B250000}"/>
    <cellStyle name="Comma 4 5 4 4 2 2" xfId="10150" xr:uid="{00000000-0005-0000-0000-00002C250000}"/>
    <cellStyle name="Comma 4 5 4 4 2 3" xfId="10151" xr:uid="{00000000-0005-0000-0000-00002D250000}"/>
    <cellStyle name="Comma 4 5 4 4 2 4" xfId="10152" xr:uid="{00000000-0005-0000-0000-00002E250000}"/>
    <cellStyle name="Comma 4 5 4 4 2 5" xfId="10153" xr:uid="{00000000-0005-0000-0000-00002F250000}"/>
    <cellStyle name="Comma 4 5 4 4 3" xfId="10154" xr:uid="{00000000-0005-0000-0000-000030250000}"/>
    <cellStyle name="Comma 4 5 4 4 3 2" xfId="10155" xr:uid="{00000000-0005-0000-0000-000031250000}"/>
    <cellStyle name="Comma 4 5 4 4 3 3" xfId="10156" xr:uid="{00000000-0005-0000-0000-000032250000}"/>
    <cellStyle name="Comma 4 5 4 4 4" xfId="10157" xr:uid="{00000000-0005-0000-0000-000033250000}"/>
    <cellStyle name="Comma 4 5 4 4 4 2" xfId="10158" xr:uid="{00000000-0005-0000-0000-000034250000}"/>
    <cellStyle name="Comma 4 5 4 4 5" xfId="10159" xr:uid="{00000000-0005-0000-0000-000035250000}"/>
    <cellStyle name="Comma 4 5 4 4 5 2" xfId="10160" xr:uid="{00000000-0005-0000-0000-000036250000}"/>
    <cellStyle name="Comma 4 5 4 4 6" xfId="10161" xr:uid="{00000000-0005-0000-0000-000037250000}"/>
    <cellStyle name="Comma 4 5 4 4 7" xfId="10162" xr:uid="{00000000-0005-0000-0000-000038250000}"/>
    <cellStyle name="Comma 4 5 4 4 8" xfId="10163" xr:uid="{00000000-0005-0000-0000-000039250000}"/>
    <cellStyle name="Comma 4 5 4 4 9" xfId="10164" xr:uid="{00000000-0005-0000-0000-00003A250000}"/>
    <cellStyle name="Comma 4 5 4 5" xfId="10165" xr:uid="{00000000-0005-0000-0000-00003B250000}"/>
    <cellStyle name="Comma 4 5 4 5 2" xfId="10166" xr:uid="{00000000-0005-0000-0000-00003C250000}"/>
    <cellStyle name="Comma 4 5 4 5 3" xfId="10167" xr:uid="{00000000-0005-0000-0000-00003D250000}"/>
    <cellStyle name="Comma 4 5 4 5 4" xfId="10168" xr:uid="{00000000-0005-0000-0000-00003E250000}"/>
    <cellStyle name="Comma 4 5 4 5 5" xfId="10169" xr:uid="{00000000-0005-0000-0000-00003F250000}"/>
    <cellStyle name="Comma 4 5 4 6" xfId="10170" xr:uid="{00000000-0005-0000-0000-000040250000}"/>
    <cellStyle name="Comma 4 5 4 6 2" xfId="10171" xr:uid="{00000000-0005-0000-0000-000041250000}"/>
    <cellStyle name="Comma 4 5 4 6 3" xfId="10172" xr:uid="{00000000-0005-0000-0000-000042250000}"/>
    <cellStyle name="Comma 4 5 4 7" xfId="10173" xr:uid="{00000000-0005-0000-0000-000043250000}"/>
    <cellStyle name="Comma 4 5 4 7 2" xfId="10174" xr:uid="{00000000-0005-0000-0000-000044250000}"/>
    <cellStyle name="Comma 4 5 4 8" xfId="10175" xr:uid="{00000000-0005-0000-0000-000045250000}"/>
    <cellStyle name="Comma 4 5 4 8 2" xfId="10176" xr:uid="{00000000-0005-0000-0000-000046250000}"/>
    <cellStyle name="Comma 4 5 4 9" xfId="10177" xr:uid="{00000000-0005-0000-0000-000047250000}"/>
    <cellStyle name="Comma 4 5 5" xfId="10178" xr:uid="{00000000-0005-0000-0000-000048250000}"/>
    <cellStyle name="Comma 4 5 5 10" xfId="10179" xr:uid="{00000000-0005-0000-0000-000049250000}"/>
    <cellStyle name="Comma 4 5 5 11" xfId="10180" xr:uid="{00000000-0005-0000-0000-00004A250000}"/>
    <cellStyle name="Comma 4 5 5 12" xfId="10181" xr:uid="{00000000-0005-0000-0000-00004B250000}"/>
    <cellStyle name="Comma 4 5 5 2" xfId="10182" xr:uid="{00000000-0005-0000-0000-00004C250000}"/>
    <cellStyle name="Comma 4 5 5 2 10" xfId="10183" xr:uid="{00000000-0005-0000-0000-00004D250000}"/>
    <cellStyle name="Comma 4 5 5 2 11" xfId="10184" xr:uid="{00000000-0005-0000-0000-00004E250000}"/>
    <cellStyle name="Comma 4 5 5 2 2" xfId="10185" xr:uid="{00000000-0005-0000-0000-00004F250000}"/>
    <cellStyle name="Comma 4 5 5 2 2 2" xfId="10186" xr:uid="{00000000-0005-0000-0000-000050250000}"/>
    <cellStyle name="Comma 4 5 5 2 2 3" xfId="10187" xr:uid="{00000000-0005-0000-0000-000051250000}"/>
    <cellStyle name="Comma 4 5 5 2 2 4" xfId="10188" xr:uid="{00000000-0005-0000-0000-000052250000}"/>
    <cellStyle name="Comma 4 5 5 2 2 5" xfId="10189" xr:uid="{00000000-0005-0000-0000-000053250000}"/>
    <cellStyle name="Comma 4 5 5 2 3" xfId="10190" xr:uid="{00000000-0005-0000-0000-000054250000}"/>
    <cellStyle name="Comma 4 5 5 2 3 2" xfId="10191" xr:uid="{00000000-0005-0000-0000-000055250000}"/>
    <cellStyle name="Comma 4 5 5 2 3 3" xfId="10192" xr:uid="{00000000-0005-0000-0000-000056250000}"/>
    <cellStyle name="Comma 4 5 5 2 4" xfId="10193" xr:uid="{00000000-0005-0000-0000-000057250000}"/>
    <cellStyle name="Comma 4 5 5 2 4 2" xfId="10194" xr:uid="{00000000-0005-0000-0000-000058250000}"/>
    <cellStyle name="Comma 4 5 5 2 5" xfId="10195" xr:uid="{00000000-0005-0000-0000-000059250000}"/>
    <cellStyle name="Comma 4 5 5 2 5 2" xfId="10196" xr:uid="{00000000-0005-0000-0000-00005A250000}"/>
    <cellStyle name="Comma 4 5 5 2 6" xfId="10197" xr:uid="{00000000-0005-0000-0000-00005B250000}"/>
    <cellStyle name="Comma 4 5 5 2 7" xfId="10198" xr:uid="{00000000-0005-0000-0000-00005C250000}"/>
    <cellStyle name="Comma 4 5 5 2 8" xfId="10199" xr:uid="{00000000-0005-0000-0000-00005D250000}"/>
    <cellStyle name="Comma 4 5 5 2 9" xfId="10200" xr:uid="{00000000-0005-0000-0000-00005E250000}"/>
    <cellStyle name="Comma 4 5 5 3" xfId="10201" xr:uid="{00000000-0005-0000-0000-00005F250000}"/>
    <cellStyle name="Comma 4 5 5 3 2" xfId="10202" xr:uid="{00000000-0005-0000-0000-000060250000}"/>
    <cellStyle name="Comma 4 5 5 3 3" xfId="10203" xr:uid="{00000000-0005-0000-0000-000061250000}"/>
    <cellStyle name="Comma 4 5 5 3 4" xfId="10204" xr:uid="{00000000-0005-0000-0000-000062250000}"/>
    <cellStyle name="Comma 4 5 5 3 5" xfId="10205" xr:uid="{00000000-0005-0000-0000-000063250000}"/>
    <cellStyle name="Comma 4 5 5 4" xfId="10206" xr:uid="{00000000-0005-0000-0000-000064250000}"/>
    <cellStyle name="Comma 4 5 5 4 2" xfId="10207" xr:uid="{00000000-0005-0000-0000-000065250000}"/>
    <cellStyle name="Comma 4 5 5 4 3" xfId="10208" xr:uid="{00000000-0005-0000-0000-000066250000}"/>
    <cellStyle name="Comma 4 5 5 5" xfId="10209" xr:uid="{00000000-0005-0000-0000-000067250000}"/>
    <cellStyle name="Comma 4 5 5 5 2" xfId="10210" xr:uid="{00000000-0005-0000-0000-000068250000}"/>
    <cellStyle name="Comma 4 5 5 6" xfId="10211" xr:uid="{00000000-0005-0000-0000-000069250000}"/>
    <cellStyle name="Comma 4 5 5 6 2" xfId="10212" xr:uid="{00000000-0005-0000-0000-00006A250000}"/>
    <cellStyle name="Comma 4 5 5 7" xfId="10213" xr:uid="{00000000-0005-0000-0000-00006B250000}"/>
    <cellStyle name="Comma 4 5 5 8" xfId="10214" xr:uid="{00000000-0005-0000-0000-00006C250000}"/>
    <cellStyle name="Comma 4 5 5 9" xfId="10215" xr:uid="{00000000-0005-0000-0000-00006D250000}"/>
    <cellStyle name="Comma 4 5 6" xfId="10216" xr:uid="{00000000-0005-0000-0000-00006E250000}"/>
    <cellStyle name="Comma 4 5 6 10" xfId="10217" xr:uid="{00000000-0005-0000-0000-00006F250000}"/>
    <cellStyle name="Comma 4 5 6 11" xfId="10218" xr:uid="{00000000-0005-0000-0000-000070250000}"/>
    <cellStyle name="Comma 4 5 6 12" xfId="10219" xr:uid="{00000000-0005-0000-0000-000071250000}"/>
    <cellStyle name="Comma 4 5 6 2" xfId="10220" xr:uid="{00000000-0005-0000-0000-000072250000}"/>
    <cellStyle name="Comma 4 5 6 2 10" xfId="10221" xr:uid="{00000000-0005-0000-0000-000073250000}"/>
    <cellStyle name="Comma 4 5 6 2 11" xfId="10222" xr:uid="{00000000-0005-0000-0000-000074250000}"/>
    <cellStyle name="Comma 4 5 6 2 2" xfId="10223" xr:uid="{00000000-0005-0000-0000-000075250000}"/>
    <cellStyle name="Comma 4 5 6 2 2 2" xfId="10224" xr:uid="{00000000-0005-0000-0000-000076250000}"/>
    <cellStyle name="Comma 4 5 6 2 2 3" xfId="10225" xr:uid="{00000000-0005-0000-0000-000077250000}"/>
    <cellStyle name="Comma 4 5 6 2 2 4" xfId="10226" xr:uid="{00000000-0005-0000-0000-000078250000}"/>
    <cellStyle name="Comma 4 5 6 2 2 5" xfId="10227" xr:uid="{00000000-0005-0000-0000-000079250000}"/>
    <cellStyle name="Comma 4 5 6 2 3" xfId="10228" xr:uid="{00000000-0005-0000-0000-00007A250000}"/>
    <cellStyle name="Comma 4 5 6 2 3 2" xfId="10229" xr:uid="{00000000-0005-0000-0000-00007B250000}"/>
    <cellStyle name="Comma 4 5 6 2 3 3" xfId="10230" xr:uid="{00000000-0005-0000-0000-00007C250000}"/>
    <cellStyle name="Comma 4 5 6 2 4" xfId="10231" xr:uid="{00000000-0005-0000-0000-00007D250000}"/>
    <cellStyle name="Comma 4 5 6 2 4 2" xfId="10232" xr:uid="{00000000-0005-0000-0000-00007E250000}"/>
    <cellStyle name="Comma 4 5 6 2 5" xfId="10233" xr:uid="{00000000-0005-0000-0000-00007F250000}"/>
    <cellStyle name="Comma 4 5 6 2 5 2" xfId="10234" xr:uid="{00000000-0005-0000-0000-000080250000}"/>
    <cellStyle name="Comma 4 5 6 2 6" xfId="10235" xr:uid="{00000000-0005-0000-0000-000081250000}"/>
    <cellStyle name="Comma 4 5 6 2 7" xfId="10236" xr:uid="{00000000-0005-0000-0000-000082250000}"/>
    <cellStyle name="Comma 4 5 6 2 8" xfId="10237" xr:uid="{00000000-0005-0000-0000-000083250000}"/>
    <cellStyle name="Comma 4 5 6 2 9" xfId="10238" xr:uid="{00000000-0005-0000-0000-000084250000}"/>
    <cellStyle name="Comma 4 5 6 3" xfId="10239" xr:uid="{00000000-0005-0000-0000-000085250000}"/>
    <cellStyle name="Comma 4 5 6 3 2" xfId="10240" xr:uid="{00000000-0005-0000-0000-000086250000}"/>
    <cellStyle name="Comma 4 5 6 3 3" xfId="10241" xr:uid="{00000000-0005-0000-0000-000087250000}"/>
    <cellStyle name="Comma 4 5 6 3 4" xfId="10242" xr:uid="{00000000-0005-0000-0000-000088250000}"/>
    <cellStyle name="Comma 4 5 6 3 5" xfId="10243" xr:uid="{00000000-0005-0000-0000-000089250000}"/>
    <cellStyle name="Comma 4 5 6 4" xfId="10244" xr:uid="{00000000-0005-0000-0000-00008A250000}"/>
    <cellStyle name="Comma 4 5 6 4 2" xfId="10245" xr:uid="{00000000-0005-0000-0000-00008B250000}"/>
    <cellStyle name="Comma 4 5 6 4 3" xfId="10246" xr:uid="{00000000-0005-0000-0000-00008C250000}"/>
    <cellStyle name="Comma 4 5 6 5" xfId="10247" xr:uid="{00000000-0005-0000-0000-00008D250000}"/>
    <cellStyle name="Comma 4 5 6 5 2" xfId="10248" xr:uid="{00000000-0005-0000-0000-00008E250000}"/>
    <cellStyle name="Comma 4 5 6 6" xfId="10249" xr:uid="{00000000-0005-0000-0000-00008F250000}"/>
    <cellStyle name="Comma 4 5 6 6 2" xfId="10250" xr:uid="{00000000-0005-0000-0000-000090250000}"/>
    <cellStyle name="Comma 4 5 6 7" xfId="10251" xr:uid="{00000000-0005-0000-0000-000091250000}"/>
    <cellStyle name="Comma 4 5 6 8" xfId="10252" xr:uid="{00000000-0005-0000-0000-000092250000}"/>
    <cellStyle name="Comma 4 5 6 9" xfId="10253" xr:uid="{00000000-0005-0000-0000-000093250000}"/>
    <cellStyle name="Comma 4 5 7" xfId="10254" xr:uid="{00000000-0005-0000-0000-000094250000}"/>
    <cellStyle name="Comma 4 5 7 10" xfId="10255" xr:uid="{00000000-0005-0000-0000-000095250000}"/>
    <cellStyle name="Comma 4 5 7 11" xfId="10256" xr:uid="{00000000-0005-0000-0000-000096250000}"/>
    <cellStyle name="Comma 4 5 7 2" xfId="10257" xr:uid="{00000000-0005-0000-0000-000097250000}"/>
    <cellStyle name="Comma 4 5 7 2 2" xfId="10258" xr:uid="{00000000-0005-0000-0000-000098250000}"/>
    <cellStyle name="Comma 4 5 7 2 3" xfId="10259" xr:uid="{00000000-0005-0000-0000-000099250000}"/>
    <cellStyle name="Comma 4 5 7 2 4" xfId="10260" xr:uid="{00000000-0005-0000-0000-00009A250000}"/>
    <cellStyle name="Comma 4 5 7 2 5" xfId="10261" xr:uid="{00000000-0005-0000-0000-00009B250000}"/>
    <cellStyle name="Comma 4 5 7 3" xfId="10262" xr:uid="{00000000-0005-0000-0000-00009C250000}"/>
    <cellStyle name="Comma 4 5 7 3 2" xfId="10263" xr:uid="{00000000-0005-0000-0000-00009D250000}"/>
    <cellStyle name="Comma 4 5 7 3 3" xfId="10264" xr:uid="{00000000-0005-0000-0000-00009E250000}"/>
    <cellStyle name="Comma 4 5 7 4" xfId="10265" xr:uid="{00000000-0005-0000-0000-00009F250000}"/>
    <cellStyle name="Comma 4 5 7 4 2" xfId="10266" xr:uid="{00000000-0005-0000-0000-0000A0250000}"/>
    <cellStyle name="Comma 4 5 7 5" xfId="10267" xr:uid="{00000000-0005-0000-0000-0000A1250000}"/>
    <cellStyle name="Comma 4 5 7 5 2" xfId="10268" xr:uid="{00000000-0005-0000-0000-0000A2250000}"/>
    <cellStyle name="Comma 4 5 7 6" xfId="10269" xr:uid="{00000000-0005-0000-0000-0000A3250000}"/>
    <cellStyle name="Comma 4 5 7 7" xfId="10270" xr:uid="{00000000-0005-0000-0000-0000A4250000}"/>
    <cellStyle name="Comma 4 5 7 8" xfId="10271" xr:uid="{00000000-0005-0000-0000-0000A5250000}"/>
    <cellStyle name="Comma 4 5 7 9" xfId="10272" xr:uid="{00000000-0005-0000-0000-0000A6250000}"/>
    <cellStyle name="Comma 4 5 8" xfId="10273" xr:uid="{00000000-0005-0000-0000-0000A7250000}"/>
    <cellStyle name="Comma 4 5 8 2" xfId="10274" xr:uid="{00000000-0005-0000-0000-0000A8250000}"/>
    <cellStyle name="Comma 4 5 8 3" xfId="10275" xr:uid="{00000000-0005-0000-0000-0000A9250000}"/>
    <cellStyle name="Comma 4 5 8 4" xfId="10276" xr:uid="{00000000-0005-0000-0000-0000AA250000}"/>
    <cellStyle name="Comma 4 5 8 5" xfId="10277" xr:uid="{00000000-0005-0000-0000-0000AB250000}"/>
    <cellStyle name="Comma 4 5 9" xfId="10278" xr:uid="{00000000-0005-0000-0000-0000AC250000}"/>
    <cellStyle name="Comma 4 5 9 2" xfId="10279" xr:uid="{00000000-0005-0000-0000-0000AD250000}"/>
    <cellStyle name="Comma 4 5 9 3" xfId="10280" xr:uid="{00000000-0005-0000-0000-0000AE250000}"/>
    <cellStyle name="Comma 4 6" xfId="174" xr:uid="{00000000-0005-0000-0000-0000AF250000}"/>
    <cellStyle name="Comma 4 6 10" xfId="10282" xr:uid="{00000000-0005-0000-0000-0000B0250000}"/>
    <cellStyle name="Comma 4 6 10 2" xfId="10283" xr:uid="{00000000-0005-0000-0000-0000B1250000}"/>
    <cellStyle name="Comma 4 6 11" xfId="10284" xr:uid="{00000000-0005-0000-0000-0000B2250000}"/>
    <cellStyle name="Comma 4 6 11 2" xfId="10285" xr:uid="{00000000-0005-0000-0000-0000B3250000}"/>
    <cellStyle name="Comma 4 6 12" xfId="10286" xr:uid="{00000000-0005-0000-0000-0000B4250000}"/>
    <cellStyle name="Comma 4 6 13" xfId="10287" xr:uid="{00000000-0005-0000-0000-0000B5250000}"/>
    <cellStyle name="Comma 4 6 14" xfId="10288" xr:uid="{00000000-0005-0000-0000-0000B6250000}"/>
    <cellStyle name="Comma 4 6 15" xfId="10289" xr:uid="{00000000-0005-0000-0000-0000B7250000}"/>
    <cellStyle name="Comma 4 6 16" xfId="10290" xr:uid="{00000000-0005-0000-0000-0000B8250000}"/>
    <cellStyle name="Comma 4 6 17" xfId="10291" xr:uid="{00000000-0005-0000-0000-0000B9250000}"/>
    <cellStyle name="Comma 4 6 18" xfId="10281" xr:uid="{00000000-0005-0000-0000-0000BA250000}"/>
    <cellStyle name="Comma 4 6 2" xfId="593" xr:uid="{00000000-0005-0000-0000-0000BB250000}"/>
    <cellStyle name="Comma 4 6 2 10" xfId="10293" xr:uid="{00000000-0005-0000-0000-0000BC250000}"/>
    <cellStyle name="Comma 4 6 2 11" xfId="10294" xr:uid="{00000000-0005-0000-0000-0000BD250000}"/>
    <cellStyle name="Comma 4 6 2 12" xfId="10295" xr:uid="{00000000-0005-0000-0000-0000BE250000}"/>
    <cellStyle name="Comma 4 6 2 13" xfId="10296" xr:uid="{00000000-0005-0000-0000-0000BF250000}"/>
    <cellStyle name="Comma 4 6 2 14" xfId="10297" xr:uid="{00000000-0005-0000-0000-0000C0250000}"/>
    <cellStyle name="Comma 4 6 2 15" xfId="10292" xr:uid="{00000000-0005-0000-0000-0000C1250000}"/>
    <cellStyle name="Comma 4 6 2 2" xfId="10298" xr:uid="{00000000-0005-0000-0000-0000C2250000}"/>
    <cellStyle name="Comma 4 6 2 2 10" xfId="10299" xr:uid="{00000000-0005-0000-0000-0000C3250000}"/>
    <cellStyle name="Comma 4 6 2 2 11" xfId="10300" xr:uid="{00000000-0005-0000-0000-0000C4250000}"/>
    <cellStyle name="Comma 4 6 2 2 12" xfId="10301" xr:uid="{00000000-0005-0000-0000-0000C5250000}"/>
    <cellStyle name="Comma 4 6 2 2 2" xfId="10302" xr:uid="{00000000-0005-0000-0000-0000C6250000}"/>
    <cellStyle name="Comma 4 6 2 2 2 10" xfId="10303" xr:uid="{00000000-0005-0000-0000-0000C7250000}"/>
    <cellStyle name="Comma 4 6 2 2 2 11" xfId="10304" xr:uid="{00000000-0005-0000-0000-0000C8250000}"/>
    <cellStyle name="Comma 4 6 2 2 2 2" xfId="10305" xr:uid="{00000000-0005-0000-0000-0000C9250000}"/>
    <cellStyle name="Comma 4 6 2 2 2 2 2" xfId="10306" xr:uid="{00000000-0005-0000-0000-0000CA250000}"/>
    <cellStyle name="Comma 4 6 2 2 2 2 3" xfId="10307" xr:uid="{00000000-0005-0000-0000-0000CB250000}"/>
    <cellStyle name="Comma 4 6 2 2 2 2 4" xfId="10308" xr:uid="{00000000-0005-0000-0000-0000CC250000}"/>
    <cellStyle name="Comma 4 6 2 2 2 2 5" xfId="10309" xr:uid="{00000000-0005-0000-0000-0000CD250000}"/>
    <cellStyle name="Comma 4 6 2 2 2 3" xfId="10310" xr:uid="{00000000-0005-0000-0000-0000CE250000}"/>
    <cellStyle name="Comma 4 6 2 2 2 3 2" xfId="10311" xr:uid="{00000000-0005-0000-0000-0000CF250000}"/>
    <cellStyle name="Comma 4 6 2 2 2 3 3" xfId="10312" xr:uid="{00000000-0005-0000-0000-0000D0250000}"/>
    <cellStyle name="Comma 4 6 2 2 2 4" xfId="10313" xr:uid="{00000000-0005-0000-0000-0000D1250000}"/>
    <cellStyle name="Comma 4 6 2 2 2 4 2" xfId="10314" xr:uid="{00000000-0005-0000-0000-0000D2250000}"/>
    <cellStyle name="Comma 4 6 2 2 2 5" xfId="10315" xr:uid="{00000000-0005-0000-0000-0000D3250000}"/>
    <cellStyle name="Comma 4 6 2 2 2 5 2" xfId="10316" xr:uid="{00000000-0005-0000-0000-0000D4250000}"/>
    <cellStyle name="Comma 4 6 2 2 2 6" xfId="10317" xr:uid="{00000000-0005-0000-0000-0000D5250000}"/>
    <cellStyle name="Comma 4 6 2 2 2 7" xfId="10318" xr:uid="{00000000-0005-0000-0000-0000D6250000}"/>
    <cellStyle name="Comma 4 6 2 2 2 8" xfId="10319" xr:uid="{00000000-0005-0000-0000-0000D7250000}"/>
    <cellStyle name="Comma 4 6 2 2 2 9" xfId="10320" xr:uid="{00000000-0005-0000-0000-0000D8250000}"/>
    <cellStyle name="Comma 4 6 2 2 3" xfId="10321" xr:uid="{00000000-0005-0000-0000-0000D9250000}"/>
    <cellStyle name="Comma 4 6 2 2 3 2" xfId="10322" xr:uid="{00000000-0005-0000-0000-0000DA250000}"/>
    <cellStyle name="Comma 4 6 2 2 3 3" xfId="10323" xr:uid="{00000000-0005-0000-0000-0000DB250000}"/>
    <cellStyle name="Comma 4 6 2 2 3 4" xfId="10324" xr:uid="{00000000-0005-0000-0000-0000DC250000}"/>
    <cellStyle name="Comma 4 6 2 2 3 5" xfId="10325" xr:uid="{00000000-0005-0000-0000-0000DD250000}"/>
    <cellStyle name="Comma 4 6 2 2 4" xfId="10326" xr:uid="{00000000-0005-0000-0000-0000DE250000}"/>
    <cellStyle name="Comma 4 6 2 2 4 2" xfId="10327" xr:uid="{00000000-0005-0000-0000-0000DF250000}"/>
    <cellStyle name="Comma 4 6 2 2 4 3" xfId="10328" xr:uid="{00000000-0005-0000-0000-0000E0250000}"/>
    <cellStyle name="Comma 4 6 2 2 5" xfId="10329" xr:uid="{00000000-0005-0000-0000-0000E1250000}"/>
    <cellStyle name="Comma 4 6 2 2 5 2" xfId="10330" xr:uid="{00000000-0005-0000-0000-0000E2250000}"/>
    <cellStyle name="Comma 4 6 2 2 6" xfId="10331" xr:uid="{00000000-0005-0000-0000-0000E3250000}"/>
    <cellStyle name="Comma 4 6 2 2 6 2" xfId="10332" xr:uid="{00000000-0005-0000-0000-0000E4250000}"/>
    <cellStyle name="Comma 4 6 2 2 7" xfId="10333" xr:uid="{00000000-0005-0000-0000-0000E5250000}"/>
    <cellStyle name="Comma 4 6 2 2 8" xfId="10334" xr:uid="{00000000-0005-0000-0000-0000E6250000}"/>
    <cellStyle name="Comma 4 6 2 2 9" xfId="10335" xr:uid="{00000000-0005-0000-0000-0000E7250000}"/>
    <cellStyle name="Comma 4 6 2 3" xfId="10336" xr:uid="{00000000-0005-0000-0000-0000E8250000}"/>
    <cellStyle name="Comma 4 6 2 3 10" xfId="10337" xr:uid="{00000000-0005-0000-0000-0000E9250000}"/>
    <cellStyle name="Comma 4 6 2 3 11" xfId="10338" xr:uid="{00000000-0005-0000-0000-0000EA250000}"/>
    <cellStyle name="Comma 4 6 2 3 12" xfId="10339" xr:uid="{00000000-0005-0000-0000-0000EB250000}"/>
    <cellStyle name="Comma 4 6 2 3 2" xfId="10340" xr:uid="{00000000-0005-0000-0000-0000EC250000}"/>
    <cellStyle name="Comma 4 6 2 3 2 10" xfId="10341" xr:uid="{00000000-0005-0000-0000-0000ED250000}"/>
    <cellStyle name="Comma 4 6 2 3 2 11" xfId="10342" xr:uid="{00000000-0005-0000-0000-0000EE250000}"/>
    <cellStyle name="Comma 4 6 2 3 2 2" xfId="10343" xr:uid="{00000000-0005-0000-0000-0000EF250000}"/>
    <cellStyle name="Comma 4 6 2 3 2 2 2" xfId="10344" xr:uid="{00000000-0005-0000-0000-0000F0250000}"/>
    <cellStyle name="Comma 4 6 2 3 2 2 3" xfId="10345" xr:uid="{00000000-0005-0000-0000-0000F1250000}"/>
    <cellStyle name="Comma 4 6 2 3 2 2 4" xfId="10346" xr:uid="{00000000-0005-0000-0000-0000F2250000}"/>
    <cellStyle name="Comma 4 6 2 3 2 2 5" xfId="10347" xr:uid="{00000000-0005-0000-0000-0000F3250000}"/>
    <cellStyle name="Comma 4 6 2 3 2 3" xfId="10348" xr:uid="{00000000-0005-0000-0000-0000F4250000}"/>
    <cellStyle name="Comma 4 6 2 3 2 3 2" xfId="10349" xr:uid="{00000000-0005-0000-0000-0000F5250000}"/>
    <cellStyle name="Comma 4 6 2 3 2 3 3" xfId="10350" xr:uid="{00000000-0005-0000-0000-0000F6250000}"/>
    <cellStyle name="Comma 4 6 2 3 2 4" xfId="10351" xr:uid="{00000000-0005-0000-0000-0000F7250000}"/>
    <cellStyle name="Comma 4 6 2 3 2 4 2" xfId="10352" xr:uid="{00000000-0005-0000-0000-0000F8250000}"/>
    <cellStyle name="Comma 4 6 2 3 2 5" xfId="10353" xr:uid="{00000000-0005-0000-0000-0000F9250000}"/>
    <cellStyle name="Comma 4 6 2 3 2 5 2" xfId="10354" xr:uid="{00000000-0005-0000-0000-0000FA250000}"/>
    <cellStyle name="Comma 4 6 2 3 2 6" xfId="10355" xr:uid="{00000000-0005-0000-0000-0000FB250000}"/>
    <cellStyle name="Comma 4 6 2 3 2 7" xfId="10356" xr:uid="{00000000-0005-0000-0000-0000FC250000}"/>
    <cellStyle name="Comma 4 6 2 3 2 8" xfId="10357" xr:uid="{00000000-0005-0000-0000-0000FD250000}"/>
    <cellStyle name="Comma 4 6 2 3 2 9" xfId="10358" xr:uid="{00000000-0005-0000-0000-0000FE250000}"/>
    <cellStyle name="Comma 4 6 2 3 3" xfId="10359" xr:uid="{00000000-0005-0000-0000-0000FF250000}"/>
    <cellStyle name="Comma 4 6 2 3 3 2" xfId="10360" xr:uid="{00000000-0005-0000-0000-000000260000}"/>
    <cellStyle name="Comma 4 6 2 3 3 3" xfId="10361" xr:uid="{00000000-0005-0000-0000-000001260000}"/>
    <cellStyle name="Comma 4 6 2 3 3 4" xfId="10362" xr:uid="{00000000-0005-0000-0000-000002260000}"/>
    <cellStyle name="Comma 4 6 2 3 3 5" xfId="10363" xr:uid="{00000000-0005-0000-0000-000003260000}"/>
    <cellStyle name="Comma 4 6 2 3 4" xfId="10364" xr:uid="{00000000-0005-0000-0000-000004260000}"/>
    <cellStyle name="Comma 4 6 2 3 4 2" xfId="10365" xr:uid="{00000000-0005-0000-0000-000005260000}"/>
    <cellStyle name="Comma 4 6 2 3 4 3" xfId="10366" xr:uid="{00000000-0005-0000-0000-000006260000}"/>
    <cellStyle name="Comma 4 6 2 3 5" xfId="10367" xr:uid="{00000000-0005-0000-0000-000007260000}"/>
    <cellStyle name="Comma 4 6 2 3 5 2" xfId="10368" xr:uid="{00000000-0005-0000-0000-000008260000}"/>
    <cellStyle name="Comma 4 6 2 3 6" xfId="10369" xr:uid="{00000000-0005-0000-0000-000009260000}"/>
    <cellStyle name="Comma 4 6 2 3 6 2" xfId="10370" xr:uid="{00000000-0005-0000-0000-00000A260000}"/>
    <cellStyle name="Comma 4 6 2 3 7" xfId="10371" xr:uid="{00000000-0005-0000-0000-00000B260000}"/>
    <cellStyle name="Comma 4 6 2 3 8" xfId="10372" xr:uid="{00000000-0005-0000-0000-00000C260000}"/>
    <cellStyle name="Comma 4 6 2 3 9" xfId="10373" xr:uid="{00000000-0005-0000-0000-00000D260000}"/>
    <cellStyle name="Comma 4 6 2 4" xfId="10374" xr:uid="{00000000-0005-0000-0000-00000E260000}"/>
    <cellStyle name="Comma 4 6 2 4 10" xfId="10375" xr:uid="{00000000-0005-0000-0000-00000F260000}"/>
    <cellStyle name="Comma 4 6 2 4 11" xfId="10376" xr:uid="{00000000-0005-0000-0000-000010260000}"/>
    <cellStyle name="Comma 4 6 2 4 2" xfId="10377" xr:uid="{00000000-0005-0000-0000-000011260000}"/>
    <cellStyle name="Comma 4 6 2 4 2 2" xfId="10378" xr:uid="{00000000-0005-0000-0000-000012260000}"/>
    <cellStyle name="Comma 4 6 2 4 2 3" xfId="10379" xr:uid="{00000000-0005-0000-0000-000013260000}"/>
    <cellStyle name="Comma 4 6 2 4 2 4" xfId="10380" xr:uid="{00000000-0005-0000-0000-000014260000}"/>
    <cellStyle name="Comma 4 6 2 4 2 5" xfId="10381" xr:uid="{00000000-0005-0000-0000-000015260000}"/>
    <cellStyle name="Comma 4 6 2 4 3" xfId="10382" xr:uid="{00000000-0005-0000-0000-000016260000}"/>
    <cellStyle name="Comma 4 6 2 4 3 2" xfId="10383" xr:uid="{00000000-0005-0000-0000-000017260000}"/>
    <cellStyle name="Comma 4 6 2 4 3 3" xfId="10384" xr:uid="{00000000-0005-0000-0000-000018260000}"/>
    <cellStyle name="Comma 4 6 2 4 4" xfId="10385" xr:uid="{00000000-0005-0000-0000-000019260000}"/>
    <cellStyle name="Comma 4 6 2 4 4 2" xfId="10386" xr:uid="{00000000-0005-0000-0000-00001A260000}"/>
    <cellStyle name="Comma 4 6 2 4 5" xfId="10387" xr:uid="{00000000-0005-0000-0000-00001B260000}"/>
    <cellStyle name="Comma 4 6 2 4 5 2" xfId="10388" xr:uid="{00000000-0005-0000-0000-00001C260000}"/>
    <cellStyle name="Comma 4 6 2 4 6" xfId="10389" xr:uid="{00000000-0005-0000-0000-00001D260000}"/>
    <cellStyle name="Comma 4 6 2 4 7" xfId="10390" xr:uid="{00000000-0005-0000-0000-00001E260000}"/>
    <cellStyle name="Comma 4 6 2 4 8" xfId="10391" xr:uid="{00000000-0005-0000-0000-00001F260000}"/>
    <cellStyle name="Comma 4 6 2 4 9" xfId="10392" xr:uid="{00000000-0005-0000-0000-000020260000}"/>
    <cellStyle name="Comma 4 6 2 5" xfId="10393" xr:uid="{00000000-0005-0000-0000-000021260000}"/>
    <cellStyle name="Comma 4 6 2 5 2" xfId="10394" xr:uid="{00000000-0005-0000-0000-000022260000}"/>
    <cellStyle name="Comma 4 6 2 5 3" xfId="10395" xr:uid="{00000000-0005-0000-0000-000023260000}"/>
    <cellStyle name="Comma 4 6 2 5 4" xfId="10396" xr:uid="{00000000-0005-0000-0000-000024260000}"/>
    <cellStyle name="Comma 4 6 2 5 5" xfId="10397" xr:uid="{00000000-0005-0000-0000-000025260000}"/>
    <cellStyle name="Comma 4 6 2 6" xfId="10398" xr:uid="{00000000-0005-0000-0000-000026260000}"/>
    <cellStyle name="Comma 4 6 2 6 2" xfId="10399" xr:uid="{00000000-0005-0000-0000-000027260000}"/>
    <cellStyle name="Comma 4 6 2 6 3" xfId="10400" xr:uid="{00000000-0005-0000-0000-000028260000}"/>
    <cellStyle name="Comma 4 6 2 7" xfId="10401" xr:uid="{00000000-0005-0000-0000-000029260000}"/>
    <cellStyle name="Comma 4 6 2 7 2" xfId="10402" xr:uid="{00000000-0005-0000-0000-00002A260000}"/>
    <cellStyle name="Comma 4 6 2 8" xfId="10403" xr:uid="{00000000-0005-0000-0000-00002B260000}"/>
    <cellStyle name="Comma 4 6 2 8 2" xfId="10404" xr:uid="{00000000-0005-0000-0000-00002C260000}"/>
    <cellStyle name="Comma 4 6 2 9" xfId="10405" xr:uid="{00000000-0005-0000-0000-00002D260000}"/>
    <cellStyle name="Comma 4 6 3" xfId="849" xr:uid="{00000000-0005-0000-0000-00002E260000}"/>
    <cellStyle name="Comma 4 6 3 10" xfId="10407" xr:uid="{00000000-0005-0000-0000-00002F260000}"/>
    <cellStyle name="Comma 4 6 3 11" xfId="10408" xr:uid="{00000000-0005-0000-0000-000030260000}"/>
    <cellStyle name="Comma 4 6 3 12" xfId="10409" xr:uid="{00000000-0005-0000-0000-000031260000}"/>
    <cellStyle name="Comma 4 6 3 13" xfId="10410" xr:uid="{00000000-0005-0000-0000-000032260000}"/>
    <cellStyle name="Comma 4 6 3 14" xfId="10411" xr:uid="{00000000-0005-0000-0000-000033260000}"/>
    <cellStyle name="Comma 4 6 3 15" xfId="10406" xr:uid="{00000000-0005-0000-0000-000034260000}"/>
    <cellStyle name="Comma 4 6 3 2" xfId="10412" xr:uid="{00000000-0005-0000-0000-000035260000}"/>
    <cellStyle name="Comma 4 6 3 2 10" xfId="10413" xr:uid="{00000000-0005-0000-0000-000036260000}"/>
    <cellStyle name="Comma 4 6 3 2 11" xfId="10414" xr:uid="{00000000-0005-0000-0000-000037260000}"/>
    <cellStyle name="Comma 4 6 3 2 12" xfId="10415" xr:uid="{00000000-0005-0000-0000-000038260000}"/>
    <cellStyle name="Comma 4 6 3 2 2" xfId="10416" xr:uid="{00000000-0005-0000-0000-000039260000}"/>
    <cellStyle name="Comma 4 6 3 2 2 10" xfId="10417" xr:uid="{00000000-0005-0000-0000-00003A260000}"/>
    <cellStyle name="Comma 4 6 3 2 2 11" xfId="10418" xr:uid="{00000000-0005-0000-0000-00003B260000}"/>
    <cellStyle name="Comma 4 6 3 2 2 2" xfId="10419" xr:uid="{00000000-0005-0000-0000-00003C260000}"/>
    <cellStyle name="Comma 4 6 3 2 2 2 2" xfId="10420" xr:uid="{00000000-0005-0000-0000-00003D260000}"/>
    <cellStyle name="Comma 4 6 3 2 2 2 3" xfId="10421" xr:uid="{00000000-0005-0000-0000-00003E260000}"/>
    <cellStyle name="Comma 4 6 3 2 2 2 4" xfId="10422" xr:uid="{00000000-0005-0000-0000-00003F260000}"/>
    <cellStyle name="Comma 4 6 3 2 2 2 5" xfId="10423" xr:uid="{00000000-0005-0000-0000-000040260000}"/>
    <cellStyle name="Comma 4 6 3 2 2 3" xfId="10424" xr:uid="{00000000-0005-0000-0000-000041260000}"/>
    <cellStyle name="Comma 4 6 3 2 2 3 2" xfId="10425" xr:uid="{00000000-0005-0000-0000-000042260000}"/>
    <cellStyle name="Comma 4 6 3 2 2 3 3" xfId="10426" xr:uid="{00000000-0005-0000-0000-000043260000}"/>
    <cellStyle name="Comma 4 6 3 2 2 4" xfId="10427" xr:uid="{00000000-0005-0000-0000-000044260000}"/>
    <cellStyle name="Comma 4 6 3 2 2 4 2" xfId="10428" xr:uid="{00000000-0005-0000-0000-000045260000}"/>
    <cellStyle name="Comma 4 6 3 2 2 5" xfId="10429" xr:uid="{00000000-0005-0000-0000-000046260000}"/>
    <cellStyle name="Comma 4 6 3 2 2 5 2" xfId="10430" xr:uid="{00000000-0005-0000-0000-000047260000}"/>
    <cellStyle name="Comma 4 6 3 2 2 6" xfId="10431" xr:uid="{00000000-0005-0000-0000-000048260000}"/>
    <cellStyle name="Comma 4 6 3 2 2 7" xfId="10432" xr:uid="{00000000-0005-0000-0000-000049260000}"/>
    <cellStyle name="Comma 4 6 3 2 2 8" xfId="10433" xr:uid="{00000000-0005-0000-0000-00004A260000}"/>
    <cellStyle name="Comma 4 6 3 2 2 9" xfId="10434" xr:uid="{00000000-0005-0000-0000-00004B260000}"/>
    <cellStyle name="Comma 4 6 3 2 3" xfId="10435" xr:uid="{00000000-0005-0000-0000-00004C260000}"/>
    <cellStyle name="Comma 4 6 3 2 3 2" xfId="10436" xr:uid="{00000000-0005-0000-0000-00004D260000}"/>
    <cellStyle name="Comma 4 6 3 2 3 3" xfId="10437" xr:uid="{00000000-0005-0000-0000-00004E260000}"/>
    <cellStyle name="Comma 4 6 3 2 3 4" xfId="10438" xr:uid="{00000000-0005-0000-0000-00004F260000}"/>
    <cellStyle name="Comma 4 6 3 2 3 5" xfId="10439" xr:uid="{00000000-0005-0000-0000-000050260000}"/>
    <cellStyle name="Comma 4 6 3 2 4" xfId="10440" xr:uid="{00000000-0005-0000-0000-000051260000}"/>
    <cellStyle name="Comma 4 6 3 2 4 2" xfId="10441" xr:uid="{00000000-0005-0000-0000-000052260000}"/>
    <cellStyle name="Comma 4 6 3 2 4 3" xfId="10442" xr:uid="{00000000-0005-0000-0000-000053260000}"/>
    <cellStyle name="Comma 4 6 3 2 5" xfId="10443" xr:uid="{00000000-0005-0000-0000-000054260000}"/>
    <cellStyle name="Comma 4 6 3 2 5 2" xfId="10444" xr:uid="{00000000-0005-0000-0000-000055260000}"/>
    <cellStyle name="Comma 4 6 3 2 6" xfId="10445" xr:uid="{00000000-0005-0000-0000-000056260000}"/>
    <cellStyle name="Comma 4 6 3 2 6 2" xfId="10446" xr:uid="{00000000-0005-0000-0000-000057260000}"/>
    <cellStyle name="Comma 4 6 3 2 7" xfId="10447" xr:uid="{00000000-0005-0000-0000-000058260000}"/>
    <cellStyle name="Comma 4 6 3 2 8" xfId="10448" xr:uid="{00000000-0005-0000-0000-000059260000}"/>
    <cellStyle name="Comma 4 6 3 2 9" xfId="10449" xr:uid="{00000000-0005-0000-0000-00005A260000}"/>
    <cellStyle name="Comma 4 6 3 3" xfId="10450" xr:uid="{00000000-0005-0000-0000-00005B260000}"/>
    <cellStyle name="Comma 4 6 3 3 10" xfId="10451" xr:uid="{00000000-0005-0000-0000-00005C260000}"/>
    <cellStyle name="Comma 4 6 3 3 11" xfId="10452" xr:uid="{00000000-0005-0000-0000-00005D260000}"/>
    <cellStyle name="Comma 4 6 3 3 12" xfId="10453" xr:uid="{00000000-0005-0000-0000-00005E260000}"/>
    <cellStyle name="Comma 4 6 3 3 2" xfId="10454" xr:uid="{00000000-0005-0000-0000-00005F260000}"/>
    <cellStyle name="Comma 4 6 3 3 2 10" xfId="10455" xr:uid="{00000000-0005-0000-0000-000060260000}"/>
    <cellStyle name="Comma 4 6 3 3 2 11" xfId="10456" xr:uid="{00000000-0005-0000-0000-000061260000}"/>
    <cellStyle name="Comma 4 6 3 3 2 2" xfId="10457" xr:uid="{00000000-0005-0000-0000-000062260000}"/>
    <cellStyle name="Comma 4 6 3 3 2 2 2" xfId="10458" xr:uid="{00000000-0005-0000-0000-000063260000}"/>
    <cellStyle name="Comma 4 6 3 3 2 2 3" xfId="10459" xr:uid="{00000000-0005-0000-0000-000064260000}"/>
    <cellStyle name="Comma 4 6 3 3 2 2 4" xfId="10460" xr:uid="{00000000-0005-0000-0000-000065260000}"/>
    <cellStyle name="Comma 4 6 3 3 2 2 5" xfId="10461" xr:uid="{00000000-0005-0000-0000-000066260000}"/>
    <cellStyle name="Comma 4 6 3 3 2 3" xfId="10462" xr:uid="{00000000-0005-0000-0000-000067260000}"/>
    <cellStyle name="Comma 4 6 3 3 2 3 2" xfId="10463" xr:uid="{00000000-0005-0000-0000-000068260000}"/>
    <cellStyle name="Comma 4 6 3 3 2 3 3" xfId="10464" xr:uid="{00000000-0005-0000-0000-000069260000}"/>
    <cellStyle name="Comma 4 6 3 3 2 4" xfId="10465" xr:uid="{00000000-0005-0000-0000-00006A260000}"/>
    <cellStyle name="Comma 4 6 3 3 2 4 2" xfId="10466" xr:uid="{00000000-0005-0000-0000-00006B260000}"/>
    <cellStyle name="Comma 4 6 3 3 2 5" xfId="10467" xr:uid="{00000000-0005-0000-0000-00006C260000}"/>
    <cellStyle name="Comma 4 6 3 3 2 5 2" xfId="10468" xr:uid="{00000000-0005-0000-0000-00006D260000}"/>
    <cellStyle name="Comma 4 6 3 3 2 6" xfId="10469" xr:uid="{00000000-0005-0000-0000-00006E260000}"/>
    <cellStyle name="Comma 4 6 3 3 2 7" xfId="10470" xr:uid="{00000000-0005-0000-0000-00006F260000}"/>
    <cellStyle name="Comma 4 6 3 3 2 8" xfId="10471" xr:uid="{00000000-0005-0000-0000-000070260000}"/>
    <cellStyle name="Comma 4 6 3 3 2 9" xfId="10472" xr:uid="{00000000-0005-0000-0000-000071260000}"/>
    <cellStyle name="Comma 4 6 3 3 3" xfId="10473" xr:uid="{00000000-0005-0000-0000-000072260000}"/>
    <cellStyle name="Comma 4 6 3 3 3 2" xfId="10474" xr:uid="{00000000-0005-0000-0000-000073260000}"/>
    <cellStyle name="Comma 4 6 3 3 3 3" xfId="10475" xr:uid="{00000000-0005-0000-0000-000074260000}"/>
    <cellStyle name="Comma 4 6 3 3 3 4" xfId="10476" xr:uid="{00000000-0005-0000-0000-000075260000}"/>
    <cellStyle name="Comma 4 6 3 3 3 5" xfId="10477" xr:uid="{00000000-0005-0000-0000-000076260000}"/>
    <cellStyle name="Comma 4 6 3 3 4" xfId="10478" xr:uid="{00000000-0005-0000-0000-000077260000}"/>
    <cellStyle name="Comma 4 6 3 3 4 2" xfId="10479" xr:uid="{00000000-0005-0000-0000-000078260000}"/>
    <cellStyle name="Comma 4 6 3 3 4 3" xfId="10480" xr:uid="{00000000-0005-0000-0000-000079260000}"/>
    <cellStyle name="Comma 4 6 3 3 5" xfId="10481" xr:uid="{00000000-0005-0000-0000-00007A260000}"/>
    <cellStyle name="Comma 4 6 3 3 5 2" xfId="10482" xr:uid="{00000000-0005-0000-0000-00007B260000}"/>
    <cellStyle name="Comma 4 6 3 3 6" xfId="10483" xr:uid="{00000000-0005-0000-0000-00007C260000}"/>
    <cellStyle name="Comma 4 6 3 3 6 2" xfId="10484" xr:uid="{00000000-0005-0000-0000-00007D260000}"/>
    <cellStyle name="Comma 4 6 3 3 7" xfId="10485" xr:uid="{00000000-0005-0000-0000-00007E260000}"/>
    <cellStyle name="Comma 4 6 3 3 8" xfId="10486" xr:uid="{00000000-0005-0000-0000-00007F260000}"/>
    <cellStyle name="Comma 4 6 3 3 9" xfId="10487" xr:uid="{00000000-0005-0000-0000-000080260000}"/>
    <cellStyle name="Comma 4 6 3 4" xfId="10488" xr:uid="{00000000-0005-0000-0000-000081260000}"/>
    <cellStyle name="Comma 4 6 3 4 10" xfId="10489" xr:uid="{00000000-0005-0000-0000-000082260000}"/>
    <cellStyle name="Comma 4 6 3 4 11" xfId="10490" xr:uid="{00000000-0005-0000-0000-000083260000}"/>
    <cellStyle name="Comma 4 6 3 4 2" xfId="10491" xr:uid="{00000000-0005-0000-0000-000084260000}"/>
    <cellStyle name="Comma 4 6 3 4 2 2" xfId="10492" xr:uid="{00000000-0005-0000-0000-000085260000}"/>
    <cellStyle name="Comma 4 6 3 4 2 3" xfId="10493" xr:uid="{00000000-0005-0000-0000-000086260000}"/>
    <cellStyle name="Comma 4 6 3 4 2 4" xfId="10494" xr:uid="{00000000-0005-0000-0000-000087260000}"/>
    <cellStyle name="Comma 4 6 3 4 2 5" xfId="10495" xr:uid="{00000000-0005-0000-0000-000088260000}"/>
    <cellStyle name="Comma 4 6 3 4 3" xfId="10496" xr:uid="{00000000-0005-0000-0000-000089260000}"/>
    <cellStyle name="Comma 4 6 3 4 3 2" xfId="10497" xr:uid="{00000000-0005-0000-0000-00008A260000}"/>
    <cellStyle name="Comma 4 6 3 4 3 3" xfId="10498" xr:uid="{00000000-0005-0000-0000-00008B260000}"/>
    <cellStyle name="Comma 4 6 3 4 4" xfId="10499" xr:uid="{00000000-0005-0000-0000-00008C260000}"/>
    <cellStyle name="Comma 4 6 3 4 4 2" xfId="10500" xr:uid="{00000000-0005-0000-0000-00008D260000}"/>
    <cellStyle name="Comma 4 6 3 4 5" xfId="10501" xr:uid="{00000000-0005-0000-0000-00008E260000}"/>
    <cellStyle name="Comma 4 6 3 4 5 2" xfId="10502" xr:uid="{00000000-0005-0000-0000-00008F260000}"/>
    <cellStyle name="Comma 4 6 3 4 6" xfId="10503" xr:uid="{00000000-0005-0000-0000-000090260000}"/>
    <cellStyle name="Comma 4 6 3 4 7" xfId="10504" xr:uid="{00000000-0005-0000-0000-000091260000}"/>
    <cellStyle name="Comma 4 6 3 4 8" xfId="10505" xr:uid="{00000000-0005-0000-0000-000092260000}"/>
    <cellStyle name="Comma 4 6 3 4 9" xfId="10506" xr:uid="{00000000-0005-0000-0000-000093260000}"/>
    <cellStyle name="Comma 4 6 3 5" xfId="10507" xr:uid="{00000000-0005-0000-0000-000094260000}"/>
    <cellStyle name="Comma 4 6 3 5 2" xfId="10508" xr:uid="{00000000-0005-0000-0000-000095260000}"/>
    <cellStyle name="Comma 4 6 3 5 3" xfId="10509" xr:uid="{00000000-0005-0000-0000-000096260000}"/>
    <cellStyle name="Comma 4 6 3 5 4" xfId="10510" xr:uid="{00000000-0005-0000-0000-000097260000}"/>
    <cellStyle name="Comma 4 6 3 5 5" xfId="10511" xr:uid="{00000000-0005-0000-0000-000098260000}"/>
    <cellStyle name="Comma 4 6 3 6" xfId="10512" xr:uid="{00000000-0005-0000-0000-000099260000}"/>
    <cellStyle name="Comma 4 6 3 6 2" xfId="10513" xr:uid="{00000000-0005-0000-0000-00009A260000}"/>
    <cellStyle name="Comma 4 6 3 6 3" xfId="10514" xr:uid="{00000000-0005-0000-0000-00009B260000}"/>
    <cellStyle name="Comma 4 6 3 7" xfId="10515" xr:uid="{00000000-0005-0000-0000-00009C260000}"/>
    <cellStyle name="Comma 4 6 3 7 2" xfId="10516" xr:uid="{00000000-0005-0000-0000-00009D260000}"/>
    <cellStyle name="Comma 4 6 3 8" xfId="10517" xr:uid="{00000000-0005-0000-0000-00009E260000}"/>
    <cellStyle name="Comma 4 6 3 8 2" xfId="10518" xr:uid="{00000000-0005-0000-0000-00009F260000}"/>
    <cellStyle name="Comma 4 6 3 9" xfId="10519" xr:uid="{00000000-0005-0000-0000-0000A0260000}"/>
    <cellStyle name="Comma 4 6 4" xfId="399" xr:uid="{00000000-0005-0000-0000-0000A1260000}"/>
    <cellStyle name="Comma 4 6 4 10" xfId="10521" xr:uid="{00000000-0005-0000-0000-0000A2260000}"/>
    <cellStyle name="Comma 4 6 4 11" xfId="10522" xr:uid="{00000000-0005-0000-0000-0000A3260000}"/>
    <cellStyle name="Comma 4 6 4 12" xfId="10523" xr:uid="{00000000-0005-0000-0000-0000A4260000}"/>
    <cellStyle name="Comma 4 6 4 13" xfId="10524" xr:uid="{00000000-0005-0000-0000-0000A5260000}"/>
    <cellStyle name="Comma 4 6 4 14" xfId="10525" xr:uid="{00000000-0005-0000-0000-0000A6260000}"/>
    <cellStyle name="Comma 4 6 4 15" xfId="10520" xr:uid="{00000000-0005-0000-0000-0000A7260000}"/>
    <cellStyle name="Comma 4 6 4 2" xfId="10526" xr:uid="{00000000-0005-0000-0000-0000A8260000}"/>
    <cellStyle name="Comma 4 6 4 2 10" xfId="10527" xr:uid="{00000000-0005-0000-0000-0000A9260000}"/>
    <cellStyle name="Comma 4 6 4 2 11" xfId="10528" xr:uid="{00000000-0005-0000-0000-0000AA260000}"/>
    <cellStyle name="Comma 4 6 4 2 12" xfId="10529" xr:uid="{00000000-0005-0000-0000-0000AB260000}"/>
    <cellStyle name="Comma 4 6 4 2 2" xfId="10530" xr:uid="{00000000-0005-0000-0000-0000AC260000}"/>
    <cellStyle name="Comma 4 6 4 2 2 10" xfId="10531" xr:uid="{00000000-0005-0000-0000-0000AD260000}"/>
    <cellStyle name="Comma 4 6 4 2 2 11" xfId="10532" xr:uid="{00000000-0005-0000-0000-0000AE260000}"/>
    <cellStyle name="Comma 4 6 4 2 2 2" xfId="10533" xr:uid="{00000000-0005-0000-0000-0000AF260000}"/>
    <cellStyle name="Comma 4 6 4 2 2 2 2" xfId="10534" xr:uid="{00000000-0005-0000-0000-0000B0260000}"/>
    <cellStyle name="Comma 4 6 4 2 2 2 3" xfId="10535" xr:uid="{00000000-0005-0000-0000-0000B1260000}"/>
    <cellStyle name="Comma 4 6 4 2 2 2 4" xfId="10536" xr:uid="{00000000-0005-0000-0000-0000B2260000}"/>
    <cellStyle name="Comma 4 6 4 2 2 2 5" xfId="10537" xr:uid="{00000000-0005-0000-0000-0000B3260000}"/>
    <cellStyle name="Comma 4 6 4 2 2 3" xfId="10538" xr:uid="{00000000-0005-0000-0000-0000B4260000}"/>
    <cellStyle name="Comma 4 6 4 2 2 3 2" xfId="10539" xr:uid="{00000000-0005-0000-0000-0000B5260000}"/>
    <cellStyle name="Comma 4 6 4 2 2 3 3" xfId="10540" xr:uid="{00000000-0005-0000-0000-0000B6260000}"/>
    <cellStyle name="Comma 4 6 4 2 2 4" xfId="10541" xr:uid="{00000000-0005-0000-0000-0000B7260000}"/>
    <cellStyle name="Comma 4 6 4 2 2 4 2" xfId="10542" xr:uid="{00000000-0005-0000-0000-0000B8260000}"/>
    <cellStyle name="Comma 4 6 4 2 2 5" xfId="10543" xr:uid="{00000000-0005-0000-0000-0000B9260000}"/>
    <cellStyle name="Comma 4 6 4 2 2 5 2" xfId="10544" xr:uid="{00000000-0005-0000-0000-0000BA260000}"/>
    <cellStyle name="Comma 4 6 4 2 2 6" xfId="10545" xr:uid="{00000000-0005-0000-0000-0000BB260000}"/>
    <cellStyle name="Comma 4 6 4 2 2 7" xfId="10546" xr:uid="{00000000-0005-0000-0000-0000BC260000}"/>
    <cellStyle name="Comma 4 6 4 2 2 8" xfId="10547" xr:uid="{00000000-0005-0000-0000-0000BD260000}"/>
    <cellStyle name="Comma 4 6 4 2 2 9" xfId="10548" xr:uid="{00000000-0005-0000-0000-0000BE260000}"/>
    <cellStyle name="Comma 4 6 4 2 3" xfId="10549" xr:uid="{00000000-0005-0000-0000-0000BF260000}"/>
    <cellStyle name="Comma 4 6 4 2 3 2" xfId="10550" xr:uid="{00000000-0005-0000-0000-0000C0260000}"/>
    <cellStyle name="Comma 4 6 4 2 3 3" xfId="10551" xr:uid="{00000000-0005-0000-0000-0000C1260000}"/>
    <cellStyle name="Comma 4 6 4 2 3 4" xfId="10552" xr:uid="{00000000-0005-0000-0000-0000C2260000}"/>
    <cellStyle name="Comma 4 6 4 2 3 5" xfId="10553" xr:uid="{00000000-0005-0000-0000-0000C3260000}"/>
    <cellStyle name="Comma 4 6 4 2 4" xfId="10554" xr:uid="{00000000-0005-0000-0000-0000C4260000}"/>
    <cellStyle name="Comma 4 6 4 2 4 2" xfId="10555" xr:uid="{00000000-0005-0000-0000-0000C5260000}"/>
    <cellStyle name="Comma 4 6 4 2 4 3" xfId="10556" xr:uid="{00000000-0005-0000-0000-0000C6260000}"/>
    <cellStyle name="Comma 4 6 4 2 5" xfId="10557" xr:uid="{00000000-0005-0000-0000-0000C7260000}"/>
    <cellStyle name="Comma 4 6 4 2 5 2" xfId="10558" xr:uid="{00000000-0005-0000-0000-0000C8260000}"/>
    <cellStyle name="Comma 4 6 4 2 6" xfId="10559" xr:uid="{00000000-0005-0000-0000-0000C9260000}"/>
    <cellStyle name="Comma 4 6 4 2 6 2" xfId="10560" xr:uid="{00000000-0005-0000-0000-0000CA260000}"/>
    <cellStyle name="Comma 4 6 4 2 7" xfId="10561" xr:uid="{00000000-0005-0000-0000-0000CB260000}"/>
    <cellStyle name="Comma 4 6 4 2 8" xfId="10562" xr:uid="{00000000-0005-0000-0000-0000CC260000}"/>
    <cellStyle name="Comma 4 6 4 2 9" xfId="10563" xr:uid="{00000000-0005-0000-0000-0000CD260000}"/>
    <cellStyle name="Comma 4 6 4 3" xfId="10564" xr:uid="{00000000-0005-0000-0000-0000CE260000}"/>
    <cellStyle name="Comma 4 6 4 3 10" xfId="10565" xr:uid="{00000000-0005-0000-0000-0000CF260000}"/>
    <cellStyle name="Comma 4 6 4 3 11" xfId="10566" xr:uid="{00000000-0005-0000-0000-0000D0260000}"/>
    <cellStyle name="Comma 4 6 4 3 12" xfId="10567" xr:uid="{00000000-0005-0000-0000-0000D1260000}"/>
    <cellStyle name="Comma 4 6 4 3 2" xfId="10568" xr:uid="{00000000-0005-0000-0000-0000D2260000}"/>
    <cellStyle name="Comma 4 6 4 3 2 10" xfId="10569" xr:uid="{00000000-0005-0000-0000-0000D3260000}"/>
    <cellStyle name="Comma 4 6 4 3 2 11" xfId="10570" xr:uid="{00000000-0005-0000-0000-0000D4260000}"/>
    <cellStyle name="Comma 4 6 4 3 2 2" xfId="10571" xr:uid="{00000000-0005-0000-0000-0000D5260000}"/>
    <cellStyle name="Comma 4 6 4 3 2 2 2" xfId="10572" xr:uid="{00000000-0005-0000-0000-0000D6260000}"/>
    <cellStyle name="Comma 4 6 4 3 2 2 3" xfId="10573" xr:uid="{00000000-0005-0000-0000-0000D7260000}"/>
    <cellStyle name="Comma 4 6 4 3 2 2 4" xfId="10574" xr:uid="{00000000-0005-0000-0000-0000D8260000}"/>
    <cellStyle name="Comma 4 6 4 3 2 2 5" xfId="10575" xr:uid="{00000000-0005-0000-0000-0000D9260000}"/>
    <cellStyle name="Comma 4 6 4 3 2 3" xfId="10576" xr:uid="{00000000-0005-0000-0000-0000DA260000}"/>
    <cellStyle name="Comma 4 6 4 3 2 3 2" xfId="10577" xr:uid="{00000000-0005-0000-0000-0000DB260000}"/>
    <cellStyle name="Comma 4 6 4 3 2 3 3" xfId="10578" xr:uid="{00000000-0005-0000-0000-0000DC260000}"/>
    <cellStyle name="Comma 4 6 4 3 2 4" xfId="10579" xr:uid="{00000000-0005-0000-0000-0000DD260000}"/>
    <cellStyle name="Comma 4 6 4 3 2 4 2" xfId="10580" xr:uid="{00000000-0005-0000-0000-0000DE260000}"/>
    <cellStyle name="Comma 4 6 4 3 2 5" xfId="10581" xr:uid="{00000000-0005-0000-0000-0000DF260000}"/>
    <cellStyle name="Comma 4 6 4 3 2 5 2" xfId="10582" xr:uid="{00000000-0005-0000-0000-0000E0260000}"/>
    <cellStyle name="Comma 4 6 4 3 2 6" xfId="10583" xr:uid="{00000000-0005-0000-0000-0000E1260000}"/>
    <cellStyle name="Comma 4 6 4 3 2 7" xfId="10584" xr:uid="{00000000-0005-0000-0000-0000E2260000}"/>
    <cellStyle name="Comma 4 6 4 3 2 8" xfId="10585" xr:uid="{00000000-0005-0000-0000-0000E3260000}"/>
    <cellStyle name="Comma 4 6 4 3 2 9" xfId="10586" xr:uid="{00000000-0005-0000-0000-0000E4260000}"/>
    <cellStyle name="Comma 4 6 4 3 3" xfId="10587" xr:uid="{00000000-0005-0000-0000-0000E5260000}"/>
    <cellStyle name="Comma 4 6 4 3 3 2" xfId="10588" xr:uid="{00000000-0005-0000-0000-0000E6260000}"/>
    <cellStyle name="Comma 4 6 4 3 3 3" xfId="10589" xr:uid="{00000000-0005-0000-0000-0000E7260000}"/>
    <cellStyle name="Comma 4 6 4 3 3 4" xfId="10590" xr:uid="{00000000-0005-0000-0000-0000E8260000}"/>
    <cellStyle name="Comma 4 6 4 3 3 5" xfId="10591" xr:uid="{00000000-0005-0000-0000-0000E9260000}"/>
    <cellStyle name="Comma 4 6 4 3 4" xfId="10592" xr:uid="{00000000-0005-0000-0000-0000EA260000}"/>
    <cellStyle name="Comma 4 6 4 3 4 2" xfId="10593" xr:uid="{00000000-0005-0000-0000-0000EB260000}"/>
    <cellStyle name="Comma 4 6 4 3 4 3" xfId="10594" xr:uid="{00000000-0005-0000-0000-0000EC260000}"/>
    <cellStyle name="Comma 4 6 4 3 5" xfId="10595" xr:uid="{00000000-0005-0000-0000-0000ED260000}"/>
    <cellStyle name="Comma 4 6 4 3 5 2" xfId="10596" xr:uid="{00000000-0005-0000-0000-0000EE260000}"/>
    <cellStyle name="Comma 4 6 4 3 6" xfId="10597" xr:uid="{00000000-0005-0000-0000-0000EF260000}"/>
    <cellStyle name="Comma 4 6 4 3 6 2" xfId="10598" xr:uid="{00000000-0005-0000-0000-0000F0260000}"/>
    <cellStyle name="Comma 4 6 4 3 7" xfId="10599" xr:uid="{00000000-0005-0000-0000-0000F1260000}"/>
    <cellStyle name="Comma 4 6 4 3 8" xfId="10600" xr:uid="{00000000-0005-0000-0000-0000F2260000}"/>
    <cellStyle name="Comma 4 6 4 3 9" xfId="10601" xr:uid="{00000000-0005-0000-0000-0000F3260000}"/>
    <cellStyle name="Comma 4 6 4 4" xfId="10602" xr:uid="{00000000-0005-0000-0000-0000F4260000}"/>
    <cellStyle name="Comma 4 6 4 4 10" xfId="10603" xr:uid="{00000000-0005-0000-0000-0000F5260000}"/>
    <cellStyle name="Comma 4 6 4 4 11" xfId="10604" xr:uid="{00000000-0005-0000-0000-0000F6260000}"/>
    <cellStyle name="Comma 4 6 4 4 2" xfId="10605" xr:uid="{00000000-0005-0000-0000-0000F7260000}"/>
    <cellStyle name="Comma 4 6 4 4 2 2" xfId="10606" xr:uid="{00000000-0005-0000-0000-0000F8260000}"/>
    <cellStyle name="Comma 4 6 4 4 2 3" xfId="10607" xr:uid="{00000000-0005-0000-0000-0000F9260000}"/>
    <cellStyle name="Comma 4 6 4 4 2 4" xfId="10608" xr:uid="{00000000-0005-0000-0000-0000FA260000}"/>
    <cellStyle name="Comma 4 6 4 4 2 5" xfId="10609" xr:uid="{00000000-0005-0000-0000-0000FB260000}"/>
    <cellStyle name="Comma 4 6 4 4 3" xfId="10610" xr:uid="{00000000-0005-0000-0000-0000FC260000}"/>
    <cellStyle name="Comma 4 6 4 4 3 2" xfId="10611" xr:uid="{00000000-0005-0000-0000-0000FD260000}"/>
    <cellStyle name="Comma 4 6 4 4 3 3" xfId="10612" xr:uid="{00000000-0005-0000-0000-0000FE260000}"/>
    <cellStyle name="Comma 4 6 4 4 4" xfId="10613" xr:uid="{00000000-0005-0000-0000-0000FF260000}"/>
    <cellStyle name="Comma 4 6 4 4 4 2" xfId="10614" xr:uid="{00000000-0005-0000-0000-000000270000}"/>
    <cellStyle name="Comma 4 6 4 4 5" xfId="10615" xr:uid="{00000000-0005-0000-0000-000001270000}"/>
    <cellStyle name="Comma 4 6 4 4 5 2" xfId="10616" xr:uid="{00000000-0005-0000-0000-000002270000}"/>
    <cellStyle name="Comma 4 6 4 4 6" xfId="10617" xr:uid="{00000000-0005-0000-0000-000003270000}"/>
    <cellStyle name="Comma 4 6 4 4 7" xfId="10618" xr:uid="{00000000-0005-0000-0000-000004270000}"/>
    <cellStyle name="Comma 4 6 4 4 8" xfId="10619" xr:uid="{00000000-0005-0000-0000-000005270000}"/>
    <cellStyle name="Comma 4 6 4 4 9" xfId="10620" xr:uid="{00000000-0005-0000-0000-000006270000}"/>
    <cellStyle name="Comma 4 6 4 5" xfId="10621" xr:uid="{00000000-0005-0000-0000-000007270000}"/>
    <cellStyle name="Comma 4 6 4 5 2" xfId="10622" xr:uid="{00000000-0005-0000-0000-000008270000}"/>
    <cellStyle name="Comma 4 6 4 5 3" xfId="10623" xr:uid="{00000000-0005-0000-0000-000009270000}"/>
    <cellStyle name="Comma 4 6 4 5 4" xfId="10624" xr:uid="{00000000-0005-0000-0000-00000A270000}"/>
    <cellStyle name="Comma 4 6 4 5 5" xfId="10625" xr:uid="{00000000-0005-0000-0000-00000B270000}"/>
    <cellStyle name="Comma 4 6 4 6" xfId="10626" xr:uid="{00000000-0005-0000-0000-00000C270000}"/>
    <cellStyle name="Comma 4 6 4 6 2" xfId="10627" xr:uid="{00000000-0005-0000-0000-00000D270000}"/>
    <cellStyle name="Comma 4 6 4 6 3" xfId="10628" xr:uid="{00000000-0005-0000-0000-00000E270000}"/>
    <cellStyle name="Comma 4 6 4 7" xfId="10629" xr:uid="{00000000-0005-0000-0000-00000F270000}"/>
    <cellStyle name="Comma 4 6 4 7 2" xfId="10630" xr:uid="{00000000-0005-0000-0000-000010270000}"/>
    <cellStyle name="Comma 4 6 4 8" xfId="10631" xr:uid="{00000000-0005-0000-0000-000011270000}"/>
    <cellStyle name="Comma 4 6 4 8 2" xfId="10632" xr:uid="{00000000-0005-0000-0000-000012270000}"/>
    <cellStyle name="Comma 4 6 4 9" xfId="10633" xr:uid="{00000000-0005-0000-0000-000013270000}"/>
    <cellStyle name="Comma 4 6 5" xfId="10634" xr:uid="{00000000-0005-0000-0000-000014270000}"/>
    <cellStyle name="Comma 4 6 5 10" xfId="10635" xr:uid="{00000000-0005-0000-0000-000015270000}"/>
    <cellStyle name="Comma 4 6 5 11" xfId="10636" xr:uid="{00000000-0005-0000-0000-000016270000}"/>
    <cellStyle name="Comma 4 6 5 12" xfId="10637" xr:uid="{00000000-0005-0000-0000-000017270000}"/>
    <cellStyle name="Comma 4 6 5 2" xfId="10638" xr:uid="{00000000-0005-0000-0000-000018270000}"/>
    <cellStyle name="Comma 4 6 5 2 10" xfId="10639" xr:uid="{00000000-0005-0000-0000-000019270000}"/>
    <cellStyle name="Comma 4 6 5 2 11" xfId="10640" xr:uid="{00000000-0005-0000-0000-00001A270000}"/>
    <cellStyle name="Comma 4 6 5 2 2" xfId="10641" xr:uid="{00000000-0005-0000-0000-00001B270000}"/>
    <cellStyle name="Comma 4 6 5 2 2 2" xfId="10642" xr:uid="{00000000-0005-0000-0000-00001C270000}"/>
    <cellStyle name="Comma 4 6 5 2 2 3" xfId="10643" xr:uid="{00000000-0005-0000-0000-00001D270000}"/>
    <cellStyle name="Comma 4 6 5 2 2 4" xfId="10644" xr:uid="{00000000-0005-0000-0000-00001E270000}"/>
    <cellStyle name="Comma 4 6 5 2 2 5" xfId="10645" xr:uid="{00000000-0005-0000-0000-00001F270000}"/>
    <cellStyle name="Comma 4 6 5 2 3" xfId="10646" xr:uid="{00000000-0005-0000-0000-000020270000}"/>
    <cellStyle name="Comma 4 6 5 2 3 2" xfId="10647" xr:uid="{00000000-0005-0000-0000-000021270000}"/>
    <cellStyle name="Comma 4 6 5 2 3 3" xfId="10648" xr:uid="{00000000-0005-0000-0000-000022270000}"/>
    <cellStyle name="Comma 4 6 5 2 4" xfId="10649" xr:uid="{00000000-0005-0000-0000-000023270000}"/>
    <cellStyle name="Comma 4 6 5 2 4 2" xfId="10650" xr:uid="{00000000-0005-0000-0000-000024270000}"/>
    <cellStyle name="Comma 4 6 5 2 5" xfId="10651" xr:uid="{00000000-0005-0000-0000-000025270000}"/>
    <cellStyle name="Comma 4 6 5 2 5 2" xfId="10652" xr:uid="{00000000-0005-0000-0000-000026270000}"/>
    <cellStyle name="Comma 4 6 5 2 6" xfId="10653" xr:uid="{00000000-0005-0000-0000-000027270000}"/>
    <cellStyle name="Comma 4 6 5 2 7" xfId="10654" xr:uid="{00000000-0005-0000-0000-000028270000}"/>
    <cellStyle name="Comma 4 6 5 2 8" xfId="10655" xr:uid="{00000000-0005-0000-0000-000029270000}"/>
    <cellStyle name="Comma 4 6 5 2 9" xfId="10656" xr:uid="{00000000-0005-0000-0000-00002A270000}"/>
    <cellStyle name="Comma 4 6 5 3" xfId="10657" xr:uid="{00000000-0005-0000-0000-00002B270000}"/>
    <cellStyle name="Comma 4 6 5 3 2" xfId="10658" xr:uid="{00000000-0005-0000-0000-00002C270000}"/>
    <cellStyle name="Comma 4 6 5 3 3" xfId="10659" xr:uid="{00000000-0005-0000-0000-00002D270000}"/>
    <cellStyle name="Comma 4 6 5 3 4" xfId="10660" xr:uid="{00000000-0005-0000-0000-00002E270000}"/>
    <cellStyle name="Comma 4 6 5 3 5" xfId="10661" xr:uid="{00000000-0005-0000-0000-00002F270000}"/>
    <cellStyle name="Comma 4 6 5 4" xfId="10662" xr:uid="{00000000-0005-0000-0000-000030270000}"/>
    <cellStyle name="Comma 4 6 5 4 2" xfId="10663" xr:uid="{00000000-0005-0000-0000-000031270000}"/>
    <cellStyle name="Comma 4 6 5 4 3" xfId="10664" xr:uid="{00000000-0005-0000-0000-000032270000}"/>
    <cellStyle name="Comma 4 6 5 5" xfId="10665" xr:uid="{00000000-0005-0000-0000-000033270000}"/>
    <cellStyle name="Comma 4 6 5 5 2" xfId="10666" xr:uid="{00000000-0005-0000-0000-000034270000}"/>
    <cellStyle name="Comma 4 6 5 6" xfId="10667" xr:uid="{00000000-0005-0000-0000-000035270000}"/>
    <cellStyle name="Comma 4 6 5 6 2" xfId="10668" xr:uid="{00000000-0005-0000-0000-000036270000}"/>
    <cellStyle name="Comma 4 6 5 7" xfId="10669" xr:uid="{00000000-0005-0000-0000-000037270000}"/>
    <cellStyle name="Comma 4 6 5 8" xfId="10670" xr:uid="{00000000-0005-0000-0000-000038270000}"/>
    <cellStyle name="Comma 4 6 5 9" xfId="10671" xr:uid="{00000000-0005-0000-0000-000039270000}"/>
    <cellStyle name="Comma 4 6 6" xfId="10672" xr:uid="{00000000-0005-0000-0000-00003A270000}"/>
    <cellStyle name="Comma 4 6 6 10" xfId="10673" xr:uid="{00000000-0005-0000-0000-00003B270000}"/>
    <cellStyle name="Comma 4 6 6 11" xfId="10674" xr:uid="{00000000-0005-0000-0000-00003C270000}"/>
    <cellStyle name="Comma 4 6 6 12" xfId="10675" xr:uid="{00000000-0005-0000-0000-00003D270000}"/>
    <cellStyle name="Comma 4 6 6 2" xfId="10676" xr:uid="{00000000-0005-0000-0000-00003E270000}"/>
    <cellStyle name="Comma 4 6 6 2 10" xfId="10677" xr:uid="{00000000-0005-0000-0000-00003F270000}"/>
    <cellStyle name="Comma 4 6 6 2 11" xfId="10678" xr:uid="{00000000-0005-0000-0000-000040270000}"/>
    <cellStyle name="Comma 4 6 6 2 2" xfId="10679" xr:uid="{00000000-0005-0000-0000-000041270000}"/>
    <cellStyle name="Comma 4 6 6 2 2 2" xfId="10680" xr:uid="{00000000-0005-0000-0000-000042270000}"/>
    <cellStyle name="Comma 4 6 6 2 2 3" xfId="10681" xr:uid="{00000000-0005-0000-0000-000043270000}"/>
    <cellStyle name="Comma 4 6 6 2 2 4" xfId="10682" xr:uid="{00000000-0005-0000-0000-000044270000}"/>
    <cellStyle name="Comma 4 6 6 2 2 5" xfId="10683" xr:uid="{00000000-0005-0000-0000-000045270000}"/>
    <cellStyle name="Comma 4 6 6 2 3" xfId="10684" xr:uid="{00000000-0005-0000-0000-000046270000}"/>
    <cellStyle name="Comma 4 6 6 2 3 2" xfId="10685" xr:uid="{00000000-0005-0000-0000-000047270000}"/>
    <cellStyle name="Comma 4 6 6 2 3 3" xfId="10686" xr:uid="{00000000-0005-0000-0000-000048270000}"/>
    <cellStyle name="Comma 4 6 6 2 4" xfId="10687" xr:uid="{00000000-0005-0000-0000-000049270000}"/>
    <cellStyle name="Comma 4 6 6 2 4 2" xfId="10688" xr:uid="{00000000-0005-0000-0000-00004A270000}"/>
    <cellStyle name="Comma 4 6 6 2 5" xfId="10689" xr:uid="{00000000-0005-0000-0000-00004B270000}"/>
    <cellStyle name="Comma 4 6 6 2 5 2" xfId="10690" xr:uid="{00000000-0005-0000-0000-00004C270000}"/>
    <cellStyle name="Comma 4 6 6 2 6" xfId="10691" xr:uid="{00000000-0005-0000-0000-00004D270000}"/>
    <cellStyle name="Comma 4 6 6 2 7" xfId="10692" xr:uid="{00000000-0005-0000-0000-00004E270000}"/>
    <cellStyle name="Comma 4 6 6 2 8" xfId="10693" xr:uid="{00000000-0005-0000-0000-00004F270000}"/>
    <cellStyle name="Comma 4 6 6 2 9" xfId="10694" xr:uid="{00000000-0005-0000-0000-000050270000}"/>
    <cellStyle name="Comma 4 6 6 3" xfId="10695" xr:uid="{00000000-0005-0000-0000-000051270000}"/>
    <cellStyle name="Comma 4 6 6 3 2" xfId="10696" xr:uid="{00000000-0005-0000-0000-000052270000}"/>
    <cellStyle name="Comma 4 6 6 3 3" xfId="10697" xr:uid="{00000000-0005-0000-0000-000053270000}"/>
    <cellStyle name="Comma 4 6 6 3 4" xfId="10698" xr:uid="{00000000-0005-0000-0000-000054270000}"/>
    <cellStyle name="Comma 4 6 6 3 5" xfId="10699" xr:uid="{00000000-0005-0000-0000-000055270000}"/>
    <cellStyle name="Comma 4 6 6 4" xfId="10700" xr:uid="{00000000-0005-0000-0000-000056270000}"/>
    <cellStyle name="Comma 4 6 6 4 2" xfId="10701" xr:uid="{00000000-0005-0000-0000-000057270000}"/>
    <cellStyle name="Comma 4 6 6 4 3" xfId="10702" xr:uid="{00000000-0005-0000-0000-000058270000}"/>
    <cellStyle name="Comma 4 6 6 5" xfId="10703" xr:uid="{00000000-0005-0000-0000-000059270000}"/>
    <cellStyle name="Comma 4 6 6 5 2" xfId="10704" xr:uid="{00000000-0005-0000-0000-00005A270000}"/>
    <cellStyle name="Comma 4 6 6 6" xfId="10705" xr:uid="{00000000-0005-0000-0000-00005B270000}"/>
    <cellStyle name="Comma 4 6 6 6 2" xfId="10706" xr:uid="{00000000-0005-0000-0000-00005C270000}"/>
    <cellStyle name="Comma 4 6 6 7" xfId="10707" xr:uid="{00000000-0005-0000-0000-00005D270000}"/>
    <cellStyle name="Comma 4 6 6 8" xfId="10708" xr:uid="{00000000-0005-0000-0000-00005E270000}"/>
    <cellStyle name="Comma 4 6 6 9" xfId="10709" xr:uid="{00000000-0005-0000-0000-00005F270000}"/>
    <cellStyle name="Comma 4 6 7" xfId="10710" xr:uid="{00000000-0005-0000-0000-000060270000}"/>
    <cellStyle name="Comma 4 6 7 10" xfId="10711" xr:uid="{00000000-0005-0000-0000-000061270000}"/>
    <cellStyle name="Comma 4 6 7 11" xfId="10712" xr:uid="{00000000-0005-0000-0000-000062270000}"/>
    <cellStyle name="Comma 4 6 7 2" xfId="10713" xr:uid="{00000000-0005-0000-0000-000063270000}"/>
    <cellStyle name="Comma 4 6 7 2 2" xfId="10714" xr:uid="{00000000-0005-0000-0000-000064270000}"/>
    <cellStyle name="Comma 4 6 7 2 3" xfId="10715" xr:uid="{00000000-0005-0000-0000-000065270000}"/>
    <cellStyle name="Comma 4 6 7 2 4" xfId="10716" xr:uid="{00000000-0005-0000-0000-000066270000}"/>
    <cellStyle name="Comma 4 6 7 2 5" xfId="10717" xr:uid="{00000000-0005-0000-0000-000067270000}"/>
    <cellStyle name="Comma 4 6 7 3" xfId="10718" xr:uid="{00000000-0005-0000-0000-000068270000}"/>
    <cellStyle name="Comma 4 6 7 3 2" xfId="10719" xr:uid="{00000000-0005-0000-0000-000069270000}"/>
    <cellStyle name="Comma 4 6 7 3 3" xfId="10720" xr:uid="{00000000-0005-0000-0000-00006A270000}"/>
    <cellStyle name="Comma 4 6 7 4" xfId="10721" xr:uid="{00000000-0005-0000-0000-00006B270000}"/>
    <cellStyle name="Comma 4 6 7 4 2" xfId="10722" xr:uid="{00000000-0005-0000-0000-00006C270000}"/>
    <cellStyle name="Comma 4 6 7 5" xfId="10723" xr:uid="{00000000-0005-0000-0000-00006D270000}"/>
    <cellStyle name="Comma 4 6 7 5 2" xfId="10724" xr:uid="{00000000-0005-0000-0000-00006E270000}"/>
    <cellStyle name="Comma 4 6 7 6" xfId="10725" xr:uid="{00000000-0005-0000-0000-00006F270000}"/>
    <cellStyle name="Comma 4 6 7 7" xfId="10726" xr:uid="{00000000-0005-0000-0000-000070270000}"/>
    <cellStyle name="Comma 4 6 7 8" xfId="10727" xr:uid="{00000000-0005-0000-0000-000071270000}"/>
    <cellStyle name="Comma 4 6 7 9" xfId="10728" xr:uid="{00000000-0005-0000-0000-000072270000}"/>
    <cellStyle name="Comma 4 6 8" xfId="10729" xr:uid="{00000000-0005-0000-0000-000073270000}"/>
    <cellStyle name="Comma 4 6 8 2" xfId="10730" xr:uid="{00000000-0005-0000-0000-000074270000}"/>
    <cellStyle name="Comma 4 6 8 3" xfId="10731" xr:uid="{00000000-0005-0000-0000-000075270000}"/>
    <cellStyle name="Comma 4 6 8 4" xfId="10732" xr:uid="{00000000-0005-0000-0000-000076270000}"/>
    <cellStyle name="Comma 4 6 8 5" xfId="10733" xr:uid="{00000000-0005-0000-0000-000077270000}"/>
    <cellStyle name="Comma 4 6 9" xfId="10734" xr:uid="{00000000-0005-0000-0000-000078270000}"/>
    <cellStyle name="Comma 4 6 9 2" xfId="10735" xr:uid="{00000000-0005-0000-0000-000079270000}"/>
    <cellStyle name="Comma 4 6 9 3" xfId="10736" xr:uid="{00000000-0005-0000-0000-00007A270000}"/>
    <cellStyle name="Comma 4 7" xfId="474" xr:uid="{00000000-0005-0000-0000-00007B270000}"/>
    <cellStyle name="Comma 4 7 2" xfId="10738" xr:uid="{00000000-0005-0000-0000-00007C270000}"/>
    <cellStyle name="Comma 4 7 3" xfId="10739" xr:uid="{00000000-0005-0000-0000-00007D270000}"/>
    <cellStyle name="Comma 4 7 4" xfId="10737" xr:uid="{00000000-0005-0000-0000-00007E270000}"/>
    <cellStyle name="Comma 4 8" xfId="699" xr:uid="{00000000-0005-0000-0000-00007F270000}"/>
    <cellStyle name="Comma 4 8 2" xfId="8455" xr:uid="{00000000-0005-0000-0000-000080270000}"/>
    <cellStyle name="Comma 4 9" xfId="249" xr:uid="{00000000-0005-0000-0000-000081270000}"/>
    <cellStyle name="Comma 5" xfId="10740" xr:uid="{00000000-0005-0000-0000-000082270000}"/>
    <cellStyle name="Comma 5 2" xfId="10741" xr:uid="{00000000-0005-0000-0000-000083270000}"/>
    <cellStyle name="Comma 5 2 10" xfId="10742" xr:uid="{00000000-0005-0000-0000-000084270000}"/>
    <cellStyle name="Comma 5 2 10 2" xfId="10743" xr:uid="{00000000-0005-0000-0000-000085270000}"/>
    <cellStyle name="Comma 5 2 11" xfId="10744" xr:uid="{00000000-0005-0000-0000-000086270000}"/>
    <cellStyle name="Comma 5 2 11 2" xfId="10745" xr:uid="{00000000-0005-0000-0000-000087270000}"/>
    <cellStyle name="Comma 5 2 12" xfId="10746" xr:uid="{00000000-0005-0000-0000-000088270000}"/>
    <cellStyle name="Comma 5 2 13" xfId="10747" xr:uid="{00000000-0005-0000-0000-000089270000}"/>
    <cellStyle name="Comma 5 2 14" xfId="10748" xr:uid="{00000000-0005-0000-0000-00008A270000}"/>
    <cellStyle name="Comma 5 2 15" xfId="10749" xr:uid="{00000000-0005-0000-0000-00008B270000}"/>
    <cellStyle name="Comma 5 2 16" xfId="10750" xr:uid="{00000000-0005-0000-0000-00008C270000}"/>
    <cellStyle name="Comma 5 2 17" xfId="10751" xr:uid="{00000000-0005-0000-0000-00008D270000}"/>
    <cellStyle name="Comma 5 2 2" xfId="10752" xr:uid="{00000000-0005-0000-0000-00008E270000}"/>
    <cellStyle name="Comma 5 2 2 10" xfId="10753" xr:uid="{00000000-0005-0000-0000-00008F270000}"/>
    <cellStyle name="Comma 5 2 2 11" xfId="10754" xr:uid="{00000000-0005-0000-0000-000090270000}"/>
    <cellStyle name="Comma 5 2 2 12" xfId="10755" xr:uid="{00000000-0005-0000-0000-000091270000}"/>
    <cellStyle name="Comma 5 2 2 13" xfId="10756" xr:uid="{00000000-0005-0000-0000-000092270000}"/>
    <cellStyle name="Comma 5 2 2 14" xfId="10757" xr:uid="{00000000-0005-0000-0000-000093270000}"/>
    <cellStyle name="Comma 5 2 2 2" xfId="10758" xr:uid="{00000000-0005-0000-0000-000094270000}"/>
    <cellStyle name="Comma 5 2 2 2 10" xfId="10759" xr:uid="{00000000-0005-0000-0000-000095270000}"/>
    <cellStyle name="Comma 5 2 2 2 11" xfId="10760" xr:uid="{00000000-0005-0000-0000-000096270000}"/>
    <cellStyle name="Comma 5 2 2 2 12" xfId="10761" xr:uid="{00000000-0005-0000-0000-000097270000}"/>
    <cellStyle name="Comma 5 2 2 2 2" xfId="10762" xr:uid="{00000000-0005-0000-0000-000098270000}"/>
    <cellStyle name="Comma 5 2 2 2 2 10" xfId="10763" xr:uid="{00000000-0005-0000-0000-000099270000}"/>
    <cellStyle name="Comma 5 2 2 2 2 11" xfId="10764" xr:uid="{00000000-0005-0000-0000-00009A270000}"/>
    <cellStyle name="Comma 5 2 2 2 2 2" xfId="10765" xr:uid="{00000000-0005-0000-0000-00009B270000}"/>
    <cellStyle name="Comma 5 2 2 2 2 2 2" xfId="10766" xr:uid="{00000000-0005-0000-0000-00009C270000}"/>
    <cellStyle name="Comma 5 2 2 2 2 2 3" xfId="10767" xr:uid="{00000000-0005-0000-0000-00009D270000}"/>
    <cellStyle name="Comma 5 2 2 2 2 2 4" xfId="10768" xr:uid="{00000000-0005-0000-0000-00009E270000}"/>
    <cellStyle name="Comma 5 2 2 2 2 2 5" xfId="10769" xr:uid="{00000000-0005-0000-0000-00009F270000}"/>
    <cellStyle name="Comma 5 2 2 2 2 3" xfId="10770" xr:uid="{00000000-0005-0000-0000-0000A0270000}"/>
    <cellStyle name="Comma 5 2 2 2 2 3 2" xfId="10771" xr:uid="{00000000-0005-0000-0000-0000A1270000}"/>
    <cellStyle name="Comma 5 2 2 2 2 3 3" xfId="10772" xr:uid="{00000000-0005-0000-0000-0000A2270000}"/>
    <cellStyle name="Comma 5 2 2 2 2 4" xfId="10773" xr:uid="{00000000-0005-0000-0000-0000A3270000}"/>
    <cellStyle name="Comma 5 2 2 2 2 4 2" xfId="10774" xr:uid="{00000000-0005-0000-0000-0000A4270000}"/>
    <cellStyle name="Comma 5 2 2 2 2 5" xfId="10775" xr:uid="{00000000-0005-0000-0000-0000A5270000}"/>
    <cellStyle name="Comma 5 2 2 2 2 5 2" xfId="10776" xr:uid="{00000000-0005-0000-0000-0000A6270000}"/>
    <cellStyle name="Comma 5 2 2 2 2 6" xfId="10777" xr:uid="{00000000-0005-0000-0000-0000A7270000}"/>
    <cellStyle name="Comma 5 2 2 2 2 7" xfId="10778" xr:uid="{00000000-0005-0000-0000-0000A8270000}"/>
    <cellStyle name="Comma 5 2 2 2 2 8" xfId="10779" xr:uid="{00000000-0005-0000-0000-0000A9270000}"/>
    <cellStyle name="Comma 5 2 2 2 2 9" xfId="10780" xr:uid="{00000000-0005-0000-0000-0000AA270000}"/>
    <cellStyle name="Comma 5 2 2 2 3" xfId="10781" xr:uid="{00000000-0005-0000-0000-0000AB270000}"/>
    <cellStyle name="Comma 5 2 2 2 3 2" xfId="10782" xr:uid="{00000000-0005-0000-0000-0000AC270000}"/>
    <cellStyle name="Comma 5 2 2 2 3 3" xfId="10783" xr:uid="{00000000-0005-0000-0000-0000AD270000}"/>
    <cellStyle name="Comma 5 2 2 2 3 4" xfId="10784" xr:uid="{00000000-0005-0000-0000-0000AE270000}"/>
    <cellStyle name="Comma 5 2 2 2 3 5" xfId="10785" xr:uid="{00000000-0005-0000-0000-0000AF270000}"/>
    <cellStyle name="Comma 5 2 2 2 4" xfId="10786" xr:uid="{00000000-0005-0000-0000-0000B0270000}"/>
    <cellStyle name="Comma 5 2 2 2 4 2" xfId="10787" xr:uid="{00000000-0005-0000-0000-0000B1270000}"/>
    <cellStyle name="Comma 5 2 2 2 4 3" xfId="10788" xr:uid="{00000000-0005-0000-0000-0000B2270000}"/>
    <cellStyle name="Comma 5 2 2 2 5" xfId="10789" xr:uid="{00000000-0005-0000-0000-0000B3270000}"/>
    <cellStyle name="Comma 5 2 2 2 5 2" xfId="10790" xr:uid="{00000000-0005-0000-0000-0000B4270000}"/>
    <cellStyle name="Comma 5 2 2 2 6" xfId="10791" xr:uid="{00000000-0005-0000-0000-0000B5270000}"/>
    <cellStyle name="Comma 5 2 2 2 6 2" xfId="10792" xr:uid="{00000000-0005-0000-0000-0000B6270000}"/>
    <cellStyle name="Comma 5 2 2 2 7" xfId="10793" xr:uid="{00000000-0005-0000-0000-0000B7270000}"/>
    <cellStyle name="Comma 5 2 2 2 8" xfId="10794" xr:uid="{00000000-0005-0000-0000-0000B8270000}"/>
    <cellStyle name="Comma 5 2 2 2 9" xfId="10795" xr:uid="{00000000-0005-0000-0000-0000B9270000}"/>
    <cellStyle name="Comma 5 2 2 3" xfId="10796" xr:uid="{00000000-0005-0000-0000-0000BA270000}"/>
    <cellStyle name="Comma 5 2 2 3 10" xfId="10797" xr:uid="{00000000-0005-0000-0000-0000BB270000}"/>
    <cellStyle name="Comma 5 2 2 3 11" xfId="10798" xr:uid="{00000000-0005-0000-0000-0000BC270000}"/>
    <cellStyle name="Comma 5 2 2 3 12" xfId="10799" xr:uid="{00000000-0005-0000-0000-0000BD270000}"/>
    <cellStyle name="Comma 5 2 2 3 2" xfId="10800" xr:uid="{00000000-0005-0000-0000-0000BE270000}"/>
    <cellStyle name="Comma 5 2 2 3 2 10" xfId="10801" xr:uid="{00000000-0005-0000-0000-0000BF270000}"/>
    <cellStyle name="Comma 5 2 2 3 2 11" xfId="10802" xr:uid="{00000000-0005-0000-0000-0000C0270000}"/>
    <cellStyle name="Comma 5 2 2 3 2 2" xfId="10803" xr:uid="{00000000-0005-0000-0000-0000C1270000}"/>
    <cellStyle name="Comma 5 2 2 3 2 2 2" xfId="10804" xr:uid="{00000000-0005-0000-0000-0000C2270000}"/>
    <cellStyle name="Comma 5 2 2 3 2 2 3" xfId="10805" xr:uid="{00000000-0005-0000-0000-0000C3270000}"/>
    <cellStyle name="Comma 5 2 2 3 2 2 4" xfId="10806" xr:uid="{00000000-0005-0000-0000-0000C4270000}"/>
    <cellStyle name="Comma 5 2 2 3 2 2 5" xfId="10807" xr:uid="{00000000-0005-0000-0000-0000C5270000}"/>
    <cellStyle name="Comma 5 2 2 3 2 3" xfId="10808" xr:uid="{00000000-0005-0000-0000-0000C6270000}"/>
    <cellStyle name="Comma 5 2 2 3 2 3 2" xfId="10809" xr:uid="{00000000-0005-0000-0000-0000C7270000}"/>
    <cellStyle name="Comma 5 2 2 3 2 3 3" xfId="10810" xr:uid="{00000000-0005-0000-0000-0000C8270000}"/>
    <cellStyle name="Comma 5 2 2 3 2 4" xfId="10811" xr:uid="{00000000-0005-0000-0000-0000C9270000}"/>
    <cellStyle name="Comma 5 2 2 3 2 4 2" xfId="10812" xr:uid="{00000000-0005-0000-0000-0000CA270000}"/>
    <cellStyle name="Comma 5 2 2 3 2 5" xfId="10813" xr:uid="{00000000-0005-0000-0000-0000CB270000}"/>
    <cellStyle name="Comma 5 2 2 3 2 5 2" xfId="10814" xr:uid="{00000000-0005-0000-0000-0000CC270000}"/>
    <cellStyle name="Comma 5 2 2 3 2 6" xfId="10815" xr:uid="{00000000-0005-0000-0000-0000CD270000}"/>
    <cellStyle name="Comma 5 2 2 3 2 7" xfId="10816" xr:uid="{00000000-0005-0000-0000-0000CE270000}"/>
    <cellStyle name="Comma 5 2 2 3 2 8" xfId="10817" xr:uid="{00000000-0005-0000-0000-0000CF270000}"/>
    <cellStyle name="Comma 5 2 2 3 2 9" xfId="10818" xr:uid="{00000000-0005-0000-0000-0000D0270000}"/>
    <cellStyle name="Comma 5 2 2 3 3" xfId="10819" xr:uid="{00000000-0005-0000-0000-0000D1270000}"/>
    <cellStyle name="Comma 5 2 2 3 3 2" xfId="10820" xr:uid="{00000000-0005-0000-0000-0000D2270000}"/>
    <cellStyle name="Comma 5 2 2 3 3 3" xfId="10821" xr:uid="{00000000-0005-0000-0000-0000D3270000}"/>
    <cellStyle name="Comma 5 2 2 3 3 4" xfId="10822" xr:uid="{00000000-0005-0000-0000-0000D4270000}"/>
    <cellStyle name="Comma 5 2 2 3 3 5" xfId="10823" xr:uid="{00000000-0005-0000-0000-0000D5270000}"/>
    <cellStyle name="Comma 5 2 2 3 4" xfId="10824" xr:uid="{00000000-0005-0000-0000-0000D6270000}"/>
    <cellStyle name="Comma 5 2 2 3 4 2" xfId="10825" xr:uid="{00000000-0005-0000-0000-0000D7270000}"/>
    <cellStyle name="Comma 5 2 2 3 4 3" xfId="10826" xr:uid="{00000000-0005-0000-0000-0000D8270000}"/>
    <cellStyle name="Comma 5 2 2 3 5" xfId="10827" xr:uid="{00000000-0005-0000-0000-0000D9270000}"/>
    <cellStyle name="Comma 5 2 2 3 5 2" xfId="10828" xr:uid="{00000000-0005-0000-0000-0000DA270000}"/>
    <cellStyle name="Comma 5 2 2 3 6" xfId="10829" xr:uid="{00000000-0005-0000-0000-0000DB270000}"/>
    <cellStyle name="Comma 5 2 2 3 6 2" xfId="10830" xr:uid="{00000000-0005-0000-0000-0000DC270000}"/>
    <cellStyle name="Comma 5 2 2 3 7" xfId="10831" xr:uid="{00000000-0005-0000-0000-0000DD270000}"/>
    <cellStyle name="Comma 5 2 2 3 8" xfId="10832" xr:uid="{00000000-0005-0000-0000-0000DE270000}"/>
    <cellStyle name="Comma 5 2 2 3 9" xfId="10833" xr:uid="{00000000-0005-0000-0000-0000DF270000}"/>
    <cellStyle name="Comma 5 2 2 4" xfId="10834" xr:uid="{00000000-0005-0000-0000-0000E0270000}"/>
    <cellStyle name="Comma 5 2 2 4 10" xfId="10835" xr:uid="{00000000-0005-0000-0000-0000E1270000}"/>
    <cellStyle name="Comma 5 2 2 4 11" xfId="10836" xr:uid="{00000000-0005-0000-0000-0000E2270000}"/>
    <cellStyle name="Comma 5 2 2 4 2" xfId="10837" xr:uid="{00000000-0005-0000-0000-0000E3270000}"/>
    <cellStyle name="Comma 5 2 2 4 2 2" xfId="10838" xr:uid="{00000000-0005-0000-0000-0000E4270000}"/>
    <cellStyle name="Comma 5 2 2 4 2 3" xfId="10839" xr:uid="{00000000-0005-0000-0000-0000E5270000}"/>
    <cellStyle name="Comma 5 2 2 4 2 4" xfId="10840" xr:uid="{00000000-0005-0000-0000-0000E6270000}"/>
    <cellStyle name="Comma 5 2 2 4 2 5" xfId="10841" xr:uid="{00000000-0005-0000-0000-0000E7270000}"/>
    <cellStyle name="Comma 5 2 2 4 3" xfId="10842" xr:uid="{00000000-0005-0000-0000-0000E8270000}"/>
    <cellStyle name="Comma 5 2 2 4 3 2" xfId="10843" xr:uid="{00000000-0005-0000-0000-0000E9270000}"/>
    <cellStyle name="Comma 5 2 2 4 3 3" xfId="10844" xr:uid="{00000000-0005-0000-0000-0000EA270000}"/>
    <cellStyle name="Comma 5 2 2 4 4" xfId="10845" xr:uid="{00000000-0005-0000-0000-0000EB270000}"/>
    <cellStyle name="Comma 5 2 2 4 4 2" xfId="10846" xr:uid="{00000000-0005-0000-0000-0000EC270000}"/>
    <cellStyle name="Comma 5 2 2 4 5" xfId="10847" xr:uid="{00000000-0005-0000-0000-0000ED270000}"/>
    <cellStyle name="Comma 5 2 2 4 5 2" xfId="10848" xr:uid="{00000000-0005-0000-0000-0000EE270000}"/>
    <cellStyle name="Comma 5 2 2 4 6" xfId="10849" xr:uid="{00000000-0005-0000-0000-0000EF270000}"/>
    <cellStyle name="Comma 5 2 2 4 7" xfId="10850" xr:uid="{00000000-0005-0000-0000-0000F0270000}"/>
    <cellStyle name="Comma 5 2 2 4 8" xfId="10851" xr:uid="{00000000-0005-0000-0000-0000F1270000}"/>
    <cellStyle name="Comma 5 2 2 4 9" xfId="10852" xr:uid="{00000000-0005-0000-0000-0000F2270000}"/>
    <cellStyle name="Comma 5 2 2 5" xfId="10853" xr:uid="{00000000-0005-0000-0000-0000F3270000}"/>
    <cellStyle name="Comma 5 2 2 5 2" xfId="10854" xr:uid="{00000000-0005-0000-0000-0000F4270000}"/>
    <cellStyle name="Comma 5 2 2 5 3" xfId="10855" xr:uid="{00000000-0005-0000-0000-0000F5270000}"/>
    <cellStyle name="Comma 5 2 2 5 4" xfId="10856" xr:uid="{00000000-0005-0000-0000-0000F6270000}"/>
    <cellStyle name="Comma 5 2 2 5 5" xfId="10857" xr:uid="{00000000-0005-0000-0000-0000F7270000}"/>
    <cellStyle name="Comma 5 2 2 6" xfId="10858" xr:uid="{00000000-0005-0000-0000-0000F8270000}"/>
    <cellStyle name="Comma 5 2 2 6 2" xfId="10859" xr:uid="{00000000-0005-0000-0000-0000F9270000}"/>
    <cellStyle name="Comma 5 2 2 6 3" xfId="10860" xr:uid="{00000000-0005-0000-0000-0000FA270000}"/>
    <cellStyle name="Comma 5 2 2 7" xfId="10861" xr:uid="{00000000-0005-0000-0000-0000FB270000}"/>
    <cellStyle name="Comma 5 2 2 7 2" xfId="10862" xr:uid="{00000000-0005-0000-0000-0000FC270000}"/>
    <cellStyle name="Comma 5 2 2 8" xfId="10863" xr:uid="{00000000-0005-0000-0000-0000FD270000}"/>
    <cellStyle name="Comma 5 2 2 8 2" xfId="10864" xr:uid="{00000000-0005-0000-0000-0000FE270000}"/>
    <cellStyle name="Comma 5 2 2 9" xfId="10865" xr:uid="{00000000-0005-0000-0000-0000FF270000}"/>
    <cellStyle name="Comma 5 2 3" xfId="10866" xr:uid="{00000000-0005-0000-0000-000000280000}"/>
    <cellStyle name="Comma 5 2 3 10" xfId="10867" xr:uid="{00000000-0005-0000-0000-000001280000}"/>
    <cellStyle name="Comma 5 2 3 11" xfId="10868" xr:uid="{00000000-0005-0000-0000-000002280000}"/>
    <cellStyle name="Comma 5 2 3 12" xfId="10869" xr:uid="{00000000-0005-0000-0000-000003280000}"/>
    <cellStyle name="Comma 5 2 3 13" xfId="10870" xr:uid="{00000000-0005-0000-0000-000004280000}"/>
    <cellStyle name="Comma 5 2 3 14" xfId="10871" xr:uid="{00000000-0005-0000-0000-000005280000}"/>
    <cellStyle name="Comma 5 2 3 2" xfId="10872" xr:uid="{00000000-0005-0000-0000-000006280000}"/>
    <cellStyle name="Comma 5 2 3 2 10" xfId="10873" xr:uid="{00000000-0005-0000-0000-000007280000}"/>
    <cellStyle name="Comma 5 2 3 2 11" xfId="10874" xr:uid="{00000000-0005-0000-0000-000008280000}"/>
    <cellStyle name="Comma 5 2 3 2 12" xfId="10875" xr:uid="{00000000-0005-0000-0000-000009280000}"/>
    <cellStyle name="Comma 5 2 3 2 2" xfId="10876" xr:uid="{00000000-0005-0000-0000-00000A280000}"/>
    <cellStyle name="Comma 5 2 3 2 2 10" xfId="10877" xr:uid="{00000000-0005-0000-0000-00000B280000}"/>
    <cellStyle name="Comma 5 2 3 2 2 11" xfId="10878" xr:uid="{00000000-0005-0000-0000-00000C280000}"/>
    <cellStyle name="Comma 5 2 3 2 2 2" xfId="10879" xr:uid="{00000000-0005-0000-0000-00000D280000}"/>
    <cellStyle name="Comma 5 2 3 2 2 2 2" xfId="10880" xr:uid="{00000000-0005-0000-0000-00000E280000}"/>
    <cellStyle name="Comma 5 2 3 2 2 2 3" xfId="10881" xr:uid="{00000000-0005-0000-0000-00000F280000}"/>
    <cellStyle name="Comma 5 2 3 2 2 2 4" xfId="10882" xr:uid="{00000000-0005-0000-0000-000010280000}"/>
    <cellStyle name="Comma 5 2 3 2 2 2 5" xfId="10883" xr:uid="{00000000-0005-0000-0000-000011280000}"/>
    <cellStyle name="Comma 5 2 3 2 2 3" xfId="10884" xr:uid="{00000000-0005-0000-0000-000012280000}"/>
    <cellStyle name="Comma 5 2 3 2 2 3 2" xfId="10885" xr:uid="{00000000-0005-0000-0000-000013280000}"/>
    <cellStyle name="Comma 5 2 3 2 2 3 3" xfId="10886" xr:uid="{00000000-0005-0000-0000-000014280000}"/>
    <cellStyle name="Comma 5 2 3 2 2 4" xfId="10887" xr:uid="{00000000-0005-0000-0000-000015280000}"/>
    <cellStyle name="Comma 5 2 3 2 2 4 2" xfId="10888" xr:uid="{00000000-0005-0000-0000-000016280000}"/>
    <cellStyle name="Comma 5 2 3 2 2 5" xfId="10889" xr:uid="{00000000-0005-0000-0000-000017280000}"/>
    <cellStyle name="Comma 5 2 3 2 2 5 2" xfId="10890" xr:uid="{00000000-0005-0000-0000-000018280000}"/>
    <cellStyle name="Comma 5 2 3 2 2 6" xfId="10891" xr:uid="{00000000-0005-0000-0000-000019280000}"/>
    <cellStyle name="Comma 5 2 3 2 2 7" xfId="10892" xr:uid="{00000000-0005-0000-0000-00001A280000}"/>
    <cellStyle name="Comma 5 2 3 2 2 8" xfId="10893" xr:uid="{00000000-0005-0000-0000-00001B280000}"/>
    <cellStyle name="Comma 5 2 3 2 2 9" xfId="10894" xr:uid="{00000000-0005-0000-0000-00001C280000}"/>
    <cellStyle name="Comma 5 2 3 2 3" xfId="10895" xr:uid="{00000000-0005-0000-0000-00001D280000}"/>
    <cellStyle name="Comma 5 2 3 2 3 2" xfId="10896" xr:uid="{00000000-0005-0000-0000-00001E280000}"/>
    <cellStyle name="Comma 5 2 3 2 3 3" xfId="10897" xr:uid="{00000000-0005-0000-0000-00001F280000}"/>
    <cellStyle name="Comma 5 2 3 2 3 4" xfId="10898" xr:uid="{00000000-0005-0000-0000-000020280000}"/>
    <cellStyle name="Comma 5 2 3 2 3 5" xfId="10899" xr:uid="{00000000-0005-0000-0000-000021280000}"/>
    <cellStyle name="Comma 5 2 3 2 4" xfId="10900" xr:uid="{00000000-0005-0000-0000-000022280000}"/>
    <cellStyle name="Comma 5 2 3 2 4 2" xfId="10901" xr:uid="{00000000-0005-0000-0000-000023280000}"/>
    <cellStyle name="Comma 5 2 3 2 4 3" xfId="10902" xr:uid="{00000000-0005-0000-0000-000024280000}"/>
    <cellStyle name="Comma 5 2 3 2 5" xfId="10903" xr:uid="{00000000-0005-0000-0000-000025280000}"/>
    <cellStyle name="Comma 5 2 3 2 5 2" xfId="10904" xr:uid="{00000000-0005-0000-0000-000026280000}"/>
    <cellStyle name="Comma 5 2 3 2 6" xfId="10905" xr:uid="{00000000-0005-0000-0000-000027280000}"/>
    <cellStyle name="Comma 5 2 3 2 6 2" xfId="10906" xr:uid="{00000000-0005-0000-0000-000028280000}"/>
    <cellStyle name="Comma 5 2 3 2 7" xfId="10907" xr:uid="{00000000-0005-0000-0000-000029280000}"/>
    <cellStyle name="Comma 5 2 3 2 8" xfId="10908" xr:uid="{00000000-0005-0000-0000-00002A280000}"/>
    <cellStyle name="Comma 5 2 3 2 9" xfId="10909" xr:uid="{00000000-0005-0000-0000-00002B280000}"/>
    <cellStyle name="Comma 5 2 3 3" xfId="10910" xr:uid="{00000000-0005-0000-0000-00002C280000}"/>
    <cellStyle name="Comma 5 2 3 3 10" xfId="10911" xr:uid="{00000000-0005-0000-0000-00002D280000}"/>
    <cellStyle name="Comma 5 2 3 3 11" xfId="10912" xr:uid="{00000000-0005-0000-0000-00002E280000}"/>
    <cellStyle name="Comma 5 2 3 3 12" xfId="10913" xr:uid="{00000000-0005-0000-0000-00002F280000}"/>
    <cellStyle name="Comma 5 2 3 3 2" xfId="10914" xr:uid="{00000000-0005-0000-0000-000030280000}"/>
    <cellStyle name="Comma 5 2 3 3 2 10" xfId="10915" xr:uid="{00000000-0005-0000-0000-000031280000}"/>
    <cellStyle name="Comma 5 2 3 3 2 11" xfId="10916" xr:uid="{00000000-0005-0000-0000-000032280000}"/>
    <cellStyle name="Comma 5 2 3 3 2 2" xfId="10917" xr:uid="{00000000-0005-0000-0000-000033280000}"/>
    <cellStyle name="Comma 5 2 3 3 2 2 2" xfId="10918" xr:uid="{00000000-0005-0000-0000-000034280000}"/>
    <cellStyle name="Comma 5 2 3 3 2 2 3" xfId="10919" xr:uid="{00000000-0005-0000-0000-000035280000}"/>
    <cellStyle name="Comma 5 2 3 3 2 2 4" xfId="10920" xr:uid="{00000000-0005-0000-0000-000036280000}"/>
    <cellStyle name="Comma 5 2 3 3 2 2 5" xfId="10921" xr:uid="{00000000-0005-0000-0000-000037280000}"/>
    <cellStyle name="Comma 5 2 3 3 2 3" xfId="10922" xr:uid="{00000000-0005-0000-0000-000038280000}"/>
    <cellStyle name="Comma 5 2 3 3 2 3 2" xfId="10923" xr:uid="{00000000-0005-0000-0000-000039280000}"/>
    <cellStyle name="Comma 5 2 3 3 2 3 3" xfId="10924" xr:uid="{00000000-0005-0000-0000-00003A280000}"/>
    <cellStyle name="Comma 5 2 3 3 2 4" xfId="10925" xr:uid="{00000000-0005-0000-0000-00003B280000}"/>
    <cellStyle name="Comma 5 2 3 3 2 4 2" xfId="10926" xr:uid="{00000000-0005-0000-0000-00003C280000}"/>
    <cellStyle name="Comma 5 2 3 3 2 5" xfId="10927" xr:uid="{00000000-0005-0000-0000-00003D280000}"/>
    <cellStyle name="Comma 5 2 3 3 2 5 2" xfId="10928" xr:uid="{00000000-0005-0000-0000-00003E280000}"/>
    <cellStyle name="Comma 5 2 3 3 2 6" xfId="10929" xr:uid="{00000000-0005-0000-0000-00003F280000}"/>
    <cellStyle name="Comma 5 2 3 3 2 7" xfId="10930" xr:uid="{00000000-0005-0000-0000-000040280000}"/>
    <cellStyle name="Comma 5 2 3 3 2 8" xfId="10931" xr:uid="{00000000-0005-0000-0000-000041280000}"/>
    <cellStyle name="Comma 5 2 3 3 2 9" xfId="10932" xr:uid="{00000000-0005-0000-0000-000042280000}"/>
    <cellStyle name="Comma 5 2 3 3 3" xfId="10933" xr:uid="{00000000-0005-0000-0000-000043280000}"/>
    <cellStyle name="Comma 5 2 3 3 3 2" xfId="10934" xr:uid="{00000000-0005-0000-0000-000044280000}"/>
    <cellStyle name="Comma 5 2 3 3 3 3" xfId="10935" xr:uid="{00000000-0005-0000-0000-000045280000}"/>
    <cellStyle name="Comma 5 2 3 3 3 4" xfId="10936" xr:uid="{00000000-0005-0000-0000-000046280000}"/>
    <cellStyle name="Comma 5 2 3 3 3 5" xfId="10937" xr:uid="{00000000-0005-0000-0000-000047280000}"/>
    <cellStyle name="Comma 5 2 3 3 4" xfId="10938" xr:uid="{00000000-0005-0000-0000-000048280000}"/>
    <cellStyle name="Comma 5 2 3 3 4 2" xfId="10939" xr:uid="{00000000-0005-0000-0000-000049280000}"/>
    <cellStyle name="Comma 5 2 3 3 4 3" xfId="10940" xr:uid="{00000000-0005-0000-0000-00004A280000}"/>
    <cellStyle name="Comma 5 2 3 3 5" xfId="10941" xr:uid="{00000000-0005-0000-0000-00004B280000}"/>
    <cellStyle name="Comma 5 2 3 3 5 2" xfId="10942" xr:uid="{00000000-0005-0000-0000-00004C280000}"/>
    <cellStyle name="Comma 5 2 3 3 6" xfId="10943" xr:uid="{00000000-0005-0000-0000-00004D280000}"/>
    <cellStyle name="Comma 5 2 3 3 6 2" xfId="10944" xr:uid="{00000000-0005-0000-0000-00004E280000}"/>
    <cellStyle name="Comma 5 2 3 3 7" xfId="10945" xr:uid="{00000000-0005-0000-0000-00004F280000}"/>
    <cellStyle name="Comma 5 2 3 3 8" xfId="10946" xr:uid="{00000000-0005-0000-0000-000050280000}"/>
    <cellStyle name="Comma 5 2 3 3 9" xfId="10947" xr:uid="{00000000-0005-0000-0000-000051280000}"/>
    <cellStyle name="Comma 5 2 3 4" xfId="10948" xr:uid="{00000000-0005-0000-0000-000052280000}"/>
    <cellStyle name="Comma 5 2 3 4 10" xfId="10949" xr:uid="{00000000-0005-0000-0000-000053280000}"/>
    <cellStyle name="Comma 5 2 3 4 11" xfId="10950" xr:uid="{00000000-0005-0000-0000-000054280000}"/>
    <cellStyle name="Comma 5 2 3 4 2" xfId="10951" xr:uid="{00000000-0005-0000-0000-000055280000}"/>
    <cellStyle name="Comma 5 2 3 4 2 2" xfId="10952" xr:uid="{00000000-0005-0000-0000-000056280000}"/>
    <cellStyle name="Comma 5 2 3 4 2 3" xfId="10953" xr:uid="{00000000-0005-0000-0000-000057280000}"/>
    <cellStyle name="Comma 5 2 3 4 2 4" xfId="10954" xr:uid="{00000000-0005-0000-0000-000058280000}"/>
    <cellStyle name="Comma 5 2 3 4 2 5" xfId="10955" xr:uid="{00000000-0005-0000-0000-000059280000}"/>
    <cellStyle name="Comma 5 2 3 4 3" xfId="10956" xr:uid="{00000000-0005-0000-0000-00005A280000}"/>
    <cellStyle name="Comma 5 2 3 4 3 2" xfId="10957" xr:uid="{00000000-0005-0000-0000-00005B280000}"/>
    <cellStyle name="Comma 5 2 3 4 3 3" xfId="10958" xr:uid="{00000000-0005-0000-0000-00005C280000}"/>
    <cellStyle name="Comma 5 2 3 4 4" xfId="10959" xr:uid="{00000000-0005-0000-0000-00005D280000}"/>
    <cellStyle name="Comma 5 2 3 4 4 2" xfId="10960" xr:uid="{00000000-0005-0000-0000-00005E280000}"/>
    <cellStyle name="Comma 5 2 3 4 5" xfId="10961" xr:uid="{00000000-0005-0000-0000-00005F280000}"/>
    <cellStyle name="Comma 5 2 3 4 5 2" xfId="10962" xr:uid="{00000000-0005-0000-0000-000060280000}"/>
    <cellStyle name="Comma 5 2 3 4 6" xfId="10963" xr:uid="{00000000-0005-0000-0000-000061280000}"/>
    <cellStyle name="Comma 5 2 3 4 7" xfId="10964" xr:uid="{00000000-0005-0000-0000-000062280000}"/>
    <cellStyle name="Comma 5 2 3 4 8" xfId="10965" xr:uid="{00000000-0005-0000-0000-000063280000}"/>
    <cellStyle name="Comma 5 2 3 4 9" xfId="10966" xr:uid="{00000000-0005-0000-0000-000064280000}"/>
    <cellStyle name="Comma 5 2 3 5" xfId="10967" xr:uid="{00000000-0005-0000-0000-000065280000}"/>
    <cellStyle name="Comma 5 2 3 5 2" xfId="10968" xr:uid="{00000000-0005-0000-0000-000066280000}"/>
    <cellStyle name="Comma 5 2 3 5 3" xfId="10969" xr:uid="{00000000-0005-0000-0000-000067280000}"/>
    <cellStyle name="Comma 5 2 3 5 4" xfId="10970" xr:uid="{00000000-0005-0000-0000-000068280000}"/>
    <cellStyle name="Comma 5 2 3 5 5" xfId="10971" xr:uid="{00000000-0005-0000-0000-000069280000}"/>
    <cellStyle name="Comma 5 2 3 6" xfId="10972" xr:uid="{00000000-0005-0000-0000-00006A280000}"/>
    <cellStyle name="Comma 5 2 3 6 2" xfId="10973" xr:uid="{00000000-0005-0000-0000-00006B280000}"/>
    <cellStyle name="Comma 5 2 3 6 3" xfId="10974" xr:uid="{00000000-0005-0000-0000-00006C280000}"/>
    <cellStyle name="Comma 5 2 3 7" xfId="10975" xr:uid="{00000000-0005-0000-0000-00006D280000}"/>
    <cellStyle name="Comma 5 2 3 7 2" xfId="10976" xr:uid="{00000000-0005-0000-0000-00006E280000}"/>
    <cellStyle name="Comma 5 2 3 8" xfId="10977" xr:uid="{00000000-0005-0000-0000-00006F280000}"/>
    <cellStyle name="Comma 5 2 3 8 2" xfId="10978" xr:uid="{00000000-0005-0000-0000-000070280000}"/>
    <cellStyle name="Comma 5 2 3 9" xfId="10979" xr:uid="{00000000-0005-0000-0000-000071280000}"/>
    <cellStyle name="Comma 5 2 4" xfId="10980" xr:uid="{00000000-0005-0000-0000-000072280000}"/>
    <cellStyle name="Comma 5 2 4 10" xfId="10981" xr:uid="{00000000-0005-0000-0000-000073280000}"/>
    <cellStyle name="Comma 5 2 4 11" xfId="10982" xr:uid="{00000000-0005-0000-0000-000074280000}"/>
    <cellStyle name="Comma 5 2 4 12" xfId="10983" xr:uid="{00000000-0005-0000-0000-000075280000}"/>
    <cellStyle name="Comma 5 2 4 13" xfId="10984" xr:uid="{00000000-0005-0000-0000-000076280000}"/>
    <cellStyle name="Comma 5 2 4 14" xfId="10985" xr:uid="{00000000-0005-0000-0000-000077280000}"/>
    <cellStyle name="Comma 5 2 4 2" xfId="10986" xr:uid="{00000000-0005-0000-0000-000078280000}"/>
    <cellStyle name="Comma 5 2 4 2 10" xfId="10987" xr:uid="{00000000-0005-0000-0000-000079280000}"/>
    <cellStyle name="Comma 5 2 4 2 11" xfId="10988" xr:uid="{00000000-0005-0000-0000-00007A280000}"/>
    <cellStyle name="Comma 5 2 4 2 12" xfId="10989" xr:uid="{00000000-0005-0000-0000-00007B280000}"/>
    <cellStyle name="Comma 5 2 4 2 2" xfId="10990" xr:uid="{00000000-0005-0000-0000-00007C280000}"/>
    <cellStyle name="Comma 5 2 4 2 2 10" xfId="10991" xr:uid="{00000000-0005-0000-0000-00007D280000}"/>
    <cellStyle name="Comma 5 2 4 2 2 11" xfId="10992" xr:uid="{00000000-0005-0000-0000-00007E280000}"/>
    <cellStyle name="Comma 5 2 4 2 2 2" xfId="10993" xr:uid="{00000000-0005-0000-0000-00007F280000}"/>
    <cellStyle name="Comma 5 2 4 2 2 2 2" xfId="10994" xr:uid="{00000000-0005-0000-0000-000080280000}"/>
    <cellStyle name="Comma 5 2 4 2 2 2 3" xfId="10995" xr:uid="{00000000-0005-0000-0000-000081280000}"/>
    <cellStyle name="Comma 5 2 4 2 2 2 4" xfId="10996" xr:uid="{00000000-0005-0000-0000-000082280000}"/>
    <cellStyle name="Comma 5 2 4 2 2 2 5" xfId="10997" xr:uid="{00000000-0005-0000-0000-000083280000}"/>
    <cellStyle name="Comma 5 2 4 2 2 3" xfId="10998" xr:uid="{00000000-0005-0000-0000-000084280000}"/>
    <cellStyle name="Comma 5 2 4 2 2 3 2" xfId="10999" xr:uid="{00000000-0005-0000-0000-000085280000}"/>
    <cellStyle name="Comma 5 2 4 2 2 3 3" xfId="11000" xr:uid="{00000000-0005-0000-0000-000086280000}"/>
    <cellStyle name="Comma 5 2 4 2 2 4" xfId="11001" xr:uid="{00000000-0005-0000-0000-000087280000}"/>
    <cellStyle name="Comma 5 2 4 2 2 4 2" xfId="11002" xr:uid="{00000000-0005-0000-0000-000088280000}"/>
    <cellStyle name="Comma 5 2 4 2 2 5" xfId="11003" xr:uid="{00000000-0005-0000-0000-000089280000}"/>
    <cellStyle name="Comma 5 2 4 2 2 5 2" xfId="11004" xr:uid="{00000000-0005-0000-0000-00008A280000}"/>
    <cellStyle name="Comma 5 2 4 2 2 6" xfId="11005" xr:uid="{00000000-0005-0000-0000-00008B280000}"/>
    <cellStyle name="Comma 5 2 4 2 2 7" xfId="11006" xr:uid="{00000000-0005-0000-0000-00008C280000}"/>
    <cellStyle name="Comma 5 2 4 2 2 8" xfId="11007" xr:uid="{00000000-0005-0000-0000-00008D280000}"/>
    <cellStyle name="Comma 5 2 4 2 2 9" xfId="11008" xr:uid="{00000000-0005-0000-0000-00008E280000}"/>
    <cellStyle name="Comma 5 2 4 2 3" xfId="11009" xr:uid="{00000000-0005-0000-0000-00008F280000}"/>
    <cellStyle name="Comma 5 2 4 2 3 2" xfId="11010" xr:uid="{00000000-0005-0000-0000-000090280000}"/>
    <cellStyle name="Comma 5 2 4 2 3 3" xfId="11011" xr:uid="{00000000-0005-0000-0000-000091280000}"/>
    <cellStyle name="Comma 5 2 4 2 3 4" xfId="11012" xr:uid="{00000000-0005-0000-0000-000092280000}"/>
    <cellStyle name="Comma 5 2 4 2 3 5" xfId="11013" xr:uid="{00000000-0005-0000-0000-000093280000}"/>
    <cellStyle name="Comma 5 2 4 2 4" xfId="11014" xr:uid="{00000000-0005-0000-0000-000094280000}"/>
    <cellStyle name="Comma 5 2 4 2 4 2" xfId="11015" xr:uid="{00000000-0005-0000-0000-000095280000}"/>
    <cellStyle name="Comma 5 2 4 2 4 3" xfId="11016" xr:uid="{00000000-0005-0000-0000-000096280000}"/>
    <cellStyle name="Comma 5 2 4 2 5" xfId="11017" xr:uid="{00000000-0005-0000-0000-000097280000}"/>
    <cellStyle name="Comma 5 2 4 2 5 2" xfId="11018" xr:uid="{00000000-0005-0000-0000-000098280000}"/>
    <cellStyle name="Comma 5 2 4 2 6" xfId="11019" xr:uid="{00000000-0005-0000-0000-000099280000}"/>
    <cellStyle name="Comma 5 2 4 2 6 2" xfId="11020" xr:uid="{00000000-0005-0000-0000-00009A280000}"/>
    <cellStyle name="Comma 5 2 4 2 7" xfId="11021" xr:uid="{00000000-0005-0000-0000-00009B280000}"/>
    <cellStyle name="Comma 5 2 4 2 8" xfId="11022" xr:uid="{00000000-0005-0000-0000-00009C280000}"/>
    <cellStyle name="Comma 5 2 4 2 9" xfId="11023" xr:uid="{00000000-0005-0000-0000-00009D280000}"/>
    <cellStyle name="Comma 5 2 4 3" xfId="11024" xr:uid="{00000000-0005-0000-0000-00009E280000}"/>
    <cellStyle name="Comma 5 2 4 3 10" xfId="11025" xr:uid="{00000000-0005-0000-0000-00009F280000}"/>
    <cellStyle name="Comma 5 2 4 3 11" xfId="11026" xr:uid="{00000000-0005-0000-0000-0000A0280000}"/>
    <cellStyle name="Comma 5 2 4 3 12" xfId="11027" xr:uid="{00000000-0005-0000-0000-0000A1280000}"/>
    <cellStyle name="Comma 5 2 4 3 2" xfId="11028" xr:uid="{00000000-0005-0000-0000-0000A2280000}"/>
    <cellStyle name="Comma 5 2 4 3 2 10" xfId="11029" xr:uid="{00000000-0005-0000-0000-0000A3280000}"/>
    <cellStyle name="Comma 5 2 4 3 2 11" xfId="11030" xr:uid="{00000000-0005-0000-0000-0000A4280000}"/>
    <cellStyle name="Comma 5 2 4 3 2 2" xfId="11031" xr:uid="{00000000-0005-0000-0000-0000A5280000}"/>
    <cellStyle name="Comma 5 2 4 3 2 2 2" xfId="11032" xr:uid="{00000000-0005-0000-0000-0000A6280000}"/>
    <cellStyle name="Comma 5 2 4 3 2 2 3" xfId="11033" xr:uid="{00000000-0005-0000-0000-0000A7280000}"/>
    <cellStyle name="Comma 5 2 4 3 2 2 4" xfId="11034" xr:uid="{00000000-0005-0000-0000-0000A8280000}"/>
    <cellStyle name="Comma 5 2 4 3 2 2 5" xfId="11035" xr:uid="{00000000-0005-0000-0000-0000A9280000}"/>
    <cellStyle name="Comma 5 2 4 3 2 3" xfId="11036" xr:uid="{00000000-0005-0000-0000-0000AA280000}"/>
    <cellStyle name="Comma 5 2 4 3 2 3 2" xfId="11037" xr:uid="{00000000-0005-0000-0000-0000AB280000}"/>
    <cellStyle name="Comma 5 2 4 3 2 3 3" xfId="11038" xr:uid="{00000000-0005-0000-0000-0000AC280000}"/>
    <cellStyle name="Comma 5 2 4 3 2 4" xfId="11039" xr:uid="{00000000-0005-0000-0000-0000AD280000}"/>
    <cellStyle name="Comma 5 2 4 3 2 4 2" xfId="11040" xr:uid="{00000000-0005-0000-0000-0000AE280000}"/>
    <cellStyle name="Comma 5 2 4 3 2 5" xfId="11041" xr:uid="{00000000-0005-0000-0000-0000AF280000}"/>
    <cellStyle name="Comma 5 2 4 3 2 5 2" xfId="11042" xr:uid="{00000000-0005-0000-0000-0000B0280000}"/>
    <cellStyle name="Comma 5 2 4 3 2 6" xfId="11043" xr:uid="{00000000-0005-0000-0000-0000B1280000}"/>
    <cellStyle name="Comma 5 2 4 3 2 7" xfId="11044" xr:uid="{00000000-0005-0000-0000-0000B2280000}"/>
    <cellStyle name="Comma 5 2 4 3 2 8" xfId="11045" xr:uid="{00000000-0005-0000-0000-0000B3280000}"/>
    <cellStyle name="Comma 5 2 4 3 2 9" xfId="11046" xr:uid="{00000000-0005-0000-0000-0000B4280000}"/>
    <cellStyle name="Comma 5 2 4 3 3" xfId="11047" xr:uid="{00000000-0005-0000-0000-0000B5280000}"/>
    <cellStyle name="Comma 5 2 4 3 3 2" xfId="11048" xr:uid="{00000000-0005-0000-0000-0000B6280000}"/>
    <cellStyle name="Comma 5 2 4 3 3 3" xfId="11049" xr:uid="{00000000-0005-0000-0000-0000B7280000}"/>
    <cellStyle name="Comma 5 2 4 3 3 4" xfId="11050" xr:uid="{00000000-0005-0000-0000-0000B8280000}"/>
    <cellStyle name="Comma 5 2 4 3 3 5" xfId="11051" xr:uid="{00000000-0005-0000-0000-0000B9280000}"/>
    <cellStyle name="Comma 5 2 4 3 4" xfId="11052" xr:uid="{00000000-0005-0000-0000-0000BA280000}"/>
    <cellStyle name="Comma 5 2 4 3 4 2" xfId="11053" xr:uid="{00000000-0005-0000-0000-0000BB280000}"/>
    <cellStyle name="Comma 5 2 4 3 4 3" xfId="11054" xr:uid="{00000000-0005-0000-0000-0000BC280000}"/>
    <cellStyle name="Comma 5 2 4 3 5" xfId="11055" xr:uid="{00000000-0005-0000-0000-0000BD280000}"/>
    <cellStyle name="Comma 5 2 4 3 5 2" xfId="11056" xr:uid="{00000000-0005-0000-0000-0000BE280000}"/>
    <cellStyle name="Comma 5 2 4 3 6" xfId="11057" xr:uid="{00000000-0005-0000-0000-0000BF280000}"/>
    <cellStyle name="Comma 5 2 4 3 6 2" xfId="11058" xr:uid="{00000000-0005-0000-0000-0000C0280000}"/>
    <cellStyle name="Comma 5 2 4 3 7" xfId="11059" xr:uid="{00000000-0005-0000-0000-0000C1280000}"/>
    <cellStyle name="Comma 5 2 4 3 8" xfId="11060" xr:uid="{00000000-0005-0000-0000-0000C2280000}"/>
    <cellStyle name="Comma 5 2 4 3 9" xfId="11061" xr:uid="{00000000-0005-0000-0000-0000C3280000}"/>
    <cellStyle name="Comma 5 2 4 4" xfId="11062" xr:uid="{00000000-0005-0000-0000-0000C4280000}"/>
    <cellStyle name="Comma 5 2 4 4 10" xfId="11063" xr:uid="{00000000-0005-0000-0000-0000C5280000}"/>
    <cellStyle name="Comma 5 2 4 4 11" xfId="11064" xr:uid="{00000000-0005-0000-0000-0000C6280000}"/>
    <cellStyle name="Comma 5 2 4 4 2" xfId="11065" xr:uid="{00000000-0005-0000-0000-0000C7280000}"/>
    <cellStyle name="Comma 5 2 4 4 2 2" xfId="11066" xr:uid="{00000000-0005-0000-0000-0000C8280000}"/>
    <cellStyle name="Comma 5 2 4 4 2 3" xfId="11067" xr:uid="{00000000-0005-0000-0000-0000C9280000}"/>
    <cellStyle name="Comma 5 2 4 4 2 4" xfId="11068" xr:uid="{00000000-0005-0000-0000-0000CA280000}"/>
    <cellStyle name="Comma 5 2 4 4 2 5" xfId="11069" xr:uid="{00000000-0005-0000-0000-0000CB280000}"/>
    <cellStyle name="Comma 5 2 4 4 3" xfId="11070" xr:uid="{00000000-0005-0000-0000-0000CC280000}"/>
    <cellStyle name="Comma 5 2 4 4 3 2" xfId="11071" xr:uid="{00000000-0005-0000-0000-0000CD280000}"/>
    <cellStyle name="Comma 5 2 4 4 3 3" xfId="11072" xr:uid="{00000000-0005-0000-0000-0000CE280000}"/>
    <cellStyle name="Comma 5 2 4 4 4" xfId="11073" xr:uid="{00000000-0005-0000-0000-0000CF280000}"/>
    <cellStyle name="Comma 5 2 4 4 4 2" xfId="11074" xr:uid="{00000000-0005-0000-0000-0000D0280000}"/>
    <cellStyle name="Comma 5 2 4 4 5" xfId="11075" xr:uid="{00000000-0005-0000-0000-0000D1280000}"/>
    <cellStyle name="Comma 5 2 4 4 5 2" xfId="11076" xr:uid="{00000000-0005-0000-0000-0000D2280000}"/>
    <cellStyle name="Comma 5 2 4 4 6" xfId="11077" xr:uid="{00000000-0005-0000-0000-0000D3280000}"/>
    <cellStyle name="Comma 5 2 4 4 7" xfId="11078" xr:uid="{00000000-0005-0000-0000-0000D4280000}"/>
    <cellStyle name="Comma 5 2 4 4 8" xfId="11079" xr:uid="{00000000-0005-0000-0000-0000D5280000}"/>
    <cellStyle name="Comma 5 2 4 4 9" xfId="11080" xr:uid="{00000000-0005-0000-0000-0000D6280000}"/>
    <cellStyle name="Comma 5 2 4 5" xfId="11081" xr:uid="{00000000-0005-0000-0000-0000D7280000}"/>
    <cellStyle name="Comma 5 2 4 5 2" xfId="11082" xr:uid="{00000000-0005-0000-0000-0000D8280000}"/>
    <cellStyle name="Comma 5 2 4 5 3" xfId="11083" xr:uid="{00000000-0005-0000-0000-0000D9280000}"/>
    <cellStyle name="Comma 5 2 4 5 4" xfId="11084" xr:uid="{00000000-0005-0000-0000-0000DA280000}"/>
    <cellStyle name="Comma 5 2 4 5 5" xfId="11085" xr:uid="{00000000-0005-0000-0000-0000DB280000}"/>
    <cellStyle name="Comma 5 2 4 6" xfId="11086" xr:uid="{00000000-0005-0000-0000-0000DC280000}"/>
    <cellStyle name="Comma 5 2 4 6 2" xfId="11087" xr:uid="{00000000-0005-0000-0000-0000DD280000}"/>
    <cellStyle name="Comma 5 2 4 6 3" xfId="11088" xr:uid="{00000000-0005-0000-0000-0000DE280000}"/>
    <cellStyle name="Comma 5 2 4 7" xfId="11089" xr:uid="{00000000-0005-0000-0000-0000DF280000}"/>
    <cellStyle name="Comma 5 2 4 7 2" xfId="11090" xr:uid="{00000000-0005-0000-0000-0000E0280000}"/>
    <cellStyle name="Comma 5 2 4 8" xfId="11091" xr:uid="{00000000-0005-0000-0000-0000E1280000}"/>
    <cellStyle name="Comma 5 2 4 8 2" xfId="11092" xr:uid="{00000000-0005-0000-0000-0000E2280000}"/>
    <cellStyle name="Comma 5 2 4 9" xfId="11093" xr:uid="{00000000-0005-0000-0000-0000E3280000}"/>
    <cellStyle name="Comma 5 2 5" xfId="11094" xr:uid="{00000000-0005-0000-0000-0000E4280000}"/>
    <cellStyle name="Comma 5 2 5 10" xfId="11095" xr:uid="{00000000-0005-0000-0000-0000E5280000}"/>
    <cellStyle name="Comma 5 2 5 11" xfId="11096" xr:uid="{00000000-0005-0000-0000-0000E6280000}"/>
    <cellStyle name="Comma 5 2 5 12" xfId="11097" xr:uid="{00000000-0005-0000-0000-0000E7280000}"/>
    <cellStyle name="Comma 5 2 5 2" xfId="11098" xr:uid="{00000000-0005-0000-0000-0000E8280000}"/>
    <cellStyle name="Comma 5 2 5 2 10" xfId="11099" xr:uid="{00000000-0005-0000-0000-0000E9280000}"/>
    <cellStyle name="Comma 5 2 5 2 11" xfId="11100" xr:uid="{00000000-0005-0000-0000-0000EA280000}"/>
    <cellStyle name="Comma 5 2 5 2 2" xfId="11101" xr:uid="{00000000-0005-0000-0000-0000EB280000}"/>
    <cellStyle name="Comma 5 2 5 2 2 2" xfId="11102" xr:uid="{00000000-0005-0000-0000-0000EC280000}"/>
    <cellStyle name="Comma 5 2 5 2 2 3" xfId="11103" xr:uid="{00000000-0005-0000-0000-0000ED280000}"/>
    <cellStyle name="Comma 5 2 5 2 2 4" xfId="11104" xr:uid="{00000000-0005-0000-0000-0000EE280000}"/>
    <cellStyle name="Comma 5 2 5 2 2 5" xfId="11105" xr:uid="{00000000-0005-0000-0000-0000EF280000}"/>
    <cellStyle name="Comma 5 2 5 2 3" xfId="11106" xr:uid="{00000000-0005-0000-0000-0000F0280000}"/>
    <cellStyle name="Comma 5 2 5 2 3 2" xfId="11107" xr:uid="{00000000-0005-0000-0000-0000F1280000}"/>
    <cellStyle name="Comma 5 2 5 2 3 3" xfId="11108" xr:uid="{00000000-0005-0000-0000-0000F2280000}"/>
    <cellStyle name="Comma 5 2 5 2 4" xfId="11109" xr:uid="{00000000-0005-0000-0000-0000F3280000}"/>
    <cellStyle name="Comma 5 2 5 2 4 2" xfId="11110" xr:uid="{00000000-0005-0000-0000-0000F4280000}"/>
    <cellStyle name="Comma 5 2 5 2 5" xfId="11111" xr:uid="{00000000-0005-0000-0000-0000F5280000}"/>
    <cellStyle name="Comma 5 2 5 2 5 2" xfId="11112" xr:uid="{00000000-0005-0000-0000-0000F6280000}"/>
    <cellStyle name="Comma 5 2 5 2 6" xfId="11113" xr:uid="{00000000-0005-0000-0000-0000F7280000}"/>
    <cellStyle name="Comma 5 2 5 2 7" xfId="11114" xr:uid="{00000000-0005-0000-0000-0000F8280000}"/>
    <cellStyle name="Comma 5 2 5 2 8" xfId="11115" xr:uid="{00000000-0005-0000-0000-0000F9280000}"/>
    <cellStyle name="Comma 5 2 5 2 9" xfId="11116" xr:uid="{00000000-0005-0000-0000-0000FA280000}"/>
    <cellStyle name="Comma 5 2 5 3" xfId="11117" xr:uid="{00000000-0005-0000-0000-0000FB280000}"/>
    <cellStyle name="Comma 5 2 5 3 2" xfId="11118" xr:uid="{00000000-0005-0000-0000-0000FC280000}"/>
    <cellStyle name="Comma 5 2 5 3 3" xfId="11119" xr:uid="{00000000-0005-0000-0000-0000FD280000}"/>
    <cellStyle name="Comma 5 2 5 3 4" xfId="11120" xr:uid="{00000000-0005-0000-0000-0000FE280000}"/>
    <cellStyle name="Comma 5 2 5 3 5" xfId="11121" xr:uid="{00000000-0005-0000-0000-0000FF280000}"/>
    <cellStyle name="Comma 5 2 5 4" xfId="11122" xr:uid="{00000000-0005-0000-0000-000000290000}"/>
    <cellStyle name="Comma 5 2 5 4 2" xfId="11123" xr:uid="{00000000-0005-0000-0000-000001290000}"/>
    <cellStyle name="Comma 5 2 5 4 3" xfId="11124" xr:uid="{00000000-0005-0000-0000-000002290000}"/>
    <cellStyle name="Comma 5 2 5 5" xfId="11125" xr:uid="{00000000-0005-0000-0000-000003290000}"/>
    <cellStyle name="Comma 5 2 5 5 2" xfId="11126" xr:uid="{00000000-0005-0000-0000-000004290000}"/>
    <cellStyle name="Comma 5 2 5 6" xfId="11127" xr:uid="{00000000-0005-0000-0000-000005290000}"/>
    <cellStyle name="Comma 5 2 5 6 2" xfId="11128" xr:uid="{00000000-0005-0000-0000-000006290000}"/>
    <cellStyle name="Comma 5 2 5 7" xfId="11129" xr:uid="{00000000-0005-0000-0000-000007290000}"/>
    <cellStyle name="Comma 5 2 5 8" xfId="11130" xr:uid="{00000000-0005-0000-0000-000008290000}"/>
    <cellStyle name="Comma 5 2 5 9" xfId="11131" xr:uid="{00000000-0005-0000-0000-000009290000}"/>
    <cellStyle name="Comma 5 2 6" xfId="11132" xr:uid="{00000000-0005-0000-0000-00000A290000}"/>
    <cellStyle name="Comma 5 2 6 10" xfId="11133" xr:uid="{00000000-0005-0000-0000-00000B290000}"/>
    <cellStyle name="Comma 5 2 6 11" xfId="11134" xr:uid="{00000000-0005-0000-0000-00000C290000}"/>
    <cellStyle name="Comma 5 2 6 12" xfId="11135" xr:uid="{00000000-0005-0000-0000-00000D290000}"/>
    <cellStyle name="Comma 5 2 6 2" xfId="11136" xr:uid="{00000000-0005-0000-0000-00000E290000}"/>
    <cellStyle name="Comma 5 2 6 2 10" xfId="11137" xr:uid="{00000000-0005-0000-0000-00000F290000}"/>
    <cellStyle name="Comma 5 2 6 2 11" xfId="11138" xr:uid="{00000000-0005-0000-0000-000010290000}"/>
    <cellStyle name="Comma 5 2 6 2 2" xfId="11139" xr:uid="{00000000-0005-0000-0000-000011290000}"/>
    <cellStyle name="Comma 5 2 6 2 2 2" xfId="11140" xr:uid="{00000000-0005-0000-0000-000012290000}"/>
    <cellStyle name="Comma 5 2 6 2 2 3" xfId="11141" xr:uid="{00000000-0005-0000-0000-000013290000}"/>
    <cellStyle name="Comma 5 2 6 2 2 4" xfId="11142" xr:uid="{00000000-0005-0000-0000-000014290000}"/>
    <cellStyle name="Comma 5 2 6 2 2 5" xfId="11143" xr:uid="{00000000-0005-0000-0000-000015290000}"/>
    <cellStyle name="Comma 5 2 6 2 3" xfId="11144" xr:uid="{00000000-0005-0000-0000-000016290000}"/>
    <cellStyle name="Comma 5 2 6 2 3 2" xfId="11145" xr:uid="{00000000-0005-0000-0000-000017290000}"/>
    <cellStyle name="Comma 5 2 6 2 3 3" xfId="11146" xr:uid="{00000000-0005-0000-0000-000018290000}"/>
    <cellStyle name="Comma 5 2 6 2 4" xfId="11147" xr:uid="{00000000-0005-0000-0000-000019290000}"/>
    <cellStyle name="Comma 5 2 6 2 4 2" xfId="11148" xr:uid="{00000000-0005-0000-0000-00001A290000}"/>
    <cellStyle name="Comma 5 2 6 2 5" xfId="11149" xr:uid="{00000000-0005-0000-0000-00001B290000}"/>
    <cellStyle name="Comma 5 2 6 2 5 2" xfId="11150" xr:uid="{00000000-0005-0000-0000-00001C290000}"/>
    <cellStyle name="Comma 5 2 6 2 6" xfId="11151" xr:uid="{00000000-0005-0000-0000-00001D290000}"/>
    <cellStyle name="Comma 5 2 6 2 7" xfId="11152" xr:uid="{00000000-0005-0000-0000-00001E290000}"/>
    <cellStyle name="Comma 5 2 6 2 8" xfId="11153" xr:uid="{00000000-0005-0000-0000-00001F290000}"/>
    <cellStyle name="Comma 5 2 6 2 9" xfId="11154" xr:uid="{00000000-0005-0000-0000-000020290000}"/>
    <cellStyle name="Comma 5 2 6 3" xfId="11155" xr:uid="{00000000-0005-0000-0000-000021290000}"/>
    <cellStyle name="Comma 5 2 6 3 2" xfId="11156" xr:uid="{00000000-0005-0000-0000-000022290000}"/>
    <cellStyle name="Comma 5 2 6 3 3" xfId="11157" xr:uid="{00000000-0005-0000-0000-000023290000}"/>
    <cellStyle name="Comma 5 2 6 3 4" xfId="11158" xr:uid="{00000000-0005-0000-0000-000024290000}"/>
    <cellStyle name="Comma 5 2 6 3 5" xfId="11159" xr:uid="{00000000-0005-0000-0000-000025290000}"/>
    <cellStyle name="Comma 5 2 6 4" xfId="11160" xr:uid="{00000000-0005-0000-0000-000026290000}"/>
    <cellStyle name="Comma 5 2 6 4 2" xfId="11161" xr:uid="{00000000-0005-0000-0000-000027290000}"/>
    <cellStyle name="Comma 5 2 6 4 3" xfId="11162" xr:uid="{00000000-0005-0000-0000-000028290000}"/>
    <cellStyle name="Comma 5 2 6 5" xfId="11163" xr:uid="{00000000-0005-0000-0000-000029290000}"/>
    <cellStyle name="Comma 5 2 6 5 2" xfId="11164" xr:uid="{00000000-0005-0000-0000-00002A290000}"/>
    <cellStyle name="Comma 5 2 6 6" xfId="11165" xr:uid="{00000000-0005-0000-0000-00002B290000}"/>
    <cellStyle name="Comma 5 2 6 6 2" xfId="11166" xr:uid="{00000000-0005-0000-0000-00002C290000}"/>
    <cellStyle name="Comma 5 2 6 7" xfId="11167" xr:uid="{00000000-0005-0000-0000-00002D290000}"/>
    <cellStyle name="Comma 5 2 6 8" xfId="11168" xr:uid="{00000000-0005-0000-0000-00002E290000}"/>
    <cellStyle name="Comma 5 2 6 9" xfId="11169" xr:uid="{00000000-0005-0000-0000-00002F290000}"/>
    <cellStyle name="Comma 5 2 7" xfId="11170" xr:uid="{00000000-0005-0000-0000-000030290000}"/>
    <cellStyle name="Comma 5 2 7 10" xfId="11171" xr:uid="{00000000-0005-0000-0000-000031290000}"/>
    <cellStyle name="Comma 5 2 7 11" xfId="11172" xr:uid="{00000000-0005-0000-0000-000032290000}"/>
    <cellStyle name="Comma 5 2 7 2" xfId="11173" xr:uid="{00000000-0005-0000-0000-000033290000}"/>
    <cellStyle name="Comma 5 2 7 2 2" xfId="11174" xr:uid="{00000000-0005-0000-0000-000034290000}"/>
    <cellStyle name="Comma 5 2 7 2 3" xfId="11175" xr:uid="{00000000-0005-0000-0000-000035290000}"/>
    <cellStyle name="Comma 5 2 7 2 4" xfId="11176" xr:uid="{00000000-0005-0000-0000-000036290000}"/>
    <cellStyle name="Comma 5 2 7 2 5" xfId="11177" xr:uid="{00000000-0005-0000-0000-000037290000}"/>
    <cellStyle name="Comma 5 2 7 3" xfId="11178" xr:uid="{00000000-0005-0000-0000-000038290000}"/>
    <cellStyle name="Comma 5 2 7 3 2" xfId="11179" xr:uid="{00000000-0005-0000-0000-000039290000}"/>
    <cellStyle name="Comma 5 2 7 3 3" xfId="11180" xr:uid="{00000000-0005-0000-0000-00003A290000}"/>
    <cellStyle name="Comma 5 2 7 4" xfId="11181" xr:uid="{00000000-0005-0000-0000-00003B290000}"/>
    <cellStyle name="Comma 5 2 7 4 2" xfId="11182" xr:uid="{00000000-0005-0000-0000-00003C290000}"/>
    <cellStyle name="Comma 5 2 7 5" xfId="11183" xr:uid="{00000000-0005-0000-0000-00003D290000}"/>
    <cellStyle name="Comma 5 2 7 5 2" xfId="11184" xr:uid="{00000000-0005-0000-0000-00003E290000}"/>
    <cellStyle name="Comma 5 2 7 6" xfId="11185" xr:uid="{00000000-0005-0000-0000-00003F290000}"/>
    <cellStyle name="Comma 5 2 7 7" xfId="11186" xr:uid="{00000000-0005-0000-0000-000040290000}"/>
    <cellStyle name="Comma 5 2 7 8" xfId="11187" xr:uid="{00000000-0005-0000-0000-000041290000}"/>
    <cellStyle name="Comma 5 2 7 9" xfId="11188" xr:uid="{00000000-0005-0000-0000-000042290000}"/>
    <cellStyle name="Comma 5 2 8" xfId="11189" xr:uid="{00000000-0005-0000-0000-000043290000}"/>
    <cellStyle name="Comma 5 2 8 2" xfId="11190" xr:uid="{00000000-0005-0000-0000-000044290000}"/>
    <cellStyle name="Comma 5 2 8 3" xfId="11191" xr:uid="{00000000-0005-0000-0000-000045290000}"/>
    <cellStyle name="Comma 5 2 8 4" xfId="11192" xr:uid="{00000000-0005-0000-0000-000046290000}"/>
    <cellStyle name="Comma 5 2 8 5" xfId="11193" xr:uid="{00000000-0005-0000-0000-000047290000}"/>
    <cellStyle name="Comma 5 2 9" xfId="11194" xr:uid="{00000000-0005-0000-0000-000048290000}"/>
    <cellStyle name="Comma 5 2 9 2" xfId="11195" xr:uid="{00000000-0005-0000-0000-000049290000}"/>
    <cellStyle name="Comma 5 2 9 3" xfId="11196" xr:uid="{00000000-0005-0000-0000-00004A290000}"/>
    <cellStyle name="Comma 5 3" xfId="11197" xr:uid="{00000000-0005-0000-0000-00004B290000}"/>
    <cellStyle name="Comma 5 3 10" xfId="11198" xr:uid="{00000000-0005-0000-0000-00004C290000}"/>
    <cellStyle name="Comma 5 3 10 2" xfId="11199" xr:uid="{00000000-0005-0000-0000-00004D290000}"/>
    <cellStyle name="Comma 5 3 11" xfId="11200" xr:uid="{00000000-0005-0000-0000-00004E290000}"/>
    <cellStyle name="Comma 5 3 11 2" xfId="11201" xr:uid="{00000000-0005-0000-0000-00004F290000}"/>
    <cellStyle name="Comma 5 3 12" xfId="11202" xr:uid="{00000000-0005-0000-0000-000050290000}"/>
    <cellStyle name="Comma 5 3 13" xfId="11203" xr:uid="{00000000-0005-0000-0000-000051290000}"/>
    <cellStyle name="Comma 5 3 14" xfId="11204" xr:uid="{00000000-0005-0000-0000-000052290000}"/>
    <cellStyle name="Comma 5 3 15" xfId="11205" xr:uid="{00000000-0005-0000-0000-000053290000}"/>
    <cellStyle name="Comma 5 3 16" xfId="11206" xr:uid="{00000000-0005-0000-0000-000054290000}"/>
    <cellStyle name="Comma 5 3 17" xfId="11207" xr:uid="{00000000-0005-0000-0000-000055290000}"/>
    <cellStyle name="Comma 5 3 2" xfId="11208" xr:uid="{00000000-0005-0000-0000-000056290000}"/>
    <cellStyle name="Comma 5 3 2 10" xfId="11209" xr:uid="{00000000-0005-0000-0000-000057290000}"/>
    <cellStyle name="Comma 5 3 2 11" xfId="11210" xr:uid="{00000000-0005-0000-0000-000058290000}"/>
    <cellStyle name="Comma 5 3 2 12" xfId="11211" xr:uid="{00000000-0005-0000-0000-000059290000}"/>
    <cellStyle name="Comma 5 3 2 13" xfId="11212" xr:uid="{00000000-0005-0000-0000-00005A290000}"/>
    <cellStyle name="Comma 5 3 2 14" xfId="11213" xr:uid="{00000000-0005-0000-0000-00005B290000}"/>
    <cellStyle name="Comma 5 3 2 2" xfId="11214" xr:uid="{00000000-0005-0000-0000-00005C290000}"/>
    <cellStyle name="Comma 5 3 2 2 10" xfId="11215" xr:uid="{00000000-0005-0000-0000-00005D290000}"/>
    <cellStyle name="Comma 5 3 2 2 11" xfId="11216" xr:uid="{00000000-0005-0000-0000-00005E290000}"/>
    <cellStyle name="Comma 5 3 2 2 12" xfId="11217" xr:uid="{00000000-0005-0000-0000-00005F290000}"/>
    <cellStyle name="Comma 5 3 2 2 2" xfId="11218" xr:uid="{00000000-0005-0000-0000-000060290000}"/>
    <cellStyle name="Comma 5 3 2 2 2 10" xfId="11219" xr:uid="{00000000-0005-0000-0000-000061290000}"/>
    <cellStyle name="Comma 5 3 2 2 2 11" xfId="11220" xr:uid="{00000000-0005-0000-0000-000062290000}"/>
    <cellStyle name="Comma 5 3 2 2 2 2" xfId="11221" xr:uid="{00000000-0005-0000-0000-000063290000}"/>
    <cellStyle name="Comma 5 3 2 2 2 2 2" xfId="11222" xr:uid="{00000000-0005-0000-0000-000064290000}"/>
    <cellStyle name="Comma 5 3 2 2 2 2 3" xfId="11223" xr:uid="{00000000-0005-0000-0000-000065290000}"/>
    <cellStyle name="Comma 5 3 2 2 2 2 4" xfId="11224" xr:uid="{00000000-0005-0000-0000-000066290000}"/>
    <cellStyle name="Comma 5 3 2 2 2 2 5" xfId="11225" xr:uid="{00000000-0005-0000-0000-000067290000}"/>
    <cellStyle name="Comma 5 3 2 2 2 3" xfId="11226" xr:uid="{00000000-0005-0000-0000-000068290000}"/>
    <cellStyle name="Comma 5 3 2 2 2 3 2" xfId="11227" xr:uid="{00000000-0005-0000-0000-000069290000}"/>
    <cellStyle name="Comma 5 3 2 2 2 3 3" xfId="11228" xr:uid="{00000000-0005-0000-0000-00006A290000}"/>
    <cellStyle name="Comma 5 3 2 2 2 4" xfId="11229" xr:uid="{00000000-0005-0000-0000-00006B290000}"/>
    <cellStyle name="Comma 5 3 2 2 2 4 2" xfId="11230" xr:uid="{00000000-0005-0000-0000-00006C290000}"/>
    <cellStyle name="Comma 5 3 2 2 2 5" xfId="11231" xr:uid="{00000000-0005-0000-0000-00006D290000}"/>
    <cellStyle name="Comma 5 3 2 2 2 5 2" xfId="11232" xr:uid="{00000000-0005-0000-0000-00006E290000}"/>
    <cellStyle name="Comma 5 3 2 2 2 6" xfId="11233" xr:uid="{00000000-0005-0000-0000-00006F290000}"/>
    <cellStyle name="Comma 5 3 2 2 2 7" xfId="11234" xr:uid="{00000000-0005-0000-0000-000070290000}"/>
    <cellStyle name="Comma 5 3 2 2 2 8" xfId="11235" xr:uid="{00000000-0005-0000-0000-000071290000}"/>
    <cellStyle name="Comma 5 3 2 2 2 9" xfId="11236" xr:uid="{00000000-0005-0000-0000-000072290000}"/>
    <cellStyle name="Comma 5 3 2 2 3" xfId="11237" xr:uid="{00000000-0005-0000-0000-000073290000}"/>
    <cellStyle name="Comma 5 3 2 2 3 2" xfId="11238" xr:uid="{00000000-0005-0000-0000-000074290000}"/>
    <cellStyle name="Comma 5 3 2 2 3 3" xfId="11239" xr:uid="{00000000-0005-0000-0000-000075290000}"/>
    <cellStyle name="Comma 5 3 2 2 3 4" xfId="11240" xr:uid="{00000000-0005-0000-0000-000076290000}"/>
    <cellStyle name="Comma 5 3 2 2 3 5" xfId="11241" xr:uid="{00000000-0005-0000-0000-000077290000}"/>
    <cellStyle name="Comma 5 3 2 2 4" xfId="11242" xr:uid="{00000000-0005-0000-0000-000078290000}"/>
    <cellStyle name="Comma 5 3 2 2 4 2" xfId="11243" xr:uid="{00000000-0005-0000-0000-000079290000}"/>
    <cellStyle name="Comma 5 3 2 2 4 3" xfId="11244" xr:uid="{00000000-0005-0000-0000-00007A290000}"/>
    <cellStyle name="Comma 5 3 2 2 5" xfId="11245" xr:uid="{00000000-0005-0000-0000-00007B290000}"/>
    <cellStyle name="Comma 5 3 2 2 5 2" xfId="11246" xr:uid="{00000000-0005-0000-0000-00007C290000}"/>
    <cellStyle name="Comma 5 3 2 2 6" xfId="11247" xr:uid="{00000000-0005-0000-0000-00007D290000}"/>
    <cellStyle name="Comma 5 3 2 2 6 2" xfId="11248" xr:uid="{00000000-0005-0000-0000-00007E290000}"/>
    <cellStyle name="Comma 5 3 2 2 7" xfId="11249" xr:uid="{00000000-0005-0000-0000-00007F290000}"/>
    <cellStyle name="Comma 5 3 2 2 8" xfId="11250" xr:uid="{00000000-0005-0000-0000-000080290000}"/>
    <cellStyle name="Comma 5 3 2 2 9" xfId="11251" xr:uid="{00000000-0005-0000-0000-000081290000}"/>
    <cellStyle name="Comma 5 3 2 3" xfId="11252" xr:uid="{00000000-0005-0000-0000-000082290000}"/>
    <cellStyle name="Comma 5 3 2 3 10" xfId="11253" xr:uid="{00000000-0005-0000-0000-000083290000}"/>
    <cellStyle name="Comma 5 3 2 3 11" xfId="11254" xr:uid="{00000000-0005-0000-0000-000084290000}"/>
    <cellStyle name="Comma 5 3 2 3 12" xfId="11255" xr:uid="{00000000-0005-0000-0000-000085290000}"/>
    <cellStyle name="Comma 5 3 2 3 2" xfId="11256" xr:uid="{00000000-0005-0000-0000-000086290000}"/>
    <cellStyle name="Comma 5 3 2 3 2 10" xfId="11257" xr:uid="{00000000-0005-0000-0000-000087290000}"/>
    <cellStyle name="Comma 5 3 2 3 2 11" xfId="11258" xr:uid="{00000000-0005-0000-0000-000088290000}"/>
    <cellStyle name="Comma 5 3 2 3 2 2" xfId="11259" xr:uid="{00000000-0005-0000-0000-000089290000}"/>
    <cellStyle name="Comma 5 3 2 3 2 2 2" xfId="11260" xr:uid="{00000000-0005-0000-0000-00008A290000}"/>
    <cellStyle name="Comma 5 3 2 3 2 2 3" xfId="11261" xr:uid="{00000000-0005-0000-0000-00008B290000}"/>
    <cellStyle name="Comma 5 3 2 3 2 2 4" xfId="11262" xr:uid="{00000000-0005-0000-0000-00008C290000}"/>
    <cellStyle name="Comma 5 3 2 3 2 2 5" xfId="11263" xr:uid="{00000000-0005-0000-0000-00008D290000}"/>
    <cellStyle name="Comma 5 3 2 3 2 3" xfId="11264" xr:uid="{00000000-0005-0000-0000-00008E290000}"/>
    <cellStyle name="Comma 5 3 2 3 2 3 2" xfId="11265" xr:uid="{00000000-0005-0000-0000-00008F290000}"/>
    <cellStyle name="Comma 5 3 2 3 2 3 3" xfId="11266" xr:uid="{00000000-0005-0000-0000-000090290000}"/>
    <cellStyle name="Comma 5 3 2 3 2 4" xfId="11267" xr:uid="{00000000-0005-0000-0000-000091290000}"/>
    <cellStyle name="Comma 5 3 2 3 2 4 2" xfId="11268" xr:uid="{00000000-0005-0000-0000-000092290000}"/>
    <cellStyle name="Comma 5 3 2 3 2 5" xfId="11269" xr:uid="{00000000-0005-0000-0000-000093290000}"/>
    <cellStyle name="Comma 5 3 2 3 2 5 2" xfId="11270" xr:uid="{00000000-0005-0000-0000-000094290000}"/>
    <cellStyle name="Comma 5 3 2 3 2 6" xfId="11271" xr:uid="{00000000-0005-0000-0000-000095290000}"/>
    <cellStyle name="Comma 5 3 2 3 2 7" xfId="11272" xr:uid="{00000000-0005-0000-0000-000096290000}"/>
    <cellStyle name="Comma 5 3 2 3 2 8" xfId="11273" xr:uid="{00000000-0005-0000-0000-000097290000}"/>
    <cellStyle name="Comma 5 3 2 3 2 9" xfId="11274" xr:uid="{00000000-0005-0000-0000-000098290000}"/>
    <cellStyle name="Comma 5 3 2 3 3" xfId="11275" xr:uid="{00000000-0005-0000-0000-000099290000}"/>
    <cellStyle name="Comma 5 3 2 3 3 2" xfId="11276" xr:uid="{00000000-0005-0000-0000-00009A290000}"/>
    <cellStyle name="Comma 5 3 2 3 3 3" xfId="11277" xr:uid="{00000000-0005-0000-0000-00009B290000}"/>
    <cellStyle name="Comma 5 3 2 3 3 4" xfId="11278" xr:uid="{00000000-0005-0000-0000-00009C290000}"/>
    <cellStyle name="Comma 5 3 2 3 3 5" xfId="11279" xr:uid="{00000000-0005-0000-0000-00009D290000}"/>
    <cellStyle name="Comma 5 3 2 3 4" xfId="11280" xr:uid="{00000000-0005-0000-0000-00009E290000}"/>
    <cellStyle name="Comma 5 3 2 3 4 2" xfId="11281" xr:uid="{00000000-0005-0000-0000-00009F290000}"/>
    <cellStyle name="Comma 5 3 2 3 4 3" xfId="11282" xr:uid="{00000000-0005-0000-0000-0000A0290000}"/>
    <cellStyle name="Comma 5 3 2 3 5" xfId="11283" xr:uid="{00000000-0005-0000-0000-0000A1290000}"/>
    <cellStyle name="Comma 5 3 2 3 5 2" xfId="11284" xr:uid="{00000000-0005-0000-0000-0000A2290000}"/>
    <cellStyle name="Comma 5 3 2 3 6" xfId="11285" xr:uid="{00000000-0005-0000-0000-0000A3290000}"/>
    <cellStyle name="Comma 5 3 2 3 6 2" xfId="11286" xr:uid="{00000000-0005-0000-0000-0000A4290000}"/>
    <cellStyle name="Comma 5 3 2 3 7" xfId="11287" xr:uid="{00000000-0005-0000-0000-0000A5290000}"/>
    <cellStyle name="Comma 5 3 2 3 8" xfId="11288" xr:uid="{00000000-0005-0000-0000-0000A6290000}"/>
    <cellStyle name="Comma 5 3 2 3 9" xfId="11289" xr:uid="{00000000-0005-0000-0000-0000A7290000}"/>
    <cellStyle name="Comma 5 3 2 4" xfId="11290" xr:uid="{00000000-0005-0000-0000-0000A8290000}"/>
    <cellStyle name="Comma 5 3 2 4 10" xfId="11291" xr:uid="{00000000-0005-0000-0000-0000A9290000}"/>
    <cellStyle name="Comma 5 3 2 4 11" xfId="11292" xr:uid="{00000000-0005-0000-0000-0000AA290000}"/>
    <cellStyle name="Comma 5 3 2 4 2" xfId="11293" xr:uid="{00000000-0005-0000-0000-0000AB290000}"/>
    <cellStyle name="Comma 5 3 2 4 2 2" xfId="11294" xr:uid="{00000000-0005-0000-0000-0000AC290000}"/>
    <cellStyle name="Comma 5 3 2 4 2 3" xfId="11295" xr:uid="{00000000-0005-0000-0000-0000AD290000}"/>
    <cellStyle name="Comma 5 3 2 4 2 4" xfId="11296" xr:uid="{00000000-0005-0000-0000-0000AE290000}"/>
    <cellStyle name="Comma 5 3 2 4 2 5" xfId="11297" xr:uid="{00000000-0005-0000-0000-0000AF290000}"/>
    <cellStyle name="Comma 5 3 2 4 3" xfId="11298" xr:uid="{00000000-0005-0000-0000-0000B0290000}"/>
    <cellStyle name="Comma 5 3 2 4 3 2" xfId="11299" xr:uid="{00000000-0005-0000-0000-0000B1290000}"/>
    <cellStyle name="Comma 5 3 2 4 3 3" xfId="11300" xr:uid="{00000000-0005-0000-0000-0000B2290000}"/>
    <cellStyle name="Comma 5 3 2 4 4" xfId="11301" xr:uid="{00000000-0005-0000-0000-0000B3290000}"/>
    <cellStyle name="Comma 5 3 2 4 4 2" xfId="11302" xr:uid="{00000000-0005-0000-0000-0000B4290000}"/>
    <cellStyle name="Comma 5 3 2 4 5" xfId="11303" xr:uid="{00000000-0005-0000-0000-0000B5290000}"/>
    <cellStyle name="Comma 5 3 2 4 5 2" xfId="11304" xr:uid="{00000000-0005-0000-0000-0000B6290000}"/>
    <cellStyle name="Comma 5 3 2 4 6" xfId="11305" xr:uid="{00000000-0005-0000-0000-0000B7290000}"/>
    <cellStyle name="Comma 5 3 2 4 7" xfId="11306" xr:uid="{00000000-0005-0000-0000-0000B8290000}"/>
    <cellStyle name="Comma 5 3 2 4 8" xfId="11307" xr:uid="{00000000-0005-0000-0000-0000B9290000}"/>
    <cellStyle name="Comma 5 3 2 4 9" xfId="11308" xr:uid="{00000000-0005-0000-0000-0000BA290000}"/>
    <cellStyle name="Comma 5 3 2 5" xfId="11309" xr:uid="{00000000-0005-0000-0000-0000BB290000}"/>
    <cellStyle name="Comma 5 3 2 5 2" xfId="11310" xr:uid="{00000000-0005-0000-0000-0000BC290000}"/>
    <cellStyle name="Comma 5 3 2 5 3" xfId="11311" xr:uid="{00000000-0005-0000-0000-0000BD290000}"/>
    <cellStyle name="Comma 5 3 2 5 4" xfId="11312" xr:uid="{00000000-0005-0000-0000-0000BE290000}"/>
    <cellStyle name="Comma 5 3 2 5 5" xfId="11313" xr:uid="{00000000-0005-0000-0000-0000BF290000}"/>
    <cellStyle name="Comma 5 3 2 6" xfId="11314" xr:uid="{00000000-0005-0000-0000-0000C0290000}"/>
    <cellStyle name="Comma 5 3 2 6 2" xfId="11315" xr:uid="{00000000-0005-0000-0000-0000C1290000}"/>
    <cellStyle name="Comma 5 3 2 6 3" xfId="11316" xr:uid="{00000000-0005-0000-0000-0000C2290000}"/>
    <cellStyle name="Comma 5 3 2 7" xfId="11317" xr:uid="{00000000-0005-0000-0000-0000C3290000}"/>
    <cellStyle name="Comma 5 3 2 7 2" xfId="11318" xr:uid="{00000000-0005-0000-0000-0000C4290000}"/>
    <cellStyle name="Comma 5 3 2 8" xfId="11319" xr:uid="{00000000-0005-0000-0000-0000C5290000}"/>
    <cellStyle name="Comma 5 3 2 8 2" xfId="11320" xr:uid="{00000000-0005-0000-0000-0000C6290000}"/>
    <cellStyle name="Comma 5 3 2 9" xfId="11321" xr:uid="{00000000-0005-0000-0000-0000C7290000}"/>
    <cellStyle name="Comma 5 3 3" xfId="11322" xr:uid="{00000000-0005-0000-0000-0000C8290000}"/>
    <cellStyle name="Comma 5 3 3 10" xfId="11323" xr:uid="{00000000-0005-0000-0000-0000C9290000}"/>
    <cellStyle name="Comma 5 3 3 11" xfId="11324" xr:uid="{00000000-0005-0000-0000-0000CA290000}"/>
    <cellStyle name="Comma 5 3 3 12" xfId="11325" xr:uid="{00000000-0005-0000-0000-0000CB290000}"/>
    <cellStyle name="Comma 5 3 3 13" xfId="11326" xr:uid="{00000000-0005-0000-0000-0000CC290000}"/>
    <cellStyle name="Comma 5 3 3 14" xfId="11327" xr:uid="{00000000-0005-0000-0000-0000CD290000}"/>
    <cellStyle name="Comma 5 3 3 2" xfId="11328" xr:uid="{00000000-0005-0000-0000-0000CE290000}"/>
    <cellStyle name="Comma 5 3 3 2 10" xfId="11329" xr:uid="{00000000-0005-0000-0000-0000CF290000}"/>
    <cellStyle name="Comma 5 3 3 2 11" xfId="11330" xr:uid="{00000000-0005-0000-0000-0000D0290000}"/>
    <cellStyle name="Comma 5 3 3 2 12" xfId="11331" xr:uid="{00000000-0005-0000-0000-0000D1290000}"/>
    <cellStyle name="Comma 5 3 3 2 2" xfId="11332" xr:uid="{00000000-0005-0000-0000-0000D2290000}"/>
    <cellStyle name="Comma 5 3 3 2 2 10" xfId="11333" xr:uid="{00000000-0005-0000-0000-0000D3290000}"/>
    <cellStyle name="Comma 5 3 3 2 2 11" xfId="11334" xr:uid="{00000000-0005-0000-0000-0000D4290000}"/>
    <cellStyle name="Comma 5 3 3 2 2 2" xfId="11335" xr:uid="{00000000-0005-0000-0000-0000D5290000}"/>
    <cellStyle name="Comma 5 3 3 2 2 2 2" xfId="11336" xr:uid="{00000000-0005-0000-0000-0000D6290000}"/>
    <cellStyle name="Comma 5 3 3 2 2 2 3" xfId="11337" xr:uid="{00000000-0005-0000-0000-0000D7290000}"/>
    <cellStyle name="Comma 5 3 3 2 2 2 4" xfId="11338" xr:uid="{00000000-0005-0000-0000-0000D8290000}"/>
    <cellStyle name="Comma 5 3 3 2 2 2 5" xfId="11339" xr:uid="{00000000-0005-0000-0000-0000D9290000}"/>
    <cellStyle name="Comma 5 3 3 2 2 3" xfId="11340" xr:uid="{00000000-0005-0000-0000-0000DA290000}"/>
    <cellStyle name="Comma 5 3 3 2 2 3 2" xfId="11341" xr:uid="{00000000-0005-0000-0000-0000DB290000}"/>
    <cellStyle name="Comma 5 3 3 2 2 3 3" xfId="11342" xr:uid="{00000000-0005-0000-0000-0000DC290000}"/>
    <cellStyle name="Comma 5 3 3 2 2 4" xfId="11343" xr:uid="{00000000-0005-0000-0000-0000DD290000}"/>
    <cellStyle name="Comma 5 3 3 2 2 4 2" xfId="11344" xr:uid="{00000000-0005-0000-0000-0000DE290000}"/>
    <cellStyle name="Comma 5 3 3 2 2 5" xfId="11345" xr:uid="{00000000-0005-0000-0000-0000DF290000}"/>
    <cellStyle name="Comma 5 3 3 2 2 5 2" xfId="11346" xr:uid="{00000000-0005-0000-0000-0000E0290000}"/>
    <cellStyle name="Comma 5 3 3 2 2 6" xfId="11347" xr:uid="{00000000-0005-0000-0000-0000E1290000}"/>
    <cellStyle name="Comma 5 3 3 2 2 7" xfId="11348" xr:uid="{00000000-0005-0000-0000-0000E2290000}"/>
    <cellStyle name="Comma 5 3 3 2 2 8" xfId="11349" xr:uid="{00000000-0005-0000-0000-0000E3290000}"/>
    <cellStyle name="Comma 5 3 3 2 2 9" xfId="11350" xr:uid="{00000000-0005-0000-0000-0000E4290000}"/>
    <cellStyle name="Comma 5 3 3 2 3" xfId="11351" xr:uid="{00000000-0005-0000-0000-0000E5290000}"/>
    <cellStyle name="Comma 5 3 3 2 3 2" xfId="11352" xr:uid="{00000000-0005-0000-0000-0000E6290000}"/>
    <cellStyle name="Comma 5 3 3 2 3 3" xfId="11353" xr:uid="{00000000-0005-0000-0000-0000E7290000}"/>
    <cellStyle name="Comma 5 3 3 2 3 4" xfId="11354" xr:uid="{00000000-0005-0000-0000-0000E8290000}"/>
    <cellStyle name="Comma 5 3 3 2 3 5" xfId="11355" xr:uid="{00000000-0005-0000-0000-0000E9290000}"/>
    <cellStyle name="Comma 5 3 3 2 4" xfId="11356" xr:uid="{00000000-0005-0000-0000-0000EA290000}"/>
    <cellStyle name="Comma 5 3 3 2 4 2" xfId="11357" xr:uid="{00000000-0005-0000-0000-0000EB290000}"/>
    <cellStyle name="Comma 5 3 3 2 4 3" xfId="11358" xr:uid="{00000000-0005-0000-0000-0000EC290000}"/>
    <cellStyle name="Comma 5 3 3 2 5" xfId="11359" xr:uid="{00000000-0005-0000-0000-0000ED290000}"/>
    <cellStyle name="Comma 5 3 3 2 5 2" xfId="11360" xr:uid="{00000000-0005-0000-0000-0000EE290000}"/>
    <cellStyle name="Comma 5 3 3 2 6" xfId="11361" xr:uid="{00000000-0005-0000-0000-0000EF290000}"/>
    <cellStyle name="Comma 5 3 3 2 6 2" xfId="11362" xr:uid="{00000000-0005-0000-0000-0000F0290000}"/>
    <cellStyle name="Comma 5 3 3 2 7" xfId="11363" xr:uid="{00000000-0005-0000-0000-0000F1290000}"/>
    <cellStyle name="Comma 5 3 3 2 8" xfId="11364" xr:uid="{00000000-0005-0000-0000-0000F2290000}"/>
    <cellStyle name="Comma 5 3 3 2 9" xfId="11365" xr:uid="{00000000-0005-0000-0000-0000F3290000}"/>
    <cellStyle name="Comma 5 3 3 3" xfId="11366" xr:uid="{00000000-0005-0000-0000-0000F4290000}"/>
    <cellStyle name="Comma 5 3 3 3 10" xfId="11367" xr:uid="{00000000-0005-0000-0000-0000F5290000}"/>
    <cellStyle name="Comma 5 3 3 3 11" xfId="11368" xr:uid="{00000000-0005-0000-0000-0000F6290000}"/>
    <cellStyle name="Comma 5 3 3 3 12" xfId="11369" xr:uid="{00000000-0005-0000-0000-0000F7290000}"/>
    <cellStyle name="Comma 5 3 3 3 2" xfId="11370" xr:uid="{00000000-0005-0000-0000-0000F8290000}"/>
    <cellStyle name="Comma 5 3 3 3 2 10" xfId="11371" xr:uid="{00000000-0005-0000-0000-0000F9290000}"/>
    <cellStyle name="Comma 5 3 3 3 2 11" xfId="11372" xr:uid="{00000000-0005-0000-0000-0000FA290000}"/>
    <cellStyle name="Comma 5 3 3 3 2 2" xfId="11373" xr:uid="{00000000-0005-0000-0000-0000FB290000}"/>
    <cellStyle name="Comma 5 3 3 3 2 2 2" xfId="11374" xr:uid="{00000000-0005-0000-0000-0000FC290000}"/>
    <cellStyle name="Comma 5 3 3 3 2 2 3" xfId="11375" xr:uid="{00000000-0005-0000-0000-0000FD290000}"/>
    <cellStyle name="Comma 5 3 3 3 2 2 4" xfId="11376" xr:uid="{00000000-0005-0000-0000-0000FE290000}"/>
    <cellStyle name="Comma 5 3 3 3 2 2 5" xfId="11377" xr:uid="{00000000-0005-0000-0000-0000FF290000}"/>
    <cellStyle name="Comma 5 3 3 3 2 3" xfId="11378" xr:uid="{00000000-0005-0000-0000-0000002A0000}"/>
    <cellStyle name="Comma 5 3 3 3 2 3 2" xfId="11379" xr:uid="{00000000-0005-0000-0000-0000012A0000}"/>
    <cellStyle name="Comma 5 3 3 3 2 3 3" xfId="11380" xr:uid="{00000000-0005-0000-0000-0000022A0000}"/>
    <cellStyle name="Comma 5 3 3 3 2 4" xfId="11381" xr:uid="{00000000-0005-0000-0000-0000032A0000}"/>
    <cellStyle name="Comma 5 3 3 3 2 4 2" xfId="11382" xr:uid="{00000000-0005-0000-0000-0000042A0000}"/>
    <cellStyle name="Comma 5 3 3 3 2 5" xfId="11383" xr:uid="{00000000-0005-0000-0000-0000052A0000}"/>
    <cellStyle name="Comma 5 3 3 3 2 5 2" xfId="11384" xr:uid="{00000000-0005-0000-0000-0000062A0000}"/>
    <cellStyle name="Comma 5 3 3 3 2 6" xfId="11385" xr:uid="{00000000-0005-0000-0000-0000072A0000}"/>
    <cellStyle name="Comma 5 3 3 3 2 7" xfId="11386" xr:uid="{00000000-0005-0000-0000-0000082A0000}"/>
    <cellStyle name="Comma 5 3 3 3 2 8" xfId="11387" xr:uid="{00000000-0005-0000-0000-0000092A0000}"/>
    <cellStyle name="Comma 5 3 3 3 2 9" xfId="11388" xr:uid="{00000000-0005-0000-0000-00000A2A0000}"/>
    <cellStyle name="Comma 5 3 3 3 3" xfId="11389" xr:uid="{00000000-0005-0000-0000-00000B2A0000}"/>
    <cellStyle name="Comma 5 3 3 3 3 2" xfId="11390" xr:uid="{00000000-0005-0000-0000-00000C2A0000}"/>
    <cellStyle name="Comma 5 3 3 3 3 3" xfId="11391" xr:uid="{00000000-0005-0000-0000-00000D2A0000}"/>
    <cellStyle name="Comma 5 3 3 3 3 4" xfId="11392" xr:uid="{00000000-0005-0000-0000-00000E2A0000}"/>
    <cellStyle name="Comma 5 3 3 3 3 5" xfId="11393" xr:uid="{00000000-0005-0000-0000-00000F2A0000}"/>
    <cellStyle name="Comma 5 3 3 3 4" xfId="11394" xr:uid="{00000000-0005-0000-0000-0000102A0000}"/>
    <cellStyle name="Comma 5 3 3 3 4 2" xfId="11395" xr:uid="{00000000-0005-0000-0000-0000112A0000}"/>
    <cellStyle name="Comma 5 3 3 3 4 3" xfId="11396" xr:uid="{00000000-0005-0000-0000-0000122A0000}"/>
    <cellStyle name="Comma 5 3 3 3 5" xfId="11397" xr:uid="{00000000-0005-0000-0000-0000132A0000}"/>
    <cellStyle name="Comma 5 3 3 3 5 2" xfId="11398" xr:uid="{00000000-0005-0000-0000-0000142A0000}"/>
    <cellStyle name="Comma 5 3 3 3 6" xfId="11399" xr:uid="{00000000-0005-0000-0000-0000152A0000}"/>
    <cellStyle name="Comma 5 3 3 3 6 2" xfId="11400" xr:uid="{00000000-0005-0000-0000-0000162A0000}"/>
    <cellStyle name="Comma 5 3 3 3 7" xfId="11401" xr:uid="{00000000-0005-0000-0000-0000172A0000}"/>
    <cellStyle name="Comma 5 3 3 3 8" xfId="11402" xr:uid="{00000000-0005-0000-0000-0000182A0000}"/>
    <cellStyle name="Comma 5 3 3 3 9" xfId="11403" xr:uid="{00000000-0005-0000-0000-0000192A0000}"/>
    <cellStyle name="Comma 5 3 3 4" xfId="11404" xr:uid="{00000000-0005-0000-0000-00001A2A0000}"/>
    <cellStyle name="Comma 5 3 3 4 10" xfId="11405" xr:uid="{00000000-0005-0000-0000-00001B2A0000}"/>
    <cellStyle name="Comma 5 3 3 4 11" xfId="11406" xr:uid="{00000000-0005-0000-0000-00001C2A0000}"/>
    <cellStyle name="Comma 5 3 3 4 2" xfId="11407" xr:uid="{00000000-0005-0000-0000-00001D2A0000}"/>
    <cellStyle name="Comma 5 3 3 4 2 2" xfId="11408" xr:uid="{00000000-0005-0000-0000-00001E2A0000}"/>
    <cellStyle name="Comma 5 3 3 4 2 3" xfId="11409" xr:uid="{00000000-0005-0000-0000-00001F2A0000}"/>
    <cellStyle name="Comma 5 3 3 4 2 4" xfId="11410" xr:uid="{00000000-0005-0000-0000-0000202A0000}"/>
    <cellStyle name="Comma 5 3 3 4 2 5" xfId="11411" xr:uid="{00000000-0005-0000-0000-0000212A0000}"/>
    <cellStyle name="Comma 5 3 3 4 3" xfId="11412" xr:uid="{00000000-0005-0000-0000-0000222A0000}"/>
    <cellStyle name="Comma 5 3 3 4 3 2" xfId="11413" xr:uid="{00000000-0005-0000-0000-0000232A0000}"/>
    <cellStyle name="Comma 5 3 3 4 3 3" xfId="11414" xr:uid="{00000000-0005-0000-0000-0000242A0000}"/>
    <cellStyle name="Comma 5 3 3 4 4" xfId="11415" xr:uid="{00000000-0005-0000-0000-0000252A0000}"/>
    <cellStyle name="Comma 5 3 3 4 4 2" xfId="11416" xr:uid="{00000000-0005-0000-0000-0000262A0000}"/>
    <cellStyle name="Comma 5 3 3 4 5" xfId="11417" xr:uid="{00000000-0005-0000-0000-0000272A0000}"/>
    <cellStyle name="Comma 5 3 3 4 5 2" xfId="11418" xr:uid="{00000000-0005-0000-0000-0000282A0000}"/>
    <cellStyle name="Comma 5 3 3 4 6" xfId="11419" xr:uid="{00000000-0005-0000-0000-0000292A0000}"/>
    <cellStyle name="Comma 5 3 3 4 7" xfId="11420" xr:uid="{00000000-0005-0000-0000-00002A2A0000}"/>
    <cellStyle name="Comma 5 3 3 4 8" xfId="11421" xr:uid="{00000000-0005-0000-0000-00002B2A0000}"/>
    <cellStyle name="Comma 5 3 3 4 9" xfId="11422" xr:uid="{00000000-0005-0000-0000-00002C2A0000}"/>
    <cellStyle name="Comma 5 3 3 5" xfId="11423" xr:uid="{00000000-0005-0000-0000-00002D2A0000}"/>
    <cellStyle name="Comma 5 3 3 5 2" xfId="11424" xr:uid="{00000000-0005-0000-0000-00002E2A0000}"/>
    <cellStyle name="Comma 5 3 3 5 3" xfId="11425" xr:uid="{00000000-0005-0000-0000-00002F2A0000}"/>
    <cellStyle name="Comma 5 3 3 5 4" xfId="11426" xr:uid="{00000000-0005-0000-0000-0000302A0000}"/>
    <cellStyle name="Comma 5 3 3 5 5" xfId="11427" xr:uid="{00000000-0005-0000-0000-0000312A0000}"/>
    <cellStyle name="Comma 5 3 3 6" xfId="11428" xr:uid="{00000000-0005-0000-0000-0000322A0000}"/>
    <cellStyle name="Comma 5 3 3 6 2" xfId="11429" xr:uid="{00000000-0005-0000-0000-0000332A0000}"/>
    <cellStyle name="Comma 5 3 3 6 3" xfId="11430" xr:uid="{00000000-0005-0000-0000-0000342A0000}"/>
    <cellStyle name="Comma 5 3 3 7" xfId="11431" xr:uid="{00000000-0005-0000-0000-0000352A0000}"/>
    <cellStyle name="Comma 5 3 3 7 2" xfId="11432" xr:uid="{00000000-0005-0000-0000-0000362A0000}"/>
    <cellStyle name="Comma 5 3 3 8" xfId="11433" xr:uid="{00000000-0005-0000-0000-0000372A0000}"/>
    <cellStyle name="Comma 5 3 3 8 2" xfId="11434" xr:uid="{00000000-0005-0000-0000-0000382A0000}"/>
    <cellStyle name="Comma 5 3 3 9" xfId="11435" xr:uid="{00000000-0005-0000-0000-0000392A0000}"/>
    <cellStyle name="Comma 5 3 4" xfId="11436" xr:uid="{00000000-0005-0000-0000-00003A2A0000}"/>
    <cellStyle name="Comma 5 3 4 10" xfId="11437" xr:uid="{00000000-0005-0000-0000-00003B2A0000}"/>
    <cellStyle name="Comma 5 3 4 11" xfId="11438" xr:uid="{00000000-0005-0000-0000-00003C2A0000}"/>
    <cellStyle name="Comma 5 3 4 12" xfId="11439" xr:uid="{00000000-0005-0000-0000-00003D2A0000}"/>
    <cellStyle name="Comma 5 3 4 13" xfId="11440" xr:uid="{00000000-0005-0000-0000-00003E2A0000}"/>
    <cellStyle name="Comma 5 3 4 14" xfId="11441" xr:uid="{00000000-0005-0000-0000-00003F2A0000}"/>
    <cellStyle name="Comma 5 3 4 2" xfId="11442" xr:uid="{00000000-0005-0000-0000-0000402A0000}"/>
    <cellStyle name="Comma 5 3 4 2 10" xfId="11443" xr:uid="{00000000-0005-0000-0000-0000412A0000}"/>
    <cellStyle name="Comma 5 3 4 2 11" xfId="11444" xr:uid="{00000000-0005-0000-0000-0000422A0000}"/>
    <cellStyle name="Comma 5 3 4 2 12" xfId="11445" xr:uid="{00000000-0005-0000-0000-0000432A0000}"/>
    <cellStyle name="Comma 5 3 4 2 2" xfId="11446" xr:uid="{00000000-0005-0000-0000-0000442A0000}"/>
    <cellStyle name="Comma 5 3 4 2 2 10" xfId="11447" xr:uid="{00000000-0005-0000-0000-0000452A0000}"/>
    <cellStyle name="Comma 5 3 4 2 2 11" xfId="11448" xr:uid="{00000000-0005-0000-0000-0000462A0000}"/>
    <cellStyle name="Comma 5 3 4 2 2 2" xfId="11449" xr:uid="{00000000-0005-0000-0000-0000472A0000}"/>
    <cellStyle name="Comma 5 3 4 2 2 2 2" xfId="11450" xr:uid="{00000000-0005-0000-0000-0000482A0000}"/>
    <cellStyle name="Comma 5 3 4 2 2 2 3" xfId="11451" xr:uid="{00000000-0005-0000-0000-0000492A0000}"/>
    <cellStyle name="Comma 5 3 4 2 2 2 4" xfId="11452" xr:uid="{00000000-0005-0000-0000-00004A2A0000}"/>
    <cellStyle name="Comma 5 3 4 2 2 2 5" xfId="11453" xr:uid="{00000000-0005-0000-0000-00004B2A0000}"/>
    <cellStyle name="Comma 5 3 4 2 2 3" xfId="11454" xr:uid="{00000000-0005-0000-0000-00004C2A0000}"/>
    <cellStyle name="Comma 5 3 4 2 2 3 2" xfId="11455" xr:uid="{00000000-0005-0000-0000-00004D2A0000}"/>
    <cellStyle name="Comma 5 3 4 2 2 3 3" xfId="11456" xr:uid="{00000000-0005-0000-0000-00004E2A0000}"/>
    <cellStyle name="Comma 5 3 4 2 2 4" xfId="11457" xr:uid="{00000000-0005-0000-0000-00004F2A0000}"/>
    <cellStyle name="Comma 5 3 4 2 2 4 2" xfId="11458" xr:uid="{00000000-0005-0000-0000-0000502A0000}"/>
    <cellStyle name="Comma 5 3 4 2 2 5" xfId="11459" xr:uid="{00000000-0005-0000-0000-0000512A0000}"/>
    <cellStyle name="Comma 5 3 4 2 2 5 2" xfId="11460" xr:uid="{00000000-0005-0000-0000-0000522A0000}"/>
    <cellStyle name="Comma 5 3 4 2 2 6" xfId="11461" xr:uid="{00000000-0005-0000-0000-0000532A0000}"/>
    <cellStyle name="Comma 5 3 4 2 2 7" xfId="11462" xr:uid="{00000000-0005-0000-0000-0000542A0000}"/>
    <cellStyle name="Comma 5 3 4 2 2 8" xfId="11463" xr:uid="{00000000-0005-0000-0000-0000552A0000}"/>
    <cellStyle name="Comma 5 3 4 2 2 9" xfId="11464" xr:uid="{00000000-0005-0000-0000-0000562A0000}"/>
    <cellStyle name="Comma 5 3 4 2 3" xfId="11465" xr:uid="{00000000-0005-0000-0000-0000572A0000}"/>
    <cellStyle name="Comma 5 3 4 2 3 2" xfId="11466" xr:uid="{00000000-0005-0000-0000-0000582A0000}"/>
    <cellStyle name="Comma 5 3 4 2 3 3" xfId="11467" xr:uid="{00000000-0005-0000-0000-0000592A0000}"/>
    <cellStyle name="Comma 5 3 4 2 3 4" xfId="11468" xr:uid="{00000000-0005-0000-0000-00005A2A0000}"/>
    <cellStyle name="Comma 5 3 4 2 3 5" xfId="11469" xr:uid="{00000000-0005-0000-0000-00005B2A0000}"/>
    <cellStyle name="Comma 5 3 4 2 4" xfId="11470" xr:uid="{00000000-0005-0000-0000-00005C2A0000}"/>
    <cellStyle name="Comma 5 3 4 2 4 2" xfId="11471" xr:uid="{00000000-0005-0000-0000-00005D2A0000}"/>
    <cellStyle name="Comma 5 3 4 2 4 3" xfId="11472" xr:uid="{00000000-0005-0000-0000-00005E2A0000}"/>
    <cellStyle name="Comma 5 3 4 2 5" xfId="11473" xr:uid="{00000000-0005-0000-0000-00005F2A0000}"/>
    <cellStyle name="Comma 5 3 4 2 5 2" xfId="11474" xr:uid="{00000000-0005-0000-0000-0000602A0000}"/>
    <cellStyle name="Comma 5 3 4 2 6" xfId="11475" xr:uid="{00000000-0005-0000-0000-0000612A0000}"/>
    <cellStyle name="Comma 5 3 4 2 6 2" xfId="11476" xr:uid="{00000000-0005-0000-0000-0000622A0000}"/>
    <cellStyle name="Comma 5 3 4 2 7" xfId="11477" xr:uid="{00000000-0005-0000-0000-0000632A0000}"/>
    <cellStyle name="Comma 5 3 4 2 8" xfId="11478" xr:uid="{00000000-0005-0000-0000-0000642A0000}"/>
    <cellStyle name="Comma 5 3 4 2 9" xfId="11479" xr:uid="{00000000-0005-0000-0000-0000652A0000}"/>
    <cellStyle name="Comma 5 3 4 3" xfId="11480" xr:uid="{00000000-0005-0000-0000-0000662A0000}"/>
    <cellStyle name="Comma 5 3 4 3 10" xfId="11481" xr:uid="{00000000-0005-0000-0000-0000672A0000}"/>
    <cellStyle name="Comma 5 3 4 3 11" xfId="11482" xr:uid="{00000000-0005-0000-0000-0000682A0000}"/>
    <cellStyle name="Comma 5 3 4 3 12" xfId="11483" xr:uid="{00000000-0005-0000-0000-0000692A0000}"/>
    <cellStyle name="Comma 5 3 4 3 2" xfId="11484" xr:uid="{00000000-0005-0000-0000-00006A2A0000}"/>
    <cellStyle name="Comma 5 3 4 3 2 10" xfId="11485" xr:uid="{00000000-0005-0000-0000-00006B2A0000}"/>
    <cellStyle name="Comma 5 3 4 3 2 11" xfId="11486" xr:uid="{00000000-0005-0000-0000-00006C2A0000}"/>
    <cellStyle name="Comma 5 3 4 3 2 2" xfId="11487" xr:uid="{00000000-0005-0000-0000-00006D2A0000}"/>
    <cellStyle name="Comma 5 3 4 3 2 2 2" xfId="11488" xr:uid="{00000000-0005-0000-0000-00006E2A0000}"/>
    <cellStyle name="Comma 5 3 4 3 2 2 3" xfId="11489" xr:uid="{00000000-0005-0000-0000-00006F2A0000}"/>
    <cellStyle name="Comma 5 3 4 3 2 2 4" xfId="11490" xr:uid="{00000000-0005-0000-0000-0000702A0000}"/>
    <cellStyle name="Comma 5 3 4 3 2 2 5" xfId="11491" xr:uid="{00000000-0005-0000-0000-0000712A0000}"/>
    <cellStyle name="Comma 5 3 4 3 2 3" xfId="11492" xr:uid="{00000000-0005-0000-0000-0000722A0000}"/>
    <cellStyle name="Comma 5 3 4 3 2 3 2" xfId="11493" xr:uid="{00000000-0005-0000-0000-0000732A0000}"/>
    <cellStyle name="Comma 5 3 4 3 2 3 3" xfId="11494" xr:uid="{00000000-0005-0000-0000-0000742A0000}"/>
    <cellStyle name="Comma 5 3 4 3 2 4" xfId="11495" xr:uid="{00000000-0005-0000-0000-0000752A0000}"/>
    <cellStyle name="Comma 5 3 4 3 2 4 2" xfId="11496" xr:uid="{00000000-0005-0000-0000-0000762A0000}"/>
    <cellStyle name="Comma 5 3 4 3 2 5" xfId="11497" xr:uid="{00000000-0005-0000-0000-0000772A0000}"/>
    <cellStyle name="Comma 5 3 4 3 2 5 2" xfId="11498" xr:uid="{00000000-0005-0000-0000-0000782A0000}"/>
    <cellStyle name="Comma 5 3 4 3 2 6" xfId="11499" xr:uid="{00000000-0005-0000-0000-0000792A0000}"/>
    <cellStyle name="Comma 5 3 4 3 2 7" xfId="11500" xr:uid="{00000000-0005-0000-0000-00007A2A0000}"/>
    <cellStyle name="Comma 5 3 4 3 2 8" xfId="11501" xr:uid="{00000000-0005-0000-0000-00007B2A0000}"/>
    <cellStyle name="Comma 5 3 4 3 2 9" xfId="11502" xr:uid="{00000000-0005-0000-0000-00007C2A0000}"/>
    <cellStyle name="Comma 5 3 4 3 3" xfId="11503" xr:uid="{00000000-0005-0000-0000-00007D2A0000}"/>
    <cellStyle name="Comma 5 3 4 3 3 2" xfId="11504" xr:uid="{00000000-0005-0000-0000-00007E2A0000}"/>
    <cellStyle name="Comma 5 3 4 3 3 3" xfId="11505" xr:uid="{00000000-0005-0000-0000-00007F2A0000}"/>
    <cellStyle name="Comma 5 3 4 3 3 4" xfId="11506" xr:uid="{00000000-0005-0000-0000-0000802A0000}"/>
    <cellStyle name="Comma 5 3 4 3 3 5" xfId="11507" xr:uid="{00000000-0005-0000-0000-0000812A0000}"/>
    <cellStyle name="Comma 5 3 4 3 4" xfId="11508" xr:uid="{00000000-0005-0000-0000-0000822A0000}"/>
    <cellStyle name="Comma 5 3 4 3 4 2" xfId="11509" xr:uid="{00000000-0005-0000-0000-0000832A0000}"/>
    <cellStyle name="Comma 5 3 4 3 4 3" xfId="11510" xr:uid="{00000000-0005-0000-0000-0000842A0000}"/>
    <cellStyle name="Comma 5 3 4 3 5" xfId="11511" xr:uid="{00000000-0005-0000-0000-0000852A0000}"/>
    <cellStyle name="Comma 5 3 4 3 5 2" xfId="11512" xr:uid="{00000000-0005-0000-0000-0000862A0000}"/>
    <cellStyle name="Comma 5 3 4 3 6" xfId="11513" xr:uid="{00000000-0005-0000-0000-0000872A0000}"/>
    <cellStyle name="Comma 5 3 4 3 6 2" xfId="11514" xr:uid="{00000000-0005-0000-0000-0000882A0000}"/>
    <cellStyle name="Comma 5 3 4 3 7" xfId="11515" xr:uid="{00000000-0005-0000-0000-0000892A0000}"/>
    <cellStyle name="Comma 5 3 4 3 8" xfId="11516" xr:uid="{00000000-0005-0000-0000-00008A2A0000}"/>
    <cellStyle name="Comma 5 3 4 3 9" xfId="11517" xr:uid="{00000000-0005-0000-0000-00008B2A0000}"/>
    <cellStyle name="Comma 5 3 4 4" xfId="11518" xr:uid="{00000000-0005-0000-0000-00008C2A0000}"/>
    <cellStyle name="Comma 5 3 4 4 10" xfId="11519" xr:uid="{00000000-0005-0000-0000-00008D2A0000}"/>
    <cellStyle name="Comma 5 3 4 4 11" xfId="11520" xr:uid="{00000000-0005-0000-0000-00008E2A0000}"/>
    <cellStyle name="Comma 5 3 4 4 2" xfId="11521" xr:uid="{00000000-0005-0000-0000-00008F2A0000}"/>
    <cellStyle name="Comma 5 3 4 4 2 2" xfId="11522" xr:uid="{00000000-0005-0000-0000-0000902A0000}"/>
    <cellStyle name="Comma 5 3 4 4 2 3" xfId="11523" xr:uid="{00000000-0005-0000-0000-0000912A0000}"/>
    <cellStyle name="Comma 5 3 4 4 2 4" xfId="11524" xr:uid="{00000000-0005-0000-0000-0000922A0000}"/>
    <cellStyle name="Comma 5 3 4 4 2 5" xfId="11525" xr:uid="{00000000-0005-0000-0000-0000932A0000}"/>
    <cellStyle name="Comma 5 3 4 4 3" xfId="11526" xr:uid="{00000000-0005-0000-0000-0000942A0000}"/>
    <cellStyle name="Comma 5 3 4 4 3 2" xfId="11527" xr:uid="{00000000-0005-0000-0000-0000952A0000}"/>
    <cellStyle name="Comma 5 3 4 4 3 3" xfId="11528" xr:uid="{00000000-0005-0000-0000-0000962A0000}"/>
    <cellStyle name="Comma 5 3 4 4 4" xfId="11529" xr:uid="{00000000-0005-0000-0000-0000972A0000}"/>
    <cellStyle name="Comma 5 3 4 4 4 2" xfId="11530" xr:uid="{00000000-0005-0000-0000-0000982A0000}"/>
    <cellStyle name="Comma 5 3 4 4 5" xfId="11531" xr:uid="{00000000-0005-0000-0000-0000992A0000}"/>
    <cellStyle name="Comma 5 3 4 4 5 2" xfId="11532" xr:uid="{00000000-0005-0000-0000-00009A2A0000}"/>
    <cellStyle name="Comma 5 3 4 4 6" xfId="11533" xr:uid="{00000000-0005-0000-0000-00009B2A0000}"/>
    <cellStyle name="Comma 5 3 4 4 7" xfId="11534" xr:uid="{00000000-0005-0000-0000-00009C2A0000}"/>
    <cellStyle name="Comma 5 3 4 4 8" xfId="11535" xr:uid="{00000000-0005-0000-0000-00009D2A0000}"/>
    <cellStyle name="Comma 5 3 4 4 9" xfId="11536" xr:uid="{00000000-0005-0000-0000-00009E2A0000}"/>
    <cellStyle name="Comma 5 3 4 5" xfId="11537" xr:uid="{00000000-0005-0000-0000-00009F2A0000}"/>
    <cellStyle name="Comma 5 3 4 5 2" xfId="11538" xr:uid="{00000000-0005-0000-0000-0000A02A0000}"/>
    <cellStyle name="Comma 5 3 4 5 3" xfId="11539" xr:uid="{00000000-0005-0000-0000-0000A12A0000}"/>
    <cellStyle name="Comma 5 3 4 5 4" xfId="11540" xr:uid="{00000000-0005-0000-0000-0000A22A0000}"/>
    <cellStyle name="Comma 5 3 4 5 5" xfId="11541" xr:uid="{00000000-0005-0000-0000-0000A32A0000}"/>
    <cellStyle name="Comma 5 3 4 6" xfId="11542" xr:uid="{00000000-0005-0000-0000-0000A42A0000}"/>
    <cellStyle name="Comma 5 3 4 6 2" xfId="11543" xr:uid="{00000000-0005-0000-0000-0000A52A0000}"/>
    <cellStyle name="Comma 5 3 4 6 3" xfId="11544" xr:uid="{00000000-0005-0000-0000-0000A62A0000}"/>
    <cellStyle name="Comma 5 3 4 7" xfId="11545" xr:uid="{00000000-0005-0000-0000-0000A72A0000}"/>
    <cellStyle name="Comma 5 3 4 7 2" xfId="11546" xr:uid="{00000000-0005-0000-0000-0000A82A0000}"/>
    <cellStyle name="Comma 5 3 4 8" xfId="11547" xr:uid="{00000000-0005-0000-0000-0000A92A0000}"/>
    <cellStyle name="Comma 5 3 4 8 2" xfId="11548" xr:uid="{00000000-0005-0000-0000-0000AA2A0000}"/>
    <cellStyle name="Comma 5 3 4 9" xfId="11549" xr:uid="{00000000-0005-0000-0000-0000AB2A0000}"/>
    <cellStyle name="Comma 5 3 5" xfId="11550" xr:uid="{00000000-0005-0000-0000-0000AC2A0000}"/>
    <cellStyle name="Comma 5 3 5 10" xfId="11551" xr:uid="{00000000-0005-0000-0000-0000AD2A0000}"/>
    <cellStyle name="Comma 5 3 5 11" xfId="11552" xr:uid="{00000000-0005-0000-0000-0000AE2A0000}"/>
    <cellStyle name="Comma 5 3 5 12" xfId="11553" xr:uid="{00000000-0005-0000-0000-0000AF2A0000}"/>
    <cellStyle name="Comma 5 3 5 2" xfId="11554" xr:uid="{00000000-0005-0000-0000-0000B02A0000}"/>
    <cellStyle name="Comma 5 3 5 2 10" xfId="11555" xr:uid="{00000000-0005-0000-0000-0000B12A0000}"/>
    <cellStyle name="Comma 5 3 5 2 11" xfId="11556" xr:uid="{00000000-0005-0000-0000-0000B22A0000}"/>
    <cellStyle name="Comma 5 3 5 2 2" xfId="11557" xr:uid="{00000000-0005-0000-0000-0000B32A0000}"/>
    <cellStyle name="Comma 5 3 5 2 2 2" xfId="11558" xr:uid="{00000000-0005-0000-0000-0000B42A0000}"/>
    <cellStyle name="Comma 5 3 5 2 2 3" xfId="11559" xr:uid="{00000000-0005-0000-0000-0000B52A0000}"/>
    <cellStyle name="Comma 5 3 5 2 2 4" xfId="11560" xr:uid="{00000000-0005-0000-0000-0000B62A0000}"/>
    <cellStyle name="Comma 5 3 5 2 2 5" xfId="11561" xr:uid="{00000000-0005-0000-0000-0000B72A0000}"/>
    <cellStyle name="Comma 5 3 5 2 3" xfId="11562" xr:uid="{00000000-0005-0000-0000-0000B82A0000}"/>
    <cellStyle name="Comma 5 3 5 2 3 2" xfId="11563" xr:uid="{00000000-0005-0000-0000-0000B92A0000}"/>
    <cellStyle name="Comma 5 3 5 2 3 3" xfId="11564" xr:uid="{00000000-0005-0000-0000-0000BA2A0000}"/>
    <cellStyle name="Comma 5 3 5 2 4" xfId="11565" xr:uid="{00000000-0005-0000-0000-0000BB2A0000}"/>
    <cellStyle name="Comma 5 3 5 2 4 2" xfId="11566" xr:uid="{00000000-0005-0000-0000-0000BC2A0000}"/>
    <cellStyle name="Comma 5 3 5 2 5" xfId="11567" xr:uid="{00000000-0005-0000-0000-0000BD2A0000}"/>
    <cellStyle name="Comma 5 3 5 2 5 2" xfId="11568" xr:uid="{00000000-0005-0000-0000-0000BE2A0000}"/>
    <cellStyle name="Comma 5 3 5 2 6" xfId="11569" xr:uid="{00000000-0005-0000-0000-0000BF2A0000}"/>
    <cellStyle name="Comma 5 3 5 2 7" xfId="11570" xr:uid="{00000000-0005-0000-0000-0000C02A0000}"/>
    <cellStyle name="Comma 5 3 5 2 8" xfId="11571" xr:uid="{00000000-0005-0000-0000-0000C12A0000}"/>
    <cellStyle name="Comma 5 3 5 2 9" xfId="11572" xr:uid="{00000000-0005-0000-0000-0000C22A0000}"/>
    <cellStyle name="Comma 5 3 5 3" xfId="11573" xr:uid="{00000000-0005-0000-0000-0000C32A0000}"/>
    <cellStyle name="Comma 5 3 5 3 2" xfId="11574" xr:uid="{00000000-0005-0000-0000-0000C42A0000}"/>
    <cellStyle name="Comma 5 3 5 3 3" xfId="11575" xr:uid="{00000000-0005-0000-0000-0000C52A0000}"/>
    <cellStyle name="Comma 5 3 5 3 4" xfId="11576" xr:uid="{00000000-0005-0000-0000-0000C62A0000}"/>
    <cellStyle name="Comma 5 3 5 3 5" xfId="11577" xr:uid="{00000000-0005-0000-0000-0000C72A0000}"/>
    <cellStyle name="Comma 5 3 5 4" xfId="11578" xr:uid="{00000000-0005-0000-0000-0000C82A0000}"/>
    <cellStyle name="Comma 5 3 5 4 2" xfId="11579" xr:uid="{00000000-0005-0000-0000-0000C92A0000}"/>
    <cellStyle name="Comma 5 3 5 4 3" xfId="11580" xr:uid="{00000000-0005-0000-0000-0000CA2A0000}"/>
    <cellStyle name="Comma 5 3 5 5" xfId="11581" xr:uid="{00000000-0005-0000-0000-0000CB2A0000}"/>
    <cellStyle name="Comma 5 3 5 5 2" xfId="11582" xr:uid="{00000000-0005-0000-0000-0000CC2A0000}"/>
    <cellStyle name="Comma 5 3 5 6" xfId="11583" xr:uid="{00000000-0005-0000-0000-0000CD2A0000}"/>
    <cellStyle name="Comma 5 3 5 6 2" xfId="11584" xr:uid="{00000000-0005-0000-0000-0000CE2A0000}"/>
    <cellStyle name="Comma 5 3 5 7" xfId="11585" xr:uid="{00000000-0005-0000-0000-0000CF2A0000}"/>
    <cellStyle name="Comma 5 3 5 8" xfId="11586" xr:uid="{00000000-0005-0000-0000-0000D02A0000}"/>
    <cellStyle name="Comma 5 3 5 9" xfId="11587" xr:uid="{00000000-0005-0000-0000-0000D12A0000}"/>
    <cellStyle name="Comma 5 3 6" xfId="11588" xr:uid="{00000000-0005-0000-0000-0000D22A0000}"/>
    <cellStyle name="Comma 5 3 6 10" xfId="11589" xr:uid="{00000000-0005-0000-0000-0000D32A0000}"/>
    <cellStyle name="Comma 5 3 6 11" xfId="11590" xr:uid="{00000000-0005-0000-0000-0000D42A0000}"/>
    <cellStyle name="Comma 5 3 6 12" xfId="11591" xr:uid="{00000000-0005-0000-0000-0000D52A0000}"/>
    <cellStyle name="Comma 5 3 6 2" xfId="11592" xr:uid="{00000000-0005-0000-0000-0000D62A0000}"/>
    <cellStyle name="Comma 5 3 6 2 10" xfId="11593" xr:uid="{00000000-0005-0000-0000-0000D72A0000}"/>
    <cellStyle name="Comma 5 3 6 2 11" xfId="11594" xr:uid="{00000000-0005-0000-0000-0000D82A0000}"/>
    <cellStyle name="Comma 5 3 6 2 2" xfId="11595" xr:uid="{00000000-0005-0000-0000-0000D92A0000}"/>
    <cellStyle name="Comma 5 3 6 2 2 2" xfId="11596" xr:uid="{00000000-0005-0000-0000-0000DA2A0000}"/>
    <cellStyle name="Comma 5 3 6 2 2 3" xfId="11597" xr:uid="{00000000-0005-0000-0000-0000DB2A0000}"/>
    <cellStyle name="Comma 5 3 6 2 2 4" xfId="11598" xr:uid="{00000000-0005-0000-0000-0000DC2A0000}"/>
    <cellStyle name="Comma 5 3 6 2 2 5" xfId="11599" xr:uid="{00000000-0005-0000-0000-0000DD2A0000}"/>
    <cellStyle name="Comma 5 3 6 2 3" xfId="11600" xr:uid="{00000000-0005-0000-0000-0000DE2A0000}"/>
    <cellStyle name="Comma 5 3 6 2 3 2" xfId="11601" xr:uid="{00000000-0005-0000-0000-0000DF2A0000}"/>
    <cellStyle name="Comma 5 3 6 2 3 3" xfId="11602" xr:uid="{00000000-0005-0000-0000-0000E02A0000}"/>
    <cellStyle name="Comma 5 3 6 2 4" xfId="11603" xr:uid="{00000000-0005-0000-0000-0000E12A0000}"/>
    <cellStyle name="Comma 5 3 6 2 4 2" xfId="11604" xr:uid="{00000000-0005-0000-0000-0000E22A0000}"/>
    <cellStyle name="Comma 5 3 6 2 5" xfId="11605" xr:uid="{00000000-0005-0000-0000-0000E32A0000}"/>
    <cellStyle name="Comma 5 3 6 2 5 2" xfId="11606" xr:uid="{00000000-0005-0000-0000-0000E42A0000}"/>
    <cellStyle name="Comma 5 3 6 2 6" xfId="11607" xr:uid="{00000000-0005-0000-0000-0000E52A0000}"/>
    <cellStyle name="Comma 5 3 6 2 7" xfId="11608" xr:uid="{00000000-0005-0000-0000-0000E62A0000}"/>
    <cellStyle name="Comma 5 3 6 2 8" xfId="11609" xr:uid="{00000000-0005-0000-0000-0000E72A0000}"/>
    <cellStyle name="Comma 5 3 6 2 9" xfId="11610" xr:uid="{00000000-0005-0000-0000-0000E82A0000}"/>
    <cellStyle name="Comma 5 3 6 3" xfId="11611" xr:uid="{00000000-0005-0000-0000-0000E92A0000}"/>
    <cellStyle name="Comma 5 3 6 3 2" xfId="11612" xr:uid="{00000000-0005-0000-0000-0000EA2A0000}"/>
    <cellStyle name="Comma 5 3 6 3 3" xfId="11613" xr:uid="{00000000-0005-0000-0000-0000EB2A0000}"/>
    <cellStyle name="Comma 5 3 6 3 4" xfId="11614" xr:uid="{00000000-0005-0000-0000-0000EC2A0000}"/>
    <cellStyle name="Comma 5 3 6 3 5" xfId="11615" xr:uid="{00000000-0005-0000-0000-0000ED2A0000}"/>
    <cellStyle name="Comma 5 3 6 4" xfId="11616" xr:uid="{00000000-0005-0000-0000-0000EE2A0000}"/>
    <cellStyle name="Comma 5 3 6 4 2" xfId="11617" xr:uid="{00000000-0005-0000-0000-0000EF2A0000}"/>
    <cellStyle name="Comma 5 3 6 4 3" xfId="11618" xr:uid="{00000000-0005-0000-0000-0000F02A0000}"/>
    <cellStyle name="Comma 5 3 6 5" xfId="11619" xr:uid="{00000000-0005-0000-0000-0000F12A0000}"/>
    <cellStyle name="Comma 5 3 6 5 2" xfId="11620" xr:uid="{00000000-0005-0000-0000-0000F22A0000}"/>
    <cellStyle name="Comma 5 3 6 6" xfId="11621" xr:uid="{00000000-0005-0000-0000-0000F32A0000}"/>
    <cellStyle name="Comma 5 3 6 6 2" xfId="11622" xr:uid="{00000000-0005-0000-0000-0000F42A0000}"/>
    <cellStyle name="Comma 5 3 6 7" xfId="11623" xr:uid="{00000000-0005-0000-0000-0000F52A0000}"/>
    <cellStyle name="Comma 5 3 6 8" xfId="11624" xr:uid="{00000000-0005-0000-0000-0000F62A0000}"/>
    <cellStyle name="Comma 5 3 6 9" xfId="11625" xr:uid="{00000000-0005-0000-0000-0000F72A0000}"/>
    <cellStyle name="Comma 5 3 7" xfId="11626" xr:uid="{00000000-0005-0000-0000-0000F82A0000}"/>
    <cellStyle name="Comma 5 3 7 10" xfId="11627" xr:uid="{00000000-0005-0000-0000-0000F92A0000}"/>
    <cellStyle name="Comma 5 3 7 11" xfId="11628" xr:uid="{00000000-0005-0000-0000-0000FA2A0000}"/>
    <cellStyle name="Comma 5 3 7 2" xfId="11629" xr:uid="{00000000-0005-0000-0000-0000FB2A0000}"/>
    <cellStyle name="Comma 5 3 7 2 2" xfId="11630" xr:uid="{00000000-0005-0000-0000-0000FC2A0000}"/>
    <cellStyle name="Comma 5 3 7 2 3" xfId="11631" xr:uid="{00000000-0005-0000-0000-0000FD2A0000}"/>
    <cellStyle name="Comma 5 3 7 2 4" xfId="11632" xr:uid="{00000000-0005-0000-0000-0000FE2A0000}"/>
    <cellStyle name="Comma 5 3 7 2 5" xfId="11633" xr:uid="{00000000-0005-0000-0000-0000FF2A0000}"/>
    <cellStyle name="Comma 5 3 7 3" xfId="11634" xr:uid="{00000000-0005-0000-0000-0000002B0000}"/>
    <cellStyle name="Comma 5 3 7 3 2" xfId="11635" xr:uid="{00000000-0005-0000-0000-0000012B0000}"/>
    <cellStyle name="Comma 5 3 7 3 3" xfId="11636" xr:uid="{00000000-0005-0000-0000-0000022B0000}"/>
    <cellStyle name="Comma 5 3 7 4" xfId="11637" xr:uid="{00000000-0005-0000-0000-0000032B0000}"/>
    <cellStyle name="Comma 5 3 7 4 2" xfId="11638" xr:uid="{00000000-0005-0000-0000-0000042B0000}"/>
    <cellStyle name="Comma 5 3 7 5" xfId="11639" xr:uid="{00000000-0005-0000-0000-0000052B0000}"/>
    <cellStyle name="Comma 5 3 7 5 2" xfId="11640" xr:uid="{00000000-0005-0000-0000-0000062B0000}"/>
    <cellStyle name="Comma 5 3 7 6" xfId="11641" xr:uid="{00000000-0005-0000-0000-0000072B0000}"/>
    <cellStyle name="Comma 5 3 7 7" xfId="11642" xr:uid="{00000000-0005-0000-0000-0000082B0000}"/>
    <cellStyle name="Comma 5 3 7 8" xfId="11643" xr:uid="{00000000-0005-0000-0000-0000092B0000}"/>
    <cellStyle name="Comma 5 3 7 9" xfId="11644" xr:uid="{00000000-0005-0000-0000-00000A2B0000}"/>
    <cellStyle name="Comma 5 3 8" xfId="11645" xr:uid="{00000000-0005-0000-0000-00000B2B0000}"/>
    <cellStyle name="Comma 5 3 8 2" xfId="11646" xr:uid="{00000000-0005-0000-0000-00000C2B0000}"/>
    <cellStyle name="Comma 5 3 8 3" xfId="11647" xr:uid="{00000000-0005-0000-0000-00000D2B0000}"/>
    <cellStyle name="Comma 5 3 8 4" xfId="11648" xr:uid="{00000000-0005-0000-0000-00000E2B0000}"/>
    <cellStyle name="Comma 5 3 8 5" xfId="11649" xr:uid="{00000000-0005-0000-0000-00000F2B0000}"/>
    <cellStyle name="Comma 5 3 9" xfId="11650" xr:uid="{00000000-0005-0000-0000-0000102B0000}"/>
    <cellStyle name="Comma 5 3 9 2" xfId="11651" xr:uid="{00000000-0005-0000-0000-0000112B0000}"/>
    <cellStyle name="Comma 5 3 9 3" xfId="11652" xr:uid="{00000000-0005-0000-0000-0000122B0000}"/>
    <cellStyle name="Comma 5 4" xfId="11653" xr:uid="{00000000-0005-0000-0000-0000132B0000}"/>
    <cellStyle name="Comma 5 4 2" xfId="11654" xr:uid="{00000000-0005-0000-0000-0000142B0000}"/>
    <cellStyle name="Comma 5 5" xfId="11655" xr:uid="{00000000-0005-0000-0000-0000152B0000}"/>
    <cellStyle name="Comma 5 5 10" xfId="11656" xr:uid="{00000000-0005-0000-0000-0000162B0000}"/>
    <cellStyle name="Comma 5 5 10 2" xfId="11657" xr:uid="{00000000-0005-0000-0000-0000172B0000}"/>
    <cellStyle name="Comma 5 5 11" xfId="11658" xr:uid="{00000000-0005-0000-0000-0000182B0000}"/>
    <cellStyle name="Comma 5 5 11 2" xfId="11659" xr:uid="{00000000-0005-0000-0000-0000192B0000}"/>
    <cellStyle name="Comma 5 5 12" xfId="11660" xr:uid="{00000000-0005-0000-0000-00001A2B0000}"/>
    <cellStyle name="Comma 5 5 13" xfId="11661" xr:uid="{00000000-0005-0000-0000-00001B2B0000}"/>
    <cellStyle name="Comma 5 5 14" xfId="11662" xr:uid="{00000000-0005-0000-0000-00001C2B0000}"/>
    <cellStyle name="Comma 5 5 15" xfId="11663" xr:uid="{00000000-0005-0000-0000-00001D2B0000}"/>
    <cellStyle name="Comma 5 5 16" xfId="11664" xr:uid="{00000000-0005-0000-0000-00001E2B0000}"/>
    <cellStyle name="Comma 5 5 17" xfId="11665" xr:uid="{00000000-0005-0000-0000-00001F2B0000}"/>
    <cellStyle name="Comma 5 5 2" xfId="11666" xr:uid="{00000000-0005-0000-0000-0000202B0000}"/>
    <cellStyle name="Comma 5 5 2 10" xfId="11667" xr:uid="{00000000-0005-0000-0000-0000212B0000}"/>
    <cellStyle name="Comma 5 5 2 11" xfId="11668" xr:uid="{00000000-0005-0000-0000-0000222B0000}"/>
    <cellStyle name="Comma 5 5 2 12" xfId="11669" xr:uid="{00000000-0005-0000-0000-0000232B0000}"/>
    <cellStyle name="Comma 5 5 2 13" xfId="11670" xr:uid="{00000000-0005-0000-0000-0000242B0000}"/>
    <cellStyle name="Comma 5 5 2 14" xfId="11671" xr:uid="{00000000-0005-0000-0000-0000252B0000}"/>
    <cellStyle name="Comma 5 5 2 2" xfId="11672" xr:uid="{00000000-0005-0000-0000-0000262B0000}"/>
    <cellStyle name="Comma 5 5 2 2 10" xfId="11673" xr:uid="{00000000-0005-0000-0000-0000272B0000}"/>
    <cellStyle name="Comma 5 5 2 2 11" xfId="11674" xr:uid="{00000000-0005-0000-0000-0000282B0000}"/>
    <cellStyle name="Comma 5 5 2 2 12" xfId="11675" xr:uid="{00000000-0005-0000-0000-0000292B0000}"/>
    <cellStyle name="Comma 5 5 2 2 2" xfId="11676" xr:uid="{00000000-0005-0000-0000-00002A2B0000}"/>
    <cellStyle name="Comma 5 5 2 2 2 10" xfId="11677" xr:uid="{00000000-0005-0000-0000-00002B2B0000}"/>
    <cellStyle name="Comma 5 5 2 2 2 11" xfId="11678" xr:uid="{00000000-0005-0000-0000-00002C2B0000}"/>
    <cellStyle name="Comma 5 5 2 2 2 2" xfId="11679" xr:uid="{00000000-0005-0000-0000-00002D2B0000}"/>
    <cellStyle name="Comma 5 5 2 2 2 2 2" xfId="11680" xr:uid="{00000000-0005-0000-0000-00002E2B0000}"/>
    <cellStyle name="Comma 5 5 2 2 2 2 3" xfId="11681" xr:uid="{00000000-0005-0000-0000-00002F2B0000}"/>
    <cellStyle name="Comma 5 5 2 2 2 2 4" xfId="11682" xr:uid="{00000000-0005-0000-0000-0000302B0000}"/>
    <cellStyle name="Comma 5 5 2 2 2 2 5" xfId="11683" xr:uid="{00000000-0005-0000-0000-0000312B0000}"/>
    <cellStyle name="Comma 5 5 2 2 2 3" xfId="11684" xr:uid="{00000000-0005-0000-0000-0000322B0000}"/>
    <cellStyle name="Comma 5 5 2 2 2 3 2" xfId="11685" xr:uid="{00000000-0005-0000-0000-0000332B0000}"/>
    <cellStyle name="Comma 5 5 2 2 2 3 3" xfId="11686" xr:uid="{00000000-0005-0000-0000-0000342B0000}"/>
    <cellStyle name="Comma 5 5 2 2 2 4" xfId="11687" xr:uid="{00000000-0005-0000-0000-0000352B0000}"/>
    <cellStyle name="Comma 5 5 2 2 2 4 2" xfId="11688" xr:uid="{00000000-0005-0000-0000-0000362B0000}"/>
    <cellStyle name="Comma 5 5 2 2 2 5" xfId="11689" xr:uid="{00000000-0005-0000-0000-0000372B0000}"/>
    <cellStyle name="Comma 5 5 2 2 2 5 2" xfId="11690" xr:uid="{00000000-0005-0000-0000-0000382B0000}"/>
    <cellStyle name="Comma 5 5 2 2 2 6" xfId="11691" xr:uid="{00000000-0005-0000-0000-0000392B0000}"/>
    <cellStyle name="Comma 5 5 2 2 2 7" xfId="11692" xr:uid="{00000000-0005-0000-0000-00003A2B0000}"/>
    <cellStyle name="Comma 5 5 2 2 2 8" xfId="11693" xr:uid="{00000000-0005-0000-0000-00003B2B0000}"/>
    <cellStyle name="Comma 5 5 2 2 2 9" xfId="11694" xr:uid="{00000000-0005-0000-0000-00003C2B0000}"/>
    <cellStyle name="Comma 5 5 2 2 3" xfId="11695" xr:uid="{00000000-0005-0000-0000-00003D2B0000}"/>
    <cellStyle name="Comma 5 5 2 2 3 2" xfId="11696" xr:uid="{00000000-0005-0000-0000-00003E2B0000}"/>
    <cellStyle name="Comma 5 5 2 2 3 3" xfId="11697" xr:uid="{00000000-0005-0000-0000-00003F2B0000}"/>
    <cellStyle name="Comma 5 5 2 2 3 4" xfId="11698" xr:uid="{00000000-0005-0000-0000-0000402B0000}"/>
    <cellStyle name="Comma 5 5 2 2 3 5" xfId="11699" xr:uid="{00000000-0005-0000-0000-0000412B0000}"/>
    <cellStyle name="Comma 5 5 2 2 4" xfId="11700" xr:uid="{00000000-0005-0000-0000-0000422B0000}"/>
    <cellStyle name="Comma 5 5 2 2 4 2" xfId="11701" xr:uid="{00000000-0005-0000-0000-0000432B0000}"/>
    <cellStyle name="Comma 5 5 2 2 4 3" xfId="11702" xr:uid="{00000000-0005-0000-0000-0000442B0000}"/>
    <cellStyle name="Comma 5 5 2 2 5" xfId="11703" xr:uid="{00000000-0005-0000-0000-0000452B0000}"/>
    <cellStyle name="Comma 5 5 2 2 5 2" xfId="11704" xr:uid="{00000000-0005-0000-0000-0000462B0000}"/>
    <cellStyle name="Comma 5 5 2 2 6" xfId="11705" xr:uid="{00000000-0005-0000-0000-0000472B0000}"/>
    <cellStyle name="Comma 5 5 2 2 6 2" xfId="11706" xr:uid="{00000000-0005-0000-0000-0000482B0000}"/>
    <cellStyle name="Comma 5 5 2 2 7" xfId="11707" xr:uid="{00000000-0005-0000-0000-0000492B0000}"/>
    <cellStyle name="Comma 5 5 2 2 8" xfId="11708" xr:uid="{00000000-0005-0000-0000-00004A2B0000}"/>
    <cellStyle name="Comma 5 5 2 2 9" xfId="11709" xr:uid="{00000000-0005-0000-0000-00004B2B0000}"/>
    <cellStyle name="Comma 5 5 2 3" xfId="11710" xr:uid="{00000000-0005-0000-0000-00004C2B0000}"/>
    <cellStyle name="Comma 5 5 2 3 10" xfId="11711" xr:uid="{00000000-0005-0000-0000-00004D2B0000}"/>
    <cellStyle name="Comma 5 5 2 3 11" xfId="11712" xr:uid="{00000000-0005-0000-0000-00004E2B0000}"/>
    <cellStyle name="Comma 5 5 2 3 12" xfId="11713" xr:uid="{00000000-0005-0000-0000-00004F2B0000}"/>
    <cellStyle name="Comma 5 5 2 3 2" xfId="11714" xr:uid="{00000000-0005-0000-0000-0000502B0000}"/>
    <cellStyle name="Comma 5 5 2 3 2 10" xfId="11715" xr:uid="{00000000-0005-0000-0000-0000512B0000}"/>
    <cellStyle name="Comma 5 5 2 3 2 11" xfId="11716" xr:uid="{00000000-0005-0000-0000-0000522B0000}"/>
    <cellStyle name="Comma 5 5 2 3 2 2" xfId="11717" xr:uid="{00000000-0005-0000-0000-0000532B0000}"/>
    <cellStyle name="Comma 5 5 2 3 2 2 2" xfId="11718" xr:uid="{00000000-0005-0000-0000-0000542B0000}"/>
    <cellStyle name="Comma 5 5 2 3 2 2 3" xfId="11719" xr:uid="{00000000-0005-0000-0000-0000552B0000}"/>
    <cellStyle name="Comma 5 5 2 3 2 2 4" xfId="11720" xr:uid="{00000000-0005-0000-0000-0000562B0000}"/>
    <cellStyle name="Comma 5 5 2 3 2 2 5" xfId="11721" xr:uid="{00000000-0005-0000-0000-0000572B0000}"/>
    <cellStyle name="Comma 5 5 2 3 2 3" xfId="11722" xr:uid="{00000000-0005-0000-0000-0000582B0000}"/>
    <cellStyle name="Comma 5 5 2 3 2 3 2" xfId="11723" xr:uid="{00000000-0005-0000-0000-0000592B0000}"/>
    <cellStyle name="Comma 5 5 2 3 2 3 3" xfId="11724" xr:uid="{00000000-0005-0000-0000-00005A2B0000}"/>
    <cellStyle name="Comma 5 5 2 3 2 4" xfId="11725" xr:uid="{00000000-0005-0000-0000-00005B2B0000}"/>
    <cellStyle name="Comma 5 5 2 3 2 4 2" xfId="11726" xr:uid="{00000000-0005-0000-0000-00005C2B0000}"/>
    <cellStyle name="Comma 5 5 2 3 2 5" xfId="11727" xr:uid="{00000000-0005-0000-0000-00005D2B0000}"/>
    <cellStyle name="Comma 5 5 2 3 2 5 2" xfId="11728" xr:uid="{00000000-0005-0000-0000-00005E2B0000}"/>
    <cellStyle name="Comma 5 5 2 3 2 6" xfId="11729" xr:uid="{00000000-0005-0000-0000-00005F2B0000}"/>
    <cellStyle name="Comma 5 5 2 3 2 7" xfId="11730" xr:uid="{00000000-0005-0000-0000-0000602B0000}"/>
    <cellStyle name="Comma 5 5 2 3 2 8" xfId="11731" xr:uid="{00000000-0005-0000-0000-0000612B0000}"/>
    <cellStyle name="Comma 5 5 2 3 2 9" xfId="11732" xr:uid="{00000000-0005-0000-0000-0000622B0000}"/>
    <cellStyle name="Comma 5 5 2 3 3" xfId="11733" xr:uid="{00000000-0005-0000-0000-0000632B0000}"/>
    <cellStyle name="Comma 5 5 2 3 3 2" xfId="11734" xr:uid="{00000000-0005-0000-0000-0000642B0000}"/>
    <cellStyle name="Comma 5 5 2 3 3 3" xfId="11735" xr:uid="{00000000-0005-0000-0000-0000652B0000}"/>
    <cellStyle name="Comma 5 5 2 3 3 4" xfId="11736" xr:uid="{00000000-0005-0000-0000-0000662B0000}"/>
    <cellStyle name="Comma 5 5 2 3 3 5" xfId="11737" xr:uid="{00000000-0005-0000-0000-0000672B0000}"/>
    <cellStyle name="Comma 5 5 2 3 4" xfId="11738" xr:uid="{00000000-0005-0000-0000-0000682B0000}"/>
    <cellStyle name="Comma 5 5 2 3 4 2" xfId="11739" xr:uid="{00000000-0005-0000-0000-0000692B0000}"/>
    <cellStyle name="Comma 5 5 2 3 4 3" xfId="11740" xr:uid="{00000000-0005-0000-0000-00006A2B0000}"/>
    <cellStyle name="Comma 5 5 2 3 5" xfId="11741" xr:uid="{00000000-0005-0000-0000-00006B2B0000}"/>
    <cellStyle name="Comma 5 5 2 3 5 2" xfId="11742" xr:uid="{00000000-0005-0000-0000-00006C2B0000}"/>
    <cellStyle name="Comma 5 5 2 3 6" xfId="11743" xr:uid="{00000000-0005-0000-0000-00006D2B0000}"/>
    <cellStyle name="Comma 5 5 2 3 6 2" xfId="11744" xr:uid="{00000000-0005-0000-0000-00006E2B0000}"/>
    <cellStyle name="Comma 5 5 2 3 7" xfId="11745" xr:uid="{00000000-0005-0000-0000-00006F2B0000}"/>
    <cellStyle name="Comma 5 5 2 3 8" xfId="11746" xr:uid="{00000000-0005-0000-0000-0000702B0000}"/>
    <cellStyle name="Comma 5 5 2 3 9" xfId="11747" xr:uid="{00000000-0005-0000-0000-0000712B0000}"/>
    <cellStyle name="Comma 5 5 2 4" xfId="11748" xr:uid="{00000000-0005-0000-0000-0000722B0000}"/>
    <cellStyle name="Comma 5 5 2 4 10" xfId="11749" xr:uid="{00000000-0005-0000-0000-0000732B0000}"/>
    <cellStyle name="Comma 5 5 2 4 11" xfId="11750" xr:uid="{00000000-0005-0000-0000-0000742B0000}"/>
    <cellStyle name="Comma 5 5 2 4 2" xfId="11751" xr:uid="{00000000-0005-0000-0000-0000752B0000}"/>
    <cellStyle name="Comma 5 5 2 4 2 2" xfId="11752" xr:uid="{00000000-0005-0000-0000-0000762B0000}"/>
    <cellStyle name="Comma 5 5 2 4 2 3" xfId="11753" xr:uid="{00000000-0005-0000-0000-0000772B0000}"/>
    <cellStyle name="Comma 5 5 2 4 2 4" xfId="11754" xr:uid="{00000000-0005-0000-0000-0000782B0000}"/>
    <cellStyle name="Comma 5 5 2 4 2 5" xfId="11755" xr:uid="{00000000-0005-0000-0000-0000792B0000}"/>
    <cellStyle name="Comma 5 5 2 4 3" xfId="11756" xr:uid="{00000000-0005-0000-0000-00007A2B0000}"/>
    <cellStyle name="Comma 5 5 2 4 3 2" xfId="11757" xr:uid="{00000000-0005-0000-0000-00007B2B0000}"/>
    <cellStyle name="Comma 5 5 2 4 3 3" xfId="11758" xr:uid="{00000000-0005-0000-0000-00007C2B0000}"/>
    <cellStyle name="Comma 5 5 2 4 4" xfId="11759" xr:uid="{00000000-0005-0000-0000-00007D2B0000}"/>
    <cellStyle name="Comma 5 5 2 4 4 2" xfId="11760" xr:uid="{00000000-0005-0000-0000-00007E2B0000}"/>
    <cellStyle name="Comma 5 5 2 4 5" xfId="11761" xr:uid="{00000000-0005-0000-0000-00007F2B0000}"/>
    <cellStyle name="Comma 5 5 2 4 5 2" xfId="11762" xr:uid="{00000000-0005-0000-0000-0000802B0000}"/>
    <cellStyle name="Comma 5 5 2 4 6" xfId="11763" xr:uid="{00000000-0005-0000-0000-0000812B0000}"/>
    <cellStyle name="Comma 5 5 2 4 7" xfId="11764" xr:uid="{00000000-0005-0000-0000-0000822B0000}"/>
    <cellStyle name="Comma 5 5 2 4 8" xfId="11765" xr:uid="{00000000-0005-0000-0000-0000832B0000}"/>
    <cellStyle name="Comma 5 5 2 4 9" xfId="11766" xr:uid="{00000000-0005-0000-0000-0000842B0000}"/>
    <cellStyle name="Comma 5 5 2 5" xfId="11767" xr:uid="{00000000-0005-0000-0000-0000852B0000}"/>
    <cellStyle name="Comma 5 5 2 5 2" xfId="11768" xr:uid="{00000000-0005-0000-0000-0000862B0000}"/>
    <cellStyle name="Comma 5 5 2 5 3" xfId="11769" xr:uid="{00000000-0005-0000-0000-0000872B0000}"/>
    <cellStyle name="Comma 5 5 2 5 4" xfId="11770" xr:uid="{00000000-0005-0000-0000-0000882B0000}"/>
    <cellStyle name="Comma 5 5 2 5 5" xfId="11771" xr:uid="{00000000-0005-0000-0000-0000892B0000}"/>
    <cellStyle name="Comma 5 5 2 6" xfId="11772" xr:uid="{00000000-0005-0000-0000-00008A2B0000}"/>
    <cellStyle name="Comma 5 5 2 6 2" xfId="11773" xr:uid="{00000000-0005-0000-0000-00008B2B0000}"/>
    <cellStyle name="Comma 5 5 2 6 3" xfId="11774" xr:uid="{00000000-0005-0000-0000-00008C2B0000}"/>
    <cellStyle name="Comma 5 5 2 7" xfId="11775" xr:uid="{00000000-0005-0000-0000-00008D2B0000}"/>
    <cellStyle name="Comma 5 5 2 7 2" xfId="11776" xr:uid="{00000000-0005-0000-0000-00008E2B0000}"/>
    <cellStyle name="Comma 5 5 2 8" xfId="11777" xr:uid="{00000000-0005-0000-0000-00008F2B0000}"/>
    <cellStyle name="Comma 5 5 2 8 2" xfId="11778" xr:uid="{00000000-0005-0000-0000-0000902B0000}"/>
    <cellStyle name="Comma 5 5 2 9" xfId="11779" xr:uid="{00000000-0005-0000-0000-0000912B0000}"/>
    <cellStyle name="Comma 5 5 3" xfId="11780" xr:uid="{00000000-0005-0000-0000-0000922B0000}"/>
    <cellStyle name="Comma 5 5 3 10" xfId="11781" xr:uid="{00000000-0005-0000-0000-0000932B0000}"/>
    <cellStyle name="Comma 5 5 3 11" xfId="11782" xr:uid="{00000000-0005-0000-0000-0000942B0000}"/>
    <cellStyle name="Comma 5 5 3 12" xfId="11783" xr:uid="{00000000-0005-0000-0000-0000952B0000}"/>
    <cellStyle name="Comma 5 5 3 13" xfId="11784" xr:uid="{00000000-0005-0000-0000-0000962B0000}"/>
    <cellStyle name="Comma 5 5 3 14" xfId="11785" xr:uid="{00000000-0005-0000-0000-0000972B0000}"/>
    <cellStyle name="Comma 5 5 3 2" xfId="11786" xr:uid="{00000000-0005-0000-0000-0000982B0000}"/>
    <cellStyle name="Comma 5 5 3 2 10" xfId="11787" xr:uid="{00000000-0005-0000-0000-0000992B0000}"/>
    <cellStyle name="Comma 5 5 3 2 11" xfId="11788" xr:uid="{00000000-0005-0000-0000-00009A2B0000}"/>
    <cellStyle name="Comma 5 5 3 2 12" xfId="11789" xr:uid="{00000000-0005-0000-0000-00009B2B0000}"/>
    <cellStyle name="Comma 5 5 3 2 2" xfId="11790" xr:uid="{00000000-0005-0000-0000-00009C2B0000}"/>
    <cellStyle name="Comma 5 5 3 2 2 10" xfId="11791" xr:uid="{00000000-0005-0000-0000-00009D2B0000}"/>
    <cellStyle name="Comma 5 5 3 2 2 11" xfId="11792" xr:uid="{00000000-0005-0000-0000-00009E2B0000}"/>
    <cellStyle name="Comma 5 5 3 2 2 2" xfId="11793" xr:uid="{00000000-0005-0000-0000-00009F2B0000}"/>
    <cellStyle name="Comma 5 5 3 2 2 2 2" xfId="11794" xr:uid="{00000000-0005-0000-0000-0000A02B0000}"/>
    <cellStyle name="Comma 5 5 3 2 2 2 3" xfId="11795" xr:uid="{00000000-0005-0000-0000-0000A12B0000}"/>
    <cellStyle name="Comma 5 5 3 2 2 2 4" xfId="11796" xr:uid="{00000000-0005-0000-0000-0000A22B0000}"/>
    <cellStyle name="Comma 5 5 3 2 2 2 5" xfId="11797" xr:uid="{00000000-0005-0000-0000-0000A32B0000}"/>
    <cellStyle name="Comma 5 5 3 2 2 3" xfId="11798" xr:uid="{00000000-0005-0000-0000-0000A42B0000}"/>
    <cellStyle name="Comma 5 5 3 2 2 3 2" xfId="11799" xr:uid="{00000000-0005-0000-0000-0000A52B0000}"/>
    <cellStyle name="Comma 5 5 3 2 2 3 3" xfId="11800" xr:uid="{00000000-0005-0000-0000-0000A62B0000}"/>
    <cellStyle name="Comma 5 5 3 2 2 4" xfId="11801" xr:uid="{00000000-0005-0000-0000-0000A72B0000}"/>
    <cellStyle name="Comma 5 5 3 2 2 4 2" xfId="11802" xr:uid="{00000000-0005-0000-0000-0000A82B0000}"/>
    <cellStyle name="Comma 5 5 3 2 2 5" xfId="11803" xr:uid="{00000000-0005-0000-0000-0000A92B0000}"/>
    <cellStyle name="Comma 5 5 3 2 2 5 2" xfId="11804" xr:uid="{00000000-0005-0000-0000-0000AA2B0000}"/>
    <cellStyle name="Comma 5 5 3 2 2 6" xfId="11805" xr:uid="{00000000-0005-0000-0000-0000AB2B0000}"/>
    <cellStyle name="Comma 5 5 3 2 2 7" xfId="11806" xr:uid="{00000000-0005-0000-0000-0000AC2B0000}"/>
    <cellStyle name="Comma 5 5 3 2 2 8" xfId="11807" xr:uid="{00000000-0005-0000-0000-0000AD2B0000}"/>
    <cellStyle name="Comma 5 5 3 2 2 9" xfId="11808" xr:uid="{00000000-0005-0000-0000-0000AE2B0000}"/>
    <cellStyle name="Comma 5 5 3 2 3" xfId="11809" xr:uid="{00000000-0005-0000-0000-0000AF2B0000}"/>
    <cellStyle name="Comma 5 5 3 2 3 2" xfId="11810" xr:uid="{00000000-0005-0000-0000-0000B02B0000}"/>
    <cellStyle name="Comma 5 5 3 2 3 3" xfId="11811" xr:uid="{00000000-0005-0000-0000-0000B12B0000}"/>
    <cellStyle name="Comma 5 5 3 2 3 4" xfId="11812" xr:uid="{00000000-0005-0000-0000-0000B22B0000}"/>
    <cellStyle name="Comma 5 5 3 2 3 5" xfId="11813" xr:uid="{00000000-0005-0000-0000-0000B32B0000}"/>
    <cellStyle name="Comma 5 5 3 2 4" xfId="11814" xr:uid="{00000000-0005-0000-0000-0000B42B0000}"/>
    <cellStyle name="Comma 5 5 3 2 4 2" xfId="11815" xr:uid="{00000000-0005-0000-0000-0000B52B0000}"/>
    <cellStyle name="Comma 5 5 3 2 4 3" xfId="11816" xr:uid="{00000000-0005-0000-0000-0000B62B0000}"/>
    <cellStyle name="Comma 5 5 3 2 5" xfId="11817" xr:uid="{00000000-0005-0000-0000-0000B72B0000}"/>
    <cellStyle name="Comma 5 5 3 2 5 2" xfId="11818" xr:uid="{00000000-0005-0000-0000-0000B82B0000}"/>
    <cellStyle name="Comma 5 5 3 2 6" xfId="11819" xr:uid="{00000000-0005-0000-0000-0000B92B0000}"/>
    <cellStyle name="Comma 5 5 3 2 6 2" xfId="11820" xr:uid="{00000000-0005-0000-0000-0000BA2B0000}"/>
    <cellStyle name="Comma 5 5 3 2 7" xfId="11821" xr:uid="{00000000-0005-0000-0000-0000BB2B0000}"/>
    <cellStyle name="Comma 5 5 3 2 8" xfId="11822" xr:uid="{00000000-0005-0000-0000-0000BC2B0000}"/>
    <cellStyle name="Comma 5 5 3 2 9" xfId="11823" xr:uid="{00000000-0005-0000-0000-0000BD2B0000}"/>
    <cellStyle name="Comma 5 5 3 3" xfId="11824" xr:uid="{00000000-0005-0000-0000-0000BE2B0000}"/>
    <cellStyle name="Comma 5 5 3 3 10" xfId="11825" xr:uid="{00000000-0005-0000-0000-0000BF2B0000}"/>
    <cellStyle name="Comma 5 5 3 3 11" xfId="11826" xr:uid="{00000000-0005-0000-0000-0000C02B0000}"/>
    <cellStyle name="Comma 5 5 3 3 12" xfId="11827" xr:uid="{00000000-0005-0000-0000-0000C12B0000}"/>
    <cellStyle name="Comma 5 5 3 3 2" xfId="11828" xr:uid="{00000000-0005-0000-0000-0000C22B0000}"/>
    <cellStyle name="Comma 5 5 3 3 2 10" xfId="11829" xr:uid="{00000000-0005-0000-0000-0000C32B0000}"/>
    <cellStyle name="Comma 5 5 3 3 2 11" xfId="11830" xr:uid="{00000000-0005-0000-0000-0000C42B0000}"/>
    <cellStyle name="Comma 5 5 3 3 2 2" xfId="11831" xr:uid="{00000000-0005-0000-0000-0000C52B0000}"/>
    <cellStyle name="Comma 5 5 3 3 2 2 2" xfId="11832" xr:uid="{00000000-0005-0000-0000-0000C62B0000}"/>
    <cellStyle name="Comma 5 5 3 3 2 2 3" xfId="11833" xr:uid="{00000000-0005-0000-0000-0000C72B0000}"/>
    <cellStyle name="Comma 5 5 3 3 2 2 4" xfId="11834" xr:uid="{00000000-0005-0000-0000-0000C82B0000}"/>
    <cellStyle name="Comma 5 5 3 3 2 2 5" xfId="11835" xr:uid="{00000000-0005-0000-0000-0000C92B0000}"/>
    <cellStyle name="Comma 5 5 3 3 2 3" xfId="11836" xr:uid="{00000000-0005-0000-0000-0000CA2B0000}"/>
    <cellStyle name="Comma 5 5 3 3 2 3 2" xfId="11837" xr:uid="{00000000-0005-0000-0000-0000CB2B0000}"/>
    <cellStyle name="Comma 5 5 3 3 2 3 3" xfId="11838" xr:uid="{00000000-0005-0000-0000-0000CC2B0000}"/>
    <cellStyle name="Comma 5 5 3 3 2 4" xfId="11839" xr:uid="{00000000-0005-0000-0000-0000CD2B0000}"/>
    <cellStyle name="Comma 5 5 3 3 2 4 2" xfId="11840" xr:uid="{00000000-0005-0000-0000-0000CE2B0000}"/>
    <cellStyle name="Comma 5 5 3 3 2 5" xfId="11841" xr:uid="{00000000-0005-0000-0000-0000CF2B0000}"/>
    <cellStyle name="Comma 5 5 3 3 2 5 2" xfId="11842" xr:uid="{00000000-0005-0000-0000-0000D02B0000}"/>
    <cellStyle name="Comma 5 5 3 3 2 6" xfId="11843" xr:uid="{00000000-0005-0000-0000-0000D12B0000}"/>
    <cellStyle name="Comma 5 5 3 3 2 7" xfId="11844" xr:uid="{00000000-0005-0000-0000-0000D22B0000}"/>
    <cellStyle name="Comma 5 5 3 3 2 8" xfId="11845" xr:uid="{00000000-0005-0000-0000-0000D32B0000}"/>
    <cellStyle name="Comma 5 5 3 3 2 9" xfId="11846" xr:uid="{00000000-0005-0000-0000-0000D42B0000}"/>
    <cellStyle name="Comma 5 5 3 3 3" xfId="11847" xr:uid="{00000000-0005-0000-0000-0000D52B0000}"/>
    <cellStyle name="Comma 5 5 3 3 3 2" xfId="11848" xr:uid="{00000000-0005-0000-0000-0000D62B0000}"/>
    <cellStyle name="Comma 5 5 3 3 3 3" xfId="11849" xr:uid="{00000000-0005-0000-0000-0000D72B0000}"/>
    <cellStyle name="Comma 5 5 3 3 3 4" xfId="11850" xr:uid="{00000000-0005-0000-0000-0000D82B0000}"/>
    <cellStyle name="Comma 5 5 3 3 3 5" xfId="11851" xr:uid="{00000000-0005-0000-0000-0000D92B0000}"/>
    <cellStyle name="Comma 5 5 3 3 4" xfId="11852" xr:uid="{00000000-0005-0000-0000-0000DA2B0000}"/>
    <cellStyle name="Comma 5 5 3 3 4 2" xfId="11853" xr:uid="{00000000-0005-0000-0000-0000DB2B0000}"/>
    <cellStyle name="Comma 5 5 3 3 4 3" xfId="11854" xr:uid="{00000000-0005-0000-0000-0000DC2B0000}"/>
    <cellStyle name="Comma 5 5 3 3 5" xfId="11855" xr:uid="{00000000-0005-0000-0000-0000DD2B0000}"/>
    <cellStyle name="Comma 5 5 3 3 5 2" xfId="11856" xr:uid="{00000000-0005-0000-0000-0000DE2B0000}"/>
    <cellStyle name="Comma 5 5 3 3 6" xfId="11857" xr:uid="{00000000-0005-0000-0000-0000DF2B0000}"/>
    <cellStyle name="Comma 5 5 3 3 6 2" xfId="11858" xr:uid="{00000000-0005-0000-0000-0000E02B0000}"/>
    <cellStyle name="Comma 5 5 3 3 7" xfId="11859" xr:uid="{00000000-0005-0000-0000-0000E12B0000}"/>
    <cellStyle name="Comma 5 5 3 3 8" xfId="11860" xr:uid="{00000000-0005-0000-0000-0000E22B0000}"/>
    <cellStyle name="Comma 5 5 3 3 9" xfId="11861" xr:uid="{00000000-0005-0000-0000-0000E32B0000}"/>
    <cellStyle name="Comma 5 5 3 4" xfId="11862" xr:uid="{00000000-0005-0000-0000-0000E42B0000}"/>
    <cellStyle name="Comma 5 5 3 4 10" xfId="11863" xr:uid="{00000000-0005-0000-0000-0000E52B0000}"/>
    <cellStyle name="Comma 5 5 3 4 11" xfId="11864" xr:uid="{00000000-0005-0000-0000-0000E62B0000}"/>
    <cellStyle name="Comma 5 5 3 4 2" xfId="11865" xr:uid="{00000000-0005-0000-0000-0000E72B0000}"/>
    <cellStyle name="Comma 5 5 3 4 2 2" xfId="11866" xr:uid="{00000000-0005-0000-0000-0000E82B0000}"/>
    <cellStyle name="Comma 5 5 3 4 2 3" xfId="11867" xr:uid="{00000000-0005-0000-0000-0000E92B0000}"/>
    <cellStyle name="Comma 5 5 3 4 2 4" xfId="11868" xr:uid="{00000000-0005-0000-0000-0000EA2B0000}"/>
    <cellStyle name="Comma 5 5 3 4 2 5" xfId="11869" xr:uid="{00000000-0005-0000-0000-0000EB2B0000}"/>
    <cellStyle name="Comma 5 5 3 4 3" xfId="11870" xr:uid="{00000000-0005-0000-0000-0000EC2B0000}"/>
    <cellStyle name="Comma 5 5 3 4 3 2" xfId="11871" xr:uid="{00000000-0005-0000-0000-0000ED2B0000}"/>
    <cellStyle name="Comma 5 5 3 4 3 3" xfId="11872" xr:uid="{00000000-0005-0000-0000-0000EE2B0000}"/>
    <cellStyle name="Comma 5 5 3 4 4" xfId="11873" xr:uid="{00000000-0005-0000-0000-0000EF2B0000}"/>
    <cellStyle name="Comma 5 5 3 4 4 2" xfId="11874" xr:uid="{00000000-0005-0000-0000-0000F02B0000}"/>
    <cellStyle name="Comma 5 5 3 4 5" xfId="11875" xr:uid="{00000000-0005-0000-0000-0000F12B0000}"/>
    <cellStyle name="Comma 5 5 3 4 5 2" xfId="11876" xr:uid="{00000000-0005-0000-0000-0000F22B0000}"/>
    <cellStyle name="Comma 5 5 3 4 6" xfId="11877" xr:uid="{00000000-0005-0000-0000-0000F32B0000}"/>
    <cellStyle name="Comma 5 5 3 4 7" xfId="11878" xr:uid="{00000000-0005-0000-0000-0000F42B0000}"/>
    <cellStyle name="Comma 5 5 3 4 8" xfId="11879" xr:uid="{00000000-0005-0000-0000-0000F52B0000}"/>
    <cellStyle name="Comma 5 5 3 4 9" xfId="11880" xr:uid="{00000000-0005-0000-0000-0000F62B0000}"/>
    <cellStyle name="Comma 5 5 3 5" xfId="11881" xr:uid="{00000000-0005-0000-0000-0000F72B0000}"/>
    <cellStyle name="Comma 5 5 3 5 2" xfId="11882" xr:uid="{00000000-0005-0000-0000-0000F82B0000}"/>
    <cellStyle name="Comma 5 5 3 5 3" xfId="11883" xr:uid="{00000000-0005-0000-0000-0000F92B0000}"/>
    <cellStyle name="Comma 5 5 3 5 4" xfId="11884" xr:uid="{00000000-0005-0000-0000-0000FA2B0000}"/>
    <cellStyle name="Comma 5 5 3 5 5" xfId="11885" xr:uid="{00000000-0005-0000-0000-0000FB2B0000}"/>
    <cellStyle name="Comma 5 5 3 6" xfId="11886" xr:uid="{00000000-0005-0000-0000-0000FC2B0000}"/>
    <cellStyle name="Comma 5 5 3 6 2" xfId="11887" xr:uid="{00000000-0005-0000-0000-0000FD2B0000}"/>
    <cellStyle name="Comma 5 5 3 6 3" xfId="11888" xr:uid="{00000000-0005-0000-0000-0000FE2B0000}"/>
    <cellStyle name="Comma 5 5 3 7" xfId="11889" xr:uid="{00000000-0005-0000-0000-0000FF2B0000}"/>
    <cellStyle name="Comma 5 5 3 7 2" xfId="11890" xr:uid="{00000000-0005-0000-0000-0000002C0000}"/>
    <cellStyle name="Comma 5 5 3 8" xfId="11891" xr:uid="{00000000-0005-0000-0000-0000012C0000}"/>
    <cellStyle name="Comma 5 5 3 8 2" xfId="11892" xr:uid="{00000000-0005-0000-0000-0000022C0000}"/>
    <cellStyle name="Comma 5 5 3 9" xfId="11893" xr:uid="{00000000-0005-0000-0000-0000032C0000}"/>
    <cellStyle name="Comma 5 5 4" xfId="11894" xr:uid="{00000000-0005-0000-0000-0000042C0000}"/>
    <cellStyle name="Comma 5 5 4 10" xfId="11895" xr:uid="{00000000-0005-0000-0000-0000052C0000}"/>
    <cellStyle name="Comma 5 5 4 11" xfId="11896" xr:uid="{00000000-0005-0000-0000-0000062C0000}"/>
    <cellStyle name="Comma 5 5 4 12" xfId="11897" xr:uid="{00000000-0005-0000-0000-0000072C0000}"/>
    <cellStyle name="Comma 5 5 4 13" xfId="11898" xr:uid="{00000000-0005-0000-0000-0000082C0000}"/>
    <cellStyle name="Comma 5 5 4 14" xfId="11899" xr:uid="{00000000-0005-0000-0000-0000092C0000}"/>
    <cellStyle name="Comma 5 5 4 2" xfId="11900" xr:uid="{00000000-0005-0000-0000-00000A2C0000}"/>
    <cellStyle name="Comma 5 5 4 2 10" xfId="11901" xr:uid="{00000000-0005-0000-0000-00000B2C0000}"/>
    <cellStyle name="Comma 5 5 4 2 11" xfId="11902" xr:uid="{00000000-0005-0000-0000-00000C2C0000}"/>
    <cellStyle name="Comma 5 5 4 2 12" xfId="11903" xr:uid="{00000000-0005-0000-0000-00000D2C0000}"/>
    <cellStyle name="Comma 5 5 4 2 2" xfId="11904" xr:uid="{00000000-0005-0000-0000-00000E2C0000}"/>
    <cellStyle name="Comma 5 5 4 2 2 10" xfId="11905" xr:uid="{00000000-0005-0000-0000-00000F2C0000}"/>
    <cellStyle name="Comma 5 5 4 2 2 11" xfId="11906" xr:uid="{00000000-0005-0000-0000-0000102C0000}"/>
    <cellStyle name="Comma 5 5 4 2 2 2" xfId="11907" xr:uid="{00000000-0005-0000-0000-0000112C0000}"/>
    <cellStyle name="Comma 5 5 4 2 2 2 2" xfId="11908" xr:uid="{00000000-0005-0000-0000-0000122C0000}"/>
    <cellStyle name="Comma 5 5 4 2 2 2 3" xfId="11909" xr:uid="{00000000-0005-0000-0000-0000132C0000}"/>
    <cellStyle name="Comma 5 5 4 2 2 2 4" xfId="11910" xr:uid="{00000000-0005-0000-0000-0000142C0000}"/>
    <cellStyle name="Comma 5 5 4 2 2 2 5" xfId="11911" xr:uid="{00000000-0005-0000-0000-0000152C0000}"/>
    <cellStyle name="Comma 5 5 4 2 2 3" xfId="11912" xr:uid="{00000000-0005-0000-0000-0000162C0000}"/>
    <cellStyle name="Comma 5 5 4 2 2 3 2" xfId="11913" xr:uid="{00000000-0005-0000-0000-0000172C0000}"/>
    <cellStyle name="Comma 5 5 4 2 2 3 3" xfId="11914" xr:uid="{00000000-0005-0000-0000-0000182C0000}"/>
    <cellStyle name="Comma 5 5 4 2 2 4" xfId="11915" xr:uid="{00000000-0005-0000-0000-0000192C0000}"/>
    <cellStyle name="Comma 5 5 4 2 2 4 2" xfId="11916" xr:uid="{00000000-0005-0000-0000-00001A2C0000}"/>
    <cellStyle name="Comma 5 5 4 2 2 5" xfId="11917" xr:uid="{00000000-0005-0000-0000-00001B2C0000}"/>
    <cellStyle name="Comma 5 5 4 2 2 5 2" xfId="11918" xr:uid="{00000000-0005-0000-0000-00001C2C0000}"/>
    <cellStyle name="Comma 5 5 4 2 2 6" xfId="11919" xr:uid="{00000000-0005-0000-0000-00001D2C0000}"/>
    <cellStyle name="Comma 5 5 4 2 2 7" xfId="11920" xr:uid="{00000000-0005-0000-0000-00001E2C0000}"/>
    <cellStyle name="Comma 5 5 4 2 2 8" xfId="11921" xr:uid="{00000000-0005-0000-0000-00001F2C0000}"/>
    <cellStyle name="Comma 5 5 4 2 2 9" xfId="11922" xr:uid="{00000000-0005-0000-0000-0000202C0000}"/>
    <cellStyle name="Comma 5 5 4 2 3" xfId="11923" xr:uid="{00000000-0005-0000-0000-0000212C0000}"/>
    <cellStyle name="Comma 5 5 4 2 3 2" xfId="11924" xr:uid="{00000000-0005-0000-0000-0000222C0000}"/>
    <cellStyle name="Comma 5 5 4 2 3 3" xfId="11925" xr:uid="{00000000-0005-0000-0000-0000232C0000}"/>
    <cellStyle name="Comma 5 5 4 2 3 4" xfId="11926" xr:uid="{00000000-0005-0000-0000-0000242C0000}"/>
    <cellStyle name="Comma 5 5 4 2 3 5" xfId="11927" xr:uid="{00000000-0005-0000-0000-0000252C0000}"/>
    <cellStyle name="Comma 5 5 4 2 4" xfId="11928" xr:uid="{00000000-0005-0000-0000-0000262C0000}"/>
    <cellStyle name="Comma 5 5 4 2 4 2" xfId="11929" xr:uid="{00000000-0005-0000-0000-0000272C0000}"/>
    <cellStyle name="Comma 5 5 4 2 4 3" xfId="11930" xr:uid="{00000000-0005-0000-0000-0000282C0000}"/>
    <cellStyle name="Comma 5 5 4 2 5" xfId="11931" xr:uid="{00000000-0005-0000-0000-0000292C0000}"/>
    <cellStyle name="Comma 5 5 4 2 5 2" xfId="11932" xr:uid="{00000000-0005-0000-0000-00002A2C0000}"/>
    <cellStyle name="Comma 5 5 4 2 6" xfId="11933" xr:uid="{00000000-0005-0000-0000-00002B2C0000}"/>
    <cellStyle name="Comma 5 5 4 2 6 2" xfId="11934" xr:uid="{00000000-0005-0000-0000-00002C2C0000}"/>
    <cellStyle name="Comma 5 5 4 2 7" xfId="11935" xr:uid="{00000000-0005-0000-0000-00002D2C0000}"/>
    <cellStyle name="Comma 5 5 4 2 8" xfId="11936" xr:uid="{00000000-0005-0000-0000-00002E2C0000}"/>
    <cellStyle name="Comma 5 5 4 2 9" xfId="11937" xr:uid="{00000000-0005-0000-0000-00002F2C0000}"/>
    <cellStyle name="Comma 5 5 4 3" xfId="11938" xr:uid="{00000000-0005-0000-0000-0000302C0000}"/>
    <cellStyle name="Comma 5 5 4 3 10" xfId="11939" xr:uid="{00000000-0005-0000-0000-0000312C0000}"/>
    <cellStyle name="Comma 5 5 4 3 11" xfId="11940" xr:uid="{00000000-0005-0000-0000-0000322C0000}"/>
    <cellStyle name="Comma 5 5 4 3 12" xfId="11941" xr:uid="{00000000-0005-0000-0000-0000332C0000}"/>
    <cellStyle name="Comma 5 5 4 3 2" xfId="11942" xr:uid="{00000000-0005-0000-0000-0000342C0000}"/>
    <cellStyle name="Comma 5 5 4 3 2 10" xfId="11943" xr:uid="{00000000-0005-0000-0000-0000352C0000}"/>
    <cellStyle name="Comma 5 5 4 3 2 11" xfId="11944" xr:uid="{00000000-0005-0000-0000-0000362C0000}"/>
    <cellStyle name="Comma 5 5 4 3 2 2" xfId="11945" xr:uid="{00000000-0005-0000-0000-0000372C0000}"/>
    <cellStyle name="Comma 5 5 4 3 2 2 2" xfId="11946" xr:uid="{00000000-0005-0000-0000-0000382C0000}"/>
    <cellStyle name="Comma 5 5 4 3 2 2 3" xfId="11947" xr:uid="{00000000-0005-0000-0000-0000392C0000}"/>
    <cellStyle name="Comma 5 5 4 3 2 2 4" xfId="11948" xr:uid="{00000000-0005-0000-0000-00003A2C0000}"/>
    <cellStyle name="Comma 5 5 4 3 2 2 5" xfId="11949" xr:uid="{00000000-0005-0000-0000-00003B2C0000}"/>
    <cellStyle name="Comma 5 5 4 3 2 3" xfId="11950" xr:uid="{00000000-0005-0000-0000-00003C2C0000}"/>
    <cellStyle name="Comma 5 5 4 3 2 3 2" xfId="11951" xr:uid="{00000000-0005-0000-0000-00003D2C0000}"/>
    <cellStyle name="Comma 5 5 4 3 2 3 3" xfId="11952" xr:uid="{00000000-0005-0000-0000-00003E2C0000}"/>
    <cellStyle name="Comma 5 5 4 3 2 4" xfId="11953" xr:uid="{00000000-0005-0000-0000-00003F2C0000}"/>
    <cellStyle name="Comma 5 5 4 3 2 4 2" xfId="11954" xr:uid="{00000000-0005-0000-0000-0000402C0000}"/>
    <cellStyle name="Comma 5 5 4 3 2 5" xfId="11955" xr:uid="{00000000-0005-0000-0000-0000412C0000}"/>
    <cellStyle name="Comma 5 5 4 3 2 5 2" xfId="11956" xr:uid="{00000000-0005-0000-0000-0000422C0000}"/>
    <cellStyle name="Comma 5 5 4 3 2 6" xfId="11957" xr:uid="{00000000-0005-0000-0000-0000432C0000}"/>
    <cellStyle name="Comma 5 5 4 3 2 7" xfId="11958" xr:uid="{00000000-0005-0000-0000-0000442C0000}"/>
    <cellStyle name="Comma 5 5 4 3 2 8" xfId="11959" xr:uid="{00000000-0005-0000-0000-0000452C0000}"/>
    <cellStyle name="Comma 5 5 4 3 2 9" xfId="11960" xr:uid="{00000000-0005-0000-0000-0000462C0000}"/>
    <cellStyle name="Comma 5 5 4 3 3" xfId="11961" xr:uid="{00000000-0005-0000-0000-0000472C0000}"/>
    <cellStyle name="Comma 5 5 4 3 3 2" xfId="11962" xr:uid="{00000000-0005-0000-0000-0000482C0000}"/>
    <cellStyle name="Comma 5 5 4 3 3 3" xfId="11963" xr:uid="{00000000-0005-0000-0000-0000492C0000}"/>
    <cellStyle name="Comma 5 5 4 3 3 4" xfId="11964" xr:uid="{00000000-0005-0000-0000-00004A2C0000}"/>
    <cellStyle name="Comma 5 5 4 3 3 5" xfId="11965" xr:uid="{00000000-0005-0000-0000-00004B2C0000}"/>
    <cellStyle name="Comma 5 5 4 3 4" xfId="11966" xr:uid="{00000000-0005-0000-0000-00004C2C0000}"/>
    <cellStyle name="Comma 5 5 4 3 4 2" xfId="11967" xr:uid="{00000000-0005-0000-0000-00004D2C0000}"/>
    <cellStyle name="Comma 5 5 4 3 4 3" xfId="11968" xr:uid="{00000000-0005-0000-0000-00004E2C0000}"/>
    <cellStyle name="Comma 5 5 4 3 5" xfId="11969" xr:uid="{00000000-0005-0000-0000-00004F2C0000}"/>
    <cellStyle name="Comma 5 5 4 3 5 2" xfId="11970" xr:uid="{00000000-0005-0000-0000-0000502C0000}"/>
    <cellStyle name="Comma 5 5 4 3 6" xfId="11971" xr:uid="{00000000-0005-0000-0000-0000512C0000}"/>
    <cellStyle name="Comma 5 5 4 3 6 2" xfId="11972" xr:uid="{00000000-0005-0000-0000-0000522C0000}"/>
    <cellStyle name="Comma 5 5 4 3 7" xfId="11973" xr:uid="{00000000-0005-0000-0000-0000532C0000}"/>
    <cellStyle name="Comma 5 5 4 3 8" xfId="11974" xr:uid="{00000000-0005-0000-0000-0000542C0000}"/>
    <cellStyle name="Comma 5 5 4 3 9" xfId="11975" xr:uid="{00000000-0005-0000-0000-0000552C0000}"/>
    <cellStyle name="Comma 5 5 4 4" xfId="11976" xr:uid="{00000000-0005-0000-0000-0000562C0000}"/>
    <cellStyle name="Comma 5 5 4 4 10" xfId="11977" xr:uid="{00000000-0005-0000-0000-0000572C0000}"/>
    <cellStyle name="Comma 5 5 4 4 11" xfId="11978" xr:uid="{00000000-0005-0000-0000-0000582C0000}"/>
    <cellStyle name="Comma 5 5 4 4 2" xfId="11979" xr:uid="{00000000-0005-0000-0000-0000592C0000}"/>
    <cellStyle name="Comma 5 5 4 4 2 2" xfId="11980" xr:uid="{00000000-0005-0000-0000-00005A2C0000}"/>
    <cellStyle name="Comma 5 5 4 4 2 3" xfId="11981" xr:uid="{00000000-0005-0000-0000-00005B2C0000}"/>
    <cellStyle name="Comma 5 5 4 4 2 4" xfId="11982" xr:uid="{00000000-0005-0000-0000-00005C2C0000}"/>
    <cellStyle name="Comma 5 5 4 4 2 5" xfId="11983" xr:uid="{00000000-0005-0000-0000-00005D2C0000}"/>
    <cellStyle name="Comma 5 5 4 4 3" xfId="11984" xr:uid="{00000000-0005-0000-0000-00005E2C0000}"/>
    <cellStyle name="Comma 5 5 4 4 3 2" xfId="11985" xr:uid="{00000000-0005-0000-0000-00005F2C0000}"/>
    <cellStyle name="Comma 5 5 4 4 3 3" xfId="11986" xr:uid="{00000000-0005-0000-0000-0000602C0000}"/>
    <cellStyle name="Comma 5 5 4 4 4" xfId="11987" xr:uid="{00000000-0005-0000-0000-0000612C0000}"/>
    <cellStyle name="Comma 5 5 4 4 4 2" xfId="11988" xr:uid="{00000000-0005-0000-0000-0000622C0000}"/>
    <cellStyle name="Comma 5 5 4 4 5" xfId="11989" xr:uid="{00000000-0005-0000-0000-0000632C0000}"/>
    <cellStyle name="Comma 5 5 4 4 5 2" xfId="11990" xr:uid="{00000000-0005-0000-0000-0000642C0000}"/>
    <cellStyle name="Comma 5 5 4 4 6" xfId="11991" xr:uid="{00000000-0005-0000-0000-0000652C0000}"/>
    <cellStyle name="Comma 5 5 4 4 7" xfId="11992" xr:uid="{00000000-0005-0000-0000-0000662C0000}"/>
    <cellStyle name="Comma 5 5 4 4 8" xfId="11993" xr:uid="{00000000-0005-0000-0000-0000672C0000}"/>
    <cellStyle name="Comma 5 5 4 4 9" xfId="11994" xr:uid="{00000000-0005-0000-0000-0000682C0000}"/>
    <cellStyle name="Comma 5 5 4 5" xfId="11995" xr:uid="{00000000-0005-0000-0000-0000692C0000}"/>
    <cellStyle name="Comma 5 5 4 5 2" xfId="11996" xr:uid="{00000000-0005-0000-0000-00006A2C0000}"/>
    <cellStyle name="Comma 5 5 4 5 3" xfId="11997" xr:uid="{00000000-0005-0000-0000-00006B2C0000}"/>
    <cellStyle name="Comma 5 5 4 5 4" xfId="11998" xr:uid="{00000000-0005-0000-0000-00006C2C0000}"/>
    <cellStyle name="Comma 5 5 4 5 5" xfId="11999" xr:uid="{00000000-0005-0000-0000-00006D2C0000}"/>
    <cellStyle name="Comma 5 5 4 6" xfId="12000" xr:uid="{00000000-0005-0000-0000-00006E2C0000}"/>
    <cellStyle name="Comma 5 5 4 6 2" xfId="12001" xr:uid="{00000000-0005-0000-0000-00006F2C0000}"/>
    <cellStyle name="Comma 5 5 4 6 3" xfId="12002" xr:uid="{00000000-0005-0000-0000-0000702C0000}"/>
    <cellStyle name="Comma 5 5 4 7" xfId="12003" xr:uid="{00000000-0005-0000-0000-0000712C0000}"/>
    <cellStyle name="Comma 5 5 4 7 2" xfId="12004" xr:uid="{00000000-0005-0000-0000-0000722C0000}"/>
    <cellStyle name="Comma 5 5 4 8" xfId="12005" xr:uid="{00000000-0005-0000-0000-0000732C0000}"/>
    <cellStyle name="Comma 5 5 4 8 2" xfId="12006" xr:uid="{00000000-0005-0000-0000-0000742C0000}"/>
    <cellStyle name="Comma 5 5 4 9" xfId="12007" xr:uid="{00000000-0005-0000-0000-0000752C0000}"/>
    <cellStyle name="Comma 5 5 5" xfId="12008" xr:uid="{00000000-0005-0000-0000-0000762C0000}"/>
    <cellStyle name="Comma 5 5 5 10" xfId="12009" xr:uid="{00000000-0005-0000-0000-0000772C0000}"/>
    <cellStyle name="Comma 5 5 5 11" xfId="12010" xr:uid="{00000000-0005-0000-0000-0000782C0000}"/>
    <cellStyle name="Comma 5 5 5 12" xfId="12011" xr:uid="{00000000-0005-0000-0000-0000792C0000}"/>
    <cellStyle name="Comma 5 5 5 2" xfId="12012" xr:uid="{00000000-0005-0000-0000-00007A2C0000}"/>
    <cellStyle name="Comma 5 5 5 2 10" xfId="12013" xr:uid="{00000000-0005-0000-0000-00007B2C0000}"/>
    <cellStyle name="Comma 5 5 5 2 11" xfId="12014" xr:uid="{00000000-0005-0000-0000-00007C2C0000}"/>
    <cellStyle name="Comma 5 5 5 2 2" xfId="12015" xr:uid="{00000000-0005-0000-0000-00007D2C0000}"/>
    <cellStyle name="Comma 5 5 5 2 2 2" xfId="12016" xr:uid="{00000000-0005-0000-0000-00007E2C0000}"/>
    <cellStyle name="Comma 5 5 5 2 2 3" xfId="12017" xr:uid="{00000000-0005-0000-0000-00007F2C0000}"/>
    <cellStyle name="Comma 5 5 5 2 2 4" xfId="12018" xr:uid="{00000000-0005-0000-0000-0000802C0000}"/>
    <cellStyle name="Comma 5 5 5 2 2 5" xfId="12019" xr:uid="{00000000-0005-0000-0000-0000812C0000}"/>
    <cellStyle name="Comma 5 5 5 2 3" xfId="12020" xr:uid="{00000000-0005-0000-0000-0000822C0000}"/>
    <cellStyle name="Comma 5 5 5 2 3 2" xfId="12021" xr:uid="{00000000-0005-0000-0000-0000832C0000}"/>
    <cellStyle name="Comma 5 5 5 2 3 3" xfId="12022" xr:uid="{00000000-0005-0000-0000-0000842C0000}"/>
    <cellStyle name="Comma 5 5 5 2 4" xfId="12023" xr:uid="{00000000-0005-0000-0000-0000852C0000}"/>
    <cellStyle name="Comma 5 5 5 2 4 2" xfId="12024" xr:uid="{00000000-0005-0000-0000-0000862C0000}"/>
    <cellStyle name="Comma 5 5 5 2 5" xfId="12025" xr:uid="{00000000-0005-0000-0000-0000872C0000}"/>
    <cellStyle name="Comma 5 5 5 2 5 2" xfId="12026" xr:uid="{00000000-0005-0000-0000-0000882C0000}"/>
    <cellStyle name="Comma 5 5 5 2 6" xfId="12027" xr:uid="{00000000-0005-0000-0000-0000892C0000}"/>
    <cellStyle name="Comma 5 5 5 2 7" xfId="12028" xr:uid="{00000000-0005-0000-0000-00008A2C0000}"/>
    <cellStyle name="Comma 5 5 5 2 8" xfId="12029" xr:uid="{00000000-0005-0000-0000-00008B2C0000}"/>
    <cellStyle name="Comma 5 5 5 2 9" xfId="12030" xr:uid="{00000000-0005-0000-0000-00008C2C0000}"/>
    <cellStyle name="Comma 5 5 5 3" xfId="12031" xr:uid="{00000000-0005-0000-0000-00008D2C0000}"/>
    <cellStyle name="Comma 5 5 5 3 2" xfId="12032" xr:uid="{00000000-0005-0000-0000-00008E2C0000}"/>
    <cellStyle name="Comma 5 5 5 3 3" xfId="12033" xr:uid="{00000000-0005-0000-0000-00008F2C0000}"/>
    <cellStyle name="Comma 5 5 5 3 4" xfId="12034" xr:uid="{00000000-0005-0000-0000-0000902C0000}"/>
    <cellStyle name="Comma 5 5 5 3 5" xfId="12035" xr:uid="{00000000-0005-0000-0000-0000912C0000}"/>
    <cellStyle name="Comma 5 5 5 4" xfId="12036" xr:uid="{00000000-0005-0000-0000-0000922C0000}"/>
    <cellStyle name="Comma 5 5 5 4 2" xfId="12037" xr:uid="{00000000-0005-0000-0000-0000932C0000}"/>
    <cellStyle name="Comma 5 5 5 4 3" xfId="12038" xr:uid="{00000000-0005-0000-0000-0000942C0000}"/>
    <cellStyle name="Comma 5 5 5 5" xfId="12039" xr:uid="{00000000-0005-0000-0000-0000952C0000}"/>
    <cellStyle name="Comma 5 5 5 5 2" xfId="12040" xr:uid="{00000000-0005-0000-0000-0000962C0000}"/>
    <cellStyle name="Comma 5 5 5 6" xfId="12041" xr:uid="{00000000-0005-0000-0000-0000972C0000}"/>
    <cellStyle name="Comma 5 5 5 6 2" xfId="12042" xr:uid="{00000000-0005-0000-0000-0000982C0000}"/>
    <cellStyle name="Comma 5 5 5 7" xfId="12043" xr:uid="{00000000-0005-0000-0000-0000992C0000}"/>
    <cellStyle name="Comma 5 5 5 8" xfId="12044" xr:uid="{00000000-0005-0000-0000-00009A2C0000}"/>
    <cellStyle name="Comma 5 5 5 9" xfId="12045" xr:uid="{00000000-0005-0000-0000-00009B2C0000}"/>
    <cellStyle name="Comma 5 5 6" xfId="12046" xr:uid="{00000000-0005-0000-0000-00009C2C0000}"/>
    <cellStyle name="Comma 5 5 6 10" xfId="12047" xr:uid="{00000000-0005-0000-0000-00009D2C0000}"/>
    <cellStyle name="Comma 5 5 6 11" xfId="12048" xr:uid="{00000000-0005-0000-0000-00009E2C0000}"/>
    <cellStyle name="Comma 5 5 6 12" xfId="12049" xr:uid="{00000000-0005-0000-0000-00009F2C0000}"/>
    <cellStyle name="Comma 5 5 6 2" xfId="12050" xr:uid="{00000000-0005-0000-0000-0000A02C0000}"/>
    <cellStyle name="Comma 5 5 6 2 10" xfId="12051" xr:uid="{00000000-0005-0000-0000-0000A12C0000}"/>
    <cellStyle name="Comma 5 5 6 2 11" xfId="12052" xr:uid="{00000000-0005-0000-0000-0000A22C0000}"/>
    <cellStyle name="Comma 5 5 6 2 2" xfId="12053" xr:uid="{00000000-0005-0000-0000-0000A32C0000}"/>
    <cellStyle name="Comma 5 5 6 2 2 2" xfId="12054" xr:uid="{00000000-0005-0000-0000-0000A42C0000}"/>
    <cellStyle name="Comma 5 5 6 2 2 3" xfId="12055" xr:uid="{00000000-0005-0000-0000-0000A52C0000}"/>
    <cellStyle name="Comma 5 5 6 2 2 4" xfId="12056" xr:uid="{00000000-0005-0000-0000-0000A62C0000}"/>
    <cellStyle name="Comma 5 5 6 2 2 5" xfId="12057" xr:uid="{00000000-0005-0000-0000-0000A72C0000}"/>
    <cellStyle name="Comma 5 5 6 2 3" xfId="12058" xr:uid="{00000000-0005-0000-0000-0000A82C0000}"/>
    <cellStyle name="Comma 5 5 6 2 3 2" xfId="12059" xr:uid="{00000000-0005-0000-0000-0000A92C0000}"/>
    <cellStyle name="Comma 5 5 6 2 3 3" xfId="12060" xr:uid="{00000000-0005-0000-0000-0000AA2C0000}"/>
    <cellStyle name="Comma 5 5 6 2 4" xfId="12061" xr:uid="{00000000-0005-0000-0000-0000AB2C0000}"/>
    <cellStyle name="Comma 5 5 6 2 4 2" xfId="12062" xr:uid="{00000000-0005-0000-0000-0000AC2C0000}"/>
    <cellStyle name="Comma 5 5 6 2 5" xfId="12063" xr:uid="{00000000-0005-0000-0000-0000AD2C0000}"/>
    <cellStyle name="Comma 5 5 6 2 5 2" xfId="12064" xr:uid="{00000000-0005-0000-0000-0000AE2C0000}"/>
    <cellStyle name="Comma 5 5 6 2 6" xfId="12065" xr:uid="{00000000-0005-0000-0000-0000AF2C0000}"/>
    <cellStyle name="Comma 5 5 6 2 7" xfId="12066" xr:uid="{00000000-0005-0000-0000-0000B02C0000}"/>
    <cellStyle name="Comma 5 5 6 2 8" xfId="12067" xr:uid="{00000000-0005-0000-0000-0000B12C0000}"/>
    <cellStyle name="Comma 5 5 6 2 9" xfId="12068" xr:uid="{00000000-0005-0000-0000-0000B22C0000}"/>
    <cellStyle name="Comma 5 5 6 3" xfId="12069" xr:uid="{00000000-0005-0000-0000-0000B32C0000}"/>
    <cellStyle name="Comma 5 5 6 3 2" xfId="12070" xr:uid="{00000000-0005-0000-0000-0000B42C0000}"/>
    <cellStyle name="Comma 5 5 6 3 3" xfId="12071" xr:uid="{00000000-0005-0000-0000-0000B52C0000}"/>
    <cellStyle name="Comma 5 5 6 3 4" xfId="12072" xr:uid="{00000000-0005-0000-0000-0000B62C0000}"/>
    <cellStyle name="Comma 5 5 6 3 5" xfId="12073" xr:uid="{00000000-0005-0000-0000-0000B72C0000}"/>
    <cellStyle name="Comma 5 5 6 4" xfId="12074" xr:uid="{00000000-0005-0000-0000-0000B82C0000}"/>
    <cellStyle name="Comma 5 5 6 4 2" xfId="12075" xr:uid="{00000000-0005-0000-0000-0000B92C0000}"/>
    <cellStyle name="Comma 5 5 6 4 3" xfId="12076" xr:uid="{00000000-0005-0000-0000-0000BA2C0000}"/>
    <cellStyle name="Comma 5 5 6 5" xfId="12077" xr:uid="{00000000-0005-0000-0000-0000BB2C0000}"/>
    <cellStyle name="Comma 5 5 6 5 2" xfId="12078" xr:uid="{00000000-0005-0000-0000-0000BC2C0000}"/>
    <cellStyle name="Comma 5 5 6 6" xfId="12079" xr:uid="{00000000-0005-0000-0000-0000BD2C0000}"/>
    <cellStyle name="Comma 5 5 6 6 2" xfId="12080" xr:uid="{00000000-0005-0000-0000-0000BE2C0000}"/>
    <cellStyle name="Comma 5 5 6 7" xfId="12081" xr:uid="{00000000-0005-0000-0000-0000BF2C0000}"/>
    <cellStyle name="Comma 5 5 6 8" xfId="12082" xr:uid="{00000000-0005-0000-0000-0000C02C0000}"/>
    <cellStyle name="Comma 5 5 6 9" xfId="12083" xr:uid="{00000000-0005-0000-0000-0000C12C0000}"/>
    <cellStyle name="Comma 5 5 7" xfId="12084" xr:uid="{00000000-0005-0000-0000-0000C22C0000}"/>
    <cellStyle name="Comma 5 5 7 10" xfId="12085" xr:uid="{00000000-0005-0000-0000-0000C32C0000}"/>
    <cellStyle name="Comma 5 5 7 11" xfId="12086" xr:uid="{00000000-0005-0000-0000-0000C42C0000}"/>
    <cellStyle name="Comma 5 5 7 2" xfId="12087" xr:uid="{00000000-0005-0000-0000-0000C52C0000}"/>
    <cellStyle name="Comma 5 5 7 2 2" xfId="12088" xr:uid="{00000000-0005-0000-0000-0000C62C0000}"/>
    <cellStyle name="Comma 5 5 7 2 3" xfId="12089" xr:uid="{00000000-0005-0000-0000-0000C72C0000}"/>
    <cellStyle name="Comma 5 5 7 2 4" xfId="12090" xr:uid="{00000000-0005-0000-0000-0000C82C0000}"/>
    <cellStyle name="Comma 5 5 7 2 5" xfId="12091" xr:uid="{00000000-0005-0000-0000-0000C92C0000}"/>
    <cellStyle name="Comma 5 5 7 3" xfId="12092" xr:uid="{00000000-0005-0000-0000-0000CA2C0000}"/>
    <cellStyle name="Comma 5 5 7 3 2" xfId="12093" xr:uid="{00000000-0005-0000-0000-0000CB2C0000}"/>
    <cellStyle name="Comma 5 5 7 3 3" xfId="12094" xr:uid="{00000000-0005-0000-0000-0000CC2C0000}"/>
    <cellStyle name="Comma 5 5 7 4" xfId="12095" xr:uid="{00000000-0005-0000-0000-0000CD2C0000}"/>
    <cellStyle name="Comma 5 5 7 4 2" xfId="12096" xr:uid="{00000000-0005-0000-0000-0000CE2C0000}"/>
    <cellStyle name="Comma 5 5 7 5" xfId="12097" xr:uid="{00000000-0005-0000-0000-0000CF2C0000}"/>
    <cellStyle name="Comma 5 5 7 5 2" xfId="12098" xr:uid="{00000000-0005-0000-0000-0000D02C0000}"/>
    <cellStyle name="Comma 5 5 7 6" xfId="12099" xr:uid="{00000000-0005-0000-0000-0000D12C0000}"/>
    <cellStyle name="Comma 5 5 7 7" xfId="12100" xr:uid="{00000000-0005-0000-0000-0000D22C0000}"/>
    <cellStyle name="Comma 5 5 7 8" xfId="12101" xr:uid="{00000000-0005-0000-0000-0000D32C0000}"/>
    <cellStyle name="Comma 5 5 7 9" xfId="12102" xr:uid="{00000000-0005-0000-0000-0000D42C0000}"/>
    <cellStyle name="Comma 5 5 8" xfId="12103" xr:uid="{00000000-0005-0000-0000-0000D52C0000}"/>
    <cellStyle name="Comma 5 5 8 2" xfId="12104" xr:uid="{00000000-0005-0000-0000-0000D62C0000}"/>
    <cellStyle name="Comma 5 5 8 3" xfId="12105" xr:uid="{00000000-0005-0000-0000-0000D72C0000}"/>
    <cellStyle name="Comma 5 5 8 4" xfId="12106" xr:uid="{00000000-0005-0000-0000-0000D82C0000}"/>
    <cellStyle name="Comma 5 5 8 5" xfId="12107" xr:uid="{00000000-0005-0000-0000-0000D92C0000}"/>
    <cellStyle name="Comma 5 5 9" xfId="12108" xr:uid="{00000000-0005-0000-0000-0000DA2C0000}"/>
    <cellStyle name="Comma 5 5 9 2" xfId="12109" xr:uid="{00000000-0005-0000-0000-0000DB2C0000}"/>
    <cellStyle name="Comma 5 5 9 3" xfId="12110" xr:uid="{00000000-0005-0000-0000-0000DC2C0000}"/>
    <cellStyle name="Comma 5 6" xfId="12111" xr:uid="{00000000-0005-0000-0000-0000DD2C0000}"/>
    <cellStyle name="Comma 5 6 10" xfId="12112" xr:uid="{00000000-0005-0000-0000-0000DE2C0000}"/>
    <cellStyle name="Comma 5 6 10 2" xfId="12113" xr:uid="{00000000-0005-0000-0000-0000DF2C0000}"/>
    <cellStyle name="Comma 5 6 11" xfId="12114" xr:uid="{00000000-0005-0000-0000-0000E02C0000}"/>
    <cellStyle name="Comma 5 6 11 2" xfId="12115" xr:uid="{00000000-0005-0000-0000-0000E12C0000}"/>
    <cellStyle name="Comma 5 6 12" xfId="12116" xr:uid="{00000000-0005-0000-0000-0000E22C0000}"/>
    <cellStyle name="Comma 5 6 13" xfId="12117" xr:uid="{00000000-0005-0000-0000-0000E32C0000}"/>
    <cellStyle name="Comma 5 6 14" xfId="12118" xr:uid="{00000000-0005-0000-0000-0000E42C0000}"/>
    <cellStyle name="Comma 5 6 15" xfId="12119" xr:uid="{00000000-0005-0000-0000-0000E52C0000}"/>
    <cellStyle name="Comma 5 6 16" xfId="12120" xr:uid="{00000000-0005-0000-0000-0000E62C0000}"/>
    <cellStyle name="Comma 5 6 17" xfId="12121" xr:uid="{00000000-0005-0000-0000-0000E72C0000}"/>
    <cellStyle name="Comma 5 6 2" xfId="12122" xr:uid="{00000000-0005-0000-0000-0000E82C0000}"/>
    <cellStyle name="Comma 5 6 2 10" xfId="12123" xr:uid="{00000000-0005-0000-0000-0000E92C0000}"/>
    <cellStyle name="Comma 5 6 2 11" xfId="12124" xr:uid="{00000000-0005-0000-0000-0000EA2C0000}"/>
    <cellStyle name="Comma 5 6 2 12" xfId="12125" xr:uid="{00000000-0005-0000-0000-0000EB2C0000}"/>
    <cellStyle name="Comma 5 6 2 13" xfId="12126" xr:uid="{00000000-0005-0000-0000-0000EC2C0000}"/>
    <cellStyle name="Comma 5 6 2 14" xfId="12127" xr:uid="{00000000-0005-0000-0000-0000ED2C0000}"/>
    <cellStyle name="Comma 5 6 2 2" xfId="12128" xr:uid="{00000000-0005-0000-0000-0000EE2C0000}"/>
    <cellStyle name="Comma 5 6 2 2 10" xfId="12129" xr:uid="{00000000-0005-0000-0000-0000EF2C0000}"/>
    <cellStyle name="Comma 5 6 2 2 11" xfId="12130" xr:uid="{00000000-0005-0000-0000-0000F02C0000}"/>
    <cellStyle name="Comma 5 6 2 2 12" xfId="12131" xr:uid="{00000000-0005-0000-0000-0000F12C0000}"/>
    <cellStyle name="Comma 5 6 2 2 2" xfId="12132" xr:uid="{00000000-0005-0000-0000-0000F22C0000}"/>
    <cellStyle name="Comma 5 6 2 2 2 10" xfId="12133" xr:uid="{00000000-0005-0000-0000-0000F32C0000}"/>
    <cellStyle name="Comma 5 6 2 2 2 11" xfId="12134" xr:uid="{00000000-0005-0000-0000-0000F42C0000}"/>
    <cellStyle name="Comma 5 6 2 2 2 2" xfId="12135" xr:uid="{00000000-0005-0000-0000-0000F52C0000}"/>
    <cellStyle name="Comma 5 6 2 2 2 2 2" xfId="12136" xr:uid="{00000000-0005-0000-0000-0000F62C0000}"/>
    <cellStyle name="Comma 5 6 2 2 2 2 3" xfId="12137" xr:uid="{00000000-0005-0000-0000-0000F72C0000}"/>
    <cellStyle name="Comma 5 6 2 2 2 2 4" xfId="12138" xr:uid="{00000000-0005-0000-0000-0000F82C0000}"/>
    <cellStyle name="Comma 5 6 2 2 2 2 5" xfId="12139" xr:uid="{00000000-0005-0000-0000-0000F92C0000}"/>
    <cellStyle name="Comma 5 6 2 2 2 3" xfId="12140" xr:uid="{00000000-0005-0000-0000-0000FA2C0000}"/>
    <cellStyle name="Comma 5 6 2 2 2 3 2" xfId="12141" xr:uid="{00000000-0005-0000-0000-0000FB2C0000}"/>
    <cellStyle name="Comma 5 6 2 2 2 3 3" xfId="12142" xr:uid="{00000000-0005-0000-0000-0000FC2C0000}"/>
    <cellStyle name="Comma 5 6 2 2 2 4" xfId="12143" xr:uid="{00000000-0005-0000-0000-0000FD2C0000}"/>
    <cellStyle name="Comma 5 6 2 2 2 4 2" xfId="12144" xr:uid="{00000000-0005-0000-0000-0000FE2C0000}"/>
    <cellStyle name="Comma 5 6 2 2 2 5" xfId="12145" xr:uid="{00000000-0005-0000-0000-0000FF2C0000}"/>
    <cellStyle name="Comma 5 6 2 2 2 5 2" xfId="12146" xr:uid="{00000000-0005-0000-0000-0000002D0000}"/>
    <cellStyle name="Comma 5 6 2 2 2 6" xfId="12147" xr:uid="{00000000-0005-0000-0000-0000012D0000}"/>
    <cellStyle name="Comma 5 6 2 2 2 7" xfId="12148" xr:uid="{00000000-0005-0000-0000-0000022D0000}"/>
    <cellStyle name="Comma 5 6 2 2 2 8" xfId="12149" xr:uid="{00000000-0005-0000-0000-0000032D0000}"/>
    <cellStyle name="Comma 5 6 2 2 2 9" xfId="12150" xr:uid="{00000000-0005-0000-0000-0000042D0000}"/>
    <cellStyle name="Comma 5 6 2 2 3" xfId="12151" xr:uid="{00000000-0005-0000-0000-0000052D0000}"/>
    <cellStyle name="Comma 5 6 2 2 3 2" xfId="12152" xr:uid="{00000000-0005-0000-0000-0000062D0000}"/>
    <cellStyle name="Comma 5 6 2 2 3 3" xfId="12153" xr:uid="{00000000-0005-0000-0000-0000072D0000}"/>
    <cellStyle name="Comma 5 6 2 2 3 4" xfId="12154" xr:uid="{00000000-0005-0000-0000-0000082D0000}"/>
    <cellStyle name="Comma 5 6 2 2 3 5" xfId="12155" xr:uid="{00000000-0005-0000-0000-0000092D0000}"/>
    <cellStyle name="Comma 5 6 2 2 4" xfId="12156" xr:uid="{00000000-0005-0000-0000-00000A2D0000}"/>
    <cellStyle name="Comma 5 6 2 2 4 2" xfId="12157" xr:uid="{00000000-0005-0000-0000-00000B2D0000}"/>
    <cellStyle name="Comma 5 6 2 2 4 3" xfId="12158" xr:uid="{00000000-0005-0000-0000-00000C2D0000}"/>
    <cellStyle name="Comma 5 6 2 2 5" xfId="12159" xr:uid="{00000000-0005-0000-0000-00000D2D0000}"/>
    <cellStyle name="Comma 5 6 2 2 5 2" xfId="12160" xr:uid="{00000000-0005-0000-0000-00000E2D0000}"/>
    <cellStyle name="Comma 5 6 2 2 6" xfId="12161" xr:uid="{00000000-0005-0000-0000-00000F2D0000}"/>
    <cellStyle name="Comma 5 6 2 2 6 2" xfId="12162" xr:uid="{00000000-0005-0000-0000-0000102D0000}"/>
    <cellStyle name="Comma 5 6 2 2 7" xfId="12163" xr:uid="{00000000-0005-0000-0000-0000112D0000}"/>
    <cellStyle name="Comma 5 6 2 2 8" xfId="12164" xr:uid="{00000000-0005-0000-0000-0000122D0000}"/>
    <cellStyle name="Comma 5 6 2 2 9" xfId="12165" xr:uid="{00000000-0005-0000-0000-0000132D0000}"/>
    <cellStyle name="Comma 5 6 2 3" xfId="12166" xr:uid="{00000000-0005-0000-0000-0000142D0000}"/>
    <cellStyle name="Comma 5 6 2 3 10" xfId="12167" xr:uid="{00000000-0005-0000-0000-0000152D0000}"/>
    <cellStyle name="Comma 5 6 2 3 11" xfId="12168" xr:uid="{00000000-0005-0000-0000-0000162D0000}"/>
    <cellStyle name="Comma 5 6 2 3 12" xfId="12169" xr:uid="{00000000-0005-0000-0000-0000172D0000}"/>
    <cellStyle name="Comma 5 6 2 3 2" xfId="12170" xr:uid="{00000000-0005-0000-0000-0000182D0000}"/>
    <cellStyle name="Comma 5 6 2 3 2 10" xfId="12171" xr:uid="{00000000-0005-0000-0000-0000192D0000}"/>
    <cellStyle name="Comma 5 6 2 3 2 11" xfId="12172" xr:uid="{00000000-0005-0000-0000-00001A2D0000}"/>
    <cellStyle name="Comma 5 6 2 3 2 2" xfId="12173" xr:uid="{00000000-0005-0000-0000-00001B2D0000}"/>
    <cellStyle name="Comma 5 6 2 3 2 2 2" xfId="12174" xr:uid="{00000000-0005-0000-0000-00001C2D0000}"/>
    <cellStyle name="Comma 5 6 2 3 2 2 3" xfId="12175" xr:uid="{00000000-0005-0000-0000-00001D2D0000}"/>
    <cellStyle name="Comma 5 6 2 3 2 2 4" xfId="12176" xr:uid="{00000000-0005-0000-0000-00001E2D0000}"/>
    <cellStyle name="Comma 5 6 2 3 2 2 5" xfId="12177" xr:uid="{00000000-0005-0000-0000-00001F2D0000}"/>
    <cellStyle name="Comma 5 6 2 3 2 3" xfId="12178" xr:uid="{00000000-0005-0000-0000-0000202D0000}"/>
    <cellStyle name="Comma 5 6 2 3 2 3 2" xfId="12179" xr:uid="{00000000-0005-0000-0000-0000212D0000}"/>
    <cellStyle name="Comma 5 6 2 3 2 3 3" xfId="12180" xr:uid="{00000000-0005-0000-0000-0000222D0000}"/>
    <cellStyle name="Comma 5 6 2 3 2 4" xfId="12181" xr:uid="{00000000-0005-0000-0000-0000232D0000}"/>
    <cellStyle name="Comma 5 6 2 3 2 4 2" xfId="12182" xr:uid="{00000000-0005-0000-0000-0000242D0000}"/>
    <cellStyle name="Comma 5 6 2 3 2 5" xfId="12183" xr:uid="{00000000-0005-0000-0000-0000252D0000}"/>
    <cellStyle name="Comma 5 6 2 3 2 5 2" xfId="12184" xr:uid="{00000000-0005-0000-0000-0000262D0000}"/>
    <cellStyle name="Comma 5 6 2 3 2 6" xfId="12185" xr:uid="{00000000-0005-0000-0000-0000272D0000}"/>
    <cellStyle name="Comma 5 6 2 3 2 7" xfId="12186" xr:uid="{00000000-0005-0000-0000-0000282D0000}"/>
    <cellStyle name="Comma 5 6 2 3 2 8" xfId="12187" xr:uid="{00000000-0005-0000-0000-0000292D0000}"/>
    <cellStyle name="Comma 5 6 2 3 2 9" xfId="12188" xr:uid="{00000000-0005-0000-0000-00002A2D0000}"/>
    <cellStyle name="Comma 5 6 2 3 3" xfId="12189" xr:uid="{00000000-0005-0000-0000-00002B2D0000}"/>
    <cellStyle name="Comma 5 6 2 3 3 2" xfId="12190" xr:uid="{00000000-0005-0000-0000-00002C2D0000}"/>
    <cellStyle name="Comma 5 6 2 3 3 3" xfId="12191" xr:uid="{00000000-0005-0000-0000-00002D2D0000}"/>
    <cellStyle name="Comma 5 6 2 3 3 4" xfId="12192" xr:uid="{00000000-0005-0000-0000-00002E2D0000}"/>
    <cellStyle name="Comma 5 6 2 3 3 5" xfId="12193" xr:uid="{00000000-0005-0000-0000-00002F2D0000}"/>
    <cellStyle name="Comma 5 6 2 3 4" xfId="12194" xr:uid="{00000000-0005-0000-0000-0000302D0000}"/>
    <cellStyle name="Comma 5 6 2 3 4 2" xfId="12195" xr:uid="{00000000-0005-0000-0000-0000312D0000}"/>
    <cellStyle name="Comma 5 6 2 3 4 3" xfId="12196" xr:uid="{00000000-0005-0000-0000-0000322D0000}"/>
    <cellStyle name="Comma 5 6 2 3 5" xfId="12197" xr:uid="{00000000-0005-0000-0000-0000332D0000}"/>
    <cellStyle name="Comma 5 6 2 3 5 2" xfId="12198" xr:uid="{00000000-0005-0000-0000-0000342D0000}"/>
    <cellStyle name="Comma 5 6 2 3 6" xfId="12199" xr:uid="{00000000-0005-0000-0000-0000352D0000}"/>
    <cellStyle name="Comma 5 6 2 3 6 2" xfId="12200" xr:uid="{00000000-0005-0000-0000-0000362D0000}"/>
    <cellStyle name="Comma 5 6 2 3 7" xfId="12201" xr:uid="{00000000-0005-0000-0000-0000372D0000}"/>
    <cellStyle name="Comma 5 6 2 3 8" xfId="12202" xr:uid="{00000000-0005-0000-0000-0000382D0000}"/>
    <cellStyle name="Comma 5 6 2 3 9" xfId="12203" xr:uid="{00000000-0005-0000-0000-0000392D0000}"/>
    <cellStyle name="Comma 5 6 2 4" xfId="12204" xr:uid="{00000000-0005-0000-0000-00003A2D0000}"/>
    <cellStyle name="Comma 5 6 2 4 10" xfId="12205" xr:uid="{00000000-0005-0000-0000-00003B2D0000}"/>
    <cellStyle name="Comma 5 6 2 4 11" xfId="12206" xr:uid="{00000000-0005-0000-0000-00003C2D0000}"/>
    <cellStyle name="Comma 5 6 2 4 2" xfId="12207" xr:uid="{00000000-0005-0000-0000-00003D2D0000}"/>
    <cellStyle name="Comma 5 6 2 4 2 2" xfId="12208" xr:uid="{00000000-0005-0000-0000-00003E2D0000}"/>
    <cellStyle name="Comma 5 6 2 4 2 3" xfId="12209" xr:uid="{00000000-0005-0000-0000-00003F2D0000}"/>
    <cellStyle name="Comma 5 6 2 4 2 4" xfId="12210" xr:uid="{00000000-0005-0000-0000-0000402D0000}"/>
    <cellStyle name="Comma 5 6 2 4 2 5" xfId="12211" xr:uid="{00000000-0005-0000-0000-0000412D0000}"/>
    <cellStyle name="Comma 5 6 2 4 3" xfId="12212" xr:uid="{00000000-0005-0000-0000-0000422D0000}"/>
    <cellStyle name="Comma 5 6 2 4 3 2" xfId="12213" xr:uid="{00000000-0005-0000-0000-0000432D0000}"/>
    <cellStyle name="Comma 5 6 2 4 3 3" xfId="12214" xr:uid="{00000000-0005-0000-0000-0000442D0000}"/>
    <cellStyle name="Comma 5 6 2 4 4" xfId="12215" xr:uid="{00000000-0005-0000-0000-0000452D0000}"/>
    <cellStyle name="Comma 5 6 2 4 4 2" xfId="12216" xr:uid="{00000000-0005-0000-0000-0000462D0000}"/>
    <cellStyle name="Comma 5 6 2 4 5" xfId="12217" xr:uid="{00000000-0005-0000-0000-0000472D0000}"/>
    <cellStyle name="Comma 5 6 2 4 5 2" xfId="12218" xr:uid="{00000000-0005-0000-0000-0000482D0000}"/>
    <cellStyle name="Comma 5 6 2 4 6" xfId="12219" xr:uid="{00000000-0005-0000-0000-0000492D0000}"/>
    <cellStyle name="Comma 5 6 2 4 7" xfId="12220" xr:uid="{00000000-0005-0000-0000-00004A2D0000}"/>
    <cellStyle name="Comma 5 6 2 4 8" xfId="12221" xr:uid="{00000000-0005-0000-0000-00004B2D0000}"/>
    <cellStyle name="Comma 5 6 2 4 9" xfId="12222" xr:uid="{00000000-0005-0000-0000-00004C2D0000}"/>
    <cellStyle name="Comma 5 6 2 5" xfId="12223" xr:uid="{00000000-0005-0000-0000-00004D2D0000}"/>
    <cellStyle name="Comma 5 6 2 5 2" xfId="12224" xr:uid="{00000000-0005-0000-0000-00004E2D0000}"/>
    <cellStyle name="Comma 5 6 2 5 3" xfId="12225" xr:uid="{00000000-0005-0000-0000-00004F2D0000}"/>
    <cellStyle name="Comma 5 6 2 5 4" xfId="12226" xr:uid="{00000000-0005-0000-0000-0000502D0000}"/>
    <cellStyle name="Comma 5 6 2 5 5" xfId="12227" xr:uid="{00000000-0005-0000-0000-0000512D0000}"/>
    <cellStyle name="Comma 5 6 2 6" xfId="12228" xr:uid="{00000000-0005-0000-0000-0000522D0000}"/>
    <cellStyle name="Comma 5 6 2 6 2" xfId="12229" xr:uid="{00000000-0005-0000-0000-0000532D0000}"/>
    <cellStyle name="Comma 5 6 2 6 3" xfId="12230" xr:uid="{00000000-0005-0000-0000-0000542D0000}"/>
    <cellStyle name="Comma 5 6 2 7" xfId="12231" xr:uid="{00000000-0005-0000-0000-0000552D0000}"/>
    <cellStyle name="Comma 5 6 2 7 2" xfId="12232" xr:uid="{00000000-0005-0000-0000-0000562D0000}"/>
    <cellStyle name="Comma 5 6 2 8" xfId="12233" xr:uid="{00000000-0005-0000-0000-0000572D0000}"/>
    <cellStyle name="Comma 5 6 2 8 2" xfId="12234" xr:uid="{00000000-0005-0000-0000-0000582D0000}"/>
    <cellStyle name="Comma 5 6 2 9" xfId="12235" xr:uid="{00000000-0005-0000-0000-0000592D0000}"/>
    <cellStyle name="Comma 5 6 3" xfId="12236" xr:uid="{00000000-0005-0000-0000-00005A2D0000}"/>
    <cellStyle name="Comma 5 6 3 10" xfId="12237" xr:uid="{00000000-0005-0000-0000-00005B2D0000}"/>
    <cellStyle name="Comma 5 6 3 11" xfId="12238" xr:uid="{00000000-0005-0000-0000-00005C2D0000}"/>
    <cellStyle name="Comma 5 6 3 12" xfId="12239" xr:uid="{00000000-0005-0000-0000-00005D2D0000}"/>
    <cellStyle name="Comma 5 6 3 13" xfId="12240" xr:uid="{00000000-0005-0000-0000-00005E2D0000}"/>
    <cellStyle name="Comma 5 6 3 14" xfId="12241" xr:uid="{00000000-0005-0000-0000-00005F2D0000}"/>
    <cellStyle name="Comma 5 6 3 2" xfId="12242" xr:uid="{00000000-0005-0000-0000-0000602D0000}"/>
    <cellStyle name="Comma 5 6 3 2 10" xfId="12243" xr:uid="{00000000-0005-0000-0000-0000612D0000}"/>
    <cellStyle name="Comma 5 6 3 2 11" xfId="12244" xr:uid="{00000000-0005-0000-0000-0000622D0000}"/>
    <cellStyle name="Comma 5 6 3 2 12" xfId="12245" xr:uid="{00000000-0005-0000-0000-0000632D0000}"/>
    <cellStyle name="Comma 5 6 3 2 2" xfId="12246" xr:uid="{00000000-0005-0000-0000-0000642D0000}"/>
    <cellStyle name="Comma 5 6 3 2 2 10" xfId="12247" xr:uid="{00000000-0005-0000-0000-0000652D0000}"/>
    <cellStyle name="Comma 5 6 3 2 2 11" xfId="12248" xr:uid="{00000000-0005-0000-0000-0000662D0000}"/>
    <cellStyle name="Comma 5 6 3 2 2 2" xfId="12249" xr:uid="{00000000-0005-0000-0000-0000672D0000}"/>
    <cellStyle name="Comma 5 6 3 2 2 2 2" xfId="12250" xr:uid="{00000000-0005-0000-0000-0000682D0000}"/>
    <cellStyle name="Comma 5 6 3 2 2 2 3" xfId="12251" xr:uid="{00000000-0005-0000-0000-0000692D0000}"/>
    <cellStyle name="Comma 5 6 3 2 2 2 4" xfId="12252" xr:uid="{00000000-0005-0000-0000-00006A2D0000}"/>
    <cellStyle name="Comma 5 6 3 2 2 2 5" xfId="12253" xr:uid="{00000000-0005-0000-0000-00006B2D0000}"/>
    <cellStyle name="Comma 5 6 3 2 2 3" xfId="12254" xr:uid="{00000000-0005-0000-0000-00006C2D0000}"/>
    <cellStyle name="Comma 5 6 3 2 2 3 2" xfId="12255" xr:uid="{00000000-0005-0000-0000-00006D2D0000}"/>
    <cellStyle name="Comma 5 6 3 2 2 3 3" xfId="12256" xr:uid="{00000000-0005-0000-0000-00006E2D0000}"/>
    <cellStyle name="Comma 5 6 3 2 2 4" xfId="12257" xr:uid="{00000000-0005-0000-0000-00006F2D0000}"/>
    <cellStyle name="Comma 5 6 3 2 2 4 2" xfId="12258" xr:uid="{00000000-0005-0000-0000-0000702D0000}"/>
    <cellStyle name="Comma 5 6 3 2 2 5" xfId="12259" xr:uid="{00000000-0005-0000-0000-0000712D0000}"/>
    <cellStyle name="Comma 5 6 3 2 2 5 2" xfId="12260" xr:uid="{00000000-0005-0000-0000-0000722D0000}"/>
    <cellStyle name="Comma 5 6 3 2 2 6" xfId="12261" xr:uid="{00000000-0005-0000-0000-0000732D0000}"/>
    <cellStyle name="Comma 5 6 3 2 2 7" xfId="12262" xr:uid="{00000000-0005-0000-0000-0000742D0000}"/>
    <cellStyle name="Comma 5 6 3 2 2 8" xfId="12263" xr:uid="{00000000-0005-0000-0000-0000752D0000}"/>
    <cellStyle name="Comma 5 6 3 2 2 9" xfId="12264" xr:uid="{00000000-0005-0000-0000-0000762D0000}"/>
    <cellStyle name="Comma 5 6 3 2 3" xfId="12265" xr:uid="{00000000-0005-0000-0000-0000772D0000}"/>
    <cellStyle name="Comma 5 6 3 2 3 2" xfId="12266" xr:uid="{00000000-0005-0000-0000-0000782D0000}"/>
    <cellStyle name="Comma 5 6 3 2 3 3" xfId="12267" xr:uid="{00000000-0005-0000-0000-0000792D0000}"/>
    <cellStyle name="Comma 5 6 3 2 3 4" xfId="12268" xr:uid="{00000000-0005-0000-0000-00007A2D0000}"/>
    <cellStyle name="Comma 5 6 3 2 3 5" xfId="12269" xr:uid="{00000000-0005-0000-0000-00007B2D0000}"/>
    <cellStyle name="Comma 5 6 3 2 4" xfId="12270" xr:uid="{00000000-0005-0000-0000-00007C2D0000}"/>
    <cellStyle name="Comma 5 6 3 2 4 2" xfId="12271" xr:uid="{00000000-0005-0000-0000-00007D2D0000}"/>
    <cellStyle name="Comma 5 6 3 2 4 3" xfId="12272" xr:uid="{00000000-0005-0000-0000-00007E2D0000}"/>
    <cellStyle name="Comma 5 6 3 2 5" xfId="12273" xr:uid="{00000000-0005-0000-0000-00007F2D0000}"/>
    <cellStyle name="Comma 5 6 3 2 5 2" xfId="12274" xr:uid="{00000000-0005-0000-0000-0000802D0000}"/>
    <cellStyle name="Comma 5 6 3 2 6" xfId="12275" xr:uid="{00000000-0005-0000-0000-0000812D0000}"/>
    <cellStyle name="Comma 5 6 3 2 6 2" xfId="12276" xr:uid="{00000000-0005-0000-0000-0000822D0000}"/>
    <cellStyle name="Comma 5 6 3 2 7" xfId="12277" xr:uid="{00000000-0005-0000-0000-0000832D0000}"/>
    <cellStyle name="Comma 5 6 3 2 8" xfId="12278" xr:uid="{00000000-0005-0000-0000-0000842D0000}"/>
    <cellStyle name="Comma 5 6 3 2 9" xfId="12279" xr:uid="{00000000-0005-0000-0000-0000852D0000}"/>
    <cellStyle name="Comma 5 6 3 3" xfId="12280" xr:uid="{00000000-0005-0000-0000-0000862D0000}"/>
    <cellStyle name="Comma 5 6 3 3 10" xfId="12281" xr:uid="{00000000-0005-0000-0000-0000872D0000}"/>
    <cellStyle name="Comma 5 6 3 3 11" xfId="12282" xr:uid="{00000000-0005-0000-0000-0000882D0000}"/>
    <cellStyle name="Comma 5 6 3 3 12" xfId="12283" xr:uid="{00000000-0005-0000-0000-0000892D0000}"/>
    <cellStyle name="Comma 5 6 3 3 2" xfId="12284" xr:uid="{00000000-0005-0000-0000-00008A2D0000}"/>
    <cellStyle name="Comma 5 6 3 3 2 10" xfId="12285" xr:uid="{00000000-0005-0000-0000-00008B2D0000}"/>
    <cellStyle name="Comma 5 6 3 3 2 11" xfId="12286" xr:uid="{00000000-0005-0000-0000-00008C2D0000}"/>
    <cellStyle name="Comma 5 6 3 3 2 2" xfId="12287" xr:uid="{00000000-0005-0000-0000-00008D2D0000}"/>
    <cellStyle name="Comma 5 6 3 3 2 2 2" xfId="12288" xr:uid="{00000000-0005-0000-0000-00008E2D0000}"/>
    <cellStyle name="Comma 5 6 3 3 2 2 3" xfId="12289" xr:uid="{00000000-0005-0000-0000-00008F2D0000}"/>
    <cellStyle name="Comma 5 6 3 3 2 2 4" xfId="12290" xr:uid="{00000000-0005-0000-0000-0000902D0000}"/>
    <cellStyle name="Comma 5 6 3 3 2 2 5" xfId="12291" xr:uid="{00000000-0005-0000-0000-0000912D0000}"/>
    <cellStyle name="Comma 5 6 3 3 2 3" xfId="12292" xr:uid="{00000000-0005-0000-0000-0000922D0000}"/>
    <cellStyle name="Comma 5 6 3 3 2 3 2" xfId="12293" xr:uid="{00000000-0005-0000-0000-0000932D0000}"/>
    <cellStyle name="Comma 5 6 3 3 2 3 3" xfId="12294" xr:uid="{00000000-0005-0000-0000-0000942D0000}"/>
    <cellStyle name="Comma 5 6 3 3 2 4" xfId="12295" xr:uid="{00000000-0005-0000-0000-0000952D0000}"/>
    <cellStyle name="Comma 5 6 3 3 2 4 2" xfId="12296" xr:uid="{00000000-0005-0000-0000-0000962D0000}"/>
    <cellStyle name="Comma 5 6 3 3 2 5" xfId="12297" xr:uid="{00000000-0005-0000-0000-0000972D0000}"/>
    <cellStyle name="Comma 5 6 3 3 2 5 2" xfId="12298" xr:uid="{00000000-0005-0000-0000-0000982D0000}"/>
    <cellStyle name="Comma 5 6 3 3 2 6" xfId="12299" xr:uid="{00000000-0005-0000-0000-0000992D0000}"/>
    <cellStyle name="Comma 5 6 3 3 2 7" xfId="12300" xr:uid="{00000000-0005-0000-0000-00009A2D0000}"/>
    <cellStyle name="Comma 5 6 3 3 2 8" xfId="12301" xr:uid="{00000000-0005-0000-0000-00009B2D0000}"/>
    <cellStyle name="Comma 5 6 3 3 2 9" xfId="12302" xr:uid="{00000000-0005-0000-0000-00009C2D0000}"/>
    <cellStyle name="Comma 5 6 3 3 3" xfId="12303" xr:uid="{00000000-0005-0000-0000-00009D2D0000}"/>
    <cellStyle name="Comma 5 6 3 3 3 2" xfId="12304" xr:uid="{00000000-0005-0000-0000-00009E2D0000}"/>
    <cellStyle name="Comma 5 6 3 3 3 3" xfId="12305" xr:uid="{00000000-0005-0000-0000-00009F2D0000}"/>
    <cellStyle name="Comma 5 6 3 3 3 4" xfId="12306" xr:uid="{00000000-0005-0000-0000-0000A02D0000}"/>
    <cellStyle name="Comma 5 6 3 3 3 5" xfId="12307" xr:uid="{00000000-0005-0000-0000-0000A12D0000}"/>
    <cellStyle name="Comma 5 6 3 3 4" xfId="12308" xr:uid="{00000000-0005-0000-0000-0000A22D0000}"/>
    <cellStyle name="Comma 5 6 3 3 4 2" xfId="12309" xr:uid="{00000000-0005-0000-0000-0000A32D0000}"/>
    <cellStyle name="Comma 5 6 3 3 4 3" xfId="12310" xr:uid="{00000000-0005-0000-0000-0000A42D0000}"/>
    <cellStyle name="Comma 5 6 3 3 5" xfId="12311" xr:uid="{00000000-0005-0000-0000-0000A52D0000}"/>
    <cellStyle name="Comma 5 6 3 3 5 2" xfId="12312" xr:uid="{00000000-0005-0000-0000-0000A62D0000}"/>
    <cellStyle name="Comma 5 6 3 3 6" xfId="12313" xr:uid="{00000000-0005-0000-0000-0000A72D0000}"/>
    <cellStyle name="Comma 5 6 3 3 6 2" xfId="12314" xr:uid="{00000000-0005-0000-0000-0000A82D0000}"/>
    <cellStyle name="Comma 5 6 3 3 7" xfId="12315" xr:uid="{00000000-0005-0000-0000-0000A92D0000}"/>
    <cellStyle name="Comma 5 6 3 3 8" xfId="12316" xr:uid="{00000000-0005-0000-0000-0000AA2D0000}"/>
    <cellStyle name="Comma 5 6 3 3 9" xfId="12317" xr:uid="{00000000-0005-0000-0000-0000AB2D0000}"/>
    <cellStyle name="Comma 5 6 3 4" xfId="12318" xr:uid="{00000000-0005-0000-0000-0000AC2D0000}"/>
    <cellStyle name="Comma 5 6 3 4 10" xfId="12319" xr:uid="{00000000-0005-0000-0000-0000AD2D0000}"/>
    <cellStyle name="Comma 5 6 3 4 11" xfId="12320" xr:uid="{00000000-0005-0000-0000-0000AE2D0000}"/>
    <cellStyle name="Comma 5 6 3 4 2" xfId="12321" xr:uid="{00000000-0005-0000-0000-0000AF2D0000}"/>
    <cellStyle name="Comma 5 6 3 4 2 2" xfId="12322" xr:uid="{00000000-0005-0000-0000-0000B02D0000}"/>
    <cellStyle name="Comma 5 6 3 4 2 3" xfId="12323" xr:uid="{00000000-0005-0000-0000-0000B12D0000}"/>
    <cellStyle name="Comma 5 6 3 4 2 4" xfId="12324" xr:uid="{00000000-0005-0000-0000-0000B22D0000}"/>
    <cellStyle name="Comma 5 6 3 4 2 5" xfId="12325" xr:uid="{00000000-0005-0000-0000-0000B32D0000}"/>
    <cellStyle name="Comma 5 6 3 4 3" xfId="12326" xr:uid="{00000000-0005-0000-0000-0000B42D0000}"/>
    <cellStyle name="Comma 5 6 3 4 3 2" xfId="12327" xr:uid="{00000000-0005-0000-0000-0000B52D0000}"/>
    <cellStyle name="Comma 5 6 3 4 3 3" xfId="12328" xr:uid="{00000000-0005-0000-0000-0000B62D0000}"/>
    <cellStyle name="Comma 5 6 3 4 4" xfId="12329" xr:uid="{00000000-0005-0000-0000-0000B72D0000}"/>
    <cellStyle name="Comma 5 6 3 4 4 2" xfId="12330" xr:uid="{00000000-0005-0000-0000-0000B82D0000}"/>
    <cellStyle name="Comma 5 6 3 4 5" xfId="12331" xr:uid="{00000000-0005-0000-0000-0000B92D0000}"/>
    <cellStyle name="Comma 5 6 3 4 5 2" xfId="12332" xr:uid="{00000000-0005-0000-0000-0000BA2D0000}"/>
    <cellStyle name="Comma 5 6 3 4 6" xfId="12333" xr:uid="{00000000-0005-0000-0000-0000BB2D0000}"/>
    <cellStyle name="Comma 5 6 3 4 7" xfId="12334" xr:uid="{00000000-0005-0000-0000-0000BC2D0000}"/>
    <cellStyle name="Comma 5 6 3 4 8" xfId="12335" xr:uid="{00000000-0005-0000-0000-0000BD2D0000}"/>
    <cellStyle name="Comma 5 6 3 4 9" xfId="12336" xr:uid="{00000000-0005-0000-0000-0000BE2D0000}"/>
    <cellStyle name="Comma 5 6 3 5" xfId="12337" xr:uid="{00000000-0005-0000-0000-0000BF2D0000}"/>
    <cellStyle name="Comma 5 6 3 5 2" xfId="12338" xr:uid="{00000000-0005-0000-0000-0000C02D0000}"/>
    <cellStyle name="Comma 5 6 3 5 3" xfId="12339" xr:uid="{00000000-0005-0000-0000-0000C12D0000}"/>
    <cellStyle name="Comma 5 6 3 5 4" xfId="12340" xr:uid="{00000000-0005-0000-0000-0000C22D0000}"/>
    <cellStyle name="Comma 5 6 3 5 5" xfId="12341" xr:uid="{00000000-0005-0000-0000-0000C32D0000}"/>
    <cellStyle name="Comma 5 6 3 6" xfId="12342" xr:uid="{00000000-0005-0000-0000-0000C42D0000}"/>
    <cellStyle name="Comma 5 6 3 6 2" xfId="12343" xr:uid="{00000000-0005-0000-0000-0000C52D0000}"/>
    <cellStyle name="Comma 5 6 3 6 3" xfId="12344" xr:uid="{00000000-0005-0000-0000-0000C62D0000}"/>
    <cellStyle name="Comma 5 6 3 7" xfId="12345" xr:uid="{00000000-0005-0000-0000-0000C72D0000}"/>
    <cellStyle name="Comma 5 6 3 7 2" xfId="12346" xr:uid="{00000000-0005-0000-0000-0000C82D0000}"/>
    <cellStyle name="Comma 5 6 3 8" xfId="12347" xr:uid="{00000000-0005-0000-0000-0000C92D0000}"/>
    <cellStyle name="Comma 5 6 3 8 2" xfId="12348" xr:uid="{00000000-0005-0000-0000-0000CA2D0000}"/>
    <cellStyle name="Comma 5 6 3 9" xfId="12349" xr:uid="{00000000-0005-0000-0000-0000CB2D0000}"/>
    <cellStyle name="Comma 5 6 4" xfId="12350" xr:uid="{00000000-0005-0000-0000-0000CC2D0000}"/>
    <cellStyle name="Comma 5 6 4 10" xfId="12351" xr:uid="{00000000-0005-0000-0000-0000CD2D0000}"/>
    <cellStyle name="Comma 5 6 4 11" xfId="12352" xr:uid="{00000000-0005-0000-0000-0000CE2D0000}"/>
    <cellStyle name="Comma 5 6 4 12" xfId="12353" xr:uid="{00000000-0005-0000-0000-0000CF2D0000}"/>
    <cellStyle name="Comma 5 6 4 13" xfId="12354" xr:uid="{00000000-0005-0000-0000-0000D02D0000}"/>
    <cellStyle name="Comma 5 6 4 14" xfId="12355" xr:uid="{00000000-0005-0000-0000-0000D12D0000}"/>
    <cellStyle name="Comma 5 6 4 2" xfId="12356" xr:uid="{00000000-0005-0000-0000-0000D22D0000}"/>
    <cellStyle name="Comma 5 6 4 2 10" xfId="12357" xr:uid="{00000000-0005-0000-0000-0000D32D0000}"/>
    <cellStyle name="Comma 5 6 4 2 11" xfId="12358" xr:uid="{00000000-0005-0000-0000-0000D42D0000}"/>
    <cellStyle name="Comma 5 6 4 2 12" xfId="12359" xr:uid="{00000000-0005-0000-0000-0000D52D0000}"/>
    <cellStyle name="Comma 5 6 4 2 2" xfId="12360" xr:uid="{00000000-0005-0000-0000-0000D62D0000}"/>
    <cellStyle name="Comma 5 6 4 2 2 10" xfId="12361" xr:uid="{00000000-0005-0000-0000-0000D72D0000}"/>
    <cellStyle name="Comma 5 6 4 2 2 11" xfId="12362" xr:uid="{00000000-0005-0000-0000-0000D82D0000}"/>
    <cellStyle name="Comma 5 6 4 2 2 2" xfId="12363" xr:uid="{00000000-0005-0000-0000-0000D92D0000}"/>
    <cellStyle name="Comma 5 6 4 2 2 2 2" xfId="12364" xr:uid="{00000000-0005-0000-0000-0000DA2D0000}"/>
    <cellStyle name="Comma 5 6 4 2 2 2 3" xfId="12365" xr:uid="{00000000-0005-0000-0000-0000DB2D0000}"/>
    <cellStyle name="Comma 5 6 4 2 2 2 4" xfId="12366" xr:uid="{00000000-0005-0000-0000-0000DC2D0000}"/>
    <cellStyle name="Comma 5 6 4 2 2 2 5" xfId="12367" xr:uid="{00000000-0005-0000-0000-0000DD2D0000}"/>
    <cellStyle name="Comma 5 6 4 2 2 3" xfId="12368" xr:uid="{00000000-0005-0000-0000-0000DE2D0000}"/>
    <cellStyle name="Comma 5 6 4 2 2 3 2" xfId="12369" xr:uid="{00000000-0005-0000-0000-0000DF2D0000}"/>
    <cellStyle name="Comma 5 6 4 2 2 3 3" xfId="12370" xr:uid="{00000000-0005-0000-0000-0000E02D0000}"/>
    <cellStyle name="Comma 5 6 4 2 2 4" xfId="12371" xr:uid="{00000000-0005-0000-0000-0000E12D0000}"/>
    <cellStyle name="Comma 5 6 4 2 2 4 2" xfId="12372" xr:uid="{00000000-0005-0000-0000-0000E22D0000}"/>
    <cellStyle name="Comma 5 6 4 2 2 5" xfId="12373" xr:uid="{00000000-0005-0000-0000-0000E32D0000}"/>
    <cellStyle name="Comma 5 6 4 2 2 5 2" xfId="12374" xr:uid="{00000000-0005-0000-0000-0000E42D0000}"/>
    <cellStyle name="Comma 5 6 4 2 2 6" xfId="12375" xr:uid="{00000000-0005-0000-0000-0000E52D0000}"/>
    <cellStyle name="Comma 5 6 4 2 2 7" xfId="12376" xr:uid="{00000000-0005-0000-0000-0000E62D0000}"/>
    <cellStyle name="Comma 5 6 4 2 2 8" xfId="12377" xr:uid="{00000000-0005-0000-0000-0000E72D0000}"/>
    <cellStyle name="Comma 5 6 4 2 2 9" xfId="12378" xr:uid="{00000000-0005-0000-0000-0000E82D0000}"/>
    <cellStyle name="Comma 5 6 4 2 3" xfId="12379" xr:uid="{00000000-0005-0000-0000-0000E92D0000}"/>
    <cellStyle name="Comma 5 6 4 2 3 2" xfId="12380" xr:uid="{00000000-0005-0000-0000-0000EA2D0000}"/>
    <cellStyle name="Comma 5 6 4 2 3 3" xfId="12381" xr:uid="{00000000-0005-0000-0000-0000EB2D0000}"/>
    <cellStyle name="Comma 5 6 4 2 3 4" xfId="12382" xr:uid="{00000000-0005-0000-0000-0000EC2D0000}"/>
    <cellStyle name="Comma 5 6 4 2 3 5" xfId="12383" xr:uid="{00000000-0005-0000-0000-0000ED2D0000}"/>
    <cellStyle name="Comma 5 6 4 2 4" xfId="12384" xr:uid="{00000000-0005-0000-0000-0000EE2D0000}"/>
    <cellStyle name="Comma 5 6 4 2 4 2" xfId="12385" xr:uid="{00000000-0005-0000-0000-0000EF2D0000}"/>
    <cellStyle name="Comma 5 6 4 2 4 3" xfId="12386" xr:uid="{00000000-0005-0000-0000-0000F02D0000}"/>
    <cellStyle name="Comma 5 6 4 2 5" xfId="12387" xr:uid="{00000000-0005-0000-0000-0000F12D0000}"/>
    <cellStyle name="Comma 5 6 4 2 5 2" xfId="12388" xr:uid="{00000000-0005-0000-0000-0000F22D0000}"/>
    <cellStyle name="Comma 5 6 4 2 6" xfId="12389" xr:uid="{00000000-0005-0000-0000-0000F32D0000}"/>
    <cellStyle name="Comma 5 6 4 2 6 2" xfId="12390" xr:uid="{00000000-0005-0000-0000-0000F42D0000}"/>
    <cellStyle name="Comma 5 6 4 2 7" xfId="12391" xr:uid="{00000000-0005-0000-0000-0000F52D0000}"/>
    <cellStyle name="Comma 5 6 4 2 8" xfId="12392" xr:uid="{00000000-0005-0000-0000-0000F62D0000}"/>
    <cellStyle name="Comma 5 6 4 2 9" xfId="12393" xr:uid="{00000000-0005-0000-0000-0000F72D0000}"/>
    <cellStyle name="Comma 5 6 4 3" xfId="12394" xr:uid="{00000000-0005-0000-0000-0000F82D0000}"/>
    <cellStyle name="Comma 5 6 4 3 10" xfId="12395" xr:uid="{00000000-0005-0000-0000-0000F92D0000}"/>
    <cellStyle name="Comma 5 6 4 3 11" xfId="12396" xr:uid="{00000000-0005-0000-0000-0000FA2D0000}"/>
    <cellStyle name="Comma 5 6 4 3 12" xfId="12397" xr:uid="{00000000-0005-0000-0000-0000FB2D0000}"/>
    <cellStyle name="Comma 5 6 4 3 2" xfId="12398" xr:uid="{00000000-0005-0000-0000-0000FC2D0000}"/>
    <cellStyle name="Comma 5 6 4 3 2 10" xfId="12399" xr:uid="{00000000-0005-0000-0000-0000FD2D0000}"/>
    <cellStyle name="Comma 5 6 4 3 2 11" xfId="12400" xr:uid="{00000000-0005-0000-0000-0000FE2D0000}"/>
    <cellStyle name="Comma 5 6 4 3 2 2" xfId="12401" xr:uid="{00000000-0005-0000-0000-0000FF2D0000}"/>
    <cellStyle name="Comma 5 6 4 3 2 2 2" xfId="12402" xr:uid="{00000000-0005-0000-0000-0000002E0000}"/>
    <cellStyle name="Comma 5 6 4 3 2 2 3" xfId="12403" xr:uid="{00000000-0005-0000-0000-0000012E0000}"/>
    <cellStyle name="Comma 5 6 4 3 2 2 4" xfId="12404" xr:uid="{00000000-0005-0000-0000-0000022E0000}"/>
    <cellStyle name="Comma 5 6 4 3 2 2 5" xfId="12405" xr:uid="{00000000-0005-0000-0000-0000032E0000}"/>
    <cellStyle name="Comma 5 6 4 3 2 3" xfId="12406" xr:uid="{00000000-0005-0000-0000-0000042E0000}"/>
    <cellStyle name="Comma 5 6 4 3 2 3 2" xfId="12407" xr:uid="{00000000-0005-0000-0000-0000052E0000}"/>
    <cellStyle name="Comma 5 6 4 3 2 3 3" xfId="12408" xr:uid="{00000000-0005-0000-0000-0000062E0000}"/>
    <cellStyle name="Comma 5 6 4 3 2 4" xfId="12409" xr:uid="{00000000-0005-0000-0000-0000072E0000}"/>
    <cellStyle name="Comma 5 6 4 3 2 4 2" xfId="12410" xr:uid="{00000000-0005-0000-0000-0000082E0000}"/>
    <cellStyle name="Comma 5 6 4 3 2 5" xfId="12411" xr:uid="{00000000-0005-0000-0000-0000092E0000}"/>
    <cellStyle name="Comma 5 6 4 3 2 5 2" xfId="12412" xr:uid="{00000000-0005-0000-0000-00000A2E0000}"/>
    <cellStyle name="Comma 5 6 4 3 2 6" xfId="12413" xr:uid="{00000000-0005-0000-0000-00000B2E0000}"/>
    <cellStyle name="Comma 5 6 4 3 2 7" xfId="12414" xr:uid="{00000000-0005-0000-0000-00000C2E0000}"/>
    <cellStyle name="Comma 5 6 4 3 2 8" xfId="12415" xr:uid="{00000000-0005-0000-0000-00000D2E0000}"/>
    <cellStyle name="Comma 5 6 4 3 2 9" xfId="12416" xr:uid="{00000000-0005-0000-0000-00000E2E0000}"/>
    <cellStyle name="Comma 5 6 4 3 3" xfId="12417" xr:uid="{00000000-0005-0000-0000-00000F2E0000}"/>
    <cellStyle name="Comma 5 6 4 3 3 2" xfId="12418" xr:uid="{00000000-0005-0000-0000-0000102E0000}"/>
    <cellStyle name="Comma 5 6 4 3 3 3" xfId="12419" xr:uid="{00000000-0005-0000-0000-0000112E0000}"/>
    <cellStyle name="Comma 5 6 4 3 3 4" xfId="12420" xr:uid="{00000000-0005-0000-0000-0000122E0000}"/>
    <cellStyle name="Comma 5 6 4 3 3 5" xfId="12421" xr:uid="{00000000-0005-0000-0000-0000132E0000}"/>
    <cellStyle name="Comma 5 6 4 3 4" xfId="12422" xr:uid="{00000000-0005-0000-0000-0000142E0000}"/>
    <cellStyle name="Comma 5 6 4 3 4 2" xfId="12423" xr:uid="{00000000-0005-0000-0000-0000152E0000}"/>
    <cellStyle name="Comma 5 6 4 3 4 3" xfId="12424" xr:uid="{00000000-0005-0000-0000-0000162E0000}"/>
    <cellStyle name="Comma 5 6 4 3 5" xfId="12425" xr:uid="{00000000-0005-0000-0000-0000172E0000}"/>
    <cellStyle name="Comma 5 6 4 3 5 2" xfId="12426" xr:uid="{00000000-0005-0000-0000-0000182E0000}"/>
    <cellStyle name="Comma 5 6 4 3 6" xfId="12427" xr:uid="{00000000-0005-0000-0000-0000192E0000}"/>
    <cellStyle name="Comma 5 6 4 3 6 2" xfId="12428" xr:uid="{00000000-0005-0000-0000-00001A2E0000}"/>
    <cellStyle name="Comma 5 6 4 3 7" xfId="12429" xr:uid="{00000000-0005-0000-0000-00001B2E0000}"/>
    <cellStyle name="Comma 5 6 4 3 8" xfId="12430" xr:uid="{00000000-0005-0000-0000-00001C2E0000}"/>
    <cellStyle name="Comma 5 6 4 3 9" xfId="12431" xr:uid="{00000000-0005-0000-0000-00001D2E0000}"/>
    <cellStyle name="Comma 5 6 4 4" xfId="12432" xr:uid="{00000000-0005-0000-0000-00001E2E0000}"/>
    <cellStyle name="Comma 5 6 4 4 10" xfId="12433" xr:uid="{00000000-0005-0000-0000-00001F2E0000}"/>
    <cellStyle name="Comma 5 6 4 4 11" xfId="12434" xr:uid="{00000000-0005-0000-0000-0000202E0000}"/>
    <cellStyle name="Comma 5 6 4 4 2" xfId="12435" xr:uid="{00000000-0005-0000-0000-0000212E0000}"/>
    <cellStyle name="Comma 5 6 4 4 2 2" xfId="12436" xr:uid="{00000000-0005-0000-0000-0000222E0000}"/>
    <cellStyle name="Comma 5 6 4 4 2 3" xfId="12437" xr:uid="{00000000-0005-0000-0000-0000232E0000}"/>
    <cellStyle name="Comma 5 6 4 4 2 4" xfId="12438" xr:uid="{00000000-0005-0000-0000-0000242E0000}"/>
    <cellStyle name="Comma 5 6 4 4 2 5" xfId="12439" xr:uid="{00000000-0005-0000-0000-0000252E0000}"/>
    <cellStyle name="Comma 5 6 4 4 3" xfId="12440" xr:uid="{00000000-0005-0000-0000-0000262E0000}"/>
    <cellStyle name="Comma 5 6 4 4 3 2" xfId="12441" xr:uid="{00000000-0005-0000-0000-0000272E0000}"/>
    <cellStyle name="Comma 5 6 4 4 3 3" xfId="12442" xr:uid="{00000000-0005-0000-0000-0000282E0000}"/>
    <cellStyle name="Comma 5 6 4 4 4" xfId="12443" xr:uid="{00000000-0005-0000-0000-0000292E0000}"/>
    <cellStyle name="Comma 5 6 4 4 4 2" xfId="12444" xr:uid="{00000000-0005-0000-0000-00002A2E0000}"/>
    <cellStyle name="Comma 5 6 4 4 5" xfId="12445" xr:uid="{00000000-0005-0000-0000-00002B2E0000}"/>
    <cellStyle name="Comma 5 6 4 4 5 2" xfId="12446" xr:uid="{00000000-0005-0000-0000-00002C2E0000}"/>
    <cellStyle name="Comma 5 6 4 4 6" xfId="12447" xr:uid="{00000000-0005-0000-0000-00002D2E0000}"/>
    <cellStyle name="Comma 5 6 4 4 7" xfId="12448" xr:uid="{00000000-0005-0000-0000-00002E2E0000}"/>
    <cellStyle name="Comma 5 6 4 4 8" xfId="12449" xr:uid="{00000000-0005-0000-0000-00002F2E0000}"/>
    <cellStyle name="Comma 5 6 4 4 9" xfId="12450" xr:uid="{00000000-0005-0000-0000-0000302E0000}"/>
    <cellStyle name="Comma 5 6 4 5" xfId="12451" xr:uid="{00000000-0005-0000-0000-0000312E0000}"/>
    <cellStyle name="Comma 5 6 4 5 2" xfId="12452" xr:uid="{00000000-0005-0000-0000-0000322E0000}"/>
    <cellStyle name="Comma 5 6 4 5 3" xfId="12453" xr:uid="{00000000-0005-0000-0000-0000332E0000}"/>
    <cellStyle name="Comma 5 6 4 5 4" xfId="12454" xr:uid="{00000000-0005-0000-0000-0000342E0000}"/>
    <cellStyle name="Comma 5 6 4 5 5" xfId="12455" xr:uid="{00000000-0005-0000-0000-0000352E0000}"/>
    <cellStyle name="Comma 5 6 4 6" xfId="12456" xr:uid="{00000000-0005-0000-0000-0000362E0000}"/>
    <cellStyle name="Comma 5 6 4 6 2" xfId="12457" xr:uid="{00000000-0005-0000-0000-0000372E0000}"/>
    <cellStyle name="Comma 5 6 4 6 3" xfId="12458" xr:uid="{00000000-0005-0000-0000-0000382E0000}"/>
    <cellStyle name="Comma 5 6 4 7" xfId="12459" xr:uid="{00000000-0005-0000-0000-0000392E0000}"/>
    <cellStyle name="Comma 5 6 4 7 2" xfId="12460" xr:uid="{00000000-0005-0000-0000-00003A2E0000}"/>
    <cellStyle name="Comma 5 6 4 8" xfId="12461" xr:uid="{00000000-0005-0000-0000-00003B2E0000}"/>
    <cellStyle name="Comma 5 6 4 8 2" xfId="12462" xr:uid="{00000000-0005-0000-0000-00003C2E0000}"/>
    <cellStyle name="Comma 5 6 4 9" xfId="12463" xr:uid="{00000000-0005-0000-0000-00003D2E0000}"/>
    <cellStyle name="Comma 5 6 5" xfId="12464" xr:uid="{00000000-0005-0000-0000-00003E2E0000}"/>
    <cellStyle name="Comma 5 6 5 10" xfId="12465" xr:uid="{00000000-0005-0000-0000-00003F2E0000}"/>
    <cellStyle name="Comma 5 6 5 11" xfId="12466" xr:uid="{00000000-0005-0000-0000-0000402E0000}"/>
    <cellStyle name="Comma 5 6 5 12" xfId="12467" xr:uid="{00000000-0005-0000-0000-0000412E0000}"/>
    <cellStyle name="Comma 5 6 5 2" xfId="12468" xr:uid="{00000000-0005-0000-0000-0000422E0000}"/>
    <cellStyle name="Comma 5 6 5 2 10" xfId="12469" xr:uid="{00000000-0005-0000-0000-0000432E0000}"/>
    <cellStyle name="Comma 5 6 5 2 11" xfId="12470" xr:uid="{00000000-0005-0000-0000-0000442E0000}"/>
    <cellStyle name="Comma 5 6 5 2 2" xfId="12471" xr:uid="{00000000-0005-0000-0000-0000452E0000}"/>
    <cellStyle name="Comma 5 6 5 2 2 2" xfId="12472" xr:uid="{00000000-0005-0000-0000-0000462E0000}"/>
    <cellStyle name="Comma 5 6 5 2 2 3" xfId="12473" xr:uid="{00000000-0005-0000-0000-0000472E0000}"/>
    <cellStyle name="Comma 5 6 5 2 2 4" xfId="12474" xr:uid="{00000000-0005-0000-0000-0000482E0000}"/>
    <cellStyle name="Comma 5 6 5 2 2 5" xfId="12475" xr:uid="{00000000-0005-0000-0000-0000492E0000}"/>
    <cellStyle name="Comma 5 6 5 2 3" xfId="12476" xr:uid="{00000000-0005-0000-0000-00004A2E0000}"/>
    <cellStyle name="Comma 5 6 5 2 3 2" xfId="12477" xr:uid="{00000000-0005-0000-0000-00004B2E0000}"/>
    <cellStyle name="Comma 5 6 5 2 3 3" xfId="12478" xr:uid="{00000000-0005-0000-0000-00004C2E0000}"/>
    <cellStyle name="Comma 5 6 5 2 4" xfId="12479" xr:uid="{00000000-0005-0000-0000-00004D2E0000}"/>
    <cellStyle name="Comma 5 6 5 2 4 2" xfId="12480" xr:uid="{00000000-0005-0000-0000-00004E2E0000}"/>
    <cellStyle name="Comma 5 6 5 2 5" xfId="12481" xr:uid="{00000000-0005-0000-0000-00004F2E0000}"/>
    <cellStyle name="Comma 5 6 5 2 5 2" xfId="12482" xr:uid="{00000000-0005-0000-0000-0000502E0000}"/>
    <cellStyle name="Comma 5 6 5 2 6" xfId="12483" xr:uid="{00000000-0005-0000-0000-0000512E0000}"/>
    <cellStyle name="Comma 5 6 5 2 7" xfId="12484" xr:uid="{00000000-0005-0000-0000-0000522E0000}"/>
    <cellStyle name="Comma 5 6 5 2 8" xfId="12485" xr:uid="{00000000-0005-0000-0000-0000532E0000}"/>
    <cellStyle name="Comma 5 6 5 2 9" xfId="12486" xr:uid="{00000000-0005-0000-0000-0000542E0000}"/>
    <cellStyle name="Comma 5 6 5 3" xfId="12487" xr:uid="{00000000-0005-0000-0000-0000552E0000}"/>
    <cellStyle name="Comma 5 6 5 3 2" xfId="12488" xr:uid="{00000000-0005-0000-0000-0000562E0000}"/>
    <cellStyle name="Comma 5 6 5 3 3" xfId="12489" xr:uid="{00000000-0005-0000-0000-0000572E0000}"/>
    <cellStyle name="Comma 5 6 5 3 4" xfId="12490" xr:uid="{00000000-0005-0000-0000-0000582E0000}"/>
    <cellStyle name="Comma 5 6 5 3 5" xfId="12491" xr:uid="{00000000-0005-0000-0000-0000592E0000}"/>
    <cellStyle name="Comma 5 6 5 4" xfId="12492" xr:uid="{00000000-0005-0000-0000-00005A2E0000}"/>
    <cellStyle name="Comma 5 6 5 4 2" xfId="12493" xr:uid="{00000000-0005-0000-0000-00005B2E0000}"/>
    <cellStyle name="Comma 5 6 5 4 3" xfId="12494" xr:uid="{00000000-0005-0000-0000-00005C2E0000}"/>
    <cellStyle name="Comma 5 6 5 5" xfId="12495" xr:uid="{00000000-0005-0000-0000-00005D2E0000}"/>
    <cellStyle name="Comma 5 6 5 5 2" xfId="12496" xr:uid="{00000000-0005-0000-0000-00005E2E0000}"/>
    <cellStyle name="Comma 5 6 5 6" xfId="12497" xr:uid="{00000000-0005-0000-0000-00005F2E0000}"/>
    <cellStyle name="Comma 5 6 5 6 2" xfId="12498" xr:uid="{00000000-0005-0000-0000-0000602E0000}"/>
    <cellStyle name="Comma 5 6 5 7" xfId="12499" xr:uid="{00000000-0005-0000-0000-0000612E0000}"/>
    <cellStyle name="Comma 5 6 5 8" xfId="12500" xr:uid="{00000000-0005-0000-0000-0000622E0000}"/>
    <cellStyle name="Comma 5 6 5 9" xfId="12501" xr:uid="{00000000-0005-0000-0000-0000632E0000}"/>
    <cellStyle name="Comma 5 6 6" xfId="12502" xr:uid="{00000000-0005-0000-0000-0000642E0000}"/>
    <cellStyle name="Comma 5 6 6 10" xfId="12503" xr:uid="{00000000-0005-0000-0000-0000652E0000}"/>
    <cellStyle name="Comma 5 6 6 11" xfId="12504" xr:uid="{00000000-0005-0000-0000-0000662E0000}"/>
    <cellStyle name="Comma 5 6 6 12" xfId="12505" xr:uid="{00000000-0005-0000-0000-0000672E0000}"/>
    <cellStyle name="Comma 5 6 6 2" xfId="12506" xr:uid="{00000000-0005-0000-0000-0000682E0000}"/>
    <cellStyle name="Comma 5 6 6 2 10" xfId="12507" xr:uid="{00000000-0005-0000-0000-0000692E0000}"/>
    <cellStyle name="Comma 5 6 6 2 11" xfId="12508" xr:uid="{00000000-0005-0000-0000-00006A2E0000}"/>
    <cellStyle name="Comma 5 6 6 2 2" xfId="12509" xr:uid="{00000000-0005-0000-0000-00006B2E0000}"/>
    <cellStyle name="Comma 5 6 6 2 2 2" xfId="12510" xr:uid="{00000000-0005-0000-0000-00006C2E0000}"/>
    <cellStyle name="Comma 5 6 6 2 2 3" xfId="12511" xr:uid="{00000000-0005-0000-0000-00006D2E0000}"/>
    <cellStyle name="Comma 5 6 6 2 2 4" xfId="12512" xr:uid="{00000000-0005-0000-0000-00006E2E0000}"/>
    <cellStyle name="Comma 5 6 6 2 2 5" xfId="12513" xr:uid="{00000000-0005-0000-0000-00006F2E0000}"/>
    <cellStyle name="Comma 5 6 6 2 3" xfId="12514" xr:uid="{00000000-0005-0000-0000-0000702E0000}"/>
    <cellStyle name="Comma 5 6 6 2 3 2" xfId="12515" xr:uid="{00000000-0005-0000-0000-0000712E0000}"/>
    <cellStyle name="Comma 5 6 6 2 3 3" xfId="12516" xr:uid="{00000000-0005-0000-0000-0000722E0000}"/>
    <cellStyle name="Comma 5 6 6 2 4" xfId="12517" xr:uid="{00000000-0005-0000-0000-0000732E0000}"/>
    <cellStyle name="Comma 5 6 6 2 4 2" xfId="12518" xr:uid="{00000000-0005-0000-0000-0000742E0000}"/>
    <cellStyle name="Comma 5 6 6 2 5" xfId="12519" xr:uid="{00000000-0005-0000-0000-0000752E0000}"/>
    <cellStyle name="Comma 5 6 6 2 5 2" xfId="12520" xr:uid="{00000000-0005-0000-0000-0000762E0000}"/>
    <cellStyle name="Comma 5 6 6 2 6" xfId="12521" xr:uid="{00000000-0005-0000-0000-0000772E0000}"/>
    <cellStyle name="Comma 5 6 6 2 7" xfId="12522" xr:uid="{00000000-0005-0000-0000-0000782E0000}"/>
    <cellStyle name="Comma 5 6 6 2 8" xfId="12523" xr:uid="{00000000-0005-0000-0000-0000792E0000}"/>
    <cellStyle name="Comma 5 6 6 2 9" xfId="12524" xr:uid="{00000000-0005-0000-0000-00007A2E0000}"/>
    <cellStyle name="Comma 5 6 6 3" xfId="12525" xr:uid="{00000000-0005-0000-0000-00007B2E0000}"/>
    <cellStyle name="Comma 5 6 6 3 2" xfId="12526" xr:uid="{00000000-0005-0000-0000-00007C2E0000}"/>
    <cellStyle name="Comma 5 6 6 3 3" xfId="12527" xr:uid="{00000000-0005-0000-0000-00007D2E0000}"/>
    <cellStyle name="Comma 5 6 6 3 4" xfId="12528" xr:uid="{00000000-0005-0000-0000-00007E2E0000}"/>
    <cellStyle name="Comma 5 6 6 3 5" xfId="12529" xr:uid="{00000000-0005-0000-0000-00007F2E0000}"/>
    <cellStyle name="Comma 5 6 6 4" xfId="12530" xr:uid="{00000000-0005-0000-0000-0000802E0000}"/>
    <cellStyle name="Comma 5 6 6 4 2" xfId="12531" xr:uid="{00000000-0005-0000-0000-0000812E0000}"/>
    <cellStyle name="Comma 5 6 6 4 3" xfId="12532" xr:uid="{00000000-0005-0000-0000-0000822E0000}"/>
    <cellStyle name="Comma 5 6 6 5" xfId="12533" xr:uid="{00000000-0005-0000-0000-0000832E0000}"/>
    <cellStyle name="Comma 5 6 6 5 2" xfId="12534" xr:uid="{00000000-0005-0000-0000-0000842E0000}"/>
    <cellStyle name="Comma 5 6 6 6" xfId="12535" xr:uid="{00000000-0005-0000-0000-0000852E0000}"/>
    <cellStyle name="Comma 5 6 6 6 2" xfId="12536" xr:uid="{00000000-0005-0000-0000-0000862E0000}"/>
    <cellStyle name="Comma 5 6 6 7" xfId="12537" xr:uid="{00000000-0005-0000-0000-0000872E0000}"/>
    <cellStyle name="Comma 5 6 6 8" xfId="12538" xr:uid="{00000000-0005-0000-0000-0000882E0000}"/>
    <cellStyle name="Comma 5 6 6 9" xfId="12539" xr:uid="{00000000-0005-0000-0000-0000892E0000}"/>
    <cellStyle name="Comma 5 6 7" xfId="12540" xr:uid="{00000000-0005-0000-0000-00008A2E0000}"/>
    <cellStyle name="Comma 5 6 7 10" xfId="12541" xr:uid="{00000000-0005-0000-0000-00008B2E0000}"/>
    <cellStyle name="Comma 5 6 7 11" xfId="12542" xr:uid="{00000000-0005-0000-0000-00008C2E0000}"/>
    <cellStyle name="Comma 5 6 7 2" xfId="12543" xr:uid="{00000000-0005-0000-0000-00008D2E0000}"/>
    <cellStyle name="Comma 5 6 7 2 2" xfId="12544" xr:uid="{00000000-0005-0000-0000-00008E2E0000}"/>
    <cellStyle name="Comma 5 6 7 2 3" xfId="12545" xr:uid="{00000000-0005-0000-0000-00008F2E0000}"/>
    <cellStyle name="Comma 5 6 7 2 4" xfId="12546" xr:uid="{00000000-0005-0000-0000-0000902E0000}"/>
    <cellStyle name="Comma 5 6 7 2 5" xfId="12547" xr:uid="{00000000-0005-0000-0000-0000912E0000}"/>
    <cellStyle name="Comma 5 6 7 3" xfId="12548" xr:uid="{00000000-0005-0000-0000-0000922E0000}"/>
    <cellStyle name="Comma 5 6 7 3 2" xfId="12549" xr:uid="{00000000-0005-0000-0000-0000932E0000}"/>
    <cellStyle name="Comma 5 6 7 3 3" xfId="12550" xr:uid="{00000000-0005-0000-0000-0000942E0000}"/>
    <cellStyle name="Comma 5 6 7 4" xfId="12551" xr:uid="{00000000-0005-0000-0000-0000952E0000}"/>
    <cellStyle name="Comma 5 6 7 4 2" xfId="12552" xr:uid="{00000000-0005-0000-0000-0000962E0000}"/>
    <cellStyle name="Comma 5 6 7 5" xfId="12553" xr:uid="{00000000-0005-0000-0000-0000972E0000}"/>
    <cellStyle name="Comma 5 6 7 5 2" xfId="12554" xr:uid="{00000000-0005-0000-0000-0000982E0000}"/>
    <cellStyle name="Comma 5 6 7 6" xfId="12555" xr:uid="{00000000-0005-0000-0000-0000992E0000}"/>
    <cellStyle name="Comma 5 6 7 7" xfId="12556" xr:uid="{00000000-0005-0000-0000-00009A2E0000}"/>
    <cellStyle name="Comma 5 6 7 8" xfId="12557" xr:uid="{00000000-0005-0000-0000-00009B2E0000}"/>
    <cellStyle name="Comma 5 6 7 9" xfId="12558" xr:uid="{00000000-0005-0000-0000-00009C2E0000}"/>
    <cellStyle name="Comma 5 6 8" xfId="12559" xr:uid="{00000000-0005-0000-0000-00009D2E0000}"/>
    <cellStyle name="Comma 5 6 8 2" xfId="12560" xr:uid="{00000000-0005-0000-0000-00009E2E0000}"/>
    <cellStyle name="Comma 5 6 8 3" xfId="12561" xr:uid="{00000000-0005-0000-0000-00009F2E0000}"/>
    <cellStyle name="Comma 5 6 8 4" xfId="12562" xr:uid="{00000000-0005-0000-0000-0000A02E0000}"/>
    <cellStyle name="Comma 5 6 8 5" xfId="12563" xr:uid="{00000000-0005-0000-0000-0000A12E0000}"/>
    <cellStyle name="Comma 5 6 9" xfId="12564" xr:uid="{00000000-0005-0000-0000-0000A22E0000}"/>
    <cellStyle name="Comma 5 6 9 2" xfId="12565" xr:uid="{00000000-0005-0000-0000-0000A32E0000}"/>
    <cellStyle name="Comma 5 6 9 3" xfId="12566" xr:uid="{00000000-0005-0000-0000-0000A42E0000}"/>
    <cellStyle name="Comma 5 7" xfId="12567" xr:uid="{00000000-0005-0000-0000-0000A52E0000}"/>
    <cellStyle name="Comma 5 7 2" xfId="12568" xr:uid="{00000000-0005-0000-0000-0000A62E0000}"/>
    <cellStyle name="Comma 5 7 3" xfId="12569" xr:uid="{00000000-0005-0000-0000-0000A72E0000}"/>
    <cellStyle name="Comma 6" xfId="12570" xr:uid="{00000000-0005-0000-0000-0000A82E0000}"/>
    <cellStyle name="Comma 6 2" xfId="12571" xr:uid="{00000000-0005-0000-0000-0000A92E0000}"/>
    <cellStyle name="Comma 6 2 2" xfId="12572" xr:uid="{00000000-0005-0000-0000-0000AA2E0000}"/>
    <cellStyle name="Comma 6 3" xfId="12573" xr:uid="{00000000-0005-0000-0000-0000AB2E0000}"/>
    <cellStyle name="Comma 7" xfId="12574" xr:uid="{00000000-0005-0000-0000-0000AC2E0000}"/>
    <cellStyle name="Comma 7 2" xfId="12575" xr:uid="{00000000-0005-0000-0000-0000AD2E0000}"/>
    <cellStyle name="Comma 7 2 2" xfId="12576" xr:uid="{00000000-0005-0000-0000-0000AE2E0000}"/>
    <cellStyle name="Comma 7 2 3" xfId="12577" xr:uid="{00000000-0005-0000-0000-0000AF2E0000}"/>
    <cellStyle name="Comma 7 3" xfId="12578" xr:uid="{00000000-0005-0000-0000-0000B02E0000}"/>
    <cellStyle name="Comma 8" xfId="12579" xr:uid="{00000000-0005-0000-0000-0000B12E0000}"/>
    <cellStyle name="Comma 8 10" xfId="12580" xr:uid="{00000000-0005-0000-0000-0000B22E0000}"/>
    <cellStyle name="Comma 8 10 2" xfId="12581" xr:uid="{00000000-0005-0000-0000-0000B32E0000}"/>
    <cellStyle name="Comma 8 10 3" xfId="12582" xr:uid="{00000000-0005-0000-0000-0000B42E0000}"/>
    <cellStyle name="Comma 8 11" xfId="12583" xr:uid="{00000000-0005-0000-0000-0000B52E0000}"/>
    <cellStyle name="Comma 8 11 2" xfId="12584" xr:uid="{00000000-0005-0000-0000-0000B62E0000}"/>
    <cellStyle name="Comma 8 12" xfId="12585" xr:uid="{00000000-0005-0000-0000-0000B72E0000}"/>
    <cellStyle name="Comma 8 12 2" xfId="12586" xr:uid="{00000000-0005-0000-0000-0000B82E0000}"/>
    <cellStyle name="Comma 8 13" xfId="12587" xr:uid="{00000000-0005-0000-0000-0000B92E0000}"/>
    <cellStyle name="Comma 8 14" xfId="12588" xr:uid="{00000000-0005-0000-0000-0000BA2E0000}"/>
    <cellStyle name="Comma 8 15" xfId="12589" xr:uid="{00000000-0005-0000-0000-0000BB2E0000}"/>
    <cellStyle name="Comma 8 16" xfId="12590" xr:uid="{00000000-0005-0000-0000-0000BC2E0000}"/>
    <cellStyle name="Comma 8 17" xfId="12591" xr:uid="{00000000-0005-0000-0000-0000BD2E0000}"/>
    <cellStyle name="Comma 8 18" xfId="12592" xr:uid="{00000000-0005-0000-0000-0000BE2E0000}"/>
    <cellStyle name="Comma 8 19" xfId="12593" xr:uid="{00000000-0005-0000-0000-0000BF2E0000}"/>
    <cellStyle name="Comma 8 2" xfId="12594" xr:uid="{00000000-0005-0000-0000-0000C02E0000}"/>
    <cellStyle name="Comma 8 2 10" xfId="12595" xr:uid="{00000000-0005-0000-0000-0000C12E0000}"/>
    <cellStyle name="Comma 8 2 11" xfId="12596" xr:uid="{00000000-0005-0000-0000-0000C22E0000}"/>
    <cellStyle name="Comma 8 2 12" xfId="12597" xr:uid="{00000000-0005-0000-0000-0000C32E0000}"/>
    <cellStyle name="Comma 8 2 13" xfId="12598" xr:uid="{00000000-0005-0000-0000-0000C42E0000}"/>
    <cellStyle name="Comma 8 2 14" xfId="12599" xr:uid="{00000000-0005-0000-0000-0000C52E0000}"/>
    <cellStyle name="Comma 8 2 2" xfId="12600" xr:uid="{00000000-0005-0000-0000-0000C62E0000}"/>
    <cellStyle name="Comma 8 2 2 10" xfId="12601" xr:uid="{00000000-0005-0000-0000-0000C72E0000}"/>
    <cellStyle name="Comma 8 2 2 11" xfId="12602" xr:uid="{00000000-0005-0000-0000-0000C82E0000}"/>
    <cellStyle name="Comma 8 2 2 12" xfId="12603" xr:uid="{00000000-0005-0000-0000-0000C92E0000}"/>
    <cellStyle name="Comma 8 2 2 2" xfId="12604" xr:uid="{00000000-0005-0000-0000-0000CA2E0000}"/>
    <cellStyle name="Comma 8 2 2 2 10" xfId="12605" xr:uid="{00000000-0005-0000-0000-0000CB2E0000}"/>
    <cellStyle name="Comma 8 2 2 2 11" xfId="12606" xr:uid="{00000000-0005-0000-0000-0000CC2E0000}"/>
    <cellStyle name="Comma 8 2 2 2 2" xfId="12607" xr:uid="{00000000-0005-0000-0000-0000CD2E0000}"/>
    <cellStyle name="Comma 8 2 2 2 2 2" xfId="12608" xr:uid="{00000000-0005-0000-0000-0000CE2E0000}"/>
    <cellStyle name="Comma 8 2 2 2 2 3" xfId="12609" xr:uid="{00000000-0005-0000-0000-0000CF2E0000}"/>
    <cellStyle name="Comma 8 2 2 2 2 4" xfId="12610" xr:uid="{00000000-0005-0000-0000-0000D02E0000}"/>
    <cellStyle name="Comma 8 2 2 2 2 5" xfId="12611" xr:uid="{00000000-0005-0000-0000-0000D12E0000}"/>
    <cellStyle name="Comma 8 2 2 2 3" xfId="12612" xr:uid="{00000000-0005-0000-0000-0000D22E0000}"/>
    <cellStyle name="Comma 8 2 2 2 3 2" xfId="12613" xr:uid="{00000000-0005-0000-0000-0000D32E0000}"/>
    <cellStyle name="Comma 8 2 2 2 3 3" xfId="12614" xr:uid="{00000000-0005-0000-0000-0000D42E0000}"/>
    <cellStyle name="Comma 8 2 2 2 4" xfId="12615" xr:uid="{00000000-0005-0000-0000-0000D52E0000}"/>
    <cellStyle name="Comma 8 2 2 2 4 2" xfId="12616" xr:uid="{00000000-0005-0000-0000-0000D62E0000}"/>
    <cellStyle name="Comma 8 2 2 2 5" xfId="12617" xr:uid="{00000000-0005-0000-0000-0000D72E0000}"/>
    <cellStyle name="Comma 8 2 2 2 5 2" xfId="12618" xr:uid="{00000000-0005-0000-0000-0000D82E0000}"/>
    <cellStyle name="Comma 8 2 2 2 6" xfId="12619" xr:uid="{00000000-0005-0000-0000-0000D92E0000}"/>
    <cellStyle name="Comma 8 2 2 2 7" xfId="12620" xr:uid="{00000000-0005-0000-0000-0000DA2E0000}"/>
    <cellStyle name="Comma 8 2 2 2 8" xfId="12621" xr:uid="{00000000-0005-0000-0000-0000DB2E0000}"/>
    <cellStyle name="Comma 8 2 2 2 9" xfId="12622" xr:uid="{00000000-0005-0000-0000-0000DC2E0000}"/>
    <cellStyle name="Comma 8 2 2 3" xfId="12623" xr:uid="{00000000-0005-0000-0000-0000DD2E0000}"/>
    <cellStyle name="Comma 8 2 2 3 2" xfId="12624" xr:uid="{00000000-0005-0000-0000-0000DE2E0000}"/>
    <cellStyle name="Comma 8 2 2 3 3" xfId="12625" xr:uid="{00000000-0005-0000-0000-0000DF2E0000}"/>
    <cellStyle name="Comma 8 2 2 3 4" xfId="12626" xr:uid="{00000000-0005-0000-0000-0000E02E0000}"/>
    <cellStyle name="Comma 8 2 2 3 5" xfId="12627" xr:uid="{00000000-0005-0000-0000-0000E12E0000}"/>
    <cellStyle name="Comma 8 2 2 4" xfId="12628" xr:uid="{00000000-0005-0000-0000-0000E22E0000}"/>
    <cellStyle name="Comma 8 2 2 4 2" xfId="12629" xr:uid="{00000000-0005-0000-0000-0000E32E0000}"/>
    <cellStyle name="Comma 8 2 2 4 3" xfId="12630" xr:uid="{00000000-0005-0000-0000-0000E42E0000}"/>
    <cellStyle name="Comma 8 2 2 5" xfId="12631" xr:uid="{00000000-0005-0000-0000-0000E52E0000}"/>
    <cellStyle name="Comma 8 2 2 5 2" xfId="12632" xr:uid="{00000000-0005-0000-0000-0000E62E0000}"/>
    <cellStyle name="Comma 8 2 2 6" xfId="12633" xr:uid="{00000000-0005-0000-0000-0000E72E0000}"/>
    <cellStyle name="Comma 8 2 2 6 2" xfId="12634" xr:uid="{00000000-0005-0000-0000-0000E82E0000}"/>
    <cellStyle name="Comma 8 2 2 7" xfId="12635" xr:uid="{00000000-0005-0000-0000-0000E92E0000}"/>
    <cellStyle name="Comma 8 2 2 8" xfId="12636" xr:uid="{00000000-0005-0000-0000-0000EA2E0000}"/>
    <cellStyle name="Comma 8 2 2 9" xfId="12637" xr:uid="{00000000-0005-0000-0000-0000EB2E0000}"/>
    <cellStyle name="Comma 8 2 3" xfId="12638" xr:uid="{00000000-0005-0000-0000-0000EC2E0000}"/>
    <cellStyle name="Comma 8 2 3 10" xfId="12639" xr:uid="{00000000-0005-0000-0000-0000ED2E0000}"/>
    <cellStyle name="Comma 8 2 3 11" xfId="12640" xr:uid="{00000000-0005-0000-0000-0000EE2E0000}"/>
    <cellStyle name="Comma 8 2 3 12" xfId="12641" xr:uid="{00000000-0005-0000-0000-0000EF2E0000}"/>
    <cellStyle name="Comma 8 2 3 2" xfId="12642" xr:uid="{00000000-0005-0000-0000-0000F02E0000}"/>
    <cellStyle name="Comma 8 2 3 2 10" xfId="12643" xr:uid="{00000000-0005-0000-0000-0000F12E0000}"/>
    <cellStyle name="Comma 8 2 3 2 11" xfId="12644" xr:uid="{00000000-0005-0000-0000-0000F22E0000}"/>
    <cellStyle name="Comma 8 2 3 2 2" xfId="12645" xr:uid="{00000000-0005-0000-0000-0000F32E0000}"/>
    <cellStyle name="Comma 8 2 3 2 2 2" xfId="12646" xr:uid="{00000000-0005-0000-0000-0000F42E0000}"/>
    <cellStyle name="Comma 8 2 3 2 2 3" xfId="12647" xr:uid="{00000000-0005-0000-0000-0000F52E0000}"/>
    <cellStyle name="Comma 8 2 3 2 2 4" xfId="12648" xr:uid="{00000000-0005-0000-0000-0000F62E0000}"/>
    <cellStyle name="Comma 8 2 3 2 2 5" xfId="12649" xr:uid="{00000000-0005-0000-0000-0000F72E0000}"/>
    <cellStyle name="Comma 8 2 3 2 3" xfId="12650" xr:uid="{00000000-0005-0000-0000-0000F82E0000}"/>
    <cellStyle name="Comma 8 2 3 2 3 2" xfId="12651" xr:uid="{00000000-0005-0000-0000-0000F92E0000}"/>
    <cellStyle name="Comma 8 2 3 2 3 3" xfId="12652" xr:uid="{00000000-0005-0000-0000-0000FA2E0000}"/>
    <cellStyle name="Comma 8 2 3 2 4" xfId="12653" xr:uid="{00000000-0005-0000-0000-0000FB2E0000}"/>
    <cellStyle name="Comma 8 2 3 2 4 2" xfId="12654" xr:uid="{00000000-0005-0000-0000-0000FC2E0000}"/>
    <cellStyle name="Comma 8 2 3 2 5" xfId="12655" xr:uid="{00000000-0005-0000-0000-0000FD2E0000}"/>
    <cellStyle name="Comma 8 2 3 2 5 2" xfId="12656" xr:uid="{00000000-0005-0000-0000-0000FE2E0000}"/>
    <cellStyle name="Comma 8 2 3 2 6" xfId="12657" xr:uid="{00000000-0005-0000-0000-0000FF2E0000}"/>
    <cellStyle name="Comma 8 2 3 2 7" xfId="12658" xr:uid="{00000000-0005-0000-0000-0000002F0000}"/>
    <cellStyle name="Comma 8 2 3 2 8" xfId="12659" xr:uid="{00000000-0005-0000-0000-0000012F0000}"/>
    <cellStyle name="Comma 8 2 3 2 9" xfId="12660" xr:uid="{00000000-0005-0000-0000-0000022F0000}"/>
    <cellStyle name="Comma 8 2 3 3" xfId="12661" xr:uid="{00000000-0005-0000-0000-0000032F0000}"/>
    <cellStyle name="Comma 8 2 3 3 2" xfId="12662" xr:uid="{00000000-0005-0000-0000-0000042F0000}"/>
    <cellStyle name="Comma 8 2 3 3 3" xfId="12663" xr:uid="{00000000-0005-0000-0000-0000052F0000}"/>
    <cellStyle name="Comma 8 2 3 3 4" xfId="12664" xr:uid="{00000000-0005-0000-0000-0000062F0000}"/>
    <cellStyle name="Comma 8 2 3 3 5" xfId="12665" xr:uid="{00000000-0005-0000-0000-0000072F0000}"/>
    <cellStyle name="Comma 8 2 3 4" xfId="12666" xr:uid="{00000000-0005-0000-0000-0000082F0000}"/>
    <cellStyle name="Comma 8 2 3 4 2" xfId="12667" xr:uid="{00000000-0005-0000-0000-0000092F0000}"/>
    <cellStyle name="Comma 8 2 3 4 3" xfId="12668" xr:uid="{00000000-0005-0000-0000-00000A2F0000}"/>
    <cellStyle name="Comma 8 2 3 5" xfId="12669" xr:uid="{00000000-0005-0000-0000-00000B2F0000}"/>
    <cellStyle name="Comma 8 2 3 5 2" xfId="12670" xr:uid="{00000000-0005-0000-0000-00000C2F0000}"/>
    <cellStyle name="Comma 8 2 3 6" xfId="12671" xr:uid="{00000000-0005-0000-0000-00000D2F0000}"/>
    <cellStyle name="Comma 8 2 3 6 2" xfId="12672" xr:uid="{00000000-0005-0000-0000-00000E2F0000}"/>
    <cellStyle name="Comma 8 2 3 7" xfId="12673" xr:uid="{00000000-0005-0000-0000-00000F2F0000}"/>
    <cellStyle name="Comma 8 2 3 8" xfId="12674" xr:uid="{00000000-0005-0000-0000-0000102F0000}"/>
    <cellStyle name="Comma 8 2 3 9" xfId="12675" xr:uid="{00000000-0005-0000-0000-0000112F0000}"/>
    <cellStyle name="Comma 8 2 4" xfId="12676" xr:uid="{00000000-0005-0000-0000-0000122F0000}"/>
    <cellStyle name="Comma 8 2 4 10" xfId="12677" xr:uid="{00000000-0005-0000-0000-0000132F0000}"/>
    <cellStyle name="Comma 8 2 4 11" xfId="12678" xr:uid="{00000000-0005-0000-0000-0000142F0000}"/>
    <cellStyle name="Comma 8 2 4 2" xfId="12679" xr:uid="{00000000-0005-0000-0000-0000152F0000}"/>
    <cellStyle name="Comma 8 2 4 2 2" xfId="12680" xr:uid="{00000000-0005-0000-0000-0000162F0000}"/>
    <cellStyle name="Comma 8 2 4 2 3" xfId="12681" xr:uid="{00000000-0005-0000-0000-0000172F0000}"/>
    <cellStyle name="Comma 8 2 4 2 4" xfId="12682" xr:uid="{00000000-0005-0000-0000-0000182F0000}"/>
    <cellStyle name="Comma 8 2 4 2 5" xfId="12683" xr:uid="{00000000-0005-0000-0000-0000192F0000}"/>
    <cellStyle name="Comma 8 2 4 3" xfId="12684" xr:uid="{00000000-0005-0000-0000-00001A2F0000}"/>
    <cellStyle name="Comma 8 2 4 3 2" xfId="12685" xr:uid="{00000000-0005-0000-0000-00001B2F0000}"/>
    <cellStyle name="Comma 8 2 4 3 3" xfId="12686" xr:uid="{00000000-0005-0000-0000-00001C2F0000}"/>
    <cellStyle name="Comma 8 2 4 4" xfId="12687" xr:uid="{00000000-0005-0000-0000-00001D2F0000}"/>
    <cellStyle name="Comma 8 2 4 4 2" xfId="12688" xr:uid="{00000000-0005-0000-0000-00001E2F0000}"/>
    <cellStyle name="Comma 8 2 4 5" xfId="12689" xr:uid="{00000000-0005-0000-0000-00001F2F0000}"/>
    <cellStyle name="Comma 8 2 4 5 2" xfId="12690" xr:uid="{00000000-0005-0000-0000-0000202F0000}"/>
    <cellStyle name="Comma 8 2 4 6" xfId="12691" xr:uid="{00000000-0005-0000-0000-0000212F0000}"/>
    <cellStyle name="Comma 8 2 4 7" xfId="12692" xr:uid="{00000000-0005-0000-0000-0000222F0000}"/>
    <cellStyle name="Comma 8 2 4 8" xfId="12693" xr:uid="{00000000-0005-0000-0000-0000232F0000}"/>
    <cellStyle name="Comma 8 2 4 9" xfId="12694" xr:uid="{00000000-0005-0000-0000-0000242F0000}"/>
    <cellStyle name="Comma 8 2 5" xfId="12695" xr:uid="{00000000-0005-0000-0000-0000252F0000}"/>
    <cellStyle name="Comma 8 2 5 2" xfId="12696" xr:uid="{00000000-0005-0000-0000-0000262F0000}"/>
    <cellStyle name="Comma 8 2 5 3" xfId="12697" xr:uid="{00000000-0005-0000-0000-0000272F0000}"/>
    <cellStyle name="Comma 8 2 5 4" xfId="12698" xr:uid="{00000000-0005-0000-0000-0000282F0000}"/>
    <cellStyle name="Comma 8 2 5 5" xfId="12699" xr:uid="{00000000-0005-0000-0000-0000292F0000}"/>
    <cellStyle name="Comma 8 2 6" xfId="12700" xr:uid="{00000000-0005-0000-0000-00002A2F0000}"/>
    <cellStyle name="Comma 8 2 6 2" xfId="12701" xr:uid="{00000000-0005-0000-0000-00002B2F0000}"/>
    <cellStyle name="Comma 8 2 6 3" xfId="12702" xr:uid="{00000000-0005-0000-0000-00002C2F0000}"/>
    <cellStyle name="Comma 8 2 7" xfId="12703" xr:uid="{00000000-0005-0000-0000-00002D2F0000}"/>
    <cellStyle name="Comma 8 2 7 2" xfId="12704" xr:uid="{00000000-0005-0000-0000-00002E2F0000}"/>
    <cellStyle name="Comma 8 2 8" xfId="12705" xr:uid="{00000000-0005-0000-0000-00002F2F0000}"/>
    <cellStyle name="Comma 8 2 8 2" xfId="12706" xr:uid="{00000000-0005-0000-0000-0000302F0000}"/>
    <cellStyle name="Comma 8 2 9" xfId="12707" xr:uid="{00000000-0005-0000-0000-0000312F0000}"/>
    <cellStyle name="Comma 8 3" xfId="12708" xr:uid="{00000000-0005-0000-0000-0000322F0000}"/>
    <cellStyle name="Comma 8 3 10" xfId="12709" xr:uid="{00000000-0005-0000-0000-0000332F0000}"/>
    <cellStyle name="Comma 8 3 11" xfId="12710" xr:uid="{00000000-0005-0000-0000-0000342F0000}"/>
    <cellStyle name="Comma 8 3 12" xfId="12711" xr:uid="{00000000-0005-0000-0000-0000352F0000}"/>
    <cellStyle name="Comma 8 3 13" xfId="12712" xr:uid="{00000000-0005-0000-0000-0000362F0000}"/>
    <cellStyle name="Comma 8 3 14" xfId="12713" xr:uid="{00000000-0005-0000-0000-0000372F0000}"/>
    <cellStyle name="Comma 8 3 2" xfId="12714" xr:uid="{00000000-0005-0000-0000-0000382F0000}"/>
    <cellStyle name="Comma 8 3 2 10" xfId="12715" xr:uid="{00000000-0005-0000-0000-0000392F0000}"/>
    <cellStyle name="Comma 8 3 2 11" xfId="12716" xr:uid="{00000000-0005-0000-0000-00003A2F0000}"/>
    <cellStyle name="Comma 8 3 2 12" xfId="12717" xr:uid="{00000000-0005-0000-0000-00003B2F0000}"/>
    <cellStyle name="Comma 8 3 2 2" xfId="12718" xr:uid="{00000000-0005-0000-0000-00003C2F0000}"/>
    <cellStyle name="Comma 8 3 2 2 10" xfId="12719" xr:uid="{00000000-0005-0000-0000-00003D2F0000}"/>
    <cellStyle name="Comma 8 3 2 2 11" xfId="12720" xr:uid="{00000000-0005-0000-0000-00003E2F0000}"/>
    <cellStyle name="Comma 8 3 2 2 2" xfId="12721" xr:uid="{00000000-0005-0000-0000-00003F2F0000}"/>
    <cellStyle name="Comma 8 3 2 2 2 2" xfId="12722" xr:uid="{00000000-0005-0000-0000-0000402F0000}"/>
    <cellStyle name="Comma 8 3 2 2 2 3" xfId="12723" xr:uid="{00000000-0005-0000-0000-0000412F0000}"/>
    <cellStyle name="Comma 8 3 2 2 2 4" xfId="12724" xr:uid="{00000000-0005-0000-0000-0000422F0000}"/>
    <cellStyle name="Comma 8 3 2 2 2 5" xfId="12725" xr:uid="{00000000-0005-0000-0000-0000432F0000}"/>
    <cellStyle name="Comma 8 3 2 2 3" xfId="12726" xr:uid="{00000000-0005-0000-0000-0000442F0000}"/>
    <cellStyle name="Comma 8 3 2 2 3 2" xfId="12727" xr:uid="{00000000-0005-0000-0000-0000452F0000}"/>
    <cellStyle name="Comma 8 3 2 2 3 3" xfId="12728" xr:uid="{00000000-0005-0000-0000-0000462F0000}"/>
    <cellStyle name="Comma 8 3 2 2 4" xfId="12729" xr:uid="{00000000-0005-0000-0000-0000472F0000}"/>
    <cellStyle name="Comma 8 3 2 2 4 2" xfId="12730" xr:uid="{00000000-0005-0000-0000-0000482F0000}"/>
    <cellStyle name="Comma 8 3 2 2 5" xfId="12731" xr:uid="{00000000-0005-0000-0000-0000492F0000}"/>
    <cellStyle name="Comma 8 3 2 2 5 2" xfId="12732" xr:uid="{00000000-0005-0000-0000-00004A2F0000}"/>
    <cellStyle name="Comma 8 3 2 2 6" xfId="12733" xr:uid="{00000000-0005-0000-0000-00004B2F0000}"/>
    <cellStyle name="Comma 8 3 2 2 7" xfId="12734" xr:uid="{00000000-0005-0000-0000-00004C2F0000}"/>
    <cellStyle name="Comma 8 3 2 2 8" xfId="12735" xr:uid="{00000000-0005-0000-0000-00004D2F0000}"/>
    <cellStyle name="Comma 8 3 2 2 9" xfId="12736" xr:uid="{00000000-0005-0000-0000-00004E2F0000}"/>
    <cellStyle name="Comma 8 3 2 3" xfId="12737" xr:uid="{00000000-0005-0000-0000-00004F2F0000}"/>
    <cellStyle name="Comma 8 3 2 3 2" xfId="12738" xr:uid="{00000000-0005-0000-0000-0000502F0000}"/>
    <cellStyle name="Comma 8 3 2 3 3" xfId="12739" xr:uid="{00000000-0005-0000-0000-0000512F0000}"/>
    <cellStyle name="Comma 8 3 2 3 4" xfId="12740" xr:uid="{00000000-0005-0000-0000-0000522F0000}"/>
    <cellStyle name="Comma 8 3 2 3 5" xfId="12741" xr:uid="{00000000-0005-0000-0000-0000532F0000}"/>
    <cellStyle name="Comma 8 3 2 4" xfId="12742" xr:uid="{00000000-0005-0000-0000-0000542F0000}"/>
    <cellStyle name="Comma 8 3 2 4 2" xfId="12743" xr:uid="{00000000-0005-0000-0000-0000552F0000}"/>
    <cellStyle name="Comma 8 3 2 4 3" xfId="12744" xr:uid="{00000000-0005-0000-0000-0000562F0000}"/>
    <cellStyle name="Comma 8 3 2 5" xfId="12745" xr:uid="{00000000-0005-0000-0000-0000572F0000}"/>
    <cellStyle name="Comma 8 3 2 5 2" xfId="12746" xr:uid="{00000000-0005-0000-0000-0000582F0000}"/>
    <cellStyle name="Comma 8 3 2 6" xfId="12747" xr:uid="{00000000-0005-0000-0000-0000592F0000}"/>
    <cellStyle name="Comma 8 3 2 6 2" xfId="12748" xr:uid="{00000000-0005-0000-0000-00005A2F0000}"/>
    <cellStyle name="Comma 8 3 2 7" xfId="12749" xr:uid="{00000000-0005-0000-0000-00005B2F0000}"/>
    <cellStyle name="Comma 8 3 2 8" xfId="12750" xr:uid="{00000000-0005-0000-0000-00005C2F0000}"/>
    <cellStyle name="Comma 8 3 2 9" xfId="12751" xr:uid="{00000000-0005-0000-0000-00005D2F0000}"/>
    <cellStyle name="Comma 8 3 3" xfId="12752" xr:uid="{00000000-0005-0000-0000-00005E2F0000}"/>
    <cellStyle name="Comma 8 3 3 10" xfId="12753" xr:uid="{00000000-0005-0000-0000-00005F2F0000}"/>
    <cellStyle name="Comma 8 3 3 11" xfId="12754" xr:uid="{00000000-0005-0000-0000-0000602F0000}"/>
    <cellStyle name="Comma 8 3 3 12" xfId="12755" xr:uid="{00000000-0005-0000-0000-0000612F0000}"/>
    <cellStyle name="Comma 8 3 3 2" xfId="12756" xr:uid="{00000000-0005-0000-0000-0000622F0000}"/>
    <cellStyle name="Comma 8 3 3 2 10" xfId="12757" xr:uid="{00000000-0005-0000-0000-0000632F0000}"/>
    <cellStyle name="Comma 8 3 3 2 11" xfId="12758" xr:uid="{00000000-0005-0000-0000-0000642F0000}"/>
    <cellStyle name="Comma 8 3 3 2 2" xfId="12759" xr:uid="{00000000-0005-0000-0000-0000652F0000}"/>
    <cellStyle name="Comma 8 3 3 2 2 2" xfId="12760" xr:uid="{00000000-0005-0000-0000-0000662F0000}"/>
    <cellStyle name="Comma 8 3 3 2 2 3" xfId="12761" xr:uid="{00000000-0005-0000-0000-0000672F0000}"/>
    <cellStyle name="Comma 8 3 3 2 2 4" xfId="12762" xr:uid="{00000000-0005-0000-0000-0000682F0000}"/>
    <cellStyle name="Comma 8 3 3 2 2 5" xfId="12763" xr:uid="{00000000-0005-0000-0000-0000692F0000}"/>
    <cellStyle name="Comma 8 3 3 2 3" xfId="12764" xr:uid="{00000000-0005-0000-0000-00006A2F0000}"/>
    <cellStyle name="Comma 8 3 3 2 3 2" xfId="12765" xr:uid="{00000000-0005-0000-0000-00006B2F0000}"/>
    <cellStyle name="Comma 8 3 3 2 3 3" xfId="12766" xr:uid="{00000000-0005-0000-0000-00006C2F0000}"/>
    <cellStyle name="Comma 8 3 3 2 4" xfId="12767" xr:uid="{00000000-0005-0000-0000-00006D2F0000}"/>
    <cellStyle name="Comma 8 3 3 2 4 2" xfId="12768" xr:uid="{00000000-0005-0000-0000-00006E2F0000}"/>
    <cellStyle name="Comma 8 3 3 2 5" xfId="12769" xr:uid="{00000000-0005-0000-0000-00006F2F0000}"/>
    <cellStyle name="Comma 8 3 3 2 5 2" xfId="12770" xr:uid="{00000000-0005-0000-0000-0000702F0000}"/>
    <cellStyle name="Comma 8 3 3 2 6" xfId="12771" xr:uid="{00000000-0005-0000-0000-0000712F0000}"/>
    <cellStyle name="Comma 8 3 3 2 7" xfId="12772" xr:uid="{00000000-0005-0000-0000-0000722F0000}"/>
    <cellStyle name="Comma 8 3 3 2 8" xfId="12773" xr:uid="{00000000-0005-0000-0000-0000732F0000}"/>
    <cellStyle name="Comma 8 3 3 2 9" xfId="12774" xr:uid="{00000000-0005-0000-0000-0000742F0000}"/>
    <cellStyle name="Comma 8 3 3 3" xfId="12775" xr:uid="{00000000-0005-0000-0000-0000752F0000}"/>
    <cellStyle name="Comma 8 3 3 3 2" xfId="12776" xr:uid="{00000000-0005-0000-0000-0000762F0000}"/>
    <cellStyle name="Comma 8 3 3 3 3" xfId="12777" xr:uid="{00000000-0005-0000-0000-0000772F0000}"/>
    <cellStyle name="Comma 8 3 3 3 4" xfId="12778" xr:uid="{00000000-0005-0000-0000-0000782F0000}"/>
    <cellStyle name="Comma 8 3 3 3 5" xfId="12779" xr:uid="{00000000-0005-0000-0000-0000792F0000}"/>
    <cellStyle name="Comma 8 3 3 4" xfId="12780" xr:uid="{00000000-0005-0000-0000-00007A2F0000}"/>
    <cellStyle name="Comma 8 3 3 4 2" xfId="12781" xr:uid="{00000000-0005-0000-0000-00007B2F0000}"/>
    <cellStyle name="Comma 8 3 3 4 3" xfId="12782" xr:uid="{00000000-0005-0000-0000-00007C2F0000}"/>
    <cellStyle name="Comma 8 3 3 5" xfId="12783" xr:uid="{00000000-0005-0000-0000-00007D2F0000}"/>
    <cellStyle name="Comma 8 3 3 5 2" xfId="12784" xr:uid="{00000000-0005-0000-0000-00007E2F0000}"/>
    <cellStyle name="Comma 8 3 3 6" xfId="12785" xr:uid="{00000000-0005-0000-0000-00007F2F0000}"/>
    <cellStyle name="Comma 8 3 3 6 2" xfId="12786" xr:uid="{00000000-0005-0000-0000-0000802F0000}"/>
    <cellStyle name="Comma 8 3 3 7" xfId="12787" xr:uid="{00000000-0005-0000-0000-0000812F0000}"/>
    <cellStyle name="Comma 8 3 3 8" xfId="12788" xr:uid="{00000000-0005-0000-0000-0000822F0000}"/>
    <cellStyle name="Comma 8 3 3 9" xfId="12789" xr:uid="{00000000-0005-0000-0000-0000832F0000}"/>
    <cellStyle name="Comma 8 3 4" xfId="12790" xr:uid="{00000000-0005-0000-0000-0000842F0000}"/>
    <cellStyle name="Comma 8 3 4 10" xfId="12791" xr:uid="{00000000-0005-0000-0000-0000852F0000}"/>
    <cellStyle name="Comma 8 3 4 11" xfId="12792" xr:uid="{00000000-0005-0000-0000-0000862F0000}"/>
    <cellStyle name="Comma 8 3 4 2" xfId="12793" xr:uid="{00000000-0005-0000-0000-0000872F0000}"/>
    <cellStyle name="Comma 8 3 4 2 2" xfId="12794" xr:uid="{00000000-0005-0000-0000-0000882F0000}"/>
    <cellStyle name="Comma 8 3 4 2 3" xfId="12795" xr:uid="{00000000-0005-0000-0000-0000892F0000}"/>
    <cellStyle name="Comma 8 3 4 2 4" xfId="12796" xr:uid="{00000000-0005-0000-0000-00008A2F0000}"/>
    <cellStyle name="Comma 8 3 4 2 5" xfId="12797" xr:uid="{00000000-0005-0000-0000-00008B2F0000}"/>
    <cellStyle name="Comma 8 3 4 3" xfId="12798" xr:uid="{00000000-0005-0000-0000-00008C2F0000}"/>
    <cellStyle name="Comma 8 3 4 3 2" xfId="12799" xr:uid="{00000000-0005-0000-0000-00008D2F0000}"/>
    <cellStyle name="Comma 8 3 4 3 3" xfId="12800" xr:uid="{00000000-0005-0000-0000-00008E2F0000}"/>
    <cellStyle name="Comma 8 3 4 4" xfId="12801" xr:uid="{00000000-0005-0000-0000-00008F2F0000}"/>
    <cellStyle name="Comma 8 3 4 4 2" xfId="12802" xr:uid="{00000000-0005-0000-0000-0000902F0000}"/>
    <cellStyle name="Comma 8 3 4 5" xfId="12803" xr:uid="{00000000-0005-0000-0000-0000912F0000}"/>
    <cellStyle name="Comma 8 3 4 5 2" xfId="12804" xr:uid="{00000000-0005-0000-0000-0000922F0000}"/>
    <cellStyle name="Comma 8 3 4 6" xfId="12805" xr:uid="{00000000-0005-0000-0000-0000932F0000}"/>
    <cellStyle name="Comma 8 3 4 7" xfId="12806" xr:uid="{00000000-0005-0000-0000-0000942F0000}"/>
    <cellStyle name="Comma 8 3 4 8" xfId="12807" xr:uid="{00000000-0005-0000-0000-0000952F0000}"/>
    <cellStyle name="Comma 8 3 4 9" xfId="12808" xr:uid="{00000000-0005-0000-0000-0000962F0000}"/>
    <cellStyle name="Comma 8 3 5" xfId="12809" xr:uid="{00000000-0005-0000-0000-0000972F0000}"/>
    <cellStyle name="Comma 8 3 5 2" xfId="12810" xr:uid="{00000000-0005-0000-0000-0000982F0000}"/>
    <cellStyle name="Comma 8 3 5 3" xfId="12811" xr:uid="{00000000-0005-0000-0000-0000992F0000}"/>
    <cellStyle name="Comma 8 3 5 4" xfId="12812" xr:uid="{00000000-0005-0000-0000-00009A2F0000}"/>
    <cellStyle name="Comma 8 3 5 5" xfId="12813" xr:uid="{00000000-0005-0000-0000-00009B2F0000}"/>
    <cellStyle name="Comma 8 3 6" xfId="12814" xr:uid="{00000000-0005-0000-0000-00009C2F0000}"/>
    <cellStyle name="Comma 8 3 6 2" xfId="12815" xr:uid="{00000000-0005-0000-0000-00009D2F0000}"/>
    <cellStyle name="Comma 8 3 6 3" xfId="12816" xr:uid="{00000000-0005-0000-0000-00009E2F0000}"/>
    <cellStyle name="Comma 8 3 7" xfId="12817" xr:uid="{00000000-0005-0000-0000-00009F2F0000}"/>
    <cellStyle name="Comma 8 3 7 2" xfId="12818" xr:uid="{00000000-0005-0000-0000-0000A02F0000}"/>
    <cellStyle name="Comma 8 3 8" xfId="12819" xr:uid="{00000000-0005-0000-0000-0000A12F0000}"/>
    <cellStyle name="Comma 8 3 8 2" xfId="12820" xr:uid="{00000000-0005-0000-0000-0000A22F0000}"/>
    <cellStyle name="Comma 8 3 9" xfId="12821" xr:uid="{00000000-0005-0000-0000-0000A32F0000}"/>
    <cellStyle name="Comma 8 4" xfId="12822" xr:uid="{00000000-0005-0000-0000-0000A42F0000}"/>
    <cellStyle name="Comma 8 4 10" xfId="12823" xr:uid="{00000000-0005-0000-0000-0000A52F0000}"/>
    <cellStyle name="Comma 8 4 11" xfId="12824" xr:uid="{00000000-0005-0000-0000-0000A62F0000}"/>
    <cellStyle name="Comma 8 4 12" xfId="12825" xr:uid="{00000000-0005-0000-0000-0000A72F0000}"/>
    <cellStyle name="Comma 8 4 13" xfId="12826" xr:uid="{00000000-0005-0000-0000-0000A82F0000}"/>
    <cellStyle name="Comma 8 4 14" xfId="12827" xr:uid="{00000000-0005-0000-0000-0000A92F0000}"/>
    <cellStyle name="Comma 8 4 2" xfId="12828" xr:uid="{00000000-0005-0000-0000-0000AA2F0000}"/>
    <cellStyle name="Comma 8 4 2 10" xfId="12829" xr:uid="{00000000-0005-0000-0000-0000AB2F0000}"/>
    <cellStyle name="Comma 8 4 2 11" xfId="12830" xr:uid="{00000000-0005-0000-0000-0000AC2F0000}"/>
    <cellStyle name="Comma 8 4 2 12" xfId="12831" xr:uid="{00000000-0005-0000-0000-0000AD2F0000}"/>
    <cellStyle name="Comma 8 4 2 2" xfId="12832" xr:uid="{00000000-0005-0000-0000-0000AE2F0000}"/>
    <cellStyle name="Comma 8 4 2 2 10" xfId="12833" xr:uid="{00000000-0005-0000-0000-0000AF2F0000}"/>
    <cellStyle name="Comma 8 4 2 2 11" xfId="12834" xr:uid="{00000000-0005-0000-0000-0000B02F0000}"/>
    <cellStyle name="Comma 8 4 2 2 2" xfId="12835" xr:uid="{00000000-0005-0000-0000-0000B12F0000}"/>
    <cellStyle name="Comma 8 4 2 2 2 2" xfId="12836" xr:uid="{00000000-0005-0000-0000-0000B22F0000}"/>
    <cellStyle name="Comma 8 4 2 2 2 3" xfId="12837" xr:uid="{00000000-0005-0000-0000-0000B32F0000}"/>
    <cellStyle name="Comma 8 4 2 2 2 4" xfId="12838" xr:uid="{00000000-0005-0000-0000-0000B42F0000}"/>
    <cellStyle name="Comma 8 4 2 2 2 5" xfId="12839" xr:uid="{00000000-0005-0000-0000-0000B52F0000}"/>
    <cellStyle name="Comma 8 4 2 2 3" xfId="12840" xr:uid="{00000000-0005-0000-0000-0000B62F0000}"/>
    <cellStyle name="Comma 8 4 2 2 3 2" xfId="12841" xr:uid="{00000000-0005-0000-0000-0000B72F0000}"/>
    <cellStyle name="Comma 8 4 2 2 3 3" xfId="12842" xr:uid="{00000000-0005-0000-0000-0000B82F0000}"/>
    <cellStyle name="Comma 8 4 2 2 4" xfId="12843" xr:uid="{00000000-0005-0000-0000-0000B92F0000}"/>
    <cellStyle name="Comma 8 4 2 2 4 2" xfId="12844" xr:uid="{00000000-0005-0000-0000-0000BA2F0000}"/>
    <cellStyle name="Comma 8 4 2 2 5" xfId="12845" xr:uid="{00000000-0005-0000-0000-0000BB2F0000}"/>
    <cellStyle name="Comma 8 4 2 2 5 2" xfId="12846" xr:uid="{00000000-0005-0000-0000-0000BC2F0000}"/>
    <cellStyle name="Comma 8 4 2 2 6" xfId="12847" xr:uid="{00000000-0005-0000-0000-0000BD2F0000}"/>
    <cellStyle name="Comma 8 4 2 2 7" xfId="12848" xr:uid="{00000000-0005-0000-0000-0000BE2F0000}"/>
    <cellStyle name="Comma 8 4 2 2 8" xfId="12849" xr:uid="{00000000-0005-0000-0000-0000BF2F0000}"/>
    <cellStyle name="Comma 8 4 2 2 9" xfId="12850" xr:uid="{00000000-0005-0000-0000-0000C02F0000}"/>
    <cellStyle name="Comma 8 4 2 3" xfId="12851" xr:uid="{00000000-0005-0000-0000-0000C12F0000}"/>
    <cellStyle name="Comma 8 4 2 3 2" xfId="12852" xr:uid="{00000000-0005-0000-0000-0000C22F0000}"/>
    <cellStyle name="Comma 8 4 2 3 3" xfId="12853" xr:uid="{00000000-0005-0000-0000-0000C32F0000}"/>
    <cellStyle name="Comma 8 4 2 3 4" xfId="12854" xr:uid="{00000000-0005-0000-0000-0000C42F0000}"/>
    <cellStyle name="Comma 8 4 2 3 5" xfId="12855" xr:uid="{00000000-0005-0000-0000-0000C52F0000}"/>
    <cellStyle name="Comma 8 4 2 4" xfId="12856" xr:uid="{00000000-0005-0000-0000-0000C62F0000}"/>
    <cellStyle name="Comma 8 4 2 4 2" xfId="12857" xr:uid="{00000000-0005-0000-0000-0000C72F0000}"/>
    <cellStyle name="Comma 8 4 2 4 3" xfId="12858" xr:uid="{00000000-0005-0000-0000-0000C82F0000}"/>
    <cellStyle name="Comma 8 4 2 5" xfId="12859" xr:uid="{00000000-0005-0000-0000-0000C92F0000}"/>
    <cellStyle name="Comma 8 4 2 5 2" xfId="12860" xr:uid="{00000000-0005-0000-0000-0000CA2F0000}"/>
    <cellStyle name="Comma 8 4 2 6" xfId="12861" xr:uid="{00000000-0005-0000-0000-0000CB2F0000}"/>
    <cellStyle name="Comma 8 4 2 6 2" xfId="12862" xr:uid="{00000000-0005-0000-0000-0000CC2F0000}"/>
    <cellStyle name="Comma 8 4 2 7" xfId="12863" xr:uid="{00000000-0005-0000-0000-0000CD2F0000}"/>
    <cellStyle name="Comma 8 4 2 8" xfId="12864" xr:uid="{00000000-0005-0000-0000-0000CE2F0000}"/>
    <cellStyle name="Comma 8 4 2 9" xfId="12865" xr:uid="{00000000-0005-0000-0000-0000CF2F0000}"/>
    <cellStyle name="Comma 8 4 3" xfId="12866" xr:uid="{00000000-0005-0000-0000-0000D02F0000}"/>
    <cellStyle name="Comma 8 4 3 10" xfId="12867" xr:uid="{00000000-0005-0000-0000-0000D12F0000}"/>
    <cellStyle name="Comma 8 4 3 11" xfId="12868" xr:uid="{00000000-0005-0000-0000-0000D22F0000}"/>
    <cellStyle name="Comma 8 4 3 12" xfId="12869" xr:uid="{00000000-0005-0000-0000-0000D32F0000}"/>
    <cellStyle name="Comma 8 4 3 2" xfId="12870" xr:uid="{00000000-0005-0000-0000-0000D42F0000}"/>
    <cellStyle name="Comma 8 4 3 2 10" xfId="12871" xr:uid="{00000000-0005-0000-0000-0000D52F0000}"/>
    <cellStyle name="Comma 8 4 3 2 11" xfId="12872" xr:uid="{00000000-0005-0000-0000-0000D62F0000}"/>
    <cellStyle name="Comma 8 4 3 2 2" xfId="12873" xr:uid="{00000000-0005-0000-0000-0000D72F0000}"/>
    <cellStyle name="Comma 8 4 3 2 2 2" xfId="12874" xr:uid="{00000000-0005-0000-0000-0000D82F0000}"/>
    <cellStyle name="Comma 8 4 3 2 2 3" xfId="12875" xr:uid="{00000000-0005-0000-0000-0000D92F0000}"/>
    <cellStyle name="Comma 8 4 3 2 2 4" xfId="12876" xr:uid="{00000000-0005-0000-0000-0000DA2F0000}"/>
    <cellStyle name="Comma 8 4 3 2 2 5" xfId="12877" xr:uid="{00000000-0005-0000-0000-0000DB2F0000}"/>
    <cellStyle name="Comma 8 4 3 2 3" xfId="12878" xr:uid="{00000000-0005-0000-0000-0000DC2F0000}"/>
    <cellStyle name="Comma 8 4 3 2 3 2" xfId="12879" xr:uid="{00000000-0005-0000-0000-0000DD2F0000}"/>
    <cellStyle name="Comma 8 4 3 2 3 3" xfId="12880" xr:uid="{00000000-0005-0000-0000-0000DE2F0000}"/>
    <cellStyle name="Comma 8 4 3 2 4" xfId="12881" xr:uid="{00000000-0005-0000-0000-0000DF2F0000}"/>
    <cellStyle name="Comma 8 4 3 2 4 2" xfId="12882" xr:uid="{00000000-0005-0000-0000-0000E02F0000}"/>
    <cellStyle name="Comma 8 4 3 2 5" xfId="12883" xr:uid="{00000000-0005-0000-0000-0000E12F0000}"/>
    <cellStyle name="Comma 8 4 3 2 5 2" xfId="12884" xr:uid="{00000000-0005-0000-0000-0000E22F0000}"/>
    <cellStyle name="Comma 8 4 3 2 6" xfId="12885" xr:uid="{00000000-0005-0000-0000-0000E32F0000}"/>
    <cellStyle name="Comma 8 4 3 2 7" xfId="12886" xr:uid="{00000000-0005-0000-0000-0000E42F0000}"/>
    <cellStyle name="Comma 8 4 3 2 8" xfId="12887" xr:uid="{00000000-0005-0000-0000-0000E52F0000}"/>
    <cellStyle name="Comma 8 4 3 2 9" xfId="12888" xr:uid="{00000000-0005-0000-0000-0000E62F0000}"/>
    <cellStyle name="Comma 8 4 3 3" xfId="12889" xr:uid="{00000000-0005-0000-0000-0000E72F0000}"/>
    <cellStyle name="Comma 8 4 3 3 2" xfId="12890" xr:uid="{00000000-0005-0000-0000-0000E82F0000}"/>
    <cellStyle name="Comma 8 4 3 3 3" xfId="12891" xr:uid="{00000000-0005-0000-0000-0000E92F0000}"/>
    <cellStyle name="Comma 8 4 3 3 4" xfId="12892" xr:uid="{00000000-0005-0000-0000-0000EA2F0000}"/>
    <cellStyle name="Comma 8 4 3 3 5" xfId="12893" xr:uid="{00000000-0005-0000-0000-0000EB2F0000}"/>
    <cellStyle name="Comma 8 4 3 4" xfId="12894" xr:uid="{00000000-0005-0000-0000-0000EC2F0000}"/>
    <cellStyle name="Comma 8 4 3 4 2" xfId="12895" xr:uid="{00000000-0005-0000-0000-0000ED2F0000}"/>
    <cellStyle name="Comma 8 4 3 4 3" xfId="12896" xr:uid="{00000000-0005-0000-0000-0000EE2F0000}"/>
    <cellStyle name="Comma 8 4 3 5" xfId="12897" xr:uid="{00000000-0005-0000-0000-0000EF2F0000}"/>
    <cellStyle name="Comma 8 4 3 5 2" xfId="12898" xr:uid="{00000000-0005-0000-0000-0000F02F0000}"/>
    <cellStyle name="Comma 8 4 3 6" xfId="12899" xr:uid="{00000000-0005-0000-0000-0000F12F0000}"/>
    <cellStyle name="Comma 8 4 3 6 2" xfId="12900" xr:uid="{00000000-0005-0000-0000-0000F22F0000}"/>
    <cellStyle name="Comma 8 4 3 7" xfId="12901" xr:uid="{00000000-0005-0000-0000-0000F32F0000}"/>
    <cellStyle name="Comma 8 4 3 8" xfId="12902" xr:uid="{00000000-0005-0000-0000-0000F42F0000}"/>
    <cellStyle name="Comma 8 4 3 9" xfId="12903" xr:uid="{00000000-0005-0000-0000-0000F52F0000}"/>
    <cellStyle name="Comma 8 4 4" xfId="12904" xr:uid="{00000000-0005-0000-0000-0000F62F0000}"/>
    <cellStyle name="Comma 8 4 4 10" xfId="12905" xr:uid="{00000000-0005-0000-0000-0000F72F0000}"/>
    <cellStyle name="Comma 8 4 4 11" xfId="12906" xr:uid="{00000000-0005-0000-0000-0000F82F0000}"/>
    <cellStyle name="Comma 8 4 4 2" xfId="12907" xr:uid="{00000000-0005-0000-0000-0000F92F0000}"/>
    <cellStyle name="Comma 8 4 4 2 2" xfId="12908" xr:uid="{00000000-0005-0000-0000-0000FA2F0000}"/>
    <cellStyle name="Comma 8 4 4 2 3" xfId="12909" xr:uid="{00000000-0005-0000-0000-0000FB2F0000}"/>
    <cellStyle name="Comma 8 4 4 2 4" xfId="12910" xr:uid="{00000000-0005-0000-0000-0000FC2F0000}"/>
    <cellStyle name="Comma 8 4 4 2 5" xfId="12911" xr:uid="{00000000-0005-0000-0000-0000FD2F0000}"/>
    <cellStyle name="Comma 8 4 4 3" xfId="12912" xr:uid="{00000000-0005-0000-0000-0000FE2F0000}"/>
    <cellStyle name="Comma 8 4 4 3 2" xfId="12913" xr:uid="{00000000-0005-0000-0000-0000FF2F0000}"/>
    <cellStyle name="Comma 8 4 4 3 3" xfId="12914" xr:uid="{00000000-0005-0000-0000-000000300000}"/>
    <cellStyle name="Comma 8 4 4 4" xfId="12915" xr:uid="{00000000-0005-0000-0000-000001300000}"/>
    <cellStyle name="Comma 8 4 4 4 2" xfId="12916" xr:uid="{00000000-0005-0000-0000-000002300000}"/>
    <cellStyle name="Comma 8 4 4 5" xfId="12917" xr:uid="{00000000-0005-0000-0000-000003300000}"/>
    <cellStyle name="Comma 8 4 4 5 2" xfId="12918" xr:uid="{00000000-0005-0000-0000-000004300000}"/>
    <cellStyle name="Comma 8 4 4 6" xfId="12919" xr:uid="{00000000-0005-0000-0000-000005300000}"/>
    <cellStyle name="Comma 8 4 4 7" xfId="12920" xr:uid="{00000000-0005-0000-0000-000006300000}"/>
    <cellStyle name="Comma 8 4 4 8" xfId="12921" xr:uid="{00000000-0005-0000-0000-000007300000}"/>
    <cellStyle name="Comma 8 4 4 9" xfId="12922" xr:uid="{00000000-0005-0000-0000-000008300000}"/>
    <cellStyle name="Comma 8 4 5" xfId="12923" xr:uid="{00000000-0005-0000-0000-000009300000}"/>
    <cellStyle name="Comma 8 4 5 2" xfId="12924" xr:uid="{00000000-0005-0000-0000-00000A300000}"/>
    <cellStyle name="Comma 8 4 5 3" xfId="12925" xr:uid="{00000000-0005-0000-0000-00000B300000}"/>
    <cellStyle name="Comma 8 4 5 4" xfId="12926" xr:uid="{00000000-0005-0000-0000-00000C300000}"/>
    <cellStyle name="Comma 8 4 5 5" xfId="12927" xr:uid="{00000000-0005-0000-0000-00000D300000}"/>
    <cellStyle name="Comma 8 4 6" xfId="12928" xr:uid="{00000000-0005-0000-0000-00000E300000}"/>
    <cellStyle name="Comma 8 4 6 2" xfId="12929" xr:uid="{00000000-0005-0000-0000-00000F300000}"/>
    <cellStyle name="Comma 8 4 6 3" xfId="12930" xr:uid="{00000000-0005-0000-0000-000010300000}"/>
    <cellStyle name="Comma 8 4 7" xfId="12931" xr:uid="{00000000-0005-0000-0000-000011300000}"/>
    <cellStyle name="Comma 8 4 7 2" xfId="12932" xr:uid="{00000000-0005-0000-0000-000012300000}"/>
    <cellStyle name="Comma 8 4 8" xfId="12933" xr:uid="{00000000-0005-0000-0000-000013300000}"/>
    <cellStyle name="Comma 8 4 8 2" xfId="12934" xr:uid="{00000000-0005-0000-0000-000014300000}"/>
    <cellStyle name="Comma 8 4 9" xfId="12935" xr:uid="{00000000-0005-0000-0000-000015300000}"/>
    <cellStyle name="Comma 8 5" xfId="12936" xr:uid="{00000000-0005-0000-0000-000016300000}"/>
    <cellStyle name="Comma 8 5 10" xfId="12937" xr:uid="{00000000-0005-0000-0000-000017300000}"/>
    <cellStyle name="Comma 8 5 11" xfId="12938" xr:uid="{00000000-0005-0000-0000-000018300000}"/>
    <cellStyle name="Comma 8 5 12" xfId="12939" xr:uid="{00000000-0005-0000-0000-000019300000}"/>
    <cellStyle name="Comma 8 5 2" xfId="12940" xr:uid="{00000000-0005-0000-0000-00001A300000}"/>
    <cellStyle name="Comma 8 5 2 10" xfId="12941" xr:uid="{00000000-0005-0000-0000-00001B300000}"/>
    <cellStyle name="Comma 8 5 2 11" xfId="12942" xr:uid="{00000000-0005-0000-0000-00001C300000}"/>
    <cellStyle name="Comma 8 5 2 2" xfId="12943" xr:uid="{00000000-0005-0000-0000-00001D300000}"/>
    <cellStyle name="Comma 8 5 2 2 2" xfId="12944" xr:uid="{00000000-0005-0000-0000-00001E300000}"/>
    <cellStyle name="Comma 8 5 2 2 3" xfId="12945" xr:uid="{00000000-0005-0000-0000-00001F300000}"/>
    <cellStyle name="Comma 8 5 2 2 4" xfId="12946" xr:uid="{00000000-0005-0000-0000-000020300000}"/>
    <cellStyle name="Comma 8 5 2 2 5" xfId="12947" xr:uid="{00000000-0005-0000-0000-000021300000}"/>
    <cellStyle name="Comma 8 5 2 3" xfId="12948" xr:uid="{00000000-0005-0000-0000-000022300000}"/>
    <cellStyle name="Comma 8 5 2 3 2" xfId="12949" xr:uid="{00000000-0005-0000-0000-000023300000}"/>
    <cellStyle name="Comma 8 5 2 3 3" xfId="12950" xr:uid="{00000000-0005-0000-0000-000024300000}"/>
    <cellStyle name="Comma 8 5 2 4" xfId="12951" xr:uid="{00000000-0005-0000-0000-000025300000}"/>
    <cellStyle name="Comma 8 5 2 4 2" xfId="12952" xr:uid="{00000000-0005-0000-0000-000026300000}"/>
    <cellStyle name="Comma 8 5 2 5" xfId="12953" xr:uid="{00000000-0005-0000-0000-000027300000}"/>
    <cellStyle name="Comma 8 5 2 5 2" xfId="12954" xr:uid="{00000000-0005-0000-0000-000028300000}"/>
    <cellStyle name="Comma 8 5 2 6" xfId="12955" xr:uid="{00000000-0005-0000-0000-000029300000}"/>
    <cellStyle name="Comma 8 5 2 7" xfId="12956" xr:uid="{00000000-0005-0000-0000-00002A300000}"/>
    <cellStyle name="Comma 8 5 2 8" xfId="12957" xr:uid="{00000000-0005-0000-0000-00002B300000}"/>
    <cellStyle name="Comma 8 5 2 9" xfId="12958" xr:uid="{00000000-0005-0000-0000-00002C300000}"/>
    <cellStyle name="Comma 8 5 3" xfId="12959" xr:uid="{00000000-0005-0000-0000-00002D300000}"/>
    <cellStyle name="Comma 8 5 3 2" xfId="12960" xr:uid="{00000000-0005-0000-0000-00002E300000}"/>
    <cellStyle name="Comma 8 5 3 3" xfId="12961" xr:uid="{00000000-0005-0000-0000-00002F300000}"/>
    <cellStyle name="Comma 8 5 3 4" xfId="12962" xr:uid="{00000000-0005-0000-0000-000030300000}"/>
    <cellStyle name="Comma 8 5 3 5" xfId="12963" xr:uid="{00000000-0005-0000-0000-000031300000}"/>
    <cellStyle name="Comma 8 5 4" xfId="12964" xr:uid="{00000000-0005-0000-0000-000032300000}"/>
    <cellStyle name="Comma 8 5 4 2" xfId="12965" xr:uid="{00000000-0005-0000-0000-000033300000}"/>
    <cellStyle name="Comma 8 5 4 3" xfId="12966" xr:uid="{00000000-0005-0000-0000-000034300000}"/>
    <cellStyle name="Comma 8 5 5" xfId="12967" xr:uid="{00000000-0005-0000-0000-000035300000}"/>
    <cellStyle name="Comma 8 5 5 2" xfId="12968" xr:uid="{00000000-0005-0000-0000-000036300000}"/>
    <cellStyle name="Comma 8 5 6" xfId="12969" xr:uid="{00000000-0005-0000-0000-000037300000}"/>
    <cellStyle name="Comma 8 5 6 2" xfId="12970" xr:uid="{00000000-0005-0000-0000-000038300000}"/>
    <cellStyle name="Comma 8 5 7" xfId="12971" xr:uid="{00000000-0005-0000-0000-000039300000}"/>
    <cellStyle name="Comma 8 5 8" xfId="12972" xr:uid="{00000000-0005-0000-0000-00003A300000}"/>
    <cellStyle name="Comma 8 5 9" xfId="12973" xr:uid="{00000000-0005-0000-0000-00003B300000}"/>
    <cellStyle name="Comma 8 6" xfId="12974" xr:uid="{00000000-0005-0000-0000-00003C300000}"/>
    <cellStyle name="Comma 8 6 10" xfId="12975" xr:uid="{00000000-0005-0000-0000-00003D300000}"/>
    <cellStyle name="Comma 8 6 11" xfId="12976" xr:uid="{00000000-0005-0000-0000-00003E300000}"/>
    <cellStyle name="Comma 8 6 12" xfId="12977" xr:uid="{00000000-0005-0000-0000-00003F300000}"/>
    <cellStyle name="Comma 8 6 2" xfId="12978" xr:uid="{00000000-0005-0000-0000-000040300000}"/>
    <cellStyle name="Comma 8 6 2 10" xfId="12979" xr:uid="{00000000-0005-0000-0000-000041300000}"/>
    <cellStyle name="Comma 8 6 2 11" xfId="12980" xr:uid="{00000000-0005-0000-0000-000042300000}"/>
    <cellStyle name="Comma 8 6 2 2" xfId="12981" xr:uid="{00000000-0005-0000-0000-000043300000}"/>
    <cellStyle name="Comma 8 6 2 2 2" xfId="12982" xr:uid="{00000000-0005-0000-0000-000044300000}"/>
    <cellStyle name="Comma 8 6 2 2 3" xfId="12983" xr:uid="{00000000-0005-0000-0000-000045300000}"/>
    <cellStyle name="Comma 8 6 2 2 4" xfId="12984" xr:uid="{00000000-0005-0000-0000-000046300000}"/>
    <cellStyle name="Comma 8 6 2 2 5" xfId="12985" xr:uid="{00000000-0005-0000-0000-000047300000}"/>
    <cellStyle name="Comma 8 6 2 3" xfId="12986" xr:uid="{00000000-0005-0000-0000-000048300000}"/>
    <cellStyle name="Comma 8 6 2 3 2" xfId="12987" xr:uid="{00000000-0005-0000-0000-000049300000}"/>
    <cellStyle name="Comma 8 6 2 3 3" xfId="12988" xr:uid="{00000000-0005-0000-0000-00004A300000}"/>
    <cellStyle name="Comma 8 6 2 4" xfId="12989" xr:uid="{00000000-0005-0000-0000-00004B300000}"/>
    <cellStyle name="Comma 8 6 2 4 2" xfId="12990" xr:uid="{00000000-0005-0000-0000-00004C300000}"/>
    <cellStyle name="Comma 8 6 2 5" xfId="12991" xr:uid="{00000000-0005-0000-0000-00004D300000}"/>
    <cellStyle name="Comma 8 6 2 5 2" xfId="12992" xr:uid="{00000000-0005-0000-0000-00004E300000}"/>
    <cellStyle name="Comma 8 6 2 6" xfId="12993" xr:uid="{00000000-0005-0000-0000-00004F300000}"/>
    <cellStyle name="Comma 8 6 2 7" xfId="12994" xr:uid="{00000000-0005-0000-0000-000050300000}"/>
    <cellStyle name="Comma 8 6 2 8" xfId="12995" xr:uid="{00000000-0005-0000-0000-000051300000}"/>
    <cellStyle name="Comma 8 6 2 9" xfId="12996" xr:uid="{00000000-0005-0000-0000-000052300000}"/>
    <cellStyle name="Comma 8 6 3" xfId="12997" xr:uid="{00000000-0005-0000-0000-000053300000}"/>
    <cellStyle name="Comma 8 6 3 2" xfId="12998" xr:uid="{00000000-0005-0000-0000-000054300000}"/>
    <cellStyle name="Comma 8 6 3 3" xfId="12999" xr:uid="{00000000-0005-0000-0000-000055300000}"/>
    <cellStyle name="Comma 8 6 3 4" xfId="13000" xr:uid="{00000000-0005-0000-0000-000056300000}"/>
    <cellStyle name="Comma 8 6 3 5" xfId="13001" xr:uid="{00000000-0005-0000-0000-000057300000}"/>
    <cellStyle name="Comma 8 6 4" xfId="13002" xr:uid="{00000000-0005-0000-0000-000058300000}"/>
    <cellStyle name="Comma 8 6 4 2" xfId="13003" xr:uid="{00000000-0005-0000-0000-000059300000}"/>
    <cellStyle name="Comma 8 6 4 3" xfId="13004" xr:uid="{00000000-0005-0000-0000-00005A300000}"/>
    <cellStyle name="Comma 8 6 5" xfId="13005" xr:uid="{00000000-0005-0000-0000-00005B300000}"/>
    <cellStyle name="Comma 8 6 5 2" xfId="13006" xr:uid="{00000000-0005-0000-0000-00005C300000}"/>
    <cellStyle name="Comma 8 6 6" xfId="13007" xr:uid="{00000000-0005-0000-0000-00005D300000}"/>
    <cellStyle name="Comma 8 6 6 2" xfId="13008" xr:uid="{00000000-0005-0000-0000-00005E300000}"/>
    <cellStyle name="Comma 8 6 7" xfId="13009" xr:uid="{00000000-0005-0000-0000-00005F300000}"/>
    <cellStyle name="Comma 8 6 8" xfId="13010" xr:uid="{00000000-0005-0000-0000-000060300000}"/>
    <cellStyle name="Comma 8 6 9" xfId="13011" xr:uid="{00000000-0005-0000-0000-000061300000}"/>
    <cellStyle name="Comma 8 7" xfId="13012" xr:uid="{00000000-0005-0000-0000-000062300000}"/>
    <cellStyle name="Comma 8 7 10" xfId="13013" xr:uid="{00000000-0005-0000-0000-000063300000}"/>
    <cellStyle name="Comma 8 7 11" xfId="13014" xr:uid="{00000000-0005-0000-0000-000064300000}"/>
    <cellStyle name="Comma 8 7 2" xfId="13015" xr:uid="{00000000-0005-0000-0000-000065300000}"/>
    <cellStyle name="Comma 8 7 2 2" xfId="13016" xr:uid="{00000000-0005-0000-0000-000066300000}"/>
    <cellStyle name="Comma 8 7 2 3" xfId="13017" xr:uid="{00000000-0005-0000-0000-000067300000}"/>
    <cellStyle name="Comma 8 7 2 4" xfId="13018" xr:uid="{00000000-0005-0000-0000-000068300000}"/>
    <cellStyle name="Comma 8 7 2 5" xfId="13019" xr:uid="{00000000-0005-0000-0000-000069300000}"/>
    <cellStyle name="Comma 8 7 3" xfId="13020" xr:uid="{00000000-0005-0000-0000-00006A300000}"/>
    <cellStyle name="Comma 8 7 3 2" xfId="13021" xr:uid="{00000000-0005-0000-0000-00006B300000}"/>
    <cellStyle name="Comma 8 7 3 3" xfId="13022" xr:uid="{00000000-0005-0000-0000-00006C300000}"/>
    <cellStyle name="Comma 8 7 4" xfId="13023" xr:uid="{00000000-0005-0000-0000-00006D300000}"/>
    <cellStyle name="Comma 8 7 4 2" xfId="13024" xr:uid="{00000000-0005-0000-0000-00006E300000}"/>
    <cellStyle name="Comma 8 7 5" xfId="13025" xr:uid="{00000000-0005-0000-0000-00006F300000}"/>
    <cellStyle name="Comma 8 7 5 2" xfId="13026" xr:uid="{00000000-0005-0000-0000-000070300000}"/>
    <cellStyle name="Comma 8 7 6" xfId="13027" xr:uid="{00000000-0005-0000-0000-000071300000}"/>
    <cellStyle name="Comma 8 7 7" xfId="13028" xr:uid="{00000000-0005-0000-0000-000072300000}"/>
    <cellStyle name="Comma 8 7 8" xfId="13029" xr:uid="{00000000-0005-0000-0000-000073300000}"/>
    <cellStyle name="Comma 8 7 9" xfId="13030" xr:uid="{00000000-0005-0000-0000-000074300000}"/>
    <cellStyle name="Comma 8 8" xfId="13031" xr:uid="{00000000-0005-0000-0000-000075300000}"/>
    <cellStyle name="Comma 8 8 2" xfId="13032" xr:uid="{00000000-0005-0000-0000-000076300000}"/>
    <cellStyle name="Comma 8 8 2 2" xfId="13033" xr:uid="{00000000-0005-0000-0000-000077300000}"/>
    <cellStyle name="Comma 8 8 2 3" xfId="13034" xr:uid="{00000000-0005-0000-0000-000078300000}"/>
    <cellStyle name="Comma 8 8 3" xfId="13035" xr:uid="{00000000-0005-0000-0000-000079300000}"/>
    <cellStyle name="Comma 8 8 4" xfId="13036" xr:uid="{00000000-0005-0000-0000-00007A300000}"/>
    <cellStyle name="Comma 8 8 5" xfId="13037" xr:uid="{00000000-0005-0000-0000-00007B300000}"/>
    <cellStyle name="Comma 8 8 6" xfId="13038" xr:uid="{00000000-0005-0000-0000-00007C300000}"/>
    <cellStyle name="Comma 8 9" xfId="13039" xr:uid="{00000000-0005-0000-0000-00007D300000}"/>
    <cellStyle name="Comma 8 9 2" xfId="13040" xr:uid="{00000000-0005-0000-0000-00007E300000}"/>
    <cellStyle name="Comma 8 9 3" xfId="13041" xr:uid="{00000000-0005-0000-0000-00007F300000}"/>
    <cellStyle name="Comma 9" xfId="13042" xr:uid="{00000000-0005-0000-0000-000080300000}"/>
    <cellStyle name="Comma 9 2" xfId="13043" xr:uid="{00000000-0005-0000-0000-000081300000}"/>
    <cellStyle name="Currency 2" xfId="13044" xr:uid="{00000000-0005-0000-0000-000082300000}"/>
    <cellStyle name="Euro" xfId="13045" xr:uid="{00000000-0005-0000-0000-000083300000}"/>
    <cellStyle name="Euro 2" xfId="13046" xr:uid="{00000000-0005-0000-0000-000084300000}"/>
    <cellStyle name="Explanatory Text 2" xfId="13047" xr:uid="{00000000-0005-0000-0000-000085300000}"/>
    <cellStyle name="Explanatory Text 2 2" xfId="13048" xr:uid="{00000000-0005-0000-0000-000086300000}"/>
    <cellStyle name="Explanatory Text 2 3" xfId="13049" xr:uid="{00000000-0005-0000-0000-000087300000}"/>
    <cellStyle name="Fixed Data" xfId="13050" xr:uid="{00000000-0005-0000-0000-000088300000}"/>
    <cellStyle name="Formula_RP" xfId="13051" xr:uid="{00000000-0005-0000-0000-000089300000}"/>
    <cellStyle name="Good 2" xfId="13052" xr:uid="{00000000-0005-0000-0000-00008A300000}"/>
    <cellStyle name="Good 2 2" xfId="13053" xr:uid="{00000000-0005-0000-0000-00008B300000}"/>
    <cellStyle name="Good 2 3" xfId="13054" xr:uid="{00000000-0005-0000-0000-00008C300000}"/>
    <cellStyle name="Heading" xfId="13055" xr:uid="{00000000-0005-0000-0000-00008D300000}"/>
    <cellStyle name="Heading 1 2" xfId="13056" xr:uid="{00000000-0005-0000-0000-00008E300000}"/>
    <cellStyle name="Heading 1 2 2" xfId="13057" xr:uid="{00000000-0005-0000-0000-00008F300000}"/>
    <cellStyle name="Heading 1 2 3" xfId="13058" xr:uid="{00000000-0005-0000-0000-000090300000}"/>
    <cellStyle name="Heading 2 2" xfId="13059" xr:uid="{00000000-0005-0000-0000-000091300000}"/>
    <cellStyle name="Heading 2 2 2" xfId="13060" xr:uid="{00000000-0005-0000-0000-000092300000}"/>
    <cellStyle name="Heading 2 2 3" xfId="13061" xr:uid="{00000000-0005-0000-0000-000093300000}"/>
    <cellStyle name="Heading 3 2" xfId="13062" xr:uid="{00000000-0005-0000-0000-000094300000}"/>
    <cellStyle name="Heading 3 2 2" xfId="13063" xr:uid="{00000000-0005-0000-0000-000095300000}"/>
    <cellStyle name="Heading 3 2 3" xfId="13064" xr:uid="{00000000-0005-0000-0000-000096300000}"/>
    <cellStyle name="Heading 4 2" xfId="13065" xr:uid="{00000000-0005-0000-0000-000097300000}"/>
    <cellStyle name="Heading 4 2 2" xfId="13066" xr:uid="{00000000-0005-0000-0000-000098300000}"/>
    <cellStyle name="Heading 4 2 3" xfId="13067" xr:uid="{00000000-0005-0000-0000-000099300000}"/>
    <cellStyle name="Headline" xfId="13068" xr:uid="{00000000-0005-0000-0000-00009A300000}"/>
    <cellStyle name="Hyperlink 2" xfId="13069" xr:uid="{00000000-0005-0000-0000-00009B300000}"/>
    <cellStyle name="Hyperlink 2 2" xfId="13070" xr:uid="{00000000-0005-0000-0000-00009C300000}"/>
    <cellStyle name="Hyperlink 2 3" xfId="13071" xr:uid="{00000000-0005-0000-0000-00009D300000}"/>
    <cellStyle name="Hyperlink 2 4" xfId="13072" xr:uid="{00000000-0005-0000-0000-00009E300000}"/>
    <cellStyle name="Hyperlink 3" xfId="13073" xr:uid="{00000000-0005-0000-0000-00009F300000}"/>
    <cellStyle name="Hyperlink 3 2" xfId="13074" xr:uid="{00000000-0005-0000-0000-0000A0300000}"/>
    <cellStyle name="Hyperlink 3 3" xfId="13075" xr:uid="{00000000-0005-0000-0000-0000A1300000}"/>
    <cellStyle name="Hyperlink 4" xfId="13076" xr:uid="{00000000-0005-0000-0000-0000A2300000}"/>
    <cellStyle name="Hyperlink 4 2" xfId="13077" xr:uid="{00000000-0005-0000-0000-0000A3300000}"/>
    <cellStyle name="Hyperlink 4 3" xfId="13078" xr:uid="{00000000-0005-0000-0000-0000A4300000}"/>
    <cellStyle name="Hyperlink 5" xfId="13079" xr:uid="{00000000-0005-0000-0000-0000A5300000}"/>
    <cellStyle name="Input 2" xfId="13080" xr:uid="{00000000-0005-0000-0000-0000A6300000}"/>
    <cellStyle name="Input 2 2" xfId="13081" xr:uid="{00000000-0005-0000-0000-0000A7300000}"/>
    <cellStyle name="Input 2 2 2" xfId="13082" xr:uid="{00000000-0005-0000-0000-0000A8300000}"/>
    <cellStyle name="Input 2 3" xfId="13083" xr:uid="{00000000-0005-0000-0000-0000A9300000}"/>
    <cellStyle name="Input 2 4" xfId="13084" xr:uid="{00000000-0005-0000-0000-0000AA300000}"/>
    <cellStyle name="Input 3" xfId="13085" xr:uid="{00000000-0005-0000-0000-0000AB300000}"/>
    <cellStyle name="Input 3 2" xfId="13086" xr:uid="{00000000-0005-0000-0000-0000AC300000}"/>
    <cellStyle name="Input 66" xfId="13087" xr:uid="{00000000-0005-0000-0000-0000AD300000}"/>
    <cellStyle name="Komma 2" xfId="13088" xr:uid="{00000000-0005-0000-0000-0000AE300000}"/>
    <cellStyle name="Linked Cell 2" xfId="13089" xr:uid="{00000000-0005-0000-0000-0000AF300000}"/>
    <cellStyle name="Linked Cell 2 2" xfId="13090" xr:uid="{00000000-0005-0000-0000-0000B0300000}"/>
    <cellStyle name="Linked Cell 2 3" xfId="13091" xr:uid="{00000000-0005-0000-0000-0000B1300000}"/>
    <cellStyle name="Neutral 2" xfId="13092" xr:uid="{00000000-0005-0000-0000-0000B2300000}"/>
    <cellStyle name="Neutral 2 2" xfId="13093" xr:uid="{00000000-0005-0000-0000-0000B3300000}"/>
    <cellStyle name="Neutral 2 3" xfId="13094" xr:uid="{00000000-0005-0000-0000-0000B4300000}"/>
    <cellStyle name="Neutral 3" xfId="13095" xr:uid="{00000000-0005-0000-0000-0000B5300000}"/>
    <cellStyle name="Neutral 4" xfId="13096" xr:uid="{00000000-0005-0000-0000-0000B6300000}"/>
    <cellStyle name="Neutral 5" xfId="13097" xr:uid="{00000000-0005-0000-0000-0000B7300000}"/>
    <cellStyle name="Neutral 6" xfId="13098" xr:uid="{00000000-0005-0000-0000-0000B8300000}"/>
    <cellStyle name="Neutral 7" xfId="13099" xr:uid="{00000000-0005-0000-0000-0000B9300000}"/>
    <cellStyle name="Normal" xfId="0" builtinId="0"/>
    <cellStyle name="Normal 10" xfId="13100" xr:uid="{00000000-0005-0000-0000-0000BB300000}"/>
    <cellStyle name="Normal 11" xfId="13101" xr:uid="{00000000-0005-0000-0000-0000BC300000}"/>
    <cellStyle name="Normal 11 10" xfId="13102" xr:uid="{00000000-0005-0000-0000-0000BD300000}"/>
    <cellStyle name="Normal 11 10 2" xfId="13103" xr:uid="{00000000-0005-0000-0000-0000BE300000}"/>
    <cellStyle name="Normal 11 10 3" xfId="13104" xr:uid="{00000000-0005-0000-0000-0000BF300000}"/>
    <cellStyle name="Normal 11 11" xfId="13105" xr:uid="{00000000-0005-0000-0000-0000C0300000}"/>
    <cellStyle name="Normal 11 11 2" xfId="13106" xr:uid="{00000000-0005-0000-0000-0000C1300000}"/>
    <cellStyle name="Normal 11 12" xfId="13107" xr:uid="{00000000-0005-0000-0000-0000C2300000}"/>
    <cellStyle name="Normal 11 12 2" xfId="13108" xr:uid="{00000000-0005-0000-0000-0000C3300000}"/>
    <cellStyle name="Normal 11 13" xfId="13109" xr:uid="{00000000-0005-0000-0000-0000C4300000}"/>
    <cellStyle name="Normal 11 14" xfId="13110" xr:uid="{00000000-0005-0000-0000-0000C5300000}"/>
    <cellStyle name="Normal 11 15" xfId="13111" xr:uid="{00000000-0005-0000-0000-0000C6300000}"/>
    <cellStyle name="Normal 11 16" xfId="13112" xr:uid="{00000000-0005-0000-0000-0000C7300000}"/>
    <cellStyle name="Normal 11 17" xfId="13113" xr:uid="{00000000-0005-0000-0000-0000C8300000}"/>
    <cellStyle name="Normal 11 18" xfId="13114" xr:uid="{00000000-0005-0000-0000-0000C9300000}"/>
    <cellStyle name="Normal 11 2" xfId="13115" xr:uid="{00000000-0005-0000-0000-0000CA300000}"/>
    <cellStyle name="Normal 11 2 10" xfId="13116" xr:uid="{00000000-0005-0000-0000-0000CB300000}"/>
    <cellStyle name="Normal 11 2 11" xfId="13117" xr:uid="{00000000-0005-0000-0000-0000CC300000}"/>
    <cellStyle name="Normal 11 2 12" xfId="13118" xr:uid="{00000000-0005-0000-0000-0000CD300000}"/>
    <cellStyle name="Normal 11 2 13" xfId="13119" xr:uid="{00000000-0005-0000-0000-0000CE300000}"/>
    <cellStyle name="Normal 11 2 14" xfId="13120" xr:uid="{00000000-0005-0000-0000-0000CF300000}"/>
    <cellStyle name="Normal 11 2 2" xfId="13121" xr:uid="{00000000-0005-0000-0000-0000D0300000}"/>
    <cellStyle name="Normal 11 2 2 10" xfId="13122" xr:uid="{00000000-0005-0000-0000-0000D1300000}"/>
    <cellStyle name="Normal 11 2 2 11" xfId="13123" xr:uid="{00000000-0005-0000-0000-0000D2300000}"/>
    <cellStyle name="Normal 11 2 2 12" xfId="13124" xr:uid="{00000000-0005-0000-0000-0000D3300000}"/>
    <cellStyle name="Normal 11 2 2 2" xfId="13125" xr:uid="{00000000-0005-0000-0000-0000D4300000}"/>
    <cellStyle name="Normal 11 2 2 2 10" xfId="13126" xr:uid="{00000000-0005-0000-0000-0000D5300000}"/>
    <cellStyle name="Normal 11 2 2 2 11" xfId="13127" xr:uid="{00000000-0005-0000-0000-0000D6300000}"/>
    <cellStyle name="Normal 11 2 2 2 2" xfId="13128" xr:uid="{00000000-0005-0000-0000-0000D7300000}"/>
    <cellStyle name="Normal 11 2 2 2 2 2" xfId="13129" xr:uid="{00000000-0005-0000-0000-0000D8300000}"/>
    <cellStyle name="Normal 11 2 2 2 2 3" xfId="13130" xr:uid="{00000000-0005-0000-0000-0000D9300000}"/>
    <cellStyle name="Normal 11 2 2 2 2 4" xfId="13131" xr:uid="{00000000-0005-0000-0000-0000DA300000}"/>
    <cellStyle name="Normal 11 2 2 2 2 5" xfId="13132" xr:uid="{00000000-0005-0000-0000-0000DB300000}"/>
    <cellStyle name="Normal 11 2 2 2 3" xfId="13133" xr:uid="{00000000-0005-0000-0000-0000DC300000}"/>
    <cellStyle name="Normal 11 2 2 2 3 2" xfId="13134" xr:uid="{00000000-0005-0000-0000-0000DD300000}"/>
    <cellStyle name="Normal 11 2 2 2 3 3" xfId="13135" xr:uid="{00000000-0005-0000-0000-0000DE300000}"/>
    <cellStyle name="Normal 11 2 2 2 4" xfId="13136" xr:uid="{00000000-0005-0000-0000-0000DF300000}"/>
    <cellStyle name="Normal 11 2 2 2 4 2" xfId="13137" xr:uid="{00000000-0005-0000-0000-0000E0300000}"/>
    <cellStyle name="Normal 11 2 2 2 5" xfId="13138" xr:uid="{00000000-0005-0000-0000-0000E1300000}"/>
    <cellStyle name="Normal 11 2 2 2 5 2" xfId="13139" xr:uid="{00000000-0005-0000-0000-0000E2300000}"/>
    <cellStyle name="Normal 11 2 2 2 6" xfId="13140" xr:uid="{00000000-0005-0000-0000-0000E3300000}"/>
    <cellStyle name="Normal 11 2 2 2 7" xfId="13141" xr:uid="{00000000-0005-0000-0000-0000E4300000}"/>
    <cellStyle name="Normal 11 2 2 2 8" xfId="13142" xr:uid="{00000000-0005-0000-0000-0000E5300000}"/>
    <cellStyle name="Normal 11 2 2 2 9" xfId="13143" xr:uid="{00000000-0005-0000-0000-0000E6300000}"/>
    <cellStyle name="Normal 11 2 2 2_1) Sector Final Use Input Sheet" xfId="13144" xr:uid="{00000000-0005-0000-0000-0000E7300000}"/>
    <cellStyle name="Normal 11 2 2 3" xfId="13145" xr:uid="{00000000-0005-0000-0000-0000E8300000}"/>
    <cellStyle name="Normal 11 2 2 3 2" xfId="13146" xr:uid="{00000000-0005-0000-0000-0000E9300000}"/>
    <cellStyle name="Normal 11 2 2 3 3" xfId="13147" xr:uid="{00000000-0005-0000-0000-0000EA300000}"/>
    <cellStyle name="Normal 11 2 2 3 4" xfId="13148" xr:uid="{00000000-0005-0000-0000-0000EB300000}"/>
    <cellStyle name="Normal 11 2 2 3 5" xfId="13149" xr:uid="{00000000-0005-0000-0000-0000EC300000}"/>
    <cellStyle name="Normal 11 2 2 4" xfId="13150" xr:uid="{00000000-0005-0000-0000-0000ED300000}"/>
    <cellStyle name="Normal 11 2 2 4 2" xfId="13151" xr:uid="{00000000-0005-0000-0000-0000EE300000}"/>
    <cellStyle name="Normal 11 2 2 4 3" xfId="13152" xr:uid="{00000000-0005-0000-0000-0000EF300000}"/>
    <cellStyle name="Normal 11 2 2 5" xfId="13153" xr:uid="{00000000-0005-0000-0000-0000F0300000}"/>
    <cellStyle name="Normal 11 2 2 5 2" xfId="13154" xr:uid="{00000000-0005-0000-0000-0000F1300000}"/>
    <cellStyle name="Normal 11 2 2 6" xfId="13155" xr:uid="{00000000-0005-0000-0000-0000F2300000}"/>
    <cellStyle name="Normal 11 2 2 6 2" xfId="13156" xr:uid="{00000000-0005-0000-0000-0000F3300000}"/>
    <cellStyle name="Normal 11 2 2 7" xfId="13157" xr:uid="{00000000-0005-0000-0000-0000F4300000}"/>
    <cellStyle name="Normal 11 2 2 8" xfId="13158" xr:uid="{00000000-0005-0000-0000-0000F5300000}"/>
    <cellStyle name="Normal 11 2 2 9" xfId="13159" xr:uid="{00000000-0005-0000-0000-0000F6300000}"/>
    <cellStyle name="Normal 11 2 2_1) Sector Final Use Input Sheet" xfId="13160" xr:uid="{00000000-0005-0000-0000-0000F7300000}"/>
    <cellStyle name="Normal 11 2 3" xfId="13161" xr:uid="{00000000-0005-0000-0000-0000F8300000}"/>
    <cellStyle name="Normal 11 2 3 10" xfId="13162" xr:uid="{00000000-0005-0000-0000-0000F9300000}"/>
    <cellStyle name="Normal 11 2 3 11" xfId="13163" xr:uid="{00000000-0005-0000-0000-0000FA300000}"/>
    <cellStyle name="Normal 11 2 3 12" xfId="13164" xr:uid="{00000000-0005-0000-0000-0000FB300000}"/>
    <cellStyle name="Normal 11 2 3 2" xfId="13165" xr:uid="{00000000-0005-0000-0000-0000FC300000}"/>
    <cellStyle name="Normal 11 2 3 2 10" xfId="13166" xr:uid="{00000000-0005-0000-0000-0000FD300000}"/>
    <cellStyle name="Normal 11 2 3 2 11" xfId="13167" xr:uid="{00000000-0005-0000-0000-0000FE300000}"/>
    <cellStyle name="Normal 11 2 3 2 2" xfId="13168" xr:uid="{00000000-0005-0000-0000-0000FF300000}"/>
    <cellStyle name="Normal 11 2 3 2 2 2" xfId="13169" xr:uid="{00000000-0005-0000-0000-000000310000}"/>
    <cellStyle name="Normal 11 2 3 2 2 3" xfId="13170" xr:uid="{00000000-0005-0000-0000-000001310000}"/>
    <cellStyle name="Normal 11 2 3 2 2 4" xfId="13171" xr:uid="{00000000-0005-0000-0000-000002310000}"/>
    <cellStyle name="Normal 11 2 3 2 2 5" xfId="13172" xr:uid="{00000000-0005-0000-0000-000003310000}"/>
    <cellStyle name="Normal 11 2 3 2 3" xfId="13173" xr:uid="{00000000-0005-0000-0000-000004310000}"/>
    <cellStyle name="Normal 11 2 3 2 3 2" xfId="13174" xr:uid="{00000000-0005-0000-0000-000005310000}"/>
    <cellStyle name="Normal 11 2 3 2 3 3" xfId="13175" xr:uid="{00000000-0005-0000-0000-000006310000}"/>
    <cellStyle name="Normal 11 2 3 2 4" xfId="13176" xr:uid="{00000000-0005-0000-0000-000007310000}"/>
    <cellStyle name="Normal 11 2 3 2 4 2" xfId="13177" xr:uid="{00000000-0005-0000-0000-000008310000}"/>
    <cellStyle name="Normal 11 2 3 2 5" xfId="13178" xr:uid="{00000000-0005-0000-0000-000009310000}"/>
    <cellStyle name="Normal 11 2 3 2 5 2" xfId="13179" xr:uid="{00000000-0005-0000-0000-00000A310000}"/>
    <cellStyle name="Normal 11 2 3 2 6" xfId="13180" xr:uid="{00000000-0005-0000-0000-00000B310000}"/>
    <cellStyle name="Normal 11 2 3 2 7" xfId="13181" xr:uid="{00000000-0005-0000-0000-00000C310000}"/>
    <cellStyle name="Normal 11 2 3 2 8" xfId="13182" xr:uid="{00000000-0005-0000-0000-00000D310000}"/>
    <cellStyle name="Normal 11 2 3 2 9" xfId="13183" xr:uid="{00000000-0005-0000-0000-00000E310000}"/>
    <cellStyle name="Normal 11 2 3 2_1) Sector Final Use Input Sheet" xfId="13184" xr:uid="{00000000-0005-0000-0000-00000F310000}"/>
    <cellStyle name="Normal 11 2 3 3" xfId="13185" xr:uid="{00000000-0005-0000-0000-000010310000}"/>
    <cellStyle name="Normal 11 2 3 3 2" xfId="13186" xr:uid="{00000000-0005-0000-0000-000011310000}"/>
    <cellStyle name="Normal 11 2 3 3 3" xfId="13187" xr:uid="{00000000-0005-0000-0000-000012310000}"/>
    <cellStyle name="Normal 11 2 3 3 4" xfId="13188" xr:uid="{00000000-0005-0000-0000-000013310000}"/>
    <cellStyle name="Normal 11 2 3 3 5" xfId="13189" xr:uid="{00000000-0005-0000-0000-000014310000}"/>
    <cellStyle name="Normal 11 2 3 4" xfId="13190" xr:uid="{00000000-0005-0000-0000-000015310000}"/>
    <cellStyle name="Normal 11 2 3 4 2" xfId="13191" xr:uid="{00000000-0005-0000-0000-000016310000}"/>
    <cellStyle name="Normal 11 2 3 4 3" xfId="13192" xr:uid="{00000000-0005-0000-0000-000017310000}"/>
    <cellStyle name="Normal 11 2 3 5" xfId="13193" xr:uid="{00000000-0005-0000-0000-000018310000}"/>
    <cellStyle name="Normal 11 2 3 5 2" xfId="13194" xr:uid="{00000000-0005-0000-0000-000019310000}"/>
    <cellStyle name="Normal 11 2 3 6" xfId="13195" xr:uid="{00000000-0005-0000-0000-00001A310000}"/>
    <cellStyle name="Normal 11 2 3 6 2" xfId="13196" xr:uid="{00000000-0005-0000-0000-00001B310000}"/>
    <cellStyle name="Normal 11 2 3 7" xfId="13197" xr:uid="{00000000-0005-0000-0000-00001C310000}"/>
    <cellStyle name="Normal 11 2 3 8" xfId="13198" xr:uid="{00000000-0005-0000-0000-00001D310000}"/>
    <cellStyle name="Normal 11 2 3 9" xfId="13199" xr:uid="{00000000-0005-0000-0000-00001E310000}"/>
    <cellStyle name="Normal 11 2 3_1) Sector Final Use Input Sheet" xfId="13200" xr:uid="{00000000-0005-0000-0000-00001F310000}"/>
    <cellStyle name="Normal 11 2 4" xfId="13201" xr:uid="{00000000-0005-0000-0000-000020310000}"/>
    <cellStyle name="Normal 11 2 4 10" xfId="13202" xr:uid="{00000000-0005-0000-0000-000021310000}"/>
    <cellStyle name="Normal 11 2 4 11" xfId="13203" xr:uid="{00000000-0005-0000-0000-000022310000}"/>
    <cellStyle name="Normal 11 2 4 2" xfId="13204" xr:uid="{00000000-0005-0000-0000-000023310000}"/>
    <cellStyle name="Normal 11 2 4 2 2" xfId="13205" xr:uid="{00000000-0005-0000-0000-000024310000}"/>
    <cellStyle name="Normal 11 2 4 2 3" xfId="13206" xr:uid="{00000000-0005-0000-0000-000025310000}"/>
    <cellStyle name="Normal 11 2 4 2 4" xfId="13207" xr:uid="{00000000-0005-0000-0000-000026310000}"/>
    <cellStyle name="Normal 11 2 4 2 5" xfId="13208" xr:uid="{00000000-0005-0000-0000-000027310000}"/>
    <cellStyle name="Normal 11 2 4 3" xfId="13209" xr:uid="{00000000-0005-0000-0000-000028310000}"/>
    <cellStyle name="Normal 11 2 4 3 2" xfId="13210" xr:uid="{00000000-0005-0000-0000-000029310000}"/>
    <cellStyle name="Normal 11 2 4 3 3" xfId="13211" xr:uid="{00000000-0005-0000-0000-00002A310000}"/>
    <cellStyle name="Normal 11 2 4 4" xfId="13212" xr:uid="{00000000-0005-0000-0000-00002B310000}"/>
    <cellStyle name="Normal 11 2 4 4 2" xfId="13213" xr:uid="{00000000-0005-0000-0000-00002C310000}"/>
    <cellStyle name="Normal 11 2 4 5" xfId="13214" xr:uid="{00000000-0005-0000-0000-00002D310000}"/>
    <cellStyle name="Normal 11 2 4 5 2" xfId="13215" xr:uid="{00000000-0005-0000-0000-00002E310000}"/>
    <cellStyle name="Normal 11 2 4 6" xfId="13216" xr:uid="{00000000-0005-0000-0000-00002F310000}"/>
    <cellStyle name="Normal 11 2 4 7" xfId="13217" xr:uid="{00000000-0005-0000-0000-000030310000}"/>
    <cellStyle name="Normal 11 2 4 8" xfId="13218" xr:uid="{00000000-0005-0000-0000-000031310000}"/>
    <cellStyle name="Normal 11 2 4 9" xfId="13219" xr:uid="{00000000-0005-0000-0000-000032310000}"/>
    <cellStyle name="Normal 11 2 4_1) Sector Final Use Input Sheet" xfId="13220" xr:uid="{00000000-0005-0000-0000-000033310000}"/>
    <cellStyle name="Normal 11 2 5" xfId="13221" xr:uid="{00000000-0005-0000-0000-000034310000}"/>
    <cellStyle name="Normal 11 2 5 2" xfId="13222" xr:uid="{00000000-0005-0000-0000-000035310000}"/>
    <cellStyle name="Normal 11 2 5 3" xfId="13223" xr:uid="{00000000-0005-0000-0000-000036310000}"/>
    <cellStyle name="Normal 11 2 5 4" xfId="13224" xr:uid="{00000000-0005-0000-0000-000037310000}"/>
    <cellStyle name="Normal 11 2 5 5" xfId="13225" xr:uid="{00000000-0005-0000-0000-000038310000}"/>
    <cellStyle name="Normal 11 2 6" xfId="13226" xr:uid="{00000000-0005-0000-0000-000039310000}"/>
    <cellStyle name="Normal 11 2 6 2" xfId="13227" xr:uid="{00000000-0005-0000-0000-00003A310000}"/>
    <cellStyle name="Normal 11 2 6 3" xfId="13228" xr:uid="{00000000-0005-0000-0000-00003B310000}"/>
    <cellStyle name="Normal 11 2 7" xfId="13229" xr:uid="{00000000-0005-0000-0000-00003C310000}"/>
    <cellStyle name="Normal 11 2 7 2" xfId="13230" xr:uid="{00000000-0005-0000-0000-00003D310000}"/>
    <cellStyle name="Normal 11 2 8" xfId="13231" xr:uid="{00000000-0005-0000-0000-00003E310000}"/>
    <cellStyle name="Normal 11 2 8 2" xfId="13232" xr:uid="{00000000-0005-0000-0000-00003F310000}"/>
    <cellStyle name="Normal 11 2 9" xfId="13233" xr:uid="{00000000-0005-0000-0000-000040310000}"/>
    <cellStyle name="Normal 11 2_1) Sector Final Use Input Sheet" xfId="13234" xr:uid="{00000000-0005-0000-0000-000041310000}"/>
    <cellStyle name="Normal 11 3" xfId="13235" xr:uid="{00000000-0005-0000-0000-000042310000}"/>
    <cellStyle name="Normal 11 3 10" xfId="13236" xr:uid="{00000000-0005-0000-0000-000043310000}"/>
    <cellStyle name="Normal 11 3 11" xfId="13237" xr:uid="{00000000-0005-0000-0000-000044310000}"/>
    <cellStyle name="Normal 11 3 12" xfId="13238" xr:uid="{00000000-0005-0000-0000-000045310000}"/>
    <cellStyle name="Normal 11 3 13" xfId="13239" xr:uid="{00000000-0005-0000-0000-000046310000}"/>
    <cellStyle name="Normal 11 3 14" xfId="13240" xr:uid="{00000000-0005-0000-0000-000047310000}"/>
    <cellStyle name="Normal 11 3 2" xfId="13241" xr:uid="{00000000-0005-0000-0000-000048310000}"/>
    <cellStyle name="Normal 11 3 2 10" xfId="13242" xr:uid="{00000000-0005-0000-0000-000049310000}"/>
    <cellStyle name="Normal 11 3 2 11" xfId="13243" xr:uid="{00000000-0005-0000-0000-00004A310000}"/>
    <cellStyle name="Normal 11 3 2 12" xfId="13244" xr:uid="{00000000-0005-0000-0000-00004B310000}"/>
    <cellStyle name="Normal 11 3 2 2" xfId="13245" xr:uid="{00000000-0005-0000-0000-00004C310000}"/>
    <cellStyle name="Normal 11 3 2 2 10" xfId="13246" xr:uid="{00000000-0005-0000-0000-00004D310000}"/>
    <cellStyle name="Normal 11 3 2 2 11" xfId="13247" xr:uid="{00000000-0005-0000-0000-00004E310000}"/>
    <cellStyle name="Normal 11 3 2 2 2" xfId="13248" xr:uid="{00000000-0005-0000-0000-00004F310000}"/>
    <cellStyle name="Normal 11 3 2 2 2 2" xfId="13249" xr:uid="{00000000-0005-0000-0000-000050310000}"/>
    <cellStyle name="Normal 11 3 2 2 2 3" xfId="13250" xr:uid="{00000000-0005-0000-0000-000051310000}"/>
    <cellStyle name="Normal 11 3 2 2 2 4" xfId="13251" xr:uid="{00000000-0005-0000-0000-000052310000}"/>
    <cellStyle name="Normal 11 3 2 2 2 5" xfId="13252" xr:uid="{00000000-0005-0000-0000-000053310000}"/>
    <cellStyle name="Normal 11 3 2 2 3" xfId="13253" xr:uid="{00000000-0005-0000-0000-000054310000}"/>
    <cellStyle name="Normal 11 3 2 2 3 2" xfId="13254" xr:uid="{00000000-0005-0000-0000-000055310000}"/>
    <cellStyle name="Normal 11 3 2 2 3 3" xfId="13255" xr:uid="{00000000-0005-0000-0000-000056310000}"/>
    <cellStyle name="Normal 11 3 2 2 4" xfId="13256" xr:uid="{00000000-0005-0000-0000-000057310000}"/>
    <cellStyle name="Normal 11 3 2 2 4 2" xfId="13257" xr:uid="{00000000-0005-0000-0000-000058310000}"/>
    <cellStyle name="Normal 11 3 2 2 5" xfId="13258" xr:uid="{00000000-0005-0000-0000-000059310000}"/>
    <cellStyle name="Normal 11 3 2 2 5 2" xfId="13259" xr:uid="{00000000-0005-0000-0000-00005A310000}"/>
    <cellStyle name="Normal 11 3 2 2 6" xfId="13260" xr:uid="{00000000-0005-0000-0000-00005B310000}"/>
    <cellStyle name="Normal 11 3 2 2 7" xfId="13261" xr:uid="{00000000-0005-0000-0000-00005C310000}"/>
    <cellStyle name="Normal 11 3 2 2 8" xfId="13262" xr:uid="{00000000-0005-0000-0000-00005D310000}"/>
    <cellStyle name="Normal 11 3 2 2 9" xfId="13263" xr:uid="{00000000-0005-0000-0000-00005E310000}"/>
    <cellStyle name="Normal 11 3 2 2_1) Sector Final Use Input Sheet" xfId="13264" xr:uid="{00000000-0005-0000-0000-00005F310000}"/>
    <cellStyle name="Normal 11 3 2 3" xfId="13265" xr:uid="{00000000-0005-0000-0000-000060310000}"/>
    <cellStyle name="Normal 11 3 2 3 2" xfId="13266" xr:uid="{00000000-0005-0000-0000-000061310000}"/>
    <cellStyle name="Normal 11 3 2 3 3" xfId="13267" xr:uid="{00000000-0005-0000-0000-000062310000}"/>
    <cellStyle name="Normal 11 3 2 3 4" xfId="13268" xr:uid="{00000000-0005-0000-0000-000063310000}"/>
    <cellStyle name="Normal 11 3 2 3 5" xfId="13269" xr:uid="{00000000-0005-0000-0000-000064310000}"/>
    <cellStyle name="Normal 11 3 2 4" xfId="13270" xr:uid="{00000000-0005-0000-0000-000065310000}"/>
    <cellStyle name="Normal 11 3 2 4 2" xfId="13271" xr:uid="{00000000-0005-0000-0000-000066310000}"/>
    <cellStyle name="Normal 11 3 2 4 3" xfId="13272" xr:uid="{00000000-0005-0000-0000-000067310000}"/>
    <cellStyle name="Normal 11 3 2 5" xfId="13273" xr:uid="{00000000-0005-0000-0000-000068310000}"/>
    <cellStyle name="Normal 11 3 2 5 2" xfId="13274" xr:uid="{00000000-0005-0000-0000-000069310000}"/>
    <cellStyle name="Normal 11 3 2 6" xfId="13275" xr:uid="{00000000-0005-0000-0000-00006A310000}"/>
    <cellStyle name="Normal 11 3 2 6 2" xfId="13276" xr:uid="{00000000-0005-0000-0000-00006B310000}"/>
    <cellStyle name="Normal 11 3 2 7" xfId="13277" xr:uid="{00000000-0005-0000-0000-00006C310000}"/>
    <cellStyle name="Normal 11 3 2 8" xfId="13278" xr:uid="{00000000-0005-0000-0000-00006D310000}"/>
    <cellStyle name="Normal 11 3 2 9" xfId="13279" xr:uid="{00000000-0005-0000-0000-00006E310000}"/>
    <cellStyle name="Normal 11 3 2_1) Sector Final Use Input Sheet" xfId="13280" xr:uid="{00000000-0005-0000-0000-00006F310000}"/>
    <cellStyle name="Normal 11 3 3" xfId="13281" xr:uid="{00000000-0005-0000-0000-000070310000}"/>
    <cellStyle name="Normal 11 3 3 10" xfId="13282" xr:uid="{00000000-0005-0000-0000-000071310000}"/>
    <cellStyle name="Normal 11 3 3 11" xfId="13283" xr:uid="{00000000-0005-0000-0000-000072310000}"/>
    <cellStyle name="Normal 11 3 3 12" xfId="13284" xr:uid="{00000000-0005-0000-0000-000073310000}"/>
    <cellStyle name="Normal 11 3 3 2" xfId="13285" xr:uid="{00000000-0005-0000-0000-000074310000}"/>
    <cellStyle name="Normal 11 3 3 2 10" xfId="13286" xr:uid="{00000000-0005-0000-0000-000075310000}"/>
    <cellStyle name="Normal 11 3 3 2 11" xfId="13287" xr:uid="{00000000-0005-0000-0000-000076310000}"/>
    <cellStyle name="Normal 11 3 3 2 2" xfId="13288" xr:uid="{00000000-0005-0000-0000-000077310000}"/>
    <cellStyle name="Normal 11 3 3 2 2 2" xfId="13289" xr:uid="{00000000-0005-0000-0000-000078310000}"/>
    <cellStyle name="Normal 11 3 3 2 2 3" xfId="13290" xr:uid="{00000000-0005-0000-0000-000079310000}"/>
    <cellStyle name="Normal 11 3 3 2 2 4" xfId="13291" xr:uid="{00000000-0005-0000-0000-00007A310000}"/>
    <cellStyle name="Normal 11 3 3 2 2 5" xfId="13292" xr:uid="{00000000-0005-0000-0000-00007B310000}"/>
    <cellStyle name="Normal 11 3 3 2 3" xfId="13293" xr:uid="{00000000-0005-0000-0000-00007C310000}"/>
    <cellStyle name="Normal 11 3 3 2 3 2" xfId="13294" xr:uid="{00000000-0005-0000-0000-00007D310000}"/>
    <cellStyle name="Normal 11 3 3 2 3 3" xfId="13295" xr:uid="{00000000-0005-0000-0000-00007E310000}"/>
    <cellStyle name="Normal 11 3 3 2 4" xfId="13296" xr:uid="{00000000-0005-0000-0000-00007F310000}"/>
    <cellStyle name="Normal 11 3 3 2 4 2" xfId="13297" xr:uid="{00000000-0005-0000-0000-000080310000}"/>
    <cellStyle name="Normal 11 3 3 2 5" xfId="13298" xr:uid="{00000000-0005-0000-0000-000081310000}"/>
    <cellStyle name="Normal 11 3 3 2 5 2" xfId="13299" xr:uid="{00000000-0005-0000-0000-000082310000}"/>
    <cellStyle name="Normal 11 3 3 2 6" xfId="13300" xr:uid="{00000000-0005-0000-0000-000083310000}"/>
    <cellStyle name="Normal 11 3 3 2 7" xfId="13301" xr:uid="{00000000-0005-0000-0000-000084310000}"/>
    <cellStyle name="Normal 11 3 3 2 8" xfId="13302" xr:uid="{00000000-0005-0000-0000-000085310000}"/>
    <cellStyle name="Normal 11 3 3 2 9" xfId="13303" xr:uid="{00000000-0005-0000-0000-000086310000}"/>
    <cellStyle name="Normal 11 3 3 2_1) Sector Final Use Input Sheet" xfId="13304" xr:uid="{00000000-0005-0000-0000-000087310000}"/>
    <cellStyle name="Normal 11 3 3 3" xfId="13305" xr:uid="{00000000-0005-0000-0000-000088310000}"/>
    <cellStyle name="Normal 11 3 3 3 2" xfId="13306" xr:uid="{00000000-0005-0000-0000-000089310000}"/>
    <cellStyle name="Normal 11 3 3 3 3" xfId="13307" xr:uid="{00000000-0005-0000-0000-00008A310000}"/>
    <cellStyle name="Normal 11 3 3 3 4" xfId="13308" xr:uid="{00000000-0005-0000-0000-00008B310000}"/>
    <cellStyle name="Normal 11 3 3 3 5" xfId="13309" xr:uid="{00000000-0005-0000-0000-00008C310000}"/>
    <cellStyle name="Normal 11 3 3 4" xfId="13310" xr:uid="{00000000-0005-0000-0000-00008D310000}"/>
    <cellStyle name="Normal 11 3 3 4 2" xfId="13311" xr:uid="{00000000-0005-0000-0000-00008E310000}"/>
    <cellStyle name="Normal 11 3 3 4 3" xfId="13312" xr:uid="{00000000-0005-0000-0000-00008F310000}"/>
    <cellStyle name="Normal 11 3 3 5" xfId="13313" xr:uid="{00000000-0005-0000-0000-000090310000}"/>
    <cellStyle name="Normal 11 3 3 5 2" xfId="13314" xr:uid="{00000000-0005-0000-0000-000091310000}"/>
    <cellStyle name="Normal 11 3 3 6" xfId="13315" xr:uid="{00000000-0005-0000-0000-000092310000}"/>
    <cellStyle name="Normal 11 3 3 6 2" xfId="13316" xr:uid="{00000000-0005-0000-0000-000093310000}"/>
    <cellStyle name="Normal 11 3 3 7" xfId="13317" xr:uid="{00000000-0005-0000-0000-000094310000}"/>
    <cellStyle name="Normal 11 3 3 8" xfId="13318" xr:uid="{00000000-0005-0000-0000-000095310000}"/>
    <cellStyle name="Normal 11 3 3 9" xfId="13319" xr:uid="{00000000-0005-0000-0000-000096310000}"/>
    <cellStyle name="Normal 11 3 3_1) Sector Final Use Input Sheet" xfId="13320" xr:uid="{00000000-0005-0000-0000-000097310000}"/>
    <cellStyle name="Normal 11 3 4" xfId="13321" xr:uid="{00000000-0005-0000-0000-000098310000}"/>
    <cellStyle name="Normal 11 3 4 10" xfId="13322" xr:uid="{00000000-0005-0000-0000-000099310000}"/>
    <cellStyle name="Normal 11 3 4 11" xfId="13323" xr:uid="{00000000-0005-0000-0000-00009A310000}"/>
    <cellStyle name="Normal 11 3 4 2" xfId="13324" xr:uid="{00000000-0005-0000-0000-00009B310000}"/>
    <cellStyle name="Normal 11 3 4 2 2" xfId="13325" xr:uid="{00000000-0005-0000-0000-00009C310000}"/>
    <cellStyle name="Normal 11 3 4 2 3" xfId="13326" xr:uid="{00000000-0005-0000-0000-00009D310000}"/>
    <cellStyle name="Normal 11 3 4 2 4" xfId="13327" xr:uid="{00000000-0005-0000-0000-00009E310000}"/>
    <cellStyle name="Normal 11 3 4 2 5" xfId="13328" xr:uid="{00000000-0005-0000-0000-00009F310000}"/>
    <cellStyle name="Normal 11 3 4 3" xfId="13329" xr:uid="{00000000-0005-0000-0000-0000A0310000}"/>
    <cellStyle name="Normal 11 3 4 3 2" xfId="13330" xr:uid="{00000000-0005-0000-0000-0000A1310000}"/>
    <cellStyle name="Normal 11 3 4 3 3" xfId="13331" xr:uid="{00000000-0005-0000-0000-0000A2310000}"/>
    <cellStyle name="Normal 11 3 4 4" xfId="13332" xr:uid="{00000000-0005-0000-0000-0000A3310000}"/>
    <cellStyle name="Normal 11 3 4 4 2" xfId="13333" xr:uid="{00000000-0005-0000-0000-0000A4310000}"/>
    <cellStyle name="Normal 11 3 4 5" xfId="13334" xr:uid="{00000000-0005-0000-0000-0000A5310000}"/>
    <cellStyle name="Normal 11 3 4 5 2" xfId="13335" xr:uid="{00000000-0005-0000-0000-0000A6310000}"/>
    <cellStyle name="Normal 11 3 4 6" xfId="13336" xr:uid="{00000000-0005-0000-0000-0000A7310000}"/>
    <cellStyle name="Normal 11 3 4 7" xfId="13337" xr:uid="{00000000-0005-0000-0000-0000A8310000}"/>
    <cellStyle name="Normal 11 3 4 8" xfId="13338" xr:uid="{00000000-0005-0000-0000-0000A9310000}"/>
    <cellStyle name="Normal 11 3 4 9" xfId="13339" xr:uid="{00000000-0005-0000-0000-0000AA310000}"/>
    <cellStyle name="Normal 11 3 4_1) Sector Final Use Input Sheet" xfId="13340" xr:uid="{00000000-0005-0000-0000-0000AB310000}"/>
    <cellStyle name="Normal 11 3 5" xfId="13341" xr:uid="{00000000-0005-0000-0000-0000AC310000}"/>
    <cellStyle name="Normal 11 3 5 2" xfId="13342" xr:uid="{00000000-0005-0000-0000-0000AD310000}"/>
    <cellStyle name="Normal 11 3 5 3" xfId="13343" xr:uid="{00000000-0005-0000-0000-0000AE310000}"/>
    <cellStyle name="Normal 11 3 5 4" xfId="13344" xr:uid="{00000000-0005-0000-0000-0000AF310000}"/>
    <cellStyle name="Normal 11 3 5 5" xfId="13345" xr:uid="{00000000-0005-0000-0000-0000B0310000}"/>
    <cellStyle name="Normal 11 3 6" xfId="13346" xr:uid="{00000000-0005-0000-0000-0000B1310000}"/>
    <cellStyle name="Normal 11 3 6 2" xfId="13347" xr:uid="{00000000-0005-0000-0000-0000B2310000}"/>
    <cellStyle name="Normal 11 3 6 3" xfId="13348" xr:uid="{00000000-0005-0000-0000-0000B3310000}"/>
    <cellStyle name="Normal 11 3 7" xfId="13349" xr:uid="{00000000-0005-0000-0000-0000B4310000}"/>
    <cellStyle name="Normal 11 3 7 2" xfId="13350" xr:uid="{00000000-0005-0000-0000-0000B5310000}"/>
    <cellStyle name="Normal 11 3 8" xfId="13351" xr:uid="{00000000-0005-0000-0000-0000B6310000}"/>
    <cellStyle name="Normal 11 3 8 2" xfId="13352" xr:uid="{00000000-0005-0000-0000-0000B7310000}"/>
    <cellStyle name="Normal 11 3 9" xfId="13353" xr:uid="{00000000-0005-0000-0000-0000B8310000}"/>
    <cellStyle name="Normal 11 3_1) Sector Final Use Input Sheet" xfId="13354" xr:uid="{00000000-0005-0000-0000-0000B9310000}"/>
    <cellStyle name="Normal 11 4" xfId="13355" xr:uid="{00000000-0005-0000-0000-0000BA310000}"/>
    <cellStyle name="Normal 11 4 10" xfId="13356" xr:uid="{00000000-0005-0000-0000-0000BB310000}"/>
    <cellStyle name="Normal 11 4 11" xfId="13357" xr:uid="{00000000-0005-0000-0000-0000BC310000}"/>
    <cellStyle name="Normal 11 4 12" xfId="13358" xr:uid="{00000000-0005-0000-0000-0000BD310000}"/>
    <cellStyle name="Normal 11 4 13" xfId="13359" xr:uid="{00000000-0005-0000-0000-0000BE310000}"/>
    <cellStyle name="Normal 11 4 14" xfId="13360" xr:uid="{00000000-0005-0000-0000-0000BF310000}"/>
    <cellStyle name="Normal 11 4 2" xfId="13361" xr:uid="{00000000-0005-0000-0000-0000C0310000}"/>
    <cellStyle name="Normal 11 4 2 10" xfId="13362" xr:uid="{00000000-0005-0000-0000-0000C1310000}"/>
    <cellStyle name="Normal 11 4 2 11" xfId="13363" xr:uid="{00000000-0005-0000-0000-0000C2310000}"/>
    <cellStyle name="Normal 11 4 2 12" xfId="13364" xr:uid="{00000000-0005-0000-0000-0000C3310000}"/>
    <cellStyle name="Normal 11 4 2 2" xfId="13365" xr:uid="{00000000-0005-0000-0000-0000C4310000}"/>
    <cellStyle name="Normal 11 4 2 2 10" xfId="13366" xr:uid="{00000000-0005-0000-0000-0000C5310000}"/>
    <cellStyle name="Normal 11 4 2 2 11" xfId="13367" xr:uid="{00000000-0005-0000-0000-0000C6310000}"/>
    <cellStyle name="Normal 11 4 2 2 2" xfId="13368" xr:uid="{00000000-0005-0000-0000-0000C7310000}"/>
    <cellStyle name="Normal 11 4 2 2 2 2" xfId="13369" xr:uid="{00000000-0005-0000-0000-0000C8310000}"/>
    <cellStyle name="Normal 11 4 2 2 2 3" xfId="13370" xr:uid="{00000000-0005-0000-0000-0000C9310000}"/>
    <cellStyle name="Normal 11 4 2 2 2 4" xfId="13371" xr:uid="{00000000-0005-0000-0000-0000CA310000}"/>
    <cellStyle name="Normal 11 4 2 2 2 5" xfId="13372" xr:uid="{00000000-0005-0000-0000-0000CB310000}"/>
    <cellStyle name="Normal 11 4 2 2 3" xfId="13373" xr:uid="{00000000-0005-0000-0000-0000CC310000}"/>
    <cellStyle name="Normal 11 4 2 2 3 2" xfId="13374" xr:uid="{00000000-0005-0000-0000-0000CD310000}"/>
    <cellStyle name="Normal 11 4 2 2 3 3" xfId="13375" xr:uid="{00000000-0005-0000-0000-0000CE310000}"/>
    <cellStyle name="Normal 11 4 2 2 4" xfId="13376" xr:uid="{00000000-0005-0000-0000-0000CF310000}"/>
    <cellStyle name="Normal 11 4 2 2 4 2" xfId="13377" xr:uid="{00000000-0005-0000-0000-0000D0310000}"/>
    <cellStyle name="Normal 11 4 2 2 5" xfId="13378" xr:uid="{00000000-0005-0000-0000-0000D1310000}"/>
    <cellStyle name="Normal 11 4 2 2 5 2" xfId="13379" xr:uid="{00000000-0005-0000-0000-0000D2310000}"/>
    <cellStyle name="Normal 11 4 2 2 6" xfId="13380" xr:uid="{00000000-0005-0000-0000-0000D3310000}"/>
    <cellStyle name="Normal 11 4 2 2 7" xfId="13381" xr:uid="{00000000-0005-0000-0000-0000D4310000}"/>
    <cellStyle name="Normal 11 4 2 2 8" xfId="13382" xr:uid="{00000000-0005-0000-0000-0000D5310000}"/>
    <cellStyle name="Normal 11 4 2 2 9" xfId="13383" xr:uid="{00000000-0005-0000-0000-0000D6310000}"/>
    <cellStyle name="Normal 11 4 2 2_1) Sector Final Use Input Sheet" xfId="13384" xr:uid="{00000000-0005-0000-0000-0000D7310000}"/>
    <cellStyle name="Normal 11 4 2 3" xfId="13385" xr:uid="{00000000-0005-0000-0000-0000D8310000}"/>
    <cellStyle name="Normal 11 4 2 3 2" xfId="13386" xr:uid="{00000000-0005-0000-0000-0000D9310000}"/>
    <cellStyle name="Normal 11 4 2 3 3" xfId="13387" xr:uid="{00000000-0005-0000-0000-0000DA310000}"/>
    <cellStyle name="Normal 11 4 2 3 4" xfId="13388" xr:uid="{00000000-0005-0000-0000-0000DB310000}"/>
    <cellStyle name="Normal 11 4 2 3 5" xfId="13389" xr:uid="{00000000-0005-0000-0000-0000DC310000}"/>
    <cellStyle name="Normal 11 4 2 4" xfId="13390" xr:uid="{00000000-0005-0000-0000-0000DD310000}"/>
    <cellStyle name="Normal 11 4 2 4 2" xfId="13391" xr:uid="{00000000-0005-0000-0000-0000DE310000}"/>
    <cellStyle name="Normal 11 4 2 4 3" xfId="13392" xr:uid="{00000000-0005-0000-0000-0000DF310000}"/>
    <cellStyle name="Normal 11 4 2 5" xfId="13393" xr:uid="{00000000-0005-0000-0000-0000E0310000}"/>
    <cellStyle name="Normal 11 4 2 5 2" xfId="13394" xr:uid="{00000000-0005-0000-0000-0000E1310000}"/>
    <cellStyle name="Normal 11 4 2 6" xfId="13395" xr:uid="{00000000-0005-0000-0000-0000E2310000}"/>
    <cellStyle name="Normal 11 4 2 6 2" xfId="13396" xr:uid="{00000000-0005-0000-0000-0000E3310000}"/>
    <cellStyle name="Normal 11 4 2 7" xfId="13397" xr:uid="{00000000-0005-0000-0000-0000E4310000}"/>
    <cellStyle name="Normal 11 4 2 8" xfId="13398" xr:uid="{00000000-0005-0000-0000-0000E5310000}"/>
    <cellStyle name="Normal 11 4 2 9" xfId="13399" xr:uid="{00000000-0005-0000-0000-0000E6310000}"/>
    <cellStyle name="Normal 11 4 2_1) Sector Final Use Input Sheet" xfId="13400" xr:uid="{00000000-0005-0000-0000-0000E7310000}"/>
    <cellStyle name="Normal 11 4 3" xfId="13401" xr:uid="{00000000-0005-0000-0000-0000E8310000}"/>
    <cellStyle name="Normal 11 4 3 10" xfId="13402" xr:uid="{00000000-0005-0000-0000-0000E9310000}"/>
    <cellStyle name="Normal 11 4 3 11" xfId="13403" xr:uid="{00000000-0005-0000-0000-0000EA310000}"/>
    <cellStyle name="Normal 11 4 3 12" xfId="13404" xr:uid="{00000000-0005-0000-0000-0000EB310000}"/>
    <cellStyle name="Normal 11 4 3 2" xfId="13405" xr:uid="{00000000-0005-0000-0000-0000EC310000}"/>
    <cellStyle name="Normal 11 4 3 2 10" xfId="13406" xr:uid="{00000000-0005-0000-0000-0000ED310000}"/>
    <cellStyle name="Normal 11 4 3 2 11" xfId="13407" xr:uid="{00000000-0005-0000-0000-0000EE310000}"/>
    <cellStyle name="Normal 11 4 3 2 2" xfId="13408" xr:uid="{00000000-0005-0000-0000-0000EF310000}"/>
    <cellStyle name="Normal 11 4 3 2 2 2" xfId="13409" xr:uid="{00000000-0005-0000-0000-0000F0310000}"/>
    <cellStyle name="Normal 11 4 3 2 2 3" xfId="13410" xr:uid="{00000000-0005-0000-0000-0000F1310000}"/>
    <cellStyle name="Normal 11 4 3 2 2 4" xfId="13411" xr:uid="{00000000-0005-0000-0000-0000F2310000}"/>
    <cellStyle name="Normal 11 4 3 2 2 5" xfId="13412" xr:uid="{00000000-0005-0000-0000-0000F3310000}"/>
    <cellStyle name="Normal 11 4 3 2 3" xfId="13413" xr:uid="{00000000-0005-0000-0000-0000F4310000}"/>
    <cellStyle name="Normal 11 4 3 2 3 2" xfId="13414" xr:uid="{00000000-0005-0000-0000-0000F5310000}"/>
    <cellStyle name="Normal 11 4 3 2 3 3" xfId="13415" xr:uid="{00000000-0005-0000-0000-0000F6310000}"/>
    <cellStyle name="Normal 11 4 3 2 4" xfId="13416" xr:uid="{00000000-0005-0000-0000-0000F7310000}"/>
    <cellStyle name="Normal 11 4 3 2 4 2" xfId="13417" xr:uid="{00000000-0005-0000-0000-0000F8310000}"/>
    <cellStyle name="Normal 11 4 3 2 5" xfId="13418" xr:uid="{00000000-0005-0000-0000-0000F9310000}"/>
    <cellStyle name="Normal 11 4 3 2 5 2" xfId="13419" xr:uid="{00000000-0005-0000-0000-0000FA310000}"/>
    <cellStyle name="Normal 11 4 3 2 6" xfId="13420" xr:uid="{00000000-0005-0000-0000-0000FB310000}"/>
    <cellStyle name="Normal 11 4 3 2 7" xfId="13421" xr:uid="{00000000-0005-0000-0000-0000FC310000}"/>
    <cellStyle name="Normal 11 4 3 2 8" xfId="13422" xr:uid="{00000000-0005-0000-0000-0000FD310000}"/>
    <cellStyle name="Normal 11 4 3 2 9" xfId="13423" xr:uid="{00000000-0005-0000-0000-0000FE310000}"/>
    <cellStyle name="Normal 11 4 3 2_1) Sector Final Use Input Sheet" xfId="13424" xr:uid="{00000000-0005-0000-0000-0000FF310000}"/>
    <cellStyle name="Normal 11 4 3 3" xfId="13425" xr:uid="{00000000-0005-0000-0000-000000320000}"/>
    <cellStyle name="Normal 11 4 3 3 2" xfId="13426" xr:uid="{00000000-0005-0000-0000-000001320000}"/>
    <cellStyle name="Normal 11 4 3 3 3" xfId="13427" xr:uid="{00000000-0005-0000-0000-000002320000}"/>
    <cellStyle name="Normal 11 4 3 3 4" xfId="13428" xr:uid="{00000000-0005-0000-0000-000003320000}"/>
    <cellStyle name="Normal 11 4 3 3 5" xfId="13429" xr:uid="{00000000-0005-0000-0000-000004320000}"/>
    <cellStyle name="Normal 11 4 3 4" xfId="13430" xr:uid="{00000000-0005-0000-0000-000005320000}"/>
    <cellStyle name="Normal 11 4 3 4 2" xfId="13431" xr:uid="{00000000-0005-0000-0000-000006320000}"/>
    <cellStyle name="Normal 11 4 3 4 3" xfId="13432" xr:uid="{00000000-0005-0000-0000-000007320000}"/>
    <cellStyle name="Normal 11 4 3 5" xfId="13433" xr:uid="{00000000-0005-0000-0000-000008320000}"/>
    <cellStyle name="Normal 11 4 3 5 2" xfId="13434" xr:uid="{00000000-0005-0000-0000-000009320000}"/>
    <cellStyle name="Normal 11 4 3 6" xfId="13435" xr:uid="{00000000-0005-0000-0000-00000A320000}"/>
    <cellStyle name="Normal 11 4 3 6 2" xfId="13436" xr:uid="{00000000-0005-0000-0000-00000B320000}"/>
    <cellStyle name="Normal 11 4 3 7" xfId="13437" xr:uid="{00000000-0005-0000-0000-00000C320000}"/>
    <cellStyle name="Normal 11 4 3 8" xfId="13438" xr:uid="{00000000-0005-0000-0000-00000D320000}"/>
    <cellStyle name="Normal 11 4 3 9" xfId="13439" xr:uid="{00000000-0005-0000-0000-00000E320000}"/>
    <cellStyle name="Normal 11 4 3_1) Sector Final Use Input Sheet" xfId="13440" xr:uid="{00000000-0005-0000-0000-00000F320000}"/>
    <cellStyle name="Normal 11 4 4" xfId="13441" xr:uid="{00000000-0005-0000-0000-000010320000}"/>
    <cellStyle name="Normal 11 4 4 10" xfId="13442" xr:uid="{00000000-0005-0000-0000-000011320000}"/>
    <cellStyle name="Normal 11 4 4 11" xfId="13443" xr:uid="{00000000-0005-0000-0000-000012320000}"/>
    <cellStyle name="Normal 11 4 4 2" xfId="13444" xr:uid="{00000000-0005-0000-0000-000013320000}"/>
    <cellStyle name="Normal 11 4 4 2 2" xfId="13445" xr:uid="{00000000-0005-0000-0000-000014320000}"/>
    <cellStyle name="Normal 11 4 4 2 3" xfId="13446" xr:uid="{00000000-0005-0000-0000-000015320000}"/>
    <cellStyle name="Normal 11 4 4 2 4" xfId="13447" xr:uid="{00000000-0005-0000-0000-000016320000}"/>
    <cellStyle name="Normal 11 4 4 2 5" xfId="13448" xr:uid="{00000000-0005-0000-0000-000017320000}"/>
    <cellStyle name="Normal 11 4 4 3" xfId="13449" xr:uid="{00000000-0005-0000-0000-000018320000}"/>
    <cellStyle name="Normal 11 4 4 3 2" xfId="13450" xr:uid="{00000000-0005-0000-0000-000019320000}"/>
    <cellStyle name="Normal 11 4 4 3 3" xfId="13451" xr:uid="{00000000-0005-0000-0000-00001A320000}"/>
    <cellStyle name="Normal 11 4 4 4" xfId="13452" xr:uid="{00000000-0005-0000-0000-00001B320000}"/>
    <cellStyle name="Normal 11 4 4 4 2" xfId="13453" xr:uid="{00000000-0005-0000-0000-00001C320000}"/>
    <cellStyle name="Normal 11 4 4 5" xfId="13454" xr:uid="{00000000-0005-0000-0000-00001D320000}"/>
    <cellStyle name="Normal 11 4 4 5 2" xfId="13455" xr:uid="{00000000-0005-0000-0000-00001E320000}"/>
    <cellStyle name="Normal 11 4 4 6" xfId="13456" xr:uid="{00000000-0005-0000-0000-00001F320000}"/>
    <cellStyle name="Normal 11 4 4 7" xfId="13457" xr:uid="{00000000-0005-0000-0000-000020320000}"/>
    <cellStyle name="Normal 11 4 4 8" xfId="13458" xr:uid="{00000000-0005-0000-0000-000021320000}"/>
    <cellStyle name="Normal 11 4 4 9" xfId="13459" xr:uid="{00000000-0005-0000-0000-000022320000}"/>
    <cellStyle name="Normal 11 4 4_1) Sector Final Use Input Sheet" xfId="13460" xr:uid="{00000000-0005-0000-0000-000023320000}"/>
    <cellStyle name="Normal 11 4 5" xfId="13461" xr:uid="{00000000-0005-0000-0000-000024320000}"/>
    <cellStyle name="Normal 11 4 5 2" xfId="13462" xr:uid="{00000000-0005-0000-0000-000025320000}"/>
    <cellStyle name="Normal 11 4 5 3" xfId="13463" xr:uid="{00000000-0005-0000-0000-000026320000}"/>
    <cellStyle name="Normal 11 4 5 4" xfId="13464" xr:uid="{00000000-0005-0000-0000-000027320000}"/>
    <cellStyle name="Normal 11 4 5 5" xfId="13465" xr:uid="{00000000-0005-0000-0000-000028320000}"/>
    <cellStyle name="Normal 11 4 6" xfId="13466" xr:uid="{00000000-0005-0000-0000-000029320000}"/>
    <cellStyle name="Normal 11 4 6 2" xfId="13467" xr:uid="{00000000-0005-0000-0000-00002A320000}"/>
    <cellStyle name="Normal 11 4 6 3" xfId="13468" xr:uid="{00000000-0005-0000-0000-00002B320000}"/>
    <cellStyle name="Normal 11 4 7" xfId="13469" xr:uid="{00000000-0005-0000-0000-00002C320000}"/>
    <cellStyle name="Normal 11 4 7 2" xfId="13470" xr:uid="{00000000-0005-0000-0000-00002D320000}"/>
    <cellStyle name="Normal 11 4 8" xfId="13471" xr:uid="{00000000-0005-0000-0000-00002E320000}"/>
    <cellStyle name="Normal 11 4 8 2" xfId="13472" xr:uid="{00000000-0005-0000-0000-00002F320000}"/>
    <cellStyle name="Normal 11 4 9" xfId="13473" xr:uid="{00000000-0005-0000-0000-000030320000}"/>
    <cellStyle name="Normal 11 4_1) Sector Final Use Input Sheet" xfId="13474" xr:uid="{00000000-0005-0000-0000-000031320000}"/>
    <cellStyle name="Normal 11 5" xfId="13475" xr:uid="{00000000-0005-0000-0000-000032320000}"/>
    <cellStyle name="Normal 11 5 10" xfId="13476" xr:uid="{00000000-0005-0000-0000-000033320000}"/>
    <cellStyle name="Normal 11 5 11" xfId="13477" xr:uid="{00000000-0005-0000-0000-000034320000}"/>
    <cellStyle name="Normal 11 5 12" xfId="13478" xr:uid="{00000000-0005-0000-0000-000035320000}"/>
    <cellStyle name="Normal 11 5 2" xfId="13479" xr:uid="{00000000-0005-0000-0000-000036320000}"/>
    <cellStyle name="Normal 11 5 2 10" xfId="13480" xr:uid="{00000000-0005-0000-0000-000037320000}"/>
    <cellStyle name="Normal 11 5 2 11" xfId="13481" xr:uid="{00000000-0005-0000-0000-000038320000}"/>
    <cellStyle name="Normal 11 5 2 2" xfId="13482" xr:uid="{00000000-0005-0000-0000-000039320000}"/>
    <cellStyle name="Normal 11 5 2 2 2" xfId="13483" xr:uid="{00000000-0005-0000-0000-00003A320000}"/>
    <cellStyle name="Normal 11 5 2 2 3" xfId="13484" xr:uid="{00000000-0005-0000-0000-00003B320000}"/>
    <cellStyle name="Normal 11 5 2 2 4" xfId="13485" xr:uid="{00000000-0005-0000-0000-00003C320000}"/>
    <cellStyle name="Normal 11 5 2 2 5" xfId="13486" xr:uid="{00000000-0005-0000-0000-00003D320000}"/>
    <cellStyle name="Normal 11 5 2 3" xfId="13487" xr:uid="{00000000-0005-0000-0000-00003E320000}"/>
    <cellStyle name="Normal 11 5 2 3 2" xfId="13488" xr:uid="{00000000-0005-0000-0000-00003F320000}"/>
    <cellStyle name="Normal 11 5 2 3 3" xfId="13489" xr:uid="{00000000-0005-0000-0000-000040320000}"/>
    <cellStyle name="Normal 11 5 2 4" xfId="13490" xr:uid="{00000000-0005-0000-0000-000041320000}"/>
    <cellStyle name="Normal 11 5 2 4 2" xfId="13491" xr:uid="{00000000-0005-0000-0000-000042320000}"/>
    <cellStyle name="Normal 11 5 2 5" xfId="13492" xr:uid="{00000000-0005-0000-0000-000043320000}"/>
    <cellStyle name="Normal 11 5 2 5 2" xfId="13493" xr:uid="{00000000-0005-0000-0000-000044320000}"/>
    <cellStyle name="Normal 11 5 2 6" xfId="13494" xr:uid="{00000000-0005-0000-0000-000045320000}"/>
    <cellStyle name="Normal 11 5 2 7" xfId="13495" xr:uid="{00000000-0005-0000-0000-000046320000}"/>
    <cellStyle name="Normal 11 5 2 8" xfId="13496" xr:uid="{00000000-0005-0000-0000-000047320000}"/>
    <cellStyle name="Normal 11 5 2 9" xfId="13497" xr:uid="{00000000-0005-0000-0000-000048320000}"/>
    <cellStyle name="Normal 11 5 2_1) Sector Final Use Input Sheet" xfId="13498" xr:uid="{00000000-0005-0000-0000-000049320000}"/>
    <cellStyle name="Normal 11 5 3" xfId="13499" xr:uid="{00000000-0005-0000-0000-00004A320000}"/>
    <cellStyle name="Normal 11 5 3 2" xfId="13500" xr:uid="{00000000-0005-0000-0000-00004B320000}"/>
    <cellStyle name="Normal 11 5 3 3" xfId="13501" xr:uid="{00000000-0005-0000-0000-00004C320000}"/>
    <cellStyle name="Normal 11 5 3 4" xfId="13502" xr:uid="{00000000-0005-0000-0000-00004D320000}"/>
    <cellStyle name="Normal 11 5 3 5" xfId="13503" xr:uid="{00000000-0005-0000-0000-00004E320000}"/>
    <cellStyle name="Normal 11 5 4" xfId="13504" xr:uid="{00000000-0005-0000-0000-00004F320000}"/>
    <cellStyle name="Normal 11 5 4 2" xfId="13505" xr:uid="{00000000-0005-0000-0000-000050320000}"/>
    <cellStyle name="Normal 11 5 4 3" xfId="13506" xr:uid="{00000000-0005-0000-0000-000051320000}"/>
    <cellStyle name="Normal 11 5 5" xfId="13507" xr:uid="{00000000-0005-0000-0000-000052320000}"/>
    <cellStyle name="Normal 11 5 5 2" xfId="13508" xr:uid="{00000000-0005-0000-0000-000053320000}"/>
    <cellStyle name="Normal 11 5 6" xfId="13509" xr:uid="{00000000-0005-0000-0000-000054320000}"/>
    <cellStyle name="Normal 11 5 6 2" xfId="13510" xr:uid="{00000000-0005-0000-0000-000055320000}"/>
    <cellStyle name="Normal 11 5 7" xfId="13511" xr:uid="{00000000-0005-0000-0000-000056320000}"/>
    <cellStyle name="Normal 11 5 8" xfId="13512" xr:uid="{00000000-0005-0000-0000-000057320000}"/>
    <cellStyle name="Normal 11 5 9" xfId="13513" xr:uid="{00000000-0005-0000-0000-000058320000}"/>
    <cellStyle name="Normal 11 5_1) Sector Final Use Input Sheet" xfId="13514" xr:uid="{00000000-0005-0000-0000-000059320000}"/>
    <cellStyle name="Normal 11 6" xfId="13515" xr:uid="{00000000-0005-0000-0000-00005A320000}"/>
    <cellStyle name="Normal 11 6 10" xfId="13516" xr:uid="{00000000-0005-0000-0000-00005B320000}"/>
    <cellStyle name="Normal 11 6 11" xfId="13517" xr:uid="{00000000-0005-0000-0000-00005C320000}"/>
    <cellStyle name="Normal 11 6 12" xfId="13518" xr:uid="{00000000-0005-0000-0000-00005D320000}"/>
    <cellStyle name="Normal 11 6 2" xfId="13519" xr:uid="{00000000-0005-0000-0000-00005E320000}"/>
    <cellStyle name="Normal 11 6 2 10" xfId="13520" xr:uid="{00000000-0005-0000-0000-00005F320000}"/>
    <cellStyle name="Normal 11 6 2 11" xfId="13521" xr:uid="{00000000-0005-0000-0000-000060320000}"/>
    <cellStyle name="Normal 11 6 2 2" xfId="13522" xr:uid="{00000000-0005-0000-0000-000061320000}"/>
    <cellStyle name="Normal 11 6 2 2 2" xfId="13523" xr:uid="{00000000-0005-0000-0000-000062320000}"/>
    <cellStyle name="Normal 11 6 2 2 3" xfId="13524" xr:uid="{00000000-0005-0000-0000-000063320000}"/>
    <cellStyle name="Normal 11 6 2 2 4" xfId="13525" xr:uid="{00000000-0005-0000-0000-000064320000}"/>
    <cellStyle name="Normal 11 6 2 2 5" xfId="13526" xr:uid="{00000000-0005-0000-0000-000065320000}"/>
    <cellStyle name="Normal 11 6 2 3" xfId="13527" xr:uid="{00000000-0005-0000-0000-000066320000}"/>
    <cellStyle name="Normal 11 6 2 3 2" xfId="13528" xr:uid="{00000000-0005-0000-0000-000067320000}"/>
    <cellStyle name="Normal 11 6 2 3 3" xfId="13529" xr:uid="{00000000-0005-0000-0000-000068320000}"/>
    <cellStyle name="Normal 11 6 2 4" xfId="13530" xr:uid="{00000000-0005-0000-0000-000069320000}"/>
    <cellStyle name="Normal 11 6 2 4 2" xfId="13531" xr:uid="{00000000-0005-0000-0000-00006A320000}"/>
    <cellStyle name="Normal 11 6 2 5" xfId="13532" xr:uid="{00000000-0005-0000-0000-00006B320000}"/>
    <cellStyle name="Normal 11 6 2 5 2" xfId="13533" xr:uid="{00000000-0005-0000-0000-00006C320000}"/>
    <cellStyle name="Normal 11 6 2 6" xfId="13534" xr:uid="{00000000-0005-0000-0000-00006D320000}"/>
    <cellStyle name="Normal 11 6 2 7" xfId="13535" xr:uid="{00000000-0005-0000-0000-00006E320000}"/>
    <cellStyle name="Normal 11 6 2 8" xfId="13536" xr:uid="{00000000-0005-0000-0000-00006F320000}"/>
    <cellStyle name="Normal 11 6 2 9" xfId="13537" xr:uid="{00000000-0005-0000-0000-000070320000}"/>
    <cellStyle name="Normal 11 6 2_1) Sector Final Use Input Sheet" xfId="13538" xr:uid="{00000000-0005-0000-0000-000071320000}"/>
    <cellStyle name="Normal 11 6 3" xfId="13539" xr:uid="{00000000-0005-0000-0000-000072320000}"/>
    <cellStyle name="Normal 11 6 3 2" xfId="13540" xr:uid="{00000000-0005-0000-0000-000073320000}"/>
    <cellStyle name="Normal 11 6 3 3" xfId="13541" xr:uid="{00000000-0005-0000-0000-000074320000}"/>
    <cellStyle name="Normal 11 6 3 4" xfId="13542" xr:uid="{00000000-0005-0000-0000-000075320000}"/>
    <cellStyle name="Normal 11 6 3 5" xfId="13543" xr:uid="{00000000-0005-0000-0000-000076320000}"/>
    <cellStyle name="Normal 11 6 4" xfId="13544" xr:uid="{00000000-0005-0000-0000-000077320000}"/>
    <cellStyle name="Normal 11 6 4 2" xfId="13545" xr:uid="{00000000-0005-0000-0000-000078320000}"/>
    <cellStyle name="Normal 11 6 4 3" xfId="13546" xr:uid="{00000000-0005-0000-0000-000079320000}"/>
    <cellStyle name="Normal 11 6 5" xfId="13547" xr:uid="{00000000-0005-0000-0000-00007A320000}"/>
    <cellStyle name="Normal 11 6 5 2" xfId="13548" xr:uid="{00000000-0005-0000-0000-00007B320000}"/>
    <cellStyle name="Normal 11 6 6" xfId="13549" xr:uid="{00000000-0005-0000-0000-00007C320000}"/>
    <cellStyle name="Normal 11 6 6 2" xfId="13550" xr:uid="{00000000-0005-0000-0000-00007D320000}"/>
    <cellStyle name="Normal 11 6 7" xfId="13551" xr:uid="{00000000-0005-0000-0000-00007E320000}"/>
    <cellStyle name="Normal 11 6 8" xfId="13552" xr:uid="{00000000-0005-0000-0000-00007F320000}"/>
    <cellStyle name="Normal 11 6 9" xfId="13553" xr:uid="{00000000-0005-0000-0000-000080320000}"/>
    <cellStyle name="Normal 11 6_1) Sector Final Use Input Sheet" xfId="13554" xr:uid="{00000000-0005-0000-0000-000081320000}"/>
    <cellStyle name="Normal 11 7" xfId="13555" xr:uid="{00000000-0005-0000-0000-000082320000}"/>
    <cellStyle name="Normal 11 7 10" xfId="13556" xr:uid="{00000000-0005-0000-0000-000083320000}"/>
    <cellStyle name="Normal 11 7 2" xfId="13557" xr:uid="{00000000-0005-0000-0000-000084320000}"/>
    <cellStyle name="Normal 11 7 2 2" xfId="13558" xr:uid="{00000000-0005-0000-0000-000085320000}"/>
    <cellStyle name="Normal 11 7 2 3" xfId="13559" xr:uid="{00000000-0005-0000-0000-000086320000}"/>
    <cellStyle name="Normal 11 7 3" xfId="13560" xr:uid="{00000000-0005-0000-0000-000087320000}"/>
    <cellStyle name="Normal 11 7 3 2" xfId="13561" xr:uid="{00000000-0005-0000-0000-000088320000}"/>
    <cellStyle name="Normal 11 7 4" xfId="13562" xr:uid="{00000000-0005-0000-0000-000089320000}"/>
    <cellStyle name="Normal 11 7 4 2" xfId="13563" xr:uid="{00000000-0005-0000-0000-00008A320000}"/>
    <cellStyle name="Normal 11 7 5" xfId="13564" xr:uid="{00000000-0005-0000-0000-00008B320000}"/>
    <cellStyle name="Normal 11 7 6" xfId="13565" xr:uid="{00000000-0005-0000-0000-00008C320000}"/>
    <cellStyle name="Normal 11 7 7" xfId="13566" xr:uid="{00000000-0005-0000-0000-00008D320000}"/>
    <cellStyle name="Normal 11 7 8" xfId="13567" xr:uid="{00000000-0005-0000-0000-00008E320000}"/>
    <cellStyle name="Normal 11 7 9" xfId="13568" xr:uid="{00000000-0005-0000-0000-00008F320000}"/>
    <cellStyle name="Normal 11 7_1) Sector Final Use Input Sheet" xfId="13569" xr:uid="{00000000-0005-0000-0000-000090320000}"/>
    <cellStyle name="Normal 11 8" xfId="13570" xr:uid="{00000000-0005-0000-0000-000091320000}"/>
    <cellStyle name="Normal 11 8 2" xfId="13571" xr:uid="{00000000-0005-0000-0000-000092320000}"/>
    <cellStyle name="Normal 11 8 2 2" xfId="13572" xr:uid="{00000000-0005-0000-0000-000093320000}"/>
    <cellStyle name="Normal 11 8 2 3" xfId="13573" xr:uid="{00000000-0005-0000-0000-000094320000}"/>
    <cellStyle name="Normal 11 8 3" xfId="13574" xr:uid="{00000000-0005-0000-0000-000095320000}"/>
    <cellStyle name="Normal 11 8 4" xfId="13575" xr:uid="{00000000-0005-0000-0000-000096320000}"/>
    <cellStyle name="Normal 11 8 5" xfId="13576" xr:uid="{00000000-0005-0000-0000-000097320000}"/>
    <cellStyle name="Normal 11 8 6" xfId="13577" xr:uid="{00000000-0005-0000-0000-000098320000}"/>
    <cellStyle name="Normal 11 9" xfId="13578" xr:uid="{00000000-0005-0000-0000-000099320000}"/>
    <cellStyle name="Normal 11 9 2" xfId="13579" xr:uid="{00000000-0005-0000-0000-00009A320000}"/>
    <cellStyle name="Normal 11 9 3" xfId="13580" xr:uid="{00000000-0005-0000-0000-00009B320000}"/>
    <cellStyle name="Normal 11_1) Sector Final Use Input Sheet" xfId="13581" xr:uid="{00000000-0005-0000-0000-00009C320000}"/>
    <cellStyle name="Normal 118 2" xfId="13582" xr:uid="{00000000-0005-0000-0000-00009D320000}"/>
    <cellStyle name="Normal 118 2 10" xfId="13583" xr:uid="{00000000-0005-0000-0000-00009E320000}"/>
    <cellStyle name="Normal 118 2 10 2" xfId="13584" xr:uid="{00000000-0005-0000-0000-00009F320000}"/>
    <cellStyle name="Normal 118 2 11" xfId="13585" xr:uid="{00000000-0005-0000-0000-0000A0320000}"/>
    <cellStyle name="Normal 118 2 11 2" xfId="13586" xr:uid="{00000000-0005-0000-0000-0000A1320000}"/>
    <cellStyle name="Normal 118 2 12" xfId="13587" xr:uid="{00000000-0005-0000-0000-0000A2320000}"/>
    <cellStyle name="Normal 118 2 13" xfId="13588" xr:uid="{00000000-0005-0000-0000-0000A3320000}"/>
    <cellStyle name="Normal 118 2 14" xfId="13589" xr:uid="{00000000-0005-0000-0000-0000A4320000}"/>
    <cellStyle name="Normal 118 2 15" xfId="13590" xr:uid="{00000000-0005-0000-0000-0000A5320000}"/>
    <cellStyle name="Normal 118 2 16" xfId="13591" xr:uid="{00000000-0005-0000-0000-0000A6320000}"/>
    <cellStyle name="Normal 118 2 17" xfId="13592" xr:uid="{00000000-0005-0000-0000-0000A7320000}"/>
    <cellStyle name="Normal 118 2 2" xfId="13593" xr:uid="{00000000-0005-0000-0000-0000A8320000}"/>
    <cellStyle name="Normal 118 2 2 10" xfId="13594" xr:uid="{00000000-0005-0000-0000-0000A9320000}"/>
    <cellStyle name="Normal 118 2 2 11" xfId="13595" xr:uid="{00000000-0005-0000-0000-0000AA320000}"/>
    <cellStyle name="Normal 118 2 2 12" xfId="13596" xr:uid="{00000000-0005-0000-0000-0000AB320000}"/>
    <cellStyle name="Normal 118 2 2 13" xfId="13597" xr:uid="{00000000-0005-0000-0000-0000AC320000}"/>
    <cellStyle name="Normal 118 2 2 14" xfId="13598" xr:uid="{00000000-0005-0000-0000-0000AD320000}"/>
    <cellStyle name="Normal 118 2 2 2" xfId="13599" xr:uid="{00000000-0005-0000-0000-0000AE320000}"/>
    <cellStyle name="Normal 118 2 2 2 10" xfId="13600" xr:uid="{00000000-0005-0000-0000-0000AF320000}"/>
    <cellStyle name="Normal 118 2 2 2 11" xfId="13601" xr:uid="{00000000-0005-0000-0000-0000B0320000}"/>
    <cellStyle name="Normal 118 2 2 2 12" xfId="13602" xr:uid="{00000000-0005-0000-0000-0000B1320000}"/>
    <cellStyle name="Normal 118 2 2 2 2" xfId="13603" xr:uid="{00000000-0005-0000-0000-0000B2320000}"/>
    <cellStyle name="Normal 118 2 2 2 2 10" xfId="13604" xr:uid="{00000000-0005-0000-0000-0000B3320000}"/>
    <cellStyle name="Normal 118 2 2 2 2 11" xfId="13605" xr:uid="{00000000-0005-0000-0000-0000B4320000}"/>
    <cellStyle name="Normal 118 2 2 2 2 2" xfId="13606" xr:uid="{00000000-0005-0000-0000-0000B5320000}"/>
    <cellStyle name="Normal 118 2 2 2 2 2 2" xfId="13607" xr:uid="{00000000-0005-0000-0000-0000B6320000}"/>
    <cellStyle name="Normal 118 2 2 2 2 2 3" xfId="13608" xr:uid="{00000000-0005-0000-0000-0000B7320000}"/>
    <cellStyle name="Normal 118 2 2 2 2 2 4" xfId="13609" xr:uid="{00000000-0005-0000-0000-0000B8320000}"/>
    <cellStyle name="Normal 118 2 2 2 2 2 5" xfId="13610" xr:uid="{00000000-0005-0000-0000-0000B9320000}"/>
    <cellStyle name="Normal 118 2 2 2 2 3" xfId="13611" xr:uid="{00000000-0005-0000-0000-0000BA320000}"/>
    <cellStyle name="Normal 118 2 2 2 2 3 2" xfId="13612" xr:uid="{00000000-0005-0000-0000-0000BB320000}"/>
    <cellStyle name="Normal 118 2 2 2 2 3 3" xfId="13613" xr:uid="{00000000-0005-0000-0000-0000BC320000}"/>
    <cellStyle name="Normal 118 2 2 2 2 4" xfId="13614" xr:uid="{00000000-0005-0000-0000-0000BD320000}"/>
    <cellStyle name="Normal 118 2 2 2 2 4 2" xfId="13615" xr:uid="{00000000-0005-0000-0000-0000BE320000}"/>
    <cellStyle name="Normal 118 2 2 2 2 5" xfId="13616" xr:uid="{00000000-0005-0000-0000-0000BF320000}"/>
    <cellStyle name="Normal 118 2 2 2 2 5 2" xfId="13617" xr:uid="{00000000-0005-0000-0000-0000C0320000}"/>
    <cellStyle name="Normal 118 2 2 2 2 6" xfId="13618" xr:uid="{00000000-0005-0000-0000-0000C1320000}"/>
    <cellStyle name="Normal 118 2 2 2 2 7" xfId="13619" xr:uid="{00000000-0005-0000-0000-0000C2320000}"/>
    <cellStyle name="Normal 118 2 2 2 2 8" xfId="13620" xr:uid="{00000000-0005-0000-0000-0000C3320000}"/>
    <cellStyle name="Normal 118 2 2 2 2 9" xfId="13621" xr:uid="{00000000-0005-0000-0000-0000C4320000}"/>
    <cellStyle name="Normal 118 2 2 2 2_1) Sector Final Use Input Sheet" xfId="13622" xr:uid="{00000000-0005-0000-0000-0000C5320000}"/>
    <cellStyle name="Normal 118 2 2 2 3" xfId="13623" xr:uid="{00000000-0005-0000-0000-0000C6320000}"/>
    <cellStyle name="Normal 118 2 2 2 3 2" xfId="13624" xr:uid="{00000000-0005-0000-0000-0000C7320000}"/>
    <cellStyle name="Normal 118 2 2 2 3 3" xfId="13625" xr:uid="{00000000-0005-0000-0000-0000C8320000}"/>
    <cellStyle name="Normal 118 2 2 2 3 4" xfId="13626" xr:uid="{00000000-0005-0000-0000-0000C9320000}"/>
    <cellStyle name="Normal 118 2 2 2 3 5" xfId="13627" xr:uid="{00000000-0005-0000-0000-0000CA320000}"/>
    <cellStyle name="Normal 118 2 2 2 4" xfId="13628" xr:uid="{00000000-0005-0000-0000-0000CB320000}"/>
    <cellStyle name="Normal 118 2 2 2 4 2" xfId="13629" xr:uid="{00000000-0005-0000-0000-0000CC320000}"/>
    <cellStyle name="Normal 118 2 2 2 4 3" xfId="13630" xr:uid="{00000000-0005-0000-0000-0000CD320000}"/>
    <cellStyle name="Normal 118 2 2 2 5" xfId="13631" xr:uid="{00000000-0005-0000-0000-0000CE320000}"/>
    <cellStyle name="Normal 118 2 2 2 5 2" xfId="13632" xr:uid="{00000000-0005-0000-0000-0000CF320000}"/>
    <cellStyle name="Normal 118 2 2 2 6" xfId="13633" xr:uid="{00000000-0005-0000-0000-0000D0320000}"/>
    <cellStyle name="Normal 118 2 2 2 6 2" xfId="13634" xr:uid="{00000000-0005-0000-0000-0000D1320000}"/>
    <cellStyle name="Normal 118 2 2 2 7" xfId="13635" xr:uid="{00000000-0005-0000-0000-0000D2320000}"/>
    <cellStyle name="Normal 118 2 2 2 8" xfId="13636" xr:uid="{00000000-0005-0000-0000-0000D3320000}"/>
    <cellStyle name="Normal 118 2 2 2 9" xfId="13637" xr:uid="{00000000-0005-0000-0000-0000D4320000}"/>
    <cellStyle name="Normal 118 2 2 2_1) Sector Final Use Input Sheet" xfId="13638" xr:uid="{00000000-0005-0000-0000-0000D5320000}"/>
    <cellStyle name="Normal 118 2 2 3" xfId="13639" xr:uid="{00000000-0005-0000-0000-0000D6320000}"/>
    <cellStyle name="Normal 118 2 2 3 10" xfId="13640" xr:uid="{00000000-0005-0000-0000-0000D7320000}"/>
    <cellStyle name="Normal 118 2 2 3 11" xfId="13641" xr:uid="{00000000-0005-0000-0000-0000D8320000}"/>
    <cellStyle name="Normal 118 2 2 3 12" xfId="13642" xr:uid="{00000000-0005-0000-0000-0000D9320000}"/>
    <cellStyle name="Normal 118 2 2 3 2" xfId="13643" xr:uid="{00000000-0005-0000-0000-0000DA320000}"/>
    <cellStyle name="Normal 118 2 2 3 2 10" xfId="13644" xr:uid="{00000000-0005-0000-0000-0000DB320000}"/>
    <cellStyle name="Normal 118 2 2 3 2 11" xfId="13645" xr:uid="{00000000-0005-0000-0000-0000DC320000}"/>
    <cellStyle name="Normal 118 2 2 3 2 2" xfId="13646" xr:uid="{00000000-0005-0000-0000-0000DD320000}"/>
    <cellStyle name="Normal 118 2 2 3 2 2 2" xfId="13647" xr:uid="{00000000-0005-0000-0000-0000DE320000}"/>
    <cellStyle name="Normal 118 2 2 3 2 2 3" xfId="13648" xr:uid="{00000000-0005-0000-0000-0000DF320000}"/>
    <cellStyle name="Normal 118 2 2 3 2 2 4" xfId="13649" xr:uid="{00000000-0005-0000-0000-0000E0320000}"/>
    <cellStyle name="Normal 118 2 2 3 2 2 5" xfId="13650" xr:uid="{00000000-0005-0000-0000-0000E1320000}"/>
    <cellStyle name="Normal 118 2 2 3 2 3" xfId="13651" xr:uid="{00000000-0005-0000-0000-0000E2320000}"/>
    <cellStyle name="Normal 118 2 2 3 2 3 2" xfId="13652" xr:uid="{00000000-0005-0000-0000-0000E3320000}"/>
    <cellStyle name="Normal 118 2 2 3 2 3 3" xfId="13653" xr:uid="{00000000-0005-0000-0000-0000E4320000}"/>
    <cellStyle name="Normal 118 2 2 3 2 4" xfId="13654" xr:uid="{00000000-0005-0000-0000-0000E5320000}"/>
    <cellStyle name="Normal 118 2 2 3 2 4 2" xfId="13655" xr:uid="{00000000-0005-0000-0000-0000E6320000}"/>
    <cellStyle name="Normal 118 2 2 3 2 5" xfId="13656" xr:uid="{00000000-0005-0000-0000-0000E7320000}"/>
    <cellStyle name="Normal 118 2 2 3 2 5 2" xfId="13657" xr:uid="{00000000-0005-0000-0000-0000E8320000}"/>
    <cellStyle name="Normal 118 2 2 3 2 6" xfId="13658" xr:uid="{00000000-0005-0000-0000-0000E9320000}"/>
    <cellStyle name="Normal 118 2 2 3 2 7" xfId="13659" xr:uid="{00000000-0005-0000-0000-0000EA320000}"/>
    <cellStyle name="Normal 118 2 2 3 2 8" xfId="13660" xr:uid="{00000000-0005-0000-0000-0000EB320000}"/>
    <cellStyle name="Normal 118 2 2 3 2 9" xfId="13661" xr:uid="{00000000-0005-0000-0000-0000EC320000}"/>
    <cellStyle name="Normal 118 2 2 3 2_1) Sector Final Use Input Sheet" xfId="13662" xr:uid="{00000000-0005-0000-0000-0000ED320000}"/>
    <cellStyle name="Normal 118 2 2 3 3" xfId="13663" xr:uid="{00000000-0005-0000-0000-0000EE320000}"/>
    <cellStyle name="Normal 118 2 2 3 3 2" xfId="13664" xr:uid="{00000000-0005-0000-0000-0000EF320000}"/>
    <cellStyle name="Normal 118 2 2 3 3 3" xfId="13665" xr:uid="{00000000-0005-0000-0000-0000F0320000}"/>
    <cellStyle name="Normal 118 2 2 3 3 4" xfId="13666" xr:uid="{00000000-0005-0000-0000-0000F1320000}"/>
    <cellStyle name="Normal 118 2 2 3 3 5" xfId="13667" xr:uid="{00000000-0005-0000-0000-0000F2320000}"/>
    <cellStyle name="Normal 118 2 2 3 4" xfId="13668" xr:uid="{00000000-0005-0000-0000-0000F3320000}"/>
    <cellStyle name="Normal 118 2 2 3 4 2" xfId="13669" xr:uid="{00000000-0005-0000-0000-0000F4320000}"/>
    <cellStyle name="Normal 118 2 2 3 4 3" xfId="13670" xr:uid="{00000000-0005-0000-0000-0000F5320000}"/>
    <cellStyle name="Normal 118 2 2 3 5" xfId="13671" xr:uid="{00000000-0005-0000-0000-0000F6320000}"/>
    <cellStyle name="Normal 118 2 2 3 5 2" xfId="13672" xr:uid="{00000000-0005-0000-0000-0000F7320000}"/>
    <cellStyle name="Normal 118 2 2 3 6" xfId="13673" xr:uid="{00000000-0005-0000-0000-0000F8320000}"/>
    <cellStyle name="Normal 118 2 2 3 6 2" xfId="13674" xr:uid="{00000000-0005-0000-0000-0000F9320000}"/>
    <cellStyle name="Normal 118 2 2 3 7" xfId="13675" xr:uid="{00000000-0005-0000-0000-0000FA320000}"/>
    <cellStyle name="Normal 118 2 2 3 8" xfId="13676" xr:uid="{00000000-0005-0000-0000-0000FB320000}"/>
    <cellStyle name="Normal 118 2 2 3 9" xfId="13677" xr:uid="{00000000-0005-0000-0000-0000FC320000}"/>
    <cellStyle name="Normal 118 2 2 3_1) Sector Final Use Input Sheet" xfId="13678" xr:uid="{00000000-0005-0000-0000-0000FD320000}"/>
    <cellStyle name="Normal 118 2 2 4" xfId="13679" xr:uid="{00000000-0005-0000-0000-0000FE320000}"/>
    <cellStyle name="Normal 118 2 2 4 10" xfId="13680" xr:uid="{00000000-0005-0000-0000-0000FF320000}"/>
    <cellStyle name="Normal 118 2 2 4 11" xfId="13681" xr:uid="{00000000-0005-0000-0000-000000330000}"/>
    <cellStyle name="Normal 118 2 2 4 2" xfId="13682" xr:uid="{00000000-0005-0000-0000-000001330000}"/>
    <cellStyle name="Normal 118 2 2 4 2 2" xfId="13683" xr:uid="{00000000-0005-0000-0000-000002330000}"/>
    <cellStyle name="Normal 118 2 2 4 2 3" xfId="13684" xr:uid="{00000000-0005-0000-0000-000003330000}"/>
    <cellStyle name="Normal 118 2 2 4 2 4" xfId="13685" xr:uid="{00000000-0005-0000-0000-000004330000}"/>
    <cellStyle name="Normal 118 2 2 4 2 5" xfId="13686" xr:uid="{00000000-0005-0000-0000-000005330000}"/>
    <cellStyle name="Normal 118 2 2 4 3" xfId="13687" xr:uid="{00000000-0005-0000-0000-000006330000}"/>
    <cellStyle name="Normal 118 2 2 4 3 2" xfId="13688" xr:uid="{00000000-0005-0000-0000-000007330000}"/>
    <cellStyle name="Normal 118 2 2 4 3 3" xfId="13689" xr:uid="{00000000-0005-0000-0000-000008330000}"/>
    <cellStyle name="Normal 118 2 2 4 4" xfId="13690" xr:uid="{00000000-0005-0000-0000-000009330000}"/>
    <cellStyle name="Normal 118 2 2 4 4 2" xfId="13691" xr:uid="{00000000-0005-0000-0000-00000A330000}"/>
    <cellStyle name="Normal 118 2 2 4 5" xfId="13692" xr:uid="{00000000-0005-0000-0000-00000B330000}"/>
    <cellStyle name="Normal 118 2 2 4 5 2" xfId="13693" xr:uid="{00000000-0005-0000-0000-00000C330000}"/>
    <cellStyle name="Normal 118 2 2 4 6" xfId="13694" xr:uid="{00000000-0005-0000-0000-00000D330000}"/>
    <cellStyle name="Normal 118 2 2 4 7" xfId="13695" xr:uid="{00000000-0005-0000-0000-00000E330000}"/>
    <cellStyle name="Normal 118 2 2 4 8" xfId="13696" xr:uid="{00000000-0005-0000-0000-00000F330000}"/>
    <cellStyle name="Normal 118 2 2 4 9" xfId="13697" xr:uid="{00000000-0005-0000-0000-000010330000}"/>
    <cellStyle name="Normal 118 2 2 4_1) Sector Final Use Input Sheet" xfId="13698" xr:uid="{00000000-0005-0000-0000-000011330000}"/>
    <cellStyle name="Normal 118 2 2 5" xfId="13699" xr:uid="{00000000-0005-0000-0000-000012330000}"/>
    <cellStyle name="Normal 118 2 2 5 2" xfId="13700" xr:uid="{00000000-0005-0000-0000-000013330000}"/>
    <cellStyle name="Normal 118 2 2 5 3" xfId="13701" xr:uid="{00000000-0005-0000-0000-000014330000}"/>
    <cellStyle name="Normal 118 2 2 5 4" xfId="13702" xr:uid="{00000000-0005-0000-0000-000015330000}"/>
    <cellStyle name="Normal 118 2 2 5 5" xfId="13703" xr:uid="{00000000-0005-0000-0000-000016330000}"/>
    <cellStyle name="Normal 118 2 2 6" xfId="13704" xr:uid="{00000000-0005-0000-0000-000017330000}"/>
    <cellStyle name="Normal 118 2 2 6 2" xfId="13705" xr:uid="{00000000-0005-0000-0000-000018330000}"/>
    <cellStyle name="Normal 118 2 2 6 3" xfId="13706" xr:uid="{00000000-0005-0000-0000-000019330000}"/>
    <cellStyle name="Normal 118 2 2 7" xfId="13707" xr:uid="{00000000-0005-0000-0000-00001A330000}"/>
    <cellStyle name="Normal 118 2 2 7 2" xfId="13708" xr:uid="{00000000-0005-0000-0000-00001B330000}"/>
    <cellStyle name="Normal 118 2 2 8" xfId="13709" xr:uid="{00000000-0005-0000-0000-00001C330000}"/>
    <cellStyle name="Normal 118 2 2 8 2" xfId="13710" xr:uid="{00000000-0005-0000-0000-00001D330000}"/>
    <cellStyle name="Normal 118 2 2 9" xfId="13711" xr:uid="{00000000-0005-0000-0000-00001E330000}"/>
    <cellStyle name="Normal 118 2 2_1) Sector Final Use Input Sheet" xfId="13712" xr:uid="{00000000-0005-0000-0000-00001F330000}"/>
    <cellStyle name="Normal 118 2 3" xfId="13713" xr:uid="{00000000-0005-0000-0000-000020330000}"/>
    <cellStyle name="Normal 118 2 3 10" xfId="13714" xr:uid="{00000000-0005-0000-0000-000021330000}"/>
    <cellStyle name="Normal 118 2 3 11" xfId="13715" xr:uid="{00000000-0005-0000-0000-000022330000}"/>
    <cellStyle name="Normal 118 2 3 12" xfId="13716" xr:uid="{00000000-0005-0000-0000-000023330000}"/>
    <cellStyle name="Normal 118 2 3 13" xfId="13717" xr:uid="{00000000-0005-0000-0000-000024330000}"/>
    <cellStyle name="Normal 118 2 3 14" xfId="13718" xr:uid="{00000000-0005-0000-0000-000025330000}"/>
    <cellStyle name="Normal 118 2 3 2" xfId="13719" xr:uid="{00000000-0005-0000-0000-000026330000}"/>
    <cellStyle name="Normal 118 2 3 2 10" xfId="13720" xr:uid="{00000000-0005-0000-0000-000027330000}"/>
    <cellStyle name="Normal 118 2 3 2 11" xfId="13721" xr:uid="{00000000-0005-0000-0000-000028330000}"/>
    <cellStyle name="Normal 118 2 3 2 12" xfId="13722" xr:uid="{00000000-0005-0000-0000-000029330000}"/>
    <cellStyle name="Normal 118 2 3 2 2" xfId="13723" xr:uid="{00000000-0005-0000-0000-00002A330000}"/>
    <cellStyle name="Normal 118 2 3 2 2 10" xfId="13724" xr:uid="{00000000-0005-0000-0000-00002B330000}"/>
    <cellStyle name="Normal 118 2 3 2 2 11" xfId="13725" xr:uid="{00000000-0005-0000-0000-00002C330000}"/>
    <cellStyle name="Normal 118 2 3 2 2 2" xfId="13726" xr:uid="{00000000-0005-0000-0000-00002D330000}"/>
    <cellStyle name="Normal 118 2 3 2 2 2 2" xfId="13727" xr:uid="{00000000-0005-0000-0000-00002E330000}"/>
    <cellStyle name="Normal 118 2 3 2 2 2 3" xfId="13728" xr:uid="{00000000-0005-0000-0000-00002F330000}"/>
    <cellStyle name="Normal 118 2 3 2 2 2 4" xfId="13729" xr:uid="{00000000-0005-0000-0000-000030330000}"/>
    <cellStyle name="Normal 118 2 3 2 2 2 5" xfId="13730" xr:uid="{00000000-0005-0000-0000-000031330000}"/>
    <cellStyle name="Normal 118 2 3 2 2 3" xfId="13731" xr:uid="{00000000-0005-0000-0000-000032330000}"/>
    <cellStyle name="Normal 118 2 3 2 2 3 2" xfId="13732" xr:uid="{00000000-0005-0000-0000-000033330000}"/>
    <cellStyle name="Normal 118 2 3 2 2 3 3" xfId="13733" xr:uid="{00000000-0005-0000-0000-000034330000}"/>
    <cellStyle name="Normal 118 2 3 2 2 4" xfId="13734" xr:uid="{00000000-0005-0000-0000-000035330000}"/>
    <cellStyle name="Normal 118 2 3 2 2 4 2" xfId="13735" xr:uid="{00000000-0005-0000-0000-000036330000}"/>
    <cellStyle name="Normal 118 2 3 2 2 5" xfId="13736" xr:uid="{00000000-0005-0000-0000-000037330000}"/>
    <cellStyle name="Normal 118 2 3 2 2 5 2" xfId="13737" xr:uid="{00000000-0005-0000-0000-000038330000}"/>
    <cellStyle name="Normal 118 2 3 2 2 6" xfId="13738" xr:uid="{00000000-0005-0000-0000-000039330000}"/>
    <cellStyle name="Normal 118 2 3 2 2 7" xfId="13739" xr:uid="{00000000-0005-0000-0000-00003A330000}"/>
    <cellStyle name="Normal 118 2 3 2 2 8" xfId="13740" xr:uid="{00000000-0005-0000-0000-00003B330000}"/>
    <cellStyle name="Normal 118 2 3 2 2 9" xfId="13741" xr:uid="{00000000-0005-0000-0000-00003C330000}"/>
    <cellStyle name="Normal 118 2 3 2 2_1) Sector Final Use Input Sheet" xfId="13742" xr:uid="{00000000-0005-0000-0000-00003D330000}"/>
    <cellStyle name="Normal 118 2 3 2 3" xfId="13743" xr:uid="{00000000-0005-0000-0000-00003E330000}"/>
    <cellStyle name="Normal 118 2 3 2 3 2" xfId="13744" xr:uid="{00000000-0005-0000-0000-00003F330000}"/>
    <cellStyle name="Normal 118 2 3 2 3 3" xfId="13745" xr:uid="{00000000-0005-0000-0000-000040330000}"/>
    <cellStyle name="Normal 118 2 3 2 3 4" xfId="13746" xr:uid="{00000000-0005-0000-0000-000041330000}"/>
    <cellStyle name="Normal 118 2 3 2 3 5" xfId="13747" xr:uid="{00000000-0005-0000-0000-000042330000}"/>
    <cellStyle name="Normal 118 2 3 2 4" xfId="13748" xr:uid="{00000000-0005-0000-0000-000043330000}"/>
    <cellStyle name="Normal 118 2 3 2 4 2" xfId="13749" xr:uid="{00000000-0005-0000-0000-000044330000}"/>
    <cellStyle name="Normal 118 2 3 2 4 3" xfId="13750" xr:uid="{00000000-0005-0000-0000-000045330000}"/>
    <cellStyle name="Normal 118 2 3 2 5" xfId="13751" xr:uid="{00000000-0005-0000-0000-000046330000}"/>
    <cellStyle name="Normal 118 2 3 2 5 2" xfId="13752" xr:uid="{00000000-0005-0000-0000-000047330000}"/>
    <cellStyle name="Normal 118 2 3 2 6" xfId="13753" xr:uid="{00000000-0005-0000-0000-000048330000}"/>
    <cellStyle name="Normal 118 2 3 2 6 2" xfId="13754" xr:uid="{00000000-0005-0000-0000-000049330000}"/>
    <cellStyle name="Normal 118 2 3 2 7" xfId="13755" xr:uid="{00000000-0005-0000-0000-00004A330000}"/>
    <cellStyle name="Normal 118 2 3 2 8" xfId="13756" xr:uid="{00000000-0005-0000-0000-00004B330000}"/>
    <cellStyle name="Normal 118 2 3 2 9" xfId="13757" xr:uid="{00000000-0005-0000-0000-00004C330000}"/>
    <cellStyle name="Normal 118 2 3 2_1) Sector Final Use Input Sheet" xfId="13758" xr:uid="{00000000-0005-0000-0000-00004D330000}"/>
    <cellStyle name="Normal 118 2 3 3" xfId="13759" xr:uid="{00000000-0005-0000-0000-00004E330000}"/>
    <cellStyle name="Normal 118 2 3 3 10" xfId="13760" xr:uid="{00000000-0005-0000-0000-00004F330000}"/>
    <cellStyle name="Normal 118 2 3 3 11" xfId="13761" xr:uid="{00000000-0005-0000-0000-000050330000}"/>
    <cellStyle name="Normal 118 2 3 3 12" xfId="13762" xr:uid="{00000000-0005-0000-0000-000051330000}"/>
    <cellStyle name="Normal 118 2 3 3 2" xfId="13763" xr:uid="{00000000-0005-0000-0000-000052330000}"/>
    <cellStyle name="Normal 118 2 3 3 2 10" xfId="13764" xr:uid="{00000000-0005-0000-0000-000053330000}"/>
    <cellStyle name="Normal 118 2 3 3 2 11" xfId="13765" xr:uid="{00000000-0005-0000-0000-000054330000}"/>
    <cellStyle name="Normal 118 2 3 3 2 2" xfId="13766" xr:uid="{00000000-0005-0000-0000-000055330000}"/>
    <cellStyle name="Normal 118 2 3 3 2 2 2" xfId="13767" xr:uid="{00000000-0005-0000-0000-000056330000}"/>
    <cellStyle name="Normal 118 2 3 3 2 2 3" xfId="13768" xr:uid="{00000000-0005-0000-0000-000057330000}"/>
    <cellStyle name="Normal 118 2 3 3 2 2 4" xfId="13769" xr:uid="{00000000-0005-0000-0000-000058330000}"/>
    <cellStyle name="Normal 118 2 3 3 2 2 5" xfId="13770" xr:uid="{00000000-0005-0000-0000-000059330000}"/>
    <cellStyle name="Normal 118 2 3 3 2 3" xfId="13771" xr:uid="{00000000-0005-0000-0000-00005A330000}"/>
    <cellStyle name="Normal 118 2 3 3 2 3 2" xfId="13772" xr:uid="{00000000-0005-0000-0000-00005B330000}"/>
    <cellStyle name="Normal 118 2 3 3 2 3 3" xfId="13773" xr:uid="{00000000-0005-0000-0000-00005C330000}"/>
    <cellStyle name="Normal 118 2 3 3 2 4" xfId="13774" xr:uid="{00000000-0005-0000-0000-00005D330000}"/>
    <cellStyle name="Normal 118 2 3 3 2 4 2" xfId="13775" xr:uid="{00000000-0005-0000-0000-00005E330000}"/>
    <cellStyle name="Normal 118 2 3 3 2 5" xfId="13776" xr:uid="{00000000-0005-0000-0000-00005F330000}"/>
    <cellStyle name="Normal 118 2 3 3 2 5 2" xfId="13777" xr:uid="{00000000-0005-0000-0000-000060330000}"/>
    <cellStyle name="Normal 118 2 3 3 2 6" xfId="13778" xr:uid="{00000000-0005-0000-0000-000061330000}"/>
    <cellStyle name="Normal 118 2 3 3 2 7" xfId="13779" xr:uid="{00000000-0005-0000-0000-000062330000}"/>
    <cellStyle name="Normal 118 2 3 3 2 8" xfId="13780" xr:uid="{00000000-0005-0000-0000-000063330000}"/>
    <cellStyle name="Normal 118 2 3 3 2 9" xfId="13781" xr:uid="{00000000-0005-0000-0000-000064330000}"/>
    <cellStyle name="Normal 118 2 3 3 2_1) Sector Final Use Input Sheet" xfId="13782" xr:uid="{00000000-0005-0000-0000-000065330000}"/>
    <cellStyle name="Normal 118 2 3 3 3" xfId="13783" xr:uid="{00000000-0005-0000-0000-000066330000}"/>
    <cellStyle name="Normal 118 2 3 3 3 2" xfId="13784" xr:uid="{00000000-0005-0000-0000-000067330000}"/>
    <cellStyle name="Normal 118 2 3 3 3 3" xfId="13785" xr:uid="{00000000-0005-0000-0000-000068330000}"/>
    <cellStyle name="Normal 118 2 3 3 3 4" xfId="13786" xr:uid="{00000000-0005-0000-0000-000069330000}"/>
    <cellStyle name="Normal 118 2 3 3 3 5" xfId="13787" xr:uid="{00000000-0005-0000-0000-00006A330000}"/>
    <cellStyle name="Normal 118 2 3 3 4" xfId="13788" xr:uid="{00000000-0005-0000-0000-00006B330000}"/>
    <cellStyle name="Normal 118 2 3 3 4 2" xfId="13789" xr:uid="{00000000-0005-0000-0000-00006C330000}"/>
    <cellStyle name="Normal 118 2 3 3 4 3" xfId="13790" xr:uid="{00000000-0005-0000-0000-00006D330000}"/>
    <cellStyle name="Normal 118 2 3 3 5" xfId="13791" xr:uid="{00000000-0005-0000-0000-00006E330000}"/>
    <cellStyle name="Normal 118 2 3 3 5 2" xfId="13792" xr:uid="{00000000-0005-0000-0000-00006F330000}"/>
    <cellStyle name="Normal 118 2 3 3 6" xfId="13793" xr:uid="{00000000-0005-0000-0000-000070330000}"/>
    <cellStyle name="Normal 118 2 3 3 6 2" xfId="13794" xr:uid="{00000000-0005-0000-0000-000071330000}"/>
    <cellStyle name="Normal 118 2 3 3 7" xfId="13795" xr:uid="{00000000-0005-0000-0000-000072330000}"/>
    <cellStyle name="Normal 118 2 3 3 8" xfId="13796" xr:uid="{00000000-0005-0000-0000-000073330000}"/>
    <cellStyle name="Normal 118 2 3 3 9" xfId="13797" xr:uid="{00000000-0005-0000-0000-000074330000}"/>
    <cellStyle name="Normal 118 2 3 3_1) Sector Final Use Input Sheet" xfId="13798" xr:uid="{00000000-0005-0000-0000-000075330000}"/>
    <cellStyle name="Normal 118 2 3 4" xfId="13799" xr:uid="{00000000-0005-0000-0000-000076330000}"/>
    <cellStyle name="Normal 118 2 3 4 10" xfId="13800" xr:uid="{00000000-0005-0000-0000-000077330000}"/>
    <cellStyle name="Normal 118 2 3 4 11" xfId="13801" xr:uid="{00000000-0005-0000-0000-000078330000}"/>
    <cellStyle name="Normal 118 2 3 4 2" xfId="13802" xr:uid="{00000000-0005-0000-0000-000079330000}"/>
    <cellStyle name="Normal 118 2 3 4 2 2" xfId="13803" xr:uid="{00000000-0005-0000-0000-00007A330000}"/>
    <cellStyle name="Normal 118 2 3 4 2 3" xfId="13804" xr:uid="{00000000-0005-0000-0000-00007B330000}"/>
    <cellStyle name="Normal 118 2 3 4 2 4" xfId="13805" xr:uid="{00000000-0005-0000-0000-00007C330000}"/>
    <cellStyle name="Normal 118 2 3 4 2 5" xfId="13806" xr:uid="{00000000-0005-0000-0000-00007D330000}"/>
    <cellStyle name="Normal 118 2 3 4 3" xfId="13807" xr:uid="{00000000-0005-0000-0000-00007E330000}"/>
    <cellStyle name="Normal 118 2 3 4 3 2" xfId="13808" xr:uid="{00000000-0005-0000-0000-00007F330000}"/>
    <cellStyle name="Normal 118 2 3 4 3 3" xfId="13809" xr:uid="{00000000-0005-0000-0000-000080330000}"/>
    <cellStyle name="Normal 118 2 3 4 4" xfId="13810" xr:uid="{00000000-0005-0000-0000-000081330000}"/>
    <cellStyle name="Normal 118 2 3 4 4 2" xfId="13811" xr:uid="{00000000-0005-0000-0000-000082330000}"/>
    <cellStyle name="Normal 118 2 3 4 5" xfId="13812" xr:uid="{00000000-0005-0000-0000-000083330000}"/>
    <cellStyle name="Normal 118 2 3 4 5 2" xfId="13813" xr:uid="{00000000-0005-0000-0000-000084330000}"/>
    <cellStyle name="Normal 118 2 3 4 6" xfId="13814" xr:uid="{00000000-0005-0000-0000-000085330000}"/>
    <cellStyle name="Normal 118 2 3 4 7" xfId="13815" xr:uid="{00000000-0005-0000-0000-000086330000}"/>
    <cellStyle name="Normal 118 2 3 4 8" xfId="13816" xr:uid="{00000000-0005-0000-0000-000087330000}"/>
    <cellStyle name="Normal 118 2 3 4 9" xfId="13817" xr:uid="{00000000-0005-0000-0000-000088330000}"/>
    <cellStyle name="Normal 118 2 3 4_1) Sector Final Use Input Sheet" xfId="13818" xr:uid="{00000000-0005-0000-0000-000089330000}"/>
    <cellStyle name="Normal 118 2 3 5" xfId="13819" xr:uid="{00000000-0005-0000-0000-00008A330000}"/>
    <cellStyle name="Normal 118 2 3 5 2" xfId="13820" xr:uid="{00000000-0005-0000-0000-00008B330000}"/>
    <cellStyle name="Normal 118 2 3 5 3" xfId="13821" xr:uid="{00000000-0005-0000-0000-00008C330000}"/>
    <cellStyle name="Normal 118 2 3 5 4" xfId="13822" xr:uid="{00000000-0005-0000-0000-00008D330000}"/>
    <cellStyle name="Normal 118 2 3 5 5" xfId="13823" xr:uid="{00000000-0005-0000-0000-00008E330000}"/>
    <cellStyle name="Normal 118 2 3 6" xfId="13824" xr:uid="{00000000-0005-0000-0000-00008F330000}"/>
    <cellStyle name="Normal 118 2 3 6 2" xfId="13825" xr:uid="{00000000-0005-0000-0000-000090330000}"/>
    <cellStyle name="Normal 118 2 3 6 3" xfId="13826" xr:uid="{00000000-0005-0000-0000-000091330000}"/>
    <cellStyle name="Normal 118 2 3 7" xfId="13827" xr:uid="{00000000-0005-0000-0000-000092330000}"/>
    <cellStyle name="Normal 118 2 3 7 2" xfId="13828" xr:uid="{00000000-0005-0000-0000-000093330000}"/>
    <cellStyle name="Normal 118 2 3 8" xfId="13829" xr:uid="{00000000-0005-0000-0000-000094330000}"/>
    <cellStyle name="Normal 118 2 3 8 2" xfId="13830" xr:uid="{00000000-0005-0000-0000-000095330000}"/>
    <cellStyle name="Normal 118 2 3 9" xfId="13831" xr:uid="{00000000-0005-0000-0000-000096330000}"/>
    <cellStyle name="Normal 118 2 3_1) Sector Final Use Input Sheet" xfId="13832" xr:uid="{00000000-0005-0000-0000-000097330000}"/>
    <cellStyle name="Normal 118 2 4" xfId="13833" xr:uid="{00000000-0005-0000-0000-000098330000}"/>
    <cellStyle name="Normal 118 2 4 10" xfId="13834" xr:uid="{00000000-0005-0000-0000-000099330000}"/>
    <cellStyle name="Normal 118 2 4 11" xfId="13835" xr:uid="{00000000-0005-0000-0000-00009A330000}"/>
    <cellStyle name="Normal 118 2 4 12" xfId="13836" xr:uid="{00000000-0005-0000-0000-00009B330000}"/>
    <cellStyle name="Normal 118 2 4 13" xfId="13837" xr:uid="{00000000-0005-0000-0000-00009C330000}"/>
    <cellStyle name="Normal 118 2 4 14" xfId="13838" xr:uid="{00000000-0005-0000-0000-00009D330000}"/>
    <cellStyle name="Normal 118 2 4 2" xfId="13839" xr:uid="{00000000-0005-0000-0000-00009E330000}"/>
    <cellStyle name="Normal 118 2 4 2 10" xfId="13840" xr:uid="{00000000-0005-0000-0000-00009F330000}"/>
    <cellStyle name="Normal 118 2 4 2 11" xfId="13841" xr:uid="{00000000-0005-0000-0000-0000A0330000}"/>
    <cellStyle name="Normal 118 2 4 2 12" xfId="13842" xr:uid="{00000000-0005-0000-0000-0000A1330000}"/>
    <cellStyle name="Normal 118 2 4 2 2" xfId="13843" xr:uid="{00000000-0005-0000-0000-0000A2330000}"/>
    <cellStyle name="Normal 118 2 4 2 2 10" xfId="13844" xr:uid="{00000000-0005-0000-0000-0000A3330000}"/>
    <cellStyle name="Normal 118 2 4 2 2 11" xfId="13845" xr:uid="{00000000-0005-0000-0000-0000A4330000}"/>
    <cellStyle name="Normal 118 2 4 2 2 2" xfId="13846" xr:uid="{00000000-0005-0000-0000-0000A5330000}"/>
    <cellStyle name="Normal 118 2 4 2 2 2 2" xfId="13847" xr:uid="{00000000-0005-0000-0000-0000A6330000}"/>
    <cellStyle name="Normal 118 2 4 2 2 2 3" xfId="13848" xr:uid="{00000000-0005-0000-0000-0000A7330000}"/>
    <cellStyle name="Normal 118 2 4 2 2 2 4" xfId="13849" xr:uid="{00000000-0005-0000-0000-0000A8330000}"/>
    <cellStyle name="Normal 118 2 4 2 2 2 5" xfId="13850" xr:uid="{00000000-0005-0000-0000-0000A9330000}"/>
    <cellStyle name="Normal 118 2 4 2 2 3" xfId="13851" xr:uid="{00000000-0005-0000-0000-0000AA330000}"/>
    <cellStyle name="Normal 118 2 4 2 2 3 2" xfId="13852" xr:uid="{00000000-0005-0000-0000-0000AB330000}"/>
    <cellStyle name="Normal 118 2 4 2 2 3 3" xfId="13853" xr:uid="{00000000-0005-0000-0000-0000AC330000}"/>
    <cellStyle name="Normal 118 2 4 2 2 4" xfId="13854" xr:uid="{00000000-0005-0000-0000-0000AD330000}"/>
    <cellStyle name="Normal 118 2 4 2 2 4 2" xfId="13855" xr:uid="{00000000-0005-0000-0000-0000AE330000}"/>
    <cellStyle name="Normal 118 2 4 2 2 5" xfId="13856" xr:uid="{00000000-0005-0000-0000-0000AF330000}"/>
    <cellStyle name="Normal 118 2 4 2 2 5 2" xfId="13857" xr:uid="{00000000-0005-0000-0000-0000B0330000}"/>
    <cellStyle name="Normal 118 2 4 2 2 6" xfId="13858" xr:uid="{00000000-0005-0000-0000-0000B1330000}"/>
    <cellStyle name="Normal 118 2 4 2 2 7" xfId="13859" xr:uid="{00000000-0005-0000-0000-0000B2330000}"/>
    <cellStyle name="Normal 118 2 4 2 2 8" xfId="13860" xr:uid="{00000000-0005-0000-0000-0000B3330000}"/>
    <cellStyle name="Normal 118 2 4 2 2 9" xfId="13861" xr:uid="{00000000-0005-0000-0000-0000B4330000}"/>
    <cellStyle name="Normal 118 2 4 2 2_1) Sector Final Use Input Sheet" xfId="13862" xr:uid="{00000000-0005-0000-0000-0000B5330000}"/>
    <cellStyle name="Normal 118 2 4 2 3" xfId="13863" xr:uid="{00000000-0005-0000-0000-0000B6330000}"/>
    <cellStyle name="Normal 118 2 4 2 3 2" xfId="13864" xr:uid="{00000000-0005-0000-0000-0000B7330000}"/>
    <cellStyle name="Normal 118 2 4 2 3 3" xfId="13865" xr:uid="{00000000-0005-0000-0000-0000B8330000}"/>
    <cellStyle name="Normal 118 2 4 2 3 4" xfId="13866" xr:uid="{00000000-0005-0000-0000-0000B9330000}"/>
    <cellStyle name="Normal 118 2 4 2 3 5" xfId="13867" xr:uid="{00000000-0005-0000-0000-0000BA330000}"/>
    <cellStyle name="Normal 118 2 4 2 4" xfId="13868" xr:uid="{00000000-0005-0000-0000-0000BB330000}"/>
    <cellStyle name="Normal 118 2 4 2 4 2" xfId="13869" xr:uid="{00000000-0005-0000-0000-0000BC330000}"/>
    <cellStyle name="Normal 118 2 4 2 4 3" xfId="13870" xr:uid="{00000000-0005-0000-0000-0000BD330000}"/>
    <cellStyle name="Normal 118 2 4 2 5" xfId="13871" xr:uid="{00000000-0005-0000-0000-0000BE330000}"/>
    <cellStyle name="Normal 118 2 4 2 5 2" xfId="13872" xr:uid="{00000000-0005-0000-0000-0000BF330000}"/>
    <cellStyle name="Normal 118 2 4 2 6" xfId="13873" xr:uid="{00000000-0005-0000-0000-0000C0330000}"/>
    <cellStyle name="Normal 118 2 4 2 6 2" xfId="13874" xr:uid="{00000000-0005-0000-0000-0000C1330000}"/>
    <cellStyle name="Normal 118 2 4 2 7" xfId="13875" xr:uid="{00000000-0005-0000-0000-0000C2330000}"/>
    <cellStyle name="Normal 118 2 4 2 8" xfId="13876" xr:uid="{00000000-0005-0000-0000-0000C3330000}"/>
    <cellStyle name="Normal 118 2 4 2 9" xfId="13877" xr:uid="{00000000-0005-0000-0000-0000C4330000}"/>
    <cellStyle name="Normal 118 2 4 2_1) Sector Final Use Input Sheet" xfId="13878" xr:uid="{00000000-0005-0000-0000-0000C5330000}"/>
    <cellStyle name="Normal 118 2 4 3" xfId="13879" xr:uid="{00000000-0005-0000-0000-0000C6330000}"/>
    <cellStyle name="Normal 118 2 4 3 10" xfId="13880" xr:uid="{00000000-0005-0000-0000-0000C7330000}"/>
    <cellStyle name="Normal 118 2 4 3 11" xfId="13881" xr:uid="{00000000-0005-0000-0000-0000C8330000}"/>
    <cellStyle name="Normal 118 2 4 3 12" xfId="13882" xr:uid="{00000000-0005-0000-0000-0000C9330000}"/>
    <cellStyle name="Normal 118 2 4 3 2" xfId="13883" xr:uid="{00000000-0005-0000-0000-0000CA330000}"/>
    <cellStyle name="Normal 118 2 4 3 2 10" xfId="13884" xr:uid="{00000000-0005-0000-0000-0000CB330000}"/>
    <cellStyle name="Normal 118 2 4 3 2 11" xfId="13885" xr:uid="{00000000-0005-0000-0000-0000CC330000}"/>
    <cellStyle name="Normal 118 2 4 3 2 2" xfId="13886" xr:uid="{00000000-0005-0000-0000-0000CD330000}"/>
    <cellStyle name="Normal 118 2 4 3 2 2 2" xfId="13887" xr:uid="{00000000-0005-0000-0000-0000CE330000}"/>
    <cellStyle name="Normal 118 2 4 3 2 2 3" xfId="13888" xr:uid="{00000000-0005-0000-0000-0000CF330000}"/>
    <cellStyle name="Normal 118 2 4 3 2 2 4" xfId="13889" xr:uid="{00000000-0005-0000-0000-0000D0330000}"/>
    <cellStyle name="Normal 118 2 4 3 2 2 5" xfId="13890" xr:uid="{00000000-0005-0000-0000-0000D1330000}"/>
    <cellStyle name="Normal 118 2 4 3 2 3" xfId="13891" xr:uid="{00000000-0005-0000-0000-0000D2330000}"/>
    <cellStyle name="Normal 118 2 4 3 2 3 2" xfId="13892" xr:uid="{00000000-0005-0000-0000-0000D3330000}"/>
    <cellStyle name="Normal 118 2 4 3 2 3 3" xfId="13893" xr:uid="{00000000-0005-0000-0000-0000D4330000}"/>
    <cellStyle name="Normal 118 2 4 3 2 4" xfId="13894" xr:uid="{00000000-0005-0000-0000-0000D5330000}"/>
    <cellStyle name="Normal 118 2 4 3 2 4 2" xfId="13895" xr:uid="{00000000-0005-0000-0000-0000D6330000}"/>
    <cellStyle name="Normal 118 2 4 3 2 5" xfId="13896" xr:uid="{00000000-0005-0000-0000-0000D7330000}"/>
    <cellStyle name="Normal 118 2 4 3 2 5 2" xfId="13897" xr:uid="{00000000-0005-0000-0000-0000D8330000}"/>
    <cellStyle name="Normal 118 2 4 3 2 6" xfId="13898" xr:uid="{00000000-0005-0000-0000-0000D9330000}"/>
    <cellStyle name="Normal 118 2 4 3 2 7" xfId="13899" xr:uid="{00000000-0005-0000-0000-0000DA330000}"/>
    <cellStyle name="Normal 118 2 4 3 2 8" xfId="13900" xr:uid="{00000000-0005-0000-0000-0000DB330000}"/>
    <cellStyle name="Normal 118 2 4 3 2 9" xfId="13901" xr:uid="{00000000-0005-0000-0000-0000DC330000}"/>
    <cellStyle name="Normal 118 2 4 3 2_1) Sector Final Use Input Sheet" xfId="13902" xr:uid="{00000000-0005-0000-0000-0000DD330000}"/>
    <cellStyle name="Normal 118 2 4 3 3" xfId="13903" xr:uid="{00000000-0005-0000-0000-0000DE330000}"/>
    <cellStyle name="Normal 118 2 4 3 3 2" xfId="13904" xr:uid="{00000000-0005-0000-0000-0000DF330000}"/>
    <cellStyle name="Normal 118 2 4 3 3 3" xfId="13905" xr:uid="{00000000-0005-0000-0000-0000E0330000}"/>
    <cellStyle name="Normal 118 2 4 3 3 4" xfId="13906" xr:uid="{00000000-0005-0000-0000-0000E1330000}"/>
    <cellStyle name="Normal 118 2 4 3 3 5" xfId="13907" xr:uid="{00000000-0005-0000-0000-0000E2330000}"/>
    <cellStyle name="Normal 118 2 4 3 4" xfId="13908" xr:uid="{00000000-0005-0000-0000-0000E3330000}"/>
    <cellStyle name="Normal 118 2 4 3 4 2" xfId="13909" xr:uid="{00000000-0005-0000-0000-0000E4330000}"/>
    <cellStyle name="Normal 118 2 4 3 4 3" xfId="13910" xr:uid="{00000000-0005-0000-0000-0000E5330000}"/>
    <cellStyle name="Normal 118 2 4 3 5" xfId="13911" xr:uid="{00000000-0005-0000-0000-0000E6330000}"/>
    <cellStyle name="Normal 118 2 4 3 5 2" xfId="13912" xr:uid="{00000000-0005-0000-0000-0000E7330000}"/>
    <cellStyle name="Normal 118 2 4 3 6" xfId="13913" xr:uid="{00000000-0005-0000-0000-0000E8330000}"/>
    <cellStyle name="Normal 118 2 4 3 6 2" xfId="13914" xr:uid="{00000000-0005-0000-0000-0000E9330000}"/>
    <cellStyle name="Normal 118 2 4 3 7" xfId="13915" xr:uid="{00000000-0005-0000-0000-0000EA330000}"/>
    <cellStyle name="Normal 118 2 4 3 8" xfId="13916" xr:uid="{00000000-0005-0000-0000-0000EB330000}"/>
    <cellStyle name="Normal 118 2 4 3 9" xfId="13917" xr:uid="{00000000-0005-0000-0000-0000EC330000}"/>
    <cellStyle name="Normal 118 2 4 3_1) Sector Final Use Input Sheet" xfId="13918" xr:uid="{00000000-0005-0000-0000-0000ED330000}"/>
    <cellStyle name="Normal 118 2 4 4" xfId="13919" xr:uid="{00000000-0005-0000-0000-0000EE330000}"/>
    <cellStyle name="Normal 118 2 4 4 10" xfId="13920" xr:uid="{00000000-0005-0000-0000-0000EF330000}"/>
    <cellStyle name="Normal 118 2 4 4 11" xfId="13921" xr:uid="{00000000-0005-0000-0000-0000F0330000}"/>
    <cellStyle name="Normal 118 2 4 4 2" xfId="13922" xr:uid="{00000000-0005-0000-0000-0000F1330000}"/>
    <cellStyle name="Normal 118 2 4 4 2 2" xfId="13923" xr:uid="{00000000-0005-0000-0000-0000F2330000}"/>
    <cellStyle name="Normal 118 2 4 4 2 3" xfId="13924" xr:uid="{00000000-0005-0000-0000-0000F3330000}"/>
    <cellStyle name="Normal 118 2 4 4 2 4" xfId="13925" xr:uid="{00000000-0005-0000-0000-0000F4330000}"/>
    <cellStyle name="Normal 118 2 4 4 2 5" xfId="13926" xr:uid="{00000000-0005-0000-0000-0000F5330000}"/>
    <cellStyle name="Normal 118 2 4 4 3" xfId="13927" xr:uid="{00000000-0005-0000-0000-0000F6330000}"/>
    <cellStyle name="Normal 118 2 4 4 3 2" xfId="13928" xr:uid="{00000000-0005-0000-0000-0000F7330000}"/>
    <cellStyle name="Normal 118 2 4 4 3 3" xfId="13929" xr:uid="{00000000-0005-0000-0000-0000F8330000}"/>
    <cellStyle name="Normal 118 2 4 4 4" xfId="13930" xr:uid="{00000000-0005-0000-0000-0000F9330000}"/>
    <cellStyle name="Normal 118 2 4 4 4 2" xfId="13931" xr:uid="{00000000-0005-0000-0000-0000FA330000}"/>
    <cellStyle name="Normal 118 2 4 4 5" xfId="13932" xr:uid="{00000000-0005-0000-0000-0000FB330000}"/>
    <cellStyle name="Normal 118 2 4 4 5 2" xfId="13933" xr:uid="{00000000-0005-0000-0000-0000FC330000}"/>
    <cellStyle name="Normal 118 2 4 4 6" xfId="13934" xr:uid="{00000000-0005-0000-0000-0000FD330000}"/>
    <cellStyle name="Normal 118 2 4 4 7" xfId="13935" xr:uid="{00000000-0005-0000-0000-0000FE330000}"/>
    <cellStyle name="Normal 118 2 4 4 8" xfId="13936" xr:uid="{00000000-0005-0000-0000-0000FF330000}"/>
    <cellStyle name="Normal 118 2 4 4 9" xfId="13937" xr:uid="{00000000-0005-0000-0000-000000340000}"/>
    <cellStyle name="Normal 118 2 4 4_1) Sector Final Use Input Sheet" xfId="13938" xr:uid="{00000000-0005-0000-0000-000001340000}"/>
    <cellStyle name="Normal 118 2 4 5" xfId="13939" xr:uid="{00000000-0005-0000-0000-000002340000}"/>
    <cellStyle name="Normal 118 2 4 5 2" xfId="13940" xr:uid="{00000000-0005-0000-0000-000003340000}"/>
    <cellStyle name="Normal 118 2 4 5 3" xfId="13941" xr:uid="{00000000-0005-0000-0000-000004340000}"/>
    <cellStyle name="Normal 118 2 4 5 4" xfId="13942" xr:uid="{00000000-0005-0000-0000-000005340000}"/>
    <cellStyle name="Normal 118 2 4 5 5" xfId="13943" xr:uid="{00000000-0005-0000-0000-000006340000}"/>
    <cellStyle name="Normal 118 2 4 6" xfId="13944" xr:uid="{00000000-0005-0000-0000-000007340000}"/>
    <cellStyle name="Normal 118 2 4 6 2" xfId="13945" xr:uid="{00000000-0005-0000-0000-000008340000}"/>
    <cellStyle name="Normal 118 2 4 6 3" xfId="13946" xr:uid="{00000000-0005-0000-0000-000009340000}"/>
    <cellStyle name="Normal 118 2 4 7" xfId="13947" xr:uid="{00000000-0005-0000-0000-00000A340000}"/>
    <cellStyle name="Normal 118 2 4 7 2" xfId="13948" xr:uid="{00000000-0005-0000-0000-00000B340000}"/>
    <cellStyle name="Normal 118 2 4 8" xfId="13949" xr:uid="{00000000-0005-0000-0000-00000C340000}"/>
    <cellStyle name="Normal 118 2 4 8 2" xfId="13950" xr:uid="{00000000-0005-0000-0000-00000D340000}"/>
    <cellStyle name="Normal 118 2 4 9" xfId="13951" xr:uid="{00000000-0005-0000-0000-00000E340000}"/>
    <cellStyle name="Normal 118 2 4_1) Sector Final Use Input Sheet" xfId="13952" xr:uid="{00000000-0005-0000-0000-00000F340000}"/>
    <cellStyle name="Normal 118 2 5" xfId="13953" xr:uid="{00000000-0005-0000-0000-000010340000}"/>
    <cellStyle name="Normal 118 2 5 10" xfId="13954" xr:uid="{00000000-0005-0000-0000-000011340000}"/>
    <cellStyle name="Normal 118 2 5 11" xfId="13955" xr:uid="{00000000-0005-0000-0000-000012340000}"/>
    <cellStyle name="Normal 118 2 5 12" xfId="13956" xr:uid="{00000000-0005-0000-0000-000013340000}"/>
    <cellStyle name="Normal 118 2 5 2" xfId="13957" xr:uid="{00000000-0005-0000-0000-000014340000}"/>
    <cellStyle name="Normal 118 2 5 2 10" xfId="13958" xr:uid="{00000000-0005-0000-0000-000015340000}"/>
    <cellStyle name="Normal 118 2 5 2 11" xfId="13959" xr:uid="{00000000-0005-0000-0000-000016340000}"/>
    <cellStyle name="Normal 118 2 5 2 2" xfId="13960" xr:uid="{00000000-0005-0000-0000-000017340000}"/>
    <cellStyle name="Normal 118 2 5 2 2 2" xfId="13961" xr:uid="{00000000-0005-0000-0000-000018340000}"/>
    <cellStyle name="Normal 118 2 5 2 2 3" xfId="13962" xr:uid="{00000000-0005-0000-0000-000019340000}"/>
    <cellStyle name="Normal 118 2 5 2 2 4" xfId="13963" xr:uid="{00000000-0005-0000-0000-00001A340000}"/>
    <cellStyle name="Normal 118 2 5 2 2 5" xfId="13964" xr:uid="{00000000-0005-0000-0000-00001B340000}"/>
    <cellStyle name="Normal 118 2 5 2 3" xfId="13965" xr:uid="{00000000-0005-0000-0000-00001C340000}"/>
    <cellStyle name="Normal 118 2 5 2 3 2" xfId="13966" xr:uid="{00000000-0005-0000-0000-00001D340000}"/>
    <cellStyle name="Normal 118 2 5 2 3 3" xfId="13967" xr:uid="{00000000-0005-0000-0000-00001E340000}"/>
    <cellStyle name="Normal 118 2 5 2 4" xfId="13968" xr:uid="{00000000-0005-0000-0000-00001F340000}"/>
    <cellStyle name="Normal 118 2 5 2 4 2" xfId="13969" xr:uid="{00000000-0005-0000-0000-000020340000}"/>
    <cellStyle name="Normal 118 2 5 2 5" xfId="13970" xr:uid="{00000000-0005-0000-0000-000021340000}"/>
    <cellStyle name="Normal 118 2 5 2 5 2" xfId="13971" xr:uid="{00000000-0005-0000-0000-000022340000}"/>
    <cellStyle name="Normal 118 2 5 2 6" xfId="13972" xr:uid="{00000000-0005-0000-0000-000023340000}"/>
    <cellStyle name="Normal 118 2 5 2 7" xfId="13973" xr:uid="{00000000-0005-0000-0000-000024340000}"/>
    <cellStyle name="Normal 118 2 5 2 8" xfId="13974" xr:uid="{00000000-0005-0000-0000-000025340000}"/>
    <cellStyle name="Normal 118 2 5 2 9" xfId="13975" xr:uid="{00000000-0005-0000-0000-000026340000}"/>
    <cellStyle name="Normal 118 2 5 2_1) Sector Final Use Input Sheet" xfId="13976" xr:uid="{00000000-0005-0000-0000-000027340000}"/>
    <cellStyle name="Normal 118 2 5 3" xfId="13977" xr:uid="{00000000-0005-0000-0000-000028340000}"/>
    <cellStyle name="Normal 118 2 5 3 2" xfId="13978" xr:uid="{00000000-0005-0000-0000-000029340000}"/>
    <cellStyle name="Normal 118 2 5 3 3" xfId="13979" xr:uid="{00000000-0005-0000-0000-00002A340000}"/>
    <cellStyle name="Normal 118 2 5 3 4" xfId="13980" xr:uid="{00000000-0005-0000-0000-00002B340000}"/>
    <cellStyle name="Normal 118 2 5 3 5" xfId="13981" xr:uid="{00000000-0005-0000-0000-00002C340000}"/>
    <cellStyle name="Normal 118 2 5 4" xfId="13982" xr:uid="{00000000-0005-0000-0000-00002D340000}"/>
    <cellStyle name="Normal 118 2 5 4 2" xfId="13983" xr:uid="{00000000-0005-0000-0000-00002E340000}"/>
    <cellStyle name="Normal 118 2 5 4 3" xfId="13984" xr:uid="{00000000-0005-0000-0000-00002F340000}"/>
    <cellStyle name="Normal 118 2 5 5" xfId="13985" xr:uid="{00000000-0005-0000-0000-000030340000}"/>
    <cellStyle name="Normal 118 2 5 5 2" xfId="13986" xr:uid="{00000000-0005-0000-0000-000031340000}"/>
    <cellStyle name="Normal 118 2 5 6" xfId="13987" xr:uid="{00000000-0005-0000-0000-000032340000}"/>
    <cellStyle name="Normal 118 2 5 6 2" xfId="13988" xr:uid="{00000000-0005-0000-0000-000033340000}"/>
    <cellStyle name="Normal 118 2 5 7" xfId="13989" xr:uid="{00000000-0005-0000-0000-000034340000}"/>
    <cellStyle name="Normal 118 2 5 8" xfId="13990" xr:uid="{00000000-0005-0000-0000-000035340000}"/>
    <cellStyle name="Normal 118 2 5 9" xfId="13991" xr:uid="{00000000-0005-0000-0000-000036340000}"/>
    <cellStyle name="Normal 118 2 5_1) Sector Final Use Input Sheet" xfId="13992" xr:uid="{00000000-0005-0000-0000-000037340000}"/>
    <cellStyle name="Normal 118 2 6" xfId="13993" xr:uid="{00000000-0005-0000-0000-000038340000}"/>
    <cellStyle name="Normal 118 2 6 10" xfId="13994" xr:uid="{00000000-0005-0000-0000-000039340000}"/>
    <cellStyle name="Normal 118 2 6 11" xfId="13995" xr:uid="{00000000-0005-0000-0000-00003A340000}"/>
    <cellStyle name="Normal 118 2 6 12" xfId="13996" xr:uid="{00000000-0005-0000-0000-00003B340000}"/>
    <cellStyle name="Normal 118 2 6 2" xfId="13997" xr:uid="{00000000-0005-0000-0000-00003C340000}"/>
    <cellStyle name="Normal 118 2 6 2 10" xfId="13998" xr:uid="{00000000-0005-0000-0000-00003D340000}"/>
    <cellStyle name="Normal 118 2 6 2 11" xfId="13999" xr:uid="{00000000-0005-0000-0000-00003E340000}"/>
    <cellStyle name="Normal 118 2 6 2 2" xfId="14000" xr:uid="{00000000-0005-0000-0000-00003F340000}"/>
    <cellStyle name="Normal 118 2 6 2 2 2" xfId="14001" xr:uid="{00000000-0005-0000-0000-000040340000}"/>
    <cellStyle name="Normal 118 2 6 2 2 3" xfId="14002" xr:uid="{00000000-0005-0000-0000-000041340000}"/>
    <cellStyle name="Normal 118 2 6 2 2 4" xfId="14003" xr:uid="{00000000-0005-0000-0000-000042340000}"/>
    <cellStyle name="Normal 118 2 6 2 2 5" xfId="14004" xr:uid="{00000000-0005-0000-0000-000043340000}"/>
    <cellStyle name="Normal 118 2 6 2 3" xfId="14005" xr:uid="{00000000-0005-0000-0000-000044340000}"/>
    <cellStyle name="Normal 118 2 6 2 3 2" xfId="14006" xr:uid="{00000000-0005-0000-0000-000045340000}"/>
    <cellStyle name="Normal 118 2 6 2 3 3" xfId="14007" xr:uid="{00000000-0005-0000-0000-000046340000}"/>
    <cellStyle name="Normal 118 2 6 2 4" xfId="14008" xr:uid="{00000000-0005-0000-0000-000047340000}"/>
    <cellStyle name="Normal 118 2 6 2 4 2" xfId="14009" xr:uid="{00000000-0005-0000-0000-000048340000}"/>
    <cellStyle name="Normal 118 2 6 2 5" xfId="14010" xr:uid="{00000000-0005-0000-0000-000049340000}"/>
    <cellStyle name="Normal 118 2 6 2 5 2" xfId="14011" xr:uid="{00000000-0005-0000-0000-00004A340000}"/>
    <cellStyle name="Normal 118 2 6 2 6" xfId="14012" xr:uid="{00000000-0005-0000-0000-00004B340000}"/>
    <cellStyle name="Normal 118 2 6 2 7" xfId="14013" xr:uid="{00000000-0005-0000-0000-00004C340000}"/>
    <cellStyle name="Normal 118 2 6 2 8" xfId="14014" xr:uid="{00000000-0005-0000-0000-00004D340000}"/>
    <cellStyle name="Normal 118 2 6 2 9" xfId="14015" xr:uid="{00000000-0005-0000-0000-00004E340000}"/>
    <cellStyle name="Normal 118 2 6 2_1) Sector Final Use Input Sheet" xfId="14016" xr:uid="{00000000-0005-0000-0000-00004F340000}"/>
    <cellStyle name="Normal 118 2 6 3" xfId="14017" xr:uid="{00000000-0005-0000-0000-000050340000}"/>
    <cellStyle name="Normal 118 2 6 3 2" xfId="14018" xr:uid="{00000000-0005-0000-0000-000051340000}"/>
    <cellStyle name="Normal 118 2 6 3 3" xfId="14019" xr:uid="{00000000-0005-0000-0000-000052340000}"/>
    <cellStyle name="Normal 118 2 6 3 4" xfId="14020" xr:uid="{00000000-0005-0000-0000-000053340000}"/>
    <cellStyle name="Normal 118 2 6 3 5" xfId="14021" xr:uid="{00000000-0005-0000-0000-000054340000}"/>
    <cellStyle name="Normal 118 2 6 4" xfId="14022" xr:uid="{00000000-0005-0000-0000-000055340000}"/>
    <cellStyle name="Normal 118 2 6 4 2" xfId="14023" xr:uid="{00000000-0005-0000-0000-000056340000}"/>
    <cellStyle name="Normal 118 2 6 4 3" xfId="14024" xr:uid="{00000000-0005-0000-0000-000057340000}"/>
    <cellStyle name="Normal 118 2 6 5" xfId="14025" xr:uid="{00000000-0005-0000-0000-000058340000}"/>
    <cellStyle name="Normal 118 2 6 5 2" xfId="14026" xr:uid="{00000000-0005-0000-0000-000059340000}"/>
    <cellStyle name="Normal 118 2 6 6" xfId="14027" xr:uid="{00000000-0005-0000-0000-00005A340000}"/>
    <cellStyle name="Normal 118 2 6 6 2" xfId="14028" xr:uid="{00000000-0005-0000-0000-00005B340000}"/>
    <cellStyle name="Normal 118 2 6 7" xfId="14029" xr:uid="{00000000-0005-0000-0000-00005C340000}"/>
    <cellStyle name="Normal 118 2 6 8" xfId="14030" xr:uid="{00000000-0005-0000-0000-00005D340000}"/>
    <cellStyle name="Normal 118 2 6 9" xfId="14031" xr:uid="{00000000-0005-0000-0000-00005E340000}"/>
    <cellStyle name="Normal 118 2 6_1) Sector Final Use Input Sheet" xfId="14032" xr:uid="{00000000-0005-0000-0000-00005F340000}"/>
    <cellStyle name="Normal 118 2 7" xfId="14033" xr:uid="{00000000-0005-0000-0000-000060340000}"/>
    <cellStyle name="Normal 118 2 7 10" xfId="14034" xr:uid="{00000000-0005-0000-0000-000061340000}"/>
    <cellStyle name="Normal 118 2 7 11" xfId="14035" xr:uid="{00000000-0005-0000-0000-000062340000}"/>
    <cellStyle name="Normal 118 2 7 2" xfId="14036" xr:uid="{00000000-0005-0000-0000-000063340000}"/>
    <cellStyle name="Normal 118 2 7 2 2" xfId="14037" xr:uid="{00000000-0005-0000-0000-000064340000}"/>
    <cellStyle name="Normal 118 2 7 2 3" xfId="14038" xr:uid="{00000000-0005-0000-0000-000065340000}"/>
    <cellStyle name="Normal 118 2 7 2 4" xfId="14039" xr:uid="{00000000-0005-0000-0000-000066340000}"/>
    <cellStyle name="Normal 118 2 7 2 5" xfId="14040" xr:uid="{00000000-0005-0000-0000-000067340000}"/>
    <cellStyle name="Normal 118 2 7 3" xfId="14041" xr:uid="{00000000-0005-0000-0000-000068340000}"/>
    <cellStyle name="Normal 118 2 7 3 2" xfId="14042" xr:uid="{00000000-0005-0000-0000-000069340000}"/>
    <cellStyle name="Normal 118 2 7 3 3" xfId="14043" xr:uid="{00000000-0005-0000-0000-00006A340000}"/>
    <cellStyle name="Normal 118 2 7 4" xfId="14044" xr:uid="{00000000-0005-0000-0000-00006B340000}"/>
    <cellStyle name="Normal 118 2 7 4 2" xfId="14045" xr:uid="{00000000-0005-0000-0000-00006C340000}"/>
    <cellStyle name="Normal 118 2 7 5" xfId="14046" xr:uid="{00000000-0005-0000-0000-00006D340000}"/>
    <cellStyle name="Normal 118 2 7 5 2" xfId="14047" xr:uid="{00000000-0005-0000-0000-00006E340000}"/>
    <cellStyle name="Normal 118 2 7 6" xfId="14048" xr:uid="{00000000-0005-0000-0000-00006F340000}"/>
    <cellStyle name="Normal 118 2 7 7" xfId="14049" xr:uid="{00000000-0005-0000-0000-000070340000}"/>
    <cellStyle name="Normal 118 2 7 8" xfId="14050" xr:uid="{00000000-0005-0000-0000-000071340000}"/>
    <cellStyle name="Normal 118 2 7 9" xfId="14051" xr:uid="{00000000-0005-0000-0000-000072340000}"/>
    <cellStyle name="Normal 118 2 7_1) Sector Final Use Input Sheet" xfId="14052" xr:uid="{00000000-0005-0000-0000-000073340000}"/>
    <cellStyle name="Normal 118 2 8" xfId="14053" xr:uid="{00000000-0005-0000-0000-000074340000}"/>
    <cellStyle name="Normal 118 2 8 2" xfId="14054" xr:uid="{00000000-0005-0000-0000-000075340000}"/>
    <cellStyle name="Normal 118 2 8 3" xfId="14055" xr:uid="{00000000-0005-0000-0000-000076340000}"/>
    <cellStyle name="Normal 118 2 8 4" xfId="14056" xr:uid="{00000000-0005-0000-0000-000077340000}"/>
    <cellStyle name="Normal 118 2 8 5" xfId="14057" xr:uid="{00000000-0005-0000-0000-000078340000}"/>
    <cellStyle name="Normal 118 2 9" xfId="14058" xr:uid="{00000000-0005-0000-0000-000079340000}"/>
    <cellStyle name="Normal 118 2 9 2" xfId="14059" xr:uid="{00000000-0005-0000-0000-00007A340000}"/>
    <cellStyle name="Normal 118 2 9 3" xfId="14060" xr:uid="{00000000-0005-0000-0000-00007B340000}"/>
    <cellStyle name="Normal 118 2_1) Sector Final Use Input Sheet" xfId="14061" xr:uid="{00000000-0005-0000-0000-00007C340000}"/>
    <cellStyle name="Normal 12" xfId="14062" xr:uid="{00000000-0005-0000-0000-00007D340000}"/>
    <cellStyle name="Normal 12 2" xfId="14063" xr:uid="{00000000-0005-0000-0000-00007E340000}"/>
    <cellStyle name="Normal 12 2 2" xfId="14064" xr:uid="{00000000-0005-0000-0000-00007F340000}"/>
    <cellStyle name="Normal 12 2 2 2" xfId="14065" xr:uid="{00000000-0005-0000-0000-000080340000}"/>
    <cellStyle name="Normal 12 2 2 3" xfId="14066" xr:uid="{00000000-0005-0000-0000-000081340000}"/>
    <cellStyle name="Normal 12 2 3" xfId="14067" xr:uid="{00000000-0005-0000-0000-000082340000}"/>
    <cellStyle name="Normal 12 2 4" xfId="14068" xr:uid="{00000000-0005-0000-0000-000083340000}"/>
    <cellStyle name="Normal 12 3" xfId="14069" xr:uid="{00000000-0005-0000-0000-000084340000}"/>
    <cellStyle name="Normal 120" xfId="14070" xr:uid="{00000000-0005-0000-0000-000085340000}"/>
    <cellStyle name="Normal 120 10" xfId="14071" xr:uid="{00000000-0005-0000-0000-000086340000}"/>
    <cellStyle name="Normal 120 10 2" xfId="14072" xr:uid="{00000000-0005-0000-0000-000087340000}"/>
    <cellStyle name="Normal 120 11" xfId="14073" xr:uid="{00000000-0005-0000-0000-000088340000}"/>
    <cellStyle name="Normal 120 11 2" xfId="14074" xr:uid="{00000000-0005-0000-0000-000089340000}"/>
    <cellStyle name="Normal 120 12" xfId="14075" xr:uid="{00000000-0005-0000-0000-00008A340000}"/>
    <cellStyle name="Normal 120 13" xfId="14076" xr:uid="{00000000-0005-0000-0000-00008B340000}"/>
    <cellStyle name="Normal 120 14" xfId="14077" xr:uid="{00000000-0005-0000-0000-00008C340000}"/>
    <cellStyle name="Normal 120 15" xfId="14078" xr:uid="{00000000-0005-0000-0000-00008D340000}"/>
    <cellStyle name="Normal 120 16" xfId="14079" xr:uid="{00000000-0005-0000-0000-00008E340000}"/>
    <cellStyle name="Normal 120 17" xfId="14080" xr:uid="{00000000-0005-0000-0000-00008F340000}"/>
    <cellStyle name="Normal 120 2" xfId="14081" xr:uid="{00000000-0005-0000-0000-000090340000}"/>
    <cellStyle name="Normal 120 2 10" xfId="14082" xr:uid="{00000000-0005-0000-0000-000091340000}"/>
    <cellStyle name="Normal 120 2 11" xfId="14083" xr:uid="{00000000-0005-0000-0000-000092340000}"/>
    <cellStyle name="Normal 120 2 12" xfId="14084" xr:uid="{00000000-0005-0000-0000-000093340000}"/>
    <cellStyle name="Normal 120 2 13" xfId="14085" xr:uid="{00000000-0005-0000-0000-000094340000}"/>
    <cellStyle name="Normal 120 2 14" xfId="14086" xr:uid="{00000000-0005-0000-0000-000095340000}"/>
    <cellStyle name="Normal 120 2 2" xfId="14087" xr:uid="{00000000-0005-0000-0000-000096340000}"/>
    <cellStyle name="Normal 120 2 2 10" xfId="14088" xr:uid="{00000000-0005-0000-0000-000097340000}"/>
    <cellStyle name="Normal 120 2 2 11" xfId="14089" xr:uid="{00000000-0005-0000-0000-000098340000}"/>
    <cellStyle name="Normal 120 2 2 12" xfId="14090" xr:uid="{00000000-0005-0000-0000-000099340000}"/>
    <cellStyle name="Normal 120 2 2 2" xfId="14091" xr:uid="{00000000-0005-0000-0000-00009A340000}"/>
    <cellStyle name="Normal 120 2 2 2 10" xfId="14092" xr:uid="{00000000-0005-0000-0000-00009B340000}"/>
    <cellStyle name="Normal 120 2 2 2 11" xfId="14093" xr:uid="{00000000-0005-0000-0000-00009C340000}"/>
    <cellStyle name="Normal 120 2 2 2 2" xfId="14094" xr:uid="{00000000-0005-0000-0000-00009D340000}"/>
    <cellStyle name="Normal 120 2 2 2 2 2" xfId="14095" xr:uid="{00000000-0005-0000-0000-00009E340000}"/>
    <cellStyle name="Normal 120 2 2 2 2 3" xfId="14096" xr:uid="{00000000-0005-0000-0000-00009F340000}"/>
    <cellStyle name="Normal 120 2 2 2 2 4" xfId="14097" xr:uid="{00000000-0005-0000-0000-0000A0340000}"/>
    <cellStyle name="Normal 120 2 2 2 2 5" xfId="14098" xr:uid="{00000000-0005-0000-0000-0000A1340000}"/>
    <cellStyle name="Normal 120 2 2 2 3" xfId="14099" xr:uid="{00000000-0005-0000-0000-0000A2340000}"/>
    <cellStyle name="Normal 120 2 2 2 3 2" xfId="14100" xr:uid="{00000000-0005-0000-0000-0000A3340000}"/>
    <cellStyle name="Normal 120 2 2 2 3 3" xfId="14101" xr:uid="{00000000-0005-0000-0000-0000A4340000}"/>
    <cellStyle name="Normal 120 2 2 2 4" xfId="14102" xr:uid="{00000000-0005-0000-0000-0000A5340000}"/>
    <cellStyle name="Normal 120 2 2 2 4 2" xfId="14103" xr:uid="{00000000-0005-0000-0000-0000A6340000}"/>
    <cellStyle name="Normal 120 2 2 2 5" xfId="14104" xr:uid="{00000000-0005-0000-0000-0000A7340000}"/>
    <cellStyle name="Normal 120 2 2 2 5 2" xfId="14105" xr:uid="{00000000-0005-0000-0000-0000A8340000}"/>
    <cellStyle name="Normal 120 2 2 2 6" xfId="14106" xr:uid="{00000000-0005-0000-0000-0000A9340000}"/>
    <cellStyle name="Normal 120 2 2 2 7" xfId="14107" xr:uid="{00000000-0005-0000-0000-0000AA340000}"/>
    <cellStyle name="Normal 120 2 2 2 8" xfId="14108" xr:uid="{00000000-0005-0000-0000-0000AB340000}"/>
    <cellStyle name="Normal 120 2 2 2 9" xfId="14109" xr:uid="{00000000-0005-0000-0000-0000AC340000}"/>
    <cellStyle name="Normal 120 2 2 2_1) Sector Final Use Input Sheet" xfId="14110" xr:uid="{00000000-0005-0000-0000-0000AD340000}"/>
    <cellStyle name="Normal 120 2 2 3" xfId="14111" xr:uid="{00000000-0005-0000-0000-0000AE340000}"/>
    <cellStyle name="Normal 120 2 2 3 2" xfId="14112" xr:uid="{00000000-0005-0000-0000-0000AF340000}"/>
    <cellStyle name="Normal 120 2 2 3 3" xfId="14113" xr:uid="{00000000-0005-0000-0000-0000B0340000}"/>
    <cellStyle name="Normal 120 2 2 3 4" xfId="14114" xr:uid="{00000000-0005-0000-0000-0000B1340000}"/>
    <cellStyle name="Normal 120 2 2 3 5" xfId="14115" xr:uid="{00000000-0005-0000-0000-0000B2340000}"/>
    <cellStyle name="Normal 120 2 2 4" xfId="14116" xr:uid="{00000000-0005-0000-0000-0000B3340000}"/>
    <cellStyle name="Normal 120 2 2 4 2" xfId="14117" xr:uid="{00000000-0005-0000-0000-0000B4340000}"/>
    <cellStyle name="Normal 120 2 2 4 3" xfId="14118" xr:uid="{00000000-0005-0000-0000-0000B5340000}"/>
    <cellStyle name="Normal 120 2 2 5" xfId="14119" xr:uid="{00000000-0005-0000-0000-0000B6340000}"/>
    <cellStyle name="Normal 120 2 2 5 2" xfId="14120" xr:uid="{00000000-0005-0000-0000-0000B7340000}"/>
    <cellStyle name="Normal 120 2 2 6" xfId="14121" xr:uid="{00000000-0005-0000-0000-0000B8340000}"/>
    <cellStyle name="Normal 120 2 2 6 2" xfId="14122" xr:uid="{00000000-0005-0000-0000-0000B9340000}"/>
    <cellStyle name="Normal 120 2 2 7" xfId="14123" xr:uid="{00000000-0005-0000-0000-0000BA340000}"/>
    <cellStyle name="Normal 120 2 2 8" xfId="14124" xr:uid="{00000000-0005-0000-0000-0000BB340000}"/>
    <cellStyle name="Normal 120 2 2 9" xfId="14125" xr:uid="{00000000-0005-0000-0000-0000BC340000}"/>
    <cellStyle name="Normal 120 2 2_1) Sector Final Use Input Sheet" xfId="14126" xr:uid="{00000000-0005-0000-0000-0000BD340000}"/>
    <cellStyle name="Normal 120 2 3" xfId="14127" xr:uid="{00000000-0005-0000-0000-0000BE340000}"/>
    <cellStyle name="Normal 120 2 3 10" xfId="14128" xr:uid="{00000000-0005-0000-0000-0000BF340000}"/>
    <cellStyle name="Normal 120 2 3 11" xfId="14129" xr:uid="{00000000-0005-0000-0000-0000C0340000}"/>
    <cellStyle name="Normal 120 2 3 12" xfId="14130" xr:uid="{00000000-0005-0000-0000-0000C1340000}"/>
    <cellStyle name="Normal 120 2 3 2" xfId="14131" xr:uid="{00000000-0005-0000-0000-0000C2340000}"/>
    <cellStyle name="Normal 120 2 3 2 10" xfId="14132" xr:uid="{00000000-0005-0000-0000-0000C3340000}"/>
    <cellStyle name="Normal 120 2 3 2 11" xfId="14133" xr:uid="{00000000-0005-0000-0000-0000C4340000}"/>
    <cellStyle name="Normal 120 2 3 2 2" xfId="14134" xr:uid="{00000000-0005-0000-0000-0000C5340000}"/>
    <cellStyle name="Normal 120 2 3 2 2 2" xfId="14135" xr:uid="{00000000-0005-0000-0000-0000C6340000}"/>
    <cellStyle name="Normal 120 2 3 2 2 3" xfId="14136" xr:uid="{00000000-0005-0000-0000-0000C7340000}"/>
    <cellStyle name="Normal 120 2 3 2 2 4" xfId="14137" xr:uid="{00000000-0005-0000-0000-0000C8340000}"/>
    <cellStyle name="Normal 120 2 3 2 2 5" xfId="14138" xr:uid="{00000000-0005-0000-0000-0000C9340000}"/>
    <cellStyle name="Normal 120 2 3 2 3" xfId="14139" xr:uid="{00000000-0005-0000-0000-0000CA340000}"/>
    <cellStyle name="Normal 120 2 3 2 3 2" xfId="14140" xr:uid="{00000000-0005-0000-0000-0000CB340000}"/>
    <cellStyle name="Normal 120 2 3 2 3 3" xfId="14141" xr:uid="{00000000-0005-0000-0000-0000CC340000}"/>
    <cellStyle name="Normal 120 2 3 2 4" xfId="14142" xr:uid="{00000000-0005-0000-0000-0000CD340000}"/>
    <cellStyle name="Normal 120 2 3 2 4 2" xfId="14143" xr:uid="{00000000-0005-0000-0000-0000CE340000}"/>
    <cellStyle name="Normal 120 2 3 2 5" xfId="14144" xr:uid="{00000000-0005-0000-0000-0000CF340000}"/>
    <cellStyle name="Normal 120 2 3 2 5 2" xfId="14145" xr:uid="{00000000-0005-0000-0000-0000D0340000}"/>
    <cellStyle name="Normal 120 2 3 2 6" xfId="14146" xr:uid="{00000000-0005-0000-0000-0000D1340000}"/>
    <cellStyle name="Normal 120 2 3 2 7" xfId="14147" xr:uid="{00000000-0005-0000-0000-0000D2340000}"/>
    <cellStyle name="Normal 120 2 3 2 8" xfId="14148" xr:uid="{00000000-0005-0000-0000-0000D3340000}"/>
    <cellStyle name="Normal 120 2 3 2 9" xfId="14149" xr:uid="{00000000-0005-0000-0000-0000D4340000}"/>
    <cellStyle name="Normal 120 2 3 2_1) Sector Final Use Input Sheet" xfId="14150" xr:uid="{00000000-0005-0000-0000-0000D5340000}"/>
    <cellStyle name="Normal 120 2 3 3" xfId="14151" xr:uid="{00000000-0005-0000-0000-0000D6340000}"/>
    <cellStyle name="Normal 120 2 3 3 2" xfId="14152" xr:uid="{00000000-0005-0000-0000-0000D7340000}"/>
    <cellStyle name="Normal 120 2 3 3 3" xfId="14153" xr:uid="{00000000-0005-0000-0000-0000D8340000}"/>
    <cellStyle name="Normal 120 2 3 3 4" xfId="14154" xr:uid="{00000000-0005-0000-0000-0000D9340000}"/>
    <cellStyle name="Normal 120 2 3 3 5" xfId="14155" xr:uid="{00000000-0005-0000-0000-0000DA340000}"/>
    <cellStyle name="Normal 120 2 3 4" xfId="14156" xr:uid="{00000000-0005-0000-0000-0000DB340000}"/>
    <cellStyle name="Normal 120 2 3 4 2" xfId="14157" xr:uid="{00000000-0005-0000-0000-0000DC340000}"/>
    <cellStyle name="Normal 120 2 3 4 3" xfId="14158" xr:uid="{00000000-0005-0000-0000-0000DD340000}"/>
    <cellStyle name="Normal 120 2 3 5" xfId="14159" xr:uid="{00000000-0005-0000-0000-0000DE340000}"/>
    <cellStyle name="Normal 120 2 3 5 2" xfId="14160" xr:uid="{00000000-0005-0000-0000-0000DF340000}"/>
    <cellStyle name="Normal 120 2 3 6" xfId="14161" xr:uid="{00000000-0005-0000-0000-0000E0340000}"/>
    <cellStyle name="Normal 120 2 3 6 2" xfId="14162" xr:uid="{00000000-0005-0000-0000-0000E1340000}"/>
    <cellStyle name="Normal 120 2 3 7" xfId="14163" xr:uid="{00000000-0005-0000-0000-0000E2340000}"/>
    <cellStyle name="Normal 120 2 3 8" xfId="14164" xr:uid="{00000000-0005-0000-0000-0000E3340000}"/>
    <cellStyle name="Normal 120 2 3 9" xfId="14165" xr:uid="{00000000-0005-0000-0000-0000E4340000}"/>
    <cellStyle name="Normal 120 2 3_1) Sector Final Use Input Sheet" xfId="14166" xr:uid="{00000000-0005-0000-0000-0000E5340000}"/>
    <cellStyle name="Normal 120 2 4" xfId="14167" xr:uid="{00000000-0005-0000-0000-0000E6340000}"/>
    <cellStyle name="Normal 120 2 4 10" xfId="14168" xr:uid="{00000000-0005-0000-0000-0000E7340000}"/>
    <cellStyle name="Normal 120 2 4 11" xfId="14169" xr:uid="{00000000-0005-0000-0000-0000E8340000}"/>
    <cellStyle name="Normal 120 2 4 2" xfId="14170" xr:uid="{00000000-0005-0000-0000-0000E9340000}"/>
    <cellStyle name="Normal 120 2 4 2 2" xfId="14171" xr:uid="{00000000-0005-0000-0000-0000EA340000}"/>
    <cellStyle name="Normal 120 2 4 2 3" xfId="14172" xr:uid="{00000000-0005-0000-0000-0000EB340000}"/>
    <cellStyle name="Normal 120 2 4 2 4" xfId="14173" xr:uid="{00000000-0005-0000-0000-0000EC340000}"/>
    <cellStyle name="Normal 120 2 4 2 5" xfId="14174" xr:uid="{00000000-0005-0000-0000-0000ED340000}"/>
    <cellStyle name="Normal 120 2 4 3" xfId="14175" xr:uid="{00000000-0005-0000-0000-0000EE340000}"/>
    <cellStyle name="Normal 120 2 4 3 2" xfId="14176" xr:uid="{00000000-0005-0000-0000-0000EF340000}"/>
    <cellStyle name="Normal 120 2 4 3 3" xfId="14177" xr:uid="{00000000-0005-0000-0000-0000F0340000}"/>
    <cellStyle name="Normal 120 2 4 4" xfId="14178" xr:uid="{00000000-0005-0000-0000-0000F1340000}"/>
    <cellStyle name="Normal 120 2 4 4 2" xfId="14179" xr:uid="{00000000-0005-0000-0000-0000F2340000}"/>
    <cellStyle name="Normal 120 2 4 5" xfId="14180" xr:uid="{00000000-0005-0000-0000-0000F3340000}"/>
    <cellStyle name="Normal 120 2 4 5 2" xfId="14181" xr:uid="{00000000-0005-0000-0000-0000F4340000}"/>
    <cellStyle name="Normal 120 2 4 6" xfId="14182" xr:uid="{00000000-0005-0000-0000-0000F5340000}"/>
    <cellStyle name="Normal 120 2 4 7" xfId="14183" xr:uid="{00000000-0005-0000-0000-0000F6340000}"/>
    <cellStyle name="Normal 120 2 4 8" xfId="14184" xr:uid="{00000000-0005-0000-0000-0000F7340000}"/>
    <cellStyle name="Normal 120 2 4 9" xfId="14185" xr:uid="{00000000-0005-0000-0000-0000F8340000}"/>
    <cellStyle name="Normal 120 2 4_1) Sector Final Use Input Sheet" xfId="14186" xr:uid="{00000000-0005-0000-0000-0000F9340000}"/>
    <cellStyle name="Normal 120 2 5" xfId="14187" xr:uid="{00000000-0005-0000-0000-0000FA340000}"/>
    <cellStyle name="Normal 120 2 5 2" xfId="14188" xr:uid="{00000000-0005-0000-0000-0000FB340000}"/>
    <cellStyle name="Normal 120 2 5 3" xfId="14189" xr:uid="{00000000-0005-0000-0000-0000FC340000}"/>
    <cellStyle name="Normal 120 2 5 4" xfId="14190" xr:uid="{00000000-0005-0000-0000-0000FD340000}"/>
    <cellStyle name="Normal 120 2 5 5" xfId="14191" xr:uid="{00000000-0005-0000-0000-0000FE340000}"/>
    <cellStyle name="Normal 120 2 6" xfId="14192" xr:uid="{00000000-0005-0000-0000-0000FF340000}"/>
    <cellStyle name="Normal 120 2 6 2" xfId="14193" xr:uid="{00000000-0005-0000-0000-000000350000}"/>
    <cellStyle name="Normal 120 2 6 3" xfId="14194" xr:uid="{00000000-0005-0000-0000-000001350000}"/>
    <cellStyle name="Normal 120 2 7" xfId="14195" xr:uid="{00000000-0005-0000-0000-000002350000}"/>
    <cellStyle name="Normal 120 2 7 2" xfId="14196" xr:uid="{00000000-0005-0000-0000-000003350000}"/>
    <cellStyle name="Normal 120 2 8" xfId="14197" xr:uid="{00000000-0005-0000-0000-000004350000}"/>
    <cellStyle name="Normal 120 2 8 2" xfId="14198" xr:uid="{00000000-0005-0000-0000-000005350000}"/>
    <cellStyle name="Normal 120 2 9" xfId="14199" xr:uid="{00000000-0005-0000-0000-000006350000}"/>
    <cellStyle name="Normal 120 2_1) Sector Final Use Input Sheet" xfId="14200" xr:uid="{00000000-0005-0000-0000-000007350000}"/>
    <cellStyle name="Normal 120 3" xfId="14201" xr:uid="{00000000-0005-0000-0000-000008350000}"/>
    <cellStyle name="Normal 120 3 10" xfId="14202" xr:uid="{00000000-0005-0000-0000-000009350000}"/>
    <cellStyle name="Normal 120 3 11" xfId="14203" xr:uid="{00000000-0005-0000-0000-00000A350000}"/>
    <cellStyle name="Normal 120 3 12" xfId="14204" xr:uid="{00000000-0005-0000-0000-00000B350000}"/>
    <cellStyle name="Normal 120 3 13" xfId="14205" xr:uid="{00000000-0005-0000-0000-00000C350000}"/>
    <cellStyle name="Normal 120 3 14" xfId="14206" xr:uid="{00000000-0005-0000-0000-00000D350000}"/>
    <cellStyle name="Normal 120 3 2" xfId="14207" xr:uid="{00000000-0005-0000-0000-00000E350000}"/>
    <cellStyle name="Normal 120 3 2 10" xfId="14208" xr:uid="{00000000-0005-0000-0000-00000F350000}"/>
    <cellStyle name="Normal 120 3 2 11" xfId="14209" xr:uid="{00000000-0005-0000-0000-000010350000}"/>
    <cellStyle name="Normal 120 3 2 12" xfId="14210" xr:uid="{00000000-0005-0000-0000-000011350000}"/>
    <cellStyle name="Normal 120 3 2 2" xfId="14211" xr:uid="{00000000-0005-0000-0000-000012350000}"/>
    <cellStyle name="Normal 120 3 2 2 10" xfId="14212" xr:uid="{00000000-0005-0000-0000-000013350000}"/>
    <cellStyle name="Normal 120 3 2 2 11" xfId="14213" xr:uid="{00000000-0005-0000-0000-000014350000}"/>
    <cellStyle name="Normal 120 3 2 2 2" xfId="14214" xr:uid="{00000000-0005-0000-0000-000015350000}"/>
    <cellStyle name="Normal 120 3 2 2 2 2" xfId="14215" xr:uid="{00000000-0005-0000-0000-000016350000}"/>
    <cellStyle name="Normal 120 3 2 2 2 3" xfId="14216" xr:uid="{00000000-0005-0000-0000-000017350000}"/>
    <cellStyle name="Normal 120 3 2 2 2 4" xfId="14217" xr:uid="{00000000-0005-0000-0000-000018350000}"/>
    <cellStyle name="Normal 120 3 2 2 2 5" xfId="14218" xr:uid="{00000000-0005-0000-0000-000019350000}"/>
    <cellStyle name="Normal 120 3 2 2 3" xfId="14219" xr:uid="{00000000-0005-0000-0000-00001A350000}"/>
    <cellStyle name="Normal 120 3 2 2 3 2" xfId="14220" xr:uid="{00000000-0005-0000-0000-00001B350000}"/>
    <cellStyle name="Normal 120 3 2 2 3 3" xfId="14221" xr:uid="{00000000-0005-0000-0000-00001C350000}"/>
    <cellStyle name="Normal 120 3 2 2 4" xfId="14222" xr:uid="{00000000-0005-0000-0000-00001D350000}"/>
    <cellStyle name="Normal 120 3 2 2 4 2" xfId="14223" xr:uid="{00000000-0005-0000-0000-00001E350000}"/>
    <cellStyle name="Normal 120 3 2 2 5" xfId="14224" xr:uid="{00000000-0005-0000-0000-00001F350000}"/>
    <cellStyle name="Normal 120 3 2 2 5 2" xfId="14225" xr:uid="{00000000-0005-0000-0000-000020350000}"/>
    <cellStyle name="Normal 120 3 2 2 6" xfId="14226" xr:uid="{00000000-0005-0000-0000-000021350000}"/>
    <cellStyle name="Normal 120 3 2 2 7" xfId="14227" xr:uid="{00000000-0005-0000-0000-000022350000}"/>
    <cellStyle name="Normal 120 3 2 2 8" xfId="14228" xr:uid="{00000000-0005-0000-0000-000023350000}"/>
    <cellStyle name="Normal 120 3 2 2 9" xfId="14229" xr:uid="{00000000-0005-0000-0000-000024350000}"/>
    <cellStyle name="Normal 120 3 2 2_1) Sector Final Use Input Sheet" xfId="14230" xr:uid="{00000000-0005-0000-0000-000025350000}"/>
    <cellStyle name="Normal 120 3 2 3" xfId="14231" xr:uid="{00000000-0005-0000-0000-000026350000}"/>
    <cellStyle name="Normal 120 3 2 3 2" xfId="14232" xr:uid="{00000000-0005-0000-0000-000027350000}"/>
    <cellStyle name="Normal 120 3 2 3 3" xfId="14233" xr:uid="{00000000-0005-0000-0000-000028350000}"/>
    <cellStyle name="Normal 120 3 2 3 4" xfId="14234" xr:uid="{00000000-0005-0000-0000-000029350000}"/>
    <cellStyle name="Normal 120 3 2 3 5" xfId="14235" xr:uid="{00000000-0005-0000-0000-00002A350000}"/>
    <cellStyle name="Normal 120 3 2 4" xfId="14236" xr:uid="{00000000-0005-0000-0000-00002B350000}"/>
    <cellStyle name="Normal 120 3 2 4 2" xfId="14237" xr:uid="{00000000-0005-0000-0000-00002C350000}"/>
    <cellStyle name="Normal 120 3 2 4 3" xfId="14238" xr:uid="{00000000-0005-0000-0000-00002D350000}"/>
    <cellStyle name="Normal 120 3 2 5" xfId="14239" xr:uid="{00000000-0005-0000-0000-00002E350000}"/>
    <cellStyle name="Normal 120 3 2 5 2" xfId="14240" xr:uid="{00000000-0005-0000-0000-00002F350000}"/>
    <cellStyle name="Normal 120 3 2 6" xfId="14241" xr:uid="{00000000-0005-0000-0000-000030350000}"/>
    <cellStyle name="Normal 120 3 2 6 2" xfId="14242" xr:uid="{00000000-0005-0000-0000-000031350000}"/>
    <cellStyle name="Normal 120 3 2 7" xfId="14243" xr:uid="{00000000-0005-0000-0000-000032350000}"/>
    <cellStyle name="Normal 120 3 2 8" xfId="14244" xr:uid="{00000000-0005-0000-0000-000033350000}"/>
    <cellStyle name="Normal 120 3 2 9" xfId="14245" xr:uid="{00000000-0005-0000-0000-000034350000}"/>
    <cellStyle name="Normal 120 3 2_1) Sector Final Use Input Sheet" xfId="14246" xr:uid="{00000000-0005-0000-0000-000035350000}"/>
    <cellStyle name="Normal 120 3 3" xfId="14247" xr:uid="{00000000-0005-0000-0000-000036350000}"/>
    <cellStyle name="Normal 120 3 3 10" xfId="14248" xr:uid="{00000000-0005-0000-0000-000037350000}"/>
    <cellStyle name="Normal 120 3 3 11" xfId="14249" xr:uid="{00000000-0005-0000-0000-000038350000}"/>
    <cellStyle name="Normal 120 3 3 12" xfId="14250" xr:uid="{00000000-0005-0000-0000-000039350000}"/>
    <cellStyle name="Normal 120 3 3 2" xfId="14251" xr:uid="{00000000-0005-0000-0000-00003A350000}"/>
    <cellStyle name="Normal 120 3 3 2 10" xfId="14252" xr:uid="{00000000-0005-0000-0000-00003B350000}"/>
    <cellStyle name="Normal 120 3 3 2 11" xfId="14253" xr:uid="{00000000-0005-0000-0000-00003C350000}"/>
    <cellStyle name="Normal 120 3 3 2 2" xfId="14254" xr:uid="{00000000-0005-0000-0000-00003D350000}"/>
    <cellStyle name="Normal 120 3 3 2 2 2" xfId="14255" xr:uid="{00000000-0005-0000-0000-00003E350000}"/>
    <cellStyle name="Normal 120 3 3 2 2 3" xfId="14256" xr:uid="{00000000-0005-0000-0000-00003F350000}"/>
    <cellStyle name="Normal 120 3 3 2 2 4" xfId="14257" xr:uid="{00000000-0005-0000-0000-000040350000}"/>
    <cellStyle name="Normal 120 3 3 2 2 5" xfId="14258" xr:uid="{00000000-0005-0000-0000-000041350000}"/>
    <cellStyle name="Normal 120 3 3 2 3" xfId="14259" xr:uid="{00000000-0005-0000-0000-000042350000}"/>
    <cellStyle name="Normal 120 3 3 2 3 2" xfId="14260" xr:uid="{00000000-0005-0000-0000-000043350000}"/>
    <cellStyle name="Normal 120 3 3 2 3 3" xfId="14261" xr:uid="{00000000-0005-0000-0000-000044350000}"/>
    <cellStyle name="Normal 120 3 3 2 4" xfId="14262" xr:uid="{00000000-0005-0000-0000-000045350000}"/>
    <cellStyle name="Normal 120 3 3 2 4 2" xfId="14263" xr:uid="{00000000-0005-0000-0000-000046350000}"/>
    <cellStyle name="Normal 120 3 3 2 5" xfId="14264" xr:uid="{00000000-0005-0000-0000-000047350000}"/>
    <cellStyle name="Normal 120 3 3 2 5 2" xfId="14265" xr:uid="{00000000-0005-0000-0000-000048350000}"/>
    <cellStyle name="Normal 120 3 3 2 6" xfId="14266" xr:uid="{00000000-0005-0000-0000-000049350000}"/>
    <cellStyle name="Normal 120 3 3 2 7" xfId="14267" xr:uid="{00000000-0005-0000-0000-00004A350000}"/>
    <cellStyle name="Normal 120 3 3 2 8" xfId="14268" xr:uid="{00000000-0005-0000-0000-00004B350000}"/>
    <cellStyle name="Normal 120 3 3 2 9" xfId="14269" xr:uid="{00000000-0005-0000-0000-00004C350000}"/>
    <cellStyle name="Normal 120 3 3 2_1) Sector Final Use Input Sheet" xfId="14270" xr:uid="{00000000-0005-0000-0000-00004D350000}"/>
    <cellStyle name="Normal 120 3 3 3" xfId="14271" xr:uid="{00000000-0005-0000-0000-00004E350000}"/>
    <cellStyle name="Normal 120 3 3 3 2" xfId="14272" xr:uid="{00000000-0005-0000-0000-00004F350000}"/>
    <cellStyle name="Normal 120 3 3 3 2 2" xfId="14273" xr:uid="{00000000-0005-0000-0000-000050350000}"/>
    <cellStyle name="Normal 120 3 3 3 2 3" xfId="14274" xr:uid="{00000000-0005-0000-0000-000051350000}"/>
    <cellStyle name="Normal 120 3 3 3 2 4" xfId="14275" xr:uid="{00000000-0005-0000-0000-000052350000}"/>
    <cellStyle name="Normal 120 3 3 3 3" xfId="14276" xr:uid="{00000000-0005-0000-0000-000053350000}"/>
    <cellStyle name="Normal 120 3 3 3 3 2" xfId="14277" xr:uid="{00000000-0005-0000-0000-000054350000}"/>
    <cellStyle name="Normal 120 3 3 3 4" xfId="14278" xr:uid="{00000000-0005-0000-0000-000055350000}"/>
    <cellStyle name="Normal 120 3 3 3 5" xfId="14279" xr:uid="{00000000-0005-0000-0000-000056350000}"/>
    <cellStyle name="Normal 120 3 3 3 6" xfId="14280" xr:uid="{00000000-0005-0000-0000-000057350000}"/>
    <cellStyle name="Normal 120 3 3 3 7" xfId="14281" xr:uid="{00000000-0005-0000-0000-000058350000}"/>
    <cellStyle name="Normal 120 3 3 3 8" xfId="14282" xr:uid="{00000000-0005-0000-0000-000059350000}"/>
    <cellStyle name="Normal 120 3 3 3 9" xfId="14283" xr:uid="{00000000-0005-0000-0000-00005A350000}"/>
    <cellStyle name="Normal 120 3 3 3_1) Sector Final Use Input Sheet" xfId="14284" xr:uid="{00000000-0005-0000-0000-00005B350000}"/>
    <cellStyle name="Normal 120 3 3 4" xfId="14285" xr:uid="{00000000-0005-0000-0000-00005C350000}"/>
    <cellStyle name="Normal 120 3 3 4 2" xfId="14286" xr:uid="{00000000-0005-0000-0000-00005D350000}"/>
    <cellStyle name="Normal 120 3 3 4 3" xfId="14287" xr:uid="{00000000-0005-0000-0000-00005E350000}"/>
    <cellStyle name="Normal 120 3 3 4 4" xfId="14288" xr:uid="{00000000-0005-0000-0000-00005F350000}"/>
    <cellStyle name="Normal 120 3 3 4 5" xfId="14289" xr:uid="{00000000-0005-0000-0000-000060350000}"/>
    <cellStyle name="Normal 120 3 3 5" xfId="14290" xr:uid="{00000000-0005-0000-0000-000061350000}"/>
    <cellStyle name="Normal 120 3 3 5 2" xfId="14291" xr:uid="{00000000-0005-0000-0000-000062350000}"/>
    <cellStyle name="Normal 120 3 3 6" xfId="14292" xr:uid="{00000000-0005-0000-0000-000063350000}"/>
    <cellStyle name="Normal 120 3 3 6 2" xfId="14293" xr:uid="{00000000-0005-0000-0000-000064350000}"/>
    <cellStyle name="Normal 120 3 3 7" xfId="14294" xr:uid="{00000000-0005-0000-0000-000065350000}"/>
    <cellStyle name="Normal 120 3 3 8" xfId="14295" xr:uid="{00000000-0005-0000-0000-000066350000}"/>
    <cellStyle name="Normal 120 3 3 9" xfId="14296" xr:uid="{00000000-0005-0000-0000-000067350000}"/>
    <cellStyle name="Normal 120 3 3_1) Sector Final Use Input Sheet" xfId="14297" xr:uid="{00000000-0005-0000-0000-000068350000}"/>
    <cellStyle name="Normal 120 3 4" xfId="14298" xr:uid="{00000000-0005-0000-0000-000069350000}"/>
    <cellStyle name="Normal 120 3 4 10" xfId="14299" xr:uid="{00000000-0005-0000-0000-00006A350000}"/>
    <cellStyle name="Normal 120 3 4 11" xfId="14300" xr:uid="{00000000-0005-0000-0000-00006B350000}"/>
    <cellStyle name="Normal 120 3 4 2" xfId="14301" xr:uid="{00000000-0005-0000-0000-00006C350000}"/>
    <cellStyle name="Normal 120 3 4 2 2" xfId="14302" xr:uid="{00000000-0005-0000-0000-00006D350000}"/>
    <cellStyle name="Normal 120 3 4 2 3" xfId="14303" xr:uid="{00000000-0005-0000-0000-00006E350000}"/>
    <cellStyle name="Normal 120 3 4 2 4" xfId="14304" xr:uid="{00000000-0005-0000-0000-00006F350000}"/>
    <cellStyle name="Normal 120 3 4 2 5" xfId="14305" xr:uid="{00000000-0005-0000-0000-000070350000}"/>
    <cellStyle name="Normal 120 3 4 3" xfId="14306" xr:uid="{00000000-0005-0000-0000-000071350000}"/>
    <cellStyle name="Normal 120 3 4 3 2" xfId="14307" xr:uid="{00000000-0005-0000-0000-000072350000}"/>
    <cellStyle name="Normal 120 3 4 3 3" xfId="14308" xr:uid="{00000000-0005-0000-0000-000073350000}"/>
    <cellStyle name="Normal 120 3 4 4" xfId="14309" xr:uid="{00000000-0005-0000-0000-000074350000}"/>
    <cellStyle name="Normal 120 3 4 4 2" xfId="14310" xr:uid="{00000000-0005-0000-0000-000075350000}"/>
    <cellStyle name="Normal 120 3 4 5" xfId="14311" xr:uid="{00000000-0005-0000-0000-000076350000}"/>
    <cellStyle name="Normal 120 3 4 5 2" xfId="14312" xr:uid="{00000000-0005-0000-0000-000077350000}"/>
    <cellStyle name="Normal 120 3 4 6" xfId="14313" xr:uid="{00000000-0005-0000-0000-000078350000}"/>
    <cellStyle name="Normal 120 3 4 7" xfId="14314" xr:uid="{00000000-0005-0000-0000-000079350000}"/>
    <cellStyle name="Normal 120 3 4 8" xfId="14315" xr:uid="{00000000-0005-0000-0000-00007A350000}"/>
    <cellStyle name="Normal 120 3 4 9" xfId="14316" xr:uid="{00000000-0005-0000-0000-00007B350000}"/>
    <cellStyle name="Normal 120 3 4_1) Sector Final Use Input Sheet" xfId="14317" xr:uid="{00000000-0005-0000-0000-00007C350000}"/>
    <cellStyle name="Normal 120 3 5" xfId="14318" xr:uid="{00000000-0005-0000-0000-00007D350000}"/>
    <cellStyle name="Normal 120 3 5 2" xfId="14319" xr:uid="{00000000-0005-0000-0000-00007E350000}"/>
    <cellStyle name="Normal 120 3 5 3" xfId="14320" xr:uid="{00000000-0005-0000-0000-00007F350000}"/>
    <cellStyle name="Normal 120 3 5 4" xfId="14321" xr:uid="{00000000-0005-0000-0000-000080350000}"/>
    <cellStyle name="Normal 120 3 5 5" xfId="14322" xr:uid="{00000000-0005-0000-0000-000081350000}"/>
    <cellStyle name="Normal 120 3 6" xfId="14323" xr:uid="{00000000-0005-0000-0000-000082350000}"/>
    <cellStyle name="Normal 120 3 6 2" xfId="14324" xr:uid="{00000000-0005-0000-0000-000083350000}"/>
    <cellStyle name="Normal 120 3 6 3" xfId="14325" xr:uid="{00000000-0005-0000-0000-000084350000}"/>
    <cellStyle name="Normal 120 3 7" xfId="14326" xr:uid="{00000000-0005-0000-0000-000085350000}"/>
    <cellStyle name="Normal 120 3 7 2" xfId="14327" xr:uid="{00000000-0005-0000-0000-000086350000}"/>
    <cellStyle name="Normal 120 3 8" xfId="14328" xr:uid="{00000000-0005-0000-0000-000087350000}"/>
    <cellStyle name="Normal 120 3 8 2" xfId="14329" xr:uid="{00000000-0005-0000-0000-000088350000}"/>
    <cellStyle name="Normal 120 3 9" xfId="14330" xr:uid="{00000000-0005-0000-0000-000089350000}"/>
    <cellStyle name="Normal 120 3_1) Sector Final Use Input Sheet" xfId="14331" xr:uid="{00000000-0005-0000-0000-00008A350000}"/>
    <cellStyle name="Normal 120 4" xfId="14332" xr:uid="{00000000-0005-0000-0000-00008B350000}"/>
    <cellStyle name="Normal 120 4 10" xfId="14333" xr:uid="{00000000-0005-0000-0000-00008C350000}"/>
    <cellStyle name="Normal 120 4 11" xfId="14334" xr:uid="{00000000-0005-0000-0000-00008D350000}"/>
    <cellStyle name="Normal 120 4 12" xfId="14335" xr:uid="{00000000-0005-0000-0000-00008E350000}"/>
    <cellStyle name="Normal 120 4 13" xfId="14336" xr:uid="{00000000-0005-0000-0000-00008F350000}"/>
    <cellStyle name="Normal 120 4 14" xfId="14337" xr:uid="{00000000-0005-0000-0000-000090350000}"/>
    <cellStyle name="Normal 120 4 2" xfId="14338" xr:uid="{00000000-0005-0000-0000-000091350000}"/>
    <cellStyle name="Normal 120 4 2 10" xfId="14339" xr:uid="{00000000-0005-0000-0000-000092350000}"/>
    <cellStyle name="Normal 120 4 2 11" xfId="14340" xr:uid="{00000000-0005-0000-0000-000093350000}"/>
    <cellStyle name="Normal 120 4 2 12" xfId="14341" xr:uid="{00000000-0005-0000-0000-000094350000}"/>
    <cellStyle name="Normal 120 4 2 2" xfId="14342" xr:uid="{00000000-0005-0000-0000-000095350000}"/>
    <cellStyle name="Normal 120 4 2 2 10" xfId="14343" xr:uid="{00000000-0005-0000-0000-000096350000}"/>
    <cellStyle name="Normal 120 4 2 2 11" xfId="14344" xr:uid="{00000000-0005-0000-0000-000097350000}"/>
    <cellStyle name="Normal 120 4 2 2 2" xfId="14345" xr:uid="{00000000-0005-0000-0000-000098350000}"/>
    <cellStyle name="Normal 120 4 2 2 2 2" xfId="14346" xr:uid="{00000000-0005-0000-0000-000099350000}"/>
    <cellStyle name="Normal 120 4 2 2 2 3" xfId="14347" xr:uid="{00000000-0005-0000-0000-00009A350000}"/>
    <cellStyle name="Normal 120 4 2 2 2 4" xfId="14348" xr:uid="{00000000-0005-0000-0000-00009B350000}"/>
    <cellStyle name="Normal 120 4 2 2 2 5" xfId="14349" xr:uid="{00000000-0005-0000-0000-00009C350000}"/>
    <cellStyle name="Normal 120 4 2 2 3" xfId="14350" xr:uid="{00000000-0005-0000-0000-00009D350000}"/>
    <cellStyle name="Normal 120 4 2 2 3 2" xfId="14351" xr:uid="{00000000-0005-0000-0000-00009E350000}"/>
    <cellStyle name="Normal 120 4 2 2 3 3" xfId="14352" xr:uid="{00000000-0005-0000-0000-00009F350000}"/>
    <cellStyle name="Normal 120 4 2 2 4" xfId="14353" xr:uid="{00000000-0005-0000-0000-0000A0350000}"/>
    <cellStyle name="Normal 120 4 2 2 4 2" xfId="14354" xr:uid="{00000000-0005-0000-0000-0000A1350000}"/>
    <cellStyle name="Normal 120 4 2 2 5" xfId="14355" xr:uid="{00000000-0005-0000-0000-0000A2350000}"/>
    <cellStyle name="Normal 120 4 2 2 5 2" xfId="14356" xr:uid="{00000000-0005-0000-0000-0000A3350000}"/>
    <cellStyle name="Normal 120 4 2 2 6" xfId="14357" xr:uid="{00000000-0005-0000-0000-0000A4350000}"/>
    <cellStyle name="Normal 120 4 2 2 7" xfId="14358" xr:uid="{00000000-0005-0000-0000-0000A5350000}"/>
    <cellStyle name="Normal 120 4 2 2 8" xfId="14359" xr:uid="{00000000-0005-0000-0000-0000A6350000}"/>
    <cellStyle name="Normal 120 4 2 2 9" xfId="14360" xr:uid="{00000000-0005-0000-0000-0000A7350000}"/>
    <cellStyle name="Normal 120 4 2 2_1) Sector Final Use Input Sheet" xfId="14361" xr:uid="{00000000-0005-0000-0000-0000A8350000}"/>
    <cellStyle name="Normal 120 4 2 3" xfId="14362" xr:uid="{00000000-0005-0000-0000-0000A9350000}"/>
    <cellStyle name="Normal 120 4 2 3 2" xfId="14363" xr:uid="{00000000-0005-0000-0000-0000AA350000}"/>
    <cellStyle name="Normal 120 4 2 3 3" xfId="14364" xr:uid="{00000000-0005-0000-0000-0000AB350000}"/>
    <cellStyle name="Normal 120 4 2 3 4" xfId="14365" xr:uid="{00000000-0005-0000-0000-0000AC350000}"/>
    <cellStyle name="Normal 120 4 2 3 5" xfId="14366" xr:uid="{00000000-0005-0000-0000-0000AD350000}"/>
    <cellStyle name="Normal 120 4 2 4" xfId="14367" xr:uid="{00000000-0005-0000-0000-0000AE350000}"/>
    <cellStyle name="Normal 120 4 2 4 2" xfId="14368" xr:uid="{00000000-0005-0000-0000-0000AF350000}"/>
    <cellStyle name="Normal 120 4 2 4 3" xfId="14369" xr:uid="{00000000-0005-0000-0000-0000B0350000}"/>
    <cellStyle name="Normal 120 4 2 5" xfId="14370" xr:uid="{00000000-0005-0000-0000-0000B1350000}"/>
    <cellStyle name="Normal 120 4 2 5 2" xfId="14371" xr:uid="{00000000-0005-0000-0000-0000B2350000}"/>
    <cellStyle name="Normal 120 4 2 6" xfId="14372" xr:uid="{00000000-0005-0000-0000-0000B3350000}"/>
    <cellStyle name="Normal 120 4 2 6 2" xfId="14373" xr:uid="{00000000-0005-0000-0000-0000B4350000}"/>
    <cellStyle name="Normal 120 4 2 7" xfId="14374" xr:uid="{00000000-0005-0000-0000-0000B5350000}"/>
    <cellStyle name="Normal 120 4 2 8" xfId="14375" xr:uid="{00000000-0005-0000-0000-0000B6350000}"/>
    <cellStyle name="Normal 120 4 2 9" xfId="14376" xr:uid="{00000000-0005-0000-0000-0000B7350000}"/>
    <cellStyle name="Normal 120 4 2_1) Sector Final Use Input Sheet" xfId="14377" xr:uid="{00000000-0005-0000-0000-0000B8350000}"/>
    <cellStyle name="Normal 120 4 3" xfId="14378" xr:uid="{00000000-0005-0000-0000-0000B9350000}"/>
    <cellStyle name="Normal 120 4 3 10" xfId="14379" xr:uid="{00000000-0005-0000-0000-0000BA350000}"/>
    <cellStyle name="Normal 120 4 3 11" xfId="14380" xr:uid="{00000000-0005-0000-0000-0000BB350000}"/>
    <cellStyle name="Normal 120 4 3 12" xfId="14381" xr:uid="{00000000-0005-0000-0000-0000BC350000}"/>
    <cellStyle name="Normal 120 4 3 2" xfId="14382" xr:uid="{00000000-0005-0000-0000-0000BD350000}"/>
    <cellStyle name="Normal 120 4 3 2 10" xfId="14383" xr:uid="{00000000-0005-0000-0000-0000BE350000}"/>
    <cellStyle name="Normal 120 4 3 2 11" xfId="14384" xr:uid="{00000000-0005-0000-0000-0000BF350000}"/>
    <cellStyle name="Normal 120 4 3 2 2" xfId="14385" xr:uid="{00000000-0005-0000-0000-0000C0350000}"/>
    <cellStyle name="Normal 120 4 3 2 2 2" xfId="14386" xr:uid="{00000000-0005-0000-0000-0000C1350000}"/>
    <cellStyle name="Normal 120 4 3 2 2 3" xfId="14387" xr:uid="{00000000-0005-0000-0000-0000C2350000}"/>
    <cellStyle name="Normal 120 4 3 2 2 4" xfId="14388" xr:uid="{00000000-0005-0000-0000-0000C3350000}"/>
    <cellStyle name="Normal 120 4 3 2 2 5" xfId="14389" xr:uid="{00000000-0005-0000-0000-0000C4350000}"/>
    <cellStyle name="Normal 120 4 3 2 3" xfId="14390" xr:uid="{00000000-0005-0000-0000-0000C5350000}"/>
    <cellStyle name="Normal 120 4 3 2 3 2" xfId="14391" xr:uid="{00000000-0005-0000-0000-0000C6350000}"/>
    <cellStyle name="Normal 120 4 3 2 3 3" xfId="14392" xr:uid="{00000000-0005-0000-0000-0000C7350000}"/>
    <cellStyle name="Normal 120 4 3 2 4" xfId="14393" xr:uid="{00000000-0005-0000-0000-0000C8350000}"/>
    <cellStyle name="Normal 120 4 3 2 4 2" xfId="14394" xr:uid="{00000000-0005-0000-0000-0000C9350000}"/>
    <cellStyle name="Normal 120 4 3 2 5" xfId="14395" xr:uid="{00000000-0005-0000-0000-0000CA350000}"/>
    <cellStyle name="Normal 120 4 3 2 5 2" xfId="14396" xr:uid="{00000000-0005-0000-0000-0000CB350000}"/>
    <cellStyle name="Normal 120 4 3 2 6" xfId="14397" xr:uid="{00000000-0005-0000-0000-0000CC350000}"/>
    <cellStyle name="Normal 120 4 3 2 7" xfId="14398" xr:uid="{00000000-0005-0000-0000-0000CD350000}"/>
    <cellStyle name="Normal 120 4 3 2 8" xfId="14399" xr:uid="{00000000-0005-0000-0000-0000CE350000}"/>
    <cellStyle name="Normal 120 4 3 2 9" xfId="14400" xr:uid="{00000000-0005-0000-0000-0000CF350000}"/>
    <cellStyle name="Normal 120 4 3 2_1) Sector Final Use Input Sheet" xfId="14401" xr:uid="{00000000-0005-0000-0000-0000D0350000}"/>
    <cellStyle name="Normal 120 4 3 3" xfId="14402" xr:uid="{00000000-0005-0000-0000-0000D1350000}"/>
    <cellStyle name="Normal 120 4 3 3 2" xfId="14403" xr:uid="{00000000-0005-0000-0000-0000D2350000}"/>
    <cellStyle name="Normal 120 4 3 3 3" xfId="14404" xr:uid="{00000000-0005-0000-0000-0000D3350000}"/>
    <cellStyle name="Normal 120 4 3 3 4" xfId="14405" xr:uid="{00000000-0005-0000-0000-0000D4350000}"/>
    <cellStyle name="Normal 120 4 3 3 5" xfId="14406" xr:uid="{00000000-0005-0000-0000-0000D5350000}"/>
    <cellStyle name="Normal 120 4 3 4" xfId="14407" xr:uid="{00000000-0005-0000-0000-0000D6350000}"/>
    <cellStyle name="Normal 120 4 3 4 2" xfId="14408" xr:uid="{00000000-0005-0000-0000-0000D7350000}"/>
    <cellStyle name="Normal 120 4 3 4 3" xfId="14409" xr:uid="{00000000-0005-0000-0000-0000D8350000}"/>
    <cellStyle name="Normal 120 4 3 5" xfId="14410" xr:uid="{00000000-0005-0000-0000-0000D9350000}"/>
    <cellStyle name="Normal 120 4 3 5 2" xfId="14411" xr:uid="{00000000-0005-0000-0000-0000DA350000}"/>
    <cellStyle name="Normal 120 4 3 6" xfId="14412" xr:uid="{00000000-0005-0000-0000-0000DB350000}"/>
    <cellStyle name="Normal 120 4 3 6 2" xfId="14413" xr:uid="{00000000-0005-0000-0000-0000DC350000}"/>
    <cellStyle name="Normal 120 4 3 7" xfId="14414" xr:uid="{00000000-0005-0000-0000-0000DD350000}"/>
    <cellStyle name="Normal 120 4 3 8" xfId="14415" xr:uid="{00000000-0005-0000-0000-0000DE350000}"/>
    <cellStyle name="Normal 120 4 3 9" xfId="14416" xr:uid="{00000000-0005-0000-0000-0000DF350000}"/>
    <cellStyle name="Normal 120 4 3_1) Sector Final Use Input Sheet" xfId="14417" xr:uid="{00000000-0005-0000-0000-0000E0350000}"/>
    <cellStyle name="Normal 120 4 4" xfId="14418" xr:uid="{00000000-0005-0000-0000-0000E1350000}"/>
    <cellStyle name="Normal 120 4 4 10" xfId="14419" xr:uid="{00000000-0005-0000-0000-0000E2350000}"/>
    <cellStyle name="Normal 120 4 4 11" xfId="14420" xr:uid="{00000000-0005-0000-0000-0000E3350000}"/>
    <cellStyle name="Normal 120 4 4 2" xfId="14421" xr:uid="{00000000-0005-0000-0000-0000E4350000}"/>
    <cellStyle name="Normal 120 4 4 2 2" xfId="14422" xr:uid="{00000000-0005-0000-0000-0000E5350000}"/>
    <cellStyle name="Normal 120 4 4 2 3" xfId="14423" xr:uid="{00000000-0005-0000-0000-0000E6350000}"/>
    <cellStyle name="Normal 120 4 4 2 4" xfId="14424" xr:uid="{00000000-0005-0000-0000-0000E7350000}"/>
    <cellStyle name="Normal 120 4 4 2 5" xfId="14425" xr:uid="{00000000-0005-0000-0000-0000E8350000}"/>
    <cellStyle name="Normal 120 4 4 3" xfId="14426" xr:uid="{00000000-0005-0000-0000-0000E9350000}"/>
    <cellStyle name="Normal 120 4 4 3 2" xfId="14427" xr:uid="{00000000-0005-0000-0000-0000EA350000}"/>
    <cellStyle name="Normal 120 4 4 3 3" xfId="14428" xr:uid="{00000000-0005-0000-0000-0000EB350000}"/>
    <cellStyle name="Normal 120 4 4 4" xfId="14429" xr:uid="{00000000-0005-0000-0000-0000EC350000}"/>
    <cellStyle name="Normal 120 4 4 4 2" xfId="14430" xr:uid="{00000000-0005-0000-0000-0000ED350000}"/>
    <cellStyle name="Normal 120 4 4 5" xfId="14431" xr:uid="{00000000-0005-0000-0000-0000EE350000}"/>
    <cellStyle name="Normal 120 4 4 5 2" xfId="14432" xr:uid="{00000000-0005-0000-0000-0000EF350000}"/>
    <cellStyle name="Normal 120 4 4 6" xfId="14433" xr:uid="{00000000-0005-0000-0000-0000F0350000}"/>
    <cellStyle name="Normal 120 4 4 7" xfId="14434" xr:uid="{00000000-0005-0000-0000-0000F1350000}"/>
    <cellStyle name="Normal 120 4 4 8" xfId="14435" xr:uid="{00000000-0005-0000-0000-0000F2350000}"/>
    <cellStyle name="Normal 120 4 4 9" xfId="14436" xr:uid="{00000000-0005-0000-0000-0000F3350000}"/>
    <cellStyle name="Normal 120 4 4_1) Sector Final Use Input Sheet" xfId="14437" xr:uid="{00000000-0005-0000-0000-0000F4350000}"/>
    <cellStyle name="Normal 120 4 5" xfId="14438" xr:uid="{00000000-0005-0000-0000-0000F5350000}"/>
    <cellStyle name="Normal 120 4 5 2" xfId="14439" xr:uid="{00000000-0005-0000-0000-0000F6350000}"/>
    <cellStyle name="Normal 120 4 5 3" xfId="14440" xr:uid="{00000000-0005-0000-0000-0000F7350000}"/>
    <cellStyle name="Normal 120 4 5 4" xfId="14441" xr:uid="{00000000-0005-0000-0000-0000F8350000}"/>
    <cellStyle name="Normal 120 4 5 5" xfId="14442" xr:uid="{00000000-0005-0000-0000-0000F9350000}"/>
    <cellStyle name="Normal 120 4 6" xfId="14443" xr:uid="{00000000-0005-0000-0000-0000FA350000}"/>
    <cellStyle name="Normal 120 4 6 2" xfId="14444" xr:uid="{00000000-0005-0000-0000-0000FB350000}"/>
    <cellStyle name="Normal 120 4 6 3" xfId="14445" xr:uid="{00000000-0005-0000-0000-0000FC350000}"/>
    <cellStyle name="Normal 120 4 7" xfId="14446" xr:uid="{00000000-0005-0000-0000-0000FD350000}"/>
    <cellStyle name="Normal 120 4 7 2" xfId="14447" xr:uid="{00000000-0005-0000-0000-0000FE350000}"/>
    <cellStyle name="Normal 120 4 8" xfId="14448" xr:uid="{00000000-0005-0000-0000-0000FF350000}"/>
    <cellStyle name="Normal 120 4 8 2" xfId="14449" xr:uid="{00000000-0005-0000-0000-000000360000}"/>
    <cellStyle name="Normal 120 4 9" xfId="14450" xr:uid="{00000000-0005-0000-0000-000001360000}"/>
    <cellStyle name="Normal 120 4_1) Sector Final Use Input Sheet" xfId="14451" xr:uid="{00000000-0005-0000-0000-000002360000}"/>
    <cellStyle name="Normal 120 5" xfId="14452" xr:uid="{00000000-0005-0000-0000-000003360000}"/>
    <cellStyle name="Normal 120 5 10" xfId="14453" xr:uid="{00000000-0005-0000-0000-000004360000}"/>
    <cellStyle name="Normal 120 5 11" xfId="14454" xr:uid="{00000000-0005-0000-0000-000005360000}"/>
    <cellStyle name="Normal 120 5 12" xfId="14455" xr:uid="{00000000-0005-0000-0000-000006360000}"/>
    <cellStyle name="Normal 120 5 2" xfId="14456" xr:uid="{00000000-0005-0000-0000-000007360000}"/>
    <cellStyle name="Normal 120 5 2 10" xfId="14457" xr:uid="{00000000-0005-0000-0000-000008360000}"/>
    <cellStyle name="Normal 120 5 2 11" xfId="14458" xr:uid="{00000000-0005-0000-0000-000009360000}"/>
    <cellStyle name="Normal 120 5 2 2" xfId="14459" xr:uid="{00000000-0005-0000-0000-00000A360000}"/>
    <cellStyle name="Normal 120 5 2 2 2" xfId="14460" xr:uid="{00000000-0005-0000-0000-00000B360000}"/>
    <cellStyle name="Normal 120 5 2 2 3" xfId="14461" xr:uid="{00000000-0005-0000-0000-00000C360000}"/>
    <cellStyle name="Normal 120 5 2 2 4" xfId="14462" xr:uid="{00000000-0005-0000-0000-00000D360000}"/>
    <cellStyle name="Normal 120 5 2 2 5" xfId="14463" xr:uid="{00000000-0005-0000-0000-00000E360000}"/>
    <cellStyle name="Normal 120 5 2 3" xfId="14464" xr:uid="{00000000-0005-0000-0000-00000F360000}"/>
    <cellStyle name="Normal 120 5 2 3 2" xfId="14465" xr:uid="{00000000-0005-0000-0000-000010360000}"/>
    <cellStyle name="Normal 120 5 2 3 3" xfId="14466" xr:uid="{00000000-0005-0000-0000-000011360000}"/>
    <cellStyle name="Normal 120 5 2 4" xfId="14467" xr:uid="{00000000-0005-0000-0000-000012360000}"/>
    <cellStyle name="Normal 120 5 2 4 2" xfId="14468" xr:uid="{00000000-0005-0000-0000-000013360000}"/>
    <cellStyle name="Normal 120 5 2 5" xfId="14469" xr:uid="{00000000-0005-0000-0000-000014360000}"/>
    <cellStyle name="Normal 120 5 2 5 2" xfId="14470" xr:uid="{00000000-0005-0000-0000-000015360000}"/>
    <cellStyle name="Normal 120 5 2 6" xfId="14471" xr:uid="{00000000-0005-0000-0000-000016360000}"/>
    <cellStyle name="Normal 120 5 2 7" xfId="14472" xr:uid="{00000000-0005-0000-0000-000017360000}"/>
    <cellStyle name="Normal 120 5 2 8" xfId="14473" xr:uid="{00000000-0005-0000-0000-000018360000}"/>
    <cellStyle name="Normal 120 5 2 9" xfId="14474" xr:uid="{00000000-0005-0000-0000-000019360000}"/>
    <cellStyle name="Normal 120 5 2_1) Sector Final Use Input Sheet" xfId="14475" xr:uid="{00000000-0005-0000-0000-00001A360000}"/>
    <cellStyle name="Normal 120 5 3" xfId="14476" xr:uid="{00000000-0005-0000-0000-00001B360000}"/>
    <cellStyle name="Normal 120 5 3 2" xfId="14477" xr:uid="{00000000-0005-0000-0000-00001C360000}"/>
    <cellStyle name="Normal 120 5 3 3" xfId="14478" xr:uid="{00000000-0005-0000-0000-00001D360000}"/>
    <cellStyle name="Normal 120 5 3 4" xfId="14479" xr:uid="{00000000-0005-0000-0000-00001E360000}"/>
    <cellStyle name="Normal 120 5 3 5" xfId="14480" xr:uid="{00000000-0005-0000-0000-00001F360000}"/>
    <cellStyle name="Normal 120 5 4" xfId="14481" xr:uid="{00000000-0005-0000-0000-000020360000}"/>
    <cellStyle name="Normal 120 5 4 2" xfId="14482" xr:uid="{00000000-0005-0000-0000-000021360000}"/>
    <cellStyle name="Normal 120 5 4 3" xfId="14483" xr:uid="{00000000-0005-0000-0000-000022360000}"/>
    <cellStyle name="Normal 120 5 5" xfId="14484" xr:uid="{00000000-0005-0000-0000-000023360000}"/>
    <cellStyle name="Normal 120 5 5 2" xfId="14485" xr:uid="{00000000-0005-0000-0000-000024360000}"/>
    <cellStyle name="Normal 120 5 6" xfId="14486" xr:uid="{00000000-0005-0000-0000-000025360000}"/>
    <cellStyle name="Normal 120 5 6 2" xfId="14487" xr:uid="{00000000-0005-0000-0000-000026360000}"/>
    <cellStyle name="Normal 120 5 7" xfId="14488" xr:uid="{00000000-0005-0000-0000-000027360000}"/>
    <cellStyle name="Normal 120 5 8" xfId="14489" xr:uid="{00000000-0005-0000-0000-000028360000}"/>
    <cellStyle name="Normal 120 5 9" xfId="14490" xr:uid="{00000000-0005-0000-0000-000029360000}"/>
    <cellStyle name="Normal 120 5_1) Sector Final Use Input Sheet" xfId="14491" xr:uid="{00000000-0005-0000-0000-00002A360000}"/>
    <cellStyle name="Normal 120 6" xfId="14492" xr:uid="{00000000-0005-0000-0000-00002B360000}"/>
    <cellStyle name="Normal 120 6 10" xfId="14493" xr:uid="{00000000-0005-0000-0000-00002C360000}"/>
    <cellStyle name="Normal 120 6 11" xfId="14494" xr:uid="{00000000-0005-0000-0000-00002D360000}"/>
    <cellStyle name="Normal 120 6 12" xfId="14495" xr:uid="{00000000-0005-0000-0000-00002E360000}"/>
    <cellStyle name="Normal 120 6 2" xfId="14496" xr:uid="{00000000-0005-0000-0000-00002F360000}"/>
    <cellStyle name="Normal 120 6 2 10" xfId="14497" xr:uid="{00000000-0005-0000-0000-000030360000}"/>
    <cellStyle name="Normal 120 6 2 11" xfId="14498" xr:uid="{00000000-0005-0000-0000-000031360000}"/>
    <cellStyle name="Normal 120 6 2 2" xfId="14499" xr:uid="{00000000-0005-0000-0000-000032360000}"/>
    <cellStyle name="Normal 120 6 2 2 2" xfId="14500" xr:uid="{00000000-0005-0000-0000-000033360000}"/>
    <cellStyle name="Normal 120 6 2 2 3" xfId="14501" xr:uid="{00000000-0005-0000-0000-000034360000}"/>
    <cellStyle name="Normal 120 6 2 2 4" xfId="14502" xr:uid="{00000000-0005-0000-0000-000035360000}"/>
    <cellStyle name="Normal 120 6 2 2 5" xfId="14503" xr:uid="{00000000-0005-0000-0000-000036360000}"/>
    <cellStyle name="Normal 120 6 2 3" xfId="14504" xr:uid="{00000000-0005-0000-0000-000037360000}"/>
    <cellStyle name="Normal 120 6 2 3 2" xfId="14505" xr:uid="{00000000-0005-0000-0000-000038360000}"/>
    <cellStyle name="Normal 120 6 2 3 3" xfId="14506" xr:uid="{00000000-0005-0000-0000-000039360000}"/>
    <cellStyle name="Normal 120 6 2 4" xfId="14507" xr:uid="{00000000-0005-0000-0000-00003A360000}"/>
    <cellStyle name="Normal 120 6 2 4 2" xfId="14508" xr:uid="{00000000-0005-0000-0000-00003B360000}"/>
    <cellStyle name="Normal 120 6 2 5" xfId="14509" xr:uid="{00000000-0005-0000-0000-00003C360000}"/>
    <cellStyle name="Normal 120 6 2 5 2" xfId="14510" xr:uid="{00000000-0005-0000-0000-00003D360000}"/>
    <cellStyle name="Normal 120 6 2 6" xfId="14511" xr:uid="{00000000-0005-0000-0000-00003E360000}"/>
    <cellStyle name="Normal 120 6 2 7" xfId="14512" xr:uid="{00000000-0005-0000-0000-00003F360000}"/>
    <cellStyle name="Normal 120 6 2 8" xfId="14513" xr:uid="{00000000-0005-0000-0000-000040360000}"/>
    <cellStyle name="Normal 120 6 2 9" xfId="14514" xr:uid="{00000000-0005-0000-0000-000041360000}"/>
    <cellStyle name="Normal 120 6 2_1) Sector Final Use Input Sheet" xfId="14515" xr:uid="{00000000-0005-0000-0000-000042360000}"/>
    <cellStyle name="Normal 120 6 3" xfId="14516" xr:uid="{00000000-0005-0000-0000-000043360000}"/>
    <cellStyle name="Normal 120 6 3 2" xfId="14517" xr:uid="{00000000-0005-0000-0000-000044360000}"/>
    <cellStyle name="Normal 120 6 3 3" xfId="14518" xr:uid="{00000000-0005-0000-0000-000045360000}"/>
    <cellStyle name="Normal 120 6 3 4" xfId="14519" xr:uid="{00000000-0005-0000-0000-000046360000}"/>
    <cellStyle name="Normal 120 6 3 5" xfId="14520" xr:uid="{00000000-0005-0000-0000-000047360000}"/>
    <cellStyle name="Normal 120 6 4" xfId="14521" xr:uid="{00000000-0005-0000-0000-000048360000}"/>
    <cellStyle name="Normal 120 6 4 2" xfId="14522" xr:uid="{00000000-0005-0000-0000-000049360000}"/>
    <cellStyle name="Normal 120 6 4 3" xfId="14523" xr:uid="{00000000-0005-0000-0000-00004A360000}"/>
    <cellStyle name="Normal 120 6 5" xfId="14524" xr:uid="{00000000-0005-0000-0000-00004B360000}"/>
    <cellStyle name="Normal 120 6 5 2" xfId="14525" xr:uid="{00000000-0005-0000-0000-00004C360000}"/>
    <cellStyle name="Normal 120 6 6" xfId="14526" xr:uid="{00000000-0005-0000-0000-00004D360000}"/>
    <cellStyle name="Normal 120 6 6 2" xfId="14527" xr:uid="{00000000-0005-0000-0000-00004E360000}"/>
    <cellStyle name="Normal 120 6 7" xfId="14528" xr:uid="{00000000-0005-0000-0000-00004F360000}"/>
    <cellStyle name="Normal 120 6 8" xfId="14529" xr:uid="{00000000-0005-0000-0000-000050360000}"/>
    <cellStyle name="Normal 120 6 9" xfId="14530" xr:uid="{00000000-0005-0000-0000-000051360000}"/>
    <cellStyle name="Normal 120 6_1) Sector Final Use Input Sheet" xfId="14531" xr:uid="{00000000-0005-0000-0000-000052360000}"/>
    <cellStyle name="Normal 120 7" xfId="14532" xr:uid="{00000000-0005-0000-0000-000053360000}"/>
    <cellStyle name="Normal 120 7 10" xfId="14533" xr:uid="{00000000-0005-0000-0000-000054360000}"/>
    <cellStyle name="Normal 120 7 11" xfId="14534" xr:uid="{00000000-0005-0000-0000-000055360000}"/>
    <cellStyle name="Normal 120 7 2" xfId="14535" xr:uid="{00000000-0005-0000-0000-000056360000}"/>
    <cellStyle name="Normal 120 7 2 2" xfId="14536" xr:uid="{00000000-0005-0000-0000-000057360000}"/>
    <cellStyle name="Normal 120 7 2 3" xfId="14537" xr:uid="{00000000-0005-0000-0000-000058360000}"/>
    <cellStyle name="Normal 120 7 2 4" xfId="14538" xr:uid="{00000000-0005-0000-0000-000059360000}"/>
    <cellStyle name="Normal 120 7 2 5" xfId="14539" xr:uid="{00000000-0005-0000-0000-00005A360000}"/>
    <cellStyle name="Normal 120 7 3" xfId="14540" xr:uid="{00000000-0005-0000-0000-00005B360000}"/>
    <cellStyle name="Normal 120 7 3 2" xfId="14541" xr:uid="{00000000-0005-0000-0000-00005C360000}"/>
    <cellStyle name="Normal 120 7 3 3" xfId="14542" xr:uid="{00000000-0005-0000-0000-00005D360000}"/>
    <cellStyle name="Normal 120 7 4" xfId="14543" xr:uid="{00000000-0005-0000-0000-00005E360000}"/>
    <cellStyle name="Normal 120 7 4 2" xfId="14544" xr:uid="{00000000-0005-0000-0000-00005F360000}"/>
    <cellStyle name="Normal 120 7 5" xfId="14545" xr:uid="{00000000-0005-0000-0000-000060360000}"/>
    <cellStyle name="Normal 120 7 5 2" xfId="14546" xr:uid="{00000000-0005-0000-0000-000061360000}"/>
    <cellStyle name="Normal 120 7 6" xfId="14547" xr:uid="{00000000-0005-0000-0000-000062360000}"/>
    <cellStyle name="Normal 120 7 7" xfId="14548" xr:uid="{00000000-0005-0000-0000-000063360000}"/>
    <cellStyle name="Normal 120 7 8" xfId="14549" xr:uid="{00000000-0005-0000-0000-000064360000}"/>
    <cellStyle name="Normal 120 7 9" xfId="14550" xr:uid="{00000000-0005-0000-0000-000065360000}"/>
    <cellStyle name="Normal 120 7_1) Sector Final Use Input Sheet" xfId="14551" xr:uid="{00000000-0005-0000-0000-000066360000}"/>
    <cellStyle name="Normal 120 8" xfId="14552" xr:uid="{00000000-0005-0000-0000-000067360000}"/>
    <cellStyle name="Normal 120 8 2" xfId="14553" xr:uid="{00000000-0005-0000-0000-000068360000}"/>
    <cellStyle name="Normal 120 8 3" xfId="14554" xr:uid="{00000000-0005-0000-0000-000069360000}"/>
    <cellStyle name="Normal 120 8 4" xfId="14555" xr:uid="{00000000-0005-0000-0000-00006A360000}"/>
    <cellStyle name="Normal 120 8 5" xfId="14556" xr:uid="{00000000-0005-0000-0000-00006B360000}"/>
    <cellStyle name="Normal 120 9" xfId="14557" xr:uid="{00000000-0005-0000-0000-00006C360000}"/>
    <cellStyle name="Normal 120 9 2" xfId="14558" xr:uid="{00000000-0005-0000-0000-00006D360000}"/>
    <cellStyle name="Normal 120 9 3" xfId="14559" xr:uid="{00000000-0005-0000-0000-00006E360000}"/>
    <cellStyle name="Normal 120_1) Sector Final Use Input Sheet" xfId="14560" xr:uid="{00000000-0005-0000-0000-00006F360000}"/>
    <cellStyle name="Normal 121 2" xfId="14561" xr:uid="{00000000-0005-0000-0000-000070360000}"/>
    <cellStyle name="Normal 121 2 10" xfId="14562" xr:uid="{00000000-0005-0000-0000-000071360000}"/>
    <cellStyle name="Normal 121 2 10 2" xfId="14563" xr:uid="{00000000-0005-0000-0000-000072360000}"/>
    <cellStyle name="Normal 121 2 11" xfId="14564" xr:uid="{00000000-0005-0000-0000-000073360000}"/>
    <cellStyle name="Normal 121 2 11 2" xfId="14565" xr:uid="{00000000-0005-0000-0000-000074360000}"/>
    <cellStyle name="Normal 121 2 12" xfId="14566" xr:uid="{00000000-0005-0000-0000-000075360000}"/>
    <cellStyle name="Normal 121 2 13" xfId="14567" xr:uid="{00000000-0005-0000-0000-000076360000}"/>
    <cellStyle name="Normal 121 2 14" xfId="14568" xr:uid="{00000000-0005-0000-0000-000077360000}"/>
    <cellStyle name="Normal 121 2 15" xfId="14569" xr:uid="{00000000-0005-0000-0000-000078360000}"/>
    <cellStyle name="Normal 121 2 16" xfId="14570" xr:uid="{00000000-0005-0000-0000-000079360000}"/>
    <cellStyle name="Normal 121 2 17" xfId="14571" xr:uid="{00000000-0005-0000-0000-00007A360000}"/>
    <cellStyle name="Normal 121 2 2" xfId="14572" xr:uid="{00000000-0005-0000-0000-00007B360000}"/>
    <cellStyle name="Normal 121 2 2 10" xfId="14573" xr:uid="{00000000-0005-0000-0000-00007C360000}"/>
    <cellStyle name="Normal 121 2 2 11" xfId="14574" xr:uid="{00000000-0005-0000-0000-00007D360000}"/>
    <cellStyle name="Normal 121 2 2 12" xfId="14575" xr:uid="{00000000-0005-0000-0000-00007E360000}"/>
    <cellStyle name="Normal 121 2 2 13" xfId="14576" xr:uid="{00000000-0005-0000-0000-00007F360000}"/>
    <cellStyle name="Normal 121 2 2 14" xfId="14577" xr:uid="{00000000-0005-0000-0000-000080360000}"/>
    <cellStyle name="Normal 121 2 2 2" xfId="14578" xr:uid="{00000000-0005-0000-0000-000081360000}"/>
    <cellStyle name="Normal 121 2 2 2 10" xfId="14579" xr:uid="{00000000-0005-0000-0000-000082360000}"/>
    <cellStyle name="Normal 121 2 2 2 11" xfId="14580" xr:uid="{00000000-0005-0000-0000-000083360000}"/>
    <cellStyle name="Normal 121 2 2 2 12" xfId="14581" xr:uid="{00000000-0005-0000-0000-000084360000}"/>
    <cellStyle name="Normal 121 2 2 2 2" xfId="14582" xr:uid="{00000000-0005-0000-0000-000085360000}"/>
    <cellStyle name="Normal 121 2 2 2 2 10" xfId="14583" xr:uid="{00000000-0005-0000-0000-000086360000}"/>
    <cellStyle name="Normal 121 2 2 2 2 11" xfId="14584" xr:uid="{00000000-0005-0000-0000-000087360000}"/>
    <cellStyle name="Normal 121 2 2 2 2 2" xfId="14585" xr:uid="{00000000-0005-0000-0000-000088360000}"/>
    <cellStyle name="Normal 121 2 2 2 2 2 2" xfId="14586" xr:uid="{00000000-0005-0000-0000-000089360000}"/>
    <cellStyle name="Normal 121 2 2 2 2 2 3" xfId="14587" xr:uid="{00000000-0005-0000-0000-00008A360000}"/>
    <cellStyle name="Normal 121 2 2 2 2 2 4" xfId="14588" xr:uid="{00000000-0005-0000-0000-00008B360000}"/>
    <cellStyle name="Normal 121 2 2 2 2 2 5" xfId="14589" xr:uid="{00000000-0005-0000-0000-00008C360000}"/>
    <cellStyle name="Normal 121 2 2 2 2 3" xfId="14590" xr:uid="{00000000-0005-0000-0000-00008D360000}"/>
    <cellStyle name="Normal 121 2 2 2 2 3 2" xfId="14591" xr:uid="{00000000-0005-0000-0000-00008E360000}"/>
    <cellStyle name="Normal 121 2 2 2 2 3 3" xfId="14592" xr:uid="{00000000-0005-0000-0000-00008F360000}"/>
    <cellStyle name="Normal 121 2 2 2 2 4" xfId="14593" xr:uid="{00000000-0005-0000-0000-000090360000}"/>
    <cellStyle name="Normal 121 2 2 2 2 4 2" xfId="14594" xr:uid="{00000000-0005-0000-0000-000091360000}"/>
    <cellStyle name="Normal 121 2 2 2 2 5" xfId="14595" xr:uid="{00000000-0005-0000-0000-000092360000}"/>
    <cellStyle name="Normal 121 2 2 2 2 5 2" xfId="14596" xr:uid="{00000000-0005-0000-0000-000093360000}"/>
    <cellStyle name="Normal 121 2 2 2 2 6" xfId="14597" xr:uid="{00000000-0005-0000-0000-000094360000}"/>
    <cellStyle name="Normal 121 2 2 2 2 7" xfId="14598" xr:uid="{00000000-0005-0000-0000-000095360000}"/>
    <cellStyle name="Normal 121 2 2 2 2 8" xfId="14599" xr:uid="{00000000-0005-0000-0000-000096360000}"/>
    <cellStyle name="Normal 121 2 2 2 2 9" xfId="14600" xr:uid="{00000000-0005-0000-0000-000097360000}"/>
    <cellStyle name="Normal 121 2 2 2 2_1) Sector Final Use Input Sheet" xfId="14601" xr:uid="{00000000-0005-0000-0000-000098360000}"/>
    <cellStyle name="Normal 121 2 2 2 3" xfId="14602" xr:uid="{00000000-0005-0000-0000-000099360000}"/>
    <cellStyle name="Normal 121 2 2 2 3 2" xfId="14603" xr:uid="{00000000-0005-0000-0000-00009A360000}"/>
    <cellStyle name="Normal 121 2 2 2 3 3" xfId="14604" xr:uid="{00000000-0005-0000-0000-00009B360000}"/>
    <cellStyle name="Normal 121 2 2 2 3 4" xfId="14605" xr:uid="{00000000-0005-0000-0000-00009C360000}"/>
    <cellStyle name="Normal 121 2 2 2 3 5" xfId="14606" xr:uid="{00000000-0005-0000-0000-00009D360000}"/>
    <cellStyle name="Normal 121 2 2 2 4" xfId="14607" xr:uid="{00000000-0005-0000-0000-00009E360000}"/>
    <cellStyle name="Normal 121 2 2 2 4 2" xfId="14608" xr:uid="{00000000-0005-0000-0000-00009F360000}"/>
    <cellStyle name="Normal 121 2 2 2 4 3" xfId="14609" xr:uid="{00000000-0005-0000-0000-0000A0360000}"/>
    <cellStyle name="Normal 121 2 2 2 5" xfId="14610" xr:uid="{00000000-0005-0000-0000-0000A1360000}"/>
    <cellStyle name="Normal 121 2 2 2 5 2" xfId="14611" xr:uid="{00000000-0005-0000-0000-0000A2360000}"/>
    <cellStyle name="Normal 121 2 2 2 6" xfId="14612" xr:uid="{00000000-0005-0000-0000-0000A3360000}"/>
    <cellStyle name="Normal 121 2 2 2 6 2" xfId="14613" xr:uid="{00000000-0005-0000-0000-0000A4360000}"/>
    <cellStyle name="Normal 121 2 2 2 7" xfId="14614" xr:uid="{00000000-0005-0000-0000-0000A5360000}"/>
    <cellStyle name="Normal 121 2 2 2 8" xfId="14615" xr:uid="{00000000-0005-0000-0000-0000A6360000}"/>
    <cellStyle name="Normal 121 2 2 2 9" xfId="14616" xr:uid="{00000000-0005-0000-0000-0000A7360000}"/>
    <cellStyle name="Normal 121 2 2 2_1) Sector Final Use Input Sheet" xfId="14617" xr:uid="{00000000-0005-0000-0000-0000A8360000}"/>
    <cellStyle name="Normal 121 2 2 3" xfId="14618" xr:uid="{00000000-0005-0000-0000-0000A9360000}"/>
    <cellStyle name="Normal 121 2 2 3 10" xfId="14619" xr:uid="{00000000-0005-0000-0000-0000AA360000}"/>
    <cellStyle name="Normal 121 2 2 3 11" xfId="14620" xr:uid="{00000000-0005-0000-0000-0000AB360000}"/>
    <cellStyle name="Normal 121 2 2 3 12" xfId="14621" xr:uid="{00000000-0005-0000-0000-0000AC360000}"/>
    <cellStyle name="Normal 121 2 2 3 2" xfId="14622" xr:uid="{00000000-0005-0000-0000-0000AD360000}"/>
    <cellStyle name="Normal 121 2 2 3 2 10" xfId="14623" xr:uid="{00000000-0005-0000-0000-0000AE360000}"/>
    <cellStyle name="Normal 121 2 2 3 2 11" xfId="14624" xr:uid="{00000000-0005-0000-0000-0000AF360000}"/>
    <cellStyle name="Normal 121 2 2 3 2 2" xfId="14625" xr:uid="{00000000-0005-0000-0000-0000B0360000}"/>
    <cellStyle name="Normal 121 2 2 3 2 2 2" xfId="14626" xr:uid="{00000000-0005-0000-0000-0000B1360000}"/>
    <cellStyle name="Normal 121 2 2 3 2 2 3" xfId="14627" xr:uid="{00000000-0005-0000-0000-0000B2360000}"/>
    <cellStyle name="Normal 121 2 2 3 2 2 4" xfId="14628" xr:uid="{00000000-0005-0000-0000-0000B3360000}"/>
    <cellStyle name="Normal 121 2 2 3 2 2 5" xfId="14629" xr:uid="{00000000-0005-0000-0000-0000B4360000}"/>
    <cellStyle name="Normal 121 2 2 3 2 3" xfId="14630" xr:uid="{00000000-0005-0000-0000-0000B5360000}"/>
    <cellStyle name="Normal 121 2 2 3 2 3 2" xfId="14631" xr:uid="{00000000-0005-0000-0000-0000B6360000}"/>
    <cellStyle name="Normal 121 2 2 3 2 3 3" xfId="14632" xr:uid="{00000000-0005-0000-0000-0000B7360000}"/>
    <cellStyle name="Normal 121 2 2 3 2 4" xfId="14633" xr:uid="{00000000-0005-0000-0000-0000B8360000}"/>
    <cellStyle name="Normal 121 2 2 3 2 4 2" xfId="14634" xr:uid="{00000000-0005-0000-0000-0000B9360000}"/>
    <cellStyle name="Normal 121 2 2 3 2 5" xfId="14635" xr:uid="{00000000-0005-0000-0000-0000BA360000}"/>
    <cellStyle name="Normal 121 2 2 3 2 5 2" xfId="14636" xr:uid="{00000000-0005-0000-0000-0000BB360000}"/>
    <cellStyle name="Normal 121 2 2 3 2 6" xfId="14637" xr:uid="{00000000-0005-0000-0000-0000BC360000}"/>
    <cellStyle name="Normal 121 2 2 3 2 7" xfId="14638" xr:uid="{00000000-0005-0000-0000-0000BD360000}"/>
    <cellStyle name="Normal 121 2 2 3 2 8" xfId="14639" xr:uid="{00000000-0005-0000-0000-0000BE360000}"/>
    <cellStyle name="Normal 121 2 2 3 2 9" xfId="14640" xr:uid="{00000000-0005-0000-0000-0000BF360000}"/>
    <cellStyle name="Normal 121 2 2 3 2_1) Sector Final Use Input Sheet" xfId="14641" xr:uid="{00000000-0005-0000-0000-0000C0360000}"/>
    <cellStyle name="Normal 121 2 2 3 3" xfId="14642" xr:uid="{00000000-0005-0000-0000-0000C1360000}"/>
    <cellStyle name="Normal 121 2 2 3 3 2" xfId="14643" xr:uid="{00000000-0005-0000-0000-0000C2360000}"/>
    <cellStyle name="Normal 121 2 2 3 3 3" xfId="14644" xr:uid="{00000000-0005-0000-0000-0000C3360000}"/>
    <cellStyle name="Normal 121 2 2 3 3 4" xfId="14645" xr:uid="{00000000-0005-0000-0000-0000C4360000}"/>
    <cellStyle name="Normal 121 2 2 3 3 5" xfId="14646" xr:uid="{00000000-0005-0000-0000-0000C5360000}"/>
    <cellStyle name="Normal 121 2 2 3 4" xfId="14647" xr:uid="{00000000-0005-0000-0000-0000C6360000}"/>
    <cellStyle name="Normal 121 2 2 3 4 2" xfId="14648" xr:uid="{00000000-0005-0000-0000-0000C7360000}"/>
    <cellStyle name="Normal 121 2 2 3 4 3" xfId="14649" xr:uid="{00000000-0005-0000-0000-0000C8360000}"/>
    <cellStyle name="Normal 121 2 2 3 5" xfId="14650" xr:uid="{00000000-0005-0000-0000-0000C9360000}"/>
    <cellStyle name="Normal 121 2 2 3 5 2" xfId="14651" xr:uid="{00000000-0005-0000-0000-0000CA360000}"/>
    <cellStyle name="Normal 121 2 2 3 6" xfId="14652" xr:uid="{00000000-0005-0000-0000-0000CB360000}"/>
    <cellStyle name="Normal 121 2 2 3 6 2" xfId="14653" xr:uid="{00000000-0005-0000-0000-0000CC360000}"/>
    <cellStyle name="Normal 121 2 2 3 7" xfId="14654" xr:uid="{00000000-0005-0000-0000-0000CD360000}"/>
    <cellStyle name="Normal 121 2 2 3 8" xfId="14655" xr:uid="{00000000-0005-0000-0000-0000CE360000}"/>
    <cellStyle name="Normal 121 2 2 3 9" xfId="14656" xr:uid="{00000000-0005-0000-0000-0000CF360000}"/>
    <cellStyle name="Normal 121 2 2 3_1) Sector Final Use Input Sheet" xfId="14657" xr:uid="{00000000-0005-0000-0000-0000D0360000}"/>
    <cellStyle name="Normal 121 2 2 4" xfId="14658" xr:uid="{00000000-0005-0000-0000-0000D1360000}"/>
    <cellStyle name="Normal 121 2 2 4 10" xfId="14659" xr:uid="{00000000-0005-0000-0000-0000D2360000}"/>
    <cellStyle name="Normal 121 2 2 4 11" xfId="14660" xr:uid="{00000000-0005-0000-0000-0000D3360000}"/>
    <cellStyle name="Normal 121 2 2 4 2" xfId="14661" xr:uid="{00000000-0005-0000-0000-0000D4360000}"/>
    <cellStyle name="Normal 121 2 2 4 2 2" xfId="14662" xr:uid="{00000000-0005-0000-0000-0000D5360000}"/>
    <cellStyle name="Normal 121 2 2 4 2 3" xfId="14663" xr:uid="{00000000-0005-0000-0000-0000D6360000}"/>
    <cellStyle name="Normal 121 2 2 4 2 4" xfId="14664" xr:uid="{00000000-0005-0000-0000-0000D7360000}"/>
    <cellStyle name="Normal 121 2 2 4 2 5" xfId="14665" xr:uid="{00000000-0005-0000-0000-0000D8360000}"/>
    <cellStyle name="Normal 121 2 2 4 3" xfId="14666" xr:uid="{00000000-0005-0000-0000-0000D9360000}"/>
    <cellStyle name="Normal 121 2 2 4 3 2" xfId="14667" xr:uid="{00000000-0005-0000-0000-0000DA360000}"/>
    <cellStyle name="Normal 121 2 2 4 3 3" xfId="14668" xr:uid="{00000000-0005-0000-0000-0000DB360000}"/>
    <cellStyle name="Normal 121 2 2 4 4" xfId="14669" xr:uid="{00000000-0005-0000-0000-0000DC360000}"/>
    <cellStyle name="Normal 121 2 2 4 4 2" xfId="14670" xr:uid="{00000000-0005-0000-0000-0000DD360000}"/>
    <cellStyle name="Normal 121 2 2 4 5" xfId="14671" xr:uid="{00000000-0005-0000-0000-0000DE360000}"/>
    <cellStyle name="Normal 121 2 2 4 5 2" xfId="14672" xr:uid="{00000000-0005-0000-0000-0000DF360000}"/>
    <cellStyle name="Normal 121 2 2 4 6" xfId="14673" xr:uid="{00000000-0005-0000-0000-0000E0360000}"/>
    <cellStyle name="Normal 121 2 2 4 7" xfId="14674" xr:uid="{00000000-0005-0000-0000-0000E1360000}"/>
    <cellStyle name="Normal 121 2 2 4 8" xfId="14675" xr:uid="{00000000-0005-0000-0000-0000E2360000}"/>
    <cellStyle name="Normal 121 2 2 4 9" xfId="14676" xr:uid="{00000000-0005-0000-0000-0000E3360000}"/>
    <cellStyle name="Normal 121 2 2 4_1) Sector Final Use Input Sheet" xfId="14677" xr:uid="{00000000-0005-0000-0000-0000E4360000}"/>
    <cellStyle name="Normal 121 2 2 5" xfId="14678" xr:uid="{00000000-0005-0000-0000-0000E5360000}"/>
    <cellStyle name="Normal 121 2 2 5 2" xfId="14679" xr:uid="{00000000-0005-0000-0000-0000E6360000}"/>
    <cellStyle name="Normal 121 2 2 5 3" xfId="14680" xr:uid="{00000000-0005-0000-0000-0000E7360000}"/>
    <cellStyle name="Normal 121 2 2 5 4" xfId="14681" xr:uid="{00000000-0005-0000-0000-0000E8360000}"/>
    <cellStyle name="Normal 121 2 2 5 5" xfId="14682" xr:uid="{00000000-0005-0000-0000-0000E9360000}"/>
    <cellStyle name="Normal 121 2 2 6" xfId="14683" xr:uid="{00000000-0005-0000-0000-0000EA360000}"/>
    <cellStyle name="Normal 121 2 2 6 2" xfId="14684" xr:uid="{00000000-0005-0000-0000-0000EB360000}"/>
    <cellStyle name="Normal 121 2 2 6 3" xfId="14685" xr:uid="{00000000-0005-0000-0000-0000EC360000}"/>
    <cellStyle name="Normal 121 2 2 7" xfId="14686" xr:uid="{00000000-0005-0000-0000-0000ED360000}"/>
    <cellStyle name="Normal 121 2 2 7 2" xfId="14687" xr:uid="{00000000-0005-0000-0000-0000EE360000}"/>
    <cellStyle name="Normal 121 2 2 8" xfId="14688" xr:uid="{00000000-0005-0000-0000-0000EF360000}"/>
    <cellStyle name="Normal 121 2 2 8 2" xfId="14689" xr:uid="{00000000-0005-0000-0000-0000F0360000}"/>
    <cellStyle name="Normal 121 2 2 9" xfId="14690" xr:uid="{00000000-0005-0000-0000-0000F1360000}"/>
    <cellStyle name="Normal 121 2 2_1) Sector Final Use Input Sheet" xfId="14691" xr:uid="{00000000-0005-0000-0000-0000F2360000}"/>
    <cellStyle name="Normal 121 2 3" xfId="14692" xr:uid="{00000000-0005-0000-0000-0000F3360000}"/>
    <cellStyle name="Normal 121 2 3 10" xfId="14693" xr:uid="{00000000-0005-0000-0000-0000F4360000}"/>
    <cellStyle name="Normal 121 2 3 11" xfId="14694" xr:uid="{00000000-0005-0000-0000-0000F5360000}"/>
    <cellStyle name="Normal 121 2 3 12" xfId="14695" xr:uid="{00000000-0005-0000-0000-0000F6360000}"/>
    <cellStyle name="Normal 121 2 3 13" xfId="14696" xr:uid="{00000000-0005-0000-0000-0000F7360000}"/>
    <cellStyle name="Normal 121 2 3 14" xfId="14697" xr:uid="{00000000-0005-0000-0000-0000F8360000}"/>
    <cellStyle name="Normal 121 2 3 2" xfId="14698" xr:uid="{00000000-0005-0000-0000-0000F9360000}"/>
    <cellStyle name="Normal 121 2 3 2 10" xfId="14699" xr:uid="{00000000-0005-0000-0000-0000FA360000}"/>
    <cellStyle name="Normal 121 2 3 2 11" xfId="14700" xr:uid="{00000000-0005-0000-0000-0000FB360000}"/>
    <cellStyle name="Normal 121 2 3 2 12" xfId="14701" xr:uid="{00000000-0005-0000-0000-0000FC360000}"/>
    <cellStyle name="Normal 121 2 3 2 2" xfId="14702" xr:uid="{00000000-0005-0000-0000-0000FD360000}"/>
    <cellStyle name="Normal 121 2 3 2 2 10" xfId="14703" xr:uid="{00000000-0005-0000-0000-0000FE360000}"/>
    <cellStyle name="Normal 121 2 3 2 2 11" xfId="14704" xr:uid="{00000000-0005-0000-0000-0000FF360000}"/>
    <cellStyle name="Normal 121 2 3 2 2 2" xfId="14705" xr:uid="{00000000-0005-0000-0000-000000370000}"/>
    <cellStyle name="Normal 121 2 3 2 2 2 2" xfId="14706" xr:uid="{00000000-0005-0000-0000-000001370000}"/>
    <cellStyle name="Normal 121 2 3 2 2 2 3" xfId="14707" xr:uid="{00000000-0005-0000-0000-000002370000}"/>
    <cellStyle name="Normal 121 2 3 2 2 2 4" xfId="14708" xr:uid="{00000000-0005-0000-0000-000003370000}"/>
    <cellStyle name="Normal 121 2 3 2 2 2 5" xfId="14709" xr:uid="{00000000-0005-0000-0000-000004370000}"/>
    <cellStyle name="Normal 121 2 3 2 2 3" xfId="14710" xr:uid="{00000000-0005-0000-0000-000005370000}"/>
    <cellStyle name="Normal 121 2 3 2 2 3 2" xfId="14711" xr:uid="{00000000-0005-0000-0000-000006370000}"/>
    <cellStyle name="Normal 121 2 3 2 2 3 3" xfId="14712" xr:uid="{00000000-0005-0000-0000-000007370000}"/>
    <cellStyle name="Normal 121 2 3 2 2 4" xfId="14713" xr:uid="{00000000-0005-0000-0000-000008370000}"/>
    <cellStyle name="Normal 121 2 3 2 2 4 2" xfId="14714" xr:uid="{00000000-0005-0000-0000-000009370000}"/>
    <cellStyle name="Normal 121 2 3 2 2 5" xfId="14715" xr:uid="{00000000-0005-0000-0000-00000A370000}"/>
    <cellStyle name="Normal 121 2 3 2 2 5 2" xfId="14716" xr:uid="{00000000-0005-0000-0000-00000B370000}"/>
    <cellStyle name="Normal 121 2 3 2 2 6" xfId="14717" xr:uid="{00000000-0005-0000-0000-00000C370000}"/>
    <cellStyle name="Normal 121 2 3 2 2 7" xfId="14718" xr:uid="{00000000-0005-0000-0000-00000D370000}"/>
    <cellStyle name="Normal 121 2 3 2 2 8" xfId="14719" xr:uid="{00000000-0005-0000-0000-00000E370000}"/>
    <cellStyle name="Normal 121 2 3 2 2 9" xfId="14720" xr:uid="{00000000-0005-0000-0000-00000F370000}"/>
    <cellStyle name="Normal 121 2 3 2 2_1) Sector Final Use Input Sheet" xfId="14721" xr:uid="{00000000-0005-0000-0000-000010370000}"/>
    <cellStyle name="Normal 121 2 3 2 3" xfId="14722" xr:uid="{00000000-0005-0000-0000-000011370000}"/>
    <cellStyle name="Normal 121 2 3 2 3 2" xfId="14723" xr:uid="{00000000-0005-0000-0000-000012370000}"/>
    <cellStyle name="Normal 121 2 3 2 3 3" xfId="14724" xr:uid="{00000000-0005-0000-0000-000013370000}"/>
    <cellStyle name="Normal 121 2 3 2 3 4" xfId="14725" xr:uid="{00000000-0005-0000-0000-000014370000}"/>
    <cellStyle name="Normal 121 2 3 2 3 5" xfId="14726" xr:uid="{00000000-0005-0000-0000-000015370000}"/>
    <cellStyle name="Normal 121 2 3 2 4" xfId="14727" xr:uid="{00000000-0005-0000-0000-000016370000}"/>
    <cellStyle name="Normal 121 2 3 2 4 2" xfId="14728" xr:uid="{00000000-0005-0000-0000-000017370000}"/>
    <cellStyle name="Normal 121 2 3 2 4 3" xfId="14729" xr:uid="{00000000-0005-0000-0000-000018370000}"/>
    <cellStyle name="Normal 121 2 3 2 5" xfId="14730" xr:uid="{00000000-0005-0000-0000-000019370000}"/>
    <cellStyle name="Normal 121 2 3 2 5 2" xfId="14731" xr:uid="{00000000-0005-0000-0000-00001A370000}"/>
    <cellStyle name="Normal 121 2 3 2 6" xfId="14732" xr:uid="{00000000-0005-0000-0000-00001B370000}"/>
    <cellStyle name="Normal 121 2 3 2 6 2" xfId="14733" xr:uid="{00000000-0005-0000-0000-00001C370000}"/>
    <cellStyle name="Normal 121 2 3 2 7" xfId="14734" xr:uid="{00000000-0005-0000-0000-00001D370000}"/>
    <cellStyle name="Normal 121 2 3 2 8" xfId="14735" xr:uid="{00000000-0005-0000-0000-00001E370000}"/>
    <cellStyle name="Normal 121 2 3 2 9" xfId="14736" xr:uid="{00000000-0005-0000-0000-00001F370000}"/>
    <cellStyle name="Normal 121 2 3 2_1) Sector Final Use Input Sheet" xfId="14737" xr:uid="{00000000-0005-0000-0000-000020370000}"/>
    <cellStyle name="Normal 121 2 3 3" xfId="14738" xr:uid="{00000000-0005-0000-0000-000021370000}"/>
    <cellStyle name="Normal 121 2 3 3 10" xfId="14739" xr:uid="{00000000-0005-0000-0000-000022370000}"/>
    <cellStyle name="Normal 121 2 3 3 11" xfId="14740" xr:uid="{00000000-0005-0000-0000-000023370000}"/>
    <cellStyle name="Normal 121 2 3 3 12" xfId="14741" xr:uid="{00000000-0005-0000-0000-000024370000}"/>
    <cellStyle name="Normal 121 2 3 3 2" xfId="14742" xr:uid="{00000000-0005-0000-0000-000025370000}"/>
    <cellStyle name="Normal 121 2 3 3 2 10" xfId="14743" xr:uid="{00000000-0005-0000-0000-000026370000}"/>
    <cellStyle name="Normal 121 2 3 3 2 11" xfId="14744" xr:uid="{00000000-0005-0000-0000-000027370000}"/>
    <cellStyle name="Normal 121 2 3 3 2 2" xfId="14745" xr:uid="{00000000-0005-0000-0000-000028370000}"/>
    <cellStyle name="Normal 121 2 3 3 2 2 2" xfId="14746" xr:uid="{00000000-0005-0000-0000-000029370000}"/>
    <cellStyle name="Normal 121 2 3 3 2 2 3" xfId="14747" xr:uid="{00000000-0005-0000-0000-00002A370000}"/>
    <cellStyle name="Normal 121 2 3 3 2 2 4" xfId="14748" xr:uid="{00000000-0005-0000-0000-00002B370000}"/>
    <cellStyle name="Normal 121 2 3 3 2 2 5" xfId="14749" xr:uid="{00000000-0005-0000-0000-00002C370000}"/>
    <cellStyle name="Normal 121 2 3 3 2 3" xfId="14750" xr:uid="{00000000-0005-0000-0000-00002D370000}"/>
    <cellStyle name="Normal 121 2 3 3 2 3 2" xfId="14751" xr:uid="{00000000-0005-0000-0000-00002E370000}"/>
    <cellStyle name="Normal 121 2 3 3 2 3 3" xfId="14752" xr:uid="{00000000-0005-0000-0000-00002F370000}"/>
    <cellStyle name="Normal 121 2 3 3 2 4" xfId="14753" xr:uid="{00000000-0005-0000-0000-000030370000}"/>
    <cellStyle name="Normal 121 2 3 3 2 4 2" xfId="14754" xr:uid="{00000000-0005-0000-0000-000031370000}"/>
    <cellStyle name="Normal 121 2 3 3 2 5" xfId="14755" xr:uid="{00000000-0005-0000-0000-000032370000}"/>
    <cellStyle name="Normal 121 2 3 3 2 5 2" xfId="14756" xr:uid="{00000000-0005-0000-0000-000033370000}"/>
    <cellStyle name="Normal 121 2 3 3 2 6" xfId="14757" xr:uid="{00000000-0005-0000-0000-000034370000}"/>
    <cellStyle name="Normal 121 2 3 3 2 7" xfId="14758" xr:uid="{00000000-0005-0000-0000-000035370000}"/>
    <cellStyle name="Normal 121 2 3 3 2 8" xfId="14759" xr:uid="{00000000-0005-0000-0000-000036370000}"/>
    <cellStyle name="Normal 121 2 3 3 2 9" xfId="14760" xr:uid="{00000000-0005-0000-0000-000037370000}"/>
    <cellStyle name="Normal 121 2 3 3 2_1) Sector Final Use Input Sheet" xfId="14761" xr:uid="{00000000-0005-0000-0000-000038370000}"/>
    <cellStyle name="Normal 121 2 3 3 3" xfId="14762" xr:uid="{00000000-0005-0000-0000-000039370000}"/>
    <cellStyle name="Normal 121 2 3 3 3 2" xfId="14763" xr:uid="{00000000-0005-0000-0000-00003A370000}"/>
    <cellStyle name="Normal 121 2 3 3 3 3" xfId="14764" xr:uid="{00000000-0005-0000-0000-00003B370000}"/>
    <cellStyle name="Normal 121 2 3 3 3 4" xfId="14765" xr:uid="{00000000-0005-0000-0000-00003C370000}"/>
    <cellStyle name="Normal 121 2 3 3 3 5" xfId="14766" xr:uid="{00000000-0005-0000-0000-00003D370000}"/>
    <cellStyle name="Normal 121 2 3 3 4" xfId="14767" xr:uid="{00000000-0005-0000-0000-00003E370000}"/>
    <cellStyle name="Normal 121 2 3 3 4 2" xfId="14768" xr:uid="{00000000-0005-0000-0000-00003F370000}"/>
    <cellStyle name="Normal 121 2 3 3 4 3" xfId="14769" xr:uid="{00000000-0005-0000-0000-000040370000}"/>
    <cellStyle name="Normal 121 2 3 3 5" xfId="14770" xr:uid="{00000000-0005-0000-0000-000041370000}"/>
    <cellStyle name="Normal 121 2 3 3 5 2" xfId="14771" xr:uid="{00000000-0005-0000-0000-000042370000}"/>
    <cellStyle name="Normal 121 2 3 3 6" xfId="14772" xr:uid="{00000000-0005-0000-0000-000043370000}"/>
    <cellStyle name="Normal 121 2 3 3 6 2" xfId="14773" xr:uid="{00000000-0005-0000-0000-000044370000}"/>
    <cellStyle name="Normal 121 2 3 3 7" xfId="14774" xr:uid="{00000000-0005-0000-0000-000045370000}"/>
    <cellStyle name="Normal 121 2 3 3 8" xfId="14775" xr:uid="{00000000-0005-0000-0000-000046370000}"/>
    <cellStyle name="Normal 121 2 3 3 9" xfId="14776" xr:uid="{00000000-0005-0000-0000-000047370000}"/>
    <cellStyle name="Normal 121 2 3 3_1) Sector Final Use Input Sheet" xfId="14777" xr:uid="{00000000-0005-0000-0000-000048370000}"/>
    <cellStyle name="Normal 121 2 3 4" xfId="14778" xr:uid="{00000000-0005-0000-0000-000049370000}"/>
    <cellStyle name="Normal 121 2 3 4 10" xfId="14779" xr:uid="{00000000-0005-0000-0000-00004A370000}"/>
    <cellStyle name="Normal 121 2 3 4 11" xfId="14780" xr:uid="{00000000-0005-0000-0000-00004B370000}"/>
    <cellStyle name="Normal 121 2 3 4 2" xfId="14781" xr:uid="{00000000-0005-0000-0000-00004C370000}"/>
    <cellStyle name="Normal 121 2 3 4 2 2" xfId="14782" xr:uid="{00000000-0005-0000-0000-00004D370000}"/>
    <cellStyle name="Normal 121 2 3 4 2 3" xfId="14783" xr:uid="{00000000-0005-0000-0000-00004E370000}"/>
    <cellStyle name="Normal 121 2 3 4 2 4" xfId="14784" xr:uid="{00000000-0005-0000-0000-00004F370000}"/>
    <cellStyle name="Normal 121 2 3 4 2 5" xfId="14785" xr:uid="{00000000-0005-0000-0000-000050370000}"/>
    <cellStyle name="Normal 121 2 3 4 3" xfId="14786" xr:uid="{00000000-0005-0000-0000-000051370000}"/>
    <cellStyle name="Normal 121 2 3 4 3 2" xfId="14787" xr:uid="{00000000-0005-0000-0000-000052370000}"/>
    <cellStyle name="Normal 121 2 3 4 3 3" xfId="14788" xr:uid="{00000000-0005-0000-0000-000053370000}"/>
    <cellStyle name="Normal 121 2 3 4 4" xfId="14789" xr:uid="{00000000-0005-0000-0000-000054370000}"/>
    <cellStyle name="Normal 121 2 3 4 4 2" xfId="14790" xr:uid="{00000000-0005-0000-0000-000055370000}"/>
    <cellStyle name="Normal 121 2 3 4 5" xfId="14791" xr:uid="{00000000-0005-0000-0000-000056370000}"/>
    <cellStyle name="Normal 121 2 3 4 5 2" xfId="14792" xr:uid="{00000000-0005-0000-0000-000057370000}"/>
    <cellStyle name="Normal 121 2 3 4 6" xfId="14793" xr:uid="{00000000-0005-0000-0000-000058370000}"/>
    <cellStyle name="Normal 121 2 3 4 7" xfId="14794" xr:uid="{00000000-0005-0000-0000-000059370000}"/>
    <cellStyle name="Normal 121 2 3 4 8" xfId="14795" xr:uid="{00000000-0005-0000-0000-00005A370000}"/>
    <cellStyle name="Normal 121 2 3 4 9" xfId="14796" xr:uid="{00000000-0005-0000-0000-00005B370000}"/>
    <cellStyle name="Normal 121 2 3 4_1) Sector Final Use Input Sheet" xfId="14797" xr:uid="{00000000-0005-0000-0000-00005C370000}"/>
    <cellStyle name="Normal 121 2 3 5" xfId="14798" xr:uid="{00000000-0005-0000-0000-00005D370000}"/>
    <cellStyle name="Normal 121 2 3 5 2" xfId="14799" xr:uid="{00000000-0005-0000-0000-00005E370000}"/>
    <cellStyle name="Normal 121 2 3 5 3" xfId="14800" xr:uid="{00000000-0005-0000-0000-00005F370000}"/>
    <cellStyle name="Normal 121 2 3 5 4" xfId="14801" xr:uid="{00000000-0005-0000-0000-000060370000}"/>
    <cellStyle name="Normal 121 2 3 5 5" xfId="14802" xr:uid="{00000000-0005-0000-0000-000061370000}"/>
    <cellStyle name="Normal 121 2 3 6" xfId="14803" xr:uid="{00000000-0005-0000-0000-000062370000}"/>
    <cellStyle name="Normal 121 2 3 6 2" xfId="14804" xr:uid="{00000000-0005-0000-0000-000063370000}"/>
    <cellStyle name="Normal 121 2 3 6 3" xfId="14805" xr:uid="{00000000-0005-0000-0000-000064370000}"/>
    <cellStyle name="Normal 121 2 3 7" xfId="14806" xr:uid="{00000000-0005-0000-0000-000065370000}"/>
    <cellStyle name="Normal 121 2 3 7 2" xfId="14807" xr:uid="{00000000-0005-0000-0000-000066370000}"/>
    <cellStyle name="Normal 121 2 3 8" xfId="14808" xr:uid="{00000000-0005-0000-0000-000067370000}"/>
    <cellStyle name="Normal 121 2 3 8 2" xfId="14809" xr:uid="{00000000-0005-0000-0000-000068370000}"/>
    <cellStyle name="Normal 121 2 3 9" xfId="14810" xr:uid="{00000000-0005-0000-0000-000069370000}"/>
    <cellStyle name="Normal 121 2 3_1) Sector Final Use Input Sheet" xfId="14811" xr:uid="{00000000-0005-0000-0000-00006A370000}"/>
    <cellStyle name="Normal 121 2 4" xfId="14812" xr:uid="{00000000-0005-0000-0000-00006B370000}"/>
    <cellStyle name="Normal 121 2 4 10" xfId="14813" xr:uid="{00000000-0005-0000-0000-00006C370000}"/>
    <cellStyle name="Normal 121 2 4 11" xfId="14814" xr:uid="{00000000-0005-0000-0000-00006D370000}"/>
    <cellStyle name="Normal 121 2 4 12" xfId="14815" xr:uid="{00000000-0005-0000-0000-00006E370000}"/>
    <cellStyle name="Normal 121 2 4 13" xfId="14816" xr:uid="{00000000-0005-0000-0000-00006F370000}"/>
    <cellStyle name="Normal 121 2 4 14" xfId="14817" xr:uid="{00000000-0005-0000-0000-000070370000}"/>
    <cellStyle name="Normal 121 2 4 2" xfId="14818" xr:uid="{00000000-0005-0000-0000-000071370000}"/>
    <cellStyle name="Normal 121 2 4 2 10" xfId="14819" xr:uid="{00000000-0005-0000-0000-000072370000}"/>
    <cellStyle name="Normal 121 2 4 2 11" xfId="14820" xr:uid="{00000000-0005-0000-0000-000073370000}"/>
    <cellStyle name="Normal 121 2 4 2 12" xfId="14821" xr:uid="{00000000-0005-0000-0000-000074370000}"/>
    <cellStyle name="Normal 121 2 4 2 2" xfId="14822" xr:uid="{00000000-0005-0000-0000-000075370000}"/>
    <cellStyle name="Normal 121 2 4 2 2 10" xfId="14823" xr:uid="{00000000-0005-0000-0000-000076370000}"/>
    <cellStyle name="Normal 121 2 4 2 2 11" xfId="14824" xr:uid="{00000000-0005-0000-0000-000077370000}"/>
    <cellStyle name="Normal 121 2 4 2 2 2" xfId="14825" xr:uid="{00000000-0005-0000-0000-000078370000}"/>
    <cellStyle name="Normal 121 2 4 2 2 2 2" xfId="14826" xr:uid="{00000000-0005-0000-0000-000079370000}"/>
    <cellStyle name="Normal 121 2 4 2 2 2 3" xfId="14827" xr:uid="{00000000-0005-0000-0000-00007A370000}"/>
    <cellStyle name="Normal 121 2 4 2 2 2 4" xfId="14828" xr:uid="{00000000-0005-0000-0000-00007B370000}"/>
    <cellStyle name="Normal 121 2 4 2 2 2 5" xfId="14829" xr:uid="{00000000-0005-0000-0000-00007C370000}"/>
    <cellStyle name="Normal 121 2 4 2 2 3" xfId="14830" xr:uid="{00000000-0005-0000-0000-00007D370000}"/>
    <cellStyle name="Normal 121 2 4 2 2 3 2" xfId="14831" xr:uid="{00000000-0005-0000-0000-00007E370000}"/>
    <cellStyle name="Normal 121 2 4 2 2 3 3" xfId="14832" xr:uid="{00000000-0005-0000-0000-00007F370000}"/>
    <cellStyle name="Normal 121 2 4 2 2 4" xfId="14833" xr:uid="{00000000-0005-0000-0000-000080370000}"/>
    <cellStyle name="Normal 121 2 4 2 2 4 2" xfId="14834" xr:uid="{00000000-0005-0000-0000-000081370000}"/>
    <cellStyle name="Normal 121 2 4 2 2 5" xfId="14835" xr:uid="{00000000-0005-0000-0000-000082370000}"/>
    <cellStyle name="Normal 121 2 4 2 2 5 2" xfId="14836" xr:uid="{00000000-0005-0000-0000-000083370000}"/>
    <cellStyle name="Normal 121 2 4 2 2 6" xfId="14837" xr:uid="{00000000-0005-0000-0000-000084370000}"/>
    <cellStyle name="Normal 121 2 4 2 2 7" xfId="14838" xr:uid="{00000000-0005-0000-0000-000085370000}"/>
    <cellStyle name="Normal 121 2 4 2 2 8" xfId="14839" xr:uid="{00000000-0005-0000-0000-000086370000}"/>
    <cellStyle name="Normal 121 2 4 2 2 9" xfId="14840" xr:uid="{00000000-0005-0000-0000-000087370000}"/>
    <cellStyle name="Normal 121 2 4 2 2_1) Sector Final Use Input Sheet" xfId="14841" xr:uid="{00000000-0005-0000-0000-000088370000}"/>
    <cellStyle name="Normal 121 2 4 2 3" xfId="14842" xr:uid="{00000000-0005-0000-0000-000089370000}"/>
    <cellStyle name="Normal 121 2 4 2 3 2" xfId="14843" xr:uid="{00000000-0005-0000-0000-00008A370000}"/>
    <cellStyle name="Normal 121 2 4 2 3 3" xfId="14844" xr:uid="{00000000-0005-0000-0000-00008B370000}"/>
    <cellStyle name="Normal 121 2 4 2 3 4" xfId="14845" xr:uid="{00000000-0005-0000-0000-00008C370000}"/>
    <cellStyle name="Normal 121 2 4 2 3 5" xfId="14846" xr:uid="{00000000-0005-0000-0000-00008D370000}"/>
    <cellStyle name="Normal 121 2 4 2 4" xfId="14847" xr:uid="{00000000-0005-0000-0000-00008E370000}"/>
    <cellStyle name="Normal 121 2 4 2 4 2" xfId="14848" xr:uid="{00000000-0005-0000-0000-00008F370000}"/>
    <cellStyle name="Normal 121 2 4 2 4 3" xfId="14849" xr:uid="{00000000-0005-0000-0000-000090370000}"/>
    <cellStyle name="Normal 121 2 4 2 5" xfId="14850" xr:uid="{00000000-0005-0000-0000-000091370000}"/>
    <cellStyle name="Normal 121 2 4 2 5 2" xfId="14851" xr:uid="{00000000-0005-0000-0000-000092370000}"/>
    <cellStyle name="Normal 121 2 4 2 6" xfId="14852" xr:uid="{00000000-0005-0000-0000-000093370000}"/>
    <cellStyle name="Normal 121 2 4 2 6 2" xfId="14853" xr:uid="{00000000-0005-0000-0000-000094370000}"/>
    <cellStyle name="Normal 121 2 4 2 7" xfId="14854" xr:uid="{00000000-0005-0000-0000-000095370000}"/>
    <cellStyle name="Normal 121 2 4 2 8" xfId="14855" xr:uid="{00000000-0005-0000-0000-000096370000}"/>
    <cellStyle name="Normal 121 2 4 2 9" xfId="14856" xr:uid="{00000000-0005-0000-0000-000097370000}"/>
    <cellStyle name="Normal 121 2 4 2_1) Sector Final Use Input Sheet" xfId="14857" xr:uid="{00000000-0005-0000-0000-000098370000}"/>
    <cellStyle name="Normal 121 2 4 3" xfId="14858" xr:uid="{00000000-0005-0000-0000-000099370000}"/>
    <cellStyle name="Normal 121 2 4 3 10" xfId="14859" xr:uid="{00000000-0005-0000-0000-00009A370000}"/>
    <cellStyle name="Normal 121 2 4 3 11" xfId="14860" xr:uid="{00000000-0005-0000-0000-00009B370000}"/>
    <cellStyle name="Normal 121 2 4 3 12" xfId="14861" xr:uid="{00000000-0005-0000-0000-00009C370000}"/>
    <cellStyle name="Normal 121 2 4 3 2" xfId="14862" xr:uid="{00000000-0005-0000-0000-00009D370000}"/>
    <cellStyle name="Normal 121 2 4 3 2 10" xfId="14863" xr:uid="{00000000-0005-0000-0000-00009E370000}"/>
    <cellStyle name="Normal 121 2 4 3 2 11" xfId="14864" xr:uid="{00000000-0005-0000-0000-00009F370000}"/>
    <cellStyle name="Normal 121 2 4 3 2 2" xfId="14865" xr:uid="{00000000-0005-0000-0000-0000A0370000}"/>
    <cellStyle name="Normal 121 2 4 3 2 2 2" xfId="14866" xr:uid="{00000000-0005-0000-0000-0000A1370000}"/>
    <cellStyle name="Normal 121 2 4 3 2 2 3" xfId="14867" xr:uid="{00000000-0005-0000-0000-0000A2370000}"/>
    <cellStyle name="Normal 121 2 4 3 2 2 4" xfId="14868" xr:uid="{00000000-0005-0000-0000-0000A3370000}"/>
    <cellStyle name="Normal 121 2 4 3 2 2 5" xfId="14869" xr:uid="{00000000-0005-0000-0000-0000A4370000}"/>
    <cellStyle name="Normal 121 2 4 3 2 3" xfId="14870" xr:uid="{00000000-0005-0000-0000-0000A5370000}"/>
    <cellStyle name="Normal 121 2 4 3 2 3 2" xfId="14871" xr:uid="{00000000-0005-0000-0000-0000A6370000}"/>
    <cellStyle name="Normal 121 2 4 3 2 3 3" xfId="14872" xr:uid="{00000000-0005-0000-0000-0000A7370000}"/>
    <cellStyle name="Normal 121 2 4 3 2 4" xfId="14873" xr:uid="{00000000-0005-0000-0000-0000A8370000}"/>
    <cellStyle name="Normal 121 2 4 3 2 4 2" xfId="14874" xr:uid="{00000000-0005-0000-0000-0000A9370000}"/>
    <cellStyle name="Normal 121 2 4 3 2 5" xfId="14875" xr:uid="{00000000-0005-0000-0000-0000AA370000}"/>
    <cellStyle name="Normal 121 2 4 3 2 5 2" xfId="14876" xr:uid="{00000000-0005-0000-0000-0000AB370000}"/>
    <cellStyle name="Normal 121 2 4 3 2 6" xfId="14877" xr:uid="{00000000-0005-0000-0000-0000AC370000}"/>
    <cellStyle name="Normal 121 2 4 3 2 7" xfId="14878" xr:uid="{00000000-0005-0000-0000-0000AD370000}"/>
    <cellStyle name="Normal 121 2 4 3 2 8" xfId="14879" xr:uid="{00000000-0005-0000-0000-0000AE370000}"/>
    <cellStyle name="Normal 121 2 4 3 2 9" xfId="14880" xr:uid="{00000000-0005-0000-0000-0000AF370000}"/>
    <cellStyle name="Normal 121 2 4 3 2_1) Sector Final Use Input Sheet" xfId="14881" xr:uid="{00000000-0005-0000-0000-0000B0370000}"/>
    <cellStyle name="Normal 121 2 4 3 3" xfId="14882" xr:uid="{00000000-0005-0000-0000-0000B1370000}"/>
    <cellStyle name="Normal 121 2 4 3 3 2" xfId="14883" xr:uid="{00000000-0005-0000-0000-0000B2370000}"/>
    <cellStyle name="Normal 121 2 4 3 3 3" xfId="14884" xr:uid="{00000000-0005-0000-0000-0000B3370000}"/>
    <cellStyle name="Normal 121 2 4 3 3 4" xfId="14885" xr:uid="{00000000-0005-0000-0000-0000B4370000}"/>
    <cellStyle name="Normal 121 2 4 3 3 5" xfId="14886" xr:uid="{00000000-0005-0000-0000-0000B5370000}"/>
    <cellStyle name="Normal 121 2 4 3 4" xfId="14887" xr:uid="{00000000-0005-0000-0000-0000B6370000}"/>
    <cellStyle name="Normal 121 2 4 3 4 2" xfId="14888" xr:uid="{00000000-0005-0000-0000-0000B7370000}"/>
    <cellStyle name="Normal 121 2 4 3 4 3" xfId="14889" xr:uid="{00000000-0005-0000-0000-0000B8370000}"/>
    <cellStyle name="Normal 121 2 4 3 5" xfId="14890" xr:uid="{00000000-0005-0000-0000-0000B9370000}"/>
    <cellStyle name="Normal 121 2 4 3 5 2" xfId="14891" xr:uid="{00000000-0005-0000-0000-0000BA370000}"/>
    <cellStyle name="Normal 121 2 4 3 6" xfId="14892" xr:uid="{00000000-0005-0000-0000-0000BB370000}"/>
    <cellStyle name="Normal 121 2 4 3 6 2" xfId="14893" xr:uid="{00000000-0005-0000-0000-0000BC370000}"/>
    <cellStyle name="Normal 121 2 4 3 7" xfId="14894" xr:uid="{00000000-0005-0000-0000-0000BD370000}"/>
    <cellStyle name="Normal 121 2 4 3 8" xfId="14895" xr:uid="{00000000-0005-0000-0000-0000BE370000}"/>
    <cellStyle name="Normal 121 2 4 3 9" xfId="14896" xr:uid="{00000000-0005-0000-0000-0000BF370000}"/>
    <cellStyle name="Normal 121 2 4 3_1) Sector Final Use Input Sheet" xfId="14897" xr:uid="{00000000-0005-0000-0000-0000C0370000}"/>
    <cellStyle name="Normal 121 2 4 4" xfId="14898" xr:uid="{00000000-0005-0000-0000-0000C1370000}"/>
    <cellStyle name="Normal 121 2 4 4 10" xfId="14899" xr:uid="{00000000-0005-0000-0000-0000C2370000}"/>
    <cellStyle name="Normal 121 2 4 4 11" xfId="14900" xr:uid="{00000000-0005-0000-0000-0000C3370000}"/>
    <cellStyle name="Normal 121 2 4 4 2" xfId="14901" xr:uid="{00000000-0005-0000-0000-0000C4370000}"/>
    <cellStyle name="Normal 121 2 4 4 2 2" xfId="14902" xr:uid="{00000000-0005-0000-0000-0000C5370000}"/>
    <cellStyle name="Normal 121 2 4 4 2 3" xfId="14903" xr:uid="{00000000-0005-0000-0000-0000C6370000}"/>
    <cellStyle name="Normal 121 2 4 4 2 4" xfId="14904" xr:uid="{00000000-0005-0000-0000-0000C7370000}"/>
    <cellStyle name="Normal 121 2 4 4 2 5" xfId="14905" xr:uid="{00000000-0005-0000-0000-0000C8370000}"/>
    <cellStyle name="Normal 121 2 4 4 3" xfId="14906" xr:uid="{00000000-0005-0000-0000-0000C9370000}"/>
    <cellStyle name="Normal 121 2 4 4 3 2" xfId="14907" xr:uid="{00000000-0005-0000-0000-0000CA370000}"/>
    <cellStyle name="Normal 121 2 4 4 3 3" xfId="14908" xr:uid="{00000000-0005-0000-0000-0000CB370000}"/>
    <cellStyle name="Normal 121 2 4 4 4" xfId="14909" xr:uid="{00000000-0005-0000-0000-0000CC370000}"/>
    <cellStyle name="Normal 121 2 4 4 4 2" xfId="14910" xr:uid="{00000000-0005-0000-0000-0000CD370000}"/>
    <cellStyle name="Normal 121 2 4 4 5" xfId="14911" xr:uid="{00000000-0005-0000-0000-0000CE370000}"/>
    <cellStyle name="Normal 121 2 4 4 5 2" xfId="14912" xr:uid="{00000000-0005-0000-0000-0000CF370000}"/>
    <cellStyle name="Normal 121 2 4 4 6" xfId="14913" xr:uid="{00000000-0005-0000-0000-0000D0370000}"/>
    <cellStyle name="Normal 121 2 4 4 7" xfId="14914" xr:uid="{00000000-0005-0000-0000-0000D1370000}"/>
    <cellStyle name="Normal 121 2 4 4 8" xfId="14915" xr:uid="{00000000-0005-0000-0000-0000D2370000}"/>
    <cellStyle name="Normal 121 2 4 4 9" xfId="14916" xr:uid="{00000000-0005-0000-0000-0000D3370000}"/>
    <cellStyle name="Normal 121 2 4 4_1) Sector Final Use Input Sheet" xfId="14917" xr:uid="{00000000-0005-0000-0000-0000D4370000}"/>
    <cellStyle name="Normal 121 2 4 5" xfId="14918" xr:uid="{00000000-0005-0000-0000-0000D5370000}"/>
    <cellStyle name="Normal 121 2 4 5 2" xfId="14919" xr:uid="{00000000-0005-0000-0000-0000D6370000}"/>
    <cellStyle name="Normal 121 2 4 5 3" xfId="14920" xr:uid="{00000000-0005-0000-0000-0000D7370000}"/>
    <cellStyle name="Normal 121 2 4 5 4" xfId="14921" xr:uid="{00000000-0005-0000-0000-0000D8370000}"/>
    <cellStyle name="Normal 121 2 4 5 5" xfId="14922" xr:uid="{00000000-0005-0000-0000-0000D9370000}"/>
    <cellStyle name="Normal 121 2 4 6" xfId="14923" xr:uid="{00000000-0005-0000-0000-0000DA370000}"/>
    <cellStyle name="Normal 121 2 4 6 2" xfId="14924" xr:uid="{00000000-0005-0000-0000-0000DB370000}"/>
    <cellStyle name="Normal 121 2 4 6 3" xfId="14925" xr:uid="{00000000-0005-0000-0000-0000DC370000}"/>
    <cellStyle name="Normal 121 2 4 7" xfId="14926" xr:uid="{00000000-0005-0000-0000-0000DD370000}"/>
    <cellStyle name="Normal 121 2 4 7 2" xfId="14927" xr:uid="{00000000-0005-0000-0000-0000DE370000}"/>
    <cellStyle name="Normal 121 2 4 8" xfId="14928" xr:uid="{00000000-0005-0000-0000-0000DF370000}"/>
    <cellStyle name="Normal 121 2 4 8 2" xfId="14929" xr:uid="{00000000-0005-0000-0000-0000E0370000}"/>
    <cellStyle name="Normal 121 2 4 9" xfId="14930" xr:uid="{00000000-0005-0000-0000-0000E1370000}"/>
    <cellStyle name="Normal 121 2 4_1) Sector Final Use Input Sheet" xfId="14931" xr:uid="{00000000-0005-0000-0000-0000E2370000}"/>
    <cellStyle name="Normal 121 2 5" xfId="14932" xr:uid="{00000000-0005-0000-0000-0000E3370000}"/>
    <cellStyle name="Normal 121 2 5 10" xfId="14933" xr:uid="{00000000-0005-0000-0000-0000E4370000}"/>
    <cellStyle name="Normal 121 2 5 11" xfId="14934" xr:uid="{00000000-0005-0000-0000-0000E5370000}"/>
    <cellStyle name="Normal 121 2 5 12" xfId="14935" xr:uid="{00000000-0005-0000-0000-0000E6370000}"/>
    <cellStyle name="Normal 121 2 5 2" xfId="14936" xr:uid="{00000000-0005-0000-0000-0000E7370000}"/>
    <cellStyle name="Normal 121 2 5 2 10" xfId="14937" xr:uid="{00000000-0005-0000-0000-0000E8370000}"/>
    <cellStyle name="Normal 121 2 5 2 11" xfId="14938" xr:uid="{00000000-0005-0000-0000-0000E9370000}"/>
    <cellStyle name="Normal 121 2 5 2 2" xfId="14939" xr:uid="{00000000-0005-0000-0000-0000EA370000}"/>
    <cellStyle name="Normal 121 2 5 2 2 2" xfId="14940" xr:uid="{00000000-0005-0000-0000-0000EB370000}"/>
    <cellStyle name="Normal 121 2 5 2 2 3" xfId="14941" xr:uid="{00000000-0005-0000-0000-0000EC370000}"/>
    <cellStyle name="Normal 121 2 5 2 2 4" xfId="14942" xr:uid="{00000000-0005-0000-0000-0000ED370000}"/>
    <cellStyle name="Normal 121 2 5 2 2 5" xfId="14943" xr:uid="{00000000-0005-0000-0000-0000EE370000}"/>
    <cellStyle name="Normal 121 2 5 2 3" xfId="14944" xr:uid="{00000000-0005-0000-0000-0000EF370000}"/>
    <cellStyle name="Normal 121 2 5 2 3 2" xfId="14945" xr:uid="{00000000-0005-0000-0000-0000F0370000}"/>
    <cellStyle name="Normal 121 2 5 2 3 3" xfId="14946" xr:uid="{00000000-0005-0000-0000-0000F1370000}"/>
    <cellStyle name="Normal 121 2 5 2 4" xfId="14947" xr:uid="{00000000-0005-0000-0000-0000F2370000}"/>
    <cellStyle name="Normal 121 2 5 2 4 2" xfId="14948" xr:uid="{00000000-0005-0000-0000-0000F3370000}"/>
    <cellStyle name="Normal 121 2 5 2 5" xfId="14949" xr:uid="{00000000-0005-0000-0000-0000F4370000}"/>
    <cellStyle name="Normal 121 2 5 2 5 2" xfId="14950" xr:uid="{00000000-0005-0000-0000-0000F5370000}"/>
    <cellStyle name="Normal 121 2 5 2 6" xfId="14951" xr:uid="{00000000-0005-0000-0000-0000F6370000}"/>
    <cellStyle name="Normal 121 2 5 2 7" xfId="14952" xr:uid="{00000000-0005-0000-0000-0000F7370000}"/>
    <cellStyle name="Normal 121 2 5 2 8" xfId="14953" xr:uid="{00000000-0005-0000-0000-0000F8370000}"/>
    <cellStyle name="Normal 121 2 5 2 9" xfId="14954" xr:uid="{00000000-0005-0000-0000-0000F9370000}"/>
    <cellStyle name="Normal 121 2 5 2_1) Sector Final Use Input Sheet" xfId="14955" xr:uid="{00000000-0005-0000-0000-0000FA370000}"/>
    <cellStyle name="Normal 121 2 5 3" xfId="14956" xr:uid="{00000000-0005-0000-0000-0000FB370000}"/>
    <cellStyle name="Normal 121 2 5 3 2" xfId="14957" xr:uid="{00000000-0005-0000-0000-0000FC370000}"/>
    <cellStyle name="Normal 121 2 5 3 3" xfId="14958" xr:uid="{00000000-0005-0000-0000-0000FD370000}"/>
    <cellStyle name="Normal 121 2 5 3 4" xfId="14959" xr:uid="{00000000-0005-0000-0000-0000FE370000}"/>
    <cellStyle name="Normal 121 2 5 3 5" xfId="14960" xr:uid="{00000000-0005-0000-0000-0000FF370000}"/>
    <cellStyle name="Normal 121 2 5 4" xfId="14961" xr:uid="{00000000-0005-0000-0000-000000380000}"/>
    <cellStyle name="Normal 121 2 5 4 2" xfId="14962" xr:uid="{00000000-0005-0000-0000-000001380000}"/>
    <cellStyle name="Normal 121 2 5 4 3" xfId="14963" xr:uid="{00000000-0005-0000-0000-000002380000}"/>
    <cellStyle name="Normal 121 2 5 5" xfId="14964" xr:uid="{00000000-0005-0000-0000-000003380000}"/>
    <cellStyle name="Normal 121 2 5 5 2" xfId="14965" xr:uid="{00000000-0005-0000-0000-000004380000}"/>
    <cellStyle name="Normal 121 2 5 6" xfId="14966" xr:uid="{00000000-0005-0000-0000-000005380000}"/>
    <cellStyle name="Normal 121 2 5 6 2" xfId="14967" xr:uid="{00000000-0005-0000-0000-000006380000}"/>
    <cellStyle name="Normal 121 2 5 7" xfId="14968" xr:uid="{00000000-0005-0000-0000-000007380000}"/>
    <cellStyle name="Normal 121 2 5 8" xfId="14969" xr:uid="{00000000-0005-0000-0000-000008380000}"/>
    <cellStyle name="Normal 121 2 5 9" xfId="14970" xr:uid="{00000000-0005-0000-0000-000009380000}"/>
    <cellStyle name="Normal 121 2 5_1) Sector Final Use Input Sheet" xfId="14971" xr:uid="{00000000-0005-0000-0000-00000A380000}"/>
    <cellStyle name="Normal 121 2 6" xfId="14972" xr:uid="{00000000-0005-0000-0000-00000B380000}"/>
    <cellStyle name="Normal 121 2 6 10" xfId="14973" xr:uid="{00000000-0005-0000-0000-00000C380000}"/>
    <cellStyle name="Normal 121 2 6 11" xfId="14974" xr:uid="{00000000-0005-0000-0000-00000D380000}"/>
    <cellStyle name="Normal 121 2 6 12" xfId="14975" xr:uid="{00000000-0005-0000-0000-00000E380000}"/>
    <cellStyle name="Normal 121 2 6 2" xfId="14976" xr:uid="{00000000-0005-0000-0000-00000F380000}"/>
    <cellStyle name="Normal 121 2 6 2 10" xfId="14977" xr:uid="{00000000-0005-0000-0000-000010380000}"/>
    <cellStyle name="Normal 121 2 6 2 11" xfId="14978" xr:uid="{00000000-0005-0000-0000-000011380000}"/>
    <cellStyle name="Normal 121 2 6 2 2" xfId="14979" xr:uid="{00000000-0005-0000-0000-000012380000}"/>
    <cellStyle name="Normal 121 2 6 2 2 2" xfId="14980" xr:uid="{00000000-0005-0000-0000-000013380000}"/>
    <cellStyle name="Normal 121 2 6 2 2 3" xfId="14981" xr:uid="{00000000-0005-0000-0000-000014380000}"/>
    <cellStyle name="Normal 121 2 6 2 2 4" xfId="14982" xr:uid="{00000000-0005-0000-0000-000015380000}"/>
    <cellStyle name="Normal 121 2 6 2 2 5" xfId="14983" xr:uid="{00000000-0005-0000-0000-000016380000}"/>
    <cellStyle name="Normal 121 2 6 2 3" xfId="14984" xr:uid="{00000000-0005-0000-0000-000017380000}"/>
    <cellStyle name="Normal 121 2 6 2 3 2" xfId="14985" xr:uid="{00000000-0005-0000-0000-000018380000}"/>
    <cellStyle name="Normal 121 2 6 2 3 3" xfId="14986" xr:uid="{00000000-0005-0000-0000-000019380000}"/>
    <cellStyle name="Normal 121 2 6 2 4" xfId="14987" xr:uid="{00000000-0005-0000-0000-00001A380000}"/>
    <cellStyle name="Normal 121 2 6 2 4 2" xfId="14988" xr:uid="{00000000-0005-0000-0000-00001B380000}"/>
    <cellStyle name="Normal 121 2 6 2 5" xfId="14989" xr:uid="{00000000-0005-0000-0000-00001C380000}"/>
    <cellStyle name="Normal 121 2 6 2 5 2" xfId="14990" xr:uid="{00000000-0005-0000-0000-00001D380000}"/>
    <cellStyle name="Normal 121 2 6 2 6" xfId="14991" xr:uid="{00000000-0005-0000-0000-00001E380000}"/>
    <cellStyle name="Normal 121 2 6 2 7" xfId="14992" xr:uid="{00000000-0005-0000-0000-00001F380000}"/>
    <cellStyle name="Normal 121 2 6 2 8" xfId="14993" xr:uid="{00000000-0005-0000-0000-000020380000}"/>
    <cellStyle name="Normal 121 2 6 2 9" xfId="14994" xr:uid="{00000000-0005-0000-0000-000021380000}"/>
    <cellStyle name="Normal 121 2 6 2_1) Sector Final Use Input Sheet" xfId="14995" xr:uid="{00000000-0005-0000-0000-000022380000}"/>
    <cellStyle name="Normal 121 2 6 3" xfId="14996" xr:uid="{00000000-0005-0000-0000-000023380000}"/>
    <cellStyle name="Normal 121 2 6 3 2" xfId="14997" xr:uid="{00000000-0005-0000-0000-000024380000}"/>
    <cellStyle name="Normal 121 2 6 3 3" xfId="14998" xr:uid="{00000000-0005-0000-0000-000025380000}"/>
    <cellStyle name="Normal 121 2 6 3 4" xfId="14999" xr:uid="{00000000-0005-0000-0000-000026380000}"/>
    <cellStyle name="Normal 121 2 6 3 5" xfId="15000" xr:uid="{00000000-0005-0000-0000-000027380000}"/>
    <cellStyle name="Normal 121 2 6 4" xfId="15001" xr:uid="{00000000-0005-0000-0000-000028380000}"/>
    <cellStyle name="Normal 121 2 6 4 2" xfId="15002" xr:uid="{00000000-0005-0000-0000-000029380000}"/>
    <cellStyle name="Normal 121 2 6 4 3" xfId="15003" xr:uid="{00000000-0005-0000-0000-00002A380000}"/>
    <cellStyle name="Normal 121 2 6 5" xfId="15004" xr:uid="{00000000-0005-0000-0000-00002B380000}"/>
    <cellStyle name="Normal 121 2 6 5 2" xfId="15005" xr:uid="{00000000-0005-0000-0000-00002C380000}"/>
    <cellStyle name="Normal 121 2 6 6" xfId="15006" xr:uid="{00000000-0005-0000-0000-00002D380000}"/>
    <cellStyle name="Normal 121 2 6 6 2" xfId="15007" xr:uid="{00000000-0005-0000-0000-00002E380000}"/>
    <cellStyle name="Normal 121 2 6 7" xfId="15008" xr:uid="{00000000-0005-0000-0000-00002F380000}"/>
    <cellStyle name="Normal 121 2 6 8" xfId="15009" xr:uid="{00000000-0005-0000-0000-000030380000}"/>
    <cellStyle name="Normal 121 2 6 9" xfId="15010" xr:uid="{00000000-0005-0000-0000-000031380000}"/>
    <cellStyle name="Normal 121 2 6_1) Sector Final Use Input Sheet" xfId="15011" xr:uid="{00000000-0005-0000-0000-000032380000}"/>
    <cellStyle name="Normal 121 2 7" xfId="15012" xr:uid="{00000000-0005-0000-0000-000033380000}"/>
    <cellStyle name="Normal 121 2 7 10" xfId="15013" xr:uid="{00000000-0005-0000-0000-000034380000}"/>
    <cellStyle name="Normal 121 2 7 11" xfId="15014" xr:uid="{00000000-0005-0000-0000-000035380000}"/>
    <cellStyle name="Normal 121 2 7 2" xfId="15015" xr:uid="{00000000-0005-0000-0000-000036380000}"/>
    <cellStyle name="Normal 121 2 7 2 2" xfId="15016" xr:uid="{00000000-0005-0000-0000-000037380000}"/>
    <cellStyle name="Normal 121 2 7 2 3" xfId="15017" xr:uid="{00000000-0005-0000-0000-000038380000}"/>
    <cellStyle name="Normal 121 2 7 2 4" xfId="15018" xr:uid="{00000000-0005-0000-0000-000039380000}"/>
    <cellStyle name="Normal 121 2 7 2 5" xfId="15019" xr:uid="{00000000-0005-0000-0000-00003A380000}"/>
    <cellStyle name="Normal 121 2 7 3" xfId="15020" xr:uid="{00000000-0005-0000-0000-00003B380000}"/>
    <cellStyle name="Normal 121 2 7 3 2" xfId="15021" xr:uid="{00000000-0005-0000-0000-00003C380000}"/>
    <cellStyle name="Normal 121 2 7 3 3" xfId="15022" xr:uid="{00000000-0005-0000-0000-00003D380000}"/>
    <cellStyle name="Normal 121 2 7 4" xfId="15023" xr:uid="{00000000-0005-0000-0000-00003E380000}"/>
    <cellStyle name="Normal 121 2 7 4 2" xfId="15024" xr:uid="{00000000-0005-0000-0000-00003F380000}"/>
    <cellStyle name="Normal 121 2 7 5" xfId="15025" xr:uid="{00000000-0005-0000-0000-000040380000}"/>
    <cellStyle name="Normal 121 2 7 5 2" xfId="15026" xr:uid="{00000000-0005-0000-0000-000041380000}"/>
    <cellStyle name="Normal 121 2 7 6" xfId="15027" xr:uid="{00000000-0005-0000-0000-000042380000}"/>
    <cellStyle name="Normal 121 2 7 7" xfId="15028" xr:uid="{00000000-0005-0000-0000-000043380000}"/>
    <cellStyle name="Normal 121 2 7 8" xfId="15029" xr:uid="{00000000-0005-0000-0000-000044380000}"/>
    <cellStyle name="Normal 121 2 7 9" xfId="15030" xr:uid="{00000000-0005-0000-0000-000045380000}"/>
    <cellStyle name="Normal 121 2 7_1) Sector Final Use Input Sheet" xfId="15031" xr:uid="{00000000-0005-0000-0000-000046380000}"/>
    <cellStyle name="Normal 121 2 8" xfId="15032" xr:uid="{00000000-0005-0000-0000-000047380000}"/>
    <cellStyle name="Normal 121 2 8 2" xfId="15033" xr:uid="{00000000-0005-0000-0000-000048380000}"/>
    <cellStyle name="Normal 121 2 8 3" xfId="15034" xr:uid="{00000000-0005-0000-0000-000049380000}"/>
    <cellStyle name="Normal 121 2 8 4" xfId="15035" xr:uid="{00000000-0005-0000-0000-00004A380000}"/>
    <cellStyle name="Normal 121 2 8 5" xfId="15036" xr:uid="{00000000-0005-0000-0000-00004B380000}"/>
    <cellStyle name="Normal 121 2 9" xfId="15037" xr:uid="{00000000-0005-0000-0000-00004C380000}"/>
    <cellStyle name="Normal 121 2 9 2" xfId="15038" xr:uid="{00000000-0005-0000-0000-00004D380000}"/>
    <cellStyle name="Normal 121 2 9 3" xfId="15039" xr:uid="{00000000-0005-0000-0000-00004E380000}"/>
    <cellStyle name="Normal 121 2_1) Sector Final Use Input Sheet" xfId="15040" xr:uid="{00000000-0005-0000-0000-00004F380000}"/>
    <cellStyle name="Normal 122" xfId="15041" xr:uid="{00000000-0005-0000-0000-000050380000}"/>
    <cellStyle name="Normal 122 10" xfId="15042" xr:uid="{00000000-0005-0000-0000-000051380000}"/>
    <cellStyle name="Normal 122 10 2" xfId="15043" xr:uid="{00000000-0005-0000-0000-000052380000}"/>
    <cellStyle name="Normal 122 11" xfId="15044" xr:uid="{00000000-0005-0000-0000-000053380000}"/>
    <cellStyle name="Normal 122 11 2" xfId="15045" xr:uid="{00000000-0005-0000-0000-000054380000}"/>
    <cellStyle name="Normal 122 12" xfId="15046" xr:uid="{00000000-0005-0000-0000-000055380000}"/>
    <cellStyle name="Normal 122 13" xfId="15047" xr:uid="{00000000-0005-0000-0000-000056380000}"/>
    <cellStyle name="Normal 122 14" xfId="15048" xr:uid="{00000000-0005-0000-0000-000057380000}"/>
    <cellStyle name="Normal 122 15" xfId="15049" xr:uid="{00000000-0005-0000-0000-000058380000}"/>
    <cellStyle name="Normal 122 16" xfId="15050" xr:uid="{00000000-0005-0000-0000-000059380000}"/>
    <cellStyle name="Normal 122 17" xfId="15051" xr:uid="{00000000-0005-0000-0000-00005A380000}"/>
    <cellStyle name="Normal 122 2" xfId="15052" xr:uid="{00000000-0005-0000-0000-00005B380000}"/>
    <cellStyle name="Normal 122 2 10" xfId="15053" xr:uid="{00000000-0005-0000-0000-00005C380000}"/>
    <cellStyle name="Normal 122 2 11" xfId="15054" xr:uid="{00000000-0005-0000-0000-00005D380000}"/>
    <cellStyle name="Normal 122 2 12" xfId="15055" xr:uid="{00000000-0005-0000-0000-00005E380000}"/>
    <cellStyle name="Normal 122 2 13" xfId="15056" xr:uid="{00000000-0005-0000-0000-00005F380000}"/>
    <cellStyle name="Normal 122 2 14" xfId="15057" xr:uid="{00000000-0005-0000-0000-000060380000}"/>
    <cellStyle name="Normal 122 2 2" xfId="15058" xr:uid="{00000000-0005-0000-0000-000061380000}"/>
    <cellStyle name="Normal 122 2 2 10" xfId="15059" xr:uid="{00000000-0005-0000-0000-000062380000}"/>
    <cellStyle name="Normal 122 2 2 11" xfId="15060" xr:uid="{00000000-0005-0000-0000-000063380000}"/>
    <cellStyle name="Normal 122 2 2 12" xfId="15061" xr:uid="{00000000-0005-0000-0000-000064380000}"/>
    <cellStyle name="Normal 122 2 2 2" xfId="15062" xr:uid="{00000000-0005-0000-0000-000065380000}"/>
    <cellStyle name="Normal 122 2 2 2 10" xfId="15063" xr:uid="{00000000-0005-0000-0000-000066380000}"/>
    <cellStyle name="Normal 122 2 2 2 11" xfId="15064" xr:uid="{00000000-0005-0000-0000-000067380000}"/>
    <cellStyle name="Normal 122 2 2 2 2" xfId="15065" xr:uid="{00000000-0005-0000-0000-000068380000}"/>
    <cellStyle name="Normal 122 2 2 2 2 2" xfId="15066" xr:uid="{00000000-0005-0000-0000-000069380000}"/>
    <cellStyle name="Normal 122 2 2 2 2 3" xfId="15067" xr:uid="{00000000-0005-0000-0000-00006A380000}"/>
    <cellStyle name="Normal 122 2 2 2 2 4" xfId="15068" xr:uid="{00000000-0005-0000-0000-00006B380000}"/>
    <cellStyle name="Normal 122 2 2 2 2 5" xfId="15069" xr:uid="{00000000-0005-0000-0000-00006C380000}"/>
    <cellStyle name="Normal 122 2 2 2 3" xfId="15070" xr:uid="{00000000-0005-0000-0000-00006D380000}"/>
    <cellStyle name="Normal 122 2 2 2 3 2" xfId="15071" xr:uid="{00000000-0005-0000-0000-00006E380000}"/>
    <cellStyle name="Normal 122 2 2 2 3 3" xfId="15072" xr:uid="{00000000-0005-0000-0000-00006F380000}"/>
    <cellStyle name="Normal 122 2 2 2 4" xfId="15073" xr:uid="{00000000-0005-0000-0000-000070380000}"/>
    <cellStyle name="Normal 122 2 2 2 4 2" xfId="15074" xr:uid="{00000000-0005-0000-0000-000071380000}"/>
    <cellStyle name="Normal 122 2 2 2 5" xfId="15075" xr:uid="{00000000-0005-0000-0000-000072380000}"/>
    <cellStyle name="Normal 122 2 2 2 5 2" xfId="15076" xr:uid="{00000000-0005-0000-0000-000073380000}"/>
    <cellStyle name="Normal 122 2 2 2 6" xfId="15077" xr:uid="{00000000-0005-0000-0000-000074380000}"/>
    <cellStyle name="Normal 122 2 2 2 7" xfId="15078" xr:uid="{00000000-0005-0000-0000-000075380000}"/>
    <cellStyle name="Normal 122 2 2 2 8" xfId="15079" xr:uid="{00000000-0005-0000-0000-000076380000}"/>
    <cellStyle name="Normal 122 2 2 2 9" xfId="15080" xr:uid="{00000000-0005-0000-0000-000077380000}"/>
    <cellStyle name="Normal 122 2 2 2_1) Sector Final Use Input Sheet" xfId="15081" xr:uid="{00000000-0005-0000-0000-000078380000}"/>
    <cellStyle name="Normal 122 2 2 3" xfId="15082" xr:uid="{00000000-0005-0000-0000-000079380000}"/>
    <cellStyle name="Normal 122 2 2 3 2" xfId="15083" xr:uid="{00000000-0005-0000-0000-00007A380000}"/>
    <cellStyle name="Normal 122 2 2 3 3" xfId="15084" xr:uid="{00000000-0005-0000-0000-00007B380000}"/>
    <cellStyle name="Normal 122 2 2 3 4" xfId="15085" xr:uid="{00000000-0005-0000-0000-00007C380000}"/>
    <cellStyle name="Normal 122 2 2 3 5" xfId="15086" xr:uid="{00000000-0005-0000-0000-00007D380000}"/>
    <cellStyle name="Normal 122 2 2 4" xfId="15087" xr:uid="{00000000-0005-0000-0000-00007E380000}"/>
    <cellStyle name="Normal 122 2 2 4 2" xfId="15088" xr:uid="{00000000-0005-0000-0000-00007F380000}"/>
    <cellStyle name="Normal 122 2 2 4 3" xfId="15089" xr:uid="{00000000-0005-0000-0000-000080380000}"/>
    <cellStyle name="Normal 122 2 2 5" xfId="15090" xr:uid="{00000000-0005-0000-0000-000081380000}"/>
    <cellStyle name="Normal 122 2 2 5 2" xfId="15091" xr:uid="{00000000-0005-0000-0000-000082380000}"/>
    <cellStyle name="Normal 122 2 2 6" xfId="15092" xr:uid="{00000000-0005-0000-0000-000083380000}"/>
    <cellStyle name="Normal 122 2 2 6 2" xfId="15093" xr:uid="{00000000-0005-0000-0000-000084380000}"/>
    <cellStyle name="Normal 122 2 2 7" xfId="15094" xr:uid="{00000000-0005-0000-0000-000085380000}"/>
    <cellStyle name="Normal 122 2 2 8" xfId="15095" xr:uid="{00000000-0005-0000-0000-000086380000}"/>
    <cellStyle name="Normal 122 2 2 9" xfId="15096" xr:uid="{00000000-0005-0000-0000-000087380000}"/>
    <cellStyle name="Normal 122 2 2_1) Sector Final Use Input Sheet" xfId="15097" xr:uid="{00000000-0005-0000-0000-000088380000}"/>
    <cellStyle name="Normal 122 2 3" xfId="15098" xr:uid="{00000000-0005-0000-0000-000089380000}"/>
    <cellStyle name="Normal 122 2 3 10" xfId="15099" xr:uid="{00000000-0005-0000-0000-00008A380000}"/>
    <cellStyle name="Normal 122 2 3 11" xfId="15100" xr:uid="{00000000-0005-0000-0000-00008B380000}"/>
    <cellStyle name="Normal 122 2 3 12" xfId="15101" xr:uid="{00000000-0005-0000-0000-00008C380000}"/>
    <cellStyle name="Normal 122 2 3 2" xfId="15102" xr:uid="{00000000-0005-0000-0000-00008D380000}"/>
    <cellStyle name="Normal 122 2 3 2 10" xfId="15103" xr:uid="{00000000-0005-0000-0000-00008E380000}"/>
    <cellStyle name="Normal 122 2 3 2 11" xfId="15104" xr:uid="{00000000-0005-0000-0000-00008F380000}"/>
    <cellStyle name="Normal 122 2 3 2 2" xfId="15105" xr:uid="{00000000-0005-0000-0000-000090380000}"/>
    <cellStyle name="Normal 122 2 3 2 2 2" xfId="15106" xr:uid="{00000000-0005-0000-0000-000091380000}"/>
    <cellStyle name="Normal 122 2 3 2 2 3" xfId="15107" xr:uid="{00000000-0005-0000-0000-000092380000}"/>
    <cellStyle name="Normal 122 2 3 2 2 4" xfId="15108" xr:uid="{00000000-0005-0000-0000-000093380000}"/>
    <cellStyle name="Normal 122 2 3 2 2 5" xfId="15109" xr:uid="{00000000-0005-0000-0000-000094380000}"/>
    <cellStyle name="Normal 122 2 3 2 3" xfId="15110" xr:uid="{00000000-0005-0000-0000-000095380000}"/>
    <cellStyle name="Normal 122 2 3 2 3 2" xfId="15111" xr:uid="{00000000-0005-0000-0000-000096380000}"/>
    <cellStyle name="Normal 122 2 3 2 3 3" xfId="15112" xr:uid="{00000000-0005-0000-0000-000097380000}"/>
    <cellStyle name="Normal 122 2 3 2 4" xfId="15113" xr:uid="{00000000-0005-0000-0000-000098380000}"/>
    <cellStyle name="Normal 122 2 3 2 4 2" xfId="15114" xr:uid="{00000000-0005-0000-0000-000099380000}"/>
    <cellStyle name="Normal 122 2 3 2 5" xfId="15115" xr:uid="{00000000-0005-0000-0000-00009A380000}"/>
    <cellStyle name="Normal 122 2 3 2 5 2" xfId="15116" xr:uid="{00000000-0005-0000-0000-00009B380000}"/>
    <cellStyle name="Normal 122 2 3 2 6" xfId="15117" xr:uid="{00000000-0005-0000-0000-00009C380000}"/>
    <cellStyle name="Normal 122 2 3 2 7" xfId="15118" xr:uid="{00000000-0005-0000-0000-00009D380000}"/>
    <cellStyle name="Normal 122 2 3 2 8" xfId="15119" xr:uid="{00000000-0005-0000-0000-00009E380000}"/>
    <cellStyle name="Normal 122 2 3 2 9" xfId="15120" xr:uid="{00000000-0005-0000-0000-00009F380000}"/>
    <cellStyle name="Normal 122 2 3 2_1) Sector Final Use Input Sheet" xfId="15121" xr:uid="{00000000-0005-0000-0000-0000A0380000}"/>
    <cellStyle name="Normal 122 2 3 3" xfId="15122" xr:uid="{00000000-0005-0000-0000-0000A1380000}"/>
    <cellStyle name="Normal 122 2 3 3 2" xfId="15123" xr:uid="{00000000-0005-0000-0000-0000A2380000}"/>
    <cellStyle name="Normal 122 2 3 3 3" xfId="15124" xr:uid="{00000000-0005-0000-0000-0000A3380000}"/>
    <cellStyle name="Normal 122 2 3 3 4" xfId="15125" xr:uid="{00000000-0005-0000-0000-0000A4380000}"/>
    <cellStyle name="Normal 122 2 3 3 5" xfId="15126" xr:uid="{00000000-0005-0000-0000-0000A5380000}"/>
    <cellStyle name="Normal 122 2 3 4" xfId="15127" xr:uid="{00000000-0005-0000-0000-0000A6380000}"/>
    <cellStyle name="Normal 122 2 3 4 2" xfId="15128" xr:uid="{00000000-0005-0000-0000-0000A7380000}"/>
    <cellStyle name="Normal 122 2 3 4 3" xfId="15129" xr:uid="{00000000-0005-0000-0000-0000A8380000}"/>
    <cellStyle name="Normal 122 2 3 5" xfId="15130" xr:uid="{00000000-0005-0000-0000-0000A9380000}"/>
    <cellStyle name="Normal 122 2 3 5 2" xfId="15131" xr:uid="{00000000-0005-0000-0000-0000AA380000}"/>
    <cellStyle name="Normal 122 2 3 6" xfId="15132" xr:uid="{00000000-0005-0000-0000-0000AB380000}"/>
    <cellStyle name="Normal 122 2 3 6 2" xfId="15133" xr:uid="{00000000-0005-0000-0000-0000AC380000}"/>
    <cellStyle name="Normal 122 2 3 7" xfId="15134" xr:uid="{00000000-0005-0000-0000-0000AD380000}"/>
    <cellStyle name="Normal 122 2 3 8" xfId="15135" xr:uid="{00000000-0005-0000-0000-0000AE380000}"/>
    <cellStyle name="Normal 122 2 3 9" xfId="15136" xr:uid="{00000000-0005-0000-0000-0000AF380000}"/>
    <cellStyle name="Normal 122 2 3_1) Sector Final Use Input Sheet" xfId="15137" xr:uid="{00000000-0005-0000-0000-0000B0380000}"/>
    <cellStyle name="Normal 122 2 4" xfId="15138" xr:uid="{00000000-0005-0000-0000-0000B1380000}"/>
    <cellStyle name="Normal 122 2 4 10" xfId="15139" xr:uid="{00000000-0005-0000-0000-0000B2380000}"/>
    <cellStyle name="Normal 122 2 4 11" xfId="15140" xr:uid="{00000000-0005-0000-0000-0000B3380000}"/>
    <cellStyle name="Normal 122 2 4 2" xfId="15141" xr:uid="{00000000-0005-0000-0000-0000B4380000}"/>
    <cellStyle name="Normal 122 2 4 2 2" xfId="15142" xr:uid="{00000000-0005-0000-0000-0000B5380000}"/>
    <cellStyle name="Normal 122 2 4 2 3" xfId="15143" xr:uid="{00000000-0005-0000-0000-0000B6380000}"/>
    <cellStyle name="Normal 122 2 4 2 4" xfId="15144" xr:uid="{00000000-0005-0000-0000-0000B7380000}"/>
    <cellStyle name="Normal 122 2 4 2 5" xfId="15145" xr:uid="{00000000-0005-0000-0000-0000B8380000}"/>
    <cellStyle name="Normal 122 2 4 3" xfId="15146" xr:uid="{00000000-0005-0000-0000-0000B9380000}"/>
    <cellStyle name="Normal 122 2 4 3 2" xfId="15147" xr:uid="{00000000-0005-0000-0000-0000BA380000}"/>
    <cellStyle name="Normal 122 2 4 3 3" xfId="15148" xr:uid="{00000000-0005-0000-0000-0000BB380000}"/>
    <cellStyle name="Normal 122 2 4 4" xfId="15149" xr:uid="{00000000-0005-0000-0000-0000BC380000}"/>
    <cellStyle name="Normal 122 2 4 4 2" xfId="15150" xr:uid="{00000000-0005-0000-0000-0000BD380000}"/>
    <cellStyle name="Normal 122 2 4 5" xfId="15151" xr:uid="{00000000-0005-0000-0000-0000BE380000}"/>
    <cellStyle name="Normal 122 2 4 5 2" xfId="15152" xr:uid="{00000000-0005-0000-0000-0000BF380000}"/>
    <cellStyle name="Normal 122 2 4 6" xfId="15153" xr:uid="{00000000-0005-0000-0000-0000C0380000}"/>
    <cellStyle name="Normal 122 2 4 7" xfId="15154" xr:uid="{00000000-0005-0000-0000-0000C1380000}"/>
    <cellStyle name="Normal 122 2 4 8" xfId="15155" xr:uid="{00000000-0005-0000-0000-0000C2380000}"/>
    <cellStyle name="Normal 122 2 4 9" xfId="15156" xr:uid="{00000000-0005-0000-0000-0000C3380000}"/>
    <cellStyle name="Normal 122 2 4_1) Sector Final Use Input Sheet" xfId="15157" xr:uid="{00000000-0005-0000-0000-0000C4380000}"/>
    <cellStyle name="Normal 122 2 5" xfId="15158" xr:uid="{00000000-0005-0000-0000-0000C5380000}"/>
    <cellStyle name="Normal 122 2 5 2" xfId="15159" xr:uid="{00000000-0005-0000-0000-0000C6380000}"/>
    <cellStyle name="Normal 122 2 5 3" xfId="15160" xr:uid="{00000000-0005-0000-0000-0000C7380000}"/>
    <cellStyle name="Normal 122 2 5 4" xfId="15161" xr:uid="{00000000-0005-0000-0000-0000C8380000}"/>
    <cellStyle name="Normal 122 2 5 5" xfId="15162" xr:uid="{00000000-0005-0000-0000-0000C9380000}"/>
    <cellStyle name="Normal 122 2 6" xfId="15163" xr:uid="{00000000-0005-0000-0000-0000CA380000}"/>
    <cellStyle name="Normal 122 2 6 2" xfId="15164" xr:uid="{00000000-0005-0000-0000-0000CB380000}"/>
    <cellStyle name="Normal 122 2 6 3" xfId="15165" xr:uid="{00000000-0005-0000-0000-0000CC380000}"/>
    <cellStyle name="Normal 122 2 7" xfId="15166" xr:uid="{00000000-0005-0000-0000-0000CD380000}"/>
    <cellStyle name="Normal 122 2 7 2" xfId="15167" xr:uid="{00000000-0005-0000-0000-0000CE380000}"/>
    <cellStyle name="Normal 122 2 8" xfId="15168" xr:uid="{00000000-0005-0000-0000-0000CF380000}"/>
    <cellStyle name="Normal 122 2 8 2" xfId="15169" xr:uid="{00000000-0005-0000-0000-0000D0380000}"/>
    <cellStyle name="Normal 122 2 9" xfId="15170" xr:uid="{00000000-0005-0000-0000-0000D1380000}"/>
    <cellStyle name="Normal 122 2_1) Sector Final Use Input Sheet" xfId="15171" xr:uid="{00000000-0005-0000-0000-0000D2380000}"/>
    <cellStyle name="Normal 122 3" xfId="15172" xr:uid="{00000000-0005-0000-0000-0000D3380000}"/>
    <cellStyle name="Normal 122 3 10" xfId="15173" xr:uid="{00000000-0005-0000-0000-0000D4380000}"/>
    <cellStyle name="Normal 122 3 11" xfId="15174" xr:uid="{00000000-0005-0000-0000-0000D5380000}"/>
    <cellStyle name="Normal 122 3 12" xfId="15175" xr:uid="{00000000-0005-0000-0000-0000D6380000}"/>
    <cellStyle name="Normal 122 3 13" xfId="15176" xr:uid="{00000000-0005-0000-0000-0000D7380000}"/>
    <cellStyle name="Normal 122 3 14" xfId="15177" xr:uid="{00000000-0005-0000-0000-0000D8380000}"/>
    <cellStyle name="Normal 122 3 2" xfId="15178" xr:uid="{00000000-0005-0000-0000-0000D9380000}"/>
    <cellStyle name="Normal 122 3 2 10" xfId="15179" xr:uid="{00000000-0005-0000-0000-0000DA380000}"/>
    <cellStyle name="Normal 122 3 2 11" xfId="15180" xr:uid="{00000000-0005-0000-0000-0000DB380000}"/>
    <cellStyle name="Normal 122 3 2 12" xfId="15181" xr:uid="{00000000-0005-0000-0000-0000DC380000}"/>
    <cellStyle name="Normal 122 3 2 2" xfId="15182" xr:uid="{00000000-0005-0000-0000-0000DD380000}"/>
    <cellStyle name="Normal 122 3 2 2 10" xfId="15183" xr:uid="{00000000-0005-0000-0000-0000DE380000}"/>
    <cellStyle name="Normal 122 3 2 2 11" xfId="15184" xr:uid="{00000000-0005-0000-0000-0000DF380000}"/>
    <cellStyle name="Normal 122 3 2 2 2" xfId="15185" xr:uid="{00000000-0005-0000-0000-0000E0380000}"/>
    <cellStyle name="Normal 122 3 2 2 2 2" xfId="15186" xr:uid="{00000000-0005-0000-0000-0000E1380000}"/>
    <cellStyle name="Normal 122 3 2 2 2 3" xfId="15187" xr:uid="{00000000-0005-0000-0000-0000E2380000}"/>
    <cellStyle name="Normal 122 3 2 2 2 4" xfId="15188" xr:uid="{00000000-0005-0000-0000-0000E3380000}"/>
    <cellStyle name="Normal 122 3 2 2 2 5" xfId="15189" xr:uid="{00000000-0005-0000-0000-0000E4380000}"/>
    <cellStyle name="Normal 122 3 2 2 3" xfId="15190" xr:uid="{00000000-0005-0000-0000-0000E5380000}"/>
    <cellStyle name="Normal 122 3 2 2 3 2" xfId="15191" xr:uid="{00000000-0005-0000-0000-0000E6380000}"/>
    <cellStyle name="Normal 122 3 2 2 3 3" xfId="15192" xr:uid="{00000000-0005-0000-0000-0000E7380000}"/>
    <cellStyle name="Normal 122 3 2 2 4" xfId="15193" xr:uid="{00000000-0005-0000-0000-0000E8380000}"/>
    <cellStyle name="Normal 122 3 2 2 4 2" xfId="15194" xr:uid="{00000000-0005-0000-0000-0000E9380000}"/>
    <cellStyle name="Normal 122 3 2 2 5" xfId="15195" xr:uid="{00000000-0005-0000-0000-0000EA380000}"/>
    <cellStyle name="Normal 122 3 2 2 5 2" xfId="15196" xr:uid="{00000000-0005-0000-0000-0000EB380000}"/>
    <cellStyle name="Normal 122 3 2 2 6" xfId="15197" xr:uid="{00000000-0005-0000-0000-0000EC380000}"/>
    <cellStyle name="Normal 122 3 2 2 7" xfId="15198" xr:uid="{00000000-0005-0000-0000-0000ED380000}"/>
    <cellStyle name="Normal 122 3 2 2 8" xfId="15199" xr:uid="{00000000-0005-0000-0000-0000EE380000}"/>
    <cellStyle name="Normal 122 3 2 2 9" xfId="15200" xr:uid="{00000000-0005-0000-0000-0000EF380000}"/>
    <cellStyle name="Normal 122 3 2 2_1) Sector Final Use Input Sheet" xfId="15201" xr:uid="{00000000-0005-0000-0000-0000F0380000}"/>
    <cellStyle name="Normal 122 3 2 3" xfId="15202" xr:uid="{00000000-0005-0000-0000-0000F1380000}"/>
    <cellStyle name="Normal 122 3 2 3 2" xfId="15203" xr:uid="{00000000-0005-0000-0000-0000F2380000}"/>
    <cellStyle name="Normal 122 3 2 3 3" xfId="15204" xr:uid="{00000000-0005-0000-0000-0000F3380000}"/>
    <cellStyle name="Normal 122 3 2 3 4" xfId="15205" xr:uid="{00000000-0005-0000-0000-0000F4380000}"/>
    <cellStyle name="Normal 122 3 2 3 5" xfId="15206" xr:uid="{00000000-0005-0000-0000-0000F5380000}"/>
    <cellStyle name="Normal 122 3 2 4" xfId="15207" xr:uid="{00000000-0005-0000-0000-0000F6380000}"/>
    <cellStyle name="Normal 122 3 2 4 2" xfId="15208" xr:uid="{00000000-0005-0000-0000-0000F7380000}"/>
    <cellStyle name="Normal 122 3 2 4 3" xfId="15209" xr:uid="{00000000-0005-0000-0000-0000F8380000}"/>
    <cellStyle name="Normal 122 3 2 5" xfId="15210" xr:uid="{00000000-0005-0000-0000-0000F9380000}"/>
    <cellStyle name="Normal 122 3 2 5 2" xfId="15211" xr:uid="{00000000-0005-0000-0000-0000FA380000}"/>
    <cellStyle name="Normal 122 3 2 6" xfId="15212" xr:uid="{00000000-0005-0000-0000-0000FB380000}"/>
    <cellStyle name="Normal 122 3 2 6 2" xfId="15213" xr:uid="{00000000-0005-0000-0000-0000FC380000}"/>
    <cellStyle name="Normal 122 3 2 7" xfId="15214" xr:uid="{00000000-0005-0000-0000-0000FD380000}"/>
    <cellStyle name="Normal 122 3 2 8" xfId="15215" xr:uid="{00000000-0005-0000-0000-0000FE380000}"/>
    <cellStyle name="Normal 122 3 2 9" xfId="15216" xr:uid="{00000000-0005-0000-0000-0000FF380000}"/>
    <cellStyle name="Normal 122 3 2_1) Sector Final Use Input Sheet" xfId="15217" xr:uid="{00000000-0005-0000-0000-000000390000}"/>
    <cellStyle name="Normal 122 3 3" xfId="15218" xr:uid="{00000000-0005-0000-0000-000001390000}"/>
    <cellStyle name="Normal 122 3 3 10" xfId="15219" xr:uid="{00000000-0005-0000-0000-000002390000}"/>
    <cellStyle name="Normal 122 3 3 11" xfId="15220" xr:uid="{00000000-0005-0000-0000-000003390000}"/>
    <cellStyle name="Normal 122 3 3 12" xfId="15221" xr:uid="{00000000-0005-0000-0000-000004390000}"/>
    <cellStyle name="Normal 122 3 3 2" xfId="15222" xr:uid="{00000000-0005-0000-0000-000005390000}"/>
    <cellStyle name="Normal 122 3 3 2 10" xfId="15223" xr:uid="{00000000-0005-0000-0000-000006390000}"/>
    <cellStyle name="Normal 122 3 3 2 11" xfId="15224" xr:uid="{00000000-0005-0000-0000-000007390000}"/>
    <cellStyle name="Normal 122 3 3 2 2" xfId="15225" xr:uid="{00000000-0005-0000-0000-000008390000}"/>
    <cellStyle name="Normal 122 3 3 2 2 2" xfId="15226" xr:uid="{00000000-0005-0000-0000-000009390000}"/>
    <cellStyle name="Normal 122 3 3 2 2 3" xfId="15227" xr:uid="{00000000-0005-0000-0000-00000A390000}"/>
    <cellStyle name="Normal 122 3 3 2 2 4" xfId="15228" xr:uid="{00000000-0005-0000-0000-00000B390000}"/>
    <cellStyle name="Normal 122 3 3 2 2 5" xfId="15229" xr:uid="{00000000-0005-0000-0000-00000C390000}"/>
    <cellStyle name="Normal 122 3 3 2 3" xfId="15230" xr:uid="{00000000-0005-0000-0000-00000D390000}"/>
    <cellStyle name="Normal 122 3 3 2 3 2" xfId="15231" xr:uid="{00000000-0005-0000-0000-00000E390000}"/>
    <cellStyle name="Normal 122 3 3 2 3 3" xfId="15232" xr:uid="{00000000-0005-0000-0000-00000F390000}"/>
    <cellStyle name="Normal 122 3 3 2 4" xfId="15233" xr:uid="{00000000-0005-0000-0000-000010390000}"/>
    <cellStyle name="Normal 122 3 3 2 4 2" xfId="15234" xr:uid="{00000000-0005-0000-0000-000011390000}"/>
    <cellStyle name="Normal 122 3 3 2 5" xfId="15235" xr:uid="{00000000-0005-0000-0000-000012390000}"/>
    <cellStyle name="Normal 122 3 3 2 5 2" xfId="15236" xr:uid="{00000000-0005-0000-0000-000013390000}"/>
    <cellStyle name="Normal 122 3 3 2 6" xfId="15237" xr:uid="{00000000-0005-0000-0000-000014390000}"/>
    <cellStyle name="Normal 122 3 3 2 7" xfId="15238" xr:uid="{00000000-0005-0000-0000-000015390000}"/>
    <cellStyle name="Normal 122 3 3 2 8" xfId="15239" xr:uid="{00000000-0005-0000-0000-000016390000}"/>
    <cellStyle name="Normal 122 3 3 2 9" xfId="15240" xr:uid="{00000000-0005-0000-0000-000017390000}"/>
    <cellStyle name="Normal 122 3 3 2_1) Sector Final Use Input Sheet" xfId="15241" xr:uid="{00000000-0005-0000-0000-000018390000}"/>
    <cellStyle name="Normal 122 3 3 3" xfId="15242" xr:uid="{00000000-0005-0000-0000-000019390000}"/>
    <cellStyle name="Normal 122 3 3 3 2" xfId="15243" xr:uid="{00000000-0005-0000-0000-00001A390000}"/>
    <cellStyle name="Normal 122 3 3 3 3" xfId="15244" xr:uid="{00000000-0005-0000-0000-00001B390000}"/>
    <cellStyle name="Normal 122 3 3 3 4" xfId="15245" xr:uid="{00000000-0005-0000-0000-00001C390000}"/>
    <cellStyle name="Normal 122 3 3 3 5" xfId="15246" xr:uid="{00000000-0005-0000-0000-00001D390000}"/>
    <cellStyle name="Normal 122 3 3 4" xfId="15247" xr:uid="{00000000-0005-0000-0000-00001E390000}"/>
    <cellStyle name="Normal 122 3 3 4 2" xfId="15248" xr:uid="{00000000-0005-0000-0000-00001F390000}"/>
    <cellStyle name="Normal 122 3 3 4 3" xfId="15249" xr:uid="{00000000-0005-0000-0000-000020390000}"/>
    <cellStyle name="Normal 122 3 3 5" xfId="15250" xr:uid="{00000000-0005-0000-0000-000021390000}"/>
    <cellStyle name="Normal 122 3 3 5 2" xfId="15251" xr:uid="{00000000-0005-0000-0000-000022390000}"/>
    <cellStyle name="Normal 122 3 3 6" xfId="15252" xr:uid="{00000000-0005-0000-0000-000023390000}"/>
    <cellStyle name="Normal 122 3 3 6 2" xfId="15253" xr:uid="{00000000-0005-0000-0000-000024390000}"/>
    <cellStyle name="Normal 122 3 3 7" xfId="15254" xr:uid="{00000000-0005-0000-0000-000025390000}"/>
    <cellStyle name="Normal 122 3 3 8" xfId="15255" xr:uid="{00000000-0005-0000-0000-000026390000}"/>
    <cellStyle name="Normal 122 3 3 9" xfId="15256" xr:uid="{00000000-0005-0000-0000-000027390000}"/>
    <cellStyle name="Normal 122 3 3_1) Sector Final Use Input Sheet" xfId="15257" xr:uid="{00000000-0005-0000-0000-000028390000}"/>
    <cellStyle name="Normal 122 3 4" xfId="15258" xr:uid="{00000000-0005-0000-0000-000029390000}"/>
    <cellStyle name="Normal 122 3 4 10" xfId="15259" xr:uid="{00000000-0005-0000-0000-00002A390000}"/>
    <cellStyle name="Normal 122 3 4 11" xfId="15260" xr:uid="{00000000-0005-0000-0000-00002B390000}"/>
    <cellStyle name="Normal 122 3 4 2" xfId="15261" xr:uid="{00000000-0005-0000-0000-00002C390000}"/>
    <cellStyle name="Normal 122 3 4 2 2" xfId="15262" xr:uid="{00000000-0005-0000-0000-00002D390000}"/>
    <cellStyle name="Normal 122 3 4 2 3" xfId="15263" xr:uid="{00000000-0005-0000-0000-00002E390000}"/>
    <cellStyle name="Normal 122 3 4 2 4" xfId="15264" xr:uid="{00000000-0005-0000-0000-00002F390000}"/>
    <cellStyle name="Normal 122 3 4 2 5" xfId="15265" xr:uid="{00000000-0005-0000-0000-000030390000}"/>
    <cellStyle name="Normal 122 3 4 3" xfId="15266" xr:uid="{00000000-0005-0000-0000-000031390000}"/>
    <cellStyle name="Normal 122 3 4 3 2" xfId="15267" xr:uid="{00000000-0005-0000-0000-000032390000}"/>
    <cellStyle name="Normal 122 3 4 3 3" xfId="15268" xr:uid="{00000000-0005-0000-0000-000033390000}"/>
    <cellStyle name="Normal 122 3 4 4" xfId="15269" xr:uid="{00000000-0005-0000-0000-000034390000}"/>
    <cellStyle name="Normal 122 3 4 4 2" xfId="15270" xr:uid="{00000000-0005-0000-0000-000035390000}"/>
    <cellStyle name="Normal 122 3 4 5" xfId="15271" xr:uid="{00000000-0005-0000-0000-000036390000}"/>
    <cellStyle name="Normal 122 3 4 5 2" xfId="15272" xr:uid="{00000000-0005-0000-0000-000037390000}"/>
    <cellStyle name="Normal 122 3 4 6" xfId="15273" xr:uid="{00000000-0005-0000-0000-000038390000}"/>
    <cellStyle name="Normal 122 3 4 7" xfId="15274" xr:uid="{00000000-0005-0000-0000-000039390000}"/>
    <cellStyle name="Normal 122 3 4 8" xfId="15275" xr:uid="{00000000-0005-0000-0000-00003A390000}"/>
    <cellStyle name="Normal 122 3 4 9" xfId="15276" xr:uid="{00000000-0005-0000-0000-00003B390000}"/>
    <cellStyle name="Normal 122 3 4_1) Sector Final Use Input Sheet" xfId="15277" xr:uid="{00000000-0005-0000-0000-00003C390000}"/>
    <cellStyle name="Normal 122 3 5" xfId="15278" xr:uid="{00000000-0005-0000-0000-00003D390000}"/>
    <cellStyle name="Normal 122 3 5 2" xfId="15279" xr:uid="{00000000-0005-0000-0000-00003E390000}"/>
    <cellStyle name="Normal 122 3 5 3" xfId="15280" xr:uid="{00000000-0005-0000-0000-00003F390000}"/>
    <cellStyle name="Normal 122 3 5 4" xfId="15281" xr:uid="{00000000-0005-0000-0000-000040390000}"/>
    <cellStyle name="Normal 122 3 5 5" xfId="15282" xr:uid="{00000000-0005-0000-0000-000041390000}"/>
    <cellStyle name="Normal 122 3 6" xfId="15283" xr:uid="{00000000-0005-0000-0000-000042390000}"/>
    <cellStyle name="Normal 122 3 6 2" xfId="15284" xr:uid="{00000000-0005-0000-0000-000043390000}"/>
    <cellStyle name="Normal 122 3 6 3" xfId="15285" xr:uid="{00000000-0005-0000-0000-000044390000}"/>
    <cellStyle name="Normal 122 3 7" xfId="15286" xr:uid="{00000000-0005-0000-0000-000045390000}"/>
    <cellStyle name="Normal 122 3 7 2" xfId="15287" xr:uid="{00000000-0005-0000-0000-000046390000}"/>
    <cellStyle name="Normal 122 3 8" xfId="15288" xr:uid="{00000000-0005-0000-0000-000047390000}"/>
    <cellStyle name="Normal 122 3 8 2" xfId="15289" xr:uid="{00000000-0005-0000-0000-000048390000}"/>
    <cellStyle name="Normal 122 3 9" xfId="15290" xr:uid="{00000000-0005-0000-0000-000049390000}"/>
    <cellStyle name="Normal 122 3_1) Sector Final Use Input Sheet" xfId="15291" xr:uid="{00000000-0005-0000-0000-00004A390000}"/>
    <cellStyle name="Normal 122 4" xfId="15292" xr:uid="{00000000-0005-0000-0000-00004B390000}"/>
    <cellStyle name="Normal 122 4 10" xfId="15293" xr:uid="{00000000-0005-0000-0000-00004C390000}"/>
    <cellStyle name="Normal 122 4 11" xfId="15294" xr:uid="{00000000-0005-0000-0000-00004D390000}"/>
    <cellStyle name="Normal 122 4 12" xfId="15295" xr:uid="{00000000-0005-0000-0000-00004E390000}"/>
    <cellStyle name="Normal 122 4 13" xfId="15296" xr:uid="{00000000-0005-0000-0000-00004F390000}"/>
    <cellStyle name="Normal 122 4 14" xfId="15297" xr:uid="{00000000-0005-0000-0000-000050390000}"/>
    <cellStyle name="Normal 122 4 2" xfId="15298" xr:uid="{00000000-0005-0000-0000-000051390000}"/>
    <cellStyle name="Normal 122 4 2 10" xfId="15299" xr:uid="{00000000-0005-0000-0000-000052390000}"/>
    <cellStyle name="Normal 122 4 2 11" xfId="15300" xr:uid="{00000000-0005-0000-0000-000053390000}"/>
    <cellStyle name="Normal 122 4 2 12" xfId="15301" xr:uid="{00000000-0005-0000-0000-000054390000}"/>
    <cellStyle name="Normal 122 4 2 2" xfId="15302" xr:uid="{00000000-0005-0000-0000-000055390000}"/>
    <cellStyle name="Normal 122 4 2 2 10" xfId="15303" xr:uid="{00000000-0005-0000-0000-000056390000}"/>
    <cellStyle name="Normal 122 4 2 2 11" xfId="15304" xr:uid="{00000000-0005-0000-0000-000057390000}"/>
    <cellStyle name="Normal 122 4 2 2 2" xfId="15305" xr:uid="{00000000-0005-0000-0000-000058390000}"/>
    <cellStyle name="Normal 122 4 2 2 2 2" xfId="15306" xr:uid="{00000000-0005-0000-0000-000059390000}"/>
    <cellStyle name="Normal 122 4 2 2 2 3" xfId="15307" xr:uid="{00000000-0005-0000-0000-00005A390000}"/>
    <cellStyle name="Normal 122 4 2 2 2 4" xfId="15308" xr:uid="{00000000-0005-0000-0000-00005B390000}"/>
    <cellStyle name="Normal 122 4 2 2 2 5" xfId="15309" xr:uid="{00000000-0005-0000-0000-00005C390000}"/>
    <cellStyle name="Normal 122 4 2 2 3" xfId="15310" xr:uid="{00000000-0005-0000-0000-00005D390000}"/>
    <cellStyle name="Normal 122 4 2 2 3 2" xfId="15311" xr:uid="{00000000-0005-0000-0000-00005E390000}"/>
    <cellStyle name="Normal 122 4 2 2 3 3" xfId="15312" xr:uid="{00000000-0005-0000-0000-00005F390000}"/>
    <cellStyle name="Normal 122 4 2 2 4" xfId="15313" xr:uid="{00000000-0005-0000-0000-000060390000}"/>
    <cellStyle name="Normal 122 4 2 2 4 2" xfId="15314" xr:uid="{00000000-0005-0000-0000-000061390000}"/>
    <cellStyle name="Normal 122 4 2 2 5" xfId="15315" xr:uid="{00000000-0005-0000-0000-000062390000}"/>
    <cellStyle name="Normal 122 4 2 2 5 2" xfId="15316" xr:uid="{00000000-0005-0000-0000-000063390000}"/>
    <cellStyle name="Normal 122 4 2 2 6" xfId="15317" xr:uid="{00000000-0005-0000-0000-000064390000}"/>
    <cellStyle name="Normal 122 4 2 2 7" xfId="15318" xr:uid="{00000000-0005-0000-0000-000065390000}"/>
    <cellStyle name="Normal 122 4 2 2 8" xfId="15319" xr:uid="{00000000-0005-0000-0000-000066390000}"/>
    <cellStyle name="Normal 122 4 2 2 9" xfId="15320" xr:uid="{00000000-0005-0000-0000-000067390000}"/>
    <cellStyle name="Normal 122 4 2 2_1) Sector Final Use Input Sheet" xfId="15321" xr:uid="{00000000-0005-0000-0000-000068390000}"/>
    <cellStyle name="Normal 122 4 2 3" xfId="15322" xr:uid="{00000000-0005-0000-0000-000069390000}"/>
    <cellStyle name="Normal 122 4 2 3 2" xfId="15323" xr:uid="{00000000-0005-0000-0000-00006A390000}"/>
    <cellStyle name="Normal 122 4 2 3 3" xfId="15324" xr:uid="{00000000-0005-0000-0000-00006B390000}"/>
    <cellStyle name="Normal 122 4 2 3 4" xfId="15325" xr:uid="{00000000-0005-0000-0000-00006C390000}"/>
    <cellStyle name="Normal 122 4 2 3 5" xfId="15326" xr:uid="{00000000-0005-0000-0000-00006D390000}"/>
    <cellStyle name="Normal 122 4 2 4" xfId="15327" xr:uid="{00000000-0005-0000-0000-00006E390000}"/>
    <cellStyle name="Normal 122 4 2 4 2" xfId="15328" xr:uid="{00000000-0005-0000-0000-00006F390000}"/>
    <cellStyle name="Normal 122 4 2 4 3" xfId="15329" xr:uid="{00000000-0005-0000-0000-000070390000}"/>
    <cellStyle name="Normal 122 4 2 5" xfId="15330" xr:uid="{00000000-0005-0000-0000-000071390000}"/>
    <cellStyle name="Normal 122 4 2 5 2" xfId="15331" xr:uid="{00000000-0005-0000-0000-000072390000}"/>
    <cellStyle name="Normal 122 4 2 6" xfId="15332" xr:uid="{00000000-0005-0000-0000-000073390000}"/>
    <cellStyle name="Normal 122 4 2 6 2" xfId="15333" xr:uid="{00000000-0005-0000-0000-000074390000}"/>
    <cellStyle name="Normal 122 4 2 7" xfId="15334" xr:uid="{00000000-0005-0000-0000-000075390000}"/>
    <cellStyle name="Normal 122 4 2 8" xfId="15335" xr:uid="{00000000-0005-0000-0000-000076390000}"/>
    <cellStyle name="Normal 122 4 2 9" xfId="15336" xr:uid="{00000000-0005-0000-0000-000077390000}"/>
    <cellStyle name="Normal 122 4 2_1) Sector Final Use Input Sheet" xfId="15337" xr:uid="{00000000-0005-0000-0000-000078390000}"/>
    <cellStyle name="Normal 122 4 3" xfId="15338" xr:uid="{00000000-0005-0000-0000-000079390000}"/>
    <cellStyle name="Normal 122 4 3 10" xfId="15339" xr:uid="{00000000-0005-0000-0000-00007A390000}"/>
    <cellStyle name="Normal 122 4 3 11" xfId="15340" xr:uid="{00000000-0005-0000-0000-00007B390000}"/>
    <cellStyle name="Normal 122 4 3 12" xfId="15341" xr:uid="{00000000-0005-0000-0000-00007C390000}"/>
    <cellStyle name="Normal 122 4 3 2" xfId="15342" xr:uid="{00000000-0005-0000-0000-00007D390000}"/>
    <cellStyle name="Normal 122 4 3 2 10" xfId="15343" xr:uid="{00000000-0005-0000-0000-00007E390000}"/>
    <cellStyle name="Normal 122 4 3 2 11" xfId="15344" xr:uid="{00000000-0005-0000-0000-00007F390000}"/>
    <cellStyle name="Normal 122 4 3 2 2" xfId="15345" xr:uid="{00000000-0005-0000-0000-000080390000}"/>
    <cellStyle name="Normal 122 4 3 2 2 2" xfId="15346" xr:uid="{00000000-0005-0000-0000-000081390000}"/>
    <cellStyle name="Normal 122 4 3 2 2 3" xfId="15347" xr:uid="{00000000-0005-0000-0000-000082390000}"/>
    <cellStyle name="Normal 122 4 3 2 2 4" xfId="15348" xr:uid="{00000000-0005-0000-0000-000083390000}"/>
    <cellStyle name="Normal 122 4 3 2 2 5" xfId="15349" xr:uid="{00000000-0005-0000-0000-000084390000}"/>
    <cellStyle name="Normal 122 4 3 2 3" xfId="15350" xr:uid="{00000000-0005-0000-0000-000085390000}"/>
    <cellStyle name="Normal 122 4 3 2 3 2" xfId="15351" xr:uid="{00000000-0005-0000-0000-000086390000}"/>
    <cellStyle name="Normal 122 4 3 2 3 3" xfId="15352" xr:uid="{00000000-0005-0000-0000-000087390000}"/>
    <cellStyle name="Normal 122 4 3 2 4" xfId="15353" xr:uid="{00000000-0005-0000-0000-000088390000}"/>
    <cellStyle name="Normal 122 4 3 2 4 2" xfId="15354" xr:uid="{00000000-0005-0000-0000-000089390000}"/>
    <cellStyle name="Normal 122 4 3 2 5" xfId="15355" xr:uid="{00000000-0005-0000-0000-00008A390000}"/>
    <cellStyle name="Normal 122 4 3 2 5 2" xfId="15356" xr:uid="{00000000-0005-0000-0000-00008B390000}"/>
    <cellStyle name="Normal 122 4 3 2 6" xfId="15357" xr:uid="{00000000-0005-0000-0000-00008C390000}"/>
    <cellStyle name="Normal 122 4 3 2 7" xfId="15358" xr:uid="{00000000-0005-0000-0000-00008D390000}"/>
    <cellStyle name="Normal 122 4 3 2 8" xfId="15359" xr:uid="{00000000-0005-0000-0000-00008E390000}"/>
    <cellStyle name="Normal 122 4 3 2 9" xfId="15360" xr:uid="{00000000-0005-0000-0000-00008F390000}"/>
    <cellStyle name="Normal 122 4 3 2_1) Sector Final Use Input Sheet" xfId="15361" xr:uid="{00000000-0005-0000-0000-000090390000}"/>
    <cellStyle name="Normal 122 4 3 3" xfId="15362" xr:uid="{00000000-0005-0000-0000-000091390000}"/>
    <cellStyle name="Normal 122 4 3 3 2" xfId="15363" xr:uid="{00000000-0005-0000-0000-000092390000}"/>
    <cellStyle name="Normal 122 4 3 3 3" xfId="15364" xr:uid="{00000000-0005-0000-0000-000093390000}"/>
    <cellStyle name="Normal 122 4 3 3 4" xfId="15365" xr:uid="{00000000-0005-0000-0000-000094390000}"/>
    <cellStyle name="Normal 122 4 3 3 5" xfId="15366" xr:uid="{00000000-0005-0000-0000-000095390000}"/>
    <cellStyle name="Normal 122 4 3 4" xfId="15367" xr:uid="{00000000-0005-0000-0000-000096390000}"/>
    <cellStyle name="Normal 122 4 3 4 2" xfId="15368" xr:uid="{00000000-0005-0000-0000-000097390000}"/>
    <cellStyle name="Normal 122 4 3 4 3" xfId="15369" xr:uid="{00000000-0005-0000-0000-000098390000}"/>
    <cellStyle name="Normal 122 4 3 5" xfId="15370" xr:uid="{00000000-0005-0000-0000-000099390000}"/>
    <cellStyle name="Normal 122 4 3 5 2" xfId="15371" xr:uid="{00000000-0005-0000-0000-00009A390000}"/>
    <cellStyle name="Normal 122 4 3 6" xfId="15372" xr:uid="{00000000-0005-0000-0000-00009B390000}"/>
    <cellStyle name="Normal 122 4 3 6 2" xfId="15373" xr:uid="{00000000-0005-0000-0000-00009C390000}"/>
    <cellStyle name="Normal 122 4 3 7" xfId="15374" xr:uid="{00000000-0005-0000-0000-00009D390000}"/>
    <cellStyle name="Normal 122 4 3 8" xfId="15375" xr:uid="{00000000-0005-0000-0000-00009E390000}"/>
    <cellStyle name="Normal 122 4 3 9" xfId="15376" xr:uid="{00000000-0005-0000-0000-00009F390000}"/>
    <cellStyle name="Normal 122 4 3_1) Sector Final Use Input Sheet" xfId="15377" xr:uid="{00000000-0005-0000-0000-0000A0390000}"/>
    <cellStyle name="Normal 122 4 4" xfId="15378" xr:uid="{00000000-0005-0000-0000-0000A1390000}"/>
    <cellStyle name="Normal 122 4 4 10" xfId="15379" xr:uid="{00000000-0005-0000-0000-0000A2390000}"/>
    <cellStyle name="Normal 122 4 4 11" xfId="15380" xr:uid="{00000000-0005-0000-0000-0000A3390000}"/>
    <cellStyle name="Normal 122 4 4 2" xfId="15381" xr:uid="{00000000-0005-0000-0000-0000A4390000}"/>
    <cellStyle name="Normal 122 4 4 2 2" xfId="15382" xr:uid="{00000000-0005-0000-0000-0000A5390000}"/>
    <cellStyle name="Normal 122 4 4 2 3" xfId="15383" xr:uid="{00000000-0005-0000-0000-0000A6390000}"/>
    <cellStyle name="Normal 122 4 4 2 4" xfId="15384" xr:uid="{00000000-0005-0000-0000-0000A7390000}"/>
    <cellStyle name="Normal 122 4 4 2 5" xfId="15385" xr:uid="{00000000-0005-0000-0000-0000A8390000}"/>
    <cellStyle name="Normal 122 4 4 3" xfId="15386" xr:uid="{00000000-0005-0000-0000-0000A9390000}"/>
    <cellStyle name="Normal 122 4 4 3 2" xfId="15387" xr:uid="{00000000-0005-0000-0000-0000AA390000}"/>
    <cellStyle name="Normal 122 4 4 3 3" xfId="15388" xr:uid="{00000000-0005-0000-0000-0000AB390000}"/>
    <cellStyle name="Normal 122 4 4 4" xfId="15389" xr:uid="{00000000-0005-0000-0000-0000AC390000}"/>
    <cellStyle name="Normal 122 4 4 4 2" xfId="15390" xr:uid="{00000000-0005-0000-0000-0000AD390000}"/>
    <cellStyle name="Normal 122 4 4 5" xfId="15391" xr:uid="{00000000-0005-0000-0000-0000AE390000}"/>
    <cellStyle name="Normal 122 4 4 5 2" xfId="15392" xr:uid="{00000000-0005-0000-0000-0000AF390000}"/>
    <cellStyle name="Normal 122 4 4 6" xfId="15393" xr:uid="{00000000-0005-0000-0000-0000B0390000}"/>
    <cellStyle name="Normal 122 4 4 7" xfId="15394" xr:uid="{00000000-0005-0000-0000-0000B1390000}"/>
    <cellStyle name="Normal 122 4 4 8" xfId="15395" xr:uid="{00000000-0005-0000-0000-0000B2390000}"/>
    <cellStyle name="Normal 122 4 4 9" xfId="15396" xr:uid="{00000000-0005-0000-0000-0000B3390000}"/>
    <cellStyle name="Normal 122 4 4_1) Sector Final Use Input Sheet" xfId="15397" xr:uid="{00000000-0005-0000-0000-0000B4390000}"/>
    <cellStyle name="Normal 122 4 5" xfId="15398" xr:uid="{00000000-0005-0000-0000-0000B5390000}"/>
    <cellStyle name="Normal 122 4 5 2" xfId="15399" xr:uid="{00000000-0005-0000-0000-0000B6390000}"/>
    <cellStyle name="Normal 122 4 5 3" xfId="15400" xr:uid="{00000000-0005-0000-0000-0000B7390000}"/>
    <cellStyle name="Normal 122 4 5 4" xfId="15401" xr:uid="{00000000-0005-0000-0000-0000B8390000}"/>
    <cellStyle name="Normal 122 4 5 5" xfId="15402" xr:uid="{00000000-0005-0000-0000-0000B9390000}"/>
    <cellStyle name="Normal 122 4 6" xfId="15403" xr:uid="{00000000-0005-0000-0000-0000BA390000}"/>
    <cellStyle name="Normal 122 4 6 2" xfId="15404" xr:uid="{00000000-0005-0000-0000-0000BB390000}"/>
    <cellStyle name="Normal 122 4 6 3" xfId="15405" xr:uid="{00000000-0005-0000-0000-0000BC390000}"/>
    <cellStyle name="Normal 122 4 7" xfId="15406" xr:uid="{00000000-0005-0000-0000-0000BD390000}"/>
    <cellStyle name="Normal 122 4 7 2" xfId="15407" xr:uid="{00000000-0005-0000-0000-0000BE390000}"/>
    <cellStyle name="Normal 122 4 8" xfId="15408" xr:uid="{00000000-0005-0000-0000-0000BF390000}"/>
    <cellStyle name="Normal 122 4 8 2" xfId="15409" xr:uid="{00000000-0005-0000-0000-0000C0390000}"/>
    <cellStyle name="Normal 122 4 9" xfId="15410" xr:uid="{00000000-0005-0000-0000-0000C1390000}"/>
    <cellStyle name="Normal 122 4_1) Sector Final Use Input Sheet" xfId="15411" xr:uid="{00000000-0005-0000-0000-0000C2390000}"/>
    <cellStyle name="Normal 122 5" xfId="15412" xr:uid="{00000000-0005-0000-0000-0000C3390000}"/>
    <cellStyle name="Normal 122 5 10" xfId="15413" xr:uid="{00000000-0005-0000-0000-0000C4390000}"/>
    <cellStyle name="Normal 122 5 11" xfId="15414" xr:uid="{00000000-0005-0000-0000-0000C5390000}"/>
    <cellStyle name="Normal 122 5 12" xfId="15415" xr:uid="{00000000-0005-0000-0000-0000C6390000}"/>
    <cellStyle name="Normal 122 5 2" xfId="15416" xr:uid="{00000000-0005-0000-0000-0000C7390000}"/>
    <cellStyle name="Normal 122 5 2 10" xfId="15417" xr:uid="{00000000-0005-0000-0000-0000C8390000}"/>
    <cellStyle name="Normal 122 5 2 11" xfId="15418" xr:uid="{00000000-0005-0000-0000-0000C9390000}"/>
    <cellStyle name="Normal 122 5 2 2" xfId="15419" xr:uid="{00000000-0005-0000-0000-0000CA390000}"/>
    <cellStyle name="Normal 122 5 2 2 2" xfId="15420" xr:uid="{00000000-0005-0000-0000-0000CB390000}"/>
    <cellStyle name="Normal 122 5 2 2 3" xfId="15421" xr:uid="{00000000-0005-0000-0000-0000CC390000}"/>
    <cellStyle name="Normal 122 5 2 2 4" xfId="15422" xr:uid="{00000000-0005-0000-0000-0000CD390000}"/>
    <cellStyle name="Normal 122 5 2 2 5" xfId="15423" xr:uid="{00000000-0005-0000-0000-0000CE390000}"/>
    <cellStyle name="Normal 122 5 2 3" xfId="15424" xr:uid="{00000000-0005-0000-0000-0000CF390000}"/>
    <cellStyle name="Normal 122 5 2 3 2" xfId="15425" xr:uid="{00000000-0005-0000-0000-0000D0390000}"/>
    <cellStyle name="Normal 122 5 2 3 3" xfId="15426" xr:uid="{00000000-0005-0000-0000-0000D1390000}"/>
    <cellStyle name="Normal 122 5 2 4" xfId="15427" xr:uid="{00000000-0005-0000-0000-0000D2390000}"/>
    <cellStyle name="Normal 122 5 2 4 2" xfId="15428" xr:uid="{00000000-0005-0000-0000-0000D3390000}"/>
    <cellStyle name="Normal 122 5 2 5" xfId="15429" xr:uid="{00000000-0005-0000-0000-0000D4390000}"/>
    <cellStyle name="Normal 122 5 2 5 2" xfId="15430" xr:uid="{00000000-0005-0000-0000-0000D5390000}"/>
    <cellStyle name="Normal 122 5 2 6" xfId="15431" xr:uid="{00000000-0005-0000-0000-0000D6390000}"/>
    <cellStyle name="Normal 122 5 2 7" xfId="15432" xr:uid="{00000000-0005-0000-0000-0000D7390000}"/>
    <cellStyle name="Normal 122 5 2 8" xfId="15433" xr:uid="{00000000-0005-0000-0000-0000D8390000}"/>
    <cellStyle name="Normal 122 5 2 9" xfId="15434" xr:uid="{00000000-0005-0000-0000-0000D9390000}"/>
    <cellStyle name="Normal 122 5 2_1) Sector Final Use Input Sheet" xfId="15435" xr:uid="{00000000-0005-0000-0000-0000DA390000}"/>
    <cellStyle name="Normal 122 5 3" xfId="15436" xr:uid="{00000000-0005-0000-0000-0000DB390000}"/>
    <cellStyle name="Normal 122 5 3 2" xfId="15437" xr:uid="{00000000-0005-0000-0000-0000DC390000}"/>
    <cellStyle name="Normal 122 5 3 3" xfId="15438" xr:uid="{00000000-0005-0000-0000-0000DD390000}"/>
    <cellStyle name="Normal 122 5 3 4" xfId="15439" xr:uid="{00000000-0005-0000-0000-0000DE390000}"/>
    <cellStyle name="Normal 122 5 3 5" xfId="15440" xr:uid="{00000000-0005-0000-0000-0000DF390000}"/>
    <cellStyle name="Normal 122 5 4" xfId="15441" xr:uid="{00000000-0005-0000-0000-0000E0390000}"/>
    <cellStyle name="Normal 122 5 4 2" xfId="15442" xr:uid="{00000000-0005-0000-0000-0000E1390000}"/>
    <cellStyle name="Normal 122 5 4 3" xfId="15443" xr:uid="{00000000-0005-0000-0000-0000E2390000}"/>
    <cellStyle name="Normal 122 5 5" xfId="15444" xr:uid="{00000000-0005-0000-0000-0000E3390000}"/>
    <cellStyle name="Normal 122 5 5 2" xfId="15445" xr:uid="{00000000-0005-0000-0000-0000E4390000}"/>
    <cellStyle name="Normal 122 5 6" xfId="15446" xr:uid="{00000000-0005-0000-0000-0000E5390000}"/>
    <cellStyle name="Normal 122 5 6 2" xfId="15447" xr:uid="{00000000-0005-0000-0000-0000E6390000}"/>
    <cellStyle name="Normal 122 5 7" xfId="15448" xr:uid="{00000000-0005-0000-0000-0000E7390000}"/>
    <cellStyle name="Normal 122 5 8" xfId="15449" xr:uid="{00000000-0005-0000-0000-0000E8390000}"/>
    <cellStyle name="Normal 122 5 9" xfId="15450" xr:uid="{00000000-0005-0000-0000-0000E9390000}"/>
    <cellStyle name="Normal 122 5_1) Sector Final Use Input Sheet" xfId="15451" xr:uid="{00000000-0005-0000-0000-0000EA390000}"/>
    <cellStyle name="Normal 122 6" xfId="15452" xr:uid="{00000000-0005-0000-0000-0000EB390000}"/>
    <cellStyle name="Normal 122 6 10" xfId="15453" xr:uid="{00000000-0005-0000-0000-0000EC390000}"/>
    <cellStyle name="Normal 122 6 11" xfId="15454" xr:uid="{00000000-0005-0000-0000-0000ED390000}"/>
    <cellStyle name="Normal 122 6 12" xfId="15455" xr:uid="{00000000-0005-0000-0000-0000EE390000}"/>
    <cellStyle name="Normal 122 6 2" xfId="15456" xr:uid="{00000000-0005-0000-0000-0000EF390000}"/>
    <cellStyle name="Normal 122 6 2 10" xfId="15457" xr:uid="{00000000-0005-0000-0000-0000F0390000}"/>
    <cellStyle name="Normal 122 6 2 11" xfId="15458" xr:uid="{00000000-0005-0000-0000-0000F1390000}"/>
    <cellStyle name="Normal 122 6 2 2" xfId="15459" xr:uid="{00000000-0005-0000-0000-0000F2390000}"/>
    <cellStyle name="Normal 122 6 2 2 2" xfId="15460" xr:uid="{00000000-0005-0000-0000-0000F3390000}"/>
    <cellStyle name="Normal 122 6 2 2 3" xfId="15461" xr:uid="{00000000-0005-0000-0000-0000F4390000}"/>
    <cellStyle name="Normal 122 6 2 2 4" xfId="15462" xr:uid="{00000000-0005-0000-0000-0000F5390000}"/>
    <cellStyle name="Normal 122 6 2 2 5" xfId="15463" xr:uid="{00000000-0005-0000-0000-0000F6390000}"/>
    <cellStyle name="Normal 122 6 2 3" xfId="15464" xr:uid="{00000000-0005-0000-0000-0000F7390000}"/>
    <cellStyle name="Normal 122 6 2 3 2" xfId="15465" xr:uid="{00000000-0005-0000-0000-0000F8390000}"/>
    <cellStyle name="Normal 122 6 2 3 3" xfId="15466" xr:uid="{00000000-0005-0000-0000-0000F9390000}"/>
    <cellStyle name="Normal 122 6 2 4" xfId="15467" xr:uid="{00000000-0005-0000-0000-0000FA390000}"/>
    <cellStyle name="Normal 122 6 2 4 2" xfId="15468" xr:uid="{00000000-0005-0000-0000-0000FB390000}"/>
    <cellStyle name="Normal 122 6 2 5" xfId="15469" xr:uid="{00000000-0005-0000-0000-0000FC390000}"/>
    <cellStyle name="Normal 122 6 2 5 2" xfId="15470" xr:uid="{00000000-0005-0000-0000-0000FD390000}"/>
    <cellStyle name="Normal 122 6 2 6" xfId="15471" xr:uid="{00000000-0005-0000-0000-0000FE390000}"/>
    <cellStyle name="Normal 122 6 2 7" xfId="15472" xr:uid="{00000000-0005-0000-0000-0000FF390000}"/>
    <cellStyle name="Normal 122 6 2 8" xfId="15473" xr:uid="{00000000-0005-0000-0000-0000003A0000}"/>
    <cellStyle name="Normal 122 6 2 9" xfId="15474" xr:uid="{00000000-0005-0000-0000-0000013A0000}"/>
    <cellStyle name="Normal 122 6 2_1) Sector Final Use Input Sheet" xfId="15475" xr:uid="{00000000-0005-0000-0000-0000023A0000}"/>
    <cellStyle name="Normal 122 6 3" xfId="15476" xr:uid="{00000000-0005-0000-0000-0000033A0000}"/>
    <cellStyle name="Normal 122 6 3 2" xfId="15477" xr:uid="{00000000-0005-0000-0000-0000043A0000}"/>
    <cellStyle name="Normal 122 6 3 3" xfId="15478" xr:uid="{00000000-0005-0000-0000-0000053A0000}"/>
    <cellStyle name="Normal 122 6 3 4" xfId="15479" xr:uid="{00000000-0005-0000-0000-0000063A0000}"/>
    <cellStyle name="Normal 122 6 3 5" xfId="15480" xr:uid="{00000000-0005-0000-0000-0000073A0000}"/>
    <cellStyle name="Normal 122 6 4" xfId="15481" xr:uid="{00000000-0005-0000-0000-0000083A0000}"/>
    <cellStyle name="Normal 122 6 4 2" xfId="15482" xr:uid="{00000000-0005-0000-0000-0000093A0000}"/>
    <cellStyle name="Normal 122 6 4 3" xfId="15483" xr:uid="{00000000-0005-0000-0000-00000A3A0000}"/>
    <cellStyle name="Normal 122 6 5" xfId="15484" xr:uid="{00000000-0005-0000-0000-00000B3A0000}"/>
    <cellStyle name="Normal 122 6 5 2" xfId="15485" xr:uid="{00000000-0005-0000-0000-00000C3A0000}"/>
    <cellStyle name="Normal 122 6 6" xfId="15486" xr:uid="{00000000-0005-0000-0000-00000D3A0000}"/>
    <cellStyle name="Normal 122 6 6 2" xfId="15487" xr:uid="{00000000-0005-0000-0000-00000E3A0000}"/>
    <cellStyle name="Normal 122 6 7" xfId="15488" xr:uid="{00000000-0005-0000-0000-00000F3A0000}"/>
    <cellStyle name="Normal 122 6 8" xfId="15489" xr:uid="{00000000-0005-0000-0000-0000103A0000}"/>
    <cellStyle name="Normal 122 6 9" xfId="15490" xr:uid="{00000000-0005-0000-0000-0000113A0000}"/>
    <cellStyle name="Normal 122 6_1) Sector Final Use Input Sheet" xfId="15491" xr:uid="{00000000-0005-0000-0000-0000123A0000}"/>
    <cellStyle name="Normal 122 7" xfId="15492" xr:uid="{00000000-0005-0000-0000-0000133A0000}"/>
    <cellStyle name="Normal 122 7 10" xfId="15493" xr:uid="{00000000-0005-0000-0000-0000143A0000}"/>
    <cellStyle name="Normal 122 7 11" xfId="15494" xr:uid="{00000000-0005-0000-0000-0000153A0000}"/>
    <cellStyle name="Normal 122 7 2" xfId="15495" xr:uid="{00000000-0005-0000-0000-0000163A0000}"/>
    <cellStyle name="Normal 122 7 2 2" xfId="15496" xr:uid="{00000000-0005-0000-0000-0000173A0000}"/>
    <cellStyle name="Normal 122 7 2 3" xfId="15497" xr:uid="{00000000-0005-0000-0000-0000183A0000}"/>
    <cellStyle name="Normal 122 7 2 4" xfId="15498" xr:uid="{00000000-0005-0000-0000-0000193A0000}"/>
    <cellStyle name="Normal 122 7 2 5" xfId="15499" xr:uid="{00000000-0005-0000-0000-00001A3A0000}"/>
    <cellStyle name="Normal 122 7 3" xfId="15500" xr:uid="{00000000-0005-0000-0000-00001B3A0000}"/>
    <cellStyle name="Normal 122 7 3 2" xfId="15501" xr:uid="{00000000-0005-0000-0000-00001C3A0000}"/>
    <cellStyle name="Normal 122 7 3 3" xfId="15502" xr:uid="{00000000-0005-0000-0000-00001D3A0000}"/>
    <cellStyle name="Normal 122 7 4" xfId="15503" xr:uid="{00000000-0005-0000-0000-00001E3A0000}"/>
    <cellStyle name="Normal 122 7 4 2" xfId="15504" xr:uid="{00000000-0005-0000-0000-00001F3A0000}"/>
    <cellStyle name="Normal 122 7 5" xfId="15505" xr:uid="{00000000-0005-0000-0000-0000203A0000}"/>
    <cellStyle name="Normal 122 7 5 2" xfId="15506" xr:uid="{00000000-0005-0000-0000-0000213A0000}"/>
    <cellStyle name="Normal 122 7 6" xfId="15507" xr:uid="{00000000-0005-0000-0000-0000223A0000}"/>
    <cellStyle name="Normal 122 7 7" xfId="15508" xr:uid="{00000000-0005-0000-0000-0000233A0000}"/>
    <cellStyle name="Normal 122 7 8" xfId="15509" xr:uid="{00000000-0005-0000-0000-0000243A0000}"/>
    <cellStyle name="Normal 122 7 9" xfId="15510" xr:uid="{00000000-0005-0000-0000-0000253A0000}"/>
    <cellStyle name="Normal 122 7_1) Sector Final Use Input Sheet" xfId="15511" xr:uid="{00000000-0005-0000-0000-0000263A0000}"/>
    <cellStyle name="Normal 122 8" xfId="15512" xr:uid="{00000000-0005-0000-0000-0000273A0000}"/>
    <cellStyle name="Normal 122 8 2" xfId="15513" xr:uid="{00000000-0005-0000-0000-0000283A0000}"/>
    <cellStyle name="Normal 122 8 3" xfId="15514" xr:uid="{00000000-0005-0000-0000-0000293A0000}"/>
    <cellStyle name="Normal 122 8 4" xfId="15515" xr:uid="{00000000-0005-0000-0000-00002A3A0000}"/>
    <cellStyle name="Normal 122 8 5" xfId="15516" xr:uid="{00000000-0005-0000-0000-00002B3A0000}"/>
    <cellStyle name="Normal 122 9" xfId="15517" xr:uid="{00000000-0005-0000-0000-00002C3A0000}"/>
    <cellStyle name="Normal 122 9 2" xfId="15518" xr:uid="{00000000-0005-0000-0000-00002D3A0000}"/>
    <cellStyle name="Normal 122 9 3" xfId="15519" xr:uid="{00000000-0005-0000-0000-00002E3A0000}"/>
    <cellStyle name="Normal 122_1) Sector Final Use Input Sheet" xfId="15520" xr:uid="{00000000-0005-0000-0000-00002F3A0000}"/>
    <cellStyle name="Normal 123 2" xfId="15521" xr:uid="{00000000-0005-0000-0000-0000303A0000}"/>
    <cellStyle name="Normal 123 2 10" xfId="15522" xr:uid="{00000000-0005-0000-0000-0000313A0000}"/>
    <cellStyle name="Normal 123 2 10 2" xfId="15523" xr:uid="{00000000-0005-0000-0000-0000323A0000}"/>
    <cellStyle name="Normal 123 2 11" xfId="15524" xr:uid="{00000000-0005-0000-0000-0000333A0000}"/>
    <cellStyle name="Normal 123 2 11 2" xfId="15525" xr:uid="{00000000-0005-0000-0000-0000343A0000}"/>
    <cellStyle name="Normal 123 2 12" xfId="15526" xr:uid="{00000000-0005-0000-0000-0000353A0000}"/>
    <cellStyle name="Normal 123 2 13" xfId="15527" xr:uid="{00000000-0005-0000-0000-0000363A0000}"/>
    <cellStyle name="Normal 123 2 14" xfId="15528" xr:uid="{00000000-0005-0000-0000-0000373A0000}"/>
    <cellStyle name="Normal 123 2 15" xfId="15529" xr:uid="{00000000-0005-0000-0000-0000383A0000}"/>
    <cellStyle name="Normal 123 2 16" xfId="15530" xr:uid="{00000000-0005-0000-0000-0000393A0000}"/>
    <cellStyle name="Normal 123 2 17" xfId="15531" xr:uid="{00000000-0005-0000-0000-00003A3A0000}"/>
    <cellStyle name="Normal 123 2 2" xfId="15532" xr:uid="{00000000-0005-0000-0000-00003B3A0000}"/>
    <cellStyle name="Normal 123 2 2 10" xfId="15533" xr:uid="{00000000-0005-0000-0000-00003C3A0000}"/>
    <cellStyle name="Normal 123 2 2 11" xfId="15534" xr:uid="{00000000-0005-0000-0000-00003D3A0000}"/>
    <cellStyle name="Normal 123 2 2 12" xfId="15535" xr:uid="{00000000-0005-0000-0000-00003E3A0000}"/>
    <cellStyle name="Normal 123 2 2 13" xfId="15536" xr:uid="{00000000-0005-0000-0000-00003F3A0000}"/>
    <cellStyle name="Normal 123 2 2 14" xfId="15537" xr:uid="{00000000-0005-0000-0000-0000403A0000}"/>
    <cellStyle name="Normal 123 2 2 2" xfId="15538" xr:uid="{00000000-0005-0000-0000-0000413A0000}"/>
    <cellStyle name="Normal 123 2 2 2 10" xfId="15539" xr:uid="{00000000-0005-0000-0000-0000423A0000}"/>
    <cellStyle name="Normal 123 2 2 2 11" xfId="15540" xr:uid="{00000000-0005-0000-0000-0000433A0000}"/>
    <cellStyle name="Normal 123 2 2 2 12" xfId="15541" xr:uid="{00000000-0005-0000-0000-0000443A0000}"/>
    <cellStyle name="Normal 123 2 2 2 2" xfId="15542" xr:uid="{00000000-0005-0000-0000-0000453A0000}"/>
    <cellStyle name="Normal 123 2 2 2 2 10" xfId="15543" xr:uid="{00000000-0005-0000-0000-0000463A0000}"/>
    <cellStyle name="Normal 123 2 2 2 2 11" xfId="15544" xr:uid="{00000000-0005-0000-0000-0000473A0000}"/>
    <cellStyle name="Normal 123 2 2 2 2 2" xfId="15545" xr:uid="{00000000-0005-0000-0000-0000483A0000}"/>
    <cellStyle name="Normal 123 2 2 2 2 2 2" xfId="15546" xr:uid="{00000000-0005-0000-0000-0000493A0000}"/>
    <cellStyle name="Normal 123 2 2 2 2 2 3" xfId="15547" xr:uid="{00000000-0005-0000-0000-00004A3A0000}"/>
    <cellStyle name="Normal 123 2 2 2 2 2 4" xfId="15548" xr:uid="{00000000-0005-0000-0000-00004B3A0000}"/>
    <cellStyle name="Normal 123 2 2 2 2 2 5" xfId="15549" xr:uid="{00000000-0005-0000-0000-00004C3A0000}"/>
    <cellStyle name="Normal 123 2 2 2 2 3" xfId="15550" xr:uid="{00000000-0005-0000-0000-00004D3A0000}"/>
    <cellStyle name="Normal 123 2 2 2 2 3 2" xfId="15551" xr:uid="{00000000-0005-0000-0000-00004E3A0000}"/>
    <cellStyle name="Normal 123 2 2 2 2 3 3" xfId="15552" xr:uid="{00000000-0005-0000-0000-00004F3A0000}"/>
    <cellStyle name="Normal 123 2 2 2 2 4" xfId="15553" xr:uid="{00000000-0005-0000-0000-0000503A0000}"/>
    <cellStyle name="Normal 123 2 2 2 2 4 2" xfId="15554" xr:uid="{00000000-0005-0000-0000-0000513A0000}"/>
    <cellStyle name="Normal 123 2 2 2 2 5" xfId="15555" xr:uid="{00000000-0005-0000-0000-0000523A0000}"/>
    <cellStyle name="Normal 123 2 2 2 2 5 2" xfId="15556" xr:uid="{00000000-0005-0000-0000-0000533A0000}"/>
    <cellStyle name="Normal 123 2 2 2 2 6" xfId="15557" xr:uid="{00000000-0005-0000-0000-0000543A0000}"/>
    <cellStyle name="Normal 123 2 2 2 2 7" xfId="15558" xr:uid="{00000000-0005-0000-0000-0000553A0000}"/>
    <cellStyle name="Normal 123 2 2 2 2 8" xfId="15559" xr:uid="{00000000-0005-0000-0000-0000563A0000}"/>
    <cellStyle name="Normal 123 2 2 2 2 9" xfId="15560" xr:uid="{00000000-0005-0000-0000-0000573A0000}"/>
    <cellStyle name="Normal 123 2 2 2 2_1) Sector Final Use Input Sheet" xfId="15561" xr:uid="{00000000-0005-0000-0000-0000583A0000}"/>
    <cellStyle name="Normal 123 2 2 2 3" xfId="15562" xr:uid="{00000000-0005-0000-0000-0000593A0000}"/>
    <cellStyle name="Normal 123 2 2 2 3 2" xfId="15563" xr:uid="{00000000-0005-0000-0000-00005A3A0000}"/>
    <cellStyle name="Normal 123 2 2 2 3 3" xfId="15564" xr:uid="{00000000-0005-0000-0000-00005B3A0000}"/>
    <cellStyle name="Normal 123 2 2 2 3 4" xfId="15565" xr:uid="{00000000-0005-0000-0000-00005C3A0000}"/>
    <cellStyle name="Normal 123 2 2 2 3 5" xfId="15566" xr:uid="{00000000-0005-0000-0000-00005D3A0000}"/>
    <cellStyle name="Normal 123 2 2 2 4" xfId="15567" xr:uid="{00000000-0005-0000-0000-00005E3A0000}"/>
    <cellStyle name="Normal 123 2 2 2 4 2" xfId="15568" xr:uid="{00000000-0005-0000-0000-00005F3A0000}"/>
    <cellStyle name="Normal 123 2 2 2 4 3" xfId="15569" xr:uid="{00000000-0005-0000-0000-0000603A0000}"/>
    <cellStyle name="Normal 123 2 2 2 5" xfId="15570" xr:uid="{00000000-0005-0000-0000-0000613A0000}"/>
    <cellStyle name="Normal 123 2 2 2 5 2" xfId="15571" xr:uid="{00000000-0005-0000-0000-0000623A0000}"/>
    <cellStyle name="Normal 123 2 2 2 6" xfId="15572" xr:uid="{00000000-0005-0000-0000-0000633A0000}"/>
    <cellStyle name="Normal 123 2 2 2 6 2" xfId="15573" xr:uid="{00000000-0005-0000-0000-0000643A0000}"/>
    <cellStyle name="Normal 123 2 2 2 7" xfId="15574" xr:uid="{00000000-0005-0000-0000-0000653A0000}"/>
    <cellStyle name="Normal 123 2 2 2 8" xfId="15575" xr:uid="{00000000-0005-0000-0000-0000663A0000}"/>
    <cellStyle name="Normal 123 2 2 2 9" xfId="15576" xr:uid="{00000000-0005-0000-0000-0000673A0000}"/>
    <cellStyle name="Normal 123 2 2 2_1) Sector Final Use Input Sheet" xfId="15577" xr:uid="{00000000-0005-0000-0000-0000683A0000}"/>
    <cellStyle name="Normal 123 2 2 3" xfId="15578" xr:uid="{00000000-0005-0000-0000-0000693A0000}"/>
    <cellStyle name="Normal 123 2 2 3 10" xfId="15579" xr:uid="{00000000-0005-0000-0000-00006A3A0000}"/>
    <cellStyle name="Normal 123 2 2 3 11" xfId="15580" xr:uid="{00000000-0005-0000-0000-00006B3A0000}"/>
    <cellStyle name="Normal 123 2 2 3 12" xfId="15581" xr:uid="{00000000-0005-0000-0000-00006C3A0000}"/>
    <cellStyle name="Normal 123 2 2 3 2" xfId="15582" xr:uid="{00000000-0005-0000-0000-00006D3A0000}"/>
    <cellStyle name="Normal 123 2 2 3 2 10" xfId="15583" xr:uid="{00000000-0005-0000-0000-00006E3A0000}"/>
    <cellStyle name="Normal 123 2 2 3 2 11" xfId="15584" xr:uid="{00000000-0005-0000-0000-00006F3A0000}"/>
    <cellStyle name="Normal 123 2 2 3 2 2" xfId="15585" xr:uid="{00000000-0005-0000-0000-0000703A0000}"/>
    <cellStyle name="Normal 123 2 2 3 2 2 2" xfId="15586" xr:uid="{00000000-0005-0000-0000-0000713A0000}"/>
    <cellStyle name="Normal 123 2 2 3 2 2 3" xfId="15587" xr:uid="{00000000-0005-0000-0000-0000723A0000}"/>
    <cellStyle name="Normal 123 2 2 3 2 2 4" xfId="15588" xr:uid="{00000000-0005-0000-0000-0000733A0000}"/>
    <cellStyle name="Normal 123 2 2 3 2 2 5" xfId="15589" xr:uid="{00000000-0005-0000-0000-0000743A0000}"/>
    <cellStyle name="Normal 123 2 2 3 2 3" xfId="15590" xr:uid="{00000000-0005-0000-0000-0000753A0000}"/>
    <cellStyle name="Normal 123 2 2 3 2 3 2" xfId="15591" xr:uid="{00000000-0005-0000-0000-0000763A0000}"/>
    <cellStyle name="Normal 123 2 2 3 2 3 3" xfId="15592" xr:uid="{00000000-0005-0000-0000-0000773A0000}"/>
    <cellStyle name="Normal 123 2 2 3 2 4" xfId="15593" xr:uid="{00000000-0005-0000-0000-0000783A0000}"/>
    <cellStyle name="Normal 123 2 2 3 2 4 2" xfId="15594" xr:uid="{00000000-0005-0000-0000-0000793A0000}"/>
    <cellStyle name="Normal 123 2 2 3 2 5" xfId="15595" xr:uid="{00000000-0005-0000-0000-00007A3A0000}"/>
    <cellStyle name="Normal 123 2 2 3 2 5 2" xfId="15596" xr:uid="{00000000-0005-0000-0000-00007B3A0000}"/>
    <cellStyle name="Normal 123 2 2 3 2 6" xfId="15597" xr:uid="{00000000-0005-0000-0000-00007C3A0000}"/>
    <cellStyle name="Normal 123 2 2 3 2 7" xfId="15598" xr:uid="{00000000-0005-0000-0000-00007D3A0000}"/>
    <cellStyle name="Normal 123 2 2 3 2 8" xfId="15599" xr:uid="{00000000-0005-0000-0000-00007E3A0000}"/>
    <cellStyle name="Normal 123 2 2 3 2 9" xfId="15600" xr:uid="{00000000-0005-0000-0000-00007F3A0000}"/>
    <cellStyle name="Normal 123 2 2 3 2_1) Sector Final Use Input Sheet" xfId="15601" xr:uid="{00000000-0005-0000-0000-0000803A0000}"/>
    <cellStyle name="Normal 123 2 2 3 3" xfId="15602" xr:uid="{00000000-0005-0000-0000-0000813A0000}"/>
    <cellStyle name="Normal 123 2 2 3 3 2" xfId="15603" xr:uid="{00000000-0005-0000-0000-0000823A0000}"/>
    <cellStyle name="Normal 123 2 2 3 3 3" xfId="15604" xr:uid="{00000000-0005-0000-0000-0000833A0000}"/>
    <cellStyle name="Normal 123 2 2 3 3 4" xfId="15605" xr:uid="{00000000-0005-0000-0000-0000843A0000}"/>
    <cellStyle name="Normal 123 2 2 3 3 5" xfId="15606" xr:uid="{00000000-0005-0000-0000-0000853A0000}"/>
    <cellStyle name="Normal 123 2 2 3 4" xfId="15607" xr:uid="{00000000-0005-0000-0000-0000863A0000}"/>
    <cellStyle name="Normal 123 2 2 3 4 2" xfId="15608" xr:uid="{00000000-0005-0000-0000-0000873A0000}"/>
    <cellStyle name="Normal 123 2 2 3 4 3" xfId="15609" xr:uid="{00000000-0005-0000-0000-0000883A0000}"/>
    <cellStyle name="Normal 123 2 2 3 5" xfId="15610" xr:uid="{00000000-0005-0000-0000-0000893A0000}"/>
    <cellStyle name="Normal 123 2 2 3 5 2" xfId="15611" xr:uid="{00000000-0005-0000-0000-00008A3A0000}"/>
    <cellStyle name="Normal 123 2 2 3 6" xfId="15612" xr:uid="{00000000-0005-0000-0000-00008B3A0000}"/>
    <cellStyle name="Normal 123 2 2 3 6 2" xfId="15613" xr:uid="{00000000-0005-0000-0000-00008C3A0000}"/>
    <cellStyle name="Normal 123 2 2 3 7" xfId="15614" xr:uid="{00000000-0005-0000-0000-00008D3A0000}"/>
    <cellStyle name="Normal 123 2 2 3 8" xfId="15615" xr:uid="{00000000-0005-0000-0000-00008E3A0000}"/>
    <cellStyle name="Normal 123 2 2 3 9" xfId="15616" xr:uid="{00000000-0005-0000-0000-00008F3A0000}"/>
    <cellStyle name="Normal 123 2 2 3_1) Sector Final Use Input Sheet" xfId="15617" xr:uid="{00000000-0005-0000-0000-0000903A0000}"/>
    <cellStyle name="Normal 123 2 2 4" xfId="15618" xr:uid="{00000000-0005-0000-0000-0000913A0000}"/>
    <cellStyle name="Normal 123 2 2 4 10" xfId="15619" xr:uid="{00000000-0005-0000-0000-0000923A0000}"/>
    <cellStyle name="Normal 123 2 2 4 11" xfId="15620" xr:uid="{00000000-0005-0000-0000-0000933A0000}"/>
    <cellStyle name="Normal 123 2 2 4 2" xfId="15621" xr:uid="{00000000-0005-0000-0000-0000943A0000}"/>
    <cellStyle name="Normal 123 2 2 4 2 2" xfId="15622" xr:uid="{00000000-0005-0000-0000-0000953A0000}"/>
    <cellStyle name="Normal 123 2 2 4 2 3" xfId="15623" xr:uid="{00000000-0005-0000-0000-0000963A0000}"/>
    <cellStyle name="Normal 123 2 2 4 2 4" xfId="15624" xr:uid="{00000000-0005-0000-0000-0000973A0000}"/>
    <cellStyle name="Normal 123 2 2 4 2 5" xfId="15625" xr:uid="{00000000-0005-0000-0000-0000983A0000}"/>
    <cellStyle name="Normal 123 2 2 4 3" xfId="15626" xr:uid="{00000000-0005-0000-0000-0000993A0000}"/>
    <cellStyle name="Normal 123 2 2 4 3 2" xfId="15627" xr:uid="{00000000-0005-0000-0000-00009A3A0000}"/>
    <cellStyle name="Normal 123 2 2 4 3 3" xfId="15628" xr:uid="{00000000-0005-0000-0000-00009B3A0000}"/>
    <cellStyle name="Normal 123 2 2 4 4" xfId="15629" xr:uid="{00000000-0005-0000-0000-00009C3A0000}"/>
    <cellStyle name="Normal 123 2 2 4 4 2" xfId="15630" xr:uid="{00000000-0005-0000-0000-00009D3A0000}"/>
    <cellStyle name="Normal 123 2 2 4 5" xfId="15631" xr:uid="{00000000-0005-0000-0000-00009E3A0000}"/>
    <cellStyle name="Normal 123 2 2 4 5 2" xfId="15632" xr:uid="{00000000-0005-0000-0000-00009F3A0000}"/>
    <cellStyle name="Normal 123 2 2 4 6" xfId="15633" xr:uid="{00000000-0005-0000-0000-0000A03A0000}"/>
    <cellStyle name="Normal 123 2 2 4 7" xfId="15634" xr:uid="{00000000-0005-0000-0000-0000A13A0000}"/>
    <cellStyle name="Normal 123 2 2 4 8" xfId="15635" xr:uid="{00000000-0005-0000-0000-0000A23A0000}"/>
    <cellStyle name="Normal 123 2 2 4 9" xfId="15636" xr:uid="{00000000-0005-0000-0000-0000A33A0000}"/>
    <cellStyle name="Normal 123 2 2 4_1) Sector Final Use Input Sheet" xfId="15637" xr:uid="{00000000-0005-0000-0000-0000A43A0000}"/>
    <cellStyle name="Normal 123 2 2 5" xfId="15638" xr:uid="{00000000-0005-0000-0000-0000A53A0000}"/>
    <cellStyle name="Normal 123 2 2 5 2" xfId="15639" xr:uid="{00000000-0005-0000-0000-0000A63A0000}"/>
    <cellStyle name="Normal 123 2 2 5 3" xfId="15640" xr:uid="{00000000-0005-0000-0000-0000A73A0000}"/>
    <cellStyle name="Normal 123 2 2 5 4" xfId="15641" xr:uid="{00000000-0005-0000-0000-0000A83A0000}"/>
    <cellStyle name="Normal 123 2 2 5 5" xfId="15642" xr:uid="{00000000-0005-0000-0000-0000A93A0000}"/>
    <cellStyle name="Normal 123 2 2 6" xfId="15643" xr:uid="{00000000-0005-0000-0000-0000AA3A0000}"/>
    <cellStyle name="Normal 123 2 2 6 2" xfId="15644" xr:uid="{00000000-0005-0000-0000-0000AB3A0000}"/>
    <cellStyle name="Normal 123 2 2 6 3" xfId="15645" xr:uid="{00000000-0005-0000-0000-0000AC3A0000}"/>
    <cellStyle name="Normal 123 2 2 7" xfId="15646" xr:uid="{00000000-0005-0000-0000-0000AD3A0000}"/>
    <cellStyle name="Normal 123 2 2 7 2" xfId="15647" xr:uid="{00000000-0005-0000-0000-0000AE3A0000}"/>
    <cellStyle name="Normal 123 2 2 8" xfId="15648" xr:uid="{00000000-0005-0000-0000-0000AF3A0000}"/>
    <cellStyle name="Normal 123 2 2 8 2" xfId="15649" xr:uid="{00000000-0005-0000-0000-0000B03A0000}"/>
    <cellStyle name="Normal 123 2 2 9" xfId="15650" xr:uid="{00000000-0005-0000-0000-0000B13A0000}"/>
    <cellStyle name="Normal 123 2 2_1) Sector Final Use Input Sheet" xfId="15651" xr:uid="{00000000-0005-0000-0000-0000B23A0000}"/>
    <cellStyle name="Normal 123 2 3" xfId="15652" xr:uid="{00000000-0005-0000-0000-0000B33A0000}"/>
    <cellStyle name="Normal 123 2 3 10" xfId="15653" xr:uid="{00000000-0005-0000-0000-0000B43A0000}"/>
    <cellStyle name="Normal 123 2 3 11" xfId="15654" xr:uid="{00000000-0005-0000-0000-0000B53A0000}"/>
    <cellStyle name="Normal 123 2 3 12" xfId="15655" xr:uid="{00000000-0005-0000-0000-0000B63A0000}"/>
    <cellStyle name="Normal 123 2 3 13" xfId="15656" xr:uid="{00000000-0005-0000-0000-0000B73A0000}"/>
    <cellStyle name="Normal 123 2 3 14" xfId="15657" xr:uid="{00000000-0005-0000-0000-0000B83A0000}"/>
    <cellStyle name="Normal 123 2 3 2" xfId="15658" xr:uid="{00000000-0005-0000-0000-0000B93A0000}"/>
    <cellStyle name="Normal 123 2 3 2 10" xfId="15659" xr:uid="{00000000-0005-0000-0000-0000BA3A0000}"/>
    <cellStyle name="Normal 123 2 3 2 11" xfId="15660" xr:uid="{00000000-0005-0000-0000-0000BB3A0000}"/>
    <cellStyle name="Normal 123 2 3 2 12" xfId="15661" xr:uid="{00000000-0005-0000-0000-0000BC3A0000}"/>
    <cellStyle name="Normal 123 2 3 2 2" xfId="15662" xr:uid="{00000000-0005-0000-0000-0000BD3A0000}"/>
    <cellStyle name="Normal 123 2 3 2 2 10" xfId="15663" xr:uid="{00000000-0005-0000-0000-0000BE3A0000}"/>
    <cellStyle name="Normal 123 2 3 2 2 11" xfId="15664" xr:uid="{00000000-0005-0000-0000-0000BF3A0000}"/>
    <cellStyle name="Normal 123 2 3 2 2 2" xfId="15665" xr:uid="{00000000-0005-0000-0000-0000C03A0000}"/>
    <cellStyle name="Normal 123 2 3 2 2 2 2" xfId="15666" xr:uid="{00000000-0005-0000-0000-0000C13A0000}"/>
    <cellStyle name="Normal 123 2 3 2 2 2 3" xfId="15667" xr:uid="{00000000-0005-0000-0000-0000C23A0000}"/>
    <cellStyle name="Normal 123 2 3 2 2 2 4" xfId="15668" xr:uid="{00000000-0005-0000-0000-0000C33A0000}"/>
    <cellStyle name="Normal 123 2 3 2 2 2 5" xfId="15669" xr:uid="{00000000-0005-0000-0000-0000C43A0000}"/>
    <cellStyle name="Normal 123 2 3 2 2 3" xfId="15670" xr:uid="{00000000-0005-0000-0000-0000C53A0000}"/>
    <cellStyle name="Normal 123 2 3 2 2 3 2" xfId="15671" xr:uid="{00000000-0005-0000-0000-0000C63A0000}"/>
    <cellStyle name="Normal 123 2 3 2 2 3 3" xfId="15672" xr:uid="{00000000-0005-0000-0000-0000C73A0000}"/>
    <cellStyle name="Normal 123 2 3 2 2 4" xfId="15673" xr:uid="{00000000-0005-0000-0000-0000C83A0000}"/>
    <cellStyle name="Normal 123 2 3 2 2 4 2" xfId="15674" xr:uid="{00000000-0005-0000-0000-0000C93A0000}"/>
    <cellStyle name="Normal 123 2 3 2 2 5" xfId="15675" xr:uid="{00000000-0005-0000-0000-0000CA3A0000}"/>
    <cellStyle name="Normal 123 2 3 2 2 5 2" xfId="15676" xr:uid="{00000000-0005-0000-0000-0000CB3A0000}"/>
    <cellStyle name="Normal 123 2 3 2 2 6" xfId="15677" xr:uid="{00000000-0005-0000-0000-0000CC3A0000}"/>
    <cellStyle name="Normal 123 2 3 2 2 7" xfId="15678" xr:uid="{00000000-0005-0000-0000-0000CD3A0000}"/>
    <cellStyle name="Normal 123 2 3 2 2 8" xfId="15679" xr:uid="{00000000-0005-0000-0000-0000CE3A0000}"/>
    <cellStyle name="Normal 123 2 3 2 2 9" xfId="15680" xr:uid="{00000000-0005-0000-0000-0000CF3A0000}"/>
    <cellStyle name="Normal 123 2 3 2 2_1) Sector Final Use Input Sheet" xfId="15681" xr:uid="{00000000-0005-0000-0000-0000D03A0000}"/>
    <cellStyle name="Normal 123 2 3 2 3" xfId="15682" xr:uid="{00000000-0005-0000-0000-0000D13A0000}"/>
    <cellStyle name="Normal 123 2 3 2 3 2" xfId="15683" xr:uid="{00000000-0005-0000-0000-0000D23A0000}"/>
    <cellStyle name="Normal 123 2 3 2 3 3" xfId="15684" xr:uid="{00000000-0005-0000-0000-0000D33A0000}"/>
    <cellStyle name="Normal 123 2 3 2 3 4" xfId="15685" xr:uid="{00000000-0005-0000-0000-0000D43A0000}"/>
    <cellStyle name="Normal 123 2 3 2 3 5" xfId="15686" xr:uid="{00000000-0005-0000-0000-0000D53A0000}"/>
    <cellStyle name="Normal 123 2 3 2 4" xfId="15687" xr:uid="{00000000-0005-0000-0000-0000D63A0000}"/>
    <cellStyle name="Normal 123 2 3 2 4 2" xfId="15688" xr:uid="{00000000-0005-0000-0000-0000D73A0000}"/>
    <cellStyle name="Normal 123 2 3 2 4 3" xfId="15689" xr:uid="{00000000-0005-0000-0000-0000D83A0000}"/>
    <cellStyle name="Normal 123 2 3 2 5" xfId="15690" xr:uid="{00000000-0005-0000-0000-0000D93A0000}"/>
    <cellStyle name="Normal 123 2 3 2 5 2" xfId="15691" xr:uid="{00000000-0005-0000-0000-0000DA3A0000}"/>
    <cellStyle name="Normal 123 2 3 2 6" xfId="15692" xr:uid="{00000000-0005-0000-0000-0000DB3A0000}"/>
    <cellStyle name="Normal 123 2 3 2 6 2" xfId="15693" xr:uid="{00000000-0005-0000-0000-0000DC3A0000}"/>
    <cellStyle name="Normal 123 2 3 2 7" xfId="15694" xr:uid="{00000000-0005-0000-0000-0000DD3A0000}"/>
    <cellStyle name="Normal 123 2 3 2 8" xfId="15695" xr:uid="{00000000-0005-0000-0000-0000DE3A0000}"/>
    <cellStyle name="Normal 123 2 3 2 9" xfId="15696" xr:uid="{00000000-0005-0000-0000-0000DF3A0000}"/>
    <cellStyle name="Normal 123 2 3 2_1) Sector Final Use Input Sheet" xfId="15697" xr:uid="{00000000-0005-0000-0000-0000E03A0000}"/>
    <cellStyle name="Normal 123 2 3 3" xfId="15698" xr:uid="{00000000-0005-0000-0000-0000E13A0000}"/>
    <cellStyle name="Normal 123 2 3 3 10" xfId="15699" xr:uid="{00000000-0005-0000-0000-0000E23A0000}"/>
    <cellStyle name="Normal 123 2 3 3 11" xfId="15700" xr:uid="{00000000-0005-0000-0000-0000E33A0000}"/>
    <cellStyle name="Normal 123 2 3 3 12" xfId="15701" xr:uid="{00000000-0005-0000-0000-0000E43A0000}"/>
    <cellStyle name="Normal 123 2 3 3 2" xfId="15702" xr:uid="{00000000-0005-0000-0000-0000E53A0000}"/>
    <cellStyle name="Normal 123 2 3 3 2 10" xfId="15703" xr:uid="{00000000-0005-0000-0000-0000E63A0000}"/>
    <cellStyle name="Normal 123 2 3 3 2 11" xfId="15704" xr:uid="{00000000-0005-0000-0000-0000E73A0000}"/>
    <cellStyle name="Normal 123 2 3 3 2 2" xfId="15705" xr:uid="{00000000-0005-0000-0000-0000E83A0000}"/>
    <cellStyle name="Normal 123 2 3 3 2 2 2" xfId="15706" xr:uid="{00000000-0005-0000-0000-0000E93A0000}"/>
    <cellStyle name="Normal 123 2 3 3 2 2 3" xfId="15707" xr:uid="{00000000-0005-0000-0000-0000EA3A0000}"/>
    <cellStyle name="Normal 123 2 3 3 2 2 4" xfId="15708" xr:uid="{00000000-0005-0000-0000-0000EB3A0000}"/>
    <cellStyle name="Normal 123 2 3 3 2 2 5" xfId="15709" xr:uid="{00000000-0005-0000-0000-0000EC3A0000}"/>
    <cellStyle name="Normal 123 2 3 3 2 3" xfId="15710" xr:uid="{00000000-0005-0000-0000-0000ED3A0000}"/>
    <cellStyle name="Normal 123 2 3 3 2 3 2" xfId="15711" xr:uid="{00000000-0005-0000-0000-0000EE3A0000}"/>
    <cellStyle name="Normal 123 2 3 3 2 3 3" xfId="15712" xr:uid="{00000000-0005-0000-0000-0000EF3A0000}"/>
    <cellStyle name="Normal 123 2 3 3 2 4" xfId="15713" xr:uid="{00000000-0005-0000-0000-0000F03A0000}"/>
    <cellStyle name="Normal 123 2 3 3 2 4 2" xfId="15714" xr:uid="{00000000-0005-0000-0000-0000F13A0000}"/>
    <cellStyle name="Normal 123 2 3 3 2 5" xfId="15715" xr:uid="{00000000-0005-0000-0000-0000F23A0000}"/>
    <cellStyle name="Normal 123 2 3 3 2 5 2" xfId="15716" xr:uid="{00000000-0005-0000-0000-0000F33A0000}"/>
    <cellStyle name="Normal 123 2 3 3 2 6" xfId="15717" xr:uid="{00000000-0005-0000-0000-0000F43A0000}"/>
    <cellStyle name="Normal 123 2 3 3 2 7" xfId="15718" xr:uid="{00000000-0005-0000-0000-0000F53A0000}"/>
    <cellStyle name="Normal 123 2 3 3 2 8" xfId="15719" xr:uid="{00000000-0005-0000-0000-0000F63A0000}"/>
    <cellStyle name="Normal 123 2 3 3 2 9" xfId="15720" xr:uid="{00000000-0005-0000-0000-0000F73A0000}"/>
    <cellStyle name="Normal 123 2 3 3 2_1) Sector Final Use Input Sheet" xfId="15721" xr:uid="{00000000-0005-0000-0000-0000F83A0000}"/>
    <cellStyle name="Normal 123 2 3 3 3" xfId="15722" xr:uid="{00000000-0005-0000-0000-0000F93A0000}"/>
    <cellStyle name="Normal 123 2 3 3 3 2" xfId="15723" xr:uid="{00000000-0005-0000-0000-0000FA3A0000}"/>
    <cellStyle name="Normal 123 2 3 3 3 3" xfId="15724" xr:uid="{00000000-0005-0000-0000-0000FB3A0000}"/>
    <cellStyle name="Normal 123 2 3 3 3 4" xfId="15725" xr:uid="{00000000-0005-0000-0000-0000FC3A0000}"/>
    <cellStyle name="Normal 123 2 3 3 3 5" xfId="15726" xr:uid="{00000000-0005-0000-0000-0000FD3A0000}"/>
    <cellStyle name="Normal 123 2 3 3 4" xfId="15727" xr:uid="{00000000-0005-0000-0000-0000FE3A0000}"/>
    <cellStyle name="Normal 123 2 3 3 4 2" xfId="15728" xr:uid="{00000000-0005-0000-0000-0000FF3A0000}"/>
    <cellStyle name="Normal 123 2 3 3 4 3" xfId="15729" xr:uid="{00000000-0005-0000-0000-0000003B0000}"/>
    <cellStyle name="Normal 123 2 3 3 5" xfId="15730" xr:uid="{00000000-0005-0000-0000-0000013B0000}"/>
    <cellStyle name="Normal 123 2 3 3 5 2" xfId="15731" xr:uid="{00000000-0005-0000-0000-0000023B0000}"/>
    <cellStyle name="Normal 123 2 3 3 6" xfId="15732" xr:uid="{00000000-0005-0000-0000-0000033B0000}"/>
    <cellStyle name="Normal 123 2 3 3 6 2" xfId="15733" xr:uid="{00000000-0005-0000-0000-0000043B0000}"/>
    <cellStyle name="Normal 123 2 3 3 7" xfId="15734" xr:uid="{00000000-0005-0000-0000-0000053B0000}"/>
    <cellStyle name="Normal 123 2 3 3 8" xfId="15735" xr:uid="{00000000-0005-0000-0000-0000063B0000}"/>
    <cellStyle name="Normal 123 2 3 3 9" xfId="15736" xr:uid="{00000000-0005-0000-0000-0000073B0000}"/>
    <cellStyle name="Normal 123 2 3 3_1) Sector Final Use Input Sheet" xfId="15737" xr:uid="{00000000-0005-0000-0000-0000083B0000}"/>
    <cellStyle name="Normal 123 2 3 4" xfId="15738" xr:uid="{00000000-0005-0000-0000-0000093B0000}"/>
    <cellStyle name="Normal 123 2 3 4 10" xfId="15739" xr:uid="{00000000-0005-0000-0000-00000A3B0000}"/>
    <cellStyle name="Normal 123 2 3 4 11" xfId="15740" xr:uid="{00000000-0005-0000-0000-00000B3B0000}"/>
    <cellStyle name="Normal 123 2 3 4 2" xfId="15741" xr:uid="{00000000-0005-0000-0000-00000C3B0000}"/>
    <cellStyle name="Normal 123 2 3 4 2 2" xfId="15742" xr:uid="{00000000-0005-0000-0000-00000D3B0000}"/>
    <cellStyle name="Normal 123 2 3 4 2 3" xfId="15743" xr:uid="{00000000-0005-0000-0000-00000E3B0000}"/>
    <cellStyle name="Normal 123 2 3 4 2 4" xfId="15744" xr:uid="{00000000-0005-0000-0000-00000F3B0000}"/>
    <cellStyle name="Normal 123 2 3 4 2 5" xfId="15745" xr:uid="{00000000-0005-0000-0000-0000103B0000}"/>
    <cellStyle name="Normal 123 2 3 4 3" xfId="15746" xr:uid="{00000000-0005-0000-0000-0000113B0000}"/>
    <cellStyle name="Normal 123 2 3 4 3 2" xfId="15747" xr:uid="{00000000-0005-0000-0000-0000123B0000}"/>
    <cellStyle name="Normal 123 2 3 4 3 3" xfId="15748" xr:uid="{00000000-0005-0000-0000-0000133B0000}"/>
    <cellStyle name="Normal 123 2 3 4 4" xfId="15749" xr:uid="{00000000-0005-0000-0000-0000143B0000}"/>
    <cellStyle name="Normal 123 2 3 4 4 2" xfId="15750" xr:uid="{00000000-0005-0000-0000-0000153B0000}"/>
    <cellStyle name="Normal 123 2 3 4 5" xfId="15751" xr:uid="{00000000-0005-0000-0000-0000163B0000}"/>
    <cellStyle name="Normal 123 2 3 4 5 2" xfId="15752" xr:uid="{00000000-0005-0000-0000-0000173B0000}"/>
    <cellStyle name="Normal 123 2 3 4 6" xfId="15753" xr:uid="{00000000-0005-0000-0000-0000183B0000}"/>
    <cellStyle name="Normal 123 2 3 4 7" xfId="15754" xr:uid="{00000000-0005-0000-0000-0000193B0000}"/>
    <cellStyle name="Normal 123 2 3 4 8" xfId="15755" xr:uid="{00000000-0005-0000-0000-00001A3B0000}"/>
    <cellStyle name="Normal 123 2 3 4 9" xfId="15756" xr:uid="{00000000-0005-0000-0000-00001B3B0000}"/>
    <cellStyle name="Normal 123 2 3 4_1) Sector Final Use Input Sheet" xfId="15757" xr:uid="{00000000-0005-0000-0000-00001C3B0000}"/>
    <cellStyle name="Normal 123 2 3 5" xfId="15758" xr:uid="{00000000-0005-0000-0000-00001D3B0000}"/>
    <cellStyle name="Normal 123 2 3 5 2" xfId="15759" xr:uid="{00000000-0005-0000-0000-00001E3B0000}"/>
    <cellStyle name="Normal 123 2 3 5 3" xfId="15760" xr:uid="{00000000-0005-0000-0000-00001F3B0000}"/>
    <cellStyle name="Normal 123 2 3 5 4" xfId="15761" xr:uid="{00000000-0005-0000-0000-0000203B0000}"/>
    <cellStyle name="Normal 123 2 3 5 5" xfId="15762" xr:uid="{00000000-0005-0000-0000-0000213B0000}"/>
    <cellStyle name="Normal 123 2 3 6" xfId="15763" xr:uid="{00000000-0005-0000-0000-0000223B0000}"/>
    <cellStyle name="Normal 123 2 3 6 2" xfId="15764" xr:uid="{00000000-0005-0000-0000-0000233B0000}"/>
    <cellStyle name="Normal 123 2 3 6 3" xfId="15765" xr:uid="{00000000-0005-0000-0000-0000243B0000}"/>
    <cellStyle name="Normal 123 2 3 7" xfId="15766" xr:uid="{00000000-0005-0000-0000-0000253B0000}"/>
    <cellStyle name="Normal 123 2 3 7 2" xfId="15767" xr:uid="{00000000-0005-0000-0000-0000263B0000}"/>
    <cellStyle name="Normal 123 2 3 8" xfId="15768" xr:uid="{00000000-0005-0000-0000-0000273B0000}"/>
    <cellStyle name="Normal 123 2 3 8 2" xfId="15769" xr:uid="{00000000-0005-0000-0000-0000283B0000}"/>
    <cellStyle name="Normal 123 2 3 9" xfId="15770" xr:uid="{00000000-0005-0000-0000-0000293B0000}"/>
    <cellStyle name="Normal 123 2 3_1) Sector Final Use Input Sheet" xfId="15771" xr:uid="{00000000-0005-0000-0000-00002A3B0000}"/>
    <cellStyle name="Normal 123 2 4" xfId="15772" xr:uid="{00000000-0005-0000-0000-00002B3B0000}"/>
    <cellStyle name="Normal 123 2 4 10" xfId="15773" xr:uid="{00000000-0005-0000-0000-00002C3B0000}"/>
    <cellStyle name="Normal 123 2 4 11" xfId="15774" xr:uid="{00000000-0005-0000-0000-00002D3B0000}"/>
    <cellStyle name="Normal 123 2 4 12" xfId="15775" xr:uid="{00000000-0005-0000-0000-00002E3B0000}"/>
    <cellStyle name="Normal 123 2 4 13" xfId="15776" xr:uid="{00000000-0005-0000-0000-00002F3B0000}"/>
    <cellStyle name="Normal 123 2 4 14" xfId="15777" xr:uid="{00000000-0005-0000-0000-0000303B0000}"/>
    <cellStyle name="Normal 123 2 4 2" xfId="15778" xr:uid="{00000000-0005-0000-0000-0000313B0000}"/>
    <cellStyle name="Normal 123 2 4 2 10" xfId="15779" xr:uid="{00000000-0005-0000-0000-0000323B0000}"/>
    <cellStyle name="Normal 123 2 4 2 11" xfId="15780" xr:uid="{00000000-0005-0000-0000-0000333B0000}"/>
    <cellStyle name="Normal 123 2 4 2 12" xfId="15781" xr:uid="{00000000-0005-0000-0000-0000343B0000}"/>
    <cellStyle name="Normal 123 2 4 2 2" xfId="15782" xr:uid="{00000000-0005-0000-0000-0000353B0000}"/>
    <cellStyle name="Normal 123 2 4 2 2 10" xfId="15783" xr:uid="{00000000-0005-0000-0000-0000363B0000}"/>
    <cellStyle name="Normal 123 2 4 2 2 11" xfId="15784" xr:uid="{00000000-0005-0000-0000-0000373B0000}"/>
    <cellStyle name="Normal 123 2 4 2 2 2" xfId="15785" xr:uid="{00000000-0005-0000-0000-0000383B0000}"/>
    <cellStyle name="Normal 123 2 4 2 2 2 2" xfId="15786" xr:uid="{00000000-0005-0000-0000-0000393B0000}"/>
    <cellStyle name="Normal 123 2 4 2 2 2 3" xfId="15787" xr:uid="{00000000-0005-0000-0000-00003A3B0000}"/>
    <cellStyle name="Normal 123 2 4 2 2 2 4" xfId="15788" xr:uid="{00000000-0005-0000-0000-00003B3B0000}"/>
    <cellStyle name="Normal 123 2 4 2 2 2 5" xfId="15789" xr:uid="{00000000-0005-0000-0000-00003C3B0000}"/>
    <cellStyle name="Normal 123 2 4 2 2 3" xfId="15790" xr:uid="{00000000-0005-0000-0000-00003D3B0000}"/>
    <cellStyle name="Normal 123 2 4 2 2 3 2" xfId="15791" xr:uid="{00000000-0005-0000-0000-00003E3B0000}"/>
    <cellStyle name="Normal 123 2 4 2 2 3 3" xfId="15792" xr:uid="{00000000-0005-0000-0000-00003F3B0000}"/>
    <cellStyle name="Normal 123 2 4 2 2 4" xfId="15793" xr:uid="{00000000-0005-0000-0000-0000403B0000}"/>
    <cellStyle name="Normal 123 2 4 2 2 4 2" xfId="15794" xr:uid="{00000000-0005-0000-0000-0000413B0000}"/>
    <cellStyle name="Normal 123 2 4 2 2 5" xfId="15795" xr:uid="{00000000-0005-0000-0000-0000423B0000}"/>
    <cellStyle name="Normal 123 2 4 2 2 5 2" xfId="15796" xr:uid="{00000000-0005-0000-0000-0000433B0000}"/>
    <cellStyle name="Normal 123 2 4 2 2 6" xfId="15797" xr:uid="{00000000-0005-0000-0000-0000443B0000}"/>
    <cellStyle name="Normal 123 2 4 2 2 7" xfId="15798" xr:uid="{00000000-0005-0000-0000-0000453B0000}"/>
    <cellStyle name="Normal 123 2 4 2 2 8" xfId="15799" xr:uid="{00000000-0005-0000-0000-0000463B0000}"/>
    <cellStyle name="Normal 123 2 4 2 2 9" xfId="15800" xr:uid="{00000000-0005-0000-0000-0000473B0000}"/>
    <cellStyle name="Normal 123 2 4 2 2_1) Sector Final Use Input Sheet" xfId="15801" xr:uid="{00000000-0005-0000-0000-0000483B0000}"/>
    <cellStyle name="Normal 123 2 4 2 3" xfId="15802" xr:uid="{00000000-0005-0000-0000-0000493B0000}"/>
    <cellStyle name="Normal 123 2 4 2 3 2" xfId="15803" xr:uid="{00000000-0005-0000-0000-00004A3B0000}"/>
    <cellStyle name="Normal 123 2 4 2 3 3" xfId="15804" xr:uid="{00000000-0005-0000-0000-00004B3B0000}"/>
    <cellStyle name="Normal 123 2 4 2 3 4" xfId="15805" xr:uid="{00000000-0005-0000-0000-00004C3B0000}"/>
    <cellStyle name="Normal 123 2 4 2 3 5" xfId="15806" xr:uid="{00000000-0005-0000-0000-00004D3B0000}"/>
    <cellStyle name="Normal 123 2 4 2 4" xfId="15807" xr:uid="{00000000-0005-0000-0000-00004E3B0000}"/>
    <cellStyle name="Normal 123 2 4 2 4 2" xfId="15808" xr:uid="{00000000-0005-0000-0000-00004F3B0000}"/>
    <cellStyle name="Normal 123 2 4 2 4 3" xfId="15809" xr:uid="{00000000-0005-0000-0000-0000503B0000}"/>
    <cellStyle name="Normal 123 2 4 2 5" xfId="15810" xr:uid="{00000000-0005-0000-0000-0000513B0000}"/>
    <cellStyle name="Normal 123 2 4 2 5 2" xfId="15811" xr:uid="{00000000-0005-0000-0000-0000523B0000}"/>
    <cellStyle name="Normal 123 2 4 2 6" xfId="15812" xr:uid="{00000000-0005-0000-0000-0000533B0000}"/>
    <cellStyle name="Normal 123 2 4 2 6 2" xfId="15813" xr:uid="{00000000-0005-0000-0000-0000543B0000}"/>
    <cellStyle name="Normal 123 2 4 2 7" xfId="15814" xr:uid="{00000000-0005-0000-0000-0000553B0000}"/>
    <cellStyle name="Normal 123 2 4 2 8" xfId="15815" xr:uid="{00000000-0005-0000-0000-0000563B0000}"/>
    <cellStyle name="Normal 123 2 4 2 9" xfId="15816" xr:uid="{00000000-0005-0000-0000-0000573B0000}"/>
    <cellStyle name="Normal 123 2 4 2_1) Sector Final Use Input Sheet" xfId="15817" xr:uid="{00000000-0005-0000-0000-0000583B0000}"/>
    <cellStyle name="Normal 123 2 4 3" xfId="15818" xr:uid="{00000000-0005-0000-0000-0000593B0000}"/>
    <cellStyle name="Normal 123 2 4 3 10" xfId="15819" xr:uid="{00000000-0005-0000-0000-00005A3B0000}"/>
    <cellStyle name="Normal 123 2 4 3 11" xfId="15820" xr:uid="{00000000-0005-0000-0000-00005B3B0000}"/>
    <cellStyle name="Normal 123 2 4 3 12" xfId="15821" xr:uid="{00000000-0005-0000-0000-00005C3B0000}"/>
    <cellStyle name="Normal 123 2 4 3 2" xfId="15822" xr:uid="{00000000-0005-0000-0000-00005D3B0000}"/>
    <cellStyle name="Normal 123 2 4 3 2 10" xfId="15823" xr:uid="{00000000-0005-0000-0000-00005E3B0000}"/>
    <cellStyle name="Normal 123 2 4 3 2 11" xfId="15824" xr:uid="{00000000-0005-0000-0000-00005F3B0000}"/>
    <cellStyle name="Normal 123 2 4 3 2 2" xfId="15825" xr:uid="{00000000-0005-0000-0000-0000603B0000}"/>
    <cellStyle name="Normal 123 2 4 3 2 2 2" xfId="15826" xr:uid="{00000000-0005-0000-0000-0000613B0000}"/>
    <cellStyle name="Normal 123 2 4 3 2 2 3" xfId="15827" xr:uid="{00000000-0005-0000-0000-0000623B0000}"/>
    <cellStyle name="Normal 123 2 4 3 2 2 4" xfId="15828" xr:uid="{00000000-0005-0000-0000-0000633B0000}"/>
    <cellStyle name="Normal 123 2 4 3 2 2 5" xfId="15829" xr:uid="{00000000-0005-0000-0000-0000643B0000}"/>
    <cellStyle name="Normal 123 2 4 3 2 3" xfId="15830" xr:uid="{00000000-0005-0000-0000-0000653B0000}"/>
    <cellStyle name="Normal 123 2 4 3 2 3 2" xfId="15831" xr:uid="{00000000-0005-0000-0000-0000663B0000}"/>
    <cellStyle name="Normal 123 2 4 3 2 3 3" xfId="15832" xr:uid="{00000000-0005-0000-0000-0000673B0000}"/>
    <cellStyle name="Normal 123 2 4 3 2 4" xfId="15833" xr:uid="{00000000-0005-0000-0000-0000683B0000}"/>
    <cellStyle name="Normal 123 2 4 3 2 4 2" xfId="15834" xr:uid="{00000000-0005-0000-0000-0000693B0000}"/>
    <cellStyle name="Normal 123 2 4 3 2 5" xfId="15835" xr:uid="{00000000-0005-0000-0000-00006A3B0000}"/>
    <cellStyle name="Normal 123 2 4 3 2 5 2" xfId="15836" xr:uid="{00000000-0005-0000-0000-00006B3B0000}"/>
    <cellStyle name="Normal 123 2 4 3 2 6" xfId="15837" xr:uid="{00000000-0005-0000-0000-00006C3B0000}"/>
    <cellStyle name="Normal 123 2 4 3 2 7" xfId="15838" xr:uid="{00000000-0005-0000-0000-00006D3B0000}"/>
    <cellStyle name="Normal 123 2 4 3 2 8" xfId="15839" xr:uid="{00000000-0005-0000-0000-00006E3B0000}"/>
    <cellStyle name="Normal 123 2 4 3 2 9" xfId="15840" xr:uid="{00000000-0005-0000-0000-00006F3B0000}"/>
    <cellStyle name="Normal 123 2 4 3 2_1) Sector Final Use Input Sheet" xfId="15841" xr:uid="{00000000-0005-0000-0000-0000703B0000}"/>
    <cellStyle name="Normal 123 2 4 3 3" xfId="15842" xr:uid="{00000000-0005-0000-0000-0000713B0000}"/>
    <cellStyle name="Normal 123 2 4 3 3 2" xfId="15843" xr:uid="{00000000-0005-0000-0000-0000723B0000}"/>
    <cellStyle name="Normal 123 2 4 3 3 3" xfId="15844" xr:uid="{00000000-0005-0000-0000-0000733B0000}"/>
    <cellStyle name="Normal 123 2 4 3 3 4" xfId="15845" xr:uid="{00000000-0005-0000-0000-0000743B0000}"/>
    <cellStyle name="Normal 123 2 4 3 3 5" xfId="15846" xr:uid="{00000000-0005-0000-0000-0000753B0000}"/>
    <cellStyle name="Normal 123 2 4 3 4" xfId="15847" xr:uid="{00000000-0005-0000-0000-0000763B0000}"/>
    <cellStyle name="Normal 123 2 4 3 4 2" xfId="15848" xr:uid="{00000000-0005-0000-0000-0000773B0000}"/>
    <cellStyle name="Normal 123 2 4 3 4 3" xfId="15849" xr:uid="{00000000-0005-0000-0000-0000783B0000}"/>
    <cellStyle name="Normal 123 2 4 3 5" xfId="15850" xr:uid="{00000000-0005-0000-0000-0000793B0000}"/>
    <cellStyle name="Normal 123 2 4 3 5 2" xfId="15851" xr:uid="{00000000-0005-0000-0000-00007A3B0000}"/>
    <cellStyle name="Normal 123 2 4 3 6" xfId="15852" xr:uid="{00000000-0005-0000-0000-00007B3B0000}"/>
    <cellStyle name="Normal 123 2 4 3 6 2" xfId="15853" xr:uid="{00000000-0005-0000-0000-00007C3B0000}"/>
    <cellStyle name="Normal 123 2 4 3 7" xfId="15854" xr:uid="{00000000-0005-0000-0000-00007D3B0000}"/>
    <cellStyle name="Normal 123 2 4 3 8" xfId="15855" xr:uid="{00000000-0005-0000-0000-00007E3B0000}"/>
    <cellStyle name="Normal 123 2 4 3 9" xfId="15856" xr:uid="{00000000-0005-0000-0000-00007F3B0000}"/>
    <cellStyle name="Normal 123 2 4 3_1) Sector Final Use Input Sheet" xfId="15857" xr:uid="{00000000-0005-0000-0000-0000803B0000}"/>
    <cellStyle name="Normal 123 2 4 4" xfId="15858" xr:uid="{00000000-0005-0000-0000-0000813B0000}"/>
    <cellStyle name="Normal 123 2 4 4 10" xfId="15859" xr:uid="{00000000-0005-0000-0000-0000823B0000}"/>
    <cellStyle name="Normal 123 2 4 4 11" xfId="15860" xr:uid="{00000000-0005-0000-0000-0000833B0000}"/>
    <cellStyle name="Normal 123 2 4 4 2" xfId="15861" xr:uid="{00000000-0005-0000-0000-0000843B0000}"/>
    <cellStyle name="Normal 123 2 4 4 2 2" xfId="15862" xr:uid="{00000000-0005-0000-0000-0000853B0000}"/>
    <cellStyle name="Normal 123 2 4 4 2 3" xfId="15863" xr:uid="{00000000-0005-0000-0000-0000863B0000}"/>
    <cellStyle name="Normal 123 2 4 4 2 4" xfId="15864" xr:uid="{00000000-0005-0000-0000-0000873B0000}"/>
    <cellStyle name="Normal 123 2 4 4 2 5" xfId="15865" xr:uid="{00000000-0005-0000-0000-0000883B0000}"/>
    <cellStyle name="Normal 123 2 4 4 3" xfId="15866" xr:uid="{00000000-0005-0000-0000-0000893B0000}"/>
    <cellStyle name="Normal 123 2 4 4 3 2" xfId="15867" xr:uid="{00000000-0005-0000-0000-00008A3B0000}"/>
    <cellStyle name="Normal 123 2 4 4 3 3" xfId="15868" xr:uid="{00000000-0005-0000-0000-00008B3B0000}"/>
    <cellStyle name="Normal 123 2 4 4 4" xfId="15869" xr:uid="{00000000-0005-0000-0000-00008C3B0000}"/>
    <cellStyle name="Normal 123 2 4 4 4 2" xfId="15870" xr:uid="{00000000-0005-0000-0000-00008D3B0000}"/>
    <cellStyle name="Normal 123 2 4 4 5" xfId="15871" xr:uid="{00000000-0005-0000-0000-00008E3B0000}"/>
    <cellStyle name="Normal 123 2 4 4 5 2" xfId="15872" xr:uid="{00000000-0005-0000-0000-00008F3B0000}"/>
    <cellStyle name="Normal 123 2 4 4 6" xfId="15873" xr:uid="{00000000-0005-0000-0000-0000903B0000}"/>
    <cellStyle name="Normal 123 2 4 4 7" xfId="15874" xr:uid="{00000000-0005-0000-0000-0000913B0000}"/>
    <cellStyle name="Normal 123 2 4 4 8" xfId="15875" xr:uid="{00000000-0005-0000-0000-0000923B0000}"/>
    <cellStyle name="Normal 123 2 4 4 9" xfId="15876" xr:uid="{00000000-0005-0000-0000-0000933B0000}"/>
    <cellStyle name="Normal 123 2 4 4_1) Sector Final Use Input Sheet" xfId="15877" xr:uid="{00000000-0005-0000-0000-0000943B0000}"/>
    <cellStyle name="Normal 123 2 4 5" xfId="15878" xr:uid="{00000000-0005-0000-0000-0000953B0000}"/>
    <cellStyle name="Normal 123 2 4 5 2" xfId="15879" xr:uid="{00000000-0005-0000-0000-0000963B0000}"/>
    <cellStyle name="Normal 123 2 4 5 3" xfId="15880" xr:uid="{00000000-0005-0000-0000-0000973B0000}"/>
    <cellStyle name="Normal 123 2 4 5 4" xfId="15881" xr:uid="{00000000-0005-0000-0000-0000983B0000}"/>
    <cellStyle name="Normal 123 2 4 5 5" xfId="15882" xr:uid="{00000000-0005-0000-0000-0000993B0000}"/>
    <cellStyle name="Normal 123 2 4 6" xfId="15883" xr:uid="{00000000-0005-0000-0000-00009A3B0000}"/>
    <cellStyle name="Normal 123 2 4 6 2" xfId="15884" xr:uid="{00000000-0005-0000-0000-00009B3B0000}"/>
    <cellStyle name="Normal 123 2 4 6 3" xfId="15885" xr:uid="{00000000-0005-0000-0000-00009C3B0000}"/>
    <cellStyle name="Normal 123 2 4 7" xfId="15886" xr:uid="{00000000-0005-0000-0000-00009D3B0000}"/>
    <cellStyle name="Normal 123 2 4 7 2" xfId="15887" xr:uid="{00000000-0005-0000-0000-00009E3B0000}"/>
    <cellStyle name="Normal 123 2 4 8" xfId="15888" xr:uid="{00000000-0005-0000-0000-00009F3B0000}"/>
    <cellStyle name="Normal 123 2 4 8 2" xfId="15889" xr:uid="{00000000-0005-0000-0000-0000A03B0000}"/>
    <cellStyle name="Normal 123 2 4 9" xfId="15890" xr:uid="{00000000-0005-0000-0000-0000A13B0000}"/>
    <cellStyle name="Normal 123 2 4_1) Sector Final Use Input Sheet" xfId="15891" xr:uid="{00000000-0005-0000-0000-0000A23B0000}"/>
    <cellStyle name="Normal 123 2 5" xfId="15892" xr:uid="{00000000-0005-0000-0000-0000A33B0000}"/>
    <cellStyle name="Normal 123 2 5 10" xfId="15893" xr:uid="{00000000-0005-0000-0000-0000A43B0000}"/>
    <cellStyle name="Normal 123 2 5 11" xfId="15894" xr:uid="{00000000-0005-0000-0000-0000A53B0000}"/>
    <cellStyle name="Normal 123 2 5 12" xfId="15895" xr:uid="{00000000-0005-0000-0000-0000A63B0000}"/>
    <cellStyle name="Normal 123 2 5 2" xfId="15896" xr:uid="{00000000-0005-0000-0000-0000A73B0000}"/>
    <cellStyle name="Normal 123 2 5 2 10" xfId="15897" xr:uid="{00000000-0005-0000-0000-0000A83B0000}"/>
    <cellStyle name="Normal 123 2 5 2 11" xfId="15898" xr:uid="{00000000-0005-0000-0000-0000A93B0000}"/>
    <cellStyle name="Normal 123 2 5 2 2" xfId="15899" xr:uid="{00000000-0005-0000-0000-0000AA3B0000}"/>
    <cellStyle name="Normal 123 2 5 2 2 2" xfId="15900" xr:uid="{00000000-0005-0000-0000-0000AB3B0000}"/>
    <cellStyle name="Normal 123 2 5 2 2 3" xfId="15901" xr:uid="{00000000-0005-0000-0000-0000AC3B0000}"/>
    <cellStyle name="Normal 123 2 5 2 2 4" xfId="15902" xr:uid="{00000000-0005-0000-0000-0000AD3B0000}"/>
    <cellStyle name="Normal 123 2 5 2 2 5" xfId="15903" xr:uid="{00000000-0005-0000-0000-0000AE3B0000}"/>
    <cellStyle name="Normal 123 2 5 2 3" xfId="15904" xr:uid="{00000000-0005-0000-0000-0000AF3B0000}"/>
    <cellStyle name="Normal 123 2 5 2 3 2" xfId="15905" xr:uid="{00000000-0005-0000-0000-0000B03B0000}"/>
    <cellStyle name="Normal 123 2 5 2 3 3" xfId="15906" xr:uid="{00000000-0005-0000-0000-0000B13B0000}"/>
    <cellStyle name="Normal 123 2 5 2 4" xfId="15907" xr:uid="{00000000-0005-0000-0000-0000B23B0000}"/>
    <cellStyle name="Normal 123 2 5 2 4 2" xfId="15908" xr:uid="{00000000-0005-0000-0000-0000B33B0000}"/>
    <cellStyle name="Normal 123 2 5 2 5" xfId="15909" xr:uid="{00000000-0005-0000-0000-0000B43B0000}"/>
    <cellStyle name="Normal 123 2 5 2 5 2" xfId="15910" xr:uid="{00000000-0005-0000-0000-0000B53B0000}"/>
    <cellStyle name="Normal 123 2 5 2 6" xfId="15911" xr:uid="{00000000-0005-0000-0000-0000B63B0000}"/>
    <cellStyle name="Normal 123 2 5 2 7" xfId="15912" xr:uid="{00000000-0005-0000-0000-0000B73B0000}"/>
    <cellStyle name="Normal 123 2 5 2 8" xfId="15913" xr:uid="{00000000-0005-0000-0000-0000B83B0000}"/>
    <cellStyle name="Normal 123 2 5 2 9" xfId="15914" xr:uid="{00000000-0005-0000-0000-0000B93B0000}"/>
    <cellStyle name="Normal 123 2 5 2_1) Sector Final Use Input Sheet" xfId="15915" xr:uid="{00000000-0005-0000-0000-0000BA3B0000}"/>
    <cellStyle name="Normal 123 2 5 3" xfId="15916" xr:uid="{00000000-0005-0000-0000-0000BB3B0000}"/>
    <cellStyle name="Normal 123 2 5 3 2" xfId="15917" xr:uid="{00000000-0005-0000-0000-0000BC3B0000}"/>
    <cellStyle name="Normal 123 2 5 3 3" xfId="15918" xr:uid="{00000000-0005-0000-0000-0000BD3B0000}"/>
    <cellStyle name="Normal 123 2 5 3 4" xfId="15919" xr:uid="{00000000-0005-0000-0000-0000BE3B0000}"/>
    <cellStyle name="Normal 123 2 5 3 5" xfId="15920" xr:uid="{00000000-0005-0000-0000-0000BF3B0000}"/>
    <cellStyle name="Normal 123 2 5 4" xfId="15921" xr:uid="{00000000-0005-0000-0000-0000C03B0000}"/>
    <cellStyle name="Normal 123 2 5 4 2" xfId="15922" xr:uid="{00000000-0005-0000-0000-0000C13B0000}"/>
    <cellStyle name="Normal 123 2 5 4 3" xfId="15923" xr:uid="{00000000-0005-0000-0000-0000C23B0000}"/>
    <cellStyle name="Normal 123 2 5 5" xfId="15924" xr:uid="{00000000-0005-0000-0000-0000C33B0000}"/>
    <cellStyle name="Normal 123 2 5 5 2" xfId="15925" xr:uid="{00000000-0005-0000-0000-0000C43B0000}"/>
    <cellStyle name="Normal 123 2 5 6" xfId="15926" xr:uid="{00000000-0005-0000-0000-0000C53B0000}"/>
    <cellStyle name="Normal 123 2 5 6 2" xfId="15927" xr:uid="{00000000-0005-0000-0000-0000C63B0000}"/>
    <cellStyle name="Normal 123 2 5 7" xfId="15928" xr:uid="{00000000-0005-0000-0000-0000C73B0000}"/>
    <cellStyle name="Normal 123 2 5 8" xfId="15929" xr:uid="{00000000-0005-0000-0000-0000C83B0000}"/>
    <cellStyle name="Normal 123 2 5 9" xfId="15930" xr:uid="{00000000-0005-0000-0000-0000C93B0000}"/>
    <cellStyle name="Normal 123 2 5_1) Sector Final Use Input Sheet" xfId="15931" xr:uid="{00000000-0005-0000-0000-0000CA3B0000}"/>
    <cellStyle name="Normal 123 2 6" xfId="15932" xr:uid="{00000000-0005-0000-0000-0000CB3B0000}"/>
    <cellStyle name="Normal 123 2 6 10" xfId="15933" xr:uid="{00000000-0005-0000-0000-0000CC3B0000}"/>
    <cellStyle name="Normal 123 2 6 11" xfId="15934" xr:uid="{00000000-0005-0000-0000-0000CD3B0000}"/>
    <cellStyle name="Normal 123 2 6 12" xfId="15935" xr:uid="{00000000-0005-0000-0000-0000CE3B0000}"/>
    <cellStyle name="Normal 123 2 6 2" xfId="15936" xr:uid="{00000000-0005-0000-0000-0000CF3B0000}"/>
    <cellStyle name="Normal 123 2 6 2 10" xfId="15937" xr:uid="{00000000-0005-0000-0000-0000D03B0000}"/>
    <cellStyle name="Normal 123 2 6 2 11" xfId="15938" xr:uid="{00000000-0005-0000-0000-0000D13B0000}"/>
    <cellStyle name="Normal 123 2 6 2 2" xfId="15939" xr:uid="{00000000-0005-0000-0000-0000D23B0000}"/>
    <cellStyle name="Normal 123 2 6 2 2 2" xfId="15940" xr:uid="{00000000-0005-0000-0000-0000D33B0000}"/>
    <cellStyle name="Normal 123 2 6 2 2 3" xfId="15941" xr:uid="{00000000-0005-0000-0000-0000D43B0000}"/>
    <cellStyle name="Normal 123 2 6 2 2 4" xfId="15942" xr:uid="{00000000-0005-0000-0000-0000D53B0000}"/>
    <cellStyle name="Normal 123 2 6 2 2 5" xfId="15943" xr:uid="{00000000-0005-0000-0000-0000D63B0000}"/>
    <cellStyle name="Normal 123 2 6 2 3" xfId="15944" xr:uid="{00000000-0005-0000-0000-0000D73B0000}"/>
    <cellStyle name="Normal 123 2 6 2 3 2" xfId="15945" xr:uid="{00000000-0005-0000-0000-0000D83B0000}"/>
    <cellStyle name="Normal 123 2 6 2 3 3" xfId="15946" xr:uid="{00000000-0005-0000-0000-0000D93B0000}"/>
    <cellStyle name="Normal 123 2 6 2 4" xfId="15947" xr:uid="{00000000-0005-0000-0000-0000DA3B0000}"/>
    <cellStyle name="Normal 123 2 6 2 4 2" xfId="15948" xr:uid="{00000000-0005-0000-0000-0000DB3B0000}"/>
    <cellStyle name="Normal 123 2 6 2 5" xfId="15949" xr:uid="{00000000-0005-0000-0000-0000DC3B0000}"/>
    <cellStyle name="Normal 123 2 6 2 5 2" xfId="15950" xr:uid="{00000000-0005-0000-0000-0000DD3B0000}"/>
    <cellStyle name="Normal 123 2 6 2 6" xfId="15951" xr:uid="{00000000-0005-0000-0000-0000DE3B0000}"/>
    <cellStyle name="Normal 123 2 6 2 7" xfId="15952" xr:uid="{00000000-0005-0000-0000-0000DF3B0000}"/>
    <cellStyle name="Normal 123 2 6 2 8" xfId="15953" xr:uid="{00000000-0005-0000-0000-0000E03B0000}"/>
    <cellStyle name="Normal 123 2 6 2 9" xfId="15954" xr:uid="{00000000-0005-0000-0000-0000E13B0000}"/>
    <cellStyle name="Normal 123 2 6 2_1) Sector Final Use Input Sheet" xfId="15955" xr:uid="{00000000-0005-0000-0000-0000E23B0000}"/>
    <cellStyle name="Normal 123 2 6 3" xfId="15956" xr:uid="{00000000-0005-0000-0000-0000E33B0000}"/>
    <cellStyle name="Normal 123 2 6 3 2" xfId="15957" xr:uid="{00000000-0005-0000-0000-0000E43B0000}"/>
    <cellStyle name="Normal 123 2 6 3 3" xfId="15958" xr:uid="{00000000-0005-0000-0000-0000E53B0000}"/>
    <cellStyle name="Normal 123 2 6 3 4" xfId="15959" xr:uid="{00000000-0005-0000-0000-0000E63B0000}"/>
    <cellStyle name="Normal 123 2 6 3 5" xfId="15960" xr:uid="{00000000-0005-0000-0000-0000E73B0000}"/>
    <cellStyle name="Normal 123 2 6 4" xfId="15961" xr:uid="{00000000-0005-0000-0000-0000E83B0000}"/>
    <cellStyle name="Normal 123 2 6 4 2" xfId="15962" xr:uid="{00000000-0005-0000-0000-0000E93B0000}"/>
    <cellStyle name="Normal 123 2 6 4 3" xfId="15963" xr:uid="{00000000-0005-0000-0000-0000EA3B0000}"/>
    <cellStyle name="Normal 123 2 6 5" xfId="15964" xr:uid="{00000000-0005-0000-0000-0000EB3B0000}"/>
    <cellStyle name="Normal 123 2 6 5 2" xfId="15965" xr:uid="{00000000-0005-0000-0000-0000EC3B0000}"/>
    <cellStyle name="Normal 123 2 6 6" xfId="15966" xr:uid="{00000000-0005-0000-0000-0000ED3B0000}"/>
    <cellStyle name="Normal 123 2 6 6 2" xfId="15967" xr:uid="{00000000-0005-0000-0000-0000EE3B0000}"/>
    <cellStyle name="Normal 123 2 6 7" xfId="15968" xr:uid="{00000000-0005-0000-0000-0000EF3B0000}"/>
    <cellStyle name="Normal 123 2 6 8" xfId="15969" xr:uid="{00000000-0005-0000-0000-0000F03B0000}"/>
    <cellStyle name="Normal 123 2 6 9" xfId="15970" xr:uid="{00000000-0005-0000-0000-0000F13B0000}"/>
    <cellStyle name="Normal 123 2 6_1) Sector Final Use Input Sheet" xfId="15971" xr:uid="{00000000-0005-0000-0000-0000F23B0000}"/>
    <cellStyle name="Normal 123 2 7" xfId="15972" xr:uid="{00000000-0005-0000-0000-0000F33B0000}"/>
    <cellStyle name="Normal 123 2 7 10" xfId="15973" xr:uid="{00000000-0005-0000-0000-0000F43B0000}"/>
    <cellStyle name="Normal 123 2 7 11" xfId="15974" xr:uid="{00000000-0005-0000-0000-0000F53B0000}"/>
    <cellStyle name="Normal 123 2 7 2" xfId="15975" xr:uid="{00000000-0005-0000-0000-0000F63B0000}"/>
    <cellStyle name="Normal 123 2 7 2 2" xfId="15976" xr:uid="{00000000-0005-0000-0000-0000F73B0000}"/>
    <cellStyle name="Normal 123 2 7 2 3" xfId="15977" xr:uid="{00000000-0005-0000-0000-0000F83B0000}"/>
    <cellStyle name="Normal 123 2 7 2 4" xfId="15978" xr:uid="{00000000-0005-0000-0000-0000F93B0000}"/>
    <cellStyle name="Normal 123 2 7 2 5" xfId="15979" xr:uid="{00000000-0005-0000-0000-0000FA3B0000}"/>
    <cellStyle name="Normal 123 2 7 3" xfId="15980" xr:uid="{00000000-0005-0000-0000-0000FB3B0000}"/>
    <cellStyle name="Normal 123 2 7 3 2" xfId="15981" xr:uid="{00000000-0005-0000-0000-0000FC3B0000}"/>
    <cellStyle name="Normal 123 2 7 3 3" xfId="15982" xr:uid="{00000000-0005-0000-0000-0000FD3B0000}"/>
    <cellStyle name="Normal 123 2 7 4" xfId="15983" xr:uid="{00000000-0005-0000-0000-0000FE3B0000}"/>
    <cellStyle name="Normal 123 2 7 4 2" xfId="15984" xr:uid="{00000000-0005-0000-0000-0000FF3B0000}"/>
    <cellStyle name="Normal 123 2 7 5" xfId="15985" xr:uid="{00000000-0005-0000-0000-0000003C0000}"/>
    <cellStyle name="Normal 123 2 7 5 2" xfId="15986" xr:uid="{00000000-0005-0000-0000-0000013C0000}"/>
    <cellStyle name="Normal 123 2 7 6" xfId="15987" xr:uid="{00000000-0005-0000-0000-0000023C0000}"/>
    <cellStyle name="Normal 123 2 7 7" xfId="15988" xr:uid="{00000000-0005-0000-0000-0000033C0000}"/>
    <cellStyle name="Normal 123 2 7 8" xfId="15989" xr:uid="{00000000-0005-0000-0000-0000043C0000}"/>
    <cellStyle name="Normal 123 2 7 9" xfId="15990" xr:uid="{00000000-0005-0000-0000-0000053C0000}"/>
    <cellStyle name="Normal 123 2 7_1) Sector Final Use Input Sheet" xfId="15991" xr:uid="{00000000-0005-0000-0000-0000063C0000}"/>
    <cellStyle name="Normal 123 2 8" xfId="15992" xr:uid="{00000000-0005-0000-0000-0000073C0000}"/>
    <cellStyle name="Normal 123 2 8 2" xfId="15993" xr:uid="{00000000-0005-0000-0000-0000083C0000}"/>
    <cellStyle name="Normal 123 2 8 3" xfId="15994" xr:uid="{00000000-0005-0000-0000-0000093C0000}"/>
    <cellStyle name="Normal 123 2 8 4" xfId="15995" xr:uid="{00000000-0005-0000-0000-00000A3C0000}"/>
    <cellStyle name="Normal 123 2 8 5" xfId="15996" xr:uid="{00000000-0005-0000-0000-00000B3C0000}"/>
    <cellStyle name="Normal 123 2 9" xfId="15997" xr:uid="{00000000-0005-0000-0000-00000C3C0000}"/>
    <cellStyle name="Normal 123 2 9 2" xfId="15998" xr:uid="{00000000-0005-0000-0000-00000D3C0000}"/>
    <cellStyle name="Normal 123 2 9 3" xfId="15999" xr:uid="{00000000-0005-0000-0000-00000E3C0000}"/>
    <cellStyle name="Normal 123 2_1) Sector Final Use Input Sheet" xfId="16000" xr:uid="{00000000-0005-0000-0000-00000F3C0000}"/>
    <cellStyle name="Normal 124 2" xfId="16001" xr:uid="{00000000-0005-0000-0000-0000103C0000}"/>
    <cellStyle name="Normal 124 2 10" xfId="16002" xr:uid="{00000000-0005-0000-0000-0000113C0000}"/>
    <cellStyle name="Normal 124 2 10 2" xfId="16003" xr:uid="{00000000-0005-0000-0000-0000123C0000}"/>
    <cellStyle name="Normal 124 2 11" xfId="16004" xr:uid="{00000000-0005-0000-0000-0000133C0000}"/>
    <cellStyle name="Normal 124 2 11 2" xfId="16005" xr:uid="{00000000-0005-0000-0000-0000143C0000}"/>
    <cellStyle name="Normal 124 2 12" xfId="16006" xr:uid="{00000000-0005-0000-0000-0000153C0000}"/>
    <cellStyle name="Normal 124 2 13" xfId="16007" xr:uid="{00000000-0005-0000-0000-0000163C0000}"/>
    <cellStyle name="Normal 124 2 14" xfId="16008" xr:uid="{00000000-0005-0000-0000-0000173C0000}"/>
    <cellStyle name="Normal 124 2 15" xfId="16009" xr:uid="{00000000-0005-0000-0000-0000183C0000}"/>
    <cellStyle name="Normal 124 2 16" xfId="16010" xr:uid="{00000000-0005-0000-0000-0000193C0000}"/>
    <cellStyle name="Normal 124 2 17" xfId="16011" xr:uid="{00000000-0005-0000-0000-00001A3C0000}"/>
    <cellStyle name="Normal 124 2 2" xfId="16012" xr:uid="{00000000-0005-0000-0000-00001B3C0000}"/>
    <cellStyle name="Normal 124 2 2 10" xfId="16013" xr:uid="{00000000-0005-0000-0000-00001C3C0000}"/>
    <cellStyle name="Normal 124 2 2 11" xfId="16014" xr:uid="{00000000-0005-0000-0000-00001D3C0000}"/>
    <cellStyle name="Normal 124 2 2 12" xfId="16015" xr:uid="{00000000-0005-0000-0000-00001E3C0000}"/>
    <cellStyle name="Normal 124 2 2 13" xfId="16016" xr:uid="{00000000-0005-0000-0000-00001F3C0000}"/>
    <cellStyle name="Normal 124 2 2 14" xfId="16017" xr:uid="{00000000-0005-0000-0000-0000203C0000}"/>
    <cellStyle name="Normal 124 2 2 2" xfId="16018" xr:uid="{00000000-0005-0000-0000-0000213C0000}"/>
    <cellStyle name="Normal 124 2 2 2 10" xfId="16019" xr:uid="{00000000-0005-0000-0000-0000223C0000}"/>
    <cellStyle name="Normal 124 2 2 2 11" xfId="16020" xr:uid="{00000000-0005-0000-0000-0000233C0000}"/>
    <cellStyle name="Normal 124 2 2 2 12" xfId="16021" xr:uid="{00000000-0005-0000-0000-0000243C0000}"/>
    <cellStyle name="Normal 124 2 2 2 2" xfId="16022" xr:uid="{00000000-0005-0000-0000-0000253C0000}"/>
    <cellStyle name="Normal 124 2 2 2 2 10" xfId="16023" xr:uid="{00000000-0005-0000-0000-0000263C0000}"/>
    <cellStyle name="Normal 124 2 2 2 2 11" xfId="16024" xr:uid="{00000000-0005-0000-0000-0000273C0000}"/>
    <cellStyle name="Normal 124 2 2 2 2 2" xfId="16025" xr:uid="{00000000-0005-0000-0000-0000283C0000}"/>
    <cellStyle name="Normal 124 2 2 2 2 2 2" xfId="16026" xr:uid="{00000000-0005-0000-0000-0000293C0000}"/>
    <cellStyle name="Normal 124 2 2 2 2 2 3" xfId="16027" xr:uid="{00000000-0005-0000-0000-00002A3C0000}"/>
    <cellStyle name="Normal 124 2 2 2 2 2 4" xfId="16028" xr:uid="{00000000-0005-0000-0000-00002B3C0000}"/>
    <cellStyle name="Normal 124 2 2 2 2 2 5" xfId="16029" xr:uid="{00000000-0005-0000-0000-00002C3C0000}"/>
    <cellStyle name="Normal 124 2 2 2 2 3" xfId="16030" xr:uid="{00000000-0005-0000-0000-00002D3C0000}"/>
    <cellStyle name="Normal 124 2 2 2 2 3 2" xfId="16031" xr:uid="{00000000-0005-0000-0000-00002E3C0000}"/>
    <cellStyle name="Normal 124 2 2 2 2 3 3" xfId="16032" xr:uid="{00000000-0005-0000-0000-00002F3C0000}"/>
    <cellStyle name="Normal 124 2 2 2 2 4" xfId="16033" xr:uid="{00000000-0005-0000-0000-0000303C0000}"/>
    <cellStyle name="Normal 124 2 2 2 2 4 2" xfId="16034" xr:uid="{00000000-0005-0000-0000-0000313C0000}"/>
    <cellStyle name="Normal 124 2 2 2 2 5" xfId="16035" xr:uid="{00000000-0005-0000-0000-0000323C0000}"/>
    <cellStyle name="Normal 124 2 2 2 2 5 2" xfId="16036" xr:uid="{00000000-0005-0000-0000-0000333C0000}"/>
    <cellStyle name="Normal 124 2 2 2 2 6" xfId="16037" xr:uid="{00000000-0005-0000-0000-0000343C0000}"/>
    <cellStyle name="Normal 124 2 2 2 2 7" xfId="16038" xr:uid="{00000000-0005-0000-0000-0000353C0000}"/>
    <cellStyle name="Normal 124 2 2 2 2 8" xfId="16039" xr:uid="{00000000-0005-0000-0000-0000363C0000}"/>
    <cellStyle name="Normal 124 2 2 2 2 9" xfId="16040" xr:uid="{00000000-0005-0000-0000-0000373C0000}"/>
    <cellStyle name="Normal 124 2 2 2 2_1) Sector Final Use Input Sheet" xfId="16041" xr:uid="{00000000-0005-0000-0000-0000383C0000}"/>
    <cellStyle name="Normal 124 2 2 2 3" xfId="16042" xr:uid="{00000000-0005-0000-0000-0000393C0000}"/>
    <cellStyle name="Normal 124 2 2 2 3 2" xfId="16043" xr:uid="{00000000-0005-0000-0000-00003A3C0000}"/>
    <cellStyle name="Normal 124 2 2 2 3 3" xfId="16044" xr:uid="{00000000-0005-0000-0000-00003B3C0000}"/>
    <cellStyle name="Normal 124 2 2 2 3 4" xfId="16045" xr:uid="{00000000-0005-0000-0000-00003C3C0000}"/>
    <cellStyle name="Normal 124 2 2 2 3 5" xfId="16046" xr:uid="{00000000-0005-0000-0000-00003D3C0000}"/>
    <cellStyle name="Normal 124 2 2 2 4" xfId="16047" xr:uid="{00000000-0005-0000-0000-00003E3C0000}"/>
    <cellStyle name="Normal 124 2 2 2 4 2" xfId="16048" xr:uid="{00000000-0005-0000-0000-00003F3C0000}"/>
    <cellStyle name="Normal 124 2 2 2 4 3" xfId="16049" xr:uid="{00000000-0005-0000-0000-0000403C0000}"/>
    <cellStyle name="Normal 124 2 2 2 5" xfId="16050" xr:uid="{00000000-0005-0000-0000-0000413C0000}"/>
    <cellStyle name="Normal 124 2 2 2 5 2" xfId="16051" xr:uid="{00000000-0005-0000-0000-0000423C0000}"/>
    <cellStyle name="Normal 124 2 2 2 6" xfId="16052" xr:uid="{00000000-0005-0000-0000-0000433C0000}"/>
    <cellStyle name="Normal 124 2 2 2 6 2" xfId="16053" xr:uid="{00000000-0005-0000-0000-0000443C0000}"/>
    <cellStyle name="Normal 124 2 2 2 7" xfId="16054" xr:uid="{00000000-0005-0000-0000-0000453C0000}"/>
    <cellStyle name="Normal 124 2 2 2 8" xfId="16055" xr:uid="{00000000-0005-0000-0000-0000463C0000}"/>
    <cellStyle name="Normal 124 2 2 2 9" xfId="16056" xr:uid="{00000000-0005-0000-0000-0000473C0000}"/>
    <cellStyle name="Normal 124 2 2 2_1) Sector Final Use Input Sheet" xfId="16057" xr:uid="{00000000-0005-0000-0000-0000483C0000}"/>
    <cellStyle name="Normal 124 2 2 3" xfId="16058" xr:uid="{00000000-0005-0000-0000-0000493C0000}"/>
    <cellStyle name="Normal 124 2 2 3 10" xfId="16059" xr:uid="{00000000-0005-0000-0000-00004A3C0000}"/>
    <cellStyle name="Normal 124 2 2 3 11" xfId="16060" xr:uid="{00000000-0005-0000-0000-00004B3C0000}"/>
    <cellStyle name="Normal 124 2 2 3 12" xfId="16061" xr:uid="{00000000-0005-0000-0000-00004C3C0000}"/>
    <cellStyle name="Normal 124 2 2 3 2" xfId="16062" xr:uid="{00000000-0005-0000-0000-00004D3C0000}"/>
    <cellStyle name="Normal 124 2 2 3 2 10" xfId="16063" xr:uid="{00000000-0005-0000-0000-00004E3C0000}"/>
    <cellStyle name="Normal 124 2 2 3 2 11" xfId="16064" xr:uid="{00000000-0005-0000-0000-00004F3C0000}"/>
    <cellStyle name="Normal 124 2 2 3 2 2" xfId="16065" xr:uid="{00000000-0005-0000-0000-0000503C0000}"/>
    <cellStyle name="Normal 124 2 2 3 2 2 2" xfId="16066" xr:uid="{00000000-0005-0000-0000-0000513C0000}"/>
    <cellStyle name="Normal 124 2 2 3 2 2 3" xfId="16067" xr:uid="{00000000-0005-0000-0000-0000523C0000}"/>
    <cellStyle name="Normal 124 2 2 3 2 2 4" xfId="16068" xr:uid="{00000000-0005-0000-0000-0000533C0000}"/>
    <cellStyle name="Normal 124 2 2 3 2 2 5" xfId="16069" xr:uid="{00000000-0005-0000-0000-0000543C0000}"/>
    <cellStyle name="Normal 124 2 2 3 2 3" xfId="16070" xr:uid="{00000000-0005-0000-0000-0000553C0000}"/>
    <cellStyle name="Normal 124 2 2 3 2 3 2" xfId="16071" xr:uid="{00000000-0005-0000-0000-0000563C0000}"/>
    <cellStyle name="Normal 124 2 2 3 2 3 3" xfId="16072" xr:uid="{00000000-0005-0000-0000-0000573C0000}"/>
    <cellStyle name="Normal 124 2 2 3 2 4" xfId="16073" xr:uid="{00000000-0005-0000-0000-0000583C0000}"/>
    <cellStyle name="Normal 124 2 2 3 2 4 2" xfId="16074" xr:uid="{00000000-0005-0000-0000-0000593C0000}"/>
    <cellStyle name="Normal 124 2 2 3 2 5" xfId="16075" xr:uid="{00000000-0005-0000-0000-00005A3C0000}"/>
    <cellStyle name="Normal 124 2 2 3 2 5 2" xfId="16076" xr:uid="{00000000-0005-0000-0000-00005B3C0000}"/>
    <cellStyle name="Normal 124 2 2 3 2 6" xfId="16077" xr:uid="{00000000-0005-0000-0000-00005C3C0000}"/>
    <cellStyle name="Normal 124 2 2 3 2 7" xfId="16078" xr:uid="{00000000-0005-0000-0000-00005D3C0000}"/>
    <cellStyle name="Normal 124 2 2 3 2 8" xfId="16079" xr:uid="{00000000-0005-0000-0000-00005E3C0000}"/>
    <cellStyle name="Normal 124 2 2 3 2 9" xfId="16080" xr:uid="{00000000-0005-0000-0000-00005F3C0000}"/>
    <cellStyle name="Normal 124 2 2 3 2_1) Sector Final Use Input Sheet" xfId="16081" xr:uid="{00000000-0005-0000-0000-0000603C0000}"/>
    <cellStyle name="Normal 124 2 2 3 3" xfId="16082" xr:uid="{00000000-0005-0000-0000-0000613C0000}"/>
    <cellStyle name="Normal 124 2 2 3 3 2" xfId="16083" xr:uid="{00000000-0005-0000-0000-0000623C0000}"/>
    <cellStyle name="Normal 124 2 2 3 3 3" xfId="16084" xr:uid="{00000000-0005-0000-0000-0000633C0000}"/>
    <cellStyle name="Normal 124 2 2 3 3 4" xfId="16085" xr:uid="{00000000-0005-0000-0000-0000643C0000}"/>
    <cellStyle name="Normal 124 2 2 3 3 5" xfId="16086" xr:uid="{00000000-0005-0000-0000-0000653C0000}"/>
    <cellStyle name="Normal 124 2 2 3 4" xfId="16087" xr:uid="{00000000-0005-0000-0000-0000663C0000}"/>
    <cellStyle name="Normal 124 2 2 3 4 2" xfId="16088" xr:uid="{00000000-0005-0000-0000-0000673C0000}"/>
    <cellStyle name="Normal 124 2 2 3 4 3" xfId="16089" xr:uid="{00000000-0005-0000-0000-0000683C0000}"/>
    <cellStyle name="Normal 124 2 2 3 5" xfId="16090" xr:uid="{00000000-0005-0000-0000-0000693C0000}"/>
    <cellStyle name="Normal 124 2 2 3 5 2" xfId="16091" xr:uid="{00000000-0005-0000-0000-00006A3C0000}"/>
    <cellStyle name="Normal 124 2 2 3 6" xfId="16092" xr:uid="{00000000-0005-0000-0000-00006B3C0000}"/>
    <cellStyle name="Normal 124 2 2 3 6 2" xfId="16093" xr:uid="{00000000-0005-0000-0000-00006C3C0000}"/>
    <cellStyle name="Normal 124 2 2 3 7" xfId="16094" xr:uid="{00000000-0005-0000-0000-00006D3C0000}"/>
    <cellStyle name="Normal 124 2 2 3 8" xfId="16095" xr:uid="{00000000-0005-0000-0000-00006E3C0000}"/>
    <cellStyle name="Normal 124 2 2 3 9" xfId="16096" xr:uid="{00000000-0005-0000-0000-00006F3C0000}"/>
    <cellStyle name="Normal 124 2 2 3_1) Sector Final Use Input Sheet" xfId="16097" xr:uid="{00000000-0005-0000-0000-0000703C0000}"/>
    <cellStyle name="Normal 124 2 2 4" xfId="16098" xr:uid="{00000000-0005-0000-0000-0000713C0000}"/>
    <cellStyle name="Normal 124 2 2 4 10" xfId="16099" xr:uid="{00000000-0005-0000-0000-0000723C0000}"/>
    <cellStyle name="Normal 124 2 2 4 11" xfId="16100" xr:uid="{00000000-0005-0000-0000-0000733C0000}"/>
    <cellStyle name="Normal 124 2 2 4 2" xfId="16101" xr:uid="{00000000-0005-0000-0000-0000743C0000}"/>
    <cellStyle name="Normal 124 2 2 4 2 2" xfId="16102" xr:uid="{00000000-0005-0000-0000-0000753C0000}"/>
    <cellStyle name="Normal 124 2 2 4 2 3" xfId="16103" xr:uid="{00000000-0005-0000-0000-0000763C0000}"/>
    <cellStyle name="Normal 124 2 2 4 2 4" xfId="16104" xr:uid="{00000000-0005-0000-0000-0000773C0000}"/>
    <cellStyle name="Normal 124 2 2 4 2 5" xfId="16105" xr:uid="{00000000-0005-0000-0000-0000783C0000}"/>
    <cellStyle name="Normal 124 2 2 4 3" xfId="16106" xr:uid="{00000000-0005-0000-0000-0000793C0000}"/>
    <cellStyle name="Normal 124 2 2 4 3 2" xfId="16107" xr:uid="{00000000-0005-0000-0000-00007A3C0000}"/>
    <cellStyle name="Normal 124 2 2 4 3 3" xfId="16108" xr:uid="{00000000-0005-0000-0000-00007B3C0000}"/>
    <cellStyle name="Normal 124 2 2 4 4" xfId="16109" xr:uid="{00000000-0005-0000-0000-00007C3C0000}"/>
    <cellStyle name="Normal 124 2 2 4 4 2" xfId="16110" xr:uid="{00000000-0005-0000-0000-00007D3C0000}"/>
    <cellStyle name="Normal 124 2 2 4 5" xfId="16111" xr:uid="{00000000-0005-0000-0000-00007E3C0000}"/>
    <cellStyle name="Normal 124 2 2 4 5 2" xfId="16112" xr:uid="{00000000-0005-0000-0000-00007F3C0000}"/>
    <cellStyle name="Normal 124 2 2 4 6" xfId="16113" xr:uid="{00000000-0005-0000-0000-0000803C0000}"/>
    <cellStyle name="Normal 124 2 2 4 7" xfId="16114" xr:uid="{00000000-0005-0000-0000-0000813C0000}"/>
    <cellStyle name="Normal 124 2 2 4 8" xfId="16115" xr:uid="{00000000-0005-0000-0000-0000823C0000}"/>
    <cellStyle name="Normal 124 2 2 4 9" xfId="16116" xr:uid="{00000000-0005-0000-0000-0000833C0000}"/>
    <cellStyle name="Normal 124 2 2 4_1) Sector Final Use Input Sheet" xfId="16117" xr:uid="{00000000-0005-0000-0000-0000843C0000}"/>
    <cellStyle name="Normal 124 2 2 5" xfId="16118" xr:uid="{00000000-0005-0000-0000-0000853C0000}"/>
    <cellStyle name="Normal 124 2 2 5 2" xfId="16119" xr:uid="{00000000-0005-0000-0000-0000863C0000}"/>
    <cellStyle name="Normal 124 2 2 5 3" xfId="16120" xr:uid="{00000000-0005-0000-0000-0000873C0000}"/>
    <cellStyle name="Normal 124 2 2 5 4" xfId="16121" xr:uid="{00000000-0005-0000-0000-0000883C0000}"/>
    <cellStyle name="Normal 124 2 2 5 5" xfId="16122" xr:uid="{00000000-0005-0000-0000-0000893C0000}"/>
    <cellStyle name="Normal 124 2 2 6" xfId="16123" xr:uid="{00000000-0005-0000-0000-00008A3C0000}"/>
    <cellStyle name="Normal 124 2 2 6 2" xfId="16124" xr:uid="{00000000-0005-0000-0000-00008B3C0000}"/>
    <cellStyle name="Normal 124 2 2 6 3" xfId="16125" xr:uid="{00000000-0005-0000-0000-00008C3C0000}"/>
    <cellStyle name="Normal 124 2 2 7" xfId="16126" xr:uid="{00000000-0005-0000-0000-00008D3C0000}"/>
    <cellStyle name="Normal 124 2 2 7 2" xfId="16127" xr:uid="{00000000-0005-0000-0000-00008E3C0000}"/>
    <cellStyle name="Normal 124 2 2 8" xfId="16128" xr:uid="{00000000-0005-0000-0000-00008F3C0000}"/>
    <cellStyle name="Normal 124 2 2 8 2" xfId="16129" xr:uid="{00000000-0005-0000-0000-0000903C0000}"/>
    <cellStyle name="Normal 124 2 2 9" xfId="16130" xr:uid="{00000000-0005-0000-0000-0000913C0000}"/>
    <cellStyle name="Normal 124 2 2_1) Sector Final Use Input Sheet" xfId="16131" xr:uid="{00000000-0005-0000-0000-0000923C0000}"/>
    <cellStyle name="Normal 124 2 3" xfId="16132" xr:uid="{00000000-0005-0000-0000-0000933C0000}"/>
    <cellStyle name="Normal 124 2 3 10" xfId="16133" xr:uid="{00000000-0005-0000-0000-0000943C0000}"/>
    <cellStyle name="Normal 124 2 3 11" xfId="16134" xr:uid="{00000000-0005-0000-0000-0000953C0000}"/>
    <cellStyle name="Normal 124 2 3 12" xfId="16135" xr:uid="{00000000-0005-0000-0000-0000963C0000}"/>
    <cellStyle name="Normal 124 2 3 13" xfId="16136" xr:uid="{00000000-0005-0000-0000-0000973C0000}"/>
    <cellStyle name="Normal 124 2 3 14" xfId="16137" xr:uid="{00000000-0005-0000-0000-0000983C0000}"/>
    <cellStyle name="Normal 124 2 3 2" xfId="16138" xr:uid="{00000000-0005-0000-0000-0000993C0000}"/>
    <cellStyle name="Normal 124 2 3 2 10" xfId="16139" xr:uid="{00000000-0005-0000-0000-00009A3C0000}"/>
    <cellStyle name="Normal 124 2 3 2 11" xfId="16140" xr:uid="{00000000-0005-0000-0000-00009B3C0000}"/>
    <cellStyle name="Normal 124 2 3 2 12" xfId="16141" xr:uid="{00000000-0005-0000-0000-00009C3C0000}"/>
    <cellStyle name="Normal 124 2 3 2 2" xfId="16142" xr:uid="{00000000-0005-0000-0000-00009D3C0000}"/>
    <cellStyle name="Normal 124 2 3 2 2 10" xfId="16143" xr:uid="{00000000-0005-0000-0000-00009E3C0000}"/>
    <cellStyle name="Normal 124 2 3 2 2 11" xfId="16144" xr:uid="{00000000-0005-0000-0000-00009F3C0000}"/>
    <cellStyle name="Normal 124 2 3 2 2 2" xfId="16145" xr:uid="{00000000-0005-0000-0000-0000A03C0000}"/>
    <cellStyle name="Normal 124 2 3 2 2 2 2" xfId="16146" xr:uid="{00000000-0005-0000-0000-0000A13C0000}"/>
    <cellStyle name="Normal 124 2 3 2 2 2 3" xfId="16147" xr:uid="{00000000-0005-0000-0000-0000A23C0000}"/>
    <cellStyle name="Normal 124 2 3 2 2 2 4" xfId="16148" xr:uid="{00000000-0005-0000-0000-0000A33C0000}"/>
    <cellStyle name="Normal 124 2 3 2 2 2 5" xfId="16149" xr:uid="{00000000-0005-0000-0000-0000A43C0000}"/>
    <cellStyle name="Normal 124 2 3 2 2 3" xfId="16150" xr:uid="{00000000-0005-0000-0000-0000A53C0000}"/>
    <cellStyle name="Normal 124 2 3 2 2 3 2" xfId="16151" xr:uid="{00000000-0005-0000-0000-0000A63C0000}"/>
    <cellStyle name="Normal 124 2 3 2 2 3 3" xfId="16152" xr:uid="{00000000-0005-0000-0000-0000A73C0000}"/>
    <cellStyle name="Normal 124 2 3 2 2 4" xfId="16153" xr:uid="{00000000-0005-0000-0000-0000A83C0000}"/>
    <cellStyle name="Normal 124 2 3 2 2 4 2" xfId="16154" xr:uid="{00000000-0005-0000-0000-0000A93C0000}"/>
    <cellStyle name="Normal 124 2 3 2 2 5" xfId="16155" xr:uid="{00000000-0005-0000-0000-0000AA3C0000}"/>
    <cellStyle name="Normal 124 2 3 2 2 5 2" xfId="16156" xr:uid="{00000000-0005-0000-0000-0000AB3C0000}"/>
    <cellStyle name="Normal 124 2 3 2 2 6" xfId="16157" xr:uid="{00000000-0005-0000-0000-0000AC3C0000}"/>
    <cellStyle name="Normal 124 2 3 2 2 7" xfId="16158" xr:uid="{00000000-0005-0000-0000-0000AD3C0000}"/>
    <cellStyle name="Normal 124 2 3 2 2 8" xfId="16159" xr:uid="{00000000-0005-0000-0000-0000AE3C0000}"/>
    <cellStyle name="Normal 124 2 3 2 2 9" xfId="16160" xr:uid="{00000000-0005-0000-0000-0000AF3C0000}"/>
    <cellStyle name="Normal 124 2 3 2 2_1) Sector Final Use Input Sheet" xfId="16161" xr:uid="{00000000-0005-0000-0000-0000B03C0000}"/>
    <cellStyle name="Normal 124 2 3 2 3" xfId="16162" xr:uid="{00000000-0005-0000-0000-0000B13C0000}"/>
    <cellStyle name="Normal 124 2 3 2 3 2" xfId="16163" xr:uid="{00000000-0005-0000-0000-0000B23C0000}"/>
    <cellStyle name="Normal 124 2 3 2 3 3" xfId="16164" xr:uid="{00000000-0005-0000-0000-0000B33C0000}"/>
    <cellStyle name="Normal 124 2 3 2 3 4" xfId="16165" xr:uid="{00000000-0005-0000-0000-0000B43C0000}"/>
    <cellStyle name="Normal 124 2 3 2 3 5" xfId="16166" xr:uid="{00000000-0005-0000-0000-0000B53C0000}"/>
    <cellStyle name="Normal 124 2 3 2 4" xfId="16167" xr:uid="{00000000-0005-0000-0000-0000B63C0000}"/>
    <cellStyle name="Normal 124 2 3 2 4 2" xfId="16168" xr:uid="{00000000-0005-0000-0000-0000B73C0000}"/>
    <cellStyle name="Normal 124 2 3 2 4 3" xfId="16169" xr:uid="{00000000-0005-0000-0000-0000B83C0000}"/>
    <cellStyle name="Normal 124 2 3 2 5" xfId="16170" xr:uid="{00000000-0005-0000-0000-0000B93C0000}"/>
    <cellStyle name="Normal 124 2 3 2 5 2" xfId="16171" xr:uid="{00000000-0005-0000-0000-0000BA3C0000}"/>
    <cellStyle name="Normal 124 2 3 2 6" xfId="16172" xr:uid="{00000000-0005-0000-0000-0000BB3C0000}"/>
    <cellStyle name="Normal 124 2 3 2 6 2" xfId="16173" xr:uid="{00000000-0005-0000-0000-0000BC3C0000}"/>
    <cellStyle name="Normal 124 2 3 2 7" xfId="16174" xr:uid="{00000000-0005-0000-0000-0000BD3C0000}"/>
    <cellStyle name="Normal 124 2 3 2 8" xfId="16175" xr:uid="{00000000-0005-0000-0000-0000BE3C0000}"/>
    <cellStyle name="Normal 124 2 3 2 9" xfId="16176" xr:uid="{00000000-0005-0000-0000-0000BF3C0000}"/>
    <cellStyle name="Normal 124 2 3 2_1) Sector Final Use Input Sheet" xfId="16177" xr:uid="{00000000-0005-0000-0000-0000C03C0000}"/>
    <cellStyle name="Normal 124 2 3 3" xfId="16178" xr:uid="{00000000-0005-0000-0000-0000C13C0000}"/>
    <cellStyle name="Normal 124 2 3 3 10" xfId="16179" xr:uid="{00000000-0005-0000-0000-0000C23C0000}"/>
    <cellStyle name="Normal 124 2 3 3 11" xfId="16180" xr:uid="{00000000-0005-0000-0000-0000C33C0000}"/>
    <cellStyle name="Normal 124 2 3 3 12" xfId="16181" xr:uid="{00000000-0005-0000-0000-0000C43C0000}"/>
    <cellStyle name="Normal 124 2 3 3 2" xfId="16182" xr:uid="{00000000-0005-0000-0000-0000C53C0000}"/>
    <cellStyle name="Normal 124 2 3 3 2 10" xfId="16183" xr:uid="{00000000-0005-0000-0000-0000C63C0000}"/>
    <cellStyle name="Normal 124 2 3 3 2 11" xfId="16184" xr:uid="{00000000-0005-0000-0000-0000C73C0000}"/>
    <cellStyle name="Normal 124 2 3 3 2 2" xfId="16185" xr:uid="{00000000-0005-0000-0000-0000C83C0000}"/>
    <cellStyle name="Normal 124 2 3 3 2 2 2" xfId="16186" xr:uid="{00000000-0005-0000-0000-0000C93C0000}"/>
    <cellStyle name="Normal 124 2 3 3 2 2 3" xfId="16187" xr:uid="{00000000-0005-0000-0000-0000CA3C0000}"/>
    <cellStyle name="Normal 124 2 3 3 2 2 4" xfId="16188" xr:uid="{00000000-0005-0000-0000-0000CB3C0000}"/>
    <cellStyle name="Normal 124 2 3 3 2 2 5" xfId="16189" xr:uid="{00000000-0005-0000-0000-0000CC3C0000}"/>
    <cellStyle name="Normal 124 2 3 3 2 3" xfId="16190" xr:uid="{00000000-0005-0000-0000-0000CD3C0000}"/>
    <cellStyle name="Normal 124 2 3 3 2 3 2" xfId="16191" xr:uid="{00000000-0005-0000-0000-0000CE3C0000}"/>
    <cellStyle name="Normal 124 2 3 3 2 3 3" xfId="16192" xr:uid="{00000000-0005-0000-0000-0000CF3C0000}"/>
    <cellStyle name="Normal 124 2 3 3 2 4" xfId="16193" xr:uid="{00000000-0005-0000-0000-0000D03C0000}"/>
    <cellStyle name="Normal 124 2 3 3 2 4 2" xfId="16194" xr:uid="{00000000-0005-0000-0000-0000D13C0000}"/>
    <cellStyle name="Normal 124 2 3 3 2 5" xfId="16195" xr:uid="{00000000-0005-0000-0000-0000D23C0000}"/>
    <cellStyle name="Normal 124 2 3 3 2 5 2" xfId="16196" xr:uid="{00000000-0005-0000-0000-0000D33C0000}"/>
    <cellStyle name="Normal 124 2 3 3 2 6" xfId="16197" xr:uid="{00000000-0005-0000-0000-0000D43C0000}"/>
    <cellStyle name="Normal 124 2 3 3 2 7" xfId="16198" xr:uid="{00000000-0005-0000-0000-0000D53C0000}"/>
    <cellStyle name="Normal 124 2 3 3 2 8" xfId="16199" xr:uid="{00000000-0005-0000-0000-0000D63C0000}"/>
    <cellStyle name="Normal 124 2 3 3 2 9" xfId="16200" xr:uid="{00000000-0005-0000-0000-0000D73C0000}"/>
    <cellStyle name="Normal 124 2 3 3 2_1) Sector Final Use Input Sheet" xfId="16201" xr:uid="{00000000-0005-0000-0000-0000D83C0000}"/>
    <cellStyle name="Normal 124 2 3 3 3" xfId="16202" xr:uid="{00000000-0005-0000-0000-0000D93C0000}"/>
    <cellStyle name="Normal 124 2 3 3 3 2" xfId="16203" xr:uid="{00000000-0005-0000-0000-0000DA3C0000}"/>
    <cellStyle name="Normal 124 2 3 3 3 3" xfId="16204" xr:uid="{00000000-0005-0000-0000-0000DB3C0000}"/>
    <cellStyle name="Normal 124 2 3 3 3 4" xfId="16205" xr:uid="{00000000-0005-0000-0000-0000DC3C0000}"/>
    <cellStyle name="Normal 124 2 3 3 3 5" xfId="16206" xr:uid="{00000000-0005-0000-0000-0000DD3C0000}"/>
    <cellStyle name="Normal 124 2 3 3 4" xfId="16207" xr:uid="{00000000-0005-0000-0000-0000DE3C0000}"/>
    <cellStyle name="Normal 124 2 3 3 4 2" xfId="16208" xr:uid="{00000000-0005-0000-0000-0000DF3C0000}"/>
    <cellStyle name="Normal 124 2 3 3 4 3" xfId="16209" xr:uid="{00000000-0005-0000-0000-0000E03C0000}"/>
    <cellStyle name="Normal 124 2 3 3 5" xfId="16210" xr:uid="{00000000-0005-0000-0000-0000E13C0000}"/>
    <cellStyle name="Normal 124 2 3 3 5 2" xfId="16211" xr:uid="{00000000-0005-0000-0000-0000E23C0000}"/>
    <cellStyle name="Normal 124 2 3 3 6" xfId="16212" xr:uid="{00000000-0005-0000-0000-0000E33C0000}"/>
    <cellStyle name="Normal 124 2 3 3 6 2" xfId="16213" xr:uid="{00000000-0005-0000-0000-0000E43C0000}"/>
    <cellStyle name="Normal 124 2 3 3 7" xfId="16214" xr:uid="{00000000-0005-0000-0000-0000E53C0000}"/>
    <cellStyle name="Normal 124 2 3 3 8" xfId="16215" xr:uid="{00000000-0005-0000-0000-0000E63C0000}"/>
    <cellStyle name="Normal 124 2 3 3 9" xfId="16216" xr:uid="{00000000-0005-0000-0000-0000E73C0000}"/>
    <cellStyle name="Normal 124 2 3 3_1) Sector Final Use Input Sheet" xfId="16217" xr:uid="{00000000-0005-0000-0000-0000E83C0000}"/>
    <cellStyle name="Normal 124 2 3 4" xfId="16218" xr:uid="{00000000-0005-0000-0000-0000E93C0000}"/>
    <cellStyle name="Normal 124 2 3 4 10" xfId="16219" xr:uid="{00000000-0005-0000-0000-0000EA3C0000}"/>
    <cellStyle name="Normal 124 2 3 4 11" xfId="16220" xr:uid="{00000000-0005-0000-0000-0000EB3C0000}"/>
    <cellStyle name="Normal 124 2 3 4 2" xfId="16221" xr:uid="{00000000-0005-0000-0000-0000EC3C0000}"/>
    <cellStyle name="Normal 124 2 3 4 2 2" xfId="16222" xr:uid="{00000000-0005-0000-0000-0000ED3C0000}"/>
    <cellStyle name="Normal 124 2 3 4 2 3" xfId="16223" xr:uid="{00000000-0005-0000-0000-0000EE3C0000}"/>
    <cellStyle name="Normal 124 2 3 4 2 4" xfId="16224" xr:uid="{00000000-0005-0000-0000-0000EF3C0000}"/>
    <cellStyle name="Normal 124 2 3 4 2 5" xfId="16225" xr:uid="{00000000-0005-0000-0000-0000F03C0000}"/>
    <cellStyle name="Normal 124 2 3 4 3" xfId="16226" xr:uid="{00000000-0005-0000-0000-0000F13C0000}"/>
    <cellStyle name="Normal 124 2 3 4 3 2" xfId="16227" xr:uid="{00000000-0005-0000-0000-0000F23C0000}"/>
    <cellStyle name="Normal 124 2 3 4 3 3" xfId="16228" xr:uid="{00000000-0005-0000-0000-0000F33C0000}"/>
    <cellStyle name="Normal 124 2 3 4 4" xfId="16229" xr:uid="{00000000-0005-0000-0000-0000F43C0000}"/>
    <cellStyle name="Normal 124 2 3 4 4 2" xfId="16230" xr:uid="{00000000-0005-0000-0000-0000F53C0000}"/>
    <cellStyle name="Normal 124 2 3 4 5" xfId="16231" xr:uid="{00000000-0005-0000-0000-0000F63C0000}"/>
    <cellStyle name="Normal 124 2 3 4 5 2" xfId="16232" xr:uid="{00000000-0005-0000-0000-0000F73C0000}"/>
    <cellStyle name="Normal 124 2 3 4 6" xfId="16233" xr:uid="{00000000-0005-0000-0000-0000F83C0000}"/>
    <cellStyle name="Normal 124 2 3 4 7" xfId="16234" xr:uid="{00000000-0005-0000-0000-0000F93C0000}"/>
    <cellStyle name="Normal 124 2 3 4 8" xfId="16235" xr:uid="{00000000-0005-0000-0000-0000FA3C0000}"/>
    <cellStyle name="Normal 124 2 3 4 9" xfId="16236" xr:uid="{00000000-0005-0000-0000-0000FB3C0000}"/>
    <cellStyle name="Normal 124 2 3 4_1) Sector Final Use Input Sheet" xfId="16237" xr:uid="{00000000-0005-0000-0000-0000FC3C0000}"/>
    <cellStyle name="Normal 124 2 3 5" xfId="16238" xr:uid="{00000000-0005-0000-0000-0000FD3C0000}"/>
    <cellStyle name="Normal 124 2 3 5 2" xfId="16239" xr:uid="{00000000-0005-0000-0000-0000FE3C0000}"/>
    <cellStyle name="Normal 124 2 3 5 3" xfId="16240" xr:uid="{00000000-0005-0000-0000-0000FF3C0000}"/>
    <cellStyle name="Normal 124 2 3 5 4" xfId="16241" xr:uid="{00000000-0005-0000-0000-0000003D0000}"/>
    <cellStyle name="Normal 124 2 3 5 5" xfId="16242" xr:uid="{00000000-0005-0000-0000-0000013D0000}"/>
    <cellStyle name="Normal 124 2 3 6" xfId="16243" xr:uid="{00000000-0005-0000-0000-0000023D0000}"/>
    <cellStyle name="Normal 124 2 3 6 2" xfId="16244" xr:uid="{00000000-0005-0000-0000-0000033D0000}"/>
    <cellStyle name="Normal 124 2 3 6 3" xfId="16245" xr:uid="{00000000-0005-0000-0000-0000043D0000}"/>
    <cellStyle name="Normal 124 2 3 7" xfId="16246" xr:uid="{00000000-0005-0000-0000-0000053D0000}"/>
    <cellStyle name="Normal 124 2 3 7 2" xfId="16247" xr:uid="{00000000-0005-0000-0000-0000063D0000}"/>
    <cellStyle name="Normal 124 2 3 8" xfId="16248" xr:uid="{00000000-0005-0000-0000-0000073D0000}"/>
    <cellStyle name="Normal 124 2 3 8 2" xfId="16249" xr:uid="{00000000-0005-0000-0000-0000083D0000}"/>
    <cellStyle name="Normal 124 2 3 9" xfId="16250" xr:uid="{00000000-0005-0000-0000-0000093D0000}"/>
    <cellStyle name="Normal 124 2 3_1) Sector Final Use Input Sheet" xfId="16251" xr:uid="{00000000-0005-0000-0000-00000A3D0000}"/>
    <cellStyle name="Normal 124 2 4" xfId="16252" xr:uid="{00000000-0005-0000-0000-00000B3D0000}"/>
    <cellStyle name="Normal 124 2 4 10" xfId="16253" xr:uid="{00000000-0005-0000-0000-00000C3D0000}"/>
    <cellStyle name="Normal 124 2 4 11" xfId="16254" xr:uid="{00000000-0005-0000-0000-00000D3D0000}"/>
    <cellStyle name="Normal 124 2 4 12" xfId="16255" xr:uid="{00000000-0005-0000-0000-00000E3D0000}"/>
    <cellStyle name="Normal 124 2 4 13" xfId="16256" xr:uid="{00000000-0005-0000-0000-00000F3D0000}"/>
    <cellStyle name="Normal 124 2 4 14" xfId="16257" xr:uid="{00000000-0005-0000-0000-0000103D0000}"/>
    <cellStyle name="Normal 124 2 4 2" xfId="16258" xr:uid="{00000000-0005-0000-0000-0000113D0000}"/>
    <cellStyle name="Normal 124 2 4 2 10" xfId="16259" xr:uid="{00000000-0005-0000-0000-0000123D0000}"/>
    <cellStyle name="Normal 124 2 4 2 11" xfId="16260" xr:uid="{00000000-0005-0000-0000-0000133D0000}"/>
    <cellStyle name="Normal 124 2 4 2 12" xfId="16261" xr:uid="{00000000-0005-0000-0000-0000143D0000}"/>
    <cellStyle name="Normal 124 2 4 2 2" xfId="16262" xr:uid="{00000000-0005-0000-0000-0000153D0000}"/>
    <cellStyle name="Normal 124 2 4 2 2 10" xfId="16263" xr:uid="{00000000-0005-0000-0000-0000163D0000}"/>
    <cellStyle name="Normal 124 2 4 2 2 11" xfId="16264" xr:uid="{00000000-0005-0000-0000-0000173D0000}"/>
    <cellStyle name="Normal 124 2 4 2 2 2" xfId="16265" xr:uid="{00000000-0005-0000-0000-0000183D0000}"/>
    <cellStyle name="Normal 124 2 4 2 2 2 2" xfId="16266" xr:uid="{00000000-0005-0000-0000-0000193D0000}"/>
    <cellStyle name="Normal 124 2 4 2 2 2 3" xfId="16267" xr:uid="{00000000-0005-0000-0000-00001A3D0000}"/>
    <cellStyle name="Normal 124 2 4 2 2 2 4" xfId="16268" xr:uid="{00000000-0005-0000-0000-00001B3D0000}"/>
    <cellStyle name="Normal 124 2 4 2 2 2 5" xfId="16269" xr:uid="{00000000-0005-0000-0000-00001C3D0000}"/>
    <cellStyle name="Normal 124 2 4 2 2 3" xfId="16270" xr:uid="{00000000-0005-0000-0000-00001D3D0000}"/>
    <cellStyle name="Normal 124 2 4 2 2 3 2" xfId="16271" xr:uid="{00000000-0005-0000-0000-00001E3D0000}"/>
    <cellStyle name="Normal 124 2 4 2 2 3 3" xfId="16272" xr:uid="{00000000-0005-0000-0000-00001F3D0000}"/>
    <cellStyle name="Normal 124 2 4 2 2 4" xfId="16273" xr:uid="{00000000-0005-0000-0000-0000203D0000}"/>
    <cellStyle name="Normal 124 2 4 2 2 4 2" xfId="16274" xr:uid="{00000000-0005-0000-0000-0000213D0000}"/>
    <cellStyle name="Normal 124 2 4 2 2 5" xfId="16275" xr:uid="{00000000-0005-0000-0000-0000223D0000}"/>
    <cellStyle name="Normal 124 2 4 2 2 5 2" xfId="16276" xr:uid="{00000000-0005-0000-0000-0000233D0000}"/>
    <cellStyle name="Normal 124 2 4 2 2 6" xfId="16277" xr:uid="{00000000-0005-0000-0000-0000243D0000}"/>
    <cellStyle name="Normal 124 2 4 2 2 7" xfId="16278" xr:uid="{00000000-0005-0000-0000-0000253D0000}"/>
    <cellStyle name="Normal 124 2 4 2 2 8" xfId="16279" xr:uid="{00000000-0005-0000-0000-0000263D0000}"/>
    <cellStyle name="Normal 124 2 4 2 2 9" xfId="16280" xr:uid="{00000000-0005-0000-0000-0000273D0000}"/>
    <cellStyle name="Normal 124 2 4 2 2_1) Sector Final Use Input Sheet" xfId="16281" xr:uid="{00000000-0005-0000-0000-0000283D0000}"/>
    <cellStyle name="Normal 124 2 4 2 3" xfId="16282" xr:uid="{00000000-0005-0000-0000-0000293D0000}"/>
    <cellStyle name="Normal 124 2 4 2 3 2" xfId="16283" xr:uid="{00000000-0005-0000-0000-00002A3D0000}"/>
    <cellStyle name="Normal 124 2 4 2 3 3" xfId="16284" xr:uid="{00000000-0005-0000-0000-00002B3D0000}"/>
    <cellStyle name="Normal 124 2 4 2 3 4" xfId="16285" xr:uid="{00000000-0005-0000-0000-00002C3D0000}"/>
    <cellStyle name="Normal 124 2 4 2 3 5" xfId="16286" xr:uid="{00000000-0005-0000-0000-00002D3D0000}"/>
    <cellStyle name="Normal 124 2 4 2 4" xfId="16287" xr:uid="{00000000-0005-0000-0000-00002E3D0000}"/>
    <cellStyle name="Normal 124 2 4 2 4 2" xfId="16288" xr:uid="{00000000-0005-0000-0000-00002F3D0000}"/>
    <cellStyle name="Normal 124 2 4 2 4 3" xfId="16289" xr:uid="{00000000-0005-0000-0000-0000303D0000}"/>
    <cellStyle name="Normal 124 2 4 2 5" xfId="16290" xr:uid="{00000000-0005-0000-0000-0000313D0000}"/>
    <cellStyle name="Normal 124 2 4 2 5 2" xfId="16291" xr:uid="{00000000-0005-0000-0000-0000323D0000}"/>
    <cellStyle name="Normal 124 2 4 2 6" xfId="16292" xr:uid="{00000000-0005-0000-0000-0000333D0000}"/>
    <cellStyle name="Normal 124 2 4 2 6 2" xfId="16293" xr:uid="{00000000-0005-0000-0000-0000343D0000}"/>
    <cellStyle name="Normal 124 2 4 2 7" xfId="16294" xr:uid="{00000000-0005-0000-0000-0000353D0000}"/>
    <cellStyle name="Normal 124 2 4 2 8" xfId="16295" xr:uid="{00000000-0005-0000-0000-0000363D0000}"/>
    <cellStyle name="Normal 124 2 4 2 9" xfId="16296" xr:uid="{00000000-0005-0000-0000-0000373D0000}"/>
    <cellStyle name="Normal 124 2 4 2_1) Sector Final Use Input Sheet" xfId="16297" xr:uid="{00000000-0005-0000-0000-0000383D0000}"/>
    <cellStyle name="Normal 124 2 4 3" xfId="16298" xr:uid="{00000000-0005-0000-0000-0000393D0000}"/>
    <cellStyle name="Normal 124 2 4 3 10" xfId="16299" xr:uid="{00000000-0005-0000-0000-00003A3D0000}"/>
    <cellStyle name="Normal 124 2 4 3 11" xfId="16300" xr:uid="{00000000-0005-0000-0000-00003B3D0000}"/>
    <cellStyle name="Normal 124 2 4 3 12" xfId="16301" xr:uid="{00000000-0005-0000-0000-00003C3D0000}"/>
    <cellStyle name="Normal 124 2 4 3 2" xfId="16302" xr:uid="{00000000-0005-0000-0000-00003D3D0000}"/>
    <cellStyle name="Normal 124 2 4 3 2 10" xfId="16303" xr:uid="{00000000-0005-0000-0000-00003E3D0000}"/>
    <cellStyle name="Normal 124 2 4 3 2 11" xfId="16304" xr:uid="{00000000-0005-0000-0000-00003F3D0000}"/>
    <cellStyle name="Normal 124 2 4 3 2 2" xfId="16305" xr:uid="{00000000-0005-0000-0000-0000403D0000}"/>
    <cellStyle name="Normal 124 2 4 3 2 2 2" xfId="16306" xr:uid="{00000000-0005-0000-0000-0000413D0000}"/>
    <cellStyle name="Normal 124 2 4 3 2 2 3" xfId="16307" xr:uid="{00000000-0005-0000-0000-0000423D0000}"/>
    <cellStyle name="Normal 124 2 4 3 2 2 4" xfId="16308" xr:uid="{00000000-0005-0000-0000-0000433D0000}"/>
    <cellStyle name="Normal 124 2 4 3 2 2 5" xfId="16309" xr:uid="{00000000-0005-0000-0000-0000443D0000}"/>
    <cellStyle name="Normal 124 2 4 3 2 3" xfId="16310" xr:uid="{00000000-0005-0000-0000-0000453D0000}"/>
    <cellStyle name="Normal 124 2 4 3 2 3 2" xfId="16311" xr:uid="{00000000-0005-0000-0000-0000463D0000}"/>
    <cellStyle name="Normal 124 2 4 3 2 3 3" xfId="16312" xr:uid="{00000000-0005-0000-0000-0000473D0000}"/>
    <cellStyle name="Normal 124 2 4 3 2 4" xfId="16313" xr:uid="{00000000-0005-0000-0000-0000483D0000}"/>
    <cellStyle name="Normal 124 2 4 3 2 4 2" xfId="16314" xr:uid="{00000000-0005-0000-0000-0000493D0000}"/>
    <cellStyle name="Normal 124 2 4 3 2 5" xfId="16315" xr:uid="{00000000-0005-0000-0000-00004A3D0000}"/>
    <cellStyle name="Normal 124 2 4 3 2 5 2" xfId="16316" xr:uid="{00000000-0005-0000-0000-00004B3D0000}"/>
    <cellStyle name="Normal 124 2 4 3 2 6" xfId="16317" xr:uid="{00000000-0005-0000-0000-00004C3D0000}"/>
    <cellStyle name="Normal 124 2 4 3 2 7" xfId="16318" xr:uid="{00000000-0005-0000-0000-00004D3D0000}"/>
    <cellStyle name="Normal 124 2 4 3 2 8" xfId="16319" xr:uid="{00000000-0005-0000-0000-00004E3D0000}"/>
    <cellStyle name="Normal 124 2 4 3 2 9" xfId="16320" xr:uid="{00000000-0005-0000-0000-00004F3D0000}"/>
    <cellStyle name="Normal 124 2 4 3 2_1) Sector Final Use Input Sheet" xfId="16321" xr:uid="{00000000-0005-0000-0000-0000503D0000}"/>
    <cellStyle name="Normal 124 2 4 3 3" xfId="16322" xr:uid="{00000000-0005-0000-0000-0000513D0000}"/>
    <cellStyle name="Normal 124 2 4 3 3 2" xfId="16323" xr:uid="{00000000-0005-0000-0000-0000523D0000}"/>
    <cellStyle name="Normal 124 2 4 3 3 3" xfId="16324" xr:uid="{00000000-0005-0000-0000-0000533D0000}"/>
    <cellStyle name="Normal 124 2 4 3 3 4" xfId="16325" xr:uid="{00000000-0005-0000-0000-0000543D0000}"/>
    <cellStyle name="Normal 124 2 4 3 3 5" xfId="16326" xr:uid="{00000000-0005-0000-0000-0000553D0000}"/>
    <cellStyle name="Normal 124 2 4 3 4" xfId="16327" xr:uid="{00000000-0005-0000-0000-0000563D0000}"/>
    <cellStyle name="Normal 124 2 4 3 4 2" xfId="16328" xr:uid="{00000000-0005-0000-0000-0000573D0000}"/>
    <cellStyle name="Normal 124 2 4 3 4 3" xfId="16329" xr:uid="{00000000-0005-0000-0000-0000583D0000}"/>
    <cellStyle name="Normal 124 2 4 3 5" xfId="16330" xr:uid="{00000000-0005-0000-0000-0000593D0000}"/>
    <cellStyle name="Normal 124 2 4 3 5 2" xfId="16331" xr:uid="{00000000-0005-0000-0000-00005A3D0000}"/>
    <cellStyle name="Normal 124 2 4 3 6" xfId="16332" xr:uid="{00000000-0005-0000-0000-00005B3D0000}"/>
    <cellStyle name="Normal 124 2 4 3 6 2" xfId="16333" xr:uid="{00000000-0005-0000-0000-00005C3D0000}"/>
    <cellStyle name="Normal 124 2 4 3 7" xfId="16334" xr:uid="{00000000-0005-0000-0000-00005D3D0000}"/>
    <cellStyle name="Normal 124 2 4 3 8" xfId="16335" xr:uid="{00000000-0005-0000-0000-00005E3D0000}"/>
    <cellStyle name="Normal 124 2 4 3 9" xfId="16336" xr:uid="{00000000-0005-0000-0000-00005F3D0000}"/>
    <cellStyle name="Normal 124 2 4 3_1) Sector Final Use Input Sheet" xfId="16337" xr:uid="{00000000-0005-0000-0000-0000603D0000}"/>
    <cellStyle name="Normal 124 2 4 4" xfId="16338" xr:uid="{00000000-0005-0000-0000-0000613D0000}"/>
    <cellStyle name="Normal 124 2 4 4 10" xfId="16339" xr:uid="{00000000-0005-0000-0000-0000623D0000}"/>
    <cellStyle name="Normal 124 2 4 4 11" xfId="16340" xr:uid="{00000000-0005-0000-0000-0000633D0000}"/>
    <cellStyle name="Normal 124 2 4 4 2" xfId="16341" xr:uid="{00000000-0005-0000-0000-0000643D0000}"/>
    <cellStyle name="Normal 124 2 4 4 2 2" xfId="16342" xr:uid="{00000000-0005-0000-0000-0000653D0000}"/>
    <cellStyle name="Normal 124 2 4 4 2 3" xfId="16343" xr:uid="{00000000-0005-0000-0000-0000663D0000}"/>
    <cellStyle name="Normal 124 2 4 4 2 4" xfId="16344" xr:uid="{00000000-0005-0000-0000-0000673D0000}"/>
    <cellStyle name="Normal 124 2 4 4 2 5" xfId="16345" xr:uid="{00000000-0005-0000-0000-0000683D0000}"/>
    <cellStyle name="Normal 124 2 4 4 3" xfId="16346" xr:uid="{00000000-0005-0000-0000-0000693D0000}"/>
    <cellStyle name="Normal 124 2 4 4 3 2" xfId="16347" xr:uid="{00000000-0005-0000-0000-00006A3D0000}"/>
    <cellStyle name="Normal 124 2 4 4 3 3" xfId="16348" xr:uid="{00000000-0005-0000-0000-00006B3D0000}"/>
    <cellStyle name="Normal 124 2 4 4 4" xfId="16349" xr:uid="{00000000-0005-0000-0000-00006C3D0000}"/>
    <cellStyle name="Normal 124 2 4 4 4 2" xfId="16350" xr:uid="{00000000-0005-0000-0000-00006D3D0000}"/>
    <cellStyle name="Normal 124 2 4 4 5" xfId="16351" xr:uid="{00000000-0005-0000-0000-00006E3D0000}"/>
    <cellStyle name="Normal 124 2 4 4 5 2" xfId="16352" xr:uid="{00000000-0005-0000-0000-00006F3D0000}"/>
    <cellStyle name="Normal 124 2 4 4 6" xfId="16353" xr:uid="{00000000-0005-0000-0000-0000703D0000}"/>
    <cellStyle name="Normal 124 2 4 4 7" xfId="16354" xr:uid="{00000000-0005-0000-0000-0000713D0000}"/>
    <cellStyle name="Normal 124 2 4 4 8" xfId="16355" xr:uid="{00000000-0005-0000-0000-0000723D0000}"/>
    <cellStyle name="Normal 124 2 4 4 9" xfId="16356" xr:uid="{00000000-0005-0000-0000-0000733D0000}"/>
    <cellStyle name="Normal 124 2 4 4_1) Sector Final Use Input Sheet" xfId="16357" xr:uid="{00000000-0005-0000-0000-0000743D0000}"/>
    <cellStyle name="Normal 124 2 4 5" xfId="16358" xr:uid="{00000000-0005-0000-0000-0000753D0000}"/>
    <cellStyle name="Normal 124 2 4 5 2" xfId="16359" xr:uid="{00000000-0005-0000-0000-0000763D0000}"/>
    <cellStyle name="Normal 124 2 4 5 3" xfId="16360" xr:uid="{00000000-0005-0000-0000-0000773D0000}"/>
    <cellStyle name="Normal 124 2 4 5 4" xfId="16361" xr:uid="{00000000-0005-0000-0000-0000783D0000}"/>
    <cellStyle name="Normal 124 2 4 5 5" xfId="16362" xr:uid="{00000000-0005-0000-0000-0000793D0000}"/>
    <cellStyle name="Normal 124 2 4 6" xfId="16363" xr:uid="{00000000-0005-0000-0000-00007A3D0000}"/>
    <cellStyle name="Normal 124 2 4 6 2" xfId="16364" xr:uid="{00000000-0005-0000-0000-00007B3D0000}"/>
    <cellStyle name="Normal 124 2 4 6 3" xfId="16365" xr:uid="{00000000-0005-0000-0000-00007C3D0000}"/>
    <cellStyle name="Normal 124 2 4 7" xfId="16366" xr:uid="{00000000-0005-0000-0000-00007D3D0000}"/>
    <cellStyle name="Normal 124 2 4 7 2" xfId="16367" xr:uid="{00000000-0005-0000-0000-00007E3D0000}"/>
    <cellStyle name="Normal 124 2 4 8" xfId="16368" xr:uid="{00000000-0005-0000-0000-00007F3D0000}"/>
    <cellStyle name="Normal 124 2 4 8 2" xfId="16369" xr:uid="{00000000-0005-0000-0000-0000803D0000}"/>
    <cellStyle name="Normal 124 2 4 9" xfId="16370" xr:uid="{00000000-0005-0000-0000-0000813D0000}"/>
    <cellStyle name="Normal 124 2 4_1) Sector Final Use Input Sheet" xfId="16371" xr:uid="{00000000-0005-0000-0000-0000823D0000}"/>
    <cellStyle name="Normal 124 2 5" xfId="16372" xr:uid="{00000000-0005-0000-0000-0000833D0000}"/>
    <cellStyle name="Normal 124 2 5 10" xfId="16373" xr:uid="{00000000-0005-0000-0000-0000843D0000}"/>
    <cellStyle name="Normal 124 2 5 11" xfId="16374" xr:uid="{00000000-0005-0000-0000-0000853D0000}"/>
    <cellStyle name="Normal 124 2 5 12" xfId="16375" xr:uid="{00000000-0005-0000-0000-0000863D0000}"/>
    <cellStyle name="Normal 124 2 5 2" xfId="16376" xr:uid="{00000000-0005-0000-0000-0000873D0000}"/>
    <cellStyle name="Normal 124 2 5 2 10" xfId="16377" xr:uid="{00000000-0005-0000-0000-0000883D0000}"/>
    <cellStyle name="Normal 124 2 5 2 11" xfId="16378" xr:uid="{00000000-0005-0000-0000-0000893D0000}"/>
    <cellStyle name="Normal 124 2 5 2 2" xfId="16379" xr:uid="{00000000-0005-0000-0000-00008A3D0000}"/>
    <cellStyle name="Normal 124 2 5 2 2 2" xfId="16380" xr:uid="{00000000-0005-0000-0000-00008B3D0000}"/>
    <cellStyle name="Normal 124 2 5 2 2 3" xfId="16381" xr:uid="{00000000-0005-0000-0000-00008C3D0000}"/>
    <cellStyle name="Normal 124 2 5 2 2 4" xfId="16382" xr:uid="{00000000-0005-0000-0000-00008D3D0000}"/>
    <cellStyle name="Normal 124 2 5 2 2 5" xfId="16383" xr:uid="{00000000-0005-0000-0000-00008E3D0000}"/>
    <cellStyle name="Normal 124 2 5 2 3" xfId="16384" xr:uid="{00000000-0005-0000-0000-00008F3D0000}"/>
    <cellStyle name="Normal 124 2 5 2 3 2" xfId="16385" xr:uid="{00000000-0005-0000-0000-0000903D0000}"/>
    <cellStyle name="Normal 124 2 5 2 3 3" xfId="16386" xr:uid="{00000000-0005-0000-0000-0000913D0000}"/>
    <cellStyle name="Normal 124 2 5 2 4" xfId="16387" xr:uid="{00000000-0005-0000-0000-0000923D0000}"/>
    <cellStyle name="Normal 124 2 5 2 4 2" xfId="16388" xr:uid="{00000000-0005-0000-0000-0000933D0000}"/>
    <cellStyle name="Normal 124 2 5 2 5" xfId="16389" xr:uid="{00000000-0005-0000-0000-0000943D0000}"/>
    <cellStyle name="Normal 124 2 5 2 5 2" xfId="16390" xr:uid="{00000000-0005-0000-0000-0000953D0000}"/>
    <cellStyle name="Normal 124 2 5 2 6" xfId="16391" xr:uid="{00000000-0005-0000-0000-0000963D0000}"/>
    <cellStyle name="Normal 124 2 5 2 7" xfId="16392" xr:uid="{00000000-0005-0000-0000-0000973D0000}"/>
    <cellStyle name="Normal 124 2 5 2 8" xfId="16393" xr:uid="{00000000-0005-0000-0000-0000983D0000}"/>
    <cellStyle name="Normal 124 2 5 2 9" xfId="16394" xr:uid="{00000000-0005-0000-0000-0000993D0000}"/>
    <cellStyle name="Normal 124 2 5 2_1) Sector Final Use Input Sheet" xfId="16395" xr:uid="{00000000-0005-0000-0000-00009A3D0000}"/>
    <cellStyle name="Normal 124 2 5 3" xfId="16396" xr:uid="{00000000-0005-0000-0000-00009B3D0000}"/>
    <cellStyle name="Normal 124 2 5 3 2" xfId="16397" xr:uid="{00000000-0005-0000-0000-00009C3D0000}"/>
    <cellStyle name="Normal 124 2 5 3 3" xfId="16398" xr:uid="{00000000-0005-0000-0000-00009D3D0000}"/>
    <cellStyle name="Normal 124 2 5 3 4" xfId="16399" xr:uid="{00000000-0005-0000-0000-00009E3D0000}"/>
    <cellStyle name="Normal 124 2 5 3 5" xfId="16400" xr:uid="{00000000-0005-0000-0000-00009F3D0000}"/>
    <cellStyle name="Normal 124 2 5 4" xfId="16401" xr:uid="{00000000-0005-0000-0000-0000A03D0000}"/>
    <cellStyle name="Normal 124 2 5 4 2" xfId="16402" xr:uid="{00000000-0005-0000-0000-0000A13D0000}"/>
    <cellStyle name="Normal 124 2 5 4 3" xfId="16403" xr:uid="{00000000-0005-0000-0000-0000A23D0000}"/>
    <cellStyle name="Normal 124 2 5 5" xfId="16404" xr:uid="{00000000-0005-0000-0000-0000A33D0000}"/>
    <cellStyle name="Normal 124 2 5 5 2" xfId="16405" xr:uid="{00000000-0005-0000-0000-0000A43D0000}"/>
    <cellStyle name="Normal 124 2 5 6" xfId="16406" xr:uid="{00000000-0005-0000-0000-0000A53D0000}"/>
    <cellStyle name="Normal 124 2 5 6 2" xfId="16407" xr:uid="{00000000-0005-0000-0000-0000A63D0000}"/>
    <cellStyle name="Normal 124 2 5 7" xfId="16408" xr:uid="{00000000-0005-0000-0000-0000A73D0000}"/>
    <cellStyle name="Normal 124 2 5 8" xfId="16409" xr:uid="{00000000-0005-0000-0000-0000A83D0000}"/>
    <cellStyle name="Normal 124 2 5 9" xfId="16410" xr:uid="{00000000-0005-0000-0000-0000A93D0000}"/>
    <cellStyle name="Normal 124 2 5_1) Sector Final Use Input Sheet" xfId="16411" xr:uid="{00000000-0005-0000-0000-0000AA3D0000}"/>
    <cellStyle name="Normal 124 2 6" xfId="16412" xr:uid="{00000000-0005-0000-0000-0000AB3D0000}"/>
    <cellStyle name="Normal 124 2 6 10" xfId="16413" xr:uid="{00000000-0005-0000-0000-0000AC3D0000}"/>
    <cellStyle name="Normal 124 2 6 11" xfId="16414" xr:uid="{00000000-0005-0000-0000-0000AD3D0000}"/>
    <cellStyle name="Normal 124 2 6 12" xfId="16415" xr:uid="{00000000-0005-0000-0000-0000AE3D0000}"/>
    <cellStyle name="Normal 124 2 6 2" xfId="16416" xr:uid="{00000000-0005-0000-0000-0000AF3D0000}"/>
    <cellStyle name="Normal 124 2 6 2 10" xfId="16417" xr:uid="{00000000-0005-0000-0000-0000B03D0000}"/>
    <cellStyle name="Normal 124 2 6 2 11" xfId="16418" xr:uid="{00000000-0005-0000-0000-0000B13D0000}"/>
    <cellStyle name="Normal 124 2 6 2 2" xfId="16419" xr:uid="{00000000-0005-0000-0000-0000B23D0000}"/>
    <cellStyle name="Normal 124 2 6 2 2 2" xfId="16420" xr:uid="{00000000-0005-0000-0000-0000B33D0000}"/>
    <cellStyle name="Normal 124 2 6 2 2 3" xfId="16421" xr:uid="{00000000-0005-0000-0000-0000B43D0000}"/>
    <cellStyle name="Normal 124 2 6 2 2 4" xfId="16422" xr:uid="{00000000-0005-0000-0000-0000B53D0000}"/>
    <cellStyle name="Normal 124 2 6 2 2 5" xfId="16423" xr:uid="{00000000-0005-0000-0000-0000B63D0000}"/>
    <cellStyle name="Normal 124 2 6 2 3" xfId="16424" xr:uid="{00000000-0005-0000-0000-0000B73D0000}"/>
    <cellStyle name="Normal 124 2 6 2 3 2" xfId="16425" xr:uid="{00000000-0005-0000-0000-0000B83D0000}"/>
    <cellStyle name="Normal 124 2 6 2 3 3" xfId="16426" xr:uid="{00000000-0005-0000-0000-0000B93D0000}"/>
    <cellStyle name="Normal 124 2 6 2 4" xfId="16427" xr:uid="{00000000-0005-0000-0000-0000BA3D0000}"/>
    <cellStyle name="Normal 124 2 6 2 4 2" xfId="16428" xr:uid="{00000000-0005-0000-0000-0000BB3D0000}"/>
    <cellStyle name="Normal 124 2 6 2 5" xfId="16429" xr:uid="{00000000-0005-0000-0000-0000BC3D0000}"/>
    <cellStyle name="Normal 124 2 6 2 5 2" xfId="16430" xr:uid="{00000000-0005-0000-0000-0000BD3D0000}"/>
    <cellStyle name="Normal 124 2 6 2 6" xfId="16431" xr:uid="{00000000-0005-0000-0000-0000BE3D0000}"/>
    <cellStyle name="Normal 124 2 6 2 7" xfId="16432" xr:uid="{00000000-0005-0000-0000-0000BF3D0000}"/>
    <cellStyle name="Normal 124 2 6 2 8" xfId="16433" xr:uid="{00000000-0005-0000-0000-0000C03D0000}"/>
    <cellStyle name="Normal 124 2 6 2 9" xfId="16434" xr:uid="{00000000-0005-0000-0000-0000C13D0000}"/>
    <cellStyle name="Normal 124 2 6 2_1) Sector Final Use Input Sheet" xfId="16435" xr:uid="{00000000-0005-0000-0000-0000C23D0000}"/>
    <cellStyle name="Normal 124 2 6 3" xfId="16436" xr:uid="{00000000-0005-0000-0000-0000C33D0000}"/>
    <cellStyle name="Normal 124 2 6 3 2" xfId="16437" xr:uid="{00000000-0005-0000-0000-0000C43D0000}"/>
    <cellStyle name="Normal 124 2 6 3 3" xfId="16438" xr:uid="{00000000-0005-0000-0000-0000C53D0000}"/>
    <cellStyle name="Normal 124 2 6 3 4" xfId="16439" xr:uid="{00000000-0005-0000-0000-0000C63D0000}"/>
    <cellStyle name="Normal 124 2 6 3 5" xfId="16440" xr:uid="{00000000-0005-0000-0000-0000C73D0000}"/>
    <cellStyle name="Normal 124 2 6 4" xfId="16441" xr:uid="{00000000-0005-0000-0000-0000C83D0000}"/>
    <cellStyle name="Normal 124 2 6 4 2" xfId="16442" xr:uid="{00000000-0005-0000-0000-0000C93D0000}"/>
    <cellStyle name="Normal 124 2 6 4 3" xfId="16443" xr:uid="{00000000-0005-0000-0000-0000CA3D0000}"/>
    <cellStyle name="Normal 124 2 6 5" xfId="16444" xr:uid="{00000000-0005-0000-0000-0000CB3D0000}"/>
    <cellStyle name="Normal 124 2 6 5 2" xfId="16445" xr:uid="{00000000-0005-0000-0000-0000CC3D0000}"/>
    <cellStyle name="Normal 124 2 6 6" xfId="16446" xr:uid="{00000000-0005-0000-0000-0000CD3D0000}"/>
    <cellStyle name="Normal 124 2 6 6 2" xfId="16447" xr:uid="{00000000-0005-0000-0000-0000CE3D0000}"/>
    <cellStyle name="Normal 124 2 6 7" xfId="16448" xr:uid="{00000000-0005-0000-0000-0000CF3D0000}"/>
    <cellStyle name="Normal 124 2 6 8" xfId="16449" xr:uid="{00000000-0005-0000-0000-0000D03D0000}"/>
    <cellStyle name="Normal 124 2 6 9" xfId="16450" xr:uid="{00000000-0005-0000-0000-0000D13D0000}"/>
    <cellStyle name="Normal 124 2 6_1) Sector Final Use Input Sheet" xfId="16451" xr:uid="{00000000-0005-0000-0000-0000D23D0000}"/>
    <cellStyle name="Normal 124 2 7" xfId="16452" xr:uid="{00000000-0005-0000-0000-0000D33D0000}"/>
    <cellStyle name="Normal 124 2 7 10" xfId="16453" xr:uid="{00000000-0005-0000-0000-0000D43D0000}"/>
    <cellStyle name="Normal 124 2 7 11" xfId="16454" xr:uid="{00000000-0005-0000-0000-0000D53D0000}"/>
    <cellStyle name="Normal 124 2 7 2" xfId="16455" xr:uid="{00000000-0005-0000-0000-0000D63D0000}"/>
    <cellStyle name="Normal 124 2 7 2 2" xfId="16456" xr:uid="{00000000-0005-0000-0000-0000D73D0000}"/>
    <cellStyle name="Normal 124 2 7 2 3" xfId="16457" xr:uid="{00000000-0005-0000-0000-0000D83D0000}"/>
    <cellStyle name="Normal 124 2 7 2 4" xfId="16458" xr:uid="{00000000-0005-0000-0000-0000D93D0000}"/>
    <cellStyle name="Normal 124 2 7 2 5" xfId="16459" xr:uid="{00000000-0005-0000-0000-0000DA3D0000}"/>
    <cellStyle name="Normal 124 2 7 3" xfId="16460" xr:uid="{00000000-0005-0000-0000-0000DB3D0000}"/>
    <cellStyle name="Normal 124 2 7 3 2" xfId="16461" xr:uid="{00000000-0005-0000-0000-0000DC3D0000}"/>
    <cellStyle name="Normal 124 2 7 3 3" xfId="16462" xr:uid="{00000000-0005-0000-0000-0000DD3D0000}"/>
    <cellStyle name="Normal 124 2 7 4" xfId="16463" xr:uid="{00000000-0005-0000-0000-0000DE3D0000}"/>
    <cellStyle name="Normal 124 2 7 4 2" xfId="16464" xr:uid="{00000000-0005-0000-0000-0000DF3D0000}"/>
    <cellStyle name="Normal 124 2 7 5" xfId="16465" xr:uid="{00000000-0005-0000-0000-0000E03D0000}"/>
    <cellStyle name="Normal 124 2 7 5 2" xfId="16466" xr:uid="{00000000-0005-0000-0000-0000E13D0000}"/>
    <cellStyle name="Normal 124 2 7 6" xfId="16467" xr:uid="{00000000-0005-0000-0000-0000E23D0000}"/>
    <cellStyle name="Normal 124 2 7 7" xfId="16468" xr:uid="{00000000-0005-0000-0000-0000E33D0000}"/>
    <cellStyle name="Normal 124 2 7 8" xfId="16469" xr:uid="{00000000-0005-0000-0000-0000E43D0000}"/>
    <cellStyle name="Normal 124 2 7 9" xfId="16470" xr:uid="{00000000-0005-0000-0000-0000E53D0000}"/>
    <cellStyle name="Normal 124 2 7_1) Sector Final Use Input Sheet" xfId="16471" xr:uid="{00000000-0005-0000-0000-0000E63D0000}"/>
    <cellStyle name="Normal 124 2 8" xfId="16472" xr:uid="{00000000-0005-0000-0000-0000E73D0000}"/>
    <cellStyle name="Normal 124 2 8 2" xfId="16473" xr:uid="{00000000-0005-0000-0000-0000E83D0000}"/>
    <cellStyle name="Normal 124 2 8 3" xfId="16474" xr:uid="{00000000-0005-0000-0000-0000E93D0000}"/>
    <cellStyle name="Normal 124 2 8 4" xfId="16475" xr:uid="{00000000-0005-0000-0000-0000EA3D0000}"/>
    <cellStyle name="Normal 124 2 8 5" xfId="16476" xr:uid="{00000000-0005-0000-0000-0000EB3D0000}"/>
    <cellStyle name="Normal 124 2 9" xfId="16477" xr:uid="{00000000-0005-0000-0000-0000EC3D0000}"/>
    <cellStyle name="Normal 124 2 9 2" xfId="16478" xr:uid="{00000000-0005-0000-0000-0000ED3D0000}"/>
    <cellStyle name="Normal 124 2 9 3" xfId="16479" xr:uid="{00000000-0005-0000-0000-0000EE3D0000}"/>
    <cellStyle name="Normal 124 2_1) Sector Final Use Input Sheet" xfId="16480" xr:uid="{00000000-0005-0000-0000-0000EF3D0000}"/>
    <cellStyle name="Normal 125 2" xfId="16481" xr:uid="{00000000-0005-0000-0000-0000F03D0000}"/>
    <cellStyle name="Normal 125 2 10" xfId="16482" xr:uid="{00000000-0005-0000-0000-0000F13D0000}"/>
    <cellStyle name="Normal 125 2 10 2" xfId="16483" xr:uid="{00000000-0005-0000-0000-0000F23D0000}"/>
    <cellStyle name="Normal 125 2 11" xfId="16484" xr:uid="{00000000-0005-0000-0000-0000F33D0000}"/>
    <cellStyle name="Normal 125 2 11 2" xfId="16485" xr:uid="{00000000-0005-0000-0000-0000F43D0000}"/>
    <cellStyle name="Normal 125 2 12" xfId="16486" xr:uid="{00000000-0005-0000-0000-0000F53D0000}"/>
    <cellStyle name="Normal 125 2 13" xfId="16487" xr:uid="{00000000-0005-0000-0000-0000F63D0000}"/>
    <cellStyle name="Normal 125 2 14" xfId="16488" xr:uid="{00000000-0005-0000-0000-0000F73D0000}"/>
    <cellStyle name="Normal 125 2 15" xfId="16489" xr:uid="{00000000-0005-0000-0000-0000F83D0000}"/>
    <cellStyle name="Normal 125 2 16" xfId="16490" xr:uid="{00000000-0005-0000-0000-0000F93D0000}"/>
    <cellStyle name="Normal 125 2 17" xfId="16491" xr:uid="{00000000-0005-0000-0000-0000FA3D0000}"/>
    <cellStyle name="Normal 125 2 2" xfId="16492" xr:uid="{00000000-0005-0000-0000-0000FB3D0000}"/>
    <cellStyle name="Normal 125 2 2 10" xfId="16493" xr:uid="{00000000-0005-0000-0000-0000FC3D0000}"/>
    <cellStyle name="Normal 125 2 2 11" xfId="16494" xr:uid="{00000000-0005-0000-0000-0000FD3D0000}"/>
    <cellStyle name="Normal 125 2 2 12" xfId="16495" xr:uid="{00000000-0005-0000-0000-0000FE3D0000}"/>
    <cellStyle name="Normal 125 2 2 13" xfId="16496" xr:uid="{00000000-0005-0000-0000-0000FF3D0000}"/>
    <cellStyle name="Normal 125 2 2 14" xfId="16497" xr:uid="{00000000-0005-0000-0000-0000003E0000}"/>
    <cellStyle name="Normal 125 2 2 2" xfId="16498" xr:uid="{00000000-0005-0000-0000-0000013E0000}"/>
    <cellStyle name="Normal 125 2 2 2 10" xfId="16499" xr:uid="{00000000-0005-0000-0000-0000023E0000}"/>
    <cellStyle name="Normal 125 2 2 2 11" xfId="16500" xr:uid="{00000000-0005-0000-0000-0000033E0000}"/>
    <cellStyle name="Normal 125 2 2 2 12" xfId="16501" xr:uid="{00000000-0005-0000-0000-0000043E0000}"/>
    <cellStyle name="Normal 125 2 2 2 2" xfId="16502" xr:uid="{00000000-0005-0000-0000-0000053E0000}"/>
    <cellStyle name="Normal 125 2 2 2 2 10" xfId="16503" xr:uid="{00000000-0005-0000-0000-0000063E0000}"/>
    <cellStyle name="Normal 125 2 2 2 2 11" xfId="16504" xr:uid="{00000000-0005-0000-0000-0000073E0000}"/>
    <cellStyle name="Normal 125 2 2 2 2 2" xfId="16505" xr:uid="{00000000-0005-0000-0000-0000083E0000}"/>
    <cellStyle name="Normal 125 2 2 2 2 2 2" xfId="16506" xr:uid="{00000000-0005-0000-0000-0000093E0000}"/>
    <cellStyle name="Normal 125 2 2 2 2 2 3" xfId="16507" xr:uid="{00000000-0005-0000-0000-00000A3E0000}"/>
    <cellStyle name="Normal 125 2 2 2 2 2 4" xfId="16508" xr:uid="{00000000-0005-0000-0000-00000B3E0000}"/>
    <cellStyle name="Normal 125 2 2 2 2 2 5" xfId="16509" xr:uid="{00000000-0005-0000-0000-00000C3E0000}"/>
    <cellStyle name="Normal 125 2 2 2 2 3" xfId="16510" xr:uid="{00000000-0005-0000-0000-00000D3E0000}"/>
    <cellStyle name="Normal 125 2 2 2 2 3 2" xfId="16511" xr:uid="{00000000-0005-0000-0000-00000E3E0000}"/>
    <cellStyle name="Normal 125 2 2 2 2 3 3" xfId="16512" xr:uid="{00000000-0005-0000-0000-00000F3E0000}"/>
    <cellStyle name="Normal 125 2 2 2 2 4" xfId="16513" xr:uid="{00000000-0005-0000-0000-0000103E0000}"/>
    <cellStyle name="Normal 125 2 2 2 2 4 2" xfId="16514" xr:uid="{00000000-0005-0000-0000-0000113E0000}"/>
    <cellStyle name="Normal 125 2 2 2 2 5" xfId="16515" xr:uid="{00000000-0005-0000-0000-0000123E0000}"/>
    <cellStyle name="Normal 125 2 2 2 2 5 2" xfId="16516" xr:uid="{00000000-0005-0000-0000-0000133E0000}"/>
    <cellStyle name="Normal 125 2 2 2 2 6" xfId="16517" xr:uid="{00000000-0005-0000-0000-0000143E0000}"/>
    <cellStyle name="Normal 125 2 2 2 2 7" xfId="16518" xr:uid="{00000000-0005-0000-0000-0000153E0000}"/>
    <cellStyle name="Normal 125 2 2 2 2 8" xfId="16519" xr:uid="{00000000-0005-0000-0000-0000163E0000}"/>
    <cellStyle name="Normal 125 2 2 2 2 9" xfId="16520" xr:uid="{00000000-0005-0000-0000-0000173E0000}"/>
    <cellStyle name="Normal 125 2 2 2 2_1) Sector Final Use Input Sheet" xfId="16521" xr:uid="{00000000-0005-0000-0000-0000183E0000}"/>
    <cellStyle name="Normal 125 2 2 2 3" xfId="16522" xr:uid="{00000000-0005-0000-0000-0000193E0000}"/>
    <cellStyle name="Normal 125 2 2 2 3 2" xfId="16523" xr:uid="{00000000-0005-0000-0000-00001A3E0000}"/>
    <cellStyle name="Normal 125 2 2 2 3 3" xfId="16524" xr:uid="{00000000-0005-0000-0000-00001B3E0000}"/>
    <cellStyle name="Normal 125 2 2 2 3 4" xfId="16525" xr:uid="{00000000-0005-0000-0000-00001C3E0000}"/>
    <cellStyle name="Normal 125 2 2 2 3 5" xfId="16526" xr:uid="{00000000-0005-0000-0000-00001D3E0000}"/>
    <cellStyle name="Normal 125 2 2 2 4" xfId="16527" xr:uid="{00000000-0005-0000-0000-00001E3E0000}"/>
    <cellStyle name="Normal 125 2 2 2 4 2" xfId="16528" xr:uid="{00000000-0005-0000-0000-00001F3E0000}"/>
    <cellStyle name="Normal 125 2 2 2 4 3" xfId="16529" xr:uid="{00000000-0005-0000-0000-0000203E0000}"/>
    <cellStyle name="Normal 125 2 2 2 5" xfId="16530" xr:uid="{00000000-0005-0000-0000-0000213E0000}"/>
    <cellStyle name="Normal 125 2 2 2 5 2" xfId="16531" xr:uid="{00000000-0005-0000-0000-0000223E0000}"/>
    <cellStyle name="Normal 125 2 2 2 6" xfId="16532" xr:uid="{00000000-0005-0000-0000-0000233E0000}"/>
    <cellStyle name="Normal 125 2 2 2 6 2" xfId="16533" xr:uid="{00000000-0005-0000-0000-0000243E0000}"/>
    <cellStyle name="Normal 125 2 2 2 7" xfId="16534" xr:uid="{00000000-0005-0000-0000-0000253E0000}"/>
    <cellStyle name="Normal 125 2 2 2 8" xfId="16535" xr:uid="{00000000-0005-0000-0000-0000263E0000}"/>
    <cellStyle name="Normal 125 2 2 2 9" xfId="16536" xr:uid="{00000000-0005-0000-0000-0000273E0000}"/>
    <cellStyle name="Normal 125 2 2 2_1) Sector Final Use Input Sheet" xfId="16537" xr:uid="{00000000-0005-0000-0000-0000283E0000}"/>
    <cellStyle name="Normal 125 2 2 3" xfId="16538" xr:uid="{00000000-0005-0000-0000-0000293E0000}"/>
    <cellStyle name="Normal 125 2 2 3 10" xfId="16539" xr:uid="{00000000-0005-0000-0000-00002A3E0000}"/>
    <cellStyle name="Normal 125 2 2 3 11" xfId="16540" xr:uid="{00000000-0005-0000-0000-00002B3E0000}"/>
    <cellStyle name="Normal 125 2 2 3 12" xfId="16541" xr:uid="{00000000-0005-0000-0000-00002C3E0000}"/>
    <cellStyle name="Normal 125 2 2 3 2" xfId="16542" xr:uid="{00000000-0005-0000-0000-00002D3E0000}"/>
    <cellStyle name="Normal 125 2 2 3 2 10" xfId="16543" xr:uid="{00000000-0005-0000-0000-00002E3E0000}"/>
    <cellStyle name="Normal 125 2 2 3 2 11" xfId="16544" xr:uid="{00000000-0005-0000-0000-00002F3E0000}"/>
    <cellStyle name="Normal 125 2 2 3 2 2" xfId="16545" xr:uid="{00000000-0005-0000-0000-0000303E0000}"/>
    <cellStyle name="Normal 125 2 2 3 2 2 2" xfId="16546" xr:uid="{00000000-0005-0000-0000-0000313E0000}"/>
    <cellStyle name="Normal 125 2 2 3 2 2 3" xfId="16547" xr:uid="{00000000-0005-0000-0000-0000323E0000}"/>
    <cellStyle name="Normal 125 2 2 3 2 2 4" xfId="16548" xr:uid="{00000000-0005-0000-0000-0000333E0000}"/>
    <cellStyle name="Normal 125 2 2 3 2 2 5" xfId="16549" xr:uid="{00000000-0005-0000-0000-0000343E0000}"/>
    <cellStyle name="Normal 125 2 2 3 2 3" xfId="16550" xr:uid="{00000000-0005-0000-0000-0000353E0000}"/>
    <cellStyle name="Normal 125 2 2 3 2 3 2" xfId="16551" xr:uid="{00000000-0005-0000-0000-0000363E0000}"/>
    <cellStyle name="Normal 125 2 2 3 2 3 3" xfId="16552" xr:uid="{00000000-0005-0000-0000-0000373E0000}"/>
    <cellStyle name="Normal 125 2 2 3 2 4" xfId="16553" xr:uid="{00000000-0005-0000-0000-0000383E0000}"/>
    <cellStyle name="Normal 125 2 2 3 2 4 2" xfId="16554" xr:uid="{00000000-0005-0000-0000-0000393E0000}"/>
    <cellStyle name="Normal 125 2 2 3 2 5" xfId="16555" xr:uid="{00000000-0005-0000-0000-00003A3E0000}"/>
    <cellStyle name="Normal 125 2 2 3 2 5 2" xfId="16556" xr:uid="{00000000-0005-0000-0000-00003B3E0000}"/>
    <cellStyle name="Normal 125 2 2 3 2 6" xfId="16557" xr:uid="{00000000-0005-0000-0000-00003C3E0000}"/>
    <cellStyle name="Normal 125 2 2 3 2 7" xfId="16558" xr:uid="{00000000-0005-0000-0000-00003D3E0000}"/>
    <cellStyle name="Normal 125 2 2 3 2 8" xfId="16559" xr:uid="{00000000-0005-0000-0000-00003E3E0000}"/>
    <cellStyle name="Normal 125 2 2 3 2 9" xfId="16560" xr:uid="{00000000-0005-0000-0000-00003F3E0000}"/>
    <cellStyle name="Normal 125 2 2 3 2_1) Sector Final Use Input Sheet" xfId="16561" xr:uid="{00000000-0005-0000-0000-0000403E0000}"/>
    <cellStyle name="Normal 125 2 2 3 3" xfId="16562" xr:uid="{00000000-0005-0000-0000-0000413E0000}"/>
    <cellStyle name="Normal 125 2 2 3 3 2" xfId="16563" xr:uid="{00000000-0005-0000-0000-0000423E0000}"/>
    <cellStyle name="Normal 125 2 2 3 3 3" xfId="16564" xr:uid="{00000000-0005-0000-0000-0000433E0000}"/>
    <cellStyle name="Normal 125 2 2 3 3 4" xfId="16565" xr:uid="{00000000-0005-0000-0000-0000443E0000}"/>
    <cellStyle name="Normal 125 2 2 3 3 5" xfId="16566" xr:uid="{00000000-0005-0000-0000-0000453E0000}"/>
    <cellStyle name="Normal 125 2 2 3 4" xfId="16567" xr:uid="{00000000-0005-0000-0000-0000463E0000}"/>
    <cellStyle name="Normal 125 2 2 3 4 2" xfId="16568" xr:uid="{00000000-0005-0000-0000-0000473E0000}"/>
    <cellStyle name="Normal 125 2 2 3 4 3" xfId="16569" xr:uid="{00000000-0005-0000-0000-0000483E0000}"/>
    <cellStyle name="Normal 125 2 2 3 5" xfId="16570" xr:uid="{00000000-0005-0000-0000-0000493E0000}"/>
    <cellStyle name="Normal 125 2 2 3 5 2" xfId="16571" xr:uid="{00000000-0005-0000-0000-00004A3E0000}"/>
    <cellStyle name="Normal 125 2 2 3 6" xfId="16572" xr:uid="{00000000-0005-0000-0000-00004B3E0000}"/>
    <cellStyle name="Normal 125 2 2 3 6 2" xfId="16573" xr:uid="{00000000-0005-0000-0000-00004C3E0000}"/>
    <cellStyle name="Normal 125 2 2 3 7" xfId="16574" xr:uid="{00000000-0005-0000-0000-00004D3E0000}"/>
    <cellStyle name="Normal 125 2 2 3 8" xfId="16575" xr:uid="{00000000-0005-0000-0000-00004E3E0000}"/>
    <cellStyle name="Normal 125 2 2 3 9" xfId="16576" xr:uid="{00000000-0005-0000-0000-00004F3E0000}"/>
    <cellStyle name="Normal 125 2 2 3_1) Sector Final Use Input Sheet" xfId="16577" xr:uid="{00000000-0005-0000-0000-0000503E0000}"/>
    <cellStyle name="Normal 125 2 2 4" xfId="16578" xr:uid="{00000000-0005-0000-0000-0000513E0000}"/>
    <cellStyle name="Normal 125 2 2 4 10" xfId="16579" xr:uid="{00000000-0005-0000-0000-0000523E0000}"/>
    <cellStyle name="Normal 125 2 2 4 11" xfId="16580" xr:uid="{00000000-0005-0000-0000-0000533E0000}"/>
    <cellStyle name="Normal 125 2 2 4 2" xfId="16581" xr:uid="{00000000-0005-0000-0000-0000543E0000}"/>
    <cellStyle name="Normal 125 2 2 4 2 2" xfId="16582" xr:uid="{00000000-0005-0000-0000-0000553E0000}"/>
    <cellStyle name="Normal 125 2 2 4 2 3" xfId="16583" xr:uid="{00000000-0005-0000-0000-0000563E0000}"/>
    <cellStyle name="Normal 125 2 2 4 2 4" xfId="16584" xr:uid="{00000000-0005-0000-0000-0000573E0000}"/>
    <cellStyle name="Normal 125 2 2 4 2 5" xfId="16585" xr:uid="{00000000-0005-0000-0000-0000583E0000}"/>
    <cellStyle name="Normal 125 2 2 4 3" xfId="16586" xr:uid="{00000000-0005-0000-0000-0000593E0000}"/>
    <cellStyle name="Normal 125 2 2 4 3 2" xfId="16587" xr:uid="{00000000-0005-0000-0000-00005A3E0000}"/>
    <cellStyle name="Normal 125 2 2 4 3 3" xfId="16588" xr:uid="{00000000-0005-0000-0000-00005B3E0000}"/>
    <cellStyle name="Normal 125 2 2 4 4" xfId="16589" xr:uid="{00000000-0005-0000-0000-00005C3E0000}"/>
    <cellStyle name="Normal 125 2 2 4 4 2" xfId="16590" xr:uid="{00000000-0005-0000-0000-00005D3E0000}"/>
    <cellStyle name="Normal 125 2 2 4 5" xfId="16591" xr:uid="{00000000-0005-0000-0000-00005E3E0000}"/>
    <cellStyle name="Normal 125 2 2 4 5 2" xfId="16592" xr:uid="{00000000-0005-0000-0000-00005F3E0000}"/>
    <cellStyle name="Normal 125 2 2 4 6" xfId="16593" xr:uid="{00000000-0005-0000-0000-0000603E0000}"/>
    <cellStyle name="Normal 125 2 2 4 7" xfId="16594" xr:uid="{00000000-0005-0000-0000-0000613E0000}"/>
    <cellStyle name="Normal 125 2 2 4 8" xfId="16595" xr:uid="{00000000-0005-0000-0000-0000623E0000}"/>
    <cellStyle name="Normal 125 2 2 4 9" xfId="16596" xr:uid="{00000000-0005-0000-0000-0000633E0000}"/>
    <cellStyle name="Normal 125 2 2 4_1) Sector Final Use Input Sheet" xfId="16597" xr:uid="{00000000-0005-0000-0000-0000643E0000}"/>
    <cellStyle name="Normal 125 2 2 5" xfId="16598" xr:uid="{00000000-0005-0000-0000-0000653E0000}"/>
    <cellStyle name="Normal 125 2 2 5 2" xfId="16599" xr:uid="{00000000-0005-0000-0000-0000663E0000}"/>
    <cellStyle name="Normal 125 2 2 5 3" xfId="16600" xr:uid="{00000000-0005-0000-0000-0000673E0000}"/>
    <cellStyle name="Normal 125 2 2 5 4" xfId="16601" xr:uid="{00000000-0005-0000-0000-0000683E0000}"/>
    <cellStyle name="Normal 125 2 2 5 5" xfId="16602" xr:uid="{00000000-0005-0000-0000-0000693E0000}"/>
    <cellStyle name="Normal 125 2 2 6" xfId="16603" xr:uid="{00000000-0005-0000-0000-00006A3E0000}"/>
    <cellStyle name="Normal 125 2 2 6 2" xfId="16604" xr:uid="{00000000-0005-0000-0000-00006B3E0000}"/>
    <cellStyle name="Normal 125 2 2 6 3" xfId="16605" xr:uid="{00000000-0005-0000-0000-00006C3E0000}"/>
    <cellStyle name="Normal 125 2 2 7" xfId="16606" xr:uid="{00000000-0005-0000-0000-00006D3E0000}"/>
    <cellStyle name="Normal 125 2 2 7 2" xfId="16607" xr:uid="{00000000-0005-0000-0000-00006E3E0000}"/>
    <cellStyle name="Normal 125 2 2 8" xfId="16608" xr:uid="{00000000-0005-0000-0000-00006F3E0000}"/>
    <cellStyle name="Normal 125 2 2 8 2" xfId="16609" xr:uid="{00000000-0005-0000-0000-0000703E0000}"/>
    <cellStyle name="Normal 125 2 2 9" xfId="16610" xr:uid="{00000000-0005-0000-0000-0000713E0000}"/>
    <cellStyle name="Normal 125 2 2_1) Sector Final Use Input Sheet" xfId="16611" xr:uid="{00000000-0005-0000-0000-0000723E0000}"/>
    <cellStyle name="Normal 125 2 3" xfId="16612" xr:uid="{00000000-0005-0000-0000-0000733E0000}"/>
    <cellStyle name="Normal 125 2 3 10" xfId="16613" xr:uid="{00000000-0005-0000-0000-0000743E0000}"/>
    <cellStyle name="Normal 125 2 3 11" xfId="16614" xr:uid="{00000000-0005-0000-0000-0000753E0000}"/>
    <cellStyle name="Normal 125 2 3 12" xfId="16615" xr:uid="{00000000-0005-0000-0000-0000763E0000}"/>
    <cellStyle name="Normal 125 2 3 13" xfId="16616" xr:uid="{00000000-0005-0000-0000-0000773E0000}"/>
    <cellStyle name="Normal 125 2 3 14" xfId="16617" xr:uid="{00000000-0005-0000-0000-0000783E0000}"/>
    <cellStyle name="Normal 125 2 3 2" xfId="16618" xr:uid="{00000000-0005-0000-0000-0000793E0000}"/>
    <cellStyle name="Normal 125 2 3 2 10" xfId="16619" xr:uid="{00000000-0005-0000-0000-00007A3E0000}"/>
    <cellStyle name="Normal 125 2 3 2 11" xfId="16620" xr:uid="{00000000-0005-0000-0000-00007B3E0000}"/>
    <cellStyle name="Normal 125 2 3 2 12" xfId="16621" xr:uid="{00000000-0005-0000-0000-00007C3E0000}"/>
    <cellStyle name="Normal 125 2 3 2 2" xfId="16622" xr:uid="{00000000-0005-0000-0000-00007D3E0000}"/>
    <cellStyle name="Normal 125 2 3 2 2 10" xfId="16623" xr:uid="{00000000-0005-0000-0000-00007E3E0000}"/>
    <cellStyle name="Normal 125 2 3 2 2 11" xfId="16624" xr:uid="{00000000-0005-0000-0000-00007F3E0000}"/>
    <cellStyle name="Normal 125 2 3 2 2 2" xfId="16625" xr:uid="{00000000-0005-0000-0000-0000803E0000}"/>
    <cellStyle name="Normal 125 2 3 2 2 2 2" xfId="16626" xr:uid="{00000000-0005-0000-0000-0000813E0000}"/>
    <cellStyle name="Normal 125 2 3 2 2 2 3" xfId="16627" xr:uid="{00000000-0005-0000-0000-0000823E0000}"/>
    <cellStyle name="Normal 125 2 3 2 2 2 4" xfId="16628" xr:uid="{00000000-0005-0000-0000-0000833E0000}"/>
    <cellStyle name="Normal 125 2 3 2 2 2 5" xfId="16629" xr:uid="{00000000-0005-0000-0000-0000843E0000}"/>
    <cellStyle name="Normal 125 2 3 2 2 3" xfId="16630" xr:uid="{00000000-0005-0000-0000-0000853E0000}"/>
    <cellStyle name="Normal 125 2 3 2 2 3 2" xfId="16631" xr:uid="{00000000-0005-0000-0000-0000863E0000}"/>
    <cellStyle name="Normal 125 2 3 2 2 3 3" xfId="16632" xr:uid="{00000000-0005-0000-0000-0000873E0000}"/>
    <cellStyle name="Normal 125 2 3 2 2 4" xfId="16633" xr:uid="{00000000-0005-0000-0000-0000883E0000}"/>
    <cellStyle name="Normal 125 2 3 2 2 4 2" xfId="16634" xr:uid="{00000000-0005-0000-0000-0000893E0000}"/>
    <cellStyle name="Normal 125 2 3 2 2 5" xfId="16635" xr:uid="{00000000-0005-0000-0000-00008A3E0000}"/>
    <cellStyle name="Normal 125 2 3 2 2 5 2" xfId="16636" xr:uid="{00000000-0005-0000-0000-00008B3E0000}"/>
    <cellStyle name="Normal 125 2 3 2 2 6" xfId="16637" xr:uid="{00000000-0005-0000-0000-00008C3E0000}"/>
    <cellStyle name="Normal 125 2 3 2 2 7" xfId="16638" xr:uid="{00000000-0005-0000-0000-00008D3E0000}"/>
    <cellStyle name="Normal 125 2 3 2 2 8" xfId="16639" xr:uid="{00000000-0005-0000-0000-00008E3E0000}"/>
    <cellStyle name="Normal 125 2 3 2 2 9" xfId="16640" xr:uid="{00000000-0005-0000-0000-00008F3E0000}"/>
    <cellStyle name="Normal 125 2 3 2 2_1) Sector Final Use Input Sheet" xfId="16641" xr:uid="{00000000-0005-0000-0000-0000903E0000}"/>
    <cellStyle name="Normal 125 2 3 2 3" xfId="16642" xr:uid="{00000000-0005-0000-0000-0000913E0000}"/>
    <cellStyle name="Normal 125 2 3 2 3 2" xfId="16643" xr:uid="{00000000-0005-0000-0000-0000923E0000}"/>
    <cellStyle name="Normal 125 2 3 2 3 3" xfId="16644" xr:uid="{00000000-0005-0000-0000-0000933E0000}"/>
    <cellStyle name="Normal 125 2 3 2 3 4" xfId="16645" xr:uid="{00000000-0005-0000-0000-0000943E0000}"/>
    <cellStyle name="Normal 125 2 3 2 3 5" xfId="16646" xr:uid="{00000000-0005-0000-0000-0000953E0000}"/>
    <cellStyle name="Normal 125 2 3 2 4" xfId="16647" xr:uid="{00000000-0005-0000-0000-0000963E0000}"/>
    <cellStyle name="Normal 125 2 3 2 4 2" xfId="16648" xr:uid="{00000000-0005-0000-0000-0000973E0000}"/>
    <cellStyle name="Normal 125 2 3 2 4 3" xfId="16649" xr:uid="{00000000-0005-0000-0000-0000983E0000}"/>
    <cellStyle name="Normal 125 2 3 2 5" xfId="16650" xr:uid="{00000000-0005-0000-0000-0000993E0000}"/>
    <cellStyle name="Normal 125 2 3 2 5 2" xfId="16651" xr:uid="{00000000-0005-0000-0000-00009A3E0000}"/>
    <cellStyle name="Normal 125 2 3 2 6" xfId="16652" xr:uid="{00000000-0005-0000-0000-00009B3E0000}"/>
    <cellStyle name="Normal 125 2 3 2 6 2" xfId="16653" xr:uid="{00000000-0005-0000-0000-00009C3E0000}"/>
    <cellStyle name="Normal 125 2 3 2 7" xfId="16654" xr:uid="{00000000-0005-0000-0000-00009D3E0000}"/>
    <cellStyle name="Normal 125 2 3 2 8" xfId="16655" xr:uid="{00000000-0005-0000-0000-00009E3E0000}"/>
    <cellStyle name="Normal 125 2 3 2 9" xfId="16656" xr:uid="{00000000-0005-0000-0000-00009F3E0000}"/>
    <cellStyle name="Normal 125 2 3 2_1) Sector Final Use Input Sheet" xfId="16657" xr:uid="{00000000-0005-0000-0000-0000A03E0000}"/>
    <cellStyle name="Normal 125 2 3 3" xfId="16658" xr:uid="{00000000-0005-0000-0000-0000A13E0000}"/>
    <cellStyle name="Normal 125 2 3 3 10" xfId="16659" xr:uid="{00000000-0005-0000-0000-0000A23E0000}"/>
    <cellStyle name="Normal 125 2 3 3 11" xfId="16660" xr:uid="{00000000-0005-0000-0000-0000A33E0000}"/>
    <cellStyle name="Normal 125 2 3 3 12" xfId="16661" xr:uid="{00000000-0005-0000-0000-0000A43E0000}"/>
    <cellStyle name="Normal 125 2 3 3 2" xfId="16662" xr:uid="{00000000-0005-0000-0000-0000A53E0000}"/>
    <cellStyle name="Normal 125 2 3 3 2 10" xfId="16663" xr:uid="{00000000-0005-0000-0000-0000A63E0000}"/>
    <cellStyle name="Normal 125 2 3 3 2 11" xfId="16664" xr:uid="{00000000-0005-0000-0000-0000A73E0000}"/>
    <cellStyle name="Normal 125 2 3 3 2 2" xfId="16665" xr:uid="{00000000-0005-0000-0000-0000A83E0000}"/>
    <cellStyle name="Normal 125 2 3 3 2 2 2" xfId="16666" xr:uid="{00000000-0005-0000-0000-0000A93E0000}"/>
    <cellStyle name="Normal 125 2 3 3 2 2 3" xfId="16667" xr:uid="{00000000-0005-0000-0000-0000AA3E0000}"/>
    <cellStyle name="Normal 125 2 3 3 2 2 4" xfId="16668" xr:uid="{00000000-0005-0000-0000-0000AB3E0000}"/>
    <cellStyle name="Normal 125 2 3 3 2 2 5" xfId="16669" xr:uid="{00000000-0005-0000-0000-0000AC3E0000}"/>
    <cellStyle name="Normal 125 2 3 3 2 3" xfId="16670" xr:uid="{00000000-0005-0000-0000-0000AD3E0000}"/>
    <cellStyle name="Normal 125 2 3 3 2 3 2" xfId="16671" xr:uid="{00000000-0005-0000-0000-0000AE3E0000}"/>
    <cellStyle name="Normal 125 2 3 3 2 3 3" xfId="16672" xr:uid="{00000000-0005-0000-0000-0000AF3E0000}"/>
    <cellStyle name="Normal 125 2 3 3 2 4" xfId="16673" xr:uid="{00000000-0005-0000-0000-0000B03E0000}"/>
    <cellStyle name="Normal 125 2 3 3 2 4 2" xfId="16674" xr:uid="{00000000-0005-0000-0000-0000B13E0000}"/>
    <cellStyle name="Normal 125 2 3 3 2 5" xfId="16675" xr:uid="{00000000-0005-0000-0000-0000B23E0000}"/>
    <cellStyle name="Normal 125 2 3 3 2 5 2" xfId="16676" xr:uid="{00000000-0005-0000-0000-0000B33E0000}"/>
    <cellStyle name="Normal 125 2 3 3 2 6" xfId="16677" xr:uid="{00000000-0005-0000-0000-0000B43E0000}"/>
    <cellStyle name="Normal 125 2 3 3 2 7" xfId="16678" xr:uid="{00000000-0005-0000-0000-0000B53E0000}"/>
    <cellStyle name="Normal 125 2 3 3 2 8" xfId="16679" xr:uid="{00000000-0005-0000-0000-0000B63E0000}"/>
    <cellStyle name="Normal 125 2 3 3 2 9" xfId="16680" xr:uid="{00000000-0005-0000-0000-0000B73E0000}"/>
    <cellStyle name="Normal 125 2 3 3 2_1) Sector Final Use Input Sheet" xfId="16681" xr:uid="{00000000-0005-0000-0000-0000B83E0000}"/>
    <cellStyle name="Normal 125 2 3 3 3" xfId="16682" xr:uid="{00000000-0005-0000-0000-0000B93E0000}"/>
    <cellStyle name="Normal 125 2 3 3 3 2" xfId="16683" xr:uid="{00000000-0005-0000-0000-0000BA3E0000}"/>
    <cellStyle name="Normal 125 2 3 3 3 3" xfId="16684" xr:uid="{00000000-0005-0000-0000-0000BB3E0000}"/>
    <cellStyle name="Normal 125 2 3 3 3 4" xfId="16685" xr:uid="{00000000-0005-0000-0000-0000BC3E0000}"/>
    <cellStyle name="Normal 125 2 3 3 3 5" xfId="16686" xr:uid="{00000000-0005-0000-0000-0000BD3E0000}"/>
    <cellStyle name="Normal 125 2 3 3 4" xfId="16687" xr:uid="{00000000-0005-0000-0000-0000BE3E0000}"/>
    <cellStyle name="Normal 125 2 3 3 4 2" xfId="16688" xr:uid="{00000000-0005-0000-0000-0000BF3E0000}"/>
    <cellStyle name="Normal 125 2 3 3 4 3" xfId="16689" xr:uid="{00000000-0005-0000-0000-0000C03E0000}"/>
    <cellStyle name="Normal 125 2 3 3 5" xfId="16690" xr:uid="{00000000-0005-0000-0000-0000C13E0000}"/>
    <cellStyle name="Normal 125 2 3 3 5 2" xfId="16691" xr:uid="{00000000-0005-0000-0000-0000C23E0000}"/>
    <cellStyle name="Normal 125 2 3 3 6" xfId="16692" xr:uid="{00000000-0005-0000-0000-0000C33E0000}"/>
    <cellStyle name="Normal 125 2 3 3 6 2" xfId="16693" xr:uid="{00000000-0005-0000-0000-0000C43E0000}"/>
    <cellStyle name="Normal 125 2 3 3 7" xfId="16694" xr:uid="{00000000-0005-0000-0000-0000C53E0000}"/>
    <cellStyle name="Normal 125 2 3 3 8" xfId="16695" xr:uid="{00000000-0005-0000-0000-0000C63E0000}"/>
    <cellStyle name="Normal 125 2 3 3 9" xfId="16696" xr:uid="{00000000-0005-0000-0000-0000C73E0000}"/>
    <cellStyle name="Normal 125 2 3 3_1) Sector Final Use Input Sheet" xfId="16697" xr:uid="{00000000-0005-0000-0000-0000C83E0000}"/>
    <cellStyle name="Normal 125 2 3 4" xfId="16698" xr:uid="{00000000-0005-0000-0000-0000C93E0000}"/>
    <cellStyle name="Normal 125 2 3 4 10" xfId="16699" xr:uid="{00000000-0005-0000-0000-0000CA3E0000}"/>
    <cellStyle name="Normal 125 2 3 4 11" xfId="16700" xr:uid="{00000000-0005-0000-0000-0000CB3E0000}"/>
    <cellStyle name="Normal 125 2 3 4 2" xfId="16701" xr:uid="{00000000-0005-0000-0000-0000CC3E0000}"/>
    <cellStyle name="Normal 125 2 3 4 2 2" xfId="16702" xr:uid="{00000000-0005-0000-0000-0000CD3E0000}"/>
    <cellStyle name="Normal 125 2 3 4 2 3" xfId="16703" xr:uid="{00000000-0005-0000-0000-0000CE3E0000}"/>
    <cellStyle name="Normal 125 2 3 4 2 4" xfId="16704" xr:uid="{00000000-0005-0000-0000-0000CF3E0000}"/>
    <cellStyle name="Normal 125 2 3 4 2 5" xfId="16705" xr:uid="{00000000-0005-0000-0000-0000D03E0000}"/>
    <cellStyle name="Normal 125 2 3 4 3" xfId="16706" xr:uid="{00000000-0005-0000-0000-0000D13E0000}"/>
    <cellStyle name="Normal 125 2 3 4 3 2" xfId="16707" xr:uid="{00000000-0005-0000-0000-0000D23E0000}"/>
    <cellStyle name="Normal 125 2 3 4 3 3" xfId="16708" xr:uid="{00000000-0005-0000-0000-0000D33E0000}"/>
    <cellStyle name="Normal 125 2 3 4 4" xfId="16709" xr:uid="{00000000-0005-0000-0000-0000D43E0000}"/>
    <cellStyle name="Normal 125 2 3 4 4 2" xfId="16710" xr:uid="{00000000-0005-0000-0000-0000D53E0000}"/>
    <cellStyle name="Normal 125 2 3 4 5" xfId="16711" xr:uid="{00000000-0005-0000-0000-0000D63E0000}"/>
    <cellStyle name="Normal 125 2 3 4 5 2" xfId="16712" xr:uid="{00000000-0005-0000-0000-0000D73E0000}"/>
    <cellStyle name="Normal 125 2 3 4 6" xfId="16713" xr:uid="{00000000-0005-0000-0000-0000D83E0000}"/>
    <cellStyle name="Normal 125 2 3 4 7" xfId="16714" xr:uid="{00000000-0005-0000-0000-0000D93E0000}"/>
    <cellStyle name="Normal 125 2 3 4 8" xfId="16715" xr:uid="{00000000-0005-0000-0000-0000DA3E0000}"/>
    <cellStyle name="Normal 125 2 3 4 9" xfId="16716" xr:uid="{00000000-0005-0000-0000-0000DB3E0000}"/>
    <cellStyle name="Normal 125 2 3 4_1) Sector Final Use Input Sheet" xfId="16717" xr:uid="{00000000-0005-0000-0000-0000DC3E0000}"/>
    <cellStyle name="Normal 125 2 3 5" xfId="16718" xr:uid="{00000000-0005-0000-0000-0000DD3E0000}"/>
    <cellStyle name="Normal 125 2 3 5 2" xfId="16719" xr:uid="{00000000-0005-0000-0000-0000DE3E0000}"/>
    <cellStyle name="Normal 125 2 3 5 3" xfId="16720" xr:uid="{00000000-0005-0000-0000-0000DF3E0000}"/>
    <cellStyle name="Normal 125 2 3 5 4" xfId="16721" xr:uid="{00000000-0005-0000-0000-0000E03E0000}"/>
    <cellStyle name="Normal 125 2 3 5 5" xfId="16722" xr:uid="{00000000-0005-0000-0000-0000E13E0000}"/>
    <cellStyle name="Normal 125 2 3 6" xfId="16723" xr:uid="{00000000-0005-0000-0000-0000E23E0000}"/>
    <cellStyle name="Normal 125 2 3 6 2" xfId="16724" xr:uid="{00000000-0005-0000-0000-0000E33E0000}"/>
    <cellStyle name="Normal 125 2 3 6 3" xfId="16725" xr:uid="{00000000-0005-0000-0000-0000E43E0000}"/>
    <cellStyle name="Normal 125 2 3 7" xfId="16726" xr:uid="{00000000-0005-0000-0000-0000E53E0000}"/>
    <cellStyle name="Normal 125 2 3 7 2" xfId="16727" xr:uid="{00000000-0005-0000-0000-0000E63E0000}"/>
    <cellStyle name="Normal 125 2 3 8" xfId="16728" xr:uid="{00000000-0005-0000-0000-0000E73E0000}"/>
    <cellStyle name="Normal 125 2 3 8 2" xfId="16729" xr:uid="{00000000-0005-0000-0000-0000E83E0000}"/>
    <cellStyle name="Normal 125 2 3 9" xfId="16730" xr:uid="{00000000-0005-0000-0000-0000E93E0000}"/>
    <cellStyle name="Normal 125 2 3_1) Sector Final Use Input Sheet" xfId="16731" xr:uid="{00000000-0005-0000-0000-0000EA3E0000}"/>
    <cellStyle name="Normal 125 2 4" xfId="16732" xr:uid="{00000000-0005-0000-0000-0000EB3E0000}"/>
    <cellStyle name="Normal 125 2 4 10" xfId="16733" xr:uid="{00000000-0005-0000-0000-0000EC3E0000}"/>
    <cellStyle name="Normal 125 2 4 11" xfId="16734" xr:uid="{00000000-0005-0000-0000-0000ED3E0000}"/>
    <cellStyle name="Normal 125 2 4 12" xfId="16735" xr:uid="{00000000-0005-0000-0000-0000EE3E0000}"/>
    <cellStyle name="Normal 125 2 4 13" xfId="16736" xr:uid="{00000000-0005-0000-0000-0000EF3E0000}"/>
    <cellStyle name="Normal 125 2 4 14" xfId="16737" xr:uid="{00000000-0005-0000-0000-0000F03E0000}"/>
    <cellStyle name="Normal 125 2 4 2" xfId="16738" xr:uid="{00000000-0005-0000-0000-0000F13E0000}"/>
    <cellStyle name="Normal 125 2 4 2 10" xfId="16739" xr:uid="{00000000-0005-0000-0000-0000F23E0000}"/>
    <cellStyle name="Normal 125 2 4 2 11" xfId="16740" xr:uid="{00000000-0005-0000-0000-0000F33E0000}"/>
    <cellStyle name="Normal 125 2 4 2 12" xfId="16741" xr:uid="{00000000-0005-0000-0000-0000F43E0000}"/>
    <cellStyle name="Normal 125 2 4 2 2" xfId="16742" xr:uid="{00000000-0005-0000-0000-0000F53E0000}"/>
    <cellStyle name="Normal 125 2 4 2 2 10" xfId="16743" xr:uid="{00000000-0005-0000-0000-0000F63E0000}"/>
    <cellStyle name="Normal 125 2 4 2 2 11" xfId="16744" xr:uid="{00000000-0005-0000-0000-0000F73E0000}"/>
    <cellStyle name="Normal 125 2 4 2 2 2" xfId="16745" xr:uid="{00000000-0005-0000-0000-0000F83E0000}"/>
    <cellStyle name="Normal 125 2 4 2 2 2 2" xfId="16746" xr:uid="{00000000-0005-0000-0000-0000F93E0000}"/>
    <cellStyle name="Normal 125 2 4 2 2 2 3" xfId="16747" xr:uid="{00000000-0005-0000-0000-0000FA3E0000}"/>
    <cellStyle name="Normal 125 2 4 2 2 2 4" xfId="16748" xr:uid="{00000000-0005-0000-0000-0000FB3E0000}"/>
    <cellStyle name="Normal 125 2 4 2 2 2 5" xfId="16749" xr:uid="{00000000-0005-0000-0000-0000FC3E0000}"/>
    <cellStyle name="Normal 125 2 4 2 2 3" xfId="16750" xr:uid="{00000000-0005-0000-0000-0000FD3E0000}"/>
    <cellStyle name="Normal 125 2 4 2 2 3 2" xfId="16751" xr:uid="{00000000-0005-0000-0000-0000FE3E0000}"/>
    <cellStyle name="Normal 125 2 4 2 2 3 3" xfId="16752" xr:uid="{00000000-0005-0000-0000-0000FF3E0000}"/>
    <cellStyle name="Normal 125 2 4 2 2 4" xfId="16753" xr:uid="{00000000-0005-0000-0000-0000003F0000}"/>
    <cellStyle name="Normal 125 2 4 2 2 4 2" xfId="16754" xr:uid="{00000000-0005-0000-0000-0000013F0000}"/>
    <cellStyle name="Normal 125 2 4 2 2 5" xfId="16755" xr:uid="{00000000-0005-0000-0000-0000023F0000}"/>
    <cellStyle name="Normal 125 2 4 2 2 5 2" xfId="16756" xr:uid="{00000000-0005-0000-0000-0000033F0000}"/>
    <cellStyle name="Normal 125 2 4 2 2 6" xfId="16757" xr:uid="{00000000-0005-0000-0000-0000043F0000}"/>
    <cellStyle name="Normal 125 2 4 2 2 7" xfId="16758" xr:uid="{00000000-0005-0000-0000-0000053F0000}"/>
    <cellStyle name="Normal 125 2 4 2 2 8" xfId="16759" xr:uid="{00000000-0005-0000-0000-0000063F0000}"/>
    <cellStyle name="Normal 125 2 4 2 2 9" xfId="16760" xr:uid="{00000000-0005-0000-0000-0000073F0000}"/>
    <cellStyle name="Normal 125 2 4 2 2_1) Sector Final Use Input Sheet" xfId="16761" xr:uid="{00000000-0005-0000-0000-0000083F0000}"/>
    <cellStyle name="Normal 125 2 4 2 3" xfId="16762" xr:uid="{00000000-0005-0000-0000-0000093F0000}"/>
    <cellStyle name="Normal 125 2 4 2 3 2" xfId="16763" xr:uid="{00000000-0005-0000-0000-00000A3F0000}"/>
    <cellStyle name="Normal 125 2 4 2 3 3" xfId="16764" xr:uid="{00000000-0005-0000-0000-00000B3F0000}"/>
    <cellStyle name="Normal 125 2 4 2 3 4" xfId="16765" xr:uid="{00000000-0005-0000-0000-00000C3F0000}"/>
    <cellStyle name="Normal 125 2 4 2 3 5" xfId="16766" xr:uid="{00000000-0005-0000-0000-00000D3F0000}"/>
    <cellStyle name="Normal 125 2 4 2 4" xfId="16767" xr:uid="{00000000-0005-0000-0000-00000E3F0000}"/>
    <cellStyle name="Normal 125 2 4 2 4 2" xfId="16768" xr:uid="{00000000-0005-0000-0000-00000F3F0000}"/>
    <cellStyle name="Normal 125 2 4 2 4 3" xfId="16769" xr:uid="{00000000-0005-0000-0000-0000103F0000}"/>
    <cellStyle name="Normal 125 2 4 2 5" xfId="16770" xr:uid="{00000000-0005-0000-0000-0000113F0000}"/>
    <cellStyle name="Normal 125 2 4 2 5 2" xfId="16771" xr:uid="{00000000-0005-0000-0000-0000123F0000}"/>
    <cellStyle name="Normal 125 2 4 2 6" xfId="16772" xr:uid="{00000000-0005-0000-0000-0000133F0000}"/>
    <cellStyle name="Normal 125 2 4 2 6 2" xfId="16773" xr:uid="{00000000-0005-0000-0000-0000143F0000}"/>
    <cellStyle name="Normal 125 2 4 2 7" xfId="16774" xr:uid="{00000000-0005-0000-0000-0000153F0000}"/>
    <cellStyle name="Normal 125 2 4 2 8" xfId="16775" xr:uid="{00000000-0005-0000-0000-0000163F0000}"/>
    <cellStyle name="Normal 125 2 4 2 9" xfId="16776" xr:uid="{00000000-0005-0000-0000-0000173F0000}"/>
    <cellStyle name="Normal 125 2 4 2_1) Sector Final Use Input Sheet" xfId="16777" xr:uid="{00000000-0005-0000-0000-0000183F0000}"/>
    <cellStyle name="Normal 125 2 4 3" xfId="16778" xr:uid="{00000000-0005-0000-0000-0000193F0000}"/>
    <cellStyle name="Normal 125 2 4 3 10" xfId="16779" xr:uid="{00000000-0005-0000-0000-00001A3F0000}"/>
    <cellStyle name="Normal 125 2 4 3 11" xfId="16780" xr:uid="{00000000-0005-0000-0000-00001B3F0000}"/>
    <cellStyle name="Normal 125 2 4 3 12" xfId="16781" xr:uid="{00000000-0005-0000-0000-00001C3F0000}"/>
    <cellStyle name="Normal 125 2 4 3 2" xfId="16782" xr:uid="{00000000-0005-0000-0000-00001D3F0000}"/>
    <cellStyle name="Normal 125 2 4 3 2 10" xfId="16783" xr:uid="{00000000-0005-0000-0000-00001E3F0000}"/>
    <cellStyle name="Normal 125 2 4 3 2 11" xfId="16784" xr:uid="{00000000-0005-0000-0000-00001F3F0000}"/>
    <cellStyle name="Normal 125 2 4 3 2 2" xfId="16785" xr:uid="{00000000-0005-0000-0000-0000203F0000}"/>
    <cellStyle name="Normal 125 2 4 3 2 2 2" xfId="16786" xr:uid="{00000000-0005-0000-0000-0000213F0000}"/>
    <cellStyle name="Normal 125 2 4 3 2 2 3" xfId="16787" xr:uid="{00000000-0005-0000-0000-0000223F0000}"/>
    <cellStyle name="Normal 125 2 4 3 2 2 4" xfId="16788" xr:uid="{00000000-0005-0000-0000-0000233F0000}"/>
    <cellStyle name="Normal 125 2 4 3 2 2 5" xfId="16789" xr:uid="{00000000-0005-0000-0000-0000243F0000}"/>
    <cellStyle name="Normal 125 2 4 3 2 3" xfId="16790" xr:uid="{00000000-0005-0000-0000-0000253F0000}"/>
    <cellStyle name="Normal 125 2 4 3 2 3 2" xfId="16791" xr:uid="{00000000-0005-0000-0000-0000263F0000}"/>
    <cellStyle name="Normal 125 2 4 3 2 3 3" xfId="16792" xr:uid="{00000000-0005-0000-0000-0000273F0000}"/>
    <cellStyle name="Normal 125 2 4 3 2 4" xfId="16793" xr:uid="{00000000-0005-0000-0000-0000283F0000}"/>
    <cellStyle name="Normal 125 2 4 3 2 4 2" xfId="16794" xr:uid="{00000000-0005-0000-0000-0000293F0000}"/>
    <cellStyle name="Normal 125 2 4 3 2 5" xfId="16795" xr:uid="{00000000-0005-0000-0000-00002A3F0000}"/>
    <cellStyle name="Normal 125 2 4 3 2 5 2" xfId="16796" xr:uid="{00000000-0005-0000-0000-00002B3F0000}"/>
    <cellStyle name="Normal 125 2 4 3 2 6" xfId="16797" xr:uid="{00000000-0005-0000-0000-00002C3F0000}"/>
    <cellStyle name="Normal 125 2 4 3 2 7" xfId="16798" xr:uid="{00000000-0005-0000-0000-00002D3F0000}"/>
    <cellStyle name="Normal 125 2 4 3 2 8" xfId="16799" xr:uid="{00000000-0005-0000-0000-00002E3F0000}"/>
    <cellStyle name="Normal 125 2 4 3 2 9" xfId="16800" xr:uid="{00000000-0005-0000-0000-00002F3F0000}"/>
    <cellStyle name="Normal 125 2 4 3 2_1) Sector Final Use Input Sheet" xfId="16801" xr:uid="{00000000-0005-0000-0000-0000303F0000}"/>
    <cellStyle name="Normal 125 2 4 3 3" xfId="16802" xr:uid="{00000000-0005-0000-0000-0000313F0000}"/>
    <cellStyle name="Normal 125 2 4 3 3 2" xfId="16803" xr:uid="{00000000-0005-0000-0000-0000323F0000}"/>
    <cellStyle name="Normal 125 2 4 3 3 3" xfId="16804" xr:uid="{00000000-0005-0000-0000-0000333F0000}"/>
    <cellStyle name="Normal 125 2 4 3 3 4" xfId="16805" xr:uid="{00000000-0005-0000-0000-0000343F0000}"/>
    <cellStyle name="Normal 125 2 4 3 3 5" xfId="16806" xr:uid="{00000000-0005-0000-0000-0000353F0000}"/>
    <cellStyle name="Normal 125 2 4 3 4" xfId="16807" xr:uid="{00000000-0005-0000-0000-0000363F0000}"/>
    <cellStyle name="Normal 125 2 4 3 4 2" xfId="16808" xr:uid="{00000000-0005-0000-0000-0000373F0000}"/>
    <cellStyle name="Normal 125 2 4 3 4 3" xfId="16809" xr:uid="{00000000-0005-0000-0000-0000383F0000}"/>
    <cellStyle name="Normal 125 2 4 3 5" xfId="16810" xr:uid="{00000000-0005-0000-0000-0000393F0000}"/>
    <cellStyle name="Normal 125 2 4 3 5 2" xfId="16811" xr:uid="{00000000-0005-0000-0000-00003A3F0000}"/>
    <cellStyle name="Normal 125 2 4 3 6" xfId="16812" xr:uid="{00000000-0005-0000-0000-00003B3F0000}"/>
    <cellStyle name="Normal 125 2 4 3 6 2" xfId="16813" xr:uid="{00000000-0005-0000-0000-00003C3F0000}"/>
    <cellStyle name="Normal 125 2 4 3 7" xfId="16814" xr:uid="{00000000-0005-0000-0000-00003D3F0000}"/>
    <cellStyle name="Normal 125 2 4 3 8" xfId="16815" xr:uid="{00000000-0005-0000-0000-00003E3F0000}"/>
    <cellStyle name="Normal 125 2 4 3 9" xfId="16816" xr:uid="{00000000-0005-0000-0000-00003F3F0000}"/>
    <cellStyle name="Normal 125 2 4 3_1) Sector Final Use Input Sheet" xfId="16817" xr:uid="{00000000-0005-0000-0000-0000403F0000}"/>
    <cellStyle name="Normal 125 2 4 4" xfId="16818" xr:uid="{00000000-0005-0000-0000-0000413F0000}"/>
    <cellStyle name="Normal 125 2 4 4 10" xfId="16819" xr:uid="{00000000-0005-0000-0000-0000423F0000}"/>
    <cellStyle name="Normal 125 2 4 4 11" xfId="16820" xr:uid="{00000000-0005-0000-0000-0000433F0000}"/>
    <cellStyle name="Normal 125 2 4 4 2" xfId="16821" xr:uid="{00000000-0005-0000-0000-0000443F0000}"/>
    <cellStyle name="Normal 125 2 4 4 2 2" xfId="16822" xr:uid="{00000000-0005-0000-0000-0000453F0000}"/>
    <cellStyle name="Normal 125 2 4 4 2 3" xfId="16823" xr:uid="{00000000-0005-0000-0000-0000463F0000}"/>
    <cellStyle name="Normal 125 2 4 4 2 4" xfId="16824" xr:uid="{00000000-0005-0000-0000-0000473F0000}"/>
    <cellStyle name="Normal 125 2 4 4 2 5" xfId="16825" xr:uid="{00000000-0005-0000-0000-0000483F0000}"/>
    <cellStyle name="Normal 125 2 4 4 3" xfId="16826" xr:uid="{00000000-0005-0000-0000-0000493F0000}"/>
    <cellStyle name="Normal 125 2 4 4 3 2" xfId="16827" xr:uid="{00000000-0005-0000-0000-00004A3F0000}"/>
    <cellStyle name="Normal 125 2 4 4 3 3" xfId="16828" xr:uid="{00000000-0005-0000-0000-00004B3F0000}"/>
    <cellStyle name="Normal 125 2 4 4 4" xfId="16829" xr:uid="{00000000-0005-0000-0000-00004C3F0000}"/>
    <cellStyle name="Normal 125 2 4 4 4 2" xfId="16830" xr:uid="{00000000-0005-0000-0000-00004D3F0000}"/>
    <cellStyle name="Normal 125 2 4 4 5" xfId="16831" xr:uid="{00000000-0005-0000-0000-00004E3F0000}"/>
    <cellStyle name="Normal 125 2 4 4 5 2" xfId="16832" xr:uid="{00000000-0005-0000-0000-00004F3F0000}"/>
    <cellStyle name="Normal 125 2 4 4 6" xfId="16833" xr:uid="{00000000-0005-0000-0000-0000503F0000}"/>
    <cellStyle name="Normal 125 2 4 4 7" xfId="16834" xr:uid="{00000000-0005-0000-0000-0000513F0000}"/>
    <cellStyle name="Normal 125 2 4 4 8" xfId="16835" xr:uid="{00000000-0005-0000-0000-0000523F0000}"/>
    <cellStyle name="Normal 125 2 4 4 9" xfId="16836" xr:uid="{00000000-0005-0000-0000-0000533F0000}"/>
    <cellStyle name="Normal 125 2 4 4_1) Sector Final Use Input Sheet" xfId="16837" xr:uid="{00000000-0005-0000-0000-0000543F0000}"/>
    <cellStyle name="Normal 125 2 4 5" xfId="16838" xr:uid="{00000000-0005-0000-0000-0000553F0000}"/>
    <cellStyle name="Normal 125 2 4 5 2" xfId="16839" xr:uid="{00000000-0005-0000-0000-0000563F0000}"/>
    <cellStyle name="Normal 125 2 4 5 3" xfId="16840" xr:uid="{00000000-0005-0000-0000-0000573F0000}"/>
    <cellStyle name="Normal 125 2 4 5 4" xfId="16841" xr:uid="{00000000-0005-0000-0000-0000583F0000}"/>
    <cellStyle name="Normal 125 2 4 5 5" xfId="16842" xr:uid="{00000000-0005-0000-0000-0000593F0000}"/>
    <cellStyle name="Normal 125 2 4 6" xfId="16843" xr:uid="{00000000-0005-0000-0000-00005A3F0000}"/>
    <cellStyle name="Normal 125 2 4 6 2" xfId="16844" xr:uid="{00000000-0005-0000-0000-00005B3F0000}"/>
    <cellStyle name="Normal 125 2 4 6 3" xfId="16845" xr:uid="{00000000-0005-0000-0000-00005C3F0000}"/>
    <cellStyle name="Normal 125 2 4 7" xfId="16846" xr:uid="{00000000-0005-0000-0000-00005D3F0000}"/>
    <cellStyle name="Normal 125 2 4 7 2" xfId="16847" xr:uid="{00000000-0005-0000-0000-00005E3F0000}"/>
    <cellStyle name="Normal 125 2 4 8" xfId="16848" xr:uid="{00000000-0005-0000-0000-00005F3F0000}"/>
    <cellStyle name="Normal 125 2 4 8 2" xfId="16849" xr:uid="{00000000-0005-0000-0000-0000603F0000}"/>
    <cellStyle name="Normal 125 2 4 9" xfId="16850" xr:uid="{00000000-0005-0000-0000-0000613F0000}"/>
    <cellStyle name="Normal 125 2 4_1) Sector Final Use Input Sheet" xfId="16851" xr:uid="{00000000-0005-0000-0000-0000623F0000}"/>
    <cellStyle name="Normal 125 2 5" xfId="16852" xr:uid="{00000000-0005-0000-0000-0000633F0000}"/>
    <cellStyle name="Normal 125 2 5 10" xfId="16853" xr:uid="{00000000-0005-0000-0000-0000643F0000}"/>
    <cellStyle name="Normal 125 2 5 11" xfId="16854" xr:uid="{00000000-0005-0000-0000-0000653F0000}"/>
    <cellStyle name="Normal 125 2 5 12" xfId="16855" xr:uid="{00000000-0005-0000-0000-0000663F0000}"/>
    <cellStyle name="Normal 125 2 5 2" xfId="16856" xr:uid="{00000000-0005-0000-0000-0000673F0000}"/>
    <cellStyle name="Normal 125 2 5 2 10" xfId="16857" xr:uid="{00000000-0005-0000-0000-0000683F0000}"/>
    <cellStyle name="Normal 125 2 5 2 11" xfId="16858" xr:uid="{00000000-0005-0000-0000-0000693F0000}"/>
    <cellStyle name="Normal 125 2 5 2 2" xfId="16859" xr:uid="{00000000-0005-0000-0000-00006A3F0000}"/>
    <cellStyle name="Normal 125 2 5 2 2 2" xfId="16860" xr:uid="{00000000-0005-0000-0000-00006B3F0000}"/>
    <cellStyle name="Normal 125 2 5 2 2 3" xfId="16861" xr:uid="{00000000-0005-0000-0000-00006C3F0000}"/>
    <cellStyle name="Normal 125 2 5 2 2 4" xfId="16862" xr:uid="{00000000-0005-0000-0000-00006D3F0000}"/>
    <cellStyle name="Normal 125 2 5 2 2 5" xfId="16863" xr:uid="{00000000-0005-0000-0000-00006E3F0000}"/>
    <cellStyle name="Normal 125 2 5 2 3" xfId="16864" xr:uid="{00000000-0005-0000-0000-00006F3F0000}"/>
    <cellStyle name="Normal 125 2 5 2 3 2" xfId="16865" xr:uid="{00000000-0005-0000-0000-0000703F0000}"/>
    <cellStyle name="Normal 125 2 5 2 3 3" xfId="16866" xr:uid="{00000000-0005-0000-0000-0000713F0000}"/>
    <cellStyle name="Normal 125 2 5 2 4" xfId="16867" xr:uid="{00000000-0005-0000-0000-0000723F0000}"/>
    <cellStyle name="Normal 125 2 5 2 4 2" xfId="16868" xr:uid="{00000000-0005-0000-0000-0000733F0000}"/>
    <cellStyle name="Normal 125 2 5 2 5" xfId="16869" xr:uid="{00000000-0005-0000-0000-0000743F0000}"/>
    <cellStyle name="Normal 125 2 5 2 5 2" xfId="16870" xr:uid="{00000000-0005-0000-0000-0000753F0000}"/>
    <cellStyle name="Normal 125 2 5 2 6" xfId="16871" xr:uid="{00000000-0005-0000-0000-0000763F0000}"/>
    <cellStyle name="Normal 125 2 5 2 7" xfId="16872" xr:uid="{00000000-0005-0000-0000-0000773F0000}"/>
    <cellStyle name="Normal 125 2 5 2 8" xfId="16873" xr:uid="{00000000-0005-0000-0000-0000783F0000}"/>
    <cellStyle name="Normal 125 2 5 2 9" xfId="16874" xr:uid="{00000000-0005-0000-0000-0000793F0000}"/>
    <cellStyle name="Normal 125 2 5 2_1) Sector Final Use Input Sheet" xfId="16875" xr:uid="{00000000-0005-0000-0000-00007A3F0000}"/>
    <cellStyle name="Normal 125 2 5 3" xfId="16876" xr:uid="{00000000-0005-0000-0000-00007B3F0000}"/>
    <cellStyle name="Normal 125 2 5 3 2" xfId="16877" xr:uid="{00000000-0005-0000-0000-00007C3F0000}"/>
    <cellStyle name="Normal 125 2 5 3 3" xfId="16878" xr:uid="{00000000-0005-0000-0000-00007D3F0000}"/>
    <cellStyle name="Normal 125 2 5 3 4" xfId="16879" xr:uid="{00000000-0005-0000-0000-00007E3F0000}"/>
    <cellStyle name="Normal 125 2 5 3 5" xfId="16880" xr:uid="{00000000-0005-0000-0000-00007F3F0000}"/>
    <cellStyle name="Normal 125 2 5 4" xfId="16881" xr:uid="{00000000-0005-0000-0000-0000803F0000}"/>
    <cellStyle name="Normal 125 2 5 4 2" xfId="16882" xr:uid="{00000000-0005-0000-0000-0000813F0000}"/>
    <cellStyle name="Normal 125 2 5 4 3" xfId="16883" xr:uid="{00000000-0005-0000-0000-0000823F0000}"/>
    <cellStyle name="Normal 125 2 5 5" xfId="16884" xr:uid="{00000000-0005-0000-0000-0000833F0000}"/>
    <cellStyle name="Normal 125 2 5 5 2" xfId="16885" xr:uid="{00000000-0005-0000-0000-0000843F0000}"/>
    <cellStyle name="Normal 125 2 5 6" xfId="16886" xr:uid="{00000000-0005-0000-0000-0000853F0000}"/>
    <cellStyle name="Normal 125 2 5 6 2" xfId="16887" xr:uid="{00000000-0005-0000-0000-0000863F0000}"/>
    <cellStyle name="Normal 125 2 5 7" xfId="16888" xr:uid="{00000000-0005-0000-0000-0000873F0000}"/>
    <cellStyle name="Normal 125 2 5 8" xfId="16889" xr:uid="{00000000-0005-0000-0000-0000883F0000}"/>
    <cellStyle name="Normal 125 2 5 9" xfId="16890" xr:uid="{00000000-0005-0000-0000-0000893F0000}"/>
    <cellStyle name="Normal 125 2 5_1) Sector Final Use Input Sheet" xfId="16891" xr:uid="{00000000-0005-0000-0000-00008A3F0000}"/>
    <cellStyle name="Normal 125 2 6" xfId="16892" xr:uid="{00000000-0005-0000-0000-00008B3F0000}"/>
    <cellStyle name="Normal 125 2 6 10" xfId="16893" xr:uid="{00000000-0005-0000-0000-00008C3F0000}"/>
    <cellStyle name="Normal 125 2 6 11" xfId="16894" xr:uid="{00000000-0005-0000-0000-00008D3F0000}"/>
    <cellStyle name="Normal 125 2 6 12" xfId="16895" xr:uid="{00000000-0005-0000-0000-00008E3F0000}"/>
    <cellStyle name="Normal 125 2 6 2" xfId="16896" xr:uid="{00000000-0005-0000-0000-00008F3F0000}"/>
    <cellStyle name="Normal 125 2 6 2 10" xfId="16897" xr:uid="{00000000-0005-0000-0000-0000903F0000}"/>
    <cellStyle name="Normal 125 2 6 2 11" xfId="16898" xr:uid="{00000000-0005-0000-0000-0000913F0000}"/>
    <cellStyle name="Normal 125 2 6 2 2" xfId="16899" xr:uid="{00000000-0005-0000-0000-0000923F0000}"/>
    <cellStyle name="Normal 125 2 6 2 2 2" xfId="16900" xr:uid="{00000000-0005-0000-0000-0000933F0000}"/>
    <cellStyle name="Normal 125 2 6 2 2 3" xfId="16901" xr:uid="{00000000-0005-0000-0000-0000943F0000}"/>
    <cellStyle name="Normal 125 2 6 2 2 4" xfId="16902" xr:uid="{00000000-0005-0000-0000-0000953F0000}"/>
    <cellStyle name="Normal 125 2 6 2 2 5" xfId="16903" xr:uid="{00000000-0005-0000-0000-0000963F0000}"/>
    <cellStyle name="Normal 125 2 6 2 3" xfId="16904" xr:uid="{00000000-0005-0000-0000-0000973F0000}"/>
    <cellStyle name="Normal 125 2 6 2 3 2" xfId="16905" xr:uid="{00000000-0005-0000-0000-0000983F0000}"/>
    <cellStyle name="Normal 125 2 6 2 3 3" xfId="16906" xr:uid="{00000000-0005-0000-0000-0000993F0000}"/>
    <cellStyle name="Normal 125 2 6 2 4" xfId="16907" xr:uid="{00000000-0005-0000-0000-00009A3F0000}"/>
    <cellStyle name="Normal 125 2 6 2 4 2" xfId="16908" xr:uid="{00000000-0005-0000-0000-00009B3F0000}"/>
    <cellStyle name="Normal 125 2 6 2 5" xfId="16909" xr:uid="{00000000-0005-0000-0000-00009C3F0000}"/>
    <cellStyle name="Normal 125 2 6 2 5 2" xfId="16910" xr:uid="{00000000-0005-0000-0000-00009D3F0000}"/>
    <cellStyle name="Normal 125 2 6 2 6" xfId="16911" xr:uid="{00000000-0005-0000-0000-00009E3F0000}"/>
    <cellStyle name="Normal 125 2 6 2 7" xfId="16912" xr:uid="{00000000-0005-0000-0000-00009F3F0000}"/>
    <cellStyle name="Normal 125 2 6 2 8" xfId="16913" xr:uid="{00000000-0005-0000-0000-0000A03F0000}"/>
    <cellStyle name="Normal 125 2 6 2 9" xfId="16914" xr:uid="{00000000-0005-0000-0000-0000A13F0000}"/>
    <cellStyle name="Normal 125 2 6 2_1) Sector Final Use Input Sheet" xfId="16915" xr:uid="{00000000-0005-0000-0000-0000A23F0000}"/>
    <cellStyle name="Normal 125 2 6 3" xfId="16916" xr:uid="{00000000-0005-0000-0000-0000A33F0000}"/>
    <cellStyle name="Normal 125 2 6 3 2" xfId="16917" xr:uid="{00000000-0005-0000-0000-0000A43F0000}"/>
    <cellStyle name="Normal 125 2 6 3 3" xfId="16918" xr:uid="{00000000-0005-0000-0000-0000A53F0000}"/>
    <cellStyle name="Normal 125 2 6 3 4" xfId="16919" xr:uid="{00000000-0005-0000-0000-0000A63F0000}"/>
    <cellStyle name="Normal 125 2 6 3 5" xfId="16920" xr:uid="{00000000-0005-0000-0000-0000A73F0000}"/>
    <cellStyle name="Normal 125 2 6 4" xfId="16921" xr:uid="{00000000-0005-0000-0000-0000A83F0000}"/>
    <cellStyle name="Normal 125 2 6 4 2" xfId="16922" xr:uid="{00000000-0005-0000-0000-0000A93F0000}"/>
    <cellStyle name="Normal 125 2 6 4 3" xfId="16923" xr:uid="{00000000-0005-0000-0000-0000AA3F0000}"/>
    <cellStyle name="Normal 125 2 6 5" xfId="16924" xr:uid="{00000000-0005-0000-0000-0000AB3F0000}"/>
    <cellStyle name="Normal 125 2 6 5 2" xfId="16925" xr:uid="{00000000-0005-0000-0000-0000AC3F0000}"/>
    <cellStyle name="Normal 125 2 6 6" xfId="16926" xr:uid="{00000000-0005-0000-0000-0000AD3F0000}"/>
    <cellStyle name="Normal 125 2 6 6 2" xfId="16927" xr:uid="{00000000-0005-0000-0000-0000AE3F0000}"/>
    <cellStyle name="Normal 125 2 6 7" xfId="16928" xr:uid="{00000000-0005-0000-0000-0000AF3F0000}"/>
    <cellStyle name="Normal 125 2 6 8" xfId="16929" xr:uid="{00000000-0005-0000-0000-0000B03F0000}"/>
    <cellStyle name="Normal 125 2 6 9" xfId="16930" xr:uid="{00000000-0005-0000-0000-0000B13F0000}"/>
    <cellStyle name="Normal 125 2 6_1) Sector Final Use Input Sheet" xfId="16931" xr:uid="{00000000-0005-0000-0000-0000B23F0000}"/>
    <cellStyle name="Normal 125 2 7" xfId="16932" xr:uid="{00000000-0005-0000-0000-0000B33F0000}"/>
    <cellStyle name="Normal 125 2 7 10" xfId="16933" xr:uid="{00000000-0005-0000-0000-0000B43F0000}"/>
    <cellStyle name="Normal 125 2 7 11" xfId="16934" xr:uid="{00000000-0005-0000-0000-0000B53F0000}"/>
    <cellStyle name="Normal 125 2 7 2" xfId="16935" xr:uid="{00000000-0005-0000-0000-0000B63F0000}"/>
    <cellStyle name="Normal 125 2 7 2 2" xfId="16936" xr:uid="{00000000-0005-0000-0000-0000B73F0000}"/>
    <cellStyle name="Normal 125 2 7 2 3" xfId="16937" xr:uid="{00000000-0005-0000-0000-0000B83F0000}"/>
    <cellStyle name="Normal 125 2 7 2 4" xfId="16938" xr:uid="{00000000-0005-0000-0000-0000B93F0000}"/>
    <cellStyle name="Normal 125 2 7 2 5" xfId="16939" xr:uid="{00000000-0005-0000-0000-0000BA3F0000}"/>
    <cellStyle name="Normal 125 2 7 3" xfId="16940" xr:uid="{00000000-0005-0000-0000-0000BB3F0000}"/>
    <cellStyle name="Normal 125 2 7 3 2" xfId="16941" xr:uid="{00000000-0005-0000-0000-0000BC3F0000}"/>
    <cellStyle name="Normal 125 2 7 3 3" xfId="16942" xr:uid="{00000000-0005-0000-0000-0000BD3F0000}"/>
    <cellStyle name="Normal 125 2 7 4" xfId="16943" xr:uid="{00000000-0005-0000-0000-0000BE3F0000}"/>
    <cellStyle name="Normal 125 2 7 4 2" xfId="16944" xr:uid="{00000000-0005-0000-0000-0000BF3F0000}"/>
    <cellStyle name="Normal 125 2 7 5" xfId="16945" xr:uid="{00000000-0005-0000-0000-0000C03F0000}"/>
    <cellStyle name="Normal 125 2 7 5 2" xfId="16946" xr:uid="{00000000-0005-0000-0000-0000C13F0000}"/>
    <cellStyle name="Normal 125 2 7 6" xfId="16947" xr:uid="{00000000-0005-0000-0000-0000C23F0000}"/>
    <cellStyle name="Normal 125 2 7 7" xfId="16948" xr:uid="{00000000-0005-0000-0000-0000C33F0000}"/>
    <cellStyle name="Normal 125 2 7 8" xfId="16949" xr:uid="{00000000-0005-0000-0000-0000C43F0000}"/>
    <cellStyle name="Normal 125 2 7 9" xfId="16950" xr:uid="{00000000-0005-0000-0000-0000C53F0000}"/>
    <cellStyle name="Normal 125 2 7_1) Sector Final Use Input Sheet" xfId="16951" xr:uid="{00000000-0005-0000-0000-0000C63F0000}"/>
    <cellStyle name="Normal 125 2 8" xfId="16952" xr:uid="{00000000-0005-0000-0000-0000C73F0000}"/>
    <cellStyle name="Normal 125 2 8 2" xfId="16953" xr:uid="{00000000-0005-0000-0000-0000C83F0000}"/>
    <cellStyle name="Normal 125 2 8 3" xfId="16954" xr:uid="{00000000-0005-0000-0000-0000C93F0000}"/>
    <cellStyle name="Normal 125 2 8 4" xfId="16955" xr:uid="{00000000-0005-0000-0000-0000CA3F0000}"/>
    <cellStyle name="Normal 125 2 8 5" xfId="16956" xr:uid="{00000000-0005-0000-0000-0000CB3F0000}"/>
    <cellStyle name="Normal 125 2 9" xfId="16957" xr:uid="{00000000-0005-0000-0000-0000CC3F0000}"/>
    <cellStyle name="Normal 125 2 9 2" xfId="16958" xr:uid="{00000000-0005-0000-0000-0000CD3F0000}"/>
    <cellStyle name="Normal 125 2 9 3" xfId="16959" xr:uid="{00000000-0005-0000-0000-0000CE3F0000}"/>
    <cellStyle name="Normal 125 2_1) Sector Final Use Input Sheet" xfId="16960" xr:uid="{00000000-0005-0000-0000-0000CF3F0000}"/>
    <cellStyle name="Normal 126" xfId="16961" xr:uid="{00000000-0005-0000-0000-0000D03F0000}"/>
    <cellStyle name="Normal 126 10" xfId="16962" xr:uid="{00000000-0005-0000-0000-0000D13F0000}"/>
    <cellStyle name="Normal 126 10 2" xfId="16963" xr:uid="{00000000-0005-0000-0000-0000D23F0000}"/>
    <cellStyle name="Normal 126 11" xfId="16964" xr:uid="{00000000-0005-0000-0000-0000D33F0000}"/>
    <cellStyle name="Normal 126 11 2" xfId="16965" xr:uid="{00000000-0005-0000-0000-0000D43F0000}"/>
    <cellStyle name="Normal 126 12" xfId="16966" xr:uid="{00000000-0005-0000-0000-0000D53F0000}"/>
    <cellStyle name="Normal 126 13" xfId="16967" xr:uid="{00000000-0005-0000-0000-0000D63F0000}"/>
    <cellStyle name="Normal 126 14" xfId="16968" xr:uid="{00000000-0005-0000-0000-0000D73F0000}"/>
    <cellStyle name="Normal 126 15" xfId="16969" xr:uid="{00000000-0005-0000-0000-0000D83F0000}"/>
    <cellStyle name="Normal 126 16" xfId="16970" xr:uid="{00000000-0005-0000-0000-0000D93F0000}"/>
    <cellStyle name="Normal 126 17" xfId="16971" xr:uid="{00000000-0005-0000-0000-0000DA3F0000}"/>
    <cellStyle name="Normal 126 2" xfId="16972" xr:uid="{00000000-0005-0000-0000-0000DB3F0000}"/>
    <cellStyle name="Normal 126 2 10" xfId="16973" xr:uid="{00000000-0005-0000-0000-0000DC3F0000}"/>
    <cellStyle name="Normal 126 2 11" xfId="16974" xr:uid="{00000000-0005-0000-0000-0000DD3F0000}"/>
    <cellStyle name="Normal 126 2 12" xfId="16975" xr:uid="{00000000-0005-0000-0000-0000DE3F0000}"/>
    <cellStyle name="Normal 126 2 13" xfId="16976" xr:uid="{00000000-0005-0000-0000-0000DF3F0000}"/>
    <cellStyle name="Normal 126 2 14" xfId="16977" xr:uid="{00000000-0005-0000-0000-0000E03F0000}"/>
    <cellStyle name="Normal 126 2 2" xfId="16978" xr:uid="{00000000-0005-0000-0000-0000E13F0000}"/>
    <cellStyle name="Normal 126 2 2 10" xfId="16979" xr:uid="{00000000-0005-0000-0000-0000E23F0000}"/>
    <cellStyle name="Normal 126 2 2 11" xfId="16980" xr:uid="{00000000-0005-0000-0000-0000E33F0000}"/>
    <cellStyle name="Normal 126 2 2 12" xfId="16981" xr:uid="{00000000-0005-0000-0000-0000E43F0000}"/>
    <cellStyle name="Normal 126 2 2 2" xfId="16982" xr:uid="{00000000-0005-0000-0000-0000E53F0000}"/>
    <cellStyle name="Normal 126 2 2 2 10" xfId="16983" xr:uid="{00000000-0005-0000-0000-0000E63F0000}"/>
    <cellStyle name="Normal 126 2 2 2 11" xfId="16984" xr:uid="{00000000-0005-0000-0000-0000E73F0000}"/>
    <cellStyle name="Normal 126 2 2 2 2" xfId="16985" xr:uid="{00000000-0005-0000-0000-0000E83F0000}"/>
    <cellStyle name="Normal 126 2 2 2 2 2" xfId="16986" xr:uid="{00000000-0005-0000-0000-0000E93F0000}"/>
    <cellStyle name="Normal 126 2 2 2 2 3" xfId="16987" xr:uid="{00000000-0005-0000-0000-0000EA3F0000}"/>
    <cellStyle name="Normal 126 2 2 2 2 4" xfId="16988" xr:uid="{00000000-0005-0000-0000-0000EB3F0000}"/>
    <cellStyle name="Normal 126 2 2 2 2 5" xfId="16989" xr:uid="{00000000-0005-0000-0000-0000EC3F0000}"/>
    <cellStyle name="Normal 126 2 2 2 3" xfId="16990" xr:uid="{00000000-0005-0000-0000-0000ED3F0000}"/>
    <cellStyle name="Normal 126 2 2 2 3 2" xfId="16991" xr:uid="{00000000-0005-0000-0000-0000EE3F0000}"/>
    <cellStyle name="Normal 126 2 2 2 3 3" xfId="16992" xr:uid="{00000000-0005-0000-0000-0000EF3F0000}"/>
    <cellStyle name="Normal 126 2 2 2 4" xfId="16993" xr:uid="{00000000-0005-0000-0000-0000F03F0000}"/>
    <cellStyle name="Normal 126 2 2 2 4 2" xfId="16994" xr:uid="{00000000-0005-0000-0000-0000F13F0000}"/>
    <cellStyle name="Normal 126 2 2 2 5" xfId="16995" xr:uid="{00000000-0005-0000-0000-0000F23F0000}"/>
    <cellStyle name="Normal 126 2 2 2 5 2" xfId="16996" xr:uid="{00000000-0005-0000-0000-0000F33F0000}"/>
    <cellStyle name="Normal 126 2 2 2 6" xfId="16997" xr:uid="{00000000-0005-0000-0000-0000F43F0000}"/>
    <cellStyle name="Normal 126 2 2 2 7" xfId="16998" xr:uid="{00000000-0005-0000-0000-0000F53F0000}"/>
    <cellStyle name="Normal 126 2 2 2 8" xfId="16999" xr:uid="{00000000-0005-0000-0000-0000F63F0000}"/>
    <cellStyle name="Normal 126 2 2 2 9" xfId="17000" xr:uid="{00000000-0005-0000-0000-0000F73F0000}"/>
    <cellStyle name="Normal 126 2 2 2_1) Sector Final Use Input Sheet" xfId="17001" xr:uid="{00000000-0005-0000-0000-0000F83F0000}"/>
    <cellStyle name="Normal 126 2 2 3" xfId="17002" xr:uid="{00000000-0005-0000-0000-0000F93F0000}"/>
    <cellStyle name="Normal 126 2 2 3 2" xfId="17003" xr:uid="{00000000-0005-0000-0000-0000FA3F0000}"/>
    <cellStyle name="Normal 126 2 2 3 3" xfId="17004" xr:uid="{00000000-0005-0000-0000-0000FB3F0000}"/>
    <cellStyle name="Normal 126 2 2 3 4" xfId="17005" xr:uid="{00000000-0005-0000-0000-0000FC3F0000}"/>
    <cellStyle name="Normal 126 2 2 3 5" xfId="17006" xr:uid="{00000000-0005-0000-0000-0000FD3F0000}"/>
    <cellStyle name="Normal 126 2 2 4" xfId="17007" xr:uid="{00000000-0005-0000-0000-0000FE3F0000}"/>
    <cellStyle name="Normal 126 2 2 4 2" xfId="17008" xr:uid="{00000000-0005-0000-0000-0000FF3F0000}"/>
    <cellStyle name="Normal 126 2 2 4 3" xfId="17009" xr:uid="{00000000-0005-0000-0000-000000400000}"/>
    <cellStyle name="Normal 126 2 2 5" xfId="17010" xr:uid="{00000000-0005-0000-0000-000001400000}"/>
    <cellStyle name="Normal 126 2 2 5 2" xfId="17011" xr:uid="{00000000-0005-0000-0000-000002400000}"/>
    <cellStyle name="Normal 126 2 2 6" xfId="17012" xr:uid="{00000000-0005-0000-0000-000003400000}"/>
    <cellStyle name="Normal 126 2 2 6 2" xfId="17013" xr:uid="{00000000-0005-0000-0000-000004400000}"/>
    <cellStyle name="Normal 126 2 2 7" xfId="17014" xr:uid="{00000000-0005-0000-0000-000005400000}"/>
    <cellStyle name="Normal 126 2 2 8" xfId="17015" xr:uid="{00000000-0005-0000-0000-000006400000}"/>
    <cellStyle name="Normal 126 2 2 9" xfId="17016" xr:uid="{00000000-0005-0000-0000-000007400000}"/>
    <cellStyle name="Normal 126 2 2_1) Sector Final Use Input Sheet" xfId="17017" xr:uid="{00000000-0005-0000-0000-000008400000}"/>
    <cellStyle name="Normal 126 2 3" xfId="17018" xr:uid="{00000000-0005-0000-0000-000009400000}"/>
    <cellStyle name="Normal 126 2 3 10" xfId="17019" xr:uid="{00000000-0005-0000-0000-00000A400000}"/>
    <cellStyle name="Normal 126 2 3 11" xfId="17020" xr:uid="{00000000-0005-0000-0000-00000B400000}"/>
    <cellStyle name="Normal 126 2 3 12" xfId="17021" xr:uid="{00000000-0005-0000-0000-00000C400000}"/>
    <cellStyle name="Normal 126 2 3 2" xfId="17022" xr:uid="{00000000-0005-0000-0000-00000D400000}"/>
    <cellStyle name="Normal 126 2 3 2 10" xfId="17023" xr:uid="{00000000-0005-0000-0000-00000E400000}"/>
    <cellStyle name="Normal 126 2 3 2 11" xfId="17024" xr:uid="{00000000-0005-0000-0000-00000F400000}"/>
    <cellStyle name="Normal 126 2 3 2 2" xfId="17025" xr:uid="{00000000-0005-0000-0000-000010400000}"/>
    <cellStyle name="Normal 126 2 3 2 2 2" xfId="17026" xr:uid="{00000000-0005-0000-0000-000011400000}"/>
    <cellStyle name="Normal 126 2 3 2 2 3" xfId="17027" xr:uid="{00000000-0005-0000-0000-000012400000}"/>
    <cellStyle name="Normal 126 2 3 2 2 4" xfId="17028" xr:uid="{00000000-0005-0000-0000-000013400000}"/>
    <cellStyle name="Normal 126 2 3 2 2 5" xfId="17029" xr:uid="{00000000-0005-0000-0000-000014400000}"/>
    <cellStyle name="Normal 126 2 3 2 3" xfId="17030" xr:uid="{00000000-0005-0000-0000-000015400000}"/>
    <cellStyle name="Normal 126 2 3 2 3 2" xfId="17031" xr:uid="{00000000-0005-0000-0000-000016400000}"/>
    <cellStyle name="Normal 126 2 3 2 3 3" xfId="17032" xr:uid="{00000000-0005-0000-0000-000017400000}"/>
    <cellStyle name="Normal 126 2 3 2 4" xfId="17033" xr:uid="{00000000-0005-0000-0000-000018400000}"/>
    <cellStyle name="Normal 126 2 3 2 4 2" xfId="17034" xr:uid="{00000000-0005-0000-0000-000019400000}"/>
    <cellStyle name="Normal 126 2 3 2 5" xfId="17035" xr:uid="{00000000-0005-0000-0000-00001A400000}"/>
    <cellStyle name="Normal 126 2 3 2 5 2" xfId="17036" xr:uid="{00000000-0005-0000-0000-00001B400000}"/>
    <cellStyle name="Normal 126 2 3 2 6" xfId="17037" xr:uid="{00000000-0005-0000-0000-00001C400000}"/>
    <cellStyle name="Normal 126 2 3 2 7" xfId="17038" xr:uid="{00000000-0005-0000-0000-00001D400000}"/>
    <cellStyle name="Normal 126 2 3 2 8" xfId="17039" xr:uid="{00000000-0005-0000-0000-00001E400000}"/>
    <cellStyle name="Normal 126 2 3 2 9" xfId="17040" xr:uid="{00000000-0005-0000-0000-00001F400000}"/>
    <cellStyle name="Normal 126 2 3 2_1) Sector Final Use Input Sheet" xfId="17041" xr:uid="{00000000-0005-0000-0000-000020400000}"/>
    <cellStyle name="Normal 126 2 3 3" xfId="17042" xr:uid="{00000000-0005-0000-0000-000021400000}"/>
    <cellStyle name="Normal 126 2 3 3 2" xfId="17043" xr:uid="{00000000-0005-0000-0000-000022400000}"/>
    <cellStyle name="Normal 126 2 3 3 3" xfId="17044" xr:uid="{00000000-0005-0000-0000-000023400000}"/>
    <cellStyle name="Normal 126 2 3 3 4" xfId="17045" xr:uid="{00000000-0005-0000-0000-000024400000}"/>
    <cellStyle name="Normal 126 2 3 3 5" xfId="17046" xr:uid="{00000000-0005-0000-0000-000025400000}"/>
    <cellStyle name="Normal 126 2 3 4" xfId="17047" xr:uid="{00000000-0005-0000-0000-000026400000}"/>
    <cellStyle name="Normal 126 2 3 4 2" xfId="17048" xr:uid="{00000000-0005-0000-0000-000027400000}"/>
    <cellStyle name="Normal 126 2 3 4 3" xfId="17049" xr:uid="{00000000-0005-0000-0000-000028400000}"/>
    <cellStyle name="Normal 126 2 3 5" xfId="17050" xr:uid="{00000000-0005-0000-0000-000029400000}"/>
    <cellStyle name="Normal 126 2 3 5 2" xfId="17051" xr:uid="{00000000-0005-0000-0000-00002A400000}"/>
    <cellStyle name="Normal 126 2 3 6" xfId="17052" xr:uid="{00000000-0005-0000-0000-00002B400000}"/>
    <cellStyle name="Normal 126 2 3 6 2" xfId="17053" xr:uid="{00000000-0005-0000-0000-00002C400000}"/>
    <cellStyle name="Normal 126 2 3 7" xfId="17054" xr:uid="{00000000-0005-0000-0000-00002D400000}"/>
    <cellStyle name="Normal 126 2 3 8" xfId="17055" xr:uid="{00000000-0005-0000-0000-00002E400000}"/>
    <cellStyle name="Normal 126 2 3 9" xfId="17056" xr:uid="{00000000-0005-0000-0000-00002F400000}"/>
    <cellStyle name="Normal 126 2 3_1) Sector Final Use Input Sheet" xfId="17057" xr:uid="{00000000-0005-0000-0000-000030400000}"/>
    <cellStyle name="Normal 126 2 4" xfId="17058" xr:uid="{00000000-0005-0000-0000-000031400000}"/>
    <cellStyle name="Normal 126 2 4 10" xfId="17059" xr:uid="{00000000-0005-0000-0000-000032400000}"/>
    <cellStyle name="Normal 126 2 4 11" xfId="17060" xr:uid="{00000000-0005-0000-0000-000033400000}"/>
    <cellStyle name="Normal 126 2 4 2" xfId="17061" xr:uid="{00000000-0005-0000-0000-000034400000}"/>
    <cellStyle name="Normal 126 2 4 2 2" xfId="17062" xr:uid="{00000000-0005-0000-0000-000035400000}"/>
    <cellStyle name="Normal 126 2 4 2 3" xfId="17063" xr:uid="{00000000-0005-0000-0000-000036400000}"/>
    <cellStyle name="Normal 126 2 4 2 4" xfId="17064" xr:uid="{00000000-0005-0000-0000-000037400000}"/>
    <cellStyle name="Normal 126 2 4 2 5" xfId="17065" xr:uid="{00000000-0005-0000-0000-000038400000}"/>
    <cellStyle name="Normal 126 2 4 3" xfId="17066" xr:uid="{00000000-0005-0000-0000-000039400000}"/>
    <cellStyle name="Normal 126 2 4 3 2" xfId="17067" xr:uid="{00000000-0005-0000-0000-00003A400000}"/>
    <cellStyle name="Normal 126 2 4 3 3" xfId="17068" xr:uid="{00000000-0005-0000-0000-00003B400000}"/>
    <cellStyle name="Normal 126 2 4 4" xfId="17069" xr:uid="{00000000-0005-0000-0000-00003C400000}"/>
    <cellStyle name="Normal 126 2 4 4 2" xfId="17070" xr:uid="{00000000-0005-0000-0000-00003D400000}"/>
    <cellStyle name="Normal 126 2 4 5" xfId="17071" xr:uid="{00000000-0005-0000-0000-00003E400000}"/>
    <cellStyle name="Normal 126 2 4 5 2" xfId="17072" xr:uid="{00000000-0005-0000-0000-00003F400000}"/>
    <cellStyle name="Normal 126 2 4 6" xfId="17073" xr:uid="{00000000-0005-0000-0000-000040400000}"/>
    <cellStyle name="Normal 126 2 4 7" xfId="17074" xr:uid="{00000000-0005-0000-0000-000041400000}"/>
    <cellStyle name="Normal 126 2 4 8" xfId="17075" xr:uid="{00000000-0005-0000-0000-000042400000}"/>
    <cellStyle name="Normal 126 2 4 9" xfId="17076" xr:uid="{00000000-0005-0000-0000-000043400000}"/>
    <cellStyle name="Normal 126 2 4_1) Sector Final Use Input Sheet" xfId="17077" xr:uid="{00000000-0005-0000-0000-000044400000}"/>
    <cellStyle name="Normal 126 2 5" xfId="17078" xr:uid="{00000000-0005-0000-0000-000045400000}"/>
    <cellStyle name="Normal 126 2 5 2" xfId="17079" xr:uid="{00000000-0005-0000-0000-000046400000}"/>
    <cellStyle name="Normal 126 2 5 3" xfId="17080" xr:uid="{00000000-0005-0000-0000-000047400000}"/>
    <cellStyle name="Normal 126 2 5 4" xfId="17081" xr:uid="{00000000-0005-0000-0000-000048400000}"/>
    <cellStyle name="Normal 126 2 5 5" xfId="17082" xr:uid="{00000000-0005-0000-0000-000049400000}"/>
    <cellStyle name="Normal 126 2 6" xfId="17083" xr:uid="{00000000-0005-0000-0000-00004A400000}"/>
    <cellStyle name="Normal 126 2 6 2" xfId="17084" xr:uid="{00000000-0005-0000-0000-00004B400000}"/>
    <cellStyle name="Normal 126 2 6 3" xfId="17085" xr:uid="{00000000-0005-0000-0000-00004C400000}"/>
    <cellStyle name="Normal 126 2 7" xfId="17086" xr:uid="{00000000-0005-0000-0000-00004D400000}"/>
    <cellStyle name="Normal 126 2 7 2" xfId="17087" xr:uid="{00000000-0005-0000-0000-00004E400000}"/>
    <cellStyle name="Normal 126 2 8" xfId="17088" xr:uid="{00000000-0005-0000-0000-00004F400000}"/>
    <cellStyle name="Normal 126 2 8 2" xfId="17089" xr:uid="{00000000-0005-0000-0000-000050400000}"/>
    <cellStyle name="Normal 126 2 9" xfId="17090" xr:uid="{00000000-0005-0000-0000-000051400000}"/>
    <cellStyle name="Normal 126 2_1) Sector Final Use Input Sheet" xfId="17091" xr:uid="{00000000-0005-0000-0000-000052400000}"/>
    <cellStyle name="Normal 126 3" xfId="17092" xr:uid="{00000000-0005-0000-0000-000053400000}"/>
    <cellStyle name="Normal 126 3 10" xfId="17093" xr:uid="{00000000-0005-0000-0000-000054400000}"/>
    <cellStyle name="Normal 126 3 11" xfId="17094" xr:uid="{00000000-0005-0000-0000-000055400000}"/>
    <cellStyle name="Normal 126 3 12" xfId="17095" xr:uid="{00000000-0005-0000-0000-000056400000}"/>
    <cellStyle name="Normal 126 3 13" xfId="17096" xr:uid="{00000000-0005-0000-0000-000057400000}"/>
    <cellStyle name="Normal 126 3 14" xfId="17097" xr:uid="{00000000-0005-0000-0000-000058400000}"/>
    <cellStyle name="Normal 126 3 2" xfId="17098" xr:uid="{00000000-0005-0000-0000-000059400000}"/>
    <cellStyle name="Normal 126 3 2 10" xfId="17099" xr:uid="{00000000-0005-0000-0000-00005A400000}"/>
    <cellStyle name="Normal 126 3 2 11" xfId="17100" xr:uid="{00000000-0005-0000-0000-00005B400000}"/>
    <cellStyle name="Normal 126 3 2 12" xfId="17101" xr:uid="{00000000-0005-0000-0000-00005C400000}"/>
    <cellStyle name="Normal 126 3 2 2" xfId="17102" xr:uid="{00000000-0005-0000-0000-00005D400000}"/>
    <cellStyle name="Normal 126 3 2 2 10" xfId="17103" xr:uid="{00000000-0005-0000-0000-00005E400000}"/>
    <cellStyle name="Normal 126 3 2 2 11" xfId="17104" xr:uid="{00000000-0005-0000-0000-00005F400000}"/>
    <cellStyle name="Normal 126 3 2 2 2" xfId="17105" xr:uid="{00000000-0005-0000-0000-000060400000}"/>
    <cellStyle name="Normal 126 3 2 2 2 2" xfId="17106" xr:uid="{00000000-0005-0000-0000-000061400000}"/>
    <cellStyle name="Normal 126 3 2 2 2 3" xfId="17107" xr:uid="{00000000-0005-0000-0000-000062400000}"/>
    <cellStyle name="Normal 126 3 2 2 2 4" xfId="17108" xr:uid="{00000000-0005-0000-0000-000063400000}"/>
    <cellStyle name="Normal 126 3 2 2 2 5" xfId="17109" xr:uid="{00000000-0005-0000-0000-000064400000}"/>
    <cellStyle name="Normal 126 3 2 2 3" xfId="17110" xr:uid="{00000000-0005-0000-0000-000065400000}"/>
    <cellStyle name="Normal 126 3 2 2 3 2" xfId="17111" xr:uid="{00000000-0005-0000-0000-000066400000}"/>
    <cellStyle name="Normal 126 3 2 2 3 3" xfId="17112" xr:uid="{00000000-0005-0000-0000-000067400000}"/>
    <cellStyle name="Normal 126 3 2 2 4" xfId="17113" xr:uid="{00000000-0005-0000-0000-000068400000}"/>
    <cellStyle name="Normal 126 3 2 2 4 2" xfId="17114" xr:uid="{00000000-0005-0000-0000-000069400000}"/>
    <cellStyle name="Normal 126 3 2 2 5" xfId="17115" xr:uid="{00000000-0005-0000-0000-00006A400000}"/>
    <cellStyle name="Normal 126 3 2 2 5 2" xfId="17116" xr:uid="{00000000-0005-0000-0000-00006B400000}"/>
    <cellStyle name="Normal 126 3 2 2 6" xfId="17117" xr:uid="{00000000-0005-0000-0000-00006C400000}"/>
    <cellStyle name="Normal 126 3 2 2 7" xfId="17118" xr:uid="{00000000-0005-0000-0000-00006D400000}"/>
    <cellStyle name="Normal 126 3 2 2 8" xfId="17119" xr:uid="{00000000-0005-0000-0000-00006E400000}"/>
    <cellStyle name="Normal 126 3 2 2 9" xfId="17120" xr:uid="{00000000-0005-0000-0000-00006F400000}"/>
    <cellStyle name="Normal 126 3 2 2_1) Sector Final Use Input Sheet" xfId="17121" xr:uid="{00000000-0005-0000-0000-000070400000}"/>
    <cellStyle name="Normal 126 3 2 3" xfId="17122" xr:uid="{00000000-0005-0000-0000-000071400000}"/>
    <cellStyle name="Normal 126 3 2 3 2" xfId="17123" xr:uid="{00000000-0005-0000-0000-000072400000}"/>
    <cellStyle name="Normal 126 3 2 3 3" xfId="17124" xr:uid="{00000000-0005-0000-0000-000073400000}"/>
    <cellStyle name="Normal 126 3 2 3 4" xfId="17125" xr:uid="{00000000-0005-0000-0000-000074400000}"/>
    <cellStyle name="Normal 126 3 2 3 5" xfId="17126" xr:uid="{00000000-0005-0000-0000-000075400000}"/>
    <cellStyle name="Normal 126 3 2 4" xfId="17127" xr:uid="{00000000-0005-0000-0000-000076400000}"/>
    <cellStyle name="Normal 126 3 2 4 2" xfId="17128" xr:uid="{00000000-0005-0000-0000-000077400000}"/>
    <cellStyle name="Normal 126 3 2 4 3" xfId="17129" xr:uid="{00000000-0005-0000-0000-000078400000}"/>
    <cellStyle name="Normal 126 3 2 5" xfId="17130" xr:uid="{00000000-0005-0000-0000-000079400000}"/>
    <cellStyle name="Normal 126 3 2 5 2" xfId="17131" xr:uid="{00000000-0005-0000-0000-00007A400000}"/>
    <cellStyle name="Normal 126 3 2 6" xfId="17132" xr:uid="{00000000-0005-0000-0000-00007B400000}"/>
    <cellStyle name="Normal 126 3 2 6 2" xfId="17133" xr:uid="{00000000-0005-0000-0000-00007C400000}"/>
    <cellStyle name="Normal 126 3 2 7" xfId="17134" xr:uid="{00000000-0005-0000-0000-00007D400000}"/>
    <cellStyle name="Normal 126 3 2 8" xfId="17135" xr:uid="{00000000-0005-0000-0000-00007E400000}"/>
    <cellStyle name="Normal 126 3 2 9" xfId="17136" xr:uid="{00000000-0005-0000-0000-00007F400000}"/>
    <cellStyle name="Normal 126 3 2_1) Sector Final Use Input Sheet" xfId="17137" xr:uid="{00000000-0005-0000-0000-000080400000}"/>
    <cellStyle name="Normal 126 3 3" xfId="17138" xr:uid="{00000000-0005-0000-0000-000081400000}"/>
    <cellStyle name="Normal 126 3 3 10" xfId="17139" xr:uid="{00000000-0005-0000-0000-000082400000}"/>
    <cellStyle name="Normal 126 3 3 11" xfId="17140" xr:uid="{00000000-0005-0000-0000-000083400000}"/>
    <cellStyle name="Normal 126 3 3 12" xfId="17141" xr:uid="{00000000-0005-0000-0000-000084400000}"/>
    <cellStyle name="Normal 126 3 3 2" xfId="17142" xr:uid="{00000000-0005-0000-0000-000085400000}"/>
    <cellStyle name="Normal 126 3 3 2 10" xfId="17143" xr:uid="{00000000-0005-0000-0000-000086400000}"/>
    <cellStyle name="Normal 126 3 3 2 11" xfId="17144" xr:uid="{00000000-0005-0000-0000-000087400000}"/>
    <cellStyle name="Normal 126 3 3 2 2" xfId="17145" xr:uid="{00000000-0005-0000-0000-000088400000}"/>
    <cellStyle name="Normal 126 3 3 2 2 2" xfId="17146" xr:uid="{00000000-0005-0000-0000-000089400000}"/>
    <cellStyle name="Normal 126 3 3 2 2 3" xfId="17147" xr:uid="{00000000-0005-0000-0000-00008A400000}"/>
    <cellStyle name="Normal 126 3 3 2 2 4" xfId="17148" xr:uid="{00000000-0005-0000-0000-00008B400000}"/>
    <cellStyle name="Normal 126 3 3 2 2 5" xfId="17149" xr:uid="{00000000-0005-0000-0000-00008C400000}"/>
    <cellStyle name="Normal 126 3 3 2 3" xfId="17150" xr:uid="{00000000-0005-0000-0000-00008D400000}"/>
    <cellStyle name="Normal 126 3 3 2 3 2" xfId="17151" xr:uid="{00000000-0005-0000-0000-00008E400000}"/>
    <cellStyle name="Normal 126 3 3 2 3 3" xfId="17152" xr:uid="{00000000-0005-0000-0000-00008F400000}"/>
    <cellStyle name="Normal 126 3 3 2 4" xfId="17153" xr:uid="{00000000-0005-0000-0000-000090400000}"/>
    <cellStyle name="Normal 126 3 3 2 4 2" xfId="17154" xr:uid="{00000000-0005-0000-0000-000091400000}"/>
    <cellStyle name="Normal 126 3 3 2 5" xfId="17155" xr:uid="{00000000-0005-0000-0000-000092400000}"/>
    <cellStyle name="Normal 126 3 3 2 5 2" xfId="17156" xr:uid="{00000000-0005-0000-0000-000093400000}"/>
    <cellStyle name="Normal 126 3 3 2 6" xfId="17157" xr:uid="{00000000-0005-0000-0000-000094400000}"/>
    <cellStyle name="Normal 126 3 3 2 7" xfId="17158" xr:uid="{00000000-0005-0000-0000-000095400000}"/>
    <cellStyle name="Normal 126 3 3 2 8" xfId="17159" xr:uid="{00000000-0005-0000-0000-000096400000}"/>
    <cellStyle name="Normal 126 3 3 2 9" xfId="17160" xr:uid="{00000000-0005-0000-0000-000097400000}"/>
    <cellStyle name="Normal 126 3 3 2_1) Sector Final Use Input Sheet" xfId="17161" xr:uid="{00000000-0005-0000-0000-000098400000}"/>
    <cellStyle name="Normal 126 3 3 3" xfId="17162" xr:uid="{00000000-0005-0000-0000-000099400000}"/>
    <cellStyle name="Normal 126 3 3 3 2" xfId="17163" xr:uid="{00000000-0005-0000-0000-00009A400000}"/>
    <cellStyle name="Normal 126 3 3 3 3" xfId="17164" xr:uid="{00000000-0005-0000-0000-00009B400000}"/>
    <cellStyle name="Normal 126 3 3 3 4" xfId="17165" xr:uid="{00000000-0005-0000-0000-00009C400000}"/>
    <cellStyle name="Normal 126 3 3 3 5" xfId="17166" xr:uid="{00000000-0005-0000-0000-00009D400000}"/>
    <cellStyle name="Normal 126 3 3 4" xfId="17167" xr:uid="{00000000-0005-0000-0000-00009E400000}"/>
    <cellStyle name="Normal 126 3 3 4 2" xfId="17168" xr:uid="{00000000-0005-0000-0000-00009F400000}"/>
    <cellStyle name="Normal 126 3 3 4 3" xfId="17169" xr:uid="{00000000-0005-0000-0000-0000A0400000}"/>
    <cellStyle name="Normal 126 3 3 5" xfId="17170" xr:uid="{00000000-0005-0000-0000-0000A1400000}"/>
    <cellStyle name="Normal 126 3 3 5 2" xfId="17171" xr:uid="{00000000-0005-0000-0000-0000A2400000}"/>
    <cellStyle name="Normal 126 3 3 6" xfId="17172" xr:uid="{00000000-0005-0000-0000-0000A3400000}"/>
    <cellStyle name="Normal 126 3 3 6 2" xfId="17173" xr:uid="{00000000-0005-0000-0000-0000A4400000}"/>
    <cellStyle name="Normal 126 3 3 7" xfId="17174" xr:uid="{00000000-0005-0000-0000-0000A5400000}"/>
    <cellStyle name="Normal 126 3 3 8" xfId="17175" xr:uid="{00000000-0005-0000-0000-0000A6400000}"/>
    <cellStyle name="Normal 126 3 3 9" xfId="17176" xr:uid="{00000000-0005-0000-0000-0000A7400000}"/>
    <cellStyle name="Normal 126 3 3_1) Sector Final Use Input Sheet" xfId="17177" xr:uid="{00000000-0005-0000-0000-0000A8400000}"/>
    <cellStyle name="Normal 126 3 4" xfId="17178" xr:uid="{00000000-0005-0000-0000-0000A9400000}"/>
    <cellStyle name="Normal 126 3 4 10" xfId="17179" xr:uid="{00000000-0005-0000-0000-0000AA400000}"/>
    <cellStyle name="Normal 126 3 4 11" xfId="17180" xr:uid="{00000000-0005-0000-0000-0000AB400000}"/>
    <cellStyle name="Normal 126 3 4 2" xfId="17181" xr:uid="{00000000-0005-0000-0000-0000AC400000}"/>
    <cellStyle name="Normal 126 3 4 2 2" xfId="17182" xr:uid="{00000000-0005-0000-0000-0000AD400000}"/>
    <cellStyle name="Normal 126 3 4 2 3" xfId="17183" xr:uid="{00000000-0005-0000-0000-0000AE400000}"/>
    <cellStyle name="Normal 126 3 4 2 4" xfId="17184" xr:uid="{00000000-0005-0000-0000-0000AF400000}"/>
    <cellStyle name="Normal 126 3 4 2 5" xfId="17185" xr:uid="{00000000-0005-0000-0000-0000B0400000}"/>
    <cellStyle name="Normal 126 3 4 3" xfId="17186" xr:uid="{00000000-0005-0000-0000-0000B1400000}"/>
    <cellStyle name="Normal 126 3 4 3 2" xfId="17187" xr:uid="{00000000-0005-0000-0000-0000B2400000}"/>
    <cellStyle name="Normal 126 3 4 3 3" xfId="17188" xr:uid="{00000000-0005-0000-0000-0000B3400000}"/>
    <cellStyle name="Normal 126 3 4 4" xfId="17189" xr:uid="{00000000-0005-0000-0000-0000B4400000}"/>
    <cellStyle name="Normal 126 3 4 4 2" xfId="17190" xr:uid="{00000000-0005-0000-0000-0000B5400000}"/>
    <cellStyle name="Normal 126 3 4 5" xfId="17191" xr:uid="{00000000-0005-0000-0000-0000B6400000}"/>
    <cellStyle name="Normal 126 3 4 5 2" xfId="17192" xr:uid="{00000000-0005-0000-0000-0000B7400000}"/>
    <cellStyle name="Normal 126 3 4 6" xfId="17193" xr:uid="{00000000-0005-0000-0000-0000B8400000}"/>
    <cellStyle name="Normal 126 3 4 7" xfId="17194" xr:uid="{00000000-0005-0000-0000-0000B9400000}"/>
    <cellStyle name="Normal 126 3 4 8" xfId="17195" xr:uid="{00000000-0005-0000-0000-0000BA400000}"/>
    <cellStyle name="Normal 126 3 4 9" xfId="17196" xr:uid="{00000000-0005-0000-0000-0000BB400000}"/>
    <cellStyle name="Normal 126 3 4_1) Sector Final Use Input Sheet" xfId="17197" xr:uid="{00000000-0005-0000-0000-0000BC400000}"/>
    <cellStyle name="Normal 126 3 5" xfId="17198" xr:uid="{00000000-0005-0000-0000-0000BD400000}"/>
    <cellStyle name="Normal 126 3 5 2" xfId="17199" xr:uid="{00000000-0005-0000-0000-0000BE400000}"/>
    <cellStyle name="Normal 126 3 5 3" xfId="17200" xr:uid="{00000000-0005-0000-0000-0000BF400000}"/>
    <cellStyle name="Normal 126 3 5 4" xfId="17201" xr:uid="{00000000-0005-0000-0000-0000C0400000}"/>
    <cellStyle name="Normal 126 3 5 5" xfId="17202" xr:uid="{00000000-0005-0000-0000-0000C1400000}"/>
    <cellStyle name="Normal 126 3 6" xfId="17203" xr:uid="{00000000-0005-0000-0000-0000C2400000}"/>
    <cellStyle name="Normal 126 3 6 2" xfId="17204" xr:uid="{00000000-0005-0000-0000-0000C3400000}"/>
    <cellStyle name="Normal 126 3 6 3" xfId="17205" xr:uid="{00000000-0005-0000-0000-0000C4400000}"/>
    <cellStyle name="Normal 126 3 7" xfId="17206" xr:uid="{00000000-0005-0000-0000-0000C5400000}"/>
    <cellStyle name="Normal 126 3 7 2" xfId="17207" xr:uid="{00000000-0005-0000-0000-0000C6400000}"/>
    <cellStyle name="Normal 126 3 8" xfId="17208" xr:uid="{00000000-0005-0000-0000-0000C7400000}"/>
    <cellStyle name="Normal 126 3 8 2" xfId="17209" xr:uid="{00000000-0005-0000-0000-0000C8400000}"/>
    <cellStyle name="Normal 126 3 9" xfId="17210" xr:uid="{00000000-0005-0000-0000-0000C9400000}"/>
    <cellStyle name="Normal 126 3_1) Sector Final Use Input Sheet" xfId="17211" xr:uid="{00000000-0005-0000-0000-0000CA400000}"/>
    <cellStyle name="Normal 126 4" xfId="17212" xr:uid="{00000000-0005-0000-0000-0000CB400000}"/>
    <cellStyle name="Normal 126 4 10" xfId="17213" xr:uid="{00000000-0005-0000-0000-0000CC400000}"/>
    <cellStyle name="Normal 126 4 11" xfId="17214" xr:uid="{00000000-0005-0000-0000-0000CD400000}"/>
    <cellStyle name="Normal 126 4 12" xfId="17215" xr:uid="{00000000-0005-0000-0000-0000CE400000}"/>
    <cellStyle name="Normal 126 4 13" xfId="17216" xr:uid="{00000000-0005-0000-0000-0000CF400000}"/>
    <cellStyle name="Normal 126 4 14" xfId="17217" xr:uid="{00000000-0005-0000-0000-0000D0400000}"/>
    <cellStyle name="Normal 126 4 2" xfId="17218" xr:uid="{00000000-0005-0000-0000-0000D1400000}"/>
    <cellStyle name="Normal 126 4 2 10" xfId="17219" xr:uid="{00000000-0005-0000-0000-0000D2400000}"/>
    <cellStyle name="Normal 126 4 2 11" xfId="17220" xr:uid="{00000000-0005-0000-0000-0000D3400000}"/>
    <cellStyle name="Normal 126 4 2 12" xfId="17221" xr:uid="{00000000-0005-0000-0000-0000D4400000}"/>
    <cellStyle name="Normal 126 4 2 2" xfId="17222" xr:uid="{00000000-0005-0000-0000-0000D5400000}"/>
    <cellStyle name="Normal 126 4 2 2 10" xfId="17223" xr:uid="{00000000-0005-0000-0000-0000D6400000}"/>
    <cellStyle name="Normal 126 4 2 2 11" xfId="17224" xr:uid="{00000000-0005-0000-0000-0000D7400000}"/>
    <cellStyle name="Normal 126 4 2 2 2" xfId="17225" xr:uid="{00000000-0005-0000-0000-0000D8400000}"/>
    <cellStyle name="Normal 126 4 2 2 2 2" xfId="17226" xr:uid="{00000000-0005-0000-0000-0000D9400000}"/>
    <cellStyle name="Normal 126 4 2 2 2 3" xfId="17227" xr:uid="{00000000-0005-0000-0000-0000DA400000}"/>
    <cellStyle name="Normal 126 4 2 2 2 4" xfId="17228" xr:uid="{00000000-0005-0000-0000-0000DB400000}"/>
    <cellStyle name="Normal 126 4 2 2 2 5" xfId="17229" xr:uid="{00000000-0005-0000-0000-0000DC400000}"/>
    <cellStyle name="Normal 126 4 2 2 3" xfId="17230" xr:uid="{00000000-0005-0000-0000-0000DD400000}"/>
    <cellStyle name="Normal 126 4 2 2 3 2" xfId="17231" xr:uid="{00000000-0005-0000-0000-0000DE400000}"/>
    <cellStyle name="Normal 126 4 2 2 3 3" xfId="17232" xr:uid="{00000000-0005-0000-0000-0000DF400000}"/>
    <cellStyle name="Normal 126 4 2 2 4" xfId="17233" xr:uid="{00000000-0005-0000-0000-0000E0400000}"/>
    <cellStyle name="Normal 126 4 2 2 4 2" xfId="17234" xr:uid="{00000000-0005-0000-0000-0000E1400000}"/>
    <cellStyle name="Normal 126 4 2 2 5" xfId="17235" xr:uid="{00000000-0005-0000-0000-0000E2400000}"/>
    <cellStyle name="Normal 126 4 2 2 5 2" xfId="17236" xr:uid="{00000000-0005-0000-0000-0000E3400000}"/>
    <cellStyle name="Normal 126 4 2 2 6" xfId="17237" xr:uid="{00000000-0005-0000-0000-0000E4400000}"/>
    <cellStyle name="Normal 126 4 2 2 7" xfId="17238" xr:uid="{00000000-0005-0000-0000-0000E5400000}"/>
    <cellStyle name="Normal 126 4 2 2 8" xfId="17239" xr:uid="{00000000-0005-0000-0000-0000E6400000}"/>
    <cellStyle name="Normal 126 4 2 2 9" xfId="17240" xr:uid="{00000000-0005-0000-0000-0000E7400000}"/>
    <cellStyle name="Normal 126 4 2 2_1) Sector Final Use Input Sheet" xfId="17241" xr:uid="{00000000-0005-0000-0000-0000E8400000}"/>
    <cellStyle name="Normal 126 4 2 3" xfId="17242" xr:uid="{00000000-0005-0000-0000-0000E9400000}"/>
    <cellStyle name="Normal 126 4 2 3 2" xfId="17243" xr:uid="{00000000-0005-0000-0000-0000EA400000}"/>
    <cellStyle name="Normal 126 4 2 3 3" xfId="17244" xr:uid="{00000000-0005-0000-0000-0000EB400000}"/>
    <cellStyle name="Normal 126 4 2 3 4" xfId="17245" xr:uid="{00000000-0005-0000-0000-0000EC400000}"/>
    <cellStyle name="Normal 126 4 2 3 5" xfId="17246" xr:uid="{00000000-0005-0000-0000-0000ED400000}"/>
    <cellStyle name="Normal 126 4 2 4" xfId="17247" xr:uid="{00000000-0005-0000-0000-0000EE400000}"/>
    <cellStyle name="Normal 126 4 2 4 2" xfId="17248" xr:uid="{00000000-0005-0000-0000-0000EF400000}"/>
    <cellStyle name="Normal 126 4 2 4 3" xfId="17249" xr:uid="{00000000-0005-0000-0000-0000F0400000}"/>
    <cellStyle name="Normal 126 4 2 5" xfId="17250" xr:uid="{00000000-0005-0000-0000-0000F1400000}"/>
    <cellStyle name="Normal 126 4 2 5 2" xfId="17251" xr:uid="{00000000-0005-0000-0000-0000F2400000}"/>
    <cellStyle name="Normal 126 4 2 6" xfId="17252" xr:uid="{00000000-0005-0000-0000-0000F3400000}"/>
    <cellStyle name="Normal 126 4 2 6 2" xfId="17253" xr:uid="{00000000-0005-0000-0000-0000F4400000}"/>
    <cellStyle name="Normal 126 4 2 7" xfId="17254" xr:uid="{00000000-0005-0000-0000-0000F5400000}"/>
    <cellStyle name="Normal 126 4 2 8" xfId="17255" xr:uid="{00000000-0005-0000-0000-0000F6400000}"/>
    <cellStyle name="Normal 126 4 2 9" xfId="17256" xr:uid="{00000000-0005-0000-0000-0000F7400000}"/>
    <cellStyle name="Normal 126 4 2_1) Sector Final Use Input Sheet" xfId="17257" xr:uid="{00000000-0005-0000-0000-0000F8400000}"/>
    <cellStyle name="Normal 126 4 3" xfId="17258" xr:uid="{00000000-0005-0000-0000-0000F9400000}"/>
    <cellStyle name="Normal 126 4 3 10" xfId="17259" xr:uid="{00000000-0005-0000-0000-0000FA400000}"/>
    <cellStyle name="Normal 126 4 3 11" xfId="17260" xr:uid="{00000000-0005-0000-0000-0000FB400000}"/>
    <cellStyle name="Normal 126 4 3 12" xfId="17261" xr:uid="{00000000-0005-0000-0000-0000FC400000}"/>
    <cellStyle name="Normal 126 4 3 2" xfId="17262" xr:uid="{00000000-0005-0000-0000-0000FD400000}"/>
    <cellStyle name="Normal 126 4 3 2 10" xfId="17263" xr:uid="{00000000-0005-0000-0000-0000FE400000}"/>
    <cellStyle name="Normal 126 4 3 2 11" xfId="17264" xr:uid="{00000000-0005-0000-0000-0000FF400000}"/>
    <cellStyle name="Normal 126 4 3 2 2" xfId="17265" xr:uid="{00000000-0005-0000-0000-000000410000}"/>
    <cellStyle name="Normal 126 4 3 2 2 2" xfId="17266" xr:uid="{00000000-0005-0000-0000-000001410000}"/>
    <cellStyle name="Normal 126 4 3 2 2 3" xfId="17267" xr:uid="{00000000-0005-0000-0000-000002410000}"/>
    <cellStyle name="Normal 126 4 3 2 2 4" xfId="17268" xr:uid="{00000000-0005-0000-0000-000003410000}"/>
    <cellStyle name="Normal 126 4 3 2 2 5" xfId="17269" xr:uid="{00000000-0005-0000-0000-000004410000}"/>
    <cellStyle name="Normal 126 4 3 2 3" xfId="17270" xr:uid="{00000000-0005-0000-0000-000005410000}"/>
    <cellStyle name="Normal 126 4 3 2 3 2" xfId="17271" xr:uid="{00000000-0005-0000-0000-000006410000}"/>
    <cellStyle name="Normal 126 4 3 2 3 3" xfId="17272" xr:uid="{00000000-0005-0000-0000-000007410000}"/>
    <cellStyle name="Normal 126 4 3 2 4" xfId="17273" xr:uid="{00000000-0005-0000-0000-000008410000}"/>
    <cellStyle name="Normal 126 4 3 2 4 2" xfId="17274" xr:uid="{00000000-0005-0000-0000-000009410000}"/>
    <cellStyle name="Normal 126 4 3 2 5" xfId="17275" xr:uid="{00000000-0005-0000-0000-00000A410000}"/>
    <cellStyle name="Normal 126 4 3 2 5 2" xfId="17276" xr:uid="{00000000-0005-0000-0000-00000B410000}"/>
    <cellStyle name="Normal 126 4 3 2 6" xfId="17277" xr:uid="{00000000-0005-0000-0000-00000C410000}"/>
    <cellStyle name="Normal 126 4 3 2 7" xfId="17278" xr:uid="{00000000-0005-0000-0000-00000D410000}"/>
    <cellStyle name="Normal 126 4 3 2 8" xfId="17279" xr:uid="{00000000-0005-0000-0000-00000E410000}"/>
    <cellStyle name="Normal 126 4 3 2 9" xfId="17280" xr:uid="{00000000-0005-0000-0000-00000F410000}"/>
    <cellStyle name="Normal 126 4 3 2_1) Sector Final Use Input Sheet" xfId="17281" xr:uid="{00000000-0005-0000-0000-000010410000}"/>
    <cellStyle name="Normal 126 4 3 3" xfId="17282" xr:uid="{00000000-0005-0000-0000-000011410000}"/>
    <cellStyle name="Normal 126 4 3 3 2" xfId="17283" xr:uid="{00000000-0005-0000-0000-000012410000}"/>
    <cellStyle name="Normal 126 4 3 3 3" xfId="17284" xr:uid="{00000000-0005-0000-0000-000013410000}"/>
    <cellStyle name="Normal 126 4 3 3 4" xfId="17285" xr:uid="{00000000-0005-0000-0000-000014410000}"/>
    <cellStyle name="Normal 126 4 3 3 5" xfId="17286" xr:uid="{00000000-0005-0000-0000-000015410000}"/>
    <cellStyle name="Normal 126 4 3 4" xfId="17287" xr:uid="{00000000-0005-0000-0000-000016410000}"/>
    <cellStyle name="Normal 126 4 3 4 2" xfId="17288" xr:uid="{00000000-0005-0000-0000-000017410000}"/>
    <cellStyle name="Normal 126 4 3 4 3" xfId="17289" xr:uid="{00000000-0005-0000-0000-000018410000}"/>
    <cellStyle name="Normal 126 4 3 5" xfId="17290" xr:uid="{00000000-0005-0000-0000-000019410000}"/>
    <cellStyle name="Normal 126 4 3 5 2" xfId="17291" xr:uid="{00000000-0005-0000-0000-00001A410000}"/>
    <cellStyle name="Normal 126 4 3 6" xfId="17292" xr:uid="{00000000-0005-0000-0000-00001B410000}"/>
    <cellStyle name="Normal 126 4 3 6 2" xfId="17293" xr:uid="{00000000-0005-0000-0000-00001C410000}"/>
    <cellStyle name="Normal 126 4 3 7" xfId="17294" xr:uid="{00000000-0005-0000-0000-00001D410000}"/>
    <cellStyle name="Normal 126 4 3 8" xfId="17295" xr:uid="{00000000-0005-0000-0000-00001E410000}"/>
    <cellStyle name="Normal 126 4 3 9" xfId="17296" xr:uid="{00000000-0005-0000-0000-00001F410000}"/>
    <cellStyle name="Normal 126 4 3_1) Sector Final Use Input Sheet" xfId="17297" xr:uid="{00000000-0005-0000-0000-000020410000}"/>
    <cellStyle name="Normal 126 4 4" xfId="17298" xr:uid="{00000000-0005-0000-0000-000021410000}"/>
    <cellStyle name="Normal 126 4 4 10" xfId="17299" xr:uid="{00000000-0005-0000-0000-000022410000}"/>
    <cellStyle name="Normal 126 4 4 11" xfId="17300" xr:uid="{00000000-0005-0000-0000-000023410000}"/>
    <cellStyle name="Normal 126 4 4 2" xfId="17301" xr:uid="{00000000-0005-0000-0000-000024410000}"/>
    <cellStyle name="Normal 126 4 4 2 2" xfId="17302" xr:uid="{00000000-0005-0000-0000-000025410000}"/>
    <cellStyle name="Normal 126 4 4 2 3" xfId="17303" xr:uid="{00000000-0005-0000-0000-000026410000}"/>
    <cellStyle name="Normal 126 4 4 2 4" xfId="17304" xr:uid="{00000000-0005-0000-0000-000027410000}"/>
    <cellStyle name="Normal 126 4 4 2 5" xfId="17305" xr:uid="{00000000-0005-0000-0000-000028410000}"/>
    <cellStyle name="Normal 126 4 4 3" xfId="17306" xr:uid="{00000000-0005-0000-0000-000029410000}"/>
    <cellStyle name="Normal 126 4 4 3 2" xfId="17307" xr:uid="{00000000-0005-0000-0000-00002A410000}"/>
    <cellStyle name="Normal 126 4 4 3 3" xfId="17308" xr:uid="{00000000-0005-0000-0000-00002B410000}"/>
    <cellStyle name="Normal 126 4 4 4" xfId="17309" xr:uid="{00000000-0005-0000-0000-00002C410000}"/>
    <cellStyle name="Normal 126 4 4 4 2" xfId="17310" xr:uid="{00000000-0005-0000-0000-00002D410000}"/>
    <cellStyle name="Normal 126 4 4 5" xfId="17311" xr:uid="{00000000-0005-0000-0000-00002E410000}"/>
    <cellStyle name="Normal 126 4 4 5 2" xfId="17312" xr:uid="{00000000-0005-0000-0000-00002F410000}"/>
    <cellStyle name="Normal 126 4 4 6" xfId="17313" xr:uid="{00000000-0005-0000-0000-000030410000}"/>
    <cellStyle name="Normal 126 4 4 7" xfId="17314" xr:uid="{00000000-0005-0000-0000-000031410000}"/>
    <cellStyle name="Normal 126 4 4 8" xfId="17315" xr:uid="{00000000-0005-0000-0000-000032410000}"/>
    <cellStyle name="Normal 126 4 4 9" xfId="17316" xr:uid="{00000000-0005-0000-0000-000033410000}"/>
    <cellStyle name="Normal 126 4 4_1) Sector Final Use Input Sheet" xfId="17317" xr:uid="{00000000-0005-0000-0000-000034410000}"/>
    <cellStyle name="Normal 126 4 5" xfId="17318" xr:uid="{00000000-0005-0000-0000-000035410000}"/>
    <cellStyle name="Normal 126 4 5 2" xfId="17319" xr:uid="{00000000-0005-0000-0000-000036410000}"/>
    <cellStyle name="Normal 126 4 5 3" xfId="17320" xr:uid="{00000000-0005-0000-0000-000037410000}"/>
    <cellStyle name="Normal 126 4 5 4" xfId="17321" xr:uid="{00000000-0005-0000-0000-000038410000}"/>
    <cellStyle name="Normal 126 4 5 5" xfId="17322" xr:uid="{00000000-0005-0000-0000-000039410000}"/>
    <cellStyle name="Normal 126 4 6" xfId="17323" xr:uid="{00000000-0005-0000-0000-00003A410000}"/>
    <cellStyle name="Normal 126 4 6 2" xfId="17324" xr:uid="{00000000-0005-0000-0000-00003B410000}"/>
    <cellStyle name="Normal 126 4 6 3" xfId="17325" xr:uid="{00000000-0005-0000-0000-00003C410000}"/>
    <cellStyle name="Normal 126 4 7" xfId="17326" xr:uid="{00000000-0005-0000-0000-00003D410000}"/>
    <cellStyle name="Normal 126 4 7 2" xfId="17327" xr:uid="{00000000-0005-0000-0000-00003E410000}"/>
    <cellStyle name="Normal 126 4 8" xfId="17328" xr:uid="{00000000-0005-0000-0000-00003F410000}"/>
    <cellStyle name="Normal 126 4 8 2" xfId="17329" xr:uid="{00000000-0005-0000-0000-000040410000}"/>
    <cellStyle name="Normal 126 4 9" xfId="17330" xr:uid="{00000000-0005-0000-0000-000041410000}"/>
    <cellStyle name="Normal 126 4_1) Sector Final Use Input Sheet" xfId="17331" xr:uid="{00000000-0005-0000-0000-000042410000}"/>
    <cellStyle name="Normal 126 5" xfId="17332" xr:uid="{00000000-0005-0000-0000-000043410000}"/>
    <cellStyle name="Normal 126 5 10" xfId="17333" xr:uid="{00000000-0005-0000-0000-000044410000}"/>
    <cellStyle name="Normal 126 5 11" xfId="17334" xr:uid="{00000000-0005-0000-0000-000045410000}"/>
    <cellStyle name="Normal 126 5 12" xfId="17335" xr:uid="{00000000-0005-0000-0000-000046410000}"/>
    <cellStyle name="Normal 126 5 2" xfId="17336" xr:uid="{00000000-0005-0000-0000-000047410000}"/>
    <cellStyle name="Normal 126 5 2 10" xfId="17337" xr:uid="{00000000-0005-0000-0000-000048410000}"/>
    <cellStyle name="Normal 126 5 2 11" xfId="17338" xr:uid="{00000000-0005-0000-0000-000049410000}"/>
    <cellStyle name="Normal 126 5 2 2" xfId="17339" xr:uid="{00000000-0005-0000-0000-00004A410000}"/>
    <cellStyle name="Normal 126 5 2 2 2" xfId="17340" xr:uid="{00000000-0005-0000-0000-00004B410000}"/>
    <cellStyle name="Normal 126 5 2 2 3" xfId="17341" xr:uid="{00000000-0005-0000-0000-00004C410000}"/>
    <cellStyle name="Normal 126 5 2 2 4" xfId="17342" xr:uid="{00000000-0005-0000-0000-00004D410000}"/>
    <cellStyle name="Normal 126 5 2 2 5" xfId="17343" xr:uid="{00000000-0005-0000-0000-00004E410000}"/>
    <cellStyle name="Normal 126 5 2 3" xfId="17344" xr:uid="{00000000-0005-0000-0000-00004F410000}"/>
    <cellStyle name="Normal 126 5 2 3 2" xfId="17345" xr:uid="{00000000-0005-0000-0000-000050410000}"/>
    <cellStyle name="Normal 126 5 2 3 3" xfId="17346" xr:uid="{00000000-0005-0000-0000-000051410000}"/>
    <cellStyle name="Normal 126 5 2 4" xfId="17347" xr:uid="{00000000-0005-0000-0000-000052410000}"/>
    <cellStyle name="Normal 126 5 2 4 2" xfId="17348" xr:uid="{00000000-0005-0000-0000-000053410000}"/>
    <cellStyle name="Normal 126 5 2 5" xfId="17349" xr:uid="{00000000-0005-0000-0000-000054410000}"/>
    <cellStyle name="Normal 126 5 2 5 2" xfId="17350" xr:uid="{00000000-0005-0000-0000-000055410000}"/>
    <cellStyle name="Normal 126 5 2 6" xfId="17351" xr:uid="{00000000-0005-0000-0000-000056410000}"/>
    <cellStyle name="Normal 126 5 2 7" xfId="17352" xr:uid="{00000000-0005-0000-0000-000057410000}"/>
    <cellStyle name="Normal 126 5 2 8" xfId="17353" xr:uid="{00000000-0005-0000-0000-000058410000}"/>
    <cellStyle name="Normal 126 5 2 9" xfId="17354" xr:uid="{00000000-0005-0000-0000-000059410000}"/>
    <cellStyle name="Normal 126 5 2_1) Sector Final Use Input Sheet" xfId="17355" xr:uid="{00000000-0005-0000-0000-00005A410000}"/>
    <cellStyle name="Normal 126 5 3" xfId="17356" xr:uid="{00000000-0005-0000-0000-00005B410000}"/>
    <cellStyle name="Normal 126 5 3 2" xfId="17357" xr:uid="{00000000-0005-0000-0000-00005C410000}"/>
    <cellStyle name="Normal 126 5 3 3" xfId="17358" xr:uid="{00000000-0005-0000-0000-00005D410000}"/>
    <cellStyle name="Normal 126 5 3 4" xfId="17359" xr:uid="{00000000-0005-0000-0000-00005E410000}"/>
    <cellStyle name="Normal 126 5 3 5" xfId="17360" xr:uid="{00000000-0005-0000-0000-00005F410000}"/>
    <cellStyle name="Normal 126 5 4" xfId="17361" xr:uid="{00000000-0005-0000-0000-000060410000}"/>
    <cellStyle name="Normal 126 5 4 2" xfId="17362" xr:uid="{00000000-0005-0000-0000-000061410000}"/>
    <cellStyle name="Normal 126 5 4 3" xfId="17363" xr:uid="{00000000-0005-0000-0000-000062410000}"/>
    <cellStyle name="Normal 126 5 5" xfId="17364" xr:uid="{00000000-0005-0000-0000-000063410000}"/>
    <cellStyle name="Normal 126 5 5 2" xfId="17365" xr:uid="{00000000-0005-0000-0000-000064410000}"/>
    <cellStyle name="Normal 126 5 6" xfId="17366" xr:uid="{00000000-0005-0000-0000-000065410000}"/>
    <cellStyle name="Normal 126 5 6 2" xfId="17367" xr:uid="{00000000-0005-0000-0000-000066410000}"/>
    <cellStyle name="Normal 126 5 7" xfId="17368" xr:uid="{00000000-0005-0000-0000-000067410000}"/>
    <cellStyle name="Normal 126 5 8" xfId="17369" xr:uid="{00000000-0005-0000-0000-000068410000}"/>
    <cellStyle name="Normal 126 5 9" xfId="17370" xr:uid="{00000000-0005-0000-0000-000069410000}"/>
    <cellStyle name="Normal 126 5_1) Sector Final Use Input Sheet" xfId="17371" xr:uid="{00000000-0005-0000-0000-00006A410000}"/>
    <cellStyle name="Normal 126 6" xfId="17372" xr:uid="{00000000-0005-0000-0000-00006B410000}"/>
    <cellStyle name="Normal 126 6 10" xfId="17373" xr:uid="{00000000-0005-0000-0000-00006C410000}"/>
    <cellStyle name="Normal 126 6 11" xfId="17374" xr:uid="{00000000-0005-0000-0000-00006D410000}"/>
    <cellStyle name="Normal 126 6 12" xfId="17375" xr:uid="{00000000-0005-0000-0000-00006E410000}"/>
    <cellStyle name="Normal 126 6 2" xfId="17376" xr:uid="{00000000-0005-0000-0000-00006F410000}"/>
    <cellStyle name="Normal 126 6 2 10" xfId="17377" xr:uid="{00000000-0005-0000-0000-000070410000}"/>
    <cellStyle name="Normal 126 6 2 11" xfId="17378" xr:uid="{00000000-0005-0000-0000-000071410000}"/>
    <cellStyle name="Normal 126 6 2 2" xfId="17379" xr:uid="{00000000-0005-0000-0000-000072410000}"/>
    <cellStyle name="Normal 126 6 2 2 2" xfId="17380" xr:uid="{00000000-0005-0000-0000-000073410000}"/>
    <cellStyle name="Normal 126 6 2 2 3" xfId="17381" xr:uid="{00000000-0005-0000-0000-000074410000}"/>
    <cellStyle name="Normal 126 6 2 2 4" xfId="17382" xr:uid="{00000000-0005-0000-0000-000075410000}"/>
    <cellStyle name="Normal 126 6 2 2 5" xfId="17383" xr:uid="{00000000-0005-0000-0000-000076410000}"/>
    <cellStyle name="Normal 126 6 2 3" xfId="17384" xr:uid="{00000000-0005-0000-0000-000077410000}"/>
    <cellStyle name="Normal 126 6 2 3 2" xfId="17385" xr:uid="{00000000-0005-0000-0000-000078410000}"/>
    <cellStyle name="Normal 126 6 2 3 3" xfId="17386" xr:uid="{00000000-0005-0000-0000-000079410000}"/>
    <cellStyle name="Normal 126 6 2 4" xfId="17387" xr:uid="{00000000-0005-0000-0000-00007A410000}"/>
    <cellStyle name="Normal 126 6 2 4 2" xfId="17388" xr:uid="{00000000-0005-0000-0000-00007B410000}"/>
    <cellStyle name="Normal 126 6 2 5" xfId="17389" xr:uid="{00000000-0005-0000-0000-00007C410000}"/>
    <cellStyle name="Normal 126 6 2 5 2" xfId="17390" xr:uid="{00000000-0005-0000-0000-00007D410000}"/>
    <cellStyle name="Normal 126 6 2 6" xfId="17391" xr:uid="{00000000-0005-0000-0000-00007E410000}"/>
    <cellStyle name="Normal 126 6 2 7" xfId="17392" xr:uid="{00000000-0005-0000-0000-00007F410000}"/>
    <cellStyle name="Normal 126 6 2 8" xfId="17393" xr:uid="{00000000-0005-0000-0000-000080410000}"/>
    <cellStyle name="Normal 126 6 2 9" xfId="17394" xr:uid="{00000000-0005-0000-0000-000081410000}"/>
    <cellStyle name="Normal 126 6 2_1) Sector Final Use Input Sheet" xfId="17395" xr:uid="{00000000-0005-0000-0000-000082410000}"/>
    <cellStyle name="Normal 126 6 3" xfId="17396" xr:uid="{00000000-0005-0000-0000-000083410000}"/>
    <cellStyle name="Normal 126 6 3 2" xfId="17397" xr:uid="{00000000-0005-0000-0000-000084410000}"/>
    <cellStyle name="Normal 126 6 3 3" xfId="17398" xr:uid="{00000000-0005-0000-0000-000085410000}"/>
    <cellStyle name="Normal 126 6 3 4" xfId="17399" xr:uid="{00000000-0005-0000-0000-000086410000}"/>
    <cellStyle name="Normal 126 6 3 5" xfId="17400" xr:uid="{00000000-0005-0000-0000-000087410000}"/>
    <cellStyle name="Normal 126 6 4" xfId="17401" xr:uid="{00000000-0005-0000-0000-000088410000}"/>
    <cellStyle name="Normal 126 6 4 2" xfId="17402" xr:uid="{00000000-0005-0000-0000-000089410000}"/>
    <cellStyle name="Normal 126 6 4 3" xfId="17403" xr:uid="{00000000-0005-0000-0000-00008A410000}"/>
    <cellStyle name="Normal 126 6 5" xfId="17404" xr:uid="{00000000-0005-0000-0000-00008B410000}"/>
    <cellStyle name="Normal 126 6 5 2" xfId="17405" xr:uid="{00000000-0005-0000-0000-00008C410000}"/>
    <cellStyle name="Normal 126 6 6" xfId="17406" xr:uid="{00000000-0005-0000-0000-00008D410000}"/>
    <cellStyle name="Normal 126 6 6 2" xfId="17407" xr:uid="{00000000-0005-0000-0000-00008E410000}"/>
    <cellStyle name="Normal 126 6 7" xfId="17408" xr:uid="{00000000-0005-0000-0000-00008F410000}"/>
    <cellStyle name="Normal 126 6 8" xfId="17409" xr:uid="{00000000-0005-0000-0000-000090410000}"/>
    <cellStyle name="Normal 126 6 9" xfId="17410" xr:uid="{00000000-0005-0000-0000-000091410000}"/>
    <cellStyle name="Normal 126 6_1) Sector Final Use Input Sheet" xfId="17411" xr:uid="{00000000-0005-0000-0000-000092410000}"/>
    <cellStyle name="Normal 126 7" xfId="17412" xr:uid="{00000000-0005-0000-0000-000093410000}"/>
    <cellStyle name="Normal 126 7 10" xfId="17413" xr:uid="{00000000-0005-0000-0000-000094410000}"/>
    <cellStyle name="Normal 126 7 11" xfId="17414" xr:uid="{00000000-0005-0000-0000-000095410000}"/>
    <cellStyle name="Normal 126 7 2" xfId="17415" xr:uid="{00000000-0005-0000-0000-000096410000}"/>
    <cellStyle name="Normal 126 7 2 2" xfId="17416" xr:uid="{00000000-0005-0000-0000-000097410000}"/>
    <cellStyle name="Normal 126 7 2 3" xfId="17417" xr:uid="{00000000-0005-0000-0000-000098410000}"/>
    <cellStyle name="Normal 126 7 2 4" xfId="17418" xr:uid="{00000000-0005-0000-0000-000099410000}"/>
    <cellStyle name="Normal 126 7 2 5" xfId="17419" xr:uid="{00000000-0005-0000-0000-00009A410000}"/>
    <cellStyle name="Normal 126 7 3" xfId="17420" xr:uid="{00000000-0005-0000-0000-00009B410000}"/>
    <cellStyle name="Normal 126 7 3 2" xfId="17421" xr:uid="{00000000-0005-0000-0000-00009C410000}"/>
    <cellStyle name="Normal 126 7 3 3" xfId="17422" xr:uid="{00000000-0005-0000-0000-00009D410000}"/>
    <cellStyle name="Normal 126 7 4" xfId="17423" xr:uid="{00000000-0005-0000-0000-00009E410000}"/>
    <cellStyle name="Normal 126 7 4 2" xfId="17424" xr:uid="{00000000-0005-0000-0000-00009F410000}"/>
    <cellStyle name="Normal 126 7 5" xfId="17425" xr:uid="{00000000-0005-0000-0000-0000A0410000}"/>
    <cellStyle name="Normal 126 7 5 2" xfId="17426" xr:uid="{00000000-0005-0000-0000-0000A1410000}"/>
    <cellStyle name="Normal 126 7 6" xfId="17427" xr:uid="{00000000-0005-0000-0000-0000A2410000}"/>
    <cellStyle name="Normal 126 7 7" xfId="17428" xr:uid="{00000000-0005-0000-0000-0000A3410000}"/>
    <cellStyle name="Normal 126 7 8" xfId="17429" xr:uid="{00000000-0005-0000-0000-0000A4410000}"/>
    <cellStyle name="Normal 126 7 9" xfId="17430" xr:uid="{00000000-0005-0000-0000-0000A5410000}"/>
    <cellStyle name="Normal 126 7_1) Sector Final Use Input Sheet" xfId="17431" xr:uid="{00000000-0005-0000-0000-0000A6410000}"/>
    <cellStyle name="Normal 126 8" xfId="17432" xr:uid="{00000000-0005-0000-0000-0000A7410000}"/>
    <cellStyle name="Normal 126 8 2" xfId="17433" xr:uid="{00000000-0005-0000-0000-0000A8410000}"/>
    <cellStyle name="Normal 126 8 3" xfId="17434" xr:uid="{00000000-0005-0000-0000-0000A9410000}"/>
    <cellStyle name="Normal 126 8 4" xfId="17435" xr:uid="{00000000-0005-0000-0000-0000AA410000}"/>
    <cellStyle name="Normal 126 8 5" xfId="17436" xr:uid="{00000000-0005-0000-0000-0000AB410000}"/>
    <cellStyle name="Normal 126 9" xfId="17437" xr:uid="{00000000-0005-0000-0000-0000AC410000}"/>
    <cellStyle name="Normal 126 9 2" xfId="17438" xr:uid="{00000000-0005-0000-0000-0000AD410000}"/>
    <cellStyle name="Normal 126 9 3" xfId="17439" xr:uid="{00000000-0005-0000-0000-0000AE410000}"/>
    <cellStyle name="Normal 126_1) Sector Final Use Input Sheet" xfId="17440" xr:uid="{00000000-0005-0000-0000-0000AF410000}"/>
    <cellStyle name="Normal 127" xfId="17441" xr:uid="{00000000-0005-0000-0000-0000B0410000}"/>
    <cellStyle name="Normal 127 10" xfId="17442" xr:uid="{00000000-0005-0000-0000-0000B1410000}"/>
    <cellStyle name="Normal 127 10 2" xfId="17443" xr:uid="{00000000-0005-0000-0000-0000B2410000}"/>
    <cellStyle name="Normal 127 11" xfId="17444" xr:uid="{00000000-0005-0000-0000-0000B3410000}"/>
    <cellStyle name="Normal 127 11 2" xfId="17445" xr:uid="{00000000-0005-0000-0000-0000B4410000}"/>
    <cellStyle name="Normal 127 12" xfId="17446" xr:uid="{00000000-0005-0000-0000-0000B5410000}"/>
    <cellStyle name="Normal 127 13" xfId="17447" xr:uid="{00000000-0005-0000-0000-0000B6410000}"/>
    <cellStyle name="Normal 127 14" xfId="17448" xr:uid="{00000000-0005-0000-0000-0000B7410000}"/>
    <cellStyle name="Normal 127 15" xfId="17449" xr:uid="{00000000-0005-0000-0000-0000B8410000}"/>
    <cellStyle name="Normal 127 16" xfId="17450" xr:uid="{00000000-0005-0000-0000-0000B9410000}"/>
    <cellStyle name="Normal 127 17" xfId="17451" xr:uid="{00000000-0005-0000-0000-0000BA410000}"/>
    <cellStyle name="Normal 127 2" xfId="17452" xr:uid="{00000000-0005-0000-0000-0000BB410000}"/>
    <cellStyle name="Normal 127 2 10" xfId="17453" xr:uid="{00000000-0005-0000-0000-0000BC410000}"/>
    <cellStyle name="Normal 127 2 11" xfId="17454" xr:uid="{00000000-0005-0000-0000-0000BD410000}"/>
    <cellStyle name="Normal 127 2 12" xfId="17455" xr:uid="{00000000-0005-0000-0000-0000BE410000}"/>
    <cellStyle name="Normal 127 2 13" xfId="17456" xr:uid="{00000000-0005-0000-0000-0000BF410000}"/>
    <cellStyle name="Normal 127 2 14" xfId="17457" xr:uid="{00000000-0005-0000-0000-0000C0410000}"/>
    <cellStyle name="Normal 127 2 2" xfId="17458" xr:uid="{00000000-0005-0000-0000-0000C1410000}"/>
    <cellStyle name="Normal 127 2 2 10" xfId="17459" xr:uid="{00000000-0005-0000-0000-0000C2410000}"/>
    <cellStyle name="Normal 127 2 2 11" xfId="17460" xr:uid="{00000000-0005-0000-0000-0000C3410000}"/>
    <cellStyle name="Normal 127 2 2 12" xfId="17461" xr:uid="{00000000-0005-0000-0000-0000C4410000}"/>
    <cellStyle name="Normal 127 2 2 2" xfId="17462" xr:uid="{00000000-0005-0000-0000-0000C5410000}"/>
    <cellStyle name="Normal 127 2 2 2 10" xfId="17463" xr:uid="{00000000-0005-0000-0000-0000C6410000}"/>
    <cellStyle name="Normal 127 2 2 2 11" xfId="17464" xr:uid="{00000000-0005-0000-0000-0000C7410000}"/>
    <cellStyle name="Normal 127 2 2 2 2" xfId="17465" xr:uid="{00000000-0005-0000-0000-0000C8410000}"/>
    <cellStyle name="Normal 127 2 2 2 2 2" xfId="17466" xr:uid="{00000000-0005-0000-0000-0000C9410000}"/>
    <cellStyle name="Normal 127 2 2 2 2 3" xfId="17467" xr:uid="{00000000-0005-0000-0000-0000CA410000}"/>
    <cellStyle name="Normal 127 2 2 2 2 4" xfId="17468" xr:uid="{00000000-0005-0000-0000-0000CB410000}"/>
    <cellStyle name="Normal 127 2 2 2 2 5" xfId="17469" xr:uid="{00000000-0005-0000-0000-0000CC410000}"/>
    <cellStyle name="Normal 127 2 2 2 3" xfId="17470" xr:uid="{00000000-0005-0000-0000-0000CD410000}"/>
    <cellStyle name="Normal 127 2 2 2 3 2" xfId="17471" xr:uid="{00000000-0005-0000-0000-0000CE410000}"/>
    <cellStyle name="Normal 127 2 2 2 3 3" xfId="17472" xr:uid="{00000000-0005-0000-0000-0000CF410000}"/>
    <cellStyle name="Normal 127 2 2 2 4" xfId="17473" xr:uid="{00000000-0005-0000-0000-0000D0410000}"/>
    <cellStyle name="Normal 127 2 2 2 4 2" xfId="17474" xr:uid="{00000000-0005-0000-0000-0000D1410000}"/>
    <cellStyle name="Normal 127 2 2 2 5" xfId="17475" xr:uid="{00000000-0005-0000-0000-0000D2410000}"/>
    <cellStyle name="Normal 127 2 2 2 5 2" xfId="17476" xr:uid="{00000000-0005-0000-0000-0000D3410000}"/>
    <cellStyle name="Normal 127 2 2 2 6" xfId="17477" xr:uid="{00000000-0005-0000-0000-0000D4410000}"/>
    <cellStyle name="Normal 127 2 2 2 7" xfId="17478" xr:uid="{00000000-0005-0000-0000-0000D5410000}"/>
    <cellStyle name="Normal 127 2 2 2 8" xfId="17479" xr:uid="{00000000-0005-0000-0000-0000D6410000}"/>
    <cellStyle name="Normal 127 2 2 2 9" xfId="17480" xr:uid="{00000000-0005-0000-0000-0000D7410000}"/>
    <cellStyle name="Normal 127 2 2 2_1) Sector Final Use Input Sheet" xfId="17481" xr:uid="{00000000-0005-0000-0000-0000D8410000}"/>
    <cellStyle name="Normal 127 2 2 3" xfId="17482" xr:uid="{00000000-0005-0000-0000-0000D9410000}"/>
    <cellStyle name="Normal 127 2 2 3 2" xfId="17483" xr:uid="{00000000-0005-0000-0000-0000DA410000}"/>
    <cellStyle name="Normal 127 2 2 3 3" xfId="17484" xr:uid="{00000000-0005-0000-0000-0000DB410000}"/>
    <cellStyle name="Normal 127 2 2 3 4" xfId="17485" xr:uid="{00000000-0005-0000-0000-0000DC410000}"/>
    <cellStyle name="Normal 127 2 2 3 5" xfId="17486" xr:uid="{00000000-0005-0000-0000-0000DD410000}"/>
    <cellStyle name="Normal 127 2 2 4" xfId="17487" xr:uid="{00000000-0005-0000-0000-0000DE410000}"/>
    <cellStyle name="Normal 127 2 2 4 2" xfId="17488" xr:uid="{00000000-0005-0000-0000-0000DF410000}"/>
    <cellStyle name="Normal 127 2 2 4 3" xfId="17489" xr:uid="{00000000-0005-0000-0000-0000E0410000}"/>
    <cellStyle name="Normal 127 2 2 5" xfId="17490" xr:uid="{00000000-0005-0000-0000-0000E1410000}"/>
    <cellStyle name="Normal 127 2 2 5 2" xfId="17491" xr:uid="{00000000-0005-0000-0000-0000E2410000}"/>
    <cellStyle name="Normal 127 2 2 6" xfId="17492" xr:uid="{00000000-0005-0000-0000-0000E3410000}"/>
    <cellStyle name="Normal 127 2 2 6 2" xfId="17493" xr:uid="{00000000-0005-0000-0000-0000E4410000}"/>
    <cellStyle name="Normal 127 2 2 7" xfId="17494" xr:uid="{00000000-0005-0000-0000-0000E5410000}"/>
    <cellStyle name="Normal 127 2 2 8" xfId="17495" xr:uid="{00000000-0005-0000-0000-0000E6410000}"/>
    <cellStyle name="Normal 127 2 2 9" xfId="17496" xr:uid="{00000000-0005-0000-0000-0000E7410000}"/>
    <cellStyle name="Normal 127 2 2_1) Sector Final Use Input Sheet" xfId="17497" xr:uid="{00000000-0005-0000-0000-0000E8410000}"/>
    <cellStyle name="Normal 127 2 3" xfId="17498" xr:uid="{00000000-0005-0000-0000-0000E9410000}"/>
    <cellStyle name="Normal 127 2 3 10" xfId="17499" xr:uid="{00000000-0005-0000-0000-0000EA410000}"/>
    <cellStyle name="Normal 127 2 3 11" xfId="17500" xr:uid="{00000000-0005-0000-0000-0000EB410000}"/>
    <cellStyle name="Normal 127 2 3 12" xfId="17501" xr:uid="{00000000-0005-0000-0000-0000EC410000}"/>
    <cellStyle name="Normal 127 2 3 2" xfId="17502" xr:uid="{00000000-0005-0000-0000-0000ED410000}"/>
    <cellStyle name="Normal 127 2 3 2 10" xfId="17503" xr:uid="{00000000-0005-0000-0000-0000EE410000}"/>
    <cellStyle name="Normal 127 2 3 2 11" xfId="17504" xr:uid="{00000000-0005-0000-0000-0000EF410000}"/>
    <cellStyle name="Normal 127 2 3 2 2" xfId="17505" xr:uid="{00000000-0005-0000-0000-0000F0410000}"/>
    <cellStyle name="Normal 127 2 3 2 2 2" xfId="17506" xr:uid="{00000000-0005-0000-0000-0000F1410000}"/>
    <cellStyle name="Normal 127 2 3 2 2 3" xfId="17507" xr:uid="{00000000-0005-0000-0000-0000F2410000}"/>
    <cellStyle name="Normal 127 2 3 2 2 4" xfId="17508" xr:uid="{00000000-0005-0000-0000-0000F3410000}"/>
    <cellStyle name="Normal 127 2 3 2 2 5" xfId="17509" xr:uid="{00000000-0005-0000-0000-0000F4410000}"/>
    <cellStyle name="Normal 127 2 3 2 3" xfId="17510" xr:uid="{00000000-0005-0000-0000-0000F5410000}"/>
    <cellStyle name="Normal 127 2 3 2 3 2" xfId="17511" xr:uid="{00000000-0005-0000-0000-0000F6410000}"/>
    <cellStyle name="Normal 127 2 3 2 3 3" xfId="17512" xr:uid="{00000000-0005-0000-0000-0000F7410000}"/>
    <cellStyle name="Normal 127 2 3 2 4" xfId="17513" xr:uid="{00000000-0005-0000-0000-0000F8410000}"/>
    <cellStyle name="Normal 127 2 3 2 4 2" xfId="17514" xr:uid="{00000000-0005-0000-0000-0000F9410000}"/>
    <cellStyle name="Normal 127 2 3 2 5" xfId="17515" xr:uid="{00000000-0005-0000-0000-0000FA410000}"/>
    <cellStyle name="Normal 127 2 3 2 5 2" xfId="17516" xr:uid="{00000000-0005-0000-0000-0000FB410000}"/>
    <cellStyle name="Normal 127 2 3 2 6" xfId="17517" xr:uid="{00000000-0005-0000-0000-0000FC410000}"/>
    <cellStyle name="Normal 127 2 3 2 7" xfId="17518" xr:uid="{00000000-0005-0000-0000-0000FD410000}"/>
    <cellStyle name="Normal 127 2 3 2 8" xfId="17519" xr:uid="{00000000-0005-0000-0000-0000FE410000}"/>
    <cellStyle name="Normal 127 2 3 2 9" xfId="17520" xr:uid="{00000000-0005-0000-0000-0000FF410000}"/>
    <cellStyle name="Normal 127 2 3 2_1) Sector Final Use Input Sheet" xfId="17521" xr:uid="{00000000-0005-0000-0000-000000420000}"/>
    <cellStyle name="Normal 127 2 3 3" xfId="17522" xr:uid="{00000000-0005-0000-0000-000001420000}"/>
    <cellStyle name="Normal 127 2 3 3 2" xfId="17523" xr:uid="{00000000-0005-0000-0000-000002420000}"/>
    <cellStyle name="Normal 127 2 3 3 3" xfId="17524" xr:uid="{00000000-0005-0000-0000-000003420000}"/>
    <cellStyle name="Normal 127 2 3 3 4" xfId="17525" xr:uid="{00000000-0005-0000-0000-000004420000}"/>
    <cellStyle name="Normal 127 2 3 3 5" xfId="17526" xr:uid="{00000000-0005-0000-0000-000005420000}"/>
    <cellStyle name="Normal 127 2 3 4" xfId="17527" xr:uid="{00000000-0005-0000-0000-000006420000}"/>
    <cellStyle name="Normal 127 2 3 4 2" xfId="17528" xr:uid="{00000000-0005-0000-0000-000007420000}"/>
    <cellStyle name="Normal 127 2 3 4 3" xfId="17529" xr:uid="{00000000-0005-0000-0000-000008420000}"/>
    <cellStyle name="Normal 127 2 3 5" xfId="17530" xr:uid="{00000000-0005-0000-0000-000009420000}"/>
    <cellStyle name="Normal 127 2 3 5 2" xfId="17531" xr:uid="{00000000-0005-0000-0000-00000A420000}"/>
    <cellStyle name="Normal 127 2 3 6" xfId="17532" xr:uid="{00000000-0005-0000-0000-00000B420000}"/>
    <cellStyle name="Normal 127 2 3 6 2" xfId="17533" xr:uid="{00000000-0005-0000-0000-00000C420000}"/>
    <cellStyle name="Normal 127 2 3 7" xfId="17534" xr:uid="{00000000-0005-0000-0000-00000D420000}"/>
    <cellStyle name="Normal 127 2 3 8" xfId="17535" xr:uid="{00000000-0005-0000-0000-00000E420000}"/>
    <cellStyle name="Normal 127 2 3 9" xfId="17536" xr:uid="{00000000-0005-0000-0000-00000F420000}"/>
    <cellStyle name="Normal 127 2 3_1) Sector Final Use Input Sheet" xfId="17537" xr:uid="{00000000-0005-0000-0000-000010420000}"/>
    <cellStyle name="Normal 127 2 4" xfId="17538" xr:uid="{00000000-0005-0000-0000-000011420000}"/>
    <cellStyle name="Normal 127 2 4 10" xfId="17539" xr:uid="{00000000-0005-0000-0000-000012420000}"/>
    <cellStyle name="Normal 127 2 4 11" xfId="17540" xr:uid="{00000000-0005-0000-0000-000013420000}"/>
    <cellStyle name="Normal 127 2 4 2" xfId="17541" xr:uid="{00000000-0005-0000-0000-000014420000}"/>
    <cellStyle name="Normal 127 2 4 2 2" xfId="17542" xr:uid="{00000000-0005-0000-0000-000015420000}"/>
    <cellStyle name="Normal 127 2 4 2 3" xfId="17543" xr:uid="{00000000-0005-0000-0000-000016420000}"/>
    <cellStyle name="Normal 127 2 4 2 4" xfId="17544" xr:uid="{00000000-0005-0000-0000-000017420000}"/>
    <cellStyle name="Normal 127 2 4 2 5" xfId="17545" xr:uid="{00000000-0005-0000-0000-000018420000}"/>
    <cellStyle name="Normal 127 2 4 3" xfId="17546" xr:uid="{00000000-0005-0000-0000-000019420000}"/>
    <cellStyle name="Normal 127 2 4 3 2" xfId="17547" xr:uid="{00000000-0005-0000-0000-00001A420000}"/>
    <cellStyle name="Normal 127 2 4 3 3" xfId="17548" xr:uid="{00000000-0005-0000-0000-00001B420000}"/>
    <cellStyle name="Normal 127 2 4 4" xfId="17549" xr:uid="{00000000-0005-0000-0000-00001C420000}"/>
    <cellStyle name="Normal 127 2 4 4 2" xfId="17550" xr:uid="{00000000-0005-0000-0000-00001D420000}"/>
    <cellStyle name="Normal 127 2 4 5" xfId="17551" xr:uid="{00000000-0005-0000-0000-00001E420000}"/>
    <cellStyle name="Normal 127 2 4 5 2" xfId="17552" xr:uid="{00000000-0005-0000-0000-00001F420000}"/>
    <cellStyle name="Normal 127 2 4 6" xfId="17553" xr:uid="{00000000-0005-0000-0000-000020420000}"/>
    <cellStyle name="Normal 127 2 4 7" xfId="17554" xr:uid="{00000000-0005-0000-0000-000021420000}"/>
    <cellStyle name="Normal 127 2 4 8" xfId="17555" xr:uid="{00000000-0005-0000-0000-000022420000}"/>
    <cellStyle name="Normal 127 2 4 9" xfId="17556" xr:uid="{00000000-0005-0000-0000-000023420000}"/>
    <cellStyle name="Normal 127 2 4_1) Sector Final Use Input Sheet" xfId="17557" xr:uid="{00000000-0005-0000-0000-000024420000}"/>
    <cellStyle name="Normal 127 2 5" xfId="17558" xr:uid="{00000000-0005-0000-0000-000025420000}"/>
    <cellStyle name="Normal 127 2 5 2" xfId="17559" xr:uid="{00000000-0005-0000-0000-000026420000}"/>
    <cellStyle name="Normal 127 2 5 3" xfId="17560" xr:uid="{00000000-0005-0000-0000-000027420000}"/>
    <cellStyle name="Normal 127 2 5 4" xfId="17561" xr:uid="{00000000-0005-0000-0000-000028420000}"/>
    <cellStyle name="Normal 127 2 5 5" xfId="17562" xr:uid="{00000000-0005-0000-0000-000029420000}"/>
    <cellStyle name="Normal 127 2 6" xfId="17563" xr:uid="{00000000-0005-0000-0000-00002A420000}"/>
    <cellStyle name="Normal 127 2 6 2" xfId="17564" xr:uid="{00000000-0005-0000-0000-00002B420000}"/>
    <cellStyle name="Normal 127 2 6 3" xfId="17565" xr:uid="{00000000-0005-0000-0000-00002C420000}"/>
    <cellStyle name="Normal 127 2 7" xfId="17566" xr:uid="{00000000-0005-0000-0000-00002D420000}"/>
    <cellStyle name="Normal 127 2 7 2" xfId="17567" xr:uid="{00000000-0005-0000-0000-00002E420000}"/>
    <cellStyle name="Normal 127 2 8" xfId="17568" xr:uid="{00000000-0005-0000-0000-00002F420000}"/>
    <cellStyle name="Normal 127 2 8 2" xfId="17569" xr:uid="{00000000-0005-0000-0000-000030420000}"/>
    <cellStyle name="Normal 127 2 9" xfId="17570" xr:uid="{00000000-0005-0000-0000-000031420000}"/>
    <cellStyle name="Normal 127 2_1) Sector Final Use Input Sheet" xfId="17571" xr:uid="{00000000-0005-0000-0000-000032420000}"/>
    <cellStyle name="Normal 127 3" xfId="17572" xr:uid="{00000000-0005-0000-0000-000033420000}"/>
    <cellStyle name="Normal 127 3 10" xfId="17573" xr:uid="{00000000-0005-0000-0000-000034420000}"/>
    <cellStyle name="Normal 127 3 11" xfId="17574" xr:uid="{00000000-0005-0000-0000-000035420000}"/>
    <cellStyle name="Normal 127 3 12" xfId="17575" xr:uid="{00000000-0005-0000-0000-000036420000}"/>
    <cellStyle name="Normal 127 3 13" xfId="17576" xr:uid="{00000000-0005-0000-0000-000037420000}"/>
    <cellStyle name="Normal 127 3 14" xfId="17577" xr:uid="{00000000-0005-0000-0000-000038420000}"/>
    <cellStyle name="Normal 127 3 2" xfId="17578" xr:uid="{00000000-0005-0000-0000-000039420000}"/>
    <cellStyle name="Normal 127 3 2 10" xfId="17579" xr:uid="{00000000-0005-0000-0000-00003A420000}"/>
    <cellStyle name="Normal 127 3 2 11" xfId="17580" xr:uid="{00000000-0005-0000-0000-00003B420000}"/>
    <cellStyle name="Normal 127 3 2 12" xfId="17581" xr:uid="{00000000-0005-0000-0000-00003C420000}"/>
    <cellStyle name="Normal 127 3 2 2" xfId="17582" xr:uid="{00000000-0005-0000-0000-00003D420000}"/>
    <cellStyle name="Normal 127 3 2 2 10" xfId="17583" xr:uid="{00000000-0005-0000-0000-00003E420000}"/>
    <cellStyle name="Normal 127 3 2 2 11" xfId="17584" xr:uid="{00000000-0005-0000-0000-00003F420000}"/>
    <cellStyle name="Normal 127 3 2 2 2" xfId="17585" xr:uid="{00000000-0005-0000-0000-000040420000}"/>
    <cellStyle name="Normal 127 3 2 2 2 2" xfId="17586" xr:uid="{00000000-0005-0000-0000-000041420000}"/>
    <cellStyle name="Normal 127 3 2 2 2 3" xfId="17587" xr:uid="{00000000-0005-0000-0000-000042420000}"/>
    <cellStyle name="Normal 127 3 2 2 2 4" xfId="17588" xr:uid="{00000000-0005-0000-0000-000043420000}"/>
    <cellStyle name="Normal 127 3 2 2 2 5" xfId="17589" xr:uid="{00000000-0005-0000-0000-000044420000}"/>
    <cellStyle name="Normal 127 3 2 2 3" xfId="17590" xr:uid="{00000000-0005-0000-0000-000045420000}"/>
    <cellStyle name="Normal 127 3 2 2 3 2" xfId="17591" xr:uid="{00000000-0005-0000-0000-000046420000}"/>
    <cellStyle name="Normal 127 3 2 2 3 3" xfId="17592" xr:uid="{00000000-0005-0000-0000-000047420000}"/>
    <cellStyle name="Normal 127 3 2 2 4" xfId="17593" xr:uid="{00000000-0005-0000-0000-000048420000}"/>
    <cellStyle name="Normal 127 3 2 2 4 2" xfId="17594" xr:uid="{00000000-0005-0000-0000-000049420000}"/>
    <cellStyle name="Normal 127 3 2 2 5" xfId="17595" xr:uid="{00000000-0005-0000-0000-00004A420000}"/>
    <cellStyle name="Normal 127 3 2 2 5 2" xfId="17596" xr:uid="{00000000-0005-0000-0000-00004B420000}"/>
    <cellStyle name="Normal 127 3 2 2 6" xfId="17597" xr:uid="{00000000-0005-0000-0000-00004C420000}"/>
    <cellStyle name="Normal 127 3 2 2 7" xfId="17598" xr:uid="{00000000-0005-0000-0000-00004D420000}"/>
    <cellStyle name="Normal 127 3 2 2 8" xfId="17599" xr:uid="{00000000-0005-0000-0000-00004E420000}"/>
    <cellStyle name="Normal 127 3 2 2 9" xfId="17600" xr:uid="{00000000-0005-0000-0000-00004F420000}"/>
    <cellStyle name="Normal 127 3 2 2_1) Sector Final Use Input Sheet" xfId="17601" xr:uid="{00000000-0005-0000-0000-000050420000}"/>
    <cellStyle name="Normal 127 3 2 3" xfId="17602" xr:uid="{00000000-0005-0000-0000-000051420000}"/>
    <cellStyle name="Normal 127 3 2 3 2" xfId="17603" xr:uid="{00000000-0005-0000-0000-000052420000}"/>
    <cellStyle name="Normal 127 3 2 3 3" xfId="17604" xr:uid="{00000000-0005-0000-0000-000053420000}"/>
    <cellStyle name="Normal 127 3 2 3 4" xfId="17605" xr:uid="{00000000-0005-0000-0000-000054420000}"/>
    <cellStyle name="Normal 127 3 2 3 5" xfId="17606" xr:uid="{00000000-0005-0000-0000-000055420000}"/>
    <cellStyle name="Normal 127 3 2 4" xfId="17607" xr:uid="{00000000-0005-0000-0000-000056420000}"/>
    <cellStyle name="Normal 127 3 2 4 2" xfId="17608" xr:uid="{00000000-0005-0000-0000-000057420000}"/>
    <cellStyle name="Normal 127 3 2 4 3" xfId="17609" xr:uid="{00000000-0005-0000-0000-000058420000}"/>
    <cellStyle name="Normal 127 3 2 5" xfId="17610" xr:uid="{00000000-0005-0000-0000-000059420000}"/>
    <cellStyle name="Normal 127 3 2 5 2" xfId="17611" xr:uid="{00000000-0005-0000-0000-00005A420000}"/>
    <cellStyle name="Normal 127 3 2 6" xfId="17612" xr:uid="{00000000-0005-0000-0000-00005B420000}"/>
    <cellStyle name="Normal 127 3 2 6 2" xfId="17613" xr:uid="{00000000-0005-0000-0000-00005C420000}"/>
    <cellStyle name="Normal 127 3 2 7" xfId="17614" xr:uid="{00000000-0005-0000-0000-00005D420000}"/>
    <cellStyle name="Normal 127 3 2 8" xfId="17615" xr:uid="{00000000-0005-0000-0000-00005E420000}"/>
    <cellStyle name="Normal 127 3 2 9" xfId="17616" xr:uid="{00000000-0005-0000-0000-00005F420000}"/>
    <cellStyle name="Normal 127 3 2_1) Sector Final Use Input Sheet" xfId="17617" xr:uid="{00000000-0005-0000-0000-000060420000}"/>
    <cellStyle name="Normal 127 3 3" xfId="17618" xr:uid="{00000000-0005-0000-0000-000061420000}"/>
    <cellStyle name="Normal 127 3 3 10" xfId="17619" xr:uid="{00000000-0005-0000-0000-000062420000}"/>
    <cellStyle name="Normal 127 3 3 11" xfId="17620" xr:uid="{00000000-0005-0000-0000-000063420000}"/>
    <cellStyle name="Normal 127 3 3 12" xfId="17621" xr:uid="{00000000-0005-0000-0000-000064420000}"/>
    <cellStyle name="Normal 127 3 3 2" xfId="17622" xr:uid="{00000000-0005-0000-0000-000065420000}"/>
    <cellStyle name="Normal 127 3 3 2 10" xfId="17623" xr:uid="{00000000-0005-0000-0000-000066420000}"/>
    <cellStyle name="Normal 127 3 3 2 11" xfId="17624" xr:uid="{00000000-0005-0000-0000-000067420000}"/>
    <cellStyle name="Normal 127 3 3 2 2" xfId="17625" xr:uid="{00000000-0005-0000-0000-000068420000}"/>
    <cellStyle name="Normal 127 3 3 2 2 2" xfId="17626" xr:uid="{00000000-0005-0000-0000-000069420000}"/>
    <cellStyle name="Normal 127 3 3 2 2 3" xfId="17627" xr:uid="{00000000-0005-0000-0000-00006A420000}"/>
    <cellStyle name="Normal 127 3 3 2 2 4" xfId="17628" xr:uid="{00000000-0005-0000-0000-00006B420000}"/>
    <cellStyle name="Normal 127 3 3 2 2 5" xfId="17629" xr:uid="{00000000-0005-0000-0000-00006C420000}"/>
    <cellStyle name="Normal 127 3 3 2 3" xfId="17630" xr:uid="{00000000-0005-0000-0000-00006D420000}"/>
    <cellStyle name="Normal 127 3 3 2 3 2" xfId="17631" xr:uid="{00000000-0005-0000-0000-00006E420000}"/>
    <cellStyle name="Normal 127 3 3 2 3 3" xfId="17632" xr:uid="{00000000-0005-0000-0000-00006F420000}"/>
    <cellStyle name="Normal 127 3 3 2 4" xfId="17633" xr:uid="{00000000-0005-0000-0000-000070420000}"/>
    <cellStyle name="Normal 127 3 3 2 4 2" xfId="17634" xr:uid="{00000000-0005-0000-0000-000071420000}"/>
    <cellStyle name="Normal 127 3 3 2 5" xfId="17635" xr:uid="{00000000-0005-0000-0000-000072420000}"/>
    <cellStyle name="Normal 127 3 3 2 5 2" xfId="17636" xr:uid="{00000000-0005-0000-0000-000073420000}"/>
    <cellStyle name="Normal 127 3 3 2 6" xfId="17637" xr:uid="{00000000-0005-0000-0000-000074420000}"/>
    <cellStyle name="Normal 127 3 3 2 7" xfId="17638" xr:uid="{00000000-0005-0000-0000-000075420000}"/>
    <cellStyle name="Normal 127 3 3 2 8" xfId="17639" xr:uid="{00000000-0005-0000-0000-000076420000}"/>
    <cellStyle name="Normal 127 3 3 2 9" xfId="17640" xr:uid="{00000000-0005-0000-0000-000077420000}"/>
    <cellStyle name="Normal 127 3 3 2_1) Sector Final Use Input Sheet" xfId="17641" xr:uid="{00000000-0005-0000-0000-000078420000}"/>
    <cellStyle name="Normal 127 3 3 3" xfId="17642" xr:uid="{00000000-0005-0000-0000-000079420000}"/>
    <cellStyle name="Normal 127 3 3 3 2" xfId="17643" xr:uid="{00000000-0005-0000-0000-00007A420000}"/>
    <cellStyle name="Normal 127 3 3 3 3" xfId="17644" xr:uid="{00000000-0005-0000-0000-00007B420000}"/>
    <cellStyle name="Normal 127 3 3 3 4" xfId="17645" xr:uid="{00000000-0005-0000-0000-00007C420000}"/>
    <cellStyle name="Normal 127 3 3 3 5" xfId="17646" xr:uid="{00000000-0005-0000-0000-00007D420000}"/>
    <cellStyle name="Normal 127 3 3 4" xfId="17647" xr:uid="{00000000-0005-0000-0000-00007E420000}"/>
    <cellStyle name="Normal 127 3 3 4 2" xfId="17648" xr:uid="{00000000-0005-0000-0000-00007F420000}"/>
    <cellStyle name="Normal 127 3 3 4 3" xfId="17649" xr:uid="{00000000-0005-0000-0000-000080420000}"/>
    <cellStyle name="Normal 127 3 3 5" xfId="17650" xr:uid="{00000000-0005-0000-0000-000081420000}"/>
    <cellStyle name="Normal 127 3 3 5 2" xfId="17651" xr:uid="{00000000-0005-0000-0000-000082420000}"/>
    <cellStyle name="Normal 127 3 3 6" xfId="17652" xr:uid="{00000000-0005-0000-0000-000083420000}"/>
    <cellStyle name="Normal 127 3 3 6 2" xfId="17653" xr:uid="{00000000-0005-0000-0000-000084420000}"/>
    <cellStyle name="Normal 127 3 3 7" xfId="17654" xr:uid="{00000000-0005-0000-0000-000085420000}"/>
    <cellStyle name="Normal 127 3 3 8" xfId="17655" xr:uid="{00000000-0005-0000-0000-000086420000}"/>
    <cellStyle name="Normal 127 3 3 9" xfId="17656" xr:uid="{00000000-0005-0000-0000-000087420000}"/>
    <cellStyle name="Normal 127 3 3_1) Sector Final Use Input Sheet" xfId="17657" xr:uid="{00000000-0005-0000-0000-000088420000}"/>
    <cellStyle name="Normal 127 3 4" xfId="17658" xr:uid="{00000000-0005-0000-0000-000089420000}"/>
    <cellStyle name="Normal 127 3 4 10" xfId="17659" xr:uid="{00000000-0005-0000-0000-00008A420000}"/>
    <cellStyle name="Normal 127 3 4 11" xfId="17660" xr:uid="{00000000-0005-0000-0000-00008B420000}"/>
    <cellStyle name="Normal 127 3 4 2" xfId="17661" xr:uid="{00000000-0005-0000-0000-00008C420000}"/>
    <cellStyle name="Normal 127 3 4 2 2" xfId="17662" xr:uid="{00000000-0005-0000-0000-00008D420000}"/>
    <cellStyle name="Normal 127 3 4 2 3" xfId="17663" xr:uid="{00000000-0005-0000-0000-00008E420000}"/>
    <cellStyle name="Normal 127 3 4 2 4" xfId="17664" xr:uid="{00000000-0005-0000-0000-00008F420000}"/>
    <cellStyle name="Normal 127 3 4 2 5" xfId="17665" xr:uid="{00000000-0005-0000-0000-000090420000}"/>
    <cellStyle name="Normal 127 3 4 3" xfId="17666" xr:uid="{00000000-0005-0000-0000-000091420000}"/>
    <cellStyle name="Normal 127 3 4 3 2" xfId="17667" xr:uid="{00000000-0005-0000-0000-000092420000}"/>
    <cellStyle name="Normal 127 3 4 3 3" xfId="17668" xr:uid="{00000000-0005-0000-0000-000093420000}"/>
    <cellStyle name="Normal 127 3 4 4" xfId="17669" xr:uid="{00000000-0005-0000-0000-000094420000}"/>
    <cellStyle name="Normal 127 3 4 4 2" xfId="17670" xr:uid="{00000000-0005-0000-0000-000095420000}"/>
    <cellStyle name="Normal 127 3 4 5" xfId="17671" xr:uid="{00000000-0005-0000-0000-000096420000}"/>
    <cellStyle name="Normal 127 3 4 5 2" xfId="17672" xr:uid="{00000000-0005-0000-0000-000097420000}"/>
    <cellStyle name="Normal 127 3 4 6" xfId="17673" xr:uid="{00000000-0005-0000-0000-000098420000}"/>
    <cellStyle name="Normal 127 3 4 7" xfId="17674" xr:uid="{00000000-0005-0000-0000-000099420000}"/>
    <cellStyle name="Normal 127 3 4 8" xfId="17675" xr:uid="{00000000-0005-0000-0000-00009A420000}"/>
    <cellStyle name="Normal 127 3 4 9" xfId="17676" xr:uid="{00000000-0005-0000-0000-00009B420000}"/>
    <cellStyle name="Normal 127 3 4_1) Sector Final Use Input Sheet" xfId="17677" xr:uid="{00000000-0005-0000-0000-00009C420000}"/>
    <cellStyle name="Normal 127 3 5" xfId="17678" xr:uid="{00000000-0005-0000-0000-00009D420000}"/>
    <cellStyle name="Normal 127 3 5 2" xfId="17679" xr:uid="{00000000-0005-0000-0000-00009E420000}"/>
    <cellStyle name="Normal 127 3 5 3" xfId="17680" xr:uid="{00000000-0005-0000-0000-00009F420000}"/>
    <cellStyle name="Normal 127 3 5 4" xfId="17681" xr:uid="{00000000-0005-0000-0000-0000A0420000}"/>
    <cellStyle name="Normal 127 3 5 5" xfId="17682" xr:uid="{00000000-0005-0000-0000-0000A1420000}"/>
    <cellStyle name="Normal 127 3 6" xfId="17683" xr:uid="{00000000-0005-0000-0000-0000A2420000}"/>
    <cellStyle name="Normal 127 3 6 2" xfId="17684" xr:uid="{00000000-0005-0000-0000-0000A3420000}"/>
    <cellStyle name="Normal 127 3 6 3" xfId="17685" xr:uid="{00000000-0005-0000-0000-0000A4420000}"/>
    <cellStyle name="Normal 127 3 7" xfId="17686" xr:uid="{00000000-0005-0000-0000-0000A5420000}"/>
    <cellStyle name="Normal 127 3 7 2" xfId="17687" xr:uid="{00000000-0005-0000-0000-0000A6420000}"/>
    <cellStyle name="Normal 127 3 8" xfId="17688" xr:uid="{00000000-0005-0000-0000-0000A7420000}"/>
    <cellStyle name="Normal 127 3 8 2" xfId="17689" xr:uid="{00000000-0005-0000-0000-0000A8420000}"/>
    <cellStyle name="Normal 127 3 9" xfId="17690" xr:uid="{00000000-0005-0000-0000-0000A9420000}"/>
    <cellStyle name="Normal 127 3_1) Sector Final Use Input Sheet" xfId="17691" xr:uid="{00000000-0005-0000-0000-0000AA420000}"/>
    <cellStyle name="Normal 127 4" xfId="17692" xr:uid="{00000000-0005-0000-0000-0000AB420000}"/>
    <cellStyle name="Normal 127 4 10" xfId="17693" xr:uid="{00000000-0005-0000-0000-0000AC420000}"/>
    <cellStyle name="Normal 127 4 11" xfId="17694" xr:uid="{00000000-0005-0000-0000-0000AD420000}"/>
    <cellStyle name="Normal 127 4 12" xfId="17695" xr:uid="{00000000-0005-0000-0000-0000AE420000}"/>
    <cellStyle name="Normal 127 4 13" xfId="17696" xr:uid="{00000000-0005-0000-0000-0000AF420000}"/>
    <cellStyle name="Normal 127 4 14" xfId="17697" xr:uid="{00000000-0005-0000-0000-0000B0420000}"/>
    <cellStyle name="Normal 127 4 2" xfId="17698" xr:uid="{00000000-0005-0000-0000-0000B1420000}"/>
    <cellStyle name="Normal 127 4 2 10" xfId="17699" xr:uid="{00000000-0005-0000-0000-0000B2420000}"/>
    <cellStyle name="Normal 127 4 2 11" xfId="17700" xr:uid="{00000000-0005-0000-0000-0000B3420000}"/>
    <cellStyle name="Normal 127 4 2 12" xfId="17701" xr:uid="{00000000-0005-0000-0000-0000B4420000}"/>
    <cellStyle name="Normal 127 4 2 2" xfId="17702" xr:uid="{00000000-0005-0000-0000-0000B5420000}"/>
    <cellStyle name="Normal 127 4 2 2 10" xfId="17703" xr:uid="{00000000-0005-0000-0000-0000B6420000}"/>
    <cellStyle name="Normal 127 4 2 2 11" xfId="17704" xr:uid="{00000000-0005-0000-0000-0000B7420000}"/>
    <cellStyle name="Normal 127 4 2 2 2" xfId="17705" xr:uid="{00000000-0005-0000-0000-0000B8420000}"/>
    <cellStyle name="Normal 127 4 2 2 2 2" xfId="17706" xr:uid="{00000000-0005-0000-0000-0000B9420000}"/>
    <cellStyle name="Normal 127 4 2 2 2 3" xfId="17707" xr:uid="{00000000-0005-0000-0000-0000BA420000}"/>
    <cellStyle name="Normal 127 4 2 2 2 4" xfId="17708" xr:uid="{00000000-0005-0000-0000-0000BB420000}"/>
    <cellStyle name="Normal 127 4 2 2 2 5" xfId="17709" xr:uid="{00000000-0005-0000-0000-0000BC420000}"/>
    <cellStyle name="Normal 127 4 2 2 3" xfId="17710" xr:uid="{00000000-0005-0000-0000-0000BD420000}"/>
    <cellStyle name="Normal 127 4 2 2 3 2" xfId="17711" xr:uid="{00000000-0005-0000-0000-0000BE420000}"/>
    <cellStyle name="Normal 127 4 2 2 3 3" xfId="17712" xr:uid="{00000000-0005-0000-0000-0000BF420000}"/>
    <cellStyle name="Normal 127 4 2 2 4" xfId="17713" xr:uid="{00000000-0005-0000-0000-0000C0420000}"/>
    <cellStyle name="Normal 127 4 2 2 4 2" xfId="17714" xr:uid="{00000000-0005-0000-0000-0000C1420000}"/>
    <cellStyle name="Normal 127 4 2 2 5" xfId="17715" xr:uid="{00000000-0005-0000-0000-0000C2420000}"/>
    <cellStyle name="Normal 127 4 2 2 5 2" xfId="17716" xr:uid="{00000000-0005-0000-0000-0000C3420000}"/>
    <cellStyle name="Normal 127 4 2 2 6" xfId="17717" xr:uid="{00000000-0005-0000-0000-0000C4420000}"/>
    <cellStyle name="Normal 127 4 2 2 7" xfId="17718" xr:uid="{00000000-0005-0000-0000-0000C5420000}"/>
    <cellStyle name="Normal 127 4 2 2 8" xfId="17719" xr:uid="{00000000-0005-0000-0000-0000C6420000}"/>
    <cellStyle name="Normal 127 4 2 2 9" xfId="17720" xr:uid="{00000000-0005-0000-0000-0000C7420000}"/>
    <cellStyle name="Normal 127 4 2 2_1) Sector Final Use Input Sheet" xfId="17721" xr:uid="{00000000-0005-0000-0000-0000C8420000}"/>
    <cellStyle name="Normal 127 4 2 3" xfId="17722" xr:uid="{00000000-0005-0000-0000-0000C9420000}"/>
    <cellStyle name="Normal 127 4 2 3 2" xfId="17723" xr:uid="{00000000-0005-0000-0000-0000CA420000}"/>
    <cellStyle name="Normal 127 4 2 3 3" xfId="17724" xr:uid="{00000000-0005-0000-0000-0000CB420000}"/>
    <cellStyle name="Normal 127 4 2 3 4" xfId="17725" xr:uid="{00000000-0005-0000-0000-0000CC420000}"/>
    <cellStyle name="Normal 127 4 2 3 5" xfId="17726" xr:uid="{00000000-0005-0000-0000-0000CD420000}"/>
    <cellStyle name="Normal 127 4 2 4" xfId="17727" xr:uid="{00000000-0005-0000-0000-0000CE420000}"/>
    <cellStyle name="Normal 127 4 2 4 2" xfId="17728" xr:uid="{00000000-0005-0000-0000-0000CF420000}"/>
    <cellStyle name="Normal 127 4 2 4 3" xfId="17729" xr:uid="{00000000-0005-0000-0000-0000D0420000}"/>
    <cellStyle name="Normal 127 4 2 5" xfId="17730" xr:uid="{00000000-0005-0000-0000-0000D1420000}"/>
    <cellStyle name="Normal 127 4 2 5 2" xfId="17731" xr:uid="{00000000-0005-0000-0000-0000D2420000}"/>
    <cellStyle name="Normal 127 4 2 6" xfId="17732" xr:uid="{00000000-0005-0000-0000-0000D3420000}"/>
    <cellStyle name="Normal 127 4 2 6 2" xfId="17733" xr:uid="{00000000-0005-0000-0000-0000D4420000}"/>
    <cellStyle name="Normal 127 4 2 7" xfId="17734" xr:uid="{00000000-0005-0000-0000-0000D5420000}"/>
    <cellStyle name="Normal 127 4 2 8" xfId="17735" xr:uid="{00000000-0005-0000-0000-0000D6420000}"/>
    <cellStyle name="Normal 127 4 2 9" xfId="17736" xr:uid="{00000000-0005-0000-0000-0000D7420000}"/>
    <cellStyle name="Normal 127 4 2_1) Sector Final Use Input Sheet" xfId="17737" xr:uid="{00000000-0005-0000-0000-0000D8420000}"/>
    <cellStyle name="Normal 127 4 3" xfId="17738" xr:uid="{00000000-0005-0000-0000-0000D9420000}"/>
    <cellStyle name="Normal 127 4 3 10" xfId="17739" xr:uid="{00000000-0005-0000-0000-0000DA420000}"/>
    <cellStyle name="Normal 127 4 3 11" xfId="17740" xr:uid="{00000000-0005-0000-0000-0000DB420000}"/>
    <cellStyle name="Normal 127 4 3 12" xfId="17741" xr:uid="{00000000-0005-0000-0000-0000DC420000}"/>
    <cellStyle name="Normal 127 4 3 2" xfId="17742" xr:uid="{00000000-0005-0000-0000-0000DD420000}"/>
    <cellStyle name="Normal 127 4 3 2 10" xfId="17743" xr:uid="{00000000-0005-0000-0000-0000DE420000}"/>
    <cellStyle name="Normal 127 4 3 2 11" xfId="17744" xr:uid="{00000000-0005-0000-0000-0000DF420000}"/>
    <cellStyle name="Normal 127 4 3 2 2" xfId="17745" xr:uid="{00000000-0005-0000-0000-0000E0420000}"/>
    <cellStyle name="Normal 127 4 3 2 2 2" xfId="17746" xr:uid="{00000000-0005-0000-0000-0000E1420000}"/>
    <cellStyle name="Normal 127 4 3 2 2 3" xfId="17747" xr:uid="{00000000-0005-0000-0000-0000E2420000}"/>
    <cellStyle name="Normal 127 4 3 2 2 4" xfId="17748" xr:uid="{00000000-0005-0000-0000-0000E3420000}"/>
    <cellStyle name="Normal 127 4 3 2 2 5" xfId="17749" xr:uid="{00000000-0005-0000-0000-0000E4420000}"/>
    <cellStyle name="Normal 127 4 3 2 3" xfId="17750" xr:uid="{00000000-0005-0000-0000-0000E5420000}"/>
    <cellStyle name="Normal 127 4 3 2 3 2" xfId="17751" xr:uid="{00000000-0005-0000-0000-0000E6420000}"/>
    <cellStyle name="Normal 127 4 3 2 3 3" xfId="17752" xr:uid="{00000000-0005-0000-0000-0000E7420000}"/>
    <cellStyle name="Normal 127 4 3 2 4" xfId="17753" xr:uid="{00000000-0005-0000-0000-0000E8420000}"/>
    <cellStyle name="Normal 127 4 3 2 4 2" xfId="17754" xr:uid="{00000000-0005-0000-0000-0000E9420000}"/>
    <cellStyle name="Normal 127 4 3 2 5" xfId="17755" xr:uid="{00000000-0005-0000-0000-0000EA420000}"/>
    <cellStyle name="Normal 127 4 3 2 5 2" xfId="17756" xr:uid="{00000000-0005-0000-0000-0000EB420000}"/>
    <cellStyle name="Normal 127 4 3 2 6" xfId="17757" xr:uid="{00000000-0005-0000-0000-0000EC420000}"/>
    <cellStyle name="Normal 127 4 3 2 7" xfId="17758" xr:uid="{00000000-0005-0000-0000-0000ED420000}"/>
    <cellStyle name="Normal 127 4 3 2 8" xfId="17759" xr:uid="{00000000-0005-0000-0000-0000EE420000}"/>
    <cellStyle name="Normal 127 4 3 2 9" xfId="17760" xr:uid="{00000000-0005-0000-0000-0000EF420000}"/>
    <cellStyle name="Normal 127 4 3 2_1) Sector Final Use Input Sheet" xfId="17761" xr:uid="{00000000-0005-0000-0000-0000F0420000}"/>
    <cellStyle name="Normal 127 4 3 3" xfId="17762" xr:uid="{00000000-0005-0000-0000-0000F1420000}"/>
    <cellStyle name="Normal 127 4 3 3 2" xfId="17763" xr:uid="{00000000-0005-0000-0000-0000F2420000}"/>
    <cellStyle name="Normal 127 4 3 3 3" xfId="17764" xr:uid="{00000000-0005-0000-0000-0000F3420000}"/>
    <cellStyle name="Normal 127 4 3 3 4" xfId="17765" xr:uid="{00000000-0005-0000-0000-0000F4420000}"/>
    <cellStyle name="Normal 127 4 3 3 5" xfId="17766" xr:uid="{00000000-0005-0000-0000-0000F5420000}"/>
    <cellStyle name="Normal 127 4 3 4" xfId="17767" xr:uid="{00000000-0005-0000-0000-0000F6420000}"/>
    <cellStyle name="Normal 127 4 3 4 2" xfId="17768" xr:uid="{00000000-0005-0000-0000-0000F7420000}"/>
    <cellStyle name="Normal 127 4 3 4 3" xfId="17769" xr:uid="{00000000-0005-0000-0000-0000F8420000}"/>
    <cellStyle name="Normal 127 4 3 5" xfId="17770" xr:uid="{00000000-0005-0000-0000-0000F9420000}"/>
    <cellStyle name="Normal 127 4 3 5 2" xfId="17771" xr:uid="{00000000-0005-0000-0000-0000FA420000}"/>
    <cellStyle name="Normal 127 4 3 6" xfId="17772" xr:uid="{00000000-0005-0000-0000-0000FB420000}"/>
    <cellStyle name="Normal 127 4 3 6 2" xfId="17773" xr:uid="{00000000-0005-0000-0000-0000FC420000}"/>
    <cellStyle name="Normal 127 4 3 7" xfId="17774" xr:uid="{00000000-0005-0000-0000-0000FD420000}"/>
    <cellStyle name="Normal 127 4 3 8" xfId="17775" xr:uid="{00000000-0005-0000-0000-0000FE420000}"/>
    <cellStyle name="Normal 127 4 3 9" xfId="17776" xr:uid="{00000000-0005-0000-0000-0000FF420000}"/>
    <cellStyle name="Normal 127 4 3_1) Sector Final Use Input Sheet" xfId="17777" xr:uid="{00000000-0005-0000-0000-000000430000}"/>
    <cellStyle name="Normal 127 4 4" xfId="17778" xr:uid="{00000000-0005-0000-0000-000001430000}"/>
    <cellStyle name="Normal 127 4 4 10" xfId="17779" xr:uid="{00000000-0005-0000-0000-000002430000}"/>
    <cellStyle name="Normal 127 4 4 11" xfId="17780" xr:uid="{00000000-0005-0000-0000-000003430000}"/>
    <cellStyle name="Normal 127 4 4 2" xfId="17781" xr:uid="{00000000-0005-0000-0000-000004430000}"/>
    <cellStyle name="Normal 127 4 4 2 2" xfId="17782" xr:uid="{00000000-0005-0000-0000-000005430000}"/>
    <cellStyle name="Normal 127 4 4 2 3" xfId="17783" xr:uid="{00000000-0005-0000-0000-000006430000}"/>
    <cellStyle name="Normal 127 4 4 2 4" xfId="17784" xr:uid="{00000000-0005-0000-0000-000007430000}"/>
    <cellStyle name="Normal 127 4 4 2 5" xfId="17785" xr:uid="{00000000-0005-0000-0000-000008430000}"/>
    <cellStyle name="Normal 127 4 4 3" xfId="17786" xr:uid="{00000000-0005-0000-0000-000009430000}"/>
    <cellStyle name="Normal 127 4 4 3 2" xfId="17787" xr:uid="{00000000-0005-0000-0000-00000A430000}"/>
    <cellStyle name="Normal 127 4 4 3 3" xfId="17788" xr:uid="{00000000-0005-0000-0000-00000B430000}"/>
    <cellStyle name="Normal 127 4 4 4" xfId="17789" xr:uid="{00000000-0005-0000-0000-00000C430000}"/>
    <cellStyle name="Normal 127 4 4 4 2" xfId="17790" xr:uid="{00000000-0005-0000-0000-00000D430000}"/>
    <cellStyle name="Normal 127 4 4 5" xfId="17791" xr:uid="{00000000-0005-0000-0000-00000E430000}"/>
    <cellStyle name="Normal 127 4 4 5 2" xfId="17792" xr:uid="{00000000-0005-0000-0000-00000F430000}"/>
    <cellStyle name="Normal 127 4 4 6" xfId="17793" xr:uid="{00000000-0005-0000-0000-000010430000}"/>
    <cellStyle name="Normal 127 4 4 7" xfId="17794" xr:uid="{00000000-0005-0000-0000-000011430000}"/>
    <cellStyle name="Normal 127 4 4 8" xfId="17795" xr:uid="{00000000-0005-0000-0000-000012430000}"/>
    <cellStyle name="Normal 127 4 4 9" xfId="17796" xr:uid="{00000000-0005-0000-0000-000013430000}"/>
    <cellStyle name="Normal 127 4 4_1) Sector Final Use Input Sheet" xfId="17797" xr:uid="{00000000-0005-0000-0000-000014430000}"/>
    <cellStyle name="Normal 127 4 5" xfId="17798" xr:uid="{00000000-0005-0000-0000-000015430000}"/>
    <cellStyle name="Normal 127 4 5 2" xfId="17799" xr:uid="{00000000-0005-0000-0000-000016430000}"/>
    <cellStyle name="Normal 127 4 5 3" xfId="17800" xr:uid="{00000000-0005-0000-0000-000017430000}"/>
    <cellStyle name="Normal 127 4 5 4" xfId="17801" xr:uid="{00000000-0005-0000-0000-000018430000}"/>
    <cellStyle name="Normal 127 4 5 5" xfId="17802" xr:uid="{00000000-0005-0000-0000-000019430000}"/>
    <cellStyle name="Normal 127 4 6" xfId="17803" xr:uid="{00000000-0005-0000-0000-00001A430000}"/>
    <cellStyle name="Normal 127 4 6 2" xfId="17804" xr:uid="{00000000-0005-0000-0000-00001B430000}"/>
    <cellStyle name="Normal 127 4 6 3" xfId="17805" xr:uid="{00000000-0005-0000-0000-00001C430000}"/>
    <cellStyle name="Normal 127 4 7" xfId="17806" xr:uid="{00000000-0005-0000-0000-00001D430000}"/>
    <cellStyle name="Normal 127 4 7 2" xfId="17807" xr:uid="{00000000-0005-0000-0000-00001E430000}"/>
    <cellStyle name="Normal 127 4 8" xfId="17808" xr:uid="{00000000-0005-0000-0000-00001F430000}"/>
    <cellStyle name="Normal 127 4 8 2" xfId="17809" xr:uid="{00000000-0005-0000-0000-000020430000}"/>
    <cellStyle name="Normal 127 4 9" xfId="17810" xr:uid="{00000000-0005-0000-0000-000021430000}"/>
    <cellStyle name="Normal 127 4_1) Sector Final Use Input Sheet" xfId="17811" xr:uid="{00000000-0005-0000-0000-000022430000}"/>
    <cellStyle name="Normal 127 5" xfId="17812" xr:uid="{00000000-0005-0000-0000-000023430000}"/>
    <cellStyle name="Normal 127 5 10" xfId="17813" xr:uid="{00000000-0005-0000-0000-000024430000}"/>
    <cellStyle name="Normal 127 5 11" xfId="17814" xr:uid="{00000000-0005-0000-0000-000025430000}"/>
    <cellStyle name="Normal 127 5 12" xfId="17815" xr:uid="{00000000-0005-0000-0000-000026430000}"/>
    <cellStyle name="Normal 127 5 2" xfId="17816" xr:uid="{00000000-0005-0000-0000-000027430000}"/>
    <cellStyle name="Normal 127 5 2 10" xfId="17817" xr:uid="{00000000-0005-0000-0000-000028430000}"/>
    <cellStyle name="Normal 127 5 2 11" xfId="17818" xr:uid="{00000000-0005-0000-0000-000029430000}"/>
    <cellStyle name="Normal 127 5 2 2" xfId="17819" xr:uid="{00000000-0005-0000-0000-00002A430000}"/>
    <cellStyle name="Normal 127 5 2 2 2" xfId="17820" xr:uid="{00000000-0005-0000-0000-00002B430000}"/>
    <cellStyle name="Normal 127 5 2 2 3" xfId="17821" xr:uid="{00000000-0005-0000-0000-00002C430000}"/>
    <cellStyle name="Normal 127 5 2 2 4" xfId="17822" xr:uid="{00000000-0005-0000-0000-00002D430000}"/>
    <cellStyle name="Normal 127 5 2 2 5" xfId="17823" xr:uid="{00000000-0005-0000-0000-00002E430000}"/>
    <cellStyle name="Normal 127 5 2 3" xfId="17824" xr:uid="{00000000-0005-0000-0000-00002F430000}"/>
    <cellStyle name="Normal 127 5 2 3 2" xfId="17825" xr:uid="{00000000-0005-0000-0000-000030430000}"/>
    <cellStyle name="Normal 127 5 2 3 3" xfId="17826" xr:uid="{00000000-0005-0000-0000-000031430000}"/>
    <cellStyle name="Normal 127 5 2 4" xfId="17827" xr:uid="{00000000-0005-0000-0000-000032430000}"/>
    <cellStyle name="Normal 127 5 2 4 2" xfId="17828" xr:uid="{00000000-0005-0000-0000-000033430000}"/>
    <cellStyle name="Normal 127 5 2 5" xfId="17829" xr:uid="{00000000-0005-0000-0000-000034430000}"/>
    <cellStyle name="Normal 127 5 2 5 2" xfId="17830" xr:uid="{00000000-0005-0000-0000-000035430000}"/>
    <cellStyle name="Normal 127 5 2 6" xfId="17831" xr:uid="{00000000-0005-0000-0000-000036430000}"/>
    <cellStyle name="Normal 127 5 2 7" xfId="17832" xr:uid="{00000000-0005-0000-0000-000037430000}"/>
    <cellStyle name="Normal 127 5 2 8" xfId="17833" xr:uid="{00000000-0005-0000-0000-000038430000}"/>
    <cellStyle name="Normal 127 5 2 9" xfId="17834" xr:uid="{00000000-0005-0000-0000-000039430000}"/>
    <cellStyle name="Normal 127 5 2_1) Sector Final Use Input Sheet" xfId="17835" xr:uid="{00000000-0005-0000-0000-00003A430000}"/>
    <cellStyle name="Normal 127 5 3" xfId="17836" xr:uid="{00000000-0005-0000-0000-00003B430000}"/>
    <cellStyle name="Normal 127 5 3 2" xfId="17837" xr:uid="{00000000-0005-0000-0000-00003C430000}"/>
    <cellStyle name="Normal 127 5 3 3" xfId="17838" xr:uid="{00000000-0005-0000-0000-00003D430000}"/>
    <cellStyle name="Normal 127 5 3 4" xfId="17839" xr:uid="{00000000-0005-0000-0000-00003E430000}"/>
    <cellStyle name="Normal 127 5 3 5" xfId="17840" xr:uid="{00000000-0005-0000-0000-00003F430000}"/>
    <cellStyle name="Normal 127 5 4" xfId="17841" xr:uid="{00000000-0005-0000-0000-000040430000}"/>
    <cellStyle name="Normal 127 5 4 2" xfId="17842" xr:uid="{00000000-0005-0000-0000-000041430000}"/>
    <cellStyle name="Normal 127 5 4 3" xfId="17843" xr:uid="{00000000-0005-0000-0000-000042430000}"/>
    <cellStyle name="Normal 127 5 5" xfId="17844" xr:uid="{00000000-0005-0000-0000-000043430000}"/>
    <cellStyle name="Normal 127 5 5 2" xfId="17845" xr:uid="{00000000-0005-0000-0000-000044430000}"/>
    <cellStyle name="Normal 127 5 6" xfId="17846" xr:uid="{00000000-0005-0000-0000-000045430000}"/>
    <cellStyle name="Normal 127 5 6 2" xfId="17847" xr:uid="{00000000-0005-0000-0000-000046430000}"/>
    <cellStyle name="Normal 127 5 7" xfId="17848" xr:uid="{00000000-0005-0000-0000-000047430000}"/>
    <cellStyle name="Normal 127 5 8" xfId="17849" xr:uid="{00000000-0005-0000-0000-000048430000}"/>
    <cellStyle name="Normal 127 5 9" xfId="17850" xr:uid="{00000000-0005-0000-0000-000049430000}"/>
    <cellStyle name="Normal 127 5_1) Sector Final Use Input Sheet" xfId="17851" xr:uid="{00000000-0005-0000-0000-00004A430000}"/>
    <cellStyle name="Normal 127 6" xfId="17852" xr:uid="{00000000-0005-0000-0000-00004B430000}"/>
    <cellStyle name="Normal 127 6 10" xfId="17853" xr:uid="{00000000-0005-0000-0000-00004C430000}"/>
    <cellStyle name="Normal 127 6 11" xfId="17854" xr:uid="{00000000-0005-0000-0000-00004D430000}"/>
    <cellStyle name="Normal 127 6 12" xfId="17855" xr:uid="{00000000-0005-0000-0000-00004E430000}"/>
    <cellStyle name="Normal 127 6 2" xfId="17856" xr:uid="{00000000-0005-0000-0000-00004F430000}"/>
    <cellStyle name="Normal 127 6 2 10" xfId="17857" xr:uid="{00000000-0005-0000-0000-000050430000}"/>
    <cellStyle name="Normal 127 6 2 11" xfId="17858" xr:uid="{00000000-0005-0000-0000-000051430000}"/>
    <cellStyle name="Normal 127 6 2 2" xfId="17859" xr:uid="{00000000-0005-0000-0000-000052430000}"/>
    <cellStyle name="Normal 127 6 2 2 2" xfId="17860" xr:uid="{00000000-0005-0000-0000-000053430000}"/>
    <cellStyle name="Normal 127 6 2 2 3" xfId="17861" xr:uid="{00000000-0005-0000-0000-000054430000}"/>
    <cellStyle name="Normal 127 6 2 2 4" xfId="17862" xr:uid="{00000000-0005-0000-0000-000055430000}"/>
    <cellStyle name="Normal 127 6 2 2 5" xfId="17863" xr:uid="{00000000-0005-0000-0000-000056430000}"/>
    <cellStyle name="Normal 127 6 2 3" xfId="17864" xr:uid="{00000000-0005-0000-0000-000057430000}"/>
    <cellStyle name="Normal 127 6 2 3 2" xfId="17865" xr:uid="{00000000-0005-0000-0000-000058430000}"/>
    <cellStyle name="Normal 127 6 2 3 3" xfId="17866" xr:uid="{00000000-0005-0000-0000-000059430000}"/>
    <cellStyle name="Normal 127 6 2 4" xfId="17867" xr:uid="{00000000-0005-0000-0000-00005A430000}"/>
    <cellStyle name="Normal 127 6 2 4 2" xfId="17868" xr:uid="{00000000-0005-0000-0000-00005B430000}"/>
    <cellStyle name="Normal 127 6 2 5" xfId="17869" xr:uid="{00000000-0005-0000-0000-00005C430000}"/>
    <cellStyle name="Normal 127 6 2 5 2" xfId="17870" xr:uid="{00000000-0005-0000-0000-00005D430000}"/>
    <cellStyle name="Normal 127 6 2 6" xfId="17871" xr:uid="{00000000-0005-0000-0000-00005E430000}"/>
    <cellStyle name="Normal 127 6 2 7" xfId="17872" xr:uid="{00000000-0005-0000-0000-00005F430000}"/>
    <cellStyle name="Normal 127 6 2 8" xfId="17873" xr:uid="{00000000-0005-0000-0000-000060430000}"/>
    <cellStyle name="Normal 127 6 2 9" xfId="17874" xr:uid="{00000000-0005-0000-0000-000061430000}"/>
    <cellStyle name="Normal 127 6 2_1) Sector Final Use Input Sheet" xfId="17875" xr:uid="{00000000-0005-0000-0000-000062430000}"/>
    <cellStyle name="Normal 127 6 3" xfId="17876" xr:uid="{00000000-0005-0000-0000-000063430000}"/>
    <cellStyle name="Normal 127 6 3 2" xfId="17877" xr:uid="{00000000-0005-0000-0000-000064430000}"/>
    <cellStyle name="Normal 127 6 3 3" xfId="17878" xr:uid="{00000000-0005-0000-0000-000065430000}"/>
    <cellStyle name="Normal 127 6 3 4" xfId="17879" xr:uid="{00000000-0005-0000-0000-000066430000}"/>
    <cellStyle name="Normal 127 6 3 5" xfId="17880" xr:uid="{00000000-0005-0000-0000-000067430000}"/>
    <cellStyle name="Normal 127 6 4" xfId="17881" xr:uid="{00000000-0005-0000-0000-000068430000}"/>
    <cellStyle name="Normal 127 6 4 2" xfId="17882" xr:uid="{00000000-0005-0000-0000-000069430000}"/>
    <cellStyle name="Normal 127 6 4 3" xfId="17883" xr:uid="{00000000-0005-0000-0000-00006A430000}"/>
    <cellStyle name="Normal 127 6 5" xfId="17884" xr:uid="{00000000-0005-0000-0000-00006B430000}"/>
    <cellStyle name="Normal 127 6 5 2" xfId="17885" xr:uid="{00000000-0005-0000-0000-00006C430000}"/>
    <cellStyle name="Normal 127 6 6" xfId="17886" xr:uid="{00000000-0005-0000-0000-00006D430000}"/>
    <cellStyle name="Normal 127 6 6 2" xfId="17887" xr:uid="{00000000-0005-0000-0000-00006E430000}"/>
    <cellStyle name="Normal 127 6 7" xfId="17888" xr:uid="{00000000-0005-0000-0000-00006F430000}"/>
    <cellStyle name="Normal 127 6 8" xfId="17889" xr:uid="{00000000-0005-0000-0000-000070430000}"/>
    <cellStyle name="Normal 127 6 9" xfId="17890" xr:uid="{00000000-0005-0000-0000-000071430000}"/>
    <cellStyle name="Normal 127 6_1) Sector Final Use Input Sheet" xfId="17891" xr:uid="{00000000-0005-0000-0000-000072430000}"/>
    <cellStyle name="Normal 127 7" xfId="17892" xr:uid="{00000000-0005-0000-0000-000073430000}"/>
    <cellStyle name="Normal 127 7 10" xfId="17893" xr:uid="{00000000-0005-0000-0000-000074430000}"/>
    <cellStyle name="Normal 127 7 11" xfId="17894" xr:uid="{00000000-0005-0000-0000-000075430000}"/>
    <cellStyle name="Normal 127 7 2" xfId="17895" xr:uid="{00000000-0005-0000-0000-000076430000}"/>
    <cellStyle name="Normal 127 7 2 2" xfId="17896" xr:uid="{00000000-0005-0000-0000-000077430000}"/>
    <cellStyle name="Normal 127 7 2 3" xfId="17897" xr:uid="{00000000-0005-0000-0000-000078430000}"/>
    <cellStyle name="Normal 127 7 2 4" xfId="17898" xr:uid="{00000000-0005-0000-0000-000079430000}"/>
    <cellStyle name="Normal 127 7 2 5" xfId="17899" xr:uid="{00000000-0005-0000-0000-00007A430000}"/>
    <cellStyle name="Normal 127 7 3" xfId="17900" xr:uid="{00000000-0005-0000-0000-00007B430000}"/>
    <cellStyle name="Normal 127 7 3 2" xfId="17901" xr:uid="{00000000-0005-0000-0000-00007C430000}"/>
    <cellStyle name="Normal 127 7 3 3" xfId="17902" xr:uid="{00000000-0005-0000-0000-00007D430000}"/>
    <cellStyle name="Normal 127 7 4" xfId="17903" xr:uid="{00000000-0005-0000-0000-00007E430000}"/>
    <cellStyle name="Normal 127 7 4 2" xfId="17904" xr:uid="{00000000-0005-0000-0000-00007F430000}"/>
    <cellStyle name="Normal 127 7 5" xfId="17905" xr:uid="{00000000-0005-0000-0000-000080430000}"/>
    <cellStyle name="Normal 127 7 5 2" xfId="17906" xr:uid="{00000000-0005-0000-0000-000081430000}"/>
    <cellStyle name="Normal 127 7 6" xfId="17907" xr:uid="{00000000-0005-0000-0000-000082430000}"/>
    <cellStyle name="Normal 127 7 7" xfId="17908" xr:uid="{00000000-0005-0000-0000-000083430000}"/>
    <cellStyle name="Normal 127 7 8" xfId="17909" xr:uid="{00000000-0005-0000-0000-000084430000}"/>
    <cellStyle name="Normal 127 7 9" xfId="17910" xr:uid="{00000000-0005-0000-0000-000085430000}"/>
    <cellStyle name="Normal 127 7_1) Sector Final Use Input Sheet" xfId="17911" xr:uid="{00000000-0005-0000-0000-000086430000}"/>
    <cellStyle name="Normal 127 8" xfId="17912" xr:uid="{00000000-0005-0000-0000-000087430000}"/>
    <cellStyle name="Normal 127 8 2" xfId="17913" xr:uid="{00000000-0005-0000-0000-000088430000}"/>
    <cellStyle name="Normal 127 8 3" xfId="17914" xr:uid="{00000000-0005-0000-0000-000089430000}"/>
    <cellStyle name="Normal 127 8 4" xfId="17915" xr:uid="{00000000-0005-0000-0000-00008A430000}"/>
    <cellStyle name="Normal 127 8 5" xfId="17916" xr:uid="{00000000-0005-0000-0000-00008B430000}"/>
    <cellStyle name="Normal 127 9" xfId="17917" xr:uid="{00000000-0005-0000-0000-00008C430000}"/>
    <cellStyle name="Normal 127 9 2" xfId="17918" xr:uid="{00000000-0005-0000-0000-00008D430000}"/>
    <cellStyle name="Normal 127 9 3" xfId="17919" xr:uid="{00000000-0005-0000-0000-00008E430000}"/>
    <cellStyle name="Normal 127_1) Sector Final Use Input Sheet" xfId="17920" xr:uid="{00000000-0005-0000-0000-00008F430000}"/>
    <cellStyle name="Normal 128" xfId="17921" xr:uid="{00000000-0005-0000-0000-000090430000}"/>
    <cellStyle name="Normal 128 10" xfId="17922" xr:uid="{00000000-0005-0000-0000-000091430000}"/>
    <cellStyle name="Normal 128 10 2" xfId="17923" xr:uid="{00000000-0005-0000-0000-000092430000}"/>
    <cellStyle name="Normal 128 11" xfId="17924" xr:uid="{00000000-0005-0000-0000-000093430000}"/>
    <cellStyle name="Normal 128 11 2" xfId="17925" xr:uid="{00000000-0005-0000-0000-000094430000}"/>
    <cellStyle name="Normal 128 12" xfId="17926" xr:uid="{00000000-0005-0000-0000-000095430000}"/>
    <cellStyle name="Normal 128 13" xfId="17927" xr:uid="{00000000-0005-0000-0000-000096430000}"/>
    <cellStyle name="Normal 128 14" xfId="17928" xr:uid="{00000000-0005-0000-0000-000097430000}"/>
    <cellStyle name="Normal 128 15" xfId="17929" xr:uid="{00000000-0005-0000-0000-000098430000}"/>
    <cellStyle name="Normal 128 16" xfId="17930" xr:uid="{00000000-0005-0000-0000-000099430000}"/>
    <cellStyle name="Normal 128 17" xfId="17931" xr:uid="{00000000-0005-0000-0000-00009A430000}"/>
    <cellStyle name="Normal 128 2" xfId="17932" xr:uid="{00000000-0005-0000-0000-00009B430000}"/>
    <cellStyle name="Normal 128 2 10" xfId="17933" xr:uid="{00000000-0005-0000-0000-00009C430000}"/>
    <cellStyle name="Normal 128 2 11" xfId="17934" xr:uid="{00000000-0005-0000-0000-00009D430000}"/>
    <cellStyle name="Normal 128 2 12" xfId="17935" xr:uid="{00000000-0005-0000-0000-00009E430000}"/>
    <cellStyle name="Normal 128 2 13" xfId="17936" xr:uid="{00000000-0005-0000-0000-00009F430000}"/>
    <cellStyle name="Normal 128 2 14" xfId="17937" xr:uid="{00000000-0005-0000-0000-0000A0430000}"/>
    <cellStyle name="Normal 128 2 2" xfId="17938" xr:uid="{00000000-0005-0000-0000-0000A1430000}"/>
    <cellStyle name="Normal 128 2 2 10" xfId="17939" xr:uid="{00000000-0005-0000-0000-0000A2430000}"/>
    <cellStyle name="Normal 128 2 2 11" xfId="17940" xr:uid="{00000000-0005-0000-0000-0000A3430000}"/>
    <cellStyle name="Normal 128 2 2 12" xfId="17941" xr:uid="{00000000-0005-0000-0000-0000A4430000}"/>
    <cellStyle name="Normal 128 2 2 2" xfId="17942" xr:uid="{00000000-0005-0000-0000-0000A5430000}"/>
    <cellStyle name="Normal 128 2 2 2 10" xfId="17943" xr:uid="{00000000-0005-0000-0000-0000A6430000}"/>
    <cellStyle name="Normal 128 2 2 2 11" xfId="17944" xr:uid="{00000000-0005-0000-0000-0000A7430000}"/>
    <cellStyle name="Normal 128 2 2 2 2" xfId="17945" xr:uid="{00000000-0005-0000-0000-0000A8430000}"/>
    <cellStyle name="Normal 128 2 2 2 2 2" xfId="17946" xr:uid="{00000000-0005-0000-0000-0000A9430000}"/>
    <cellStyle name="Normal 128 2 2 2 2 3" xfId="17947" xr:uid="{00000000-0005-0000-0000-0000AA430000}"/>
    <cellStyle name="Normal 128 2 2 2 2 4" xfId="17948" xr:uid="{00000000-0005-0000-0000-0000AB430000}"/>
    <cellStyle name="Normal 128 2 2 2 2 5" xfId="17949" xr:uid="{00000000-0005-0000-0000-0000AC430000}"/>
    <cellStyle name="Normal 128 2 2 2 3" xfId="17950" xr:uid="{00000000-0005-0000-0000-0000AD430000}"/>
    <cellStyle name="Normal 128 2 2 2 3 2" xfId="17951" xr:uid="{00000000-0005-0000-0000-0000AE430000}"/>
    <cellStyle name="Normal 128 2 2 2 3 3" xfId="17952" xr:uid="{00000000-0005-0000-0000-0000AF430000}"/>
    <cellStyle name="Normal 128 2 2 2 4" xfId="17953" xr:uid="{00000000-0005-0000-0000-0000B0430000}"/>
    <cellStyle name="Normal 128 2 2 2 4 2" xfId="17954" xr:uid="{00000000-0005-0000-0000-0000B1430000}"/>
    <cellStyle name="Normal 128 2 2 2 5" xfId="17955" xr:uid="{00000000-0005-0000-0000-0000B2430000}"/>
    <cellStyle name="Normal 128 2 2 2 5 2" xfId="17956" xr:uid="{00000000-0005-0000-0000-0000B3430000}"/>
    <cellStyle name="Normal 128 2 2 2 6" xfId="17957" xr:uid="{00000000-0005-0000-0000-0000B4430000}"/>
    <cellStyle name="Normal 128 2 2 2 7" xfId="17958" xr:uid="{00000000-0005-0000-0000-0000B5430000}"/>
    <cellStyle name="Normal 128 2 2 2 8" xfId="17959" xr:uid="{00000000-0005-0000-0000-0000B6430000}"/>
    <cellStyle name="Normal 128 2 2 2 9" xfId="17960" xr:uid="{00000000-0005-0000-0000-0000B7430000}"/>
    <cellStyle name="Normal 128 2 2 2_1) Sector Final Use Input Sheet" xfId="17961" xr:uid="{00000000-0005-0000-0000-0000B8430000}"/>
    <cellStyle name="Normal 128 2 2 3" xfId="17962" xr:uid="{00000000-0005-0000-0000-0000B9430000}"/>
    <cellStyle name="Normal 128 2 2 3 2" xfId="17963" xr:uid="{00000000-0005-0000-0000-0000BA430000}"/>
    <cellStyle name="Normal 128 2 2 3 3" xfId="17964" xr:uid="{00000000-0005-0000-0000-0000BB430000}"/>
    <cellStyle name="Normal 128 2 2 3 4" xfId="17965" xr:uid="{00000000-0005-0000-0000-0000BC430000}"/>
    <cellStyle name="Normal 128 2 2 3 5" xfId="17966" xr:uid="{00000000-0005-0000-0000-0000BD430000}"/>
    <cellStyle name="Normal 128 2 2 4" xfId="17967" xr:uid="{00000000-0005-0000-0000-0000BE430000}"/>
    <cellStyle name="Normal 128 2 2 4 2" xfId="17968" xr:uid="{00000000-0005-0000-0000-0000BF430000}"/>
    <cellStyle name="Normal 128 2 2 4 3" xfId="17969" xr:uid="{00000000-0005-0000-0000-0000C0430000}"/>
    <cellStyle name="Normal 128 2 2 5" xfId="17970" xr:uid="{00000000-0005-0000-0000-0000C1430000}"/>
    <cellStyle name="Normal 128 2 2 5 2" xfId="17971" xr:uid="{00000000-0005-0000-0000-0000C2430000}"/>
    <cellStyle name="Normal 128 2 2 6" xfId="17972" xr:uid="{00000000-0005-0000-0000-0000C3430000}"/>
    <cellStyle name="Normal 128 2 2 6 2" xfId="17973" xr:uid="{00000000-0005-0000-0000-0000C4430000}"/>
    <cellStyle name="Normal 128 2 2 7" xfId="17974" xr:uid="{00000000-0005-0000-0000-0000C5430000}"/>
    <cellStyle name="Normal 128 2 2 8" xfId="17975" xr:uid="{00000000-0005-0000-0000-0000C6430000}"/>
    <cellStyle name="Normal 128 2 2 9" xfId="17976" xr:uid="{00000000-0005-0000-0000-0000C7430000}"/>
    <cellStyle name="Normal 128 2 2_1) Sector Final Use Input Sheet" xfId="17977" xr:uid="{00000000-0005-0000-0000-0000C8430000}"/>
    <cellStyle name="Normal 128 2 3" xfId="17978" xr:uid="{00000000-0005-0000-0000-0000C9430000}"/>
    <cellStyle name="Normal 128 2 3 10" xfId="17979" xr:uid="{00000000-0005-0000-0000-0000CA430000}"/>
    <cellStyle name="Normal 128 2 3 11" xfId="17980" xr:uid="{00000000-0005-0000-0000-0000CB430000}"/>
    <cellStyle name="Normal 128 2 3 12" xfId="17981" xr:uid="{00000000-0005-0000-0000-0000CC430000}"/>
    <cellStyle name="Normal 128 2 3 2" xfId="17982" xr:uid="{00000000-0005-0000-0000-0000CD430000}"/>
    <cellStyle name="Normal 128 2 3 2 10" xfId="17983" xr:uid="{00000000-0005-0000-0000-0000CE430000}"/>
    <cellStyle name="Normal 128 2 3 2 11" xfId="17984" xr:uid="{00000000-0005-0000-0000-0000CF430000}"/>
    <cellStyle name="Normal 128 2 3 2 2" xfId="17985" xr:uid="{00000000-0005-0000-0000-0000D0430000}"/>
    <cellStyle name="Normal 128 2 3 2 2 2" xfId="17986" xr:uid="{00000000-0005-0000-0000-0000D1430000}"/>
    <cellStyle name="Normal 128 2 3 2 2 3" xfId="17987" xr:uid="{00000000-0005-0000-0000-0000D2430000}"/>
    <cellStyle name="Normal 128 2 3 2 2 4" xfId="17988" xr:uid="{00000000-0005-0000-0000-0000D3430000}"/>
    <cellStyle name="Normal 128 2 3 2 2 5" xfId="17989" xr:uid="{00000000-0005-0000-0000-0000D4430000}"/>
    <cellStyle name="Normal 128 2 3 2 3" xfId="17990" xr:uid="{00000000-0005-0000-0000-0000D5430000}"/>
    <cellStyle name="Normal 128 2 3 2 3 2" xfId="17991" xr:uid="{00000000-0005-0000-0000-0000D6430000}"/>
    <cellStyle name="Normal 128 2 3 2 3 3" xfId="17992" xr:uid="{00000000-0005-0000-0000-0000D7430000}"/>
    <cellStyle name="Normal 128 2 3 2 4" xfId="17993" xr:uid="{00000000-0005-0000-0000-0000D8430000}"/>
    <cellStyle name="Normal 128 2 3 2 4 2" xfId="17994" xr:uid="{00000000-0005-0000-0000-0000D9430000}"/>
    <cellStyle name="Normal 128 2 3 2 5" xfId="17995" xr:uid="{00000000-0005-0000-0000-0000DA430000}"/>
    <cellStyle name="Normal 128 2 3 2 5 2" xfId="17996" xr:uid="{00000000-0005-0000-0000-0000DB430000}"/>
    <cellStyle name="Normal 128 2 3 2 6" xfId="17997" xr:uid="{00000000-0005-0000-0000-0000DC430000}"/>
    <cellStyle name="Normal 128 2 3 2 7" xfId="17998" xr:uid="{00000000-0005-0000-0000-0000DD430000}"/>
    <cellStyle name="Normal 128 2 3 2 8" xfId="17999" xr:uid="{00000000-0005-0000-0000-0000DE430000}"/>
    <cellStyle name="Normal 128 2 3 2 9" xfId="18000" xr:uid="{00000000-0005-0000-0000-0000DF430000}"/>
    <cellStyle name="Normal 128 2 3 2_1) Sector Final Use Input Sheet" xfId="18001" xr:uid="{00000000-0005-0000-0000-0000E0430000}"/>
    <cellStyle name="Normal 128 2 3 3" xfId="18002" xr:uid="{00000000-0005-0000-0000-0000E1430000}"/>
    <cellStyle name="Normal 128 2 3 3 2" xfId="18003" xr:uid="{00000000-0005-0000-0000-0000E2430000}"/>
    <cellStyle name="Normal 128 2 3 3 3" xfId="18004" xr:uid="{00000000-0005-0000-0000-0000E3430000}"/>
    <cellStyle name="Normal 128 2 3 3 4" xfId="18005" xr:uid="{00000000-0005-0000-0000-0000E4430000}"/>
    <cellStyle name="Normal 128 2 3 3 5" xfId="18006" xr:uid="{00000000-0005-0000-0000-0000E5430000}"/>
    <cellStyle name="Normal 128 2 3 4" xfId="18007" xr:uid="{00000000-0005-0000-0000-0000E6430000}"/>
    <cellStyle name="Normal 128 2 3 4 2" xfId="18008" xr:uid="{00000000-0005-0000-0000-0000E7430000}"/>
    <cellStyle name="Normal 128 2 3 4 3" xfId="18009" xr:uid="{00000000-0005-0000-0000-0000E8430000}"/>
    <cellStyle name="Normal 128 2 3 5" xfId="18010" xr:uid="{00000000-0005-0000-0000-0000E9430000}"/>
    <cellStyle name="Normal 128 2 3 5 2" xfId="18011" xr:uid="{00000000-0005-0000-0000-0000EA430000}"/>
    <cellStyle name="Normal 128 2 3 6" xfId="18012" xr:uid="{00000000-0005-0000-0000-0000EB430000}"/>
    <cellStyle name="Normal 128 2 3 6 2" xfId="18013" xr:uid="{00000000-0005-0000-0000-0000EC430000}"/>
    <cellStyle name="Normal 128 2 3 7" xfId="18014" xr:uid="{00000000-0005-0000-0000-0000ED430000}"/>
    <cellStyle name="Normal 128 2 3 8" xfId="18015" xr:uid="{00000000-0005-0000-0000-0000EE430000}"/>
    <cellStyle name="Normal 128 2 3 9" xfId="18016" xr:uid="{00000000-0005-0000-0000-0000EF430000}"/>
    <cellStyle name="Normal 128 2 3_1) Sector Final Use Input Sheet" xfId="18017" xr:uid="{00000000-0005-0000-0000-0000F0430000}"/>
    <cellStyle name="Normal 128 2 4" xfId="18018" xr:uid="{00000000-0005-0000-0000-0000F1430000}"/>
    <cellStyle name="Normal 128 2 4 10" xfId="18019" xr:uid="{00000000-0005-0000-0000-0000F2430000}"/>
    <cellStyle name="Normal 128 2 4 11" xfId="18020" xr:uid="{00000000-0005-0000-0000-0000F3430000}"/>
    <cellStyle name="Normal 128 2 4 2" xfId="18021" xr:uid="{00000000-0005-0000-0000-0000F4430000}"/>
    <cellStyle name="Normal 128 2 4 2 2" xfId="18022" xr:uid="{00000000-0005-0000-0000-0000F5430000}"/>
    <cellStyle name="Normal 128 2 4 2 3" xfId="18023" xr:uid="{00000000-0005-0000-0000-0000F6430000}"/>
    <cellStyle name="Normal 128 2 4 2 4" xfId="18024" xr:uid="{00000000-0005-0000-0000-0000F7430000}"/>
    <cellStyle name="Normal 128 2 4 2 5" xfId="18025" xr:uid="{00000000-0005-0000-0000-0000F8430000}"/>
    <cellStyle name="Normal 128 2 4 3" xfId="18026" xr:uid="{00000000-0005-0000-0000-0000F9430000}"/>
    <cellStyle name="Normal 128 2 4 3 2" xfId="18027" xr:uid="{00000000-0005-0000-0000-0000FA430000}"/>
    <cellStyle name="Normal 128 2 4 3 3" xfId="18028" xr:uid="{00000000-0005-0000-0000-0000FB430000}"/>
    <cellStyle name="Normal 128 2 4 4" xfId="18029" xr:uid="{00000000-0005-0000-0000-0000FC430000}"/>
    <cellStyle name="Normal 128 2 4 4 2" xfId="18030" xr:uid="{00000000-0005-0000-0000-0000FD430000}"/>
    <cellStyle name="Normal 128 2 4 5" xfId="18031" xr:uid="{00000000-0005-0000-0000-0000FE430000}"/>
    <cellStyle name="Normal 128 2 4 5 2" xfId="18032" xr:uid="{00000000-0005-0000-0000-0000FF430000}"/>
    <cellStyle name="Normal 128 2 4 6" xfId="18033" xr:uid="{00000000-0005-0000-0000-000000440000}"/>
    <cellStyle name="Normal 128 2 4 7" xfId="18034" xr:uid="{00000000-0005-0000-0000-000001440000}"/>
    <cellStyle name="Normal 128 2 4 8" xfId="18035" xr:uid="{00000000-0005-0000-0000-000002440000}"/>
    <cellStyle name="Normal 128 2 4 9" xfId="18036" xr:uid="{00000000-0005-0000-0000-000003440000}"/>
    <cellStyle name="Normal 128 2 4_1) Sector Final Use Input Sheet" xfId="18037" xr:uid="{00000000-0005-0000-0000-000004440000}"/>
    <cellStyle name="Normal 128 2 5" xfId="18038" xr:uid="{00000000-0005-0000-0000-000005440000}"/>
    <cellStyle name="Normal 128 2 5 2" xfId="18039" xr:uid="{00000000-0005-0000-0000-000006440000}"/>
    <cellStyle name="Normal 128 2 5 3" xfId="18040" xr:uid="{00000000-0005-0000-0000-000007440000}"/>
    <cellStyle name="Normal 128 2 5 4" xfId="18041" xr:uid="{00000000-0005-0000-0000-000008440000}"/>
    <cellStyle name="Normal 128 2 5 5" xfId="18042" xr:uid="{00000000-0005-0000-0000-000009440000}"/>
    <cellStyle name="Normal 128 2 6" xfId="18043" xr:uid="{00000000-0005-0000-0000-00000A440000}"/>
    <cellStyle name="Normal 128 2 6 2" xfId="18044" xr:uid="{00000000-0005-0000-0000-00000B440000}"/>
    <cellStyle name="Normal 128 2 6 3" xfId="18045" xr:uid="{00000000-0005-0000-0000-00000C440000}"/>
    <cellStyle name="Normal 128 2 7" xfId="18046" xr:uid="{00000000-0005-0000-0000-00000D440000}"/>
    <cellStyle name="Normal 128 2 7 2" xfId="18047" xr:uid="{00000000-0005-0000-0000-00000E440000}"/>
    <cellStyle name="Normal 128 2 8" xfId="18048" xr:uid="{00000000-0005-0000-0000-00000F440000}"/>
    <cellStyle name="Normal 128 2 8 2" xfId="18049" xr:uid="{00000000-0005-0000-0000-000010440000}"/>
    <cellStyle name="Normal 128 2 9" xfId="18050" xr:uid="{00000000-0005-0000-0000-000011440000}"/>
    <cellStyle name="Normal 128 2_1) Sector Final Use Input Sheet" xfId="18051" xr:uid="{00000000-0005-0000-0000-000012440000}"/>
    <cellStyle name="Normal 128 3" xfId="18052" xr:uid="{00000000-0005-0000-0000-000013440000}"/>
    <cellStyle name="Normal 128 3 10" xfId="18053" xr:uid="{00000000-0005-0000-0000-000014440000}"/>
    <cellStyle name="Normal 128 3 11" xfId="18054" xr:uid="{00000000-0005-0000-0000-000015440000}"/>
    <cellStyle name="Normal 128 3 12" xfId="18055" xr:uid="{00000000-0005-0000-0000-000016440000}"/>
    <cellStyle name="Normal 128 3 13" xfId="18056" xr:uid="{00000000-0005-0000-0000-000017440000}"/>
    <cellStyle name="Normal 128 3 14" xfId="18057" xr:uid="{00000000-0005-0000-0000-000018440000}"/>
    <cellStyle name="Normal 128 3 2" xfId="18058" xr:uid="{00000000-0005-0000-0000-000019440000}"/>
    <cellStyle name="Normal 128 3 2 10" xfId="18059" xr:uid="{00000000-0005-0000-0000-00001A440000}"/>
    <cellStyle name="Normal 128 3 2 11" xfId="18060" xr:uid="{00000000-0005-0000-0000-00001B440000}"/>
    <cellStyle name="Normal 128 3 2 12" xfId="18061" xr:uid="{00000000-0005-0000-0000-00001C440000}"/>
    <cellStyle name="Normal 128 3 2 2" xfId="18062" xr:uid="{00000000-0005-0000-0000-00001D440000}"/>
    <cellStyle name="Normal 128 3 2 2 10" xfId="18063" xr:uid="{00000000-0005-0000-0000-00001E440000}"/>
    <cellStyle name="Normal 128 3 2 2 11" xfId="18064" xr:uid="{00000000-0005-0000-0000-00001F440000}"/>
    <cellStyle name="Normal 128 3 2 2 2" xfId="18065" xr:uid="{00000000-0005-0000-0000-000020440000}"/>
    <cellStyle name="Normal 128 3 2 2 2 2" xfId="18066" xr:uid="{00000000-0005-0000-0000-000021440000}"/>
    <cellStyle name="Normal 128 3 2 2 2 3" xfId="18067" xr:uid="{00000000-0005-0000-0000-000022440000}"/>
    <cellStyle name="Normal 128 3 2 2 2 4" xfId="18068" xr:uid="{00000000-0005-0000-0000-000023440000}"/>
    <cellStyle name="Normal 128 3 2 2 2 5" xfId="18069" xr:uid="{00000000-0005-0000-0000-000024440000}"/>
    <cellStyle name="Normal 128 3 2 2 3" xfId="18070" xr:uid="{00000000-0005-0000-0000-000025440000}"/>
    <cellStyle name="Normal 128 3 2 2 3 2" xfId="18071" xr:uid="{00000000-0005-0000-0000-000026440000}"/>
    <cellStyle name="Normal 128 3 2 2 3 3" xfId="18072" xr:uid="{00000000-0005-0000-0000-000027440000}"/>
    <cellStyle name="Normal 128 3 2 2 4" xfId="18073" xr:uid="{00000000-0005-0000-0000-000028440000}"/>
    <cellStyle name="Normal 128 3 2 2 4 2" xfId="18074" xr:uid="{00000000-0005-0000-0000-000029440000}"/>
    <cellStyle name="Normal 128 3 2 2 5" xfId="18075" xr:uid="{00000000-0005-0000-0000-00002A440000}"/>
    <cellStyle name="Normal 128 3 2 2 5 2" xfId="18076" xr:uid="{00000000-0005-0000-0000-00002B440000}"/>
    <cellStyle name="Normal 128 3 2 2 6" xfId="18077" xr:uid="{00000000-0005-0000-0000-00002C440000}"/>
    <cellStyle name="Normal 128 3 2 2 7" xfId="18078" xr:uid="{00000000-0005-0000-0000-00002D440000}"/>
    <cellStyle name="Normal 128 3 2 2 8" xfId="18079" xr:uid="{00000000-0005-0000-0000-00002E440000}"/>
    <cellStyle name="Normal 128 3 2 2 9" xfId="18080" xr:uid="{00000000-0005-0000-0000-00002F440000}"/>
    <cellStyle name="Normal 128 3 2 2_1) Sector Final Use Input Sheet" xfId="18081" xr:uid="{00000000-0005-0000-0000-000030440000}"/>
    <cellStyle name="Normal 128 3 2 3" xfId="18082" xr:uid="{00000000-0005-0000-0000-000031440000}"/>
    <cellStyle name="Normal 128 3 2 3 2" xfId="18083" xr:uid="{00000000-0005-0000-0000-000032440000}"/>
    <cellStyle name="Normal 128 3 2 3 3" xfId="18084" xr:uid="{00000000-0005-0000-0000-000033440000}"/>
    <cellStyle name="Normal 128 3 2 3 4" xfId="18085" xr:uid="{00000000-0005-0000-0000-000034440000}"/>
    <cellStyle name="Normal 128 3 2 3 5" xfId="18086" xr:uid="{00000000-0005-0000-0000-000035440000}"/>
    <cellStyle name="Normal 128 3 2 4" xfId="18087" xr:uid="{00000000-0005-0000-0000-000036440000}"/>
    <cellStyle name="Normal 128 3 2 4 2" xfId="18088" xr:uid="{00000000-0005-0000-0000-000037440000}"/>
    <cellStyle name="Normal 128 3 2 4 3" xfId="18089" xr:uid="{00000000-0005-0000-0000-000038440000}"/>
    <cellStyle name="Normal 128 3 2 5" xfId="18090" xr:uid="{00000000-0005-0000-0000-000039440000}"/>
    <cellStyle name="Normal 128 3 2 5 2" xfId="18091" xr:uid="{00000000-0005-0000-0000-00003A440000}"/>
    <cellStyle name="Normal 128 3 2 6" xfId="18092" xr:uid="{00000000-0005-0000-0000-00003B440000}"/>
    <cellStyle name="Normal 128 3 2 6 2" xfId="18093" xr:uid="{00000000-0005-0000-0000-00003C440000}"/>
    <cellStyle name="Normal 128 3 2 7" xfId="18094" xr:uid="{00000000-0005-0000-0000-00003D440000}"/>
    <cellStyle name="Normal 128 3 2 8" xfId="18095" xr:uid="{00000000-0005-0000-0000-00003E440000}"/>
    <cellStyle name="Normal 128 3 2 9" xfId="18096" xr:uid="{00000000-0005-0000-0000-00003F440000}"/>
    <cellStyle name="Normal 128 3 2_1) Sector Final Use Input Sheet" xfId="18097" xr:uid="{00000000-0005-0000-0000-000040440000}"/>
    <cellStyle name="Normal 128 3 3" xfId="18098" xr:uid="{00000000-0005-0000-0000-000041440000}"/>
    <cellStyle name="Normal 128 3 3 10" xfId="18099" xr:uid="{00000000-0005-0000-0000-000042440000}"/>
    <cellStyle name="Normal 128 3 3 11" xfId="18100" xr:uid="{00000000-0005-0000-0000-000043440000}"/>
    <cellStyle name="Normal 128 3 3 12" xfId="18101" xr:uid="{00000000-0005-0000-0000-000044440000}"/>
    <cellStyle name="Normal 128 3 3 2" xfId="18102" xr:uid="{00000000-0005-0000-0000-000045440000}"/>
    <cellStyle name="Normal 128 3 3 2 10" xfId="18103" xr:uid="{00000000-0005-0000-0000-000046440000}"/>
    <cellStyle name="Normal 128 3 3 2 11" xfId="18104" xr:uid="{00000000-0005-0000-0000-000047440000}"/>
    <cellStyle name="Normal 128 3 3 2 2" xfId="18105" xr:uid="{00000000-0005-0000-0000-000048440000}"/>
    <cellStyle name="Normal 128 3 3 2 2 2" xfId="18106" xr:uid="{00000000-0005-0000-0000-000049440000}"/>
    <cellStyle name="Normal 128 3 3 2 2 3" xfId="18107" xr:uid="{00000000-0005-0000-0000-00004A440000}"/>
    <cellStyle name="Normal 128 3 3 2 2 4" xfId="18108" xr:uid="{00000000-0005-0000-0000-00004B440000}"/>
    <cellStyle name="Normal 128 3 3 2 2 5" xfId="18109" xr:uid="{00000000-0005-0000-0000-00004C440000}"/>
    <cellStyle name="Normal 128 3 3 2 3" xfId="18110" xr:uid="{00000000-0005-0000-0000-00004D440000}"/>
    <cellStyle name="Normal 128 3 3 2 3 2" xfId="18111" xr:uid="{00000000-0005-0000-0000-00004E440000}"/>
    <cellStyle name="Normal 128 3 3 2 3 3" xfId="18112" xr:uid="{00000000-0005-0000-0000-00004F440000}"/>
    <cellStyle name="Normal 128 3 3 2 4" xfId="18113" xr:uid="{00000000-0005-0000-0000-000050440000}"/>
    <cellStyle name="Normal 128 3 3 2 4 2" xfId="18114" xr:uid="{00000000-0005-0000-0000-000051440000}"/>
    <cellStyle name="Normal 128 3 3 2 5" xfId="18115" xr:uid="{00000000-0005-0000-0000-000052440000}"/>
    <cellStyle name="Normal 128 3 3 2 5 2" xfId="18116" xr:uid="{00000000-0005-0000-0000-000053440000}"/>
    <cellStyle name="Normal 128 3 3 2 6" xfId="18117" xr:uid="{00000000-0005-0000-0000-000054440000}"/>
    <cellStyle name="Normal 128 3 3 2 7" xfId="18118" xr:uid="{00000000-0005-0000-0000-000055440000}"/>
    <cellStyle name="Normal 128 3 3 2 8" xfId="18119" xr:uid="{00000000-0005-0000-0000-000056440000}"/>
    <cellStyle name="Normal 128 3 3 2 9" xfId="18120" xr:uid="{00000000-0005-0000-0000-000057440000}"/>
    <cellStyle name="Normal 128 3 3 2_1) Sector Final Use Input Sheet" xfId="18121" xr:uid="{00000000-0005-0000-0000-000058440000}"/>
    <cellStyle name="Normal 128 3 3 3" xfId="18122" xr:uid="{00000000-0005-0000-0000-000059440000}"/>
    <cellStyle name="Normal 128 3 3 3 2" xfId="18123" xr:uid="{00000000-0005-0000-0000-00005A440000}"/>
    <cellStyle name="Normal 128 3 3 3 3" xfId="18124" xr:uid="{00000000-0005-0000-0000-00005B440000}"/>
    <cellStyle name="Normal 128 3 3 3 4" xfId="18125" xr:uid="{00000000-0005-0000-0000-00005C440000}"/>
    <cellStyle name="Normal 128 3 3 3 5" xfId="18126" xr:uid="{00000000-0005-0000-0000-00005D440000}"/>
    <cellStyle name="Normal 128 3 3 4" xfId="18127" xr:uid="{00000000-0005-0000-0000-00005E440000}"/>
    <cellStyle name="Normal 128 3 3 4 2" xfId="18128" xr:uid="{00000000-0005-0000-0000-00005F440000}"/>
    <cellStyle name="Normal 128 3 3 4 3" xfId="18129" xr:uid="{00000000-0005-0000-0000-000060440000}"/>
    <cellStyle name="Normal 128 3 3 5" xfId="18130" xr:uid="{00000000-0005-0000-0000-000061440000}"/>
    <cellStyle name="Normal 128 3 3 5 2" xfId="18131" xr:uid="{00000000-0005-0000-0000-000062440000}"/>
    <cellStyle name="Normal 128 3 3 6" xfId="18132" xr:uid="{00000000-0005-0000-0000-000063440000}"/>
    <cellStyle name="Normal 128 3 3 6 2" xfId="18133" xr:uid="{00000000-0005-0000-0000-000064440000}"/>
    <cellStyle name="Normal 128 3 3 7" xfId="18134" xr:uid="{00000000-0005-0000-0000-000065440000}"/>
    <cellStyle name="Normal 128 3 3 8" xfId="18135" xr:uid="{00000000-0005-0000-0000-000066440000}"/>
    <cellStyle name="Normal 128 3 3 9" xfId="18136" xr:uid="{00000000-0005-0000-0000-000067440000}"/>
    <cellStyle name="Normal 128 3 3_1) Sector Final Use Input Sheet" xfId="18137" xr:uid="{00000000-0005-0000-0000-000068440000}"/>
    <cellStyle name="Normal 128 3 4" xfId="18138" xr:uid="{00000000-0005-0000-0000-000069440000}"/>
    <cellStyle name="Normal 128 3 4 10" xfId="18139" xr:uid="{00000000-0005-0000-0000-00006A440000}"/>
    <cellStyle name="Normal 128 3 4 11" xfId="18140" xr:uid="{00000000-0005-0000-0000-00006B440000}"/>
    <cellStyle name="Normal 128 3 4 2" xfId="18141" xr:uid="{00000000-0005-0000-0000-00006C440000}"/>
    <cellStyle name="Normal 128 3 4 2 2" xfId="18142" xr:uid="{00000000-0005-0000-0000-00006D440000}"/>
    <cellStyle name="Normal 128 3 4 2 3" xfId="18143" xr:uid="{00000000-0005-0000-0000-00006E440000}"/>
    <cellStyle name="Normal 128 3 4 2 4" xfId="18144" xr:uid="{00000000-0005-0000-0000-00006F440000}"/>
    <cellStyle name="Normal 128 3 4 2 5" xfId="18145" xr:uid="{00000000-0005-0000-0000-000070440000}"/>
    <cellStyle name="Normal 128 3 4 3" xfId="18146" xr:uid="{00000000-0005-0000-0000-000071440000}"/>
    <cellStyle name="Normal 128 3 4 3 2" xfId="18147" xr:uid="{00000000-0005-0000-0000-000072440000}"/>
    <cellStyle name="Normal 128 3 4 3 3" xfId="18148" xr:uid="{00000000-0005-0000-0000-000073440000}"/>
    <cellStyle name="Normal 128 3 4 4" xfId="18149" xr:uid="{00000000-0005-0000-0000-000074440000}"/>
    <cellStyle name="Normal 128 3 4 4 2" xfId="18150" xr:uid="{00000000-0005-0000-0000-000075440000}"/>
    <cellStyle name="Normal 128 3 4 5" xfId="18151" xr:uid="{00000000-0005-0000-0000-000076440000}"/>
    <cellStyle name="Normal 128 3 4 5 2" xfId="18152" xr:uid="{00000000-0005-0000-0000-000077440000}"/>
    <cellStyle name="Normal 128 3 4 6" xfId="18153" xr:uid="{00000000-0005-0000-0000-000078440000}"/>
    <cellStyle name="Normal 128 3 4 7" xfId="18154" xr:uid="{00000000-0005-0000-0000-000079440000}"/>
    <cellStyle name="Normal 128 3 4 8" xfId="18155" xr:uid="{00000000-0005-0000-0000-00007A440000}"/>
    <cellStyle name="Normal 128 3 4 9" xfId="18156" xr:uid="{00000000-0005-0000-0000-00007B440000}"/>
    <cellStyle name="Normal 128 3 4_1) Sector Final Use Input Sheet" xfId="18157" xr:uid="{00000000-0005-0000-0000-00007C440000}"/>
    <cellStyle name="Normal 128 3 5" xfId="18158" xr:uid="{00000000-0005-0000-0000-00007D440000}"/>
    <cellStyle name="Normal 128 3 5 2" xfId="18159" xr:uid="{00000000-0005-0000-0000-00007E440000}"/>
    <cellStyle name="Normal 128 3 5 3" xfId="18160" xr:uid="{00000000-0005-0000-0000-00007F440000}"/>
    <cellStyle name="Normal 128 3 5 4" xfId="18161" xr:uid="{00000000-0005-0000-0000-000080440000}"/>
    <cellStyle name="Normal 128 3 5 5" xfId="18162" xr:uid="{00000000-0005-0000-0000-000081440000}"/>
    <cellStyle name="Normal 128 3 6" xfId="18163" xr:uid="{00000000-0005-0000-0000-000082440000}"/>
    <cellStyle name="Normal 128 3 6 2" xfId="18164" xr:uid="{00000000-0005-0000-0000-000083440000}"/>
    <cellStyle name="Normal 128 3 6 3" xfId="18165" xr:uid="{00000000-0005-0000-0000-000084440000}"/>
    <cellStyle name="Normal 128 3 7" xfId="18166" xr:uid="{00000000-0005-0000-0000-000085440000}"/>
    <cellStyle name="Normal 128 3 7 2" xfId="18167" xr:uid="{00000000-0005-0000-0000-000086440000}"/>
    <cellStyle name="Normal 128 3 8" xfId="18168" xr:uid="{00000000-0005-0000-0000-000087440000}"/>
    <cellStyle name="Normal 128 3 8 2" xfId="18169" xr:uid="{00000000-0005-0000-0000-000088440000}"/>
    <cellStyle name="Normal 128 3 9" xfId="18170" xr:uid="{00000000-0005-0000-0000-000089440000}"/>
    <cellStyle name="Normal 128 3_1) Sector Final Use Input Sheet" xfId="18171" xr:uid="{00000000-0005-0000-0000-00008A440000}"/>
    <cellStyle name="Normal 128 4" xfId="18172" xr:uid="{00000000-0005-0000-0000-00008B440000}"/>
    <cellStyle name="Normal 128 4 10" xfId="18173" xr:uid="{00000000-0005-0000-0000-00008C440000}"/>
    <cellStyle name="Normal 128 4 11" xfId="18174" xr:uid="{00000000-0005-0000-0000-00008D440000}"/>
    <cellStyle name="Normal 128 4 12" xfId="18175" xr:uid="{00000000-0005-0000-0000-00008E440000}"/>
    <cellStyle name="Normal 128 4 13" xfId="18176" xr:uid="{00000000-0005-0000-0000-00008F440000}"/>
    <cellStyle name="Normal 128 4 14" xfId="18177" xr:uid="{00000000-0005-0000-0000-000090440000}"/>
    <cellStyle name="Normal 128 4 2" xfId="18178" xr:uid="{00000000-0005-0000-0000-000091440000}"/>
    <cellStyle name="Normal 128 4 2 10" xfId="18179" xr:uid="{00000000-0005-0000-0000-000092440000}"/>
    <cellStyle name="Normal 128 4 2 11" xfId="18180" xr:uid="{00000000-0005-0000-0000-000093440000}"/>
    <cellStyle name="Normal 128 4 2 12" xfId="18181" xr:uid="{00000000-0005-0000-0000-000094440000}"/>
    <cellStyle name="Normal 128 4 2 2" xfId="18182" xr:uid="{00000000-0005-0000-0000-000095440000}"/>
    <cellStyle name="Normal 128 4 2 2 10" xfId="18183" xr:uid="{00000000-0005-0000-0000-000096440000}"/>
    <cellStyle name="Normal 128 4 2 2 11" xfId="18184" xr:uid="{00000000-0005-0000-0000-000097440000}"/>
    <cellStyle name="Normal 128 4 2 2 2" xfId="18185" xr:uid="{00000000-0005-0000-0000-000098440000}"/>
    <cellStyle name="Normal 128 4 2 2 2 2" xfId="18186" xr:uid="{00000000-0005-0000-0000-000099440000}"/>
    <cellStyle name="Normal 128 4 2 2 2 3" xfId="18187" xr:uid="{00000000-0005-0000-0000-00009A440000}"/>
    <cellStyle name="Normal 128 4 2 2 2 4" xfId="18188" xr:uid="{00000000-0005-0000-0000-00009B440000}"/>
    <cellStyle name="Normal 128 4 2 2 2 5" xfId="18189" xr:uid="{00000000-0005-0000-0000-00009C440000}"/>
    <cellStyle name="Normal 128 4 2 2 3" xfId="18190" xr:uid="{00000000-0005-0000-0000-00009D440000}"/>
    <cellStyle name="Normal 128 4 2 2 3 2" xfId="18191" xr:uid="{00000000-0005-0000-0000-00009E440000}"/>
    <cellStyle name="Normal 128 4 2 2 3 3" xfId="18192" xr:uid="{00000000-0005-0000-0000-00009F440000}"/>
    <cellStyle name="Normal 128 4 2 2 4" xfId="18193" xr:uid="{00000000-0005-0000-0000-0000A0440000}"/>
    <cellStyle name="Normal 128 4 2 2 4 2" xfId="18194" xr:uid="{00000000-0005-0000-0000-0000A1440000}"/>
    <cellStyle name="Normal 128 4 2 2 5" xfId="18195" xr:uid="{00000000-0005-0000-0000-0000A2440000}"/>
    <cellStyle name="Normal 128 4 2 2 5 2" xfId="18196" xr:uid="{00000000-0005-0000-0000-0000A3440000}"/>
    <cellStyle name="Normal 128 4 2 2 6" xfId="18197" xr:uid="{00000000-0005-0000-0000-0000A4440000}"/>
    <cellStyle name="Normal 128 4 2 2 7" xfId="18198" xr:uid="{00000000-0005-0000-0000-0000A5440000}"/>
    <cellStyle name="Normal 128 4 2 2 8" xfId="18199" xr:uid="{00000000-0005-0000-0000-0000A6440000}"/>
    <cellStyle name="Normal 128 4 2 2 9" xfId="18200" xr:uid="{00000000-0005-0000-0000-0000A7440000}"/>
    <cellStyle name="Normal 128 4 2 2_1) Sector Final Use Input Sheet" xfId="18201" xr:uid="{00000000-0005-0000-0000-0000A8440000}"/>
    <cellStyle name="Normal 128 4 2 3" xfId="18202" xr:uid="{00000000-0005-0000-0000-0000A9440000}"/>
    <cellStyle name="Normal 128 4 2 3 2" xfId="18203" xr:uid="{00000000-0005-0000-0000-0000AA440000}"/>
    <cellStyle name="Normal 128 4 2 3 3" xfId="18204" xr:uid="{00000000-0005-0000-0000-0000AB440000}"/>
    <cellStyle name="Normal 128 4 2 3 4" xfId="18205" xr:uid="{00000000-0005-0000-0000-0000AC440000}"/>
    <cellStyle name="Normal 128 4 2 3 5" xfId="18206" xr:uid="{00000000-0005-0000-0000-0000AD440000}"/>
    <cellStyle name="Normal 128 4 2 4" xfId="18207" xr:uid="{00000000-0005-0000-0000-0000AE440000}"/>
    <cellStyle name="Normal 128 4 2 4 2" xfId="18208" xr:uid="{00000000-0005-0000-0000-0000AF440000}"/>
    <cellStyle name="Normal 128 4 2 4 3" xfId="18209" xr:uid="{00000000-0005-0000-0000-0000B0440000}"/>
    <cellStyle name="Normal 128 4 2 5" xfId="18210" xr:uid="{00000000-0005-0000-0000-0000B1440000}"/>
    <cellStyle name="Normal 128 4 2 5 2" xfId="18211" xr:uid="{00000000-0005-0000-0000-0000B2440000}"/>
    <cellStyle name="Normal 128 4 2 6" xfId="18212" xr:uid="{00000000-0005-0000-0000-0000B3440000}"/>
    <cellStyle name="Normal 128 4 2 6 2" xfId="18213" xr:uid="{00000000-0005-0000-0000-0000B4440000}"/>
    <cellStyle name="Normal 128 4 2 7" xfId="18214" xr:uid="{00000000-0005-0000-0000-0000B5440000}"/>
    <cellStyle name="Normal 128 4 2 8" xfId="18215" xr:uid="{00000000-0005-0000-0000-0000B6440000}"/>
    <cellStyle name="Normal 128 4 2 9" xfId="18216" xr:uid="{00000000-0005-0000-0000-0000B7440000}"/>
    <cellStyle name="Normal 128 4 2_1) Sector Final Use Input Sheet" xfId="18217" xr:uid="{00000000-0005-0000-0000-0000B8440000}"/>
    <cellStyle name="Normal 128 4 3" xfId="18218" xr:uid="{00000000-0005-0000-0000-0000B9440000}"/>
    <cellStyle name="Normal 128 4 3 10" xfId="18219" xr:uid="{00000000-0005-0000-0000-0000BA440000}"/>
    <cellStyle name="Normal 128 4 3 11" xfId="18220" xr:uid="{00000000-0005-0000-0000-0000BB440000}"/>
    <cellStyle name="Normal 128 4 3 12" xfId="18221" xr:uid="{00000000-0005-0000-0000-0000BC440000}"/>
    <cellStyle name="Normal 128 4 3 2" xfId="18222" xr:uid="{00000000-0005-0000-0000-0000BD440000}"/>
    <cellStyle name="Normal 128 4 3 2 10" xfId="18223" xr:uid="{00000000-0005-0000-0000-0000BE440000}"/>
    <cellStyle name="Normal 128 4 3 2 11" xfId="18224" xr:uid="{00000000-0005-0000-0000-0000BF440000}"/>
    <cellStyle name="Normal 128 4 3 2 2" xfId="18225" xr:uid="{00000000-0005-0000-0000-0000C0440000}"/>
    <cellStyle name="Normal 128 4 3 2 2 2" xfId="18226" xr:uid="{00000000-0005-0000-0000-0000C1440000}"/>
    <cellStyle name="Normal 128 4 3 2 2 3" xfId="18227" xr:uid="{00000000-0005-0000-0000-0000C2440000}"/>
    <cellStyle name="Normal 128 4 3 2 2 4" xfId="18228" xr:uid="{00000000-0005-0000-0000-0000C3440000}"/>
    <cellStyle name="Normal 128 4 3 2 2 5" xfId="18229" xr:uid="{00000000-0005-0000-0000-0000C4440000}"/>
    <cellStyle name="Normal 128 4 3 2 3" xfId="18230" xr:uid="{00000000-0005-0000-0000-0000C5440000}"/>
    <cellStyle name="Normal 128 4 3 2 3 2" xfId="18231" xr:uid="{00000000-0005-0000-0000-0000C6440000}"/>
    <cellStyle name="Normal 128 4 3 2 3 3" xfId="18232" xr:uid="{00000000-0005-0000-0000-0000C7440000}"/>
    <cellStyle name="Normal 128 4 3 2 4" xfId="18233" xr:uid="{00000000-0005-0000-0000-0000C8440000}"/>
    <cellStyle name="Normal 128 4 3 2 4 2" xfId="18234" xr:uid="{00000000-0005-0000-0000-0000C9440000}"/>
    <cellStyle name="Normal 128 4 3 2 5" xfId="18235" xr:uid="{00000000-0005-0000-0000-0000CA440000}"/>
    <cellStyle name="Normal 128 4 3 2 5 2" xfId="18236" xr:uid="{00000000-0005-0000-0000-0000CB440000}"/>
    <cellStyle name="Normal 128 4 3 2 6" xfId="18237" xr:uid="{00000000-0005-0000-0000-0000CC440000}"/>
    <cellStyle name="Normal 128 4 3 2 7" xfId="18238" xr:uid="{00000000-0005-0000-0000-0000CD440000}"/>
    <cellStyle name="Normal 128 4 3 2 8" xfId="18239" xr:uid="{00000000-0005-0000-0000-0000CE440000}"/>
    <cellStyle name="Normal 128 4 3 2 9" xfId="18240" xr:uid="{00000000-0005-0000-0000-0000CF440000}"/>
    <cellStyle name="Normal 128 4 3 2_1) Sector Final Use Input Sheet" xfId="18241" xr:uid="{00000000-0005-0000-0000-0000D0440000}"/>
    <cellStyle name="Normal 128 4 3 3" xfId="18242" xr:uid="{00000000-0005-0000-0000-0000D1440000}"/>
    <cellStyle name="Normal 128 4 3 3 2" xfId="18243" xr:uid="{00000000-0005-0000-0000-0000D2440000}"/>
    <cellStyle name="Normal 128 4 3 3 3" xfId="18244" xr:uid="{00000000-0005-0000-0000-0000D3440000}"/>
    <cellStyle name="Normal 128 4 3 3 4" xfId="18245" xr:uid="{00000000-0005-0000-0000-0000D4440000}"/>
    <cellStyle name="Normal 128 4 3 3 5" xfId="18246" xr:uid="{00000000-0005-0000-0000-0000D5440000}"/>
    <cellStyle name="Normal 128 4 3 4" xfId="18247" xr:uid="{00000000-0005-0000-0000-0000D6440000}"/>
    <cellStyle name="Normal 128 4 3 4 2" xfId="18248" xr:uid="{00000000-0005-0000-0000-0000D7440000}"/>
    <cellStyle name="Normal 128 4 3 4 3" xfId="18249" xr:uid="{00000000-0005-0000-0000-0000D8440000}"/>
    <cellStyle name="Normal 128 4 3 5" xfId="18250" xr:uid="{00000000-0005-0000-0000-0000D9440000}"/>
    <cellStyle name="Normal 128 4 3 5 2" xfId="18251" xr:uid="{00000000-0005-0000-0000-0000DA440000}"/>
    <cellStyle name="Normal 128 4 3 6" xfId="18252" xr:uid="{00000000-0005-0000-0000-0000DB440000}"/>
    <cellStyle name="Normal 128 4 3 6 2" xfId="18253" xr:uid="{00000000-0005-0000-0000-0000DC440000}"/>
    <cellStyle name="Normal 128 4 3 7" xfId="18254" xr:uid="{00000000-0005-0000-0000-0000DD440000}"/>
    <cellStyle name="Normal 128 4 3 8" xfId="18255" xr:uid="{00000000-0005-0000-0000-0000DE440000}"/>
    <cellStyle name="Normal 128 4 3 9" xfId="18256" xr:uid="{00000000-0005-0000-0000-0000DF440000}"/>
    <cellStyle name="Normal 128 4 3_1) Sector Final Use Input Sheet" xfId="18257" xr:uid="{00000000-0005-0000-0000-0000E0440000}"/>
    <cellStyle name="Normal 128 4 4" xfId="18258" xr:uid="{00000000-0005-0000-0000-0000E1440000}"/>
    <cellStyle name="Normal 128 4 4 10" xfId="18259" xr:uid="{00000000-0005-0000-0000-0000E2440000}"/>
    <cellStyle name="Normal 128 4 4 11" xfId="18260" xr:uid="{00000000-0005-0000-0000-0000E3440000}"/>
    <cellStyle name="Normal 128 4 4 2" xfId="18261" xr:uid="{00000000-0005-0000-0000-0000E4440000}"/>
    <cellStyle name="Normal 128 4 4 2 2" xfId="18262" xr:uid="{00000000-0005-0000-0000-0000E5440000}"/>
    <cellStyle name="Normal 128 4 4 2 3" xfId="18263" xr:uid="{00000000-0005-0000-0000-0000E6440000}"/>
    <cellStyle name="Normal 128 4 4 2 4" xfId="18264" xr:uid="{00000000-0005-0000-0000-0000E7440000}"/>
    <cellStyle name="Normal 128 4 4 2 5" xfId="18265" xr:uid="{00000000-0005-0000-0000-0000E8440000}"/>
    <cellStyle name="Normal 128 4 4 3" xfId="18266" xr:uid="{00000000-0005-0000-0000-0000E9440000}"/>
    <cellStyle name="Normal 128 4 4 3 2" xfId="18267" xr:uid="{00000000-0005-0000-0000-0000EA440000}"/>
    <cellStyle name="Normal 128 4 4 3 3" xfId="18268" xr:uid="{00000000-0005-0000-0000-0000EB440000}"/>
    <cellStyle name="Normal 128 4 4 4" xfId="18269" xr:uid="{00000000-0005-0000-0000-0000EC440000}"/>
    <cellStyle name="Normal 128 4 4 4 2" xfId="18270" xr:uid="{00000000-0005-0000-0000-0000ED440000}"/>
    <cellStyle name="Normal 128 4 4 5" xfId="18271" xr:uid="{00000000-0005-0000-0000-0000EE440000}"/>
    <cellStyle name="Normal 128 4 4 5 2" xfId="18272" xr:uid="{00000000-0005-0000-0000-0000EF440000}"/>
    <cellStyle name="Normal 128 4 4 6" xfId="18273" xr:uid="{00000000-0005-0000-0000-0000F0440000}"/>
    <cellStyle name="Normal 128 4 4 7" xfId="18274" xr:uid="{00000000-0005-0000-0000-0000F1440000}"/>
    <cellStyle name="Normal 128 4 4 8" xfId="18275" xr:uid="{00000000-0005-0000-0000-0000F2440000}"/>
    <cellStyle name="Normal 128 4 4 9" xfId="18276" xr:uid="{00000000-0005-0000-0000-0000F3440000}"/>
    <cellStyle name="Normal 128 4 4_1) Sector Final Use Input Sheet" xfId="18277" xr:uid="{00000000-0005-0000-0000-0000F4440000}"/>
    <cellStyle name="Normal 128 4 5" xfId="18278" xr:uid="{00000000-0005-0000-0000-0000F5440000}"/>
    <cellStyle name="Normal 128 4 5 2" xfId="18279" xr:uid="{00000000-0005-0000-0000-0000F6440000}"/>
    <cellStyle name="Normal 128 4 5 3" xfId="18280" xr:uid="{00000000-0005-0000-0000-0000F7440000}"/>
    <cellStyle name="Normal 128 4 5 4" xfId="18281" xr:uid="{00000000-0005-0000-0000-0000F8440000}"/>
    <cellStyle name="Normal 128 4 5 5" xfId="18282" xr:uid="{00000000-0005-0000-0000-0000F9440000}"/>
    <cellStyle name="Normal 128 4 6" xfId="18283" xr:uid="{00000000-0005-0000-0000-0000FA440000}"/>
    <cellStyle name="Normal 128 4 6 2" xfId="18284" xr:uid="{00000000-0005-0000-0000-0000FB440000}"/>
    <cellStyle name="Normal 128 4 6 3" xfId="18285" xr:uid="{00000000-0005-0000-0000-0000FC440000}"/>
    <cellStyle name="Normal 128 4 7" xfId="18286" xr:uid="{00000000-0005-0000-0000-0000FD440000}"/>
    <cellStyle name="Normal 128 4 7 2" xfId="18287" xr:uid="{00000000-0005-0000-0000-0000FE440000}"/>
    <cellStyle name="Normal 128 4 8" xfId="18288" xr:uid="{00000000-0005-0000-0000-0000FF440000}"/>
    <cellStyle name="Normal 128 4 8 2" xfId="18289" xr:uid="{00000000-0005-0000-0000-000000450000}"/>
    <cellStyle name="Normal 128 4 9" xfId="18290" xr:uid="{00000000-0005-0000-0000-000001450000}"/>
    <cellStyle name="Normal 128 4_1) Sector Final Use Input Sheet" xfId="18291" xr:uid="{00000000-0005-0000-0000-000002450000}"/>
    <cellStyle name="Normal 128 5" xfId="18292" xr:uid="{00000000-0005-0000-0000-000003450000}"/>
    <cellStyle name="Normal 128 5 10" xfId="18293" xr:uid="{00000000-0005-0000-0000-000004450000}"/>
    <cellStyle name="Normal 128 5 11" xfId="18294" xr:uid="{00000000-0005-0000-0000-000005450000}"/>
    <cellStyle name="Normal 128 5 12" xfId="18295" xr:uid="{00000000-0005-0000-0000-000006450000}"/>
    <cellStyle name="Normal 128 5 2" xfId="18296" xr:uid="{00000000-0005-0000-0000-000007450000}"/>
    <cellStyle name="Normal 128 5 2 10" xfId="18297" xr:uid="{00000000-0005-0000-0000-000008450000}"/>
    <cellStyle name="Normal 128 5 2 11" xfId="18298" xr:uid="{00000000-0005-0000-0000-000009450000}"/>
    <cellStyle name="Normal 128 5 2 2" xfId="18299" xr:uid="{00000000-0005-0000-0000-00000A450000}"/>
    <cellStyle name="Normal 128 5 2 2 2" xfId="18300" xr:uid="{00000000-0005-0000-0000-00000B450000}"/>
    <cellStyle name="Normal 128 5 2 2 3" xfId="18301" xr:uid="{00000000-0005-0000-0000-00000C450000}"/>
    <cellStyle name="Normal 128 5 2 2 4" xfId="18302" xr:uid="{00000000-0005-0000-0000-00000D450000}"/>
    <cellStyle name="Normal 128 5 2 2 5" xfId="18303" xr:uid="{00000000-0005-0000-0000-00000E450000}"/>
    <cellStyle name="Normal 128 5 2 3" xfId="18304" xr:uid="{00000000-0005-0000-0000-00000F450000}"/>
    <cellStyle name="Normal 128 5 2 3 2" xfId="18305" xr:uid="{00000000-0005-0000-0000-000010450000}"/>
    <cellStyle name="Normal 128 5 2 3 3" xfId="18306" xr:uid="{00000000-0005-0000-0000-000011450000}"/>
    <cellStyle name="Normal 128 5 2 4" xfId="18307" xr:uid="{00000000-0005-0000-0000-000012450000}"/>
    <cellStyle name="Normal 128 5 2 4 2" xfId="18308" xr:uid="{00000000-0005-0000-0000-000013450000}"/>
    <cellStyle name="Normal 128 5 2 5" xfId="18309" xr:uid="{00000000-0005-0000-0000-000014450000}"/>
    <cellStyle name="Normal 128 5 2 5 2" xfId="18310" xr:uid="{00000000-0005-0000-0000-000015450000}"/>
    <cellStyle name="Normal 128 5 2 6" xfId="18311" xr:uid="{00000000-0005-0000-0000-000016450000}"/>
    <cellStyle name="Normal 128 5 2 7" xfId="18312" xr:uid="{00000000-0005-0000-0000-000017450000}"/>
    <cellStyle name="Normal 128 5 2 8" xfId="18313" xr:uid="{00000000-0005-0000-0000-000018450000}"/>
    <cellStyle name="Normal 128 5 2 9" xfId="18314" xr:uid="{00000000-0005-0000-0000-000019450000}"/>
    <cellStyle name="Normal 128 5 2_1) Sector Final Use Input Sheet" xfId="18315" xr:uid="{00000000-0005-0000-0000-00001A450000}"/>
    <cellStyle name="Normal 128 5 3" xfId="18316" xr:uid="{00000000-0005-0000-0000-00001B450000}"/>
    <cellStyle name="Normal 128 5 3 2" xfId="18317" xr:uid="{00000000-0005-0000-0000-00001C450000}"/>
    <cellStyle name="Normal 128 5 3 3" xfId="18318" xr:uid="{00000000-0005-0000-0000-00001D450000}"/>
    <cellStyle name="Normal 128 5 3 4" xfId="18319" xr:uid="{00000000-0005-0000-0000-00001E450000}"/>
    <cellStyle name="Normal 128 5 3 5" xfId="18320" xr:uid="{00000000-0005-0000-0000-00001F450000}"/>
    <cellStyle name="Normal 128 5 4" xfId="18321" xr:uid="{00000000-0005-0000-0000-000020450000}"/>
    <cellStyle name="Normal 128 5 4 2" xfId="18322" xr:uid="{00000000-0005-0000-0000-000021450000}"/>
    <cellStyle name="Normal 128 5 4 3" xfId="18323" xr:uid="{00000000-0005-0000-0000-000022450000}"/>
    <cellStyle name="Normal 128 5 5" xfId="18324" xr:uid="{00000000-0005-0000-0000-000023450000}"/>
    <cellStyle name="Normal 128 5 5 2" xfId="18325" xr:uid="{00000000-0005-0000-0000-000024450000}"/>
    <cellStyle name="Normal 128 5 6" xfId="18326" xr:uid="{00000000-0005-0000-0000-000025450000}"/>
    <cellStyle name="Normal 128 5 6 2" xfId="18327" xr:uid="{00000000-0005-0000-0000-000026450000}"/>
    <cellStyle name="Normal 128 5 7" xfId="18328" xr:uid="{00000000-0005-0000-0000-000027450000}"/>
    <cellStyle name="Normal 128 5 8" xfId="18329" xr:uid="{00000000-0005-0000-0000-000028450000}"/>
    <cellStyle name="Normal 128 5 9" xfId="18330" xr:uid="{00000000-0005-0000-0000-000029450000}"/>
    <cellStyle name="Normal 128 5_1) Sector Final Use Input Sheet" xfId="18331" xr:uid="{00000000-0005-0000-0000-00002A450000}"/>
    <cellStyle name="Normal 128 6" xfId="18332" xr:uid="{00000000-0005-0000-0000-00002B450000}"/>
    <cellStyle name="Normal 128 6 10" xfId="18333" xr:uid="{00000000-0005-0000-0000-00002C450000}"/>
    <cellStyle name="Normal 128 6 11" xfId="18334" xr:uid="{00000000-0005-0000-0000-00002D450000}"/>
    <cellStyle name="Normal 128 6 12" xfId="18335" xr:uid="{00000000-0005-0000-0000-00002E450000}"/>
    <cellStyle name="Normal 128 6 2" xfId="18336" xr:uid="{00000000-0005-0000-0000-00002F450000}"/>
    <cellStyle name="Normal 128 6 2 10" xfId="18337" xr:uid="{00000000-0005-0000-0000-000030450000}"/>
    <cellStyle name="Normal 128 6 2 11" xfId="18338" xr:uid="{00000000-0005-0000-0000-000031450000}"/>
    <cellStyle name="Normal 128 6 2 2" xfId="18339" xr:uid="{00000000-0005-0000-0000-000032450000}"/>
    <cellStyle name="Normal 128 6 2 2 2" xfId="18340" xr:uid="{00000000-0005-0000-0000-000033450000}"/>
    <cellStyle name="Normal 128 6 2 2 3" xfId="18341" xr:uid="{00000000-0005-0000-0000-000034450000}"/>
    <cellStyle name="Normal 128 6 2 2 4" xfId="18342" xr:uid="{00000000-0005-0000-0000-000035450000}"/>
    <cellStyle name="Normal 128 6 2 2 5" xfId="18343" xr:uid="{00000000-0005-0000-0000-000036450000}"/>
    <cellStyle name="Normal 128 6 2 3" xfId="18344" xr:uid="{00000000-0005-0000-0000-000037450000}"/>
    <cellStyle name="Normal 128 6 2 3 2" xfId="18345" xr:uid="{00000000-0005-0000-0000-000038450000}"/>
    <cellStyle name="Normal 128 6 2 3 3" xfId="18346" xr:uid="{00000000-0005-0000-0000-000039450000}"/>
    <cellStyle name="Normal 128 6 2 4" xfId="18347" xr:uid="{00000000-0005-0000-0000-00003A450000}"/>
    <cellStyle name="Normal 128 6 2 4 2" xfId="18348" xr:uid="{00000000-0005-0000-0000-00003B450000}"/>
    <cellStyle name="Normal 128 6 2 5" xfId="18349" xr:uid="{00000000-0005-0000-0000-00003C450000}"/>
    <cellStyle name="Normal 128 6 2 5 2" xfId="18350" xr:uid="{00000000-0005-0000-0000-00003D450000}"/>
    <cellStyle name="Normal 128 6 2 6" xfId="18351" xr:uid="{00000000-0005-0000-0000-00003E450000}"/>
    <cellStyle name="Normal 128 6 2 7" xfId="18352" xr:uid="{00000000-0005-0000-0000-00003F450000}"/>
    <cellStyle name="Normal 128 6 2 8" xfId="18353" xr:uid="{00000000-0005-0000-0000-000040450000}"/>
    <cellStyle name="Normal 128 6 2 9" xfId="18354" xr:uid="{00000000-0005-0000-0000-000041450000}"/>
    <cellStyle name="Normal 128 6 2_1) Sector Final Use Input Sheet" xfId="18355" xr:uid="{00000000-0005-0000-0000-000042450000}"/>
    <cellStyle name="Normal 128 6 3" xfId="18356" xr:uid="{00000000-0005-0000-0000-000043450000}"/>
    <cellStyle name="Normal 128 6 3 2" xfId="18357" xr:uid="{00000000-0005-0000-0000-000044450000}"/>
    <cellStyle name="Normal 128 6 3 3" xfId="18358" xr:uid="{00000000-0005-0000-0000-000045450000}"/>
    <cellStyle name="Normal 128 6 3 4" xfId="18359" xr:uid="{00000000-0005-0000-0000-000046450000}"/>
    <cellStyle name="Normal 128 6 3 5" xfId="18360" xr:uid="{00000000-0005-0000-0000-000047450000}"/>
    <cellStyle name="Normal 128 6 4" xfId="18361" xr:uid="{00000000-0005-0000-0000-000048450000}"/>
    <cellStyle name="Normal 128 6 4 2" xfId="18362" xr:uid="{00000000-0005-0000-0000-000049450000}"/>
    <cellStyle name="Normal 128 6 4 3" xfId="18363" xr:uid="{00000000-0005-0000-0000-00004A450000}"/>
    <cellStyle name="Normal 128 6 5" xfId="18364" xr:uid="{00000000-0005-0000-0000-00004B450000}"/>
    <cellStyle name="Normal 128 6 5 2" xfId="18365" xr:uid="{00000000-0005-0000-0000-00004C450000}"/>
    <cellStyle name="Normal 128 6 6" xfId="18366" xr:uid="{00000000-0005-0000-0000-00004D450000}"/>
    <cellStyle name="Normal 128 6 6 2" xfId="18367" xr:uid="{00000000-0005-0000-0000-00004E450000}"/>
    <cellStyle name="Normal 128 6 7" xfId="18368" xr:uid="{00000000-0005-0000-0000-00004F450000}"/>
    <cellStyle name="Normal 128 6 8" xfId="18369" xr:uid="{00000000-0005-0000-0000-000050450000}"/>
    <cellStyle name="Normal 128 6 9" xfId="18370" xr:uid="{00000000-0005-0000-0000-000051450000}"/>
    <cellStyle name="Normal 128 6_1) Sector Final Use Input Sheet" xfId="18371" xr:uid="{00000000-0005-0000-0000-000052450000}"/>
    <cellStyle name="Normal 128 7" xfId="18372" xr:uid="{00000000-0005-0000-0000-000053450000}"/>
    <cellStyle name="Normal 128 7 10" xfId="18373" xr:uid="{00000000-0005-0000-0000-000054450000}"/>
    <cellStyle name="Normal 128 7 11" xfId="18374" xr:uid="{00000000-0005-0000-0000-000055450000}"/>
    <cellStyle name="Normal 128 7 2" xfId="18375" xr:uid="{00000000-0005-0000-0000-000056450000}"/>
    <cellStyle name="Normal 128 7 2 2" xfId="18376" xr:uid="{00000000-0005-0000-0000-000057450000}"/>
    <cellStyle name="Normal 128 7 2 3" xfId="18377" xr:uid="{00000000-0005-0000-0000-000058450000}"/>
    <cellStyle name="Normal 128 7 2 4" xfId="18378" xr:uid="{00000000-0005-0000-0000-000059450000}"/>
    <cellStyle name="Normal 128 7 2 5" xfId="18379" xr:uid="{00000000-0005-0000-0000-00005A450000}"/>
    <cellStyle name="Normal 128 7 3" xfId="18380" xr:uid="{00000000-0005-0000-0000-00005B450000}"/>
    <cellStyle name="Normal 128 7 3 2" xfId="18381" xr:uid="{00000000-0005-0000-0000-00005C450000}"/>
    <cellStyle name="Normal 128 7 3 3" xfId="18382" xr:uid="{00000000-0005-0000-0000-00005D450000}"/>
    <cellStyle name="Normal 128 7 4" xfId="18383" xr:uid="{00000000-0005-0000-0000-00005E450000}"/>
    <cellStyle name="Normal 128 7 4 2" xfId="18384" xr:uid="{00000000-0005-0000-0000-00005F450000}"/>
    <cellStyle name="Normal 128 7 5" xfId="18385" xr:uid="{00000000-0005-0000-0000-000060450000}"/>
    <cellStyle name="Normal 128 7 5 2" xfId="18386" xr:uid="{00000000-0005-0000-0000-000061450000}"/>
    <cellStyle name="Normal 128 7 6" xfId="18387" xr:uid="{00000000-0005-0000-0000-000062450000}"/>
    <cellStyle name="Normal 128 7 7" xfId="18388" xr:uid="{00000000-0005-0000-0000-000063450000}"/>
    <cellStyle name="Normal 128 7 8" xfId="18389" xr:uid="{00000000-0005-0000-0000-000064450000}"/>
    <cellStyle name="Normal 128 7 9" xfId="18390" xr:uid="{00000000-0005-0000-0000-000065450000}"/>
    <cellStyle name="Normal 128 7_1) Sector Final Use Input Sheet" xfId="18391" xr:uid="{00000000-0005-0000-0000-000066450000}"/>
    <cellStyle name="Normal 128 8" xfId="18392" xr:uid="{00000000-0005-0000-0000-000067450000}"/>
    <cellStyle name="Normal 128 8 2" xfId="18393" xr:uid="{00000000-0005-0000-0000-000068450000}"/>
    <cellStyle name="Normal 128 8 3" xfId="18394" xr:uid="{00000000-0005-0000-0000-000069450000}"/>
    <cellStyle name="Normal 128 8 4" xfId="18395" xr:uid="{00000000-0005-0000-0000-00006A450000}"/>
    <cellStyle name="Normal 128 8 5" xfId="18396" xr:uid="{00000000-0005-0000-0000-00006B450000}"/>
    <cellStyle name="Normal 128 9" xfId="18397" xr:uid="{00000000-0005-0000-0000-00006C450000}"/>
    <cellStyle name="Normal 128 9 2" xfId="18398" xr:uid="{00000000-0005-0000-0000-00006D450000}"/>
    <cellStyle name="Normal 128 9 3" xfId="18399" xr:uid="{00000000-0005-0000-0000-00006E450000}"/>
    <cellStyle name="Normal 128_1) Sector Final Use Input Sheet" xfId="18400" xr:uid="{00000000-0005-0000-0000-00006F450000}"/>
    <cellStyle name="Normal 129" xfId="18401" xr:uid="{00000000-0005-0000-0000-000070450000}"/>
    <cellStyle name="Normal 129 10" xfId="18402" xr:uid="{00000000-0005-0000-0000-000071450000}"/>
    <cellStyle name="Normal 129 10 2" xfId="18403" xr:uid="{00000000-0005-0000-0000-000072450000}"/>
    <cellStyle name="Normal 129 11" xfId="18404" xr:uid="{00000000-0005-0000-0000-000073450000}"/>
    <cellStyle name="Normal 129 11 2" xfId="18405" xr:uid="{00000000-0005-0000-0000-000074450000}"/>
    <cellStyle name="Normal 129 12" xfId="18406" xr:uid="{00000000-0005-0000-0000-000075450000}"/>
    <cellStyle name="Normal 129 13" xfId="18407" xr:uid="{00000000-0005-0000-0000-000076450000}"/>
    <cellStyle name="Normal 129 14" xfId="18408" xr:uid="{00000000-0005-0000-0000-000077450000}"/>
    <cellStyle name="Normal 129 15" xfId="18409" xr:uid="{00000000-0005-0000-0000-000078450000}"/>
    <cellStyle name="Normal 129 16" xfId="18410" xr:uid="{00000000-0005-0000-0000-000079450000}"/>
    <cellStyle name="Normal 129 17" xfId="18411" xr:uid="{00000000-0005-0000-0000-00007A450000}"/>
    <cellStyle name="Normal 129 2" xfId="18412" xr:uid="{00000000-0005-0000-0000-00007B450000}"/>
    <cellStyle name="Normal 129 2 10" xfId="18413" xr:uid="{00000000-0005-0000-0000-00007C450000}"/>
    <cellStyle name="Normal 129 2 11" xfId="18414" xr:uid="{00000000-0005-0000-0000-00007D450000}"/>
    <cellStyle name="Normal 129 2 12" xfId="18415" xr:uid="{00000000-0005-0000-0000-00007E450000}"/>
    <cellStyle name="Normal 129 2 13" xfId="18416" xr:uid="{00000000-0005-0000-0000-00007F450000}"/>
    <cellStyle name="Normal 129 2 14" xfId="18417" xr:uid="{00000000-0005-0000-0000-000080450000}"/>
    <cellStyle name="Normal 129 2 2" xfId="18418" xr:uid="{00000000-0005-0000-0000-000081450000}"/>
    <cellStyle name="Normal 129 2 2 10" xfId="18419" xr:uid="{00000000-0005-0000-0000-000082450000}"/>
    <cellStyle name="Normal 129 2 2 11" xfId="18420" xr:uid="{00000000-0005-0000-0000-000083450000}"/>
    <cellStyle name="Normal 129 2 2 12" xfId="18421" xr:uid="{00000000-0005-0000-0000-000084450000}"/>
    <cellStyle name="Normal 129 2 2 2" xfId="18422" xr:uid="{00000000-0005-0000-0000-000085450000}"/>
    <cellStyle name="Normal 129 2 2 2 10" xfId="18423" xr:uid="{00000000-0005-0000-0000-000086450000}"/>
    <cellStyle name="Normal 129 2 2 2 11" xfId="18424" xr:uid="{00000000-0005-0000-0000-000087450000}"/>
    <cellStyle name="Normal 129 2 2 2 2" xfId="18425" xr:uid="{00000000-0005-0000-0000-000088450000}"/>
    <cellStyle name="Normal 129 2 2 2 2 2" xfId="18426" xr:uid="{00000000-0005-0000-0000-000089450000}"/>
    <cellStyle name="Normal 129 2 2 2 2 3" xfId="18427" xr:uid="{00000000-0005-0000-0000-00008A450000}"/>
    <cellStyle name="Normal 129 2 2 2 2 4" xfId="18428" xr:uid="{00000000-0005-0000-0000-00008B450000}"/>
    <cellStyle name="Normal 129 2 2 2 2 5" xfId="18429" xr:uid="{00000000-0005-0000-0000-00008C450000}"/>
    <cellStyle name="Normal 129 2 2 2 3" xfId="18430" xr:uid="{00000000-0005-0000-0000-00008D450000}"/>
    <cellStyle name="Normal 129 2 2 2 3 2" xfId="18431" xr:uid="{00000000-0005-0000-0000-00008E450000}"/>
    <cellStyle name="Normal 129 2 2 2 3 3" xfId="18432" xr:uid="{00000000-0005-0000-0000-00008F450000}"/>
    <cellStyle name="Normal 129 2 2 2 4" xfId="18433" xr:uid="{00000000-0005-0000-0000-000090450000}"/>
    <cellStyle name="Normal 129 2 2 2 4 2" xfId="18434" xr:uid="{00000000-0005-0000-0000-000091450000}"/>
    <cellStyle name="Normal 129 2 2 2 5" xfId="18435" xr:uid="{00000000-0005-0000-0000-000092450000}"/>
    <cellStyle name="Normal 129 2 2 2 5 2" xfId="18436" xr:uid="{00000000-0005-0000-0000-000093450000}"/>
    <cellStyle name="Normal 129 2 2 2 6" xfId="18437" xr:uid="{00000000-0005-0000-0000-000094450000}"/>
    <cellStyle name="Normal 129 2 2 2 7" xfId="18438" xr:uid="{00000000-0005-0000-0000-000095450000}"/>
    <cellStyle name="Normal 129 2 2 2 8" xfId="18439" xr:uid="{00000000-0005-0000-0000-000096450000}"/>
    <cellStyle name="Normal 129 2 2 2 9" xfId="18440" xr:uid="{00000000-0005-0000-0000-000097450000}"/>
    <cellStyle name="Normal 129 2 2 2_1) Sector Final Use Input Sheet" xfId="18441" xr:uid="{00000000-0005-0000-0000-000098450000}"/>
    <cellStyle name="Normal 129 2 2 3" xfId="18442" xr:uid="{00000000-0005-0000-0000-000099450000}"/>
    <cellStyle name="Normal 129 2 2 3 2" xfId="18443" xr:uid="{00000000-0005-0000-0000-00009A450000}"/>
    <cellStyle name="Normal 129 2 2 3 3" xfId="18444" xr:uid="{00000000-0005-0000-0000-00009B450000}"/>
    <cellStyle name="Normal 129 2 2 3 4" xfId="18445" xr:uid="{00000000-0005-0000-0000-00009C450000}"/>
    <cellStyle name="Normal 129 2 2 3 5" xfId="18446" xr:uid="{00000000-0005-0000-0000-00009D450000}"/>
    <cellStyle name="Normal 129 2 2 4" xfId="18447" xr:uid="{00000000-0005-0000-0000-00009E450000}"/>
    <cellStyle name="Normal 129 2 2 4 2" xfId="18448" xr:uid="{00000000-0005-0000-0000-00009F450000}"/>
    <cellStyle name="Normal 129 2 2 4 3" xfId="18449" xr:uid="{00000000-0005-0000-0000-0000A0450000}"/>
    <cellStyle name="Normal 129 2 2 5" xfId="18450" xr:uid="{00000000-0005-0000-0000-0000A1450000}"/>
    <cellStyle name="Normal 129 2 2 5 2" xfId="18451" xr:uid="{00000000-0005-0000-0000-0000A2450000}"/>
    <cellStyle name="Normal 129 2 2 6" xfId="18452" xr:uid="{00000000-0005-0000-0000-0000A3450000}"/>
    <cellStyle name="Normal 129 2 2 6 2" xfId="18453" xr:uid="{00000000-0005-0000-0000-0000A4450000}"/>
    <cellStyle name="Normal 129 2 2 7" xfId="18454" xr:uid="{00000000-0005-0000-0000-0000A5450000}"/>
    <cellStyle name="Normal 129 2 2 8" xfId="18455" xr:uid="{00000000-0005-0000-0000-0000A6450000}"/>
    <cellStyle name="Normal 129 2 2 9" xfId="18456" xr:uid="{00000000-0005-0000-0000-0000A7450000}"/>
    <cellStyle name="Normal 129 2 2_1) Sector Final Use Input Sheet" xfId="18457" xr:uid="{00000000-0005-0000-0000-0000A8450000}"/>
    <cellStyle name="Normal 129 2 3" xfId="18458" xr:uid="{00000000-0005-0000-0000-0000A9450000}"/>
    <cellStyle name="Normal 129 2 3 10" xfId="18459" xr:uid="{00000000-0005-0000-0000-0000AA450000}"/>
    <cellStyle name="Normal 129 2 3 11" xfId="18460" xr:uid="{00000000-0005-0000-0000-0000AB450000}"/>
    <cellStyle name="Normal 129 2 3 12" xfId="18461" xr:uid="{00000000-0005-0000-0000-0000AC450000}"/>
    <cellStyle name="Normal 129 2 3 2" xfId="18462" xr:uid="{00000000-0005-0000-0000-0000AD450000}"/>
    <cellStyle name="Normal 129 2 3 2 10" xfId="18463" xr:uid="{00000000-0005-0000-0000-0000AE450000}"/>
    <cellStyle name="Normal 129 2 3 2 11" xfId="18464" xr:uid="{00000000-0005-0000-0000-0000AF450000}"/>
    <cellStyle name="Normal 129 2 3 2 2" xfId="18465" xr:uid="{00000000-0005-0000-0000-0000B0450000}"/>
    <cellStyle name="Normal 129 2 3 2 2 2" xfId="18466" xr:uid="{00000000-0005-0000-0000-0000B1450000}"/>
    <cellStyle name="Normal 129 2 3 2 2 3" xfId="18467" xr:uid="{00000000-0005-0000-0000-0000B2450000}"/>
    <cellStyle name="Normal 129 2 3 2 2 4" xfId="18468" xr:uid="{00000000-0005-0000-0000-0000B3450000}"/>
    <cellStyle name="Normal 129 2 3 2 2 5" xfId="18469" xr:uid="{00000000-0005-0000-0000-0000B4450000}"/>
    <cellStyle name="Normal 129 2 3 2 3" xfId="18470" xr:uid="{00000000-0005-0000-0000-0000B5450000}"/>
    <cellStyle name="Normal 129 2 3 2 3 2" xfId="18471" xr:uid="{00000000-0005-0000-0000-0000B6450000}"/>
    <cellStyle name="Normal 129 2 3 2 3 3" xfId="18472" xr:uid="{00000000-0005-0000-0000-0000B7450000}"/>
    <cellStyle name="Normal 129 2 3 2 4" xfId="18473" xr:uid="{00000000-0005-0000-0000-0000B8450000}"/>
    <cellStyle name="Normal 129 2 3 2 4 2" xfId="18474" xr:uid="{00000000-0005-0000-0000-0000B9450000}"/>
    <cellStyle name="Normal 129 2 3 2 5" xfId="18475" xr:uid="{00000000-0005-0000-0000-0000BA450000}"/>
    <cellStyle name="Normal 129 2 3 2 5 2" xfId="18476" xr:uid="{00000000-0005-0000-0000-0000BB450000}"/>
    <cellStyle name="Normal 129 2 3 2 6" xfId="18477" xr:uid="{00000000-0005-0000-0000-0000BC450000}"/>
    <cellStyle name="Normal 129 2 3 2 7" xfId="18478" xr:uid="{00000000-0005-0000-0000-0000BD450000}"/>
    <cellStyle name="Normal 129 2 3 2 8" xfId="18479" xr:uid="{00000000-0005-0000-0000-0000BE450000}"/>
    <cellStyle name="Normal 129 2 3 2 9" xfId="18480" xr:uid="{00000000-0005-0000-0000-0000BF450000}"/>
    <cellStyle name="Normal 129 2 3 2_1) Sector Final Use Input Sheet" xfId="18481" xr:uid="{00000000-0005-0000-0000-0000C0450000}"/>
    <cellStyle name="Normal 129 2 3 3" xfId="18482" xr:uid="{00000000-0005-0000-0000-0000C1450000}"/>
    <cellStyle name="Normal 129 2 3 3 2" xfId="18483" xr:uid="{00000000-0005-0000-0000-0000C2450000}"/>
    <cellStyle name="Normal 129 2 3 3 3" xfId="18484" xr:uid="{00000000-0005-0000-0000-0000C3450000}"/>
    <cellStyle name="Normal 129 2 3 3 4" xfId="18485" xr:uid="{00000000-0005-0000-0000-0000C4450000}"/>
    <cellStyle name="Normal 129 2 3 3 5" xfId="18486" xr:uid="{00000000-0005-0000-0000-0000C5450000}"/>
    <cellStyle name="Normal 129 2 3 4" xfId="18487" xr:uid="{00000000-0005-0000-0000-0000C6450000}"/>
    <cellStyle name="Normal 129 2 3 4 2" xfId="18488" xr:uid="{00000000-0005-0000-0000-0000C7450000}"/>
    <cellStyle name="Normal 129 2 3 4 3" xfId="18489" xr:uid="{00000000-0005-0000-0000-0000C8450000}"/>
    <cellStyle name="Normal 129 2 3 5" xfId="18490" xr:uid="{00000000-0005-0000-0000-0000C9450000}"/>
    <cellStyle name="Normal 129 2 3 5 2" xfId="18491" xr:uid="{00000000-0005-0000-0000-0000CA450000}"/>
    <cellStyle name="Normal 129 2 3 6" xfId="18492" xr:uid="{00000000-0005-0000-0000-0000CB450000}"/>
    <cellStyle name="Normal 129 2 3 6 2" xfId="18493" xr:uid="{00000000-0005-0000-0000-0000CC450000}"/>
    <cellStyle name="Normal 129 2 3 7" xfId="18494" xr:uid="{00000000-0005-0000-0000-0000CD450000}"/>
    <cellStyle name="Normal 129 2 3 8" xfId="18495" xr:uid="{00000000-0005-0000-0000-0000CE450000}"/>
    <cellStyle name="Normal 129 2 3 9" xfId="18496" xr:uid="{00000000-0005-0000-0000-0000CF450000}"/>
    <cellStyle name="Normal 129 2 3_1) Sector Final Use Input Sheet" xfId="18497" xr:uid="{00000000-0005-0000-0000-0000D0450000}"/>
    <cellStyle name="Normal 129 2 4" xfId="18498" xr:uid="{00000000-0005-0000-0000-0000D1450000}"/>
    <cellStyle name="Normal 129 2 4 10" xfId="18499" xr:uid="{00000000-0005-0000-0000-0000D2450000}"/>
    <cellStyle name="Normal 129 2 4 11" xfId="18500" xr:uid="{00000000-0005-0000-0000-0000D3450000}"/>
    <cellStyle name="Normal 129 2 4 2" xfId="18501" xr:uid="{00000000-0005-0000-0000-0000D4450000}"/>
    <cellStyle name="Normal 129 2 4 2 2" xfId="18502" xr:uid="{00000000-0005-0000-0000-0000D5450000}"/>
    <cellStyle name="Normal 129 2 4 2 3" xfId="18503" xr:uid="{00000000-0005-0000-0000-0000D6450000}"/>
    <cellStyle name="Normal 129 2 4 2 4" xfId="18504" xr:uid="{00000000-0005-0000-0000-0000D7450000}"/>
    <cellStyle name="Normal 129 2 4 2 5" xfId="18505" xr:uid="{00000000-0005-0000-0000-0000D8450000}"/>
    <cellStyle name="Normal 129 2 4 3" xfId="18506" xr:uid="{00000000-0005-0000-0000-0000D9450000}"/>
    <cellStyle name="Normal 129 2 4 3 2" xfId="18507" xr:uid="{00000000-0005-0000-0000-0000DA450000}"/>
    <cellStyle name="Normal 129 2 4 3 3" xfId="18508" xr:uid="{00000000-0005-0000-0000-0000DB450000}"/>
    <cellStyle name="Normal 129 2 4 4" xfId="18509" xr:uid="{00000000-0005-0000-0000-0000DC450000}"/>
    <cellStyle name="Normal 129 2 4 4 2" xfId="18510" xr:uid="{00000000-0005-0000-0000-0000DD450000}"/>
    <cellStyle name="Normal 129 2 4 5" xfId="18511" xr:uid="{00000000-0005-0000-0000-0000DE450000}"/>
    <cellStyle name="Normal 129 2 4 5 2" xfId="18512" xr:uid="{00000000-0005-0000-0000-0000DF450000}"/>
    <cellStyle name="Normal 129 2 4 6" xfId="18513" xr:uid="{00000000-0005-0000-0000-0000E0450000}"/>
    <cellStyle name="Normal 129 2 4 7" xfId="18514" xr:uid="{00000000-0005-0000-0000-0000E1450000}"/>
    <cellStyle name="Normal 129 2 4 8" xfId="18515" xr:uid="{00000000-0005-0000-0000-0000E2450000}"/>
    <cellStyle name="Normal 129 2 4 9" xfId="18516" xr:uid="{00000000-0005-0000-0000-0000E3450000}"/>
    <cellStyle name="Normal 129 2 4_1) Sector Final Use Input Sheet" xfId="18517" xr:uid="{00000000-0005-0000-0000-0000E4450000}"/>
    <cellStyle name="Normal 129 2 5" xfId="18518" xr:uid="{00000000-0005-0000-0000-0000E5450000}"/>
    <cellStyle name="Normal 129 2 5 2" xfId="18519" xr:uid="{00000000-0005-0000-0000-0000E6450000}"/>
    <cellStyle name="Normal 129 2 5 3" xfId="18520" xr:uid="{00000000-0005-0000-0000-0000E7450000}"/>
    <cellStyle name="Normal 129 2 5 4" xfId="18521" xr:uid="{00000000-0005-0000-0000-0000E8450000}"/>
    <cellStyle name="Normal 129 2 5 5" xfId="18522" xr:uid="{00000000-0005-0000-0000-0000E9450000}"/>
    <cellStyle name="Normal 129 2 6" xfId="18523" xr:uid="{00000000-0005-0000-0000-0000EA450000}"/>
    <cellStyle name="Normal 129 2 6 2" xfId="18524" xr:uid="{00000000-0005-0000-0000-0000EB450000}"/>
    <cellStyle name="Normal 129 2 6 3" xfId="18525" xr:uid="{00000000-0005-0000-0000-0000EC450000}"/>
    <cellStyle name="Normal 129 2 7" xfId="18526" xr:uid="{00000000-0005-0000-0000-0000ED450000}"/>
    <cellStyle name="Normal 129 2 7 2" xfId="18527" xr:uid="{00000000-0005-0000-0000-0000EE450000}"/>
    <cellStyle name="Normal 129 2 8" xfId="18528" xr:uid="{00000000-0005-0000-0000-0000EF450000}"/>
    <cellStyle name="Normal 129 2 8 2" xfId="18529" xr:uid="{00000000-0005-0000-0000-0000F0450000}"/>
    <cellStyle name="Normal 129 2 9" xfId="18530" xr:uid="{00000000-0005-0000-0000-0000F1450000}"/>
    <cellStyle name="Normal 129 2_1) Sector Final Use Input Sheet" xfId="18531" xr:uid="{00000000-0005-0000-0000-0000F2450000}"/>
    <cellStyle name="Normal 129 3" xfId="18532" xr:uid="{00000000-0005-0000-0000-0000F3450000}"/>
    <cellStyle name="Normal 129 3 10" xfId="18533" xr:uid="{00000000-0005-0000-0000-0000F4450000}"/>
    <cellStyle name="Normal 129 3 11" xfId="18534" xr:uid="{00000000-0005-0000-0000-0000F5450000}"/>
    <cellStyle name="Normal 129 3 12" xfId="18535" xr:uid="{00000000-0005-0000-0000-0000F6450000}"/>
    <cellStyle name="Normal 129 3 13" xfId="18536" xr:uid="{00000000-0005-0000-0000-0000F7450000}"/>
    <cellStyle name="Normal 129 3 14" xfId="18537" xr:uid="{00000000-0005-0000-0000-0000F8450000}"/>
    <cellStyle name="Normal 129 3 2" xfId="18538" xr:uid="{00000000-0005-0000-0000-0000F9450000}"/>
    <cellStyle name="Normal 129 3 2 10" xfId="18539" xr:uid="{00000000-0005-0000-0000-0000FA450000}"/>
    <cellStyle name="Normal 129 3 2 11" xfId="18540" xr:uid="{00000000-0005-0000-0000-0000FB450000}"/>
    <cellStyle name="Normal 129 3 2 12" xfId="18541" xr:uid="{00000000-0005-0000-0000-0000FC450000}"/>
    <cellStyle name="Normal 129 3 2 2" xfId="18542" xr:uid="{00000000-0005-0000-0000-0000FD450000}"/>
    <cellStyle name="Normal 129 3 2 2 10" xfId="18543" xr:uid="{00000000-0005-0000-0000-0000FE450000}"/>
    <cellStyle name="Normal 129 3 2 2 11" xfId="18544" xr:uid="{00000000-0005-0000-0000-0000FF450000}"/>
    <cellStyle name="Normal 129 3 2 2 2" xfId="18545" xr:uid="{00000000-0005-0000-0000-000000460000}"/>
    <cellStyle name="Normal 129 3 2 2 2 2" xfId="18546" xr:uid="{00000000-0005-0000-0000-000001460000}"/>
    <cellStyle name="Normal 129 3 2 2 2 3" xfId="18547" xr:uid="{00000000-0005-0000-0000-000002460000}"/>
    <cellStyle name="Normal 129 3 2 2 2 4" xfId="18548" xr:uid="{00000000-0005-0000-0000-000003460000}"/>
    <cellStyle name="Normal 129 3 2 2 2 5" xfId="18549" xr:uid="{00000000-0005-0000-0000-000004460000}"/>
    <cellStyle name="Normal 129 3 2 2 3" xfId="18550" xr:uid="{00000000-0005-0000-0000-000005460000}"/>
    <cellStyle name="Normal 129 3 2 2 3 2" xfId="18551" xr:uid="{00000000-0005-0000-0000-000006460000}"/>
    <cellStyle name="Normal 129 3 2 2 3 3" xfId="18552" xr:uid="{00000000-0005-0000-0000-000007460000}"/>
    <cellStyle name="Normal 129 3 2 2 4" xfId="18553" xr:uid="{00000000-0005-0000-0000-000008460000}"/>
    <cellStyle name="Normal 129 3 2 2 4 2" xfId="18554" xr:uid="{00000000-0005-0000-0000-000009460000}"/>
    <cellStyle name="Normal 129 3 2 2 5" xfId="18555" xr:uid="{00000000-0005-0000-0000-00000A460000}"/>
    <cellStyle name="Normal 129 3 2 2 5 2" xfId="18556" xr:uid="{00000000-0005-0000-0000-00000B460000}"/>
    <cellStyle name="Normal 129 3 2 2 6" xfId="18557" xr:uid="{00000000-0005-0000-0000-00000C460000}"/>
    <cellStyle name="Normal 129 3 2 2 7" xfId="18558" xr:uid="{00000000-0005-0000-0000-00000D460000}"/>
    <cellStyle name="Normal 129 3 2 2 8" xfId="18559" xr:uid="{00000000-0005-0000-0000-00000E460000}"/>
    <cellStyle name="Normal 129 3 2 2 9" xfId="18560" xr:uid="{00000000-0005-0000-0000-00000F460000}"/>
    <cellStyle name="Normal 129 3 2 2_1) Sector Final Use Input Sheet" xfId="18561" xr:uid="{00000000-0005-0000-0000-000010460000}"/>
    <cellStyle name="Normal 129 3 2 3" xfId="18562" xr:uid="{00000000-0005-0000-0000-000011460000}"/>
    <cellStyle name="Normal 129 3 2 3 2" xfId="18563" xr:uid="{00000000-0005-0000-0000-000012460000}"/>
    <cellStyle name="Normal 129 3 2 3 3" xfId="18564" xr:uid="{00000000-0005-0000-0000-000013460000}"/>
    <cellStyle name="Normal 129 3 2 3 4" xfId="18565" xr:uid="{00000000-0005-0000-0000-000014460000}"/>
    <cellStyle name="Normal 129 3 2 3 5" xfId="18566" xr:uid="{00000000-0005-0000-0000-000015460000}"/>
    <cellStyle name="Normal 129 3 2 4" xfId="18567" xr:uid="{00000000-0005-0000-0000-000016460000}"/>
    <cellStyle name="Normal 129 3 2 4 2" xfId="18568" xr:uid="{00000000-0005-0000-0000-000017460000}"/>
    <cellStyle name="Normal 129 3 2 4 3" xfId="18569" xr:uid="{00000000-0005-0000-0000-000018460000}"/>
    <cellStyle name="Normal 129 3 2 5" xfId="18570" xr:uid="{00000000-0005-0000-0000-000019460000}"/>
    <cellStyle name="Normal 129 3 2 5 2" xfId="18571" xr:uid="{00000000-0005-0000-0000-00001A460000}"/>
    <cellStyle name="Normal 129 3 2 6" xfId="18572" xr:uid="{00000000-0005-0000-0000-00001B460000}"/>
    <cellStyle name="Normal 129 3 2 6 2" xfId="18573" xr:uid="{00000000-0005-0000-0000-00001C460000}"/>
    <cellStyle name="Normal 129 3 2 7" xfId="18574" xr:uid="{00000000-0005-0000-0000-00001D460000}"/>
    <cellStyle name="Normal 129 3 2 8" xfId="18575" xr:uid="{00000000-0005-0000-0000-00001E460000}"/>
    <cellStyle name="Normal 129 3 2 9" xfId="18576" xr:uid="{00000000-0005-0000-0000-00001F460000}"/>
    <cellStyle name="Normal 129 3 2_1) Sector Final Use Input Sheet" xfId="18577" xr:uid="{00000000-0005-0000-0000-000020460000}"/>
    <cellStyle name="Normal 129 3 3" xfId="18578" xr:uid="{00000000-0005-0000-0000-000021460000}"/>
    <cellStyle name="Normal 129 3 3 10" xfId="18579" xr:uid="{00000000-0005-0000-0000-000022460000}"/>
    <cellStyle name="Normal 129 3 3 11" xfId="18580" xr:uid="{00000000-0005-0000-0000-000023460000}"/>
    <cellStyle name="Normal 129 3 3 12" xfId="18581" xr:uid="{00000000-0005-0000-0000-000024460000}"/>
    <cellStyle name="Normal 129 3 3 2" xfId="18582" xr:uid="{00000000-0005-0000-0000-000025460000}"/>
    <cellStyle name="Normal 129 3 3 2 10" xfId="18583" xr:uid="{00000000-0005-0000-0000-000026460000}"/>
    <cellStyle name="Normal 129 3 3 2 11" xfId="18584" xr:uid="{00000000-0005-0000-0000-000027460000}"/>
    <cellStyle name="Normal 129 3 3 2 2" xfId="18585" xr:uid="{00000000-0005-0000-0000-000028460000}"/>
    <cellStyle name="Normal 129 3 3 2 2 2" xfId="18586" xr:uid="{00000000-0005-0000-0000-000029460000}"/>
    <cellStyle name="Normal 129 3 3 2 2 3" xfId="18587" xr:uid="{00000000-0005-0000-0000-00002A460000}"/>
    <cellStyle name="Normal 129 3 3 2 2 4" xfId="18588" xr:uid="{00000000-0005-0000-0000-00002B460000}"/>
    <cellStyle name="Normal 129 3 3 2 2 5" xfId="18589" xr:uid="{00000000-0005-0000-0000-00002C460000}"/>
    <cellStyle name="Normal 129 3 3 2 3" xfId="18590" xr:uid="{00000000-0005-0000-0000-00002D460000}"/>
    <cellStyle name="Normal 129 3 3 2 3 2" xfId="18591" xr:uid="{00000000-0005-0000-0000-00002E460000}"/>
    <cellStyle name="Normal 129 3 3 2 3 3" xfId="18592" xr:uid="{00000000-0005-0000-0000-00002F460000}"/>
    <cellStyle name="Normal 129 3 3 2 4" xfId="18593" xr:uid="{00000000-0005-0000-0000-000030460000}"/>
    <cellStyle name="Normal 129 3 3 2 4 2" xfId="18594" xr:uid="{00000000-0005-0000-0000-000031460000}"/>
    <cellStyle name="Normal 129 3 3 2 5" xfId="18595" xr:uid="{00000000-0005-0000-0000-000032460000}"/>
    <cellStyle name="Normal 129 3 3 2 5 2" xfId="18596" xr:uid="{00000000-0005-0000-0000-000033460000}"/>
    <cellStyle name="Normal 129 3 3 2 6" xfId="18597" xr:uid="{00000000-0005-0000-0000-000034460000}"/>
    <cellStyle name="Normal 129 3 3 2 7" xfId="18598" xr:uid="{00000000-0005-0000-0000-000035460000}"/>
    <cellStyle name="Normal 129 3 3 2 8" xfId="18599" xr:uid="{00000000-0005-0000-0000-000036460000}"/>
    <cellStyle name="Normal 129 3 3 2 9" xfId="18600" xr:uid="{00000000-0005-0000-0000-000037460000}"/>
    <cellStyle name="Normal 129 3 3 2_1) Sector Final Use Input Sheet" xfId="18601" xr:uid="{00000000-0005-0000-0000-000038460000}"/>
    <cellStyle name="Normal 129 3 3 3" xfId="18602" xr:uid="{00000000-0005-0000-0000-000039460000}"/>
    <cellStyle name="Normal 129 3 3 3 2" xfId="18603" xr:uid="{00000000-0005-0000-0000-00003A460000}"/>
    <cellStyle name="Normal 129 3 3 3 3" xfId="18604" xr:uid="{00000000-0005-0000-0000-00003B460000}"/>
    <cellStyle name="Normal 129 3 3 3 4" xfId="18605" xr:uid="{00000000-0005-0000-0000-00003C460000}"/>
    <cellStyle name="Normal 129 3 3 3 5" xfId="18606" xr:uid="{00000000-0005-0000-0000-00003D460000}"/>
    <cellStyle name="Normal 129 3 3 4" xfId="18607" xr:uid="{00000000-0005-0000-0000-00003E460000}"/>
    <cellStyle name="Normal 129 3 3 4 2" xfId="18608" xr:uid="{00000000-0005-0000-0000-00003F460000}"/>
    <cellStyle name="Normal 129 3 3 4 3" xfId="18609" xr:uid="{00000000-0005-0000-0000-000040460000}"/>
    <cellStyle name="Normal 129 3 3 5" xfId="18610" xr:uid="{00000000-0005-0000-0000-000041460000}"/>
    <cellStyle name="Normal 129 3 3 5 2" xfId="18611" xr:uid="{00000000-0005-0000-0000-000042460000}"/>
    <cellStyle name="Normal 129 3 3 6" xfId="18612" xr:uid="{00000000-0005-0000-0000-000043460000}"/>
    <cellStyle name="Normal 129 3 3 6 2" xfId="18613" xr:uid="{00000000-0005-0000-0000-000044460000}"/>
    <cellStyle name="Normal 129 3 3 7" xfId="18614" xr:uid="{00000000-0005-0000-0000-000045460000}"/>
    <cellStyle name="Normal 129 3 3 8" xfId="18615" xr:uid="{00000000-0005-0000-0000-000046460000}"/>
    <cellStyle name="Normal 129 3 3 9" xfId="18616" xr:uid="{00000000-0005-0000-0000-000047460000}"/>
    <cellStyle name="Normal 129 3 3_1) Sector Final Use Input Sheet" xfId="18617" xr:uid="{00000000-0005-0000-0000-000048460000}"/>
    <cellStyle name="Normal 129 3 4" xfId="18618" xr:uid="{00000000-0005-0000-0000-000049460000}"/>
    <cellStyle name="Normal 129 3 4 10" xfId="18619" xr:uid="{00000000-0005-0000-0000-00004A460000}"/>
    <cellStyle name="Normal 129 3 4 11" xfId="18620" xr:uid="{00000000-0005-0000-0000-00004B460000}"/>
    <cellStyle name="Normal 129 3 4 2" xfId="18621" xr:uid="{00000000-0005-0000-0000-00004C460000}"/>
    <cellStyle name="Normal 129 3 4 2 2" xfId="18622" xr:uid="{00000000-0005-0000-0000-00004D460000}"/>
    <cellStyle name="Normal 129 3 4 2 3" xfId="18623" xr:uid="{00000000-0005-0000-0000-00004E460000}"/>
    <cellStyle name="Normal 129 3 4 2 4" xfId="18624" xr:uid="{00000000-0005-0000-0000-00004F460000}"/>
    <cellStyle name="Normal 129 3 4 2 5" xfId="18625" xr:uid="{00000000-0005-0000-0000-000050460000}"/>
    <cellStyle name="Normal 129 3 4 3" xfId="18626" xr:uid="{00000000-0005-0000-0000-000051460000}"/>
    <cellStyle name="Normal 129 3 4 3 2" xfId="18627" xr:uid="{00000000-0005-0000-0000-000052460000}"/>
    <cellStyle name="Normal 129 3 4 3 3" xfId="18628" xr:uid="{00000000-0005-0000-0000-000053460000}"/>
    <cellStyle name="Normal 129 3 4 4" xfId="18629" xr:uid="{00000000-0005-0000-0000-000054460000}"/>
    <cellStyle name="Normal 129 3 4 4 2" xfId="18630" xr:uid="{00000000-0005-0000-0000-000055460000}"/>
    <cellStyle name="Normal 129 3 4 5" xfId="18631" xr:uid="{00000000-0005-0000-0000-000056460000}"/>
    <cellStyle name="Normal 129 3 4 5 2" xfId="18632" xr:uid="{00000000-0005-0000-0000-000057460000}"/>
    <cellStyle name="Normal 129 3 4 6" xfId="18633" xr:uid="{00000000-0005-0000-0000-000058460000}"/>
    <cellStyle name="Normal 129 3 4 7" xfId="18634" xr:uid="{00000000-0005-0000-0000-000059460000}"/>
    <cellStyle name="Normal 129 3 4 8" xfId="18635" xr:uid="{00000000-0005-0000-0000-00005A460000}"/>
    <cellStyle name="Normal 129 3 4 9" xfId="18636" xr:uid="{00000000-0005-0000-0000-00005B460000}"/>
    <cellStyle name="Normal 129 3 4_1) Sector Final Use Input Sheet" xfId="18637" xr:uid="{00000000-0005-0000-0000-00005C460000}"/>
    <cellStyle name="Normal 129 3 5" xfId="18638" xr:uid="{00000000-0005-0000-0000-00005D460000}"/>
    <cellStyle name="Normal 129 3 5 2" xfId="18639" xr:uid="{00000000-0005-0000-0000-00005E460000}"/>
    <cellStyle name="Normal 129 3 5 3" xfId="18640" xr:uid="{00000000-0005-0000-0000-00005F460000}"/>
    <cellStyle name="Normal 129 3 5 4" xfId="18641" xr:uid="{00000000-0005-0000-0000-000060460000}"/>
    <cellStyle name="Normal 129 3 5 5" xfId="18642" xr:uid="{00000000-0005-0000-0000-000061460000}"/>
    <cellStyle name="Normal 129 3 6" xfId="18643" xr:uid="{00000000-0005-0000-0000-000062460000}"/>
    <cellStyle name="Normal 129 3 6 2" xfId="18644" xr:uid="{00000000-0005-0000-0000-000063460000}"/>
    <cellStyle name="Normal 129 3 6 3" xfId="18645" xr:uid="{00000000-0005-0000-0000-000064460000}"/>
    <cellStyle name="Normal 129 3 7" xfId="18646" xr:uid="{00000000-0005-0000-0000-000065460000}"/>
    <cellStyle name="Normal 129 3 7 2" xfId="18647" xr:uid="{00000000-0005-0000-0000-000066460000}"/>
    <cellStyle name="Normal 129 3 8" xfId="18648" xr:uid="{00000000-0005-0000-0000-000067460000}"/>
    <cellStyle name="Normal 129 3 8 2" xfId="18649" xr:uid="{00000000-0005-0000-0000-000068460000}"/>
    <cellStyle name="Normal 129 3 9" xfId="18650" xr:uid="{00000000-0005-0000-0000-000069460000}"/>
    <cellStyle name="Normal 129 3_1) Sector Final Use Input Sheet" xfId="18651" xr:uid="{00000000-0005-0000-0000-00006A460000}"/>
    <cellStyle name="Normal 129 4" xfId="18652" xr:uid="{00000000-0005-0000-0000-00006B460000}"/>
    <cellStyle name="Normal 129 4 10" xfId="18653" xr:uid="{00000000-0005-0000-0000-00006C460000}"/>
    <cellStyle name="Normal 129 4 11" xfId="18654" xr:uid="{00000000-0005-0000-0000-00006D460000}"/>
    <cellStyle name="Normal 129 4 12" xfId="18655" xr:uid="{00000000-0005-0000-0000-00006E460000}"/>
    <cellStyle name="Normal 129 4 13" xfId="18656" xr:uid="{00000000-0005-0000-0000-00006F460000}"/>
    <cellStyle name="Normal 129 4 14" xfId="18657" xr:uid="{00000000-0005-0000-0000-000070460000}"/>
    <cellStyle name="Normal 129 4 2" xfId="18658" xr:uid="{00000000-0005-0000-0000-000071460000}"/>
    <cellStyle name="Normal 129 4 2 10" xfId="18659" xr:uid="{00000000-0005-0000-0000-000072460000}"/>
    <cellStyle name="Normal 129 4 2 11" xfId="18660" xr:uid="{00000000-0005-0000-0000-000073460000}"/>
    <cellStyle name="Normal 129 4 2 12" xfId="18661" xr:uid="{00000000-0005-0000-0000-000074460000}"/>
    <cellStyle name="Normal 129 4 2 2" xfId="18662" xr:uid="{00000000-0005-0000-0000-000075460000}"/>
    <cellStyle name="Normal 129 4 2 2 10" xfId="18663" xr:uid="{00000000-0005-0000-0000-000076460000}"/>
    <cellStyle name="Normal 129 4 2 2 11" xfId="18664" xr:uid="{00000000-0005-0000-0000-000077460000}"/>
    <cellStyle name="Normal 129 4 2 2 2" xfId="18665" xr:uid="{00000000-0005-0000-0000-000078460000}"/>
    <cellStyle name="Normal 129 4 2 2 2 2" xfId="18666" xr:uid="{00000000-0005-0000-0000-000079460000}"/>
    <cellStyle name="Normal 129 4 2 2 2 3" xfId="18667" xr:uid="{00000000-0005-0000-0000-00007A460000}"/>
    <cellStyle name="Normal 129 4 2 2 2 4" xfId="18668" xr:uid="{00000000-0005-0000-0000-00007B460000}"/>
    <cellStyle name="Normal 129 4 2 2 2 5" xfId="18669" xr:uid="{00000000-0005-0000-0000-00007C460000}"/>
    <cellStyle name="Normal 129 4 2 2 3" xfId="18670" xr:uid="{00000000-0005-0000-0000-00007D460000}"/>
    <cellStyle name="Normal 129 4 2 2 3 2" xfId="18671" xr:uid="{00000000-0005-0000-0000-00007E460000}"/>
    <cellStyle name="Normal 129 4 2 2 3 3" xfId="18672" xr:uid="{00000000-0005-0000-0000-00007F460000}"/>
    <cellStyle name="Normal 129 4 2 2 4" xfId="18673" xr:uid="{00000000-0005-0000-0000-000080460000}"/>
    <cellStyle name="Normal 129 4 2 2 4 2" xfId="18674" xr:uid="{00000000-0005-0000-0000-000081460000}"/>
    <cellStyle name="Normal 129 4 2 2 5" xfId="18675" xr:uid="{00000000-0005-0000-0000-000082460000}"/>
    <cellStyle name="Normal 129 4 2 2 5 2" xfId="18676" xr:uid="{00000000-0005-0000-0000-000083460000}"/>
    <cellStyle name="Normal 129 4 2 2 6" xfId="18677" xr:uid="{00000000-0005-0000-0000-000084460000}"/>
    <cellStyle name="Normal 129 4 2 2 7" xfId="18678" xr:uid="{00000000-0005-0000-0000-000085460000}"/>
    <cellStyle name="Normal 129 4 2 2 8" xfId="18679" xr:uid="{00000000-0005-0000-0000-000086460000}"/>
    <cellStyle name="Normal 129 4 2 2 9" xfId="18680" xr:uid="{00000000-0005-0000-0000-000087460000}"/>
    <cellStyle name="Normal 129 4 2 2_1) Sector Final Use Input Sheet" xfId="18681" xr:uid="{00000000-0005-0000-0000-000088460000}"/>
    <cellStyle name="Normal 129 4 2 3" xfId="18682" xr:uid="{00000000-0005-0000-0000-000089460000}"/>
    <cellStyle name="Normal 129 4 2 3 2" xfId="18683" xr:uid="{00000000-0005-0000-0000-00008A460000}"/>
    <cellStyle name="Normal 129 4 2 3 3" xfId="18684" xr:uid="{00000000-0005-0000-0000-00008B460000}"/>
    <cellStyle name="Normal 129 4 2 3 4" xfId="18685" xr:uid="{00000000-0005-0000-0000-00008C460000}"/>
    <cellStyle name="Normal 129 4 2 3 5" xfId="18686" xr:uid="{00000000-0005-0000-0000-00008D460000}"/>
    <cellStyle name="Normal 129 4 2 4" xfId="18687" xr:uid="{00000000-0005-0000-0000-00008E460000}"/>
    <cellStyle name="Normal 129 4 2 4 2" xfId="18688" xr:uid="{00000000-0005-0000-0000-00008F460000}"/>
    <cellStyle name="Normal 129 4 2 4 3" xfId="18689" xr:uid="{00000000-0005-0000-0000-000090460000}"/>
    <cellStyle name="Normal 129 4 2 5" xfId="18690" xr:uid="{00000000-0005-0000-0000-000091460000}"/>
    <cellStyle name="Normal 129 4 2 5 2" xfId="18691" xr:uid="{00000000-0005-0000-0000-000092460000}"/>
    <cellStyle name="Normal 129 4 2 6" xfId="18692" xr:uid="{00000000-0005-0000-0000-000093460000}"/>
    <cellStyle name="Normal 129 4 2 6 2" xfId="18693" xr:uid="{00000000-0005-0000-0000-000094460000}"/>
    <cellStyle name="Normal 129 4 2 7" xfId="18694" xr:uid="{00000000-0005-0000-0000-000095460000}"/>
    <cellStyle name="Normal 129 4 2 8" xfId="18695" xr:uid="{00000000-0005-0000-0000-000096460000}"/>
    <cellStyle name="Normal 129 4 2 9" xfId="18696" xr:uid="{00000000-0005-0000-0000-000097460000}"/>
    <cellStyle name="Normal 129 4 2_1) Sector Final Use Input Sheet" xfId="18697" xr:uid="{00000000-0005-0000-0000-000098460000}"/>
    <cellStyle name="Normal 129 4 3" xfId="18698" xr:uid="{00000000-0005-0000-0000-000099460000}"/>
    <cellStyle name="Normal 129 4 3 10" xfId="18699" xr:uid="{00000000-0005-0000-0000-00009A460000}"/>
    <cellStyle name="Normal 129 4 3 11" xfId="18700" xr:uid="{00000000-0005-0000-0000-00009B460000}"/>
    <cellStyle name="Normal 129 4 3 12" xfId="18701" xr:uid="{00000000-0005-0000-0000-00009C460000}"/>
    <cellStyle name="Normal 129 4 3 2" xfId="18702" xr:uid="{00000000-0005-0000-0000-00009D460000}"/>
    <cellStyle name="Normal 129 4 3 2 10" xfId="18703" xr:uid="{00000000-0005-0000-0000-00009E460000}"/>
    <cellStyle name="Normal 129 4 3 2 11" xfId="18704" xr:uid="{00000000-0005-0000-0000-00009F460000}"/>
    <cellStyle name="Normal 129 4 3 2 2" xfId="18705" xr:uid="{00000000-0005-0000-0000-0000A0460000}"/>
    <cellStyle name="Normal 129 4 3 2 2 2" xfId="18706" xr:uid="{00000000-0005-0000-0000-0000A1460000}"/>
    <cellStyle name="Normal 129 4 3 2 2 3" xfId="18707" xr:uid="{00000000-0005-0000-0000-0000A2460000}"/>
    <cellStyle name="Normal 129 4 3 2 2 4" xfId="18708" xr:uid="{00000000-0005-0000-0000-0000A3460000}"/>
    <cellStyle name="Normal 129 4 3 2 2 5" xfId="18709" xr:uid="{00000000-0005-0000-0000-0000A4460000}"/>
    <cellStyle name="Normal 129 4 3 2 3" xfId="18710" xr:uid="{00000000-0005-0000-0000-0000A5460000}"/>
    <cellStyle name="Normal 129 4 3 2 3 2" xfId="18711" xr:uid="{00000000-0005-0000-0000-0000A6460000}"/>
    <cellStyle name="Normal 129 4 3 2 3 3" xfId="18712" xr:uid="{00000000-0005-0000-0000-0000A7460000}"/>
    <cellStyle name="Normal 129 4 3 2 4" xfId="18713" xr:uid="{00000000-0005-0000-0000-0000A8460000}"/>
    <cellStyle name="Normal 129 4 3 2 4 2" xfId="18714" xr:uid="{00000000-0005-0000-0000-0000A9460000}"/>
    <cellStyle name="Normal 129 4 3 2 5" xfId="18715" xr:uid="{00000000-0005-0000-0000-0000AA460000}"/>
    <cellStyle name="Normal 129 4 3 2 5 2" xfId="18716" xr:uid="{00000000-0005-0000-0000-0000AB460000}"/>
    <cellStyle name="Normal 129 4 3 2 6" xfId="18717" xr:uid="{00000000-0005-0000-0000-0000AC460000}"/>
    <cellStyle name="Normal 129 4 3 2 7" xfId="18718" xr:uid="{00000000-0005-0000-0000-0000AD460000}"/>
    <cellStyle name="Normal 129 4 3 2 8" xfId="18719" xr:uid="{00000000-0005-0000-0000-0000AE460000}"/>
    <cellStyle name="Normal 129 4 3 2 9" xfId="18720" xr:uid="{00000000-0005-0000-0000-0000AF460000}"/>
    <cellStyle name="Normal 129 4 3 2_1) Sector Final Use Input Sheet" xfId="18721" xr:uid="{00000000-0005-0000-0000-0000B0460000}"/>
    <cellStyle name="Normal 129 4 3 3" xfId="18722" xr:uid="{00000000-0005-0000-0000-0000B1460000}"/>
    <cellStyle name="Normal 129 4 3 3 2" xfId="18723" xr:uid="{00000000-0005-0000-0000-0000B2460000}"/>
    <cellStyle name="Normal 129 4 3 3 3" xfId="18724" xr:uid="{00000000-0005-0000-0000-0000B3460000}"/>
    <cellStyle name="Normal 129 4 3 3 4" xfId="18725" xr:uid="{00000000-0005-0000-0000-0000B4460000}"/>
    <cellStyle name="Normal 129 4 3 3 5" xfId="18726" xr:uid="{00000000-0005-0000-0000-0000B5460000}"/>
    <cellStyle name="Normal 129 4 3 4" xfId="18727" xr:uid="{00000000-0005-0000-0000-0000B6460000}"/>
    <cellStyle name="Normal 129 4 3 4 2" xfId="18728" xr:uid="{00000000-0005-0000-0000-0000B7460000}"/>
    <cellStyle name="Normal 129 4 3 4 3" xfId="18729" xr:uid="{00000000-0005-0000-0000-0000B8460000}"/>
    <cellStyle name="Normal 129 4 3 5" xfId="18730" xr:uid="{00000000-0005-0000-0000-0000B9460000}"/>
    <cellStyle name="Normal 129 4 3 5 2" xfId="18731" xr:uid="{00000000-0005-0000-0000-0000BA460000}"/>
    <cellStyle name="Normal 129 4 3 6" xfId="18732" xr:uid="{00000000-0005-0000-0000-0000BB460000}"/>
    <cellStyle name="Normal 129 4 3 6 2" xfId="18733" xr:uid="{00000000-0005-0000-0000-0000BC460000}"/>
    <cellStyle name="Normal 129 4 3 7" xfId="18734" xr:uid="{00000000-0005-0000-0000-0000BD460000}"/>
    <cellStyle name="Normal 129 4 3 8" xfId="18735" xr:uid="{00000000-0005-0000-0000-0000BE460000}"/>
    <cellStyle name="Normal 129 4 3 9" xfId="18736" xr:uid="{00000000-0005-0000-0000-0000BF460000}"/>
    <cellStyle name="Normal 129 4 3_1) Sector Final Use Input Sheet" xfId="18737" xr:uid="{00000000-0005-0000-0000-0000C0460000}"/>
    <cellStyle name="Normal 129 4 4" xfId="18738" xr:uid="{00000000-0005-0000-0000-0000C1460000}"/>
    <cellStyle name="Normal 129 4 4 10" xfId="18739" xr:uid="{00000000-0005-0000-0000-0000C2460000}"/>
    <cellStyle name="Normal 129 4 4 11" xfId="18740" xr:uid="{00000000-0005-0000-0000-0000C3460000}"/>
    <cellStyle name="Normal 129 4 4 2" xfId="18741" xr:uid="{00000000-0005-0000-0000-0000C4460000}"/>
    <cellStyle name="Normal 129 4 4 2 2" xfId="18742" xr:uid="{00000000-0005-0000-0000-0000C5460000}"/>
    <cellStyle name="Normal 129 4 4 2 3" xfId="18743" xr:uid="{00000000-0005-0000-0000-0000C6460000}"/>
    <cellStyle name="Normal 129 4 4 2 4" xfId="18744" xr:uid="{00000000-0005-0000-0000-0000C7460000}"/>
    <cellStyle name="Normal 129 4 4 2 5" xfId="18745" xr:uid="{00000000-0005-0000-0000-0000C8460000}"/>
    <cellStyle name="Normal 129 4 4 3" xfId="18746" xr:uid="{00000000-0005-0000-0000-0000C9460000}"/>
    <cellStyle name="Normal 129 4 4 3 2" xfId="18747" xr:uid="{00000000-0005-0000-0000-0000CA460000}"/>
    <cellStyle name="Normal 129 4 4 3 3" xfId="18748" xr:uid="{00000000-0005-0000-0000-0000CB460000}"/>
    <cellStyle name="Normal 129 4 4 4" xfId="18749" xr:uid="{00000000-0005-0000-0000-0000CC460000}"/>
    <cellStyle name="Normal 129 4 4 4 2" xfId="18750" xr:uid="{00000000-0005-0000-0000-0000CD460000}"/>
    <cellStyle name="Normal 129 4 4 5" xfId="18751" xr:uid="{00000000-0005-0000-0000-0000CE460000}"/>
    <cellStyle name="Normal 129 4 4 5 2" xfId="18752" xr:uid="{00000000-0005-0000-0000-0000CF460000}"/>
    <cellStyle name="Normal 129 4 4 6" xfId="18753" xr:uid="{00000000-0005-0000-0000-0000D0460000}"/>
    <cellStyle name="Normal 129 4 4 7" xfId="18754" xr:uid="{00000000-0005-0000-0000-0000D1460000}"/>
    <cellStyle name="Normal 129 4 4 8" xfId="18755" xr:uid="{00000000-0005-0000-0000-0000D2460000}"/>
    <cellStyle name="Normal 129 4 4 9" xfId="18756" xr:uid="{00000000-0005-0000-0000-0000D3460000}"/>
    <cellStyle name="Normal 129 4 4_1) Sector Final Use Input Sheet" xfId="18757" xr:uid="{00000000-0005-0000-0000-0000D4460000}"/>
    <cellStyle name="Normal 129 4 5" xfId="18758" xr:uid="{00000000-0005-0000-0000-0000D5460000}"/>
    <cellStyle name="Normal 129 4 5 2" xfId="18759" xr:uid="{00000000-0005-0000-0000-0000D6460000}"/>
    <cellStyle name="Normal 129 4 5 3" xfId="18760" xr:uid="{00000000-0005-0000-0000-0000D7460000}"/>
    <cellStyle name="Normal 129 4 5 4" xfId="18761" xr:uid="{00000000-0005-0000-0000-0000D8460000}"/>
    <cellStyle name="Normal 129 4 5 5" xfId="18762" xr:uid="{00000000-0005-0000-0000-0000D9460000}"/>
    <cellStyle name="Normal 129 4 6" xfId="18763" xr:uid="{00000000-0005-0000-0000-0000DA460000}"/>
    <cellStyle name="Normal 129 4 6 2" xfId="18764" xr:uid="{00000000-0005-0000-0000-0000DB460000}"/>
    <cellStyle name="Normal 129 4 6 3" xfId="18765" xr:uid="{00000000-0005-0000-0000-0000DC460000}"/>
    <cellStyle name="Normal 129 4 7" xfId="18766" xr:uid="{00000000-0005-0000-0000-0000DD460000}"/>
    <cellStyle name="Normal 129 4 7 2" xfId="18767" xr:uid="{00000000-0005-0000-0000-0000DE460000}"/>
    <cellStyle name="Normal 129 4 8" xfId="18768" xr:uid="{00000000-0005-0000-0000-0000DF460000}"/>
    <cellStyle name="Normal 129 4 8 2" xfId="18769" xr:uid="{00000000-0005-0000-0000-0000E0460000}"/>
    <cellStyle name="Normal 129 4 9" xfId="18770" xr:uid="{00000000-0005-0000-0000-0000E1460000}"/>
    <cellStyle name="Normal 129 4_1) Sector Final Use Input Sheet" xfId="18771" xr:uid="{00000000-0005-0000-0000-0000E2460000}"/>
    <cellStyle name="Normal 129 5" xfId="18772" xr:uid="{00000000-0005-0000-0000-0000E3460000}"/>
    <cellStyle name="Normal 129 5 10" xfId="18773" xr:uid="{00000000-0005-0000-0000-0000E4460000}"/>
    <cellStyle name="Normal 129 5 11" xfId="18774" xr:uid="{00000000-0005-0000-0000-0000E5460000}"/>
    <cellStyle name="Normal 129 5 12" xfId="18775" xr:uid="{00000000-0005-0000-0000-0000E6460000}"/>
    <cellStyle name="Normal 129 5 2" xfId="18776" xr:uid="{00000000-0005-0000-0000-0000E7460000}"/>
    <cellStyle name="Normal 129 5 2 10" xfId="18777" xr:uid="{00000000-0005-0000-0000-0000E8460000}"/>
    <cellStyle name="Normal 129 5 2 11" xfId="18778" xr:uid="{00000000-0005-0000-0000-0000E9460000}"/>
    <cellStyle name="Normal 129 5 2 2" xfId="18779" xr:uid="{00000000-0005-0000-0000-0000EA460000}"/>
    <cellStyle name="Normal 129 5 2 2 2" xfId="18780" xr:uid="{00000000-0005-0000-0000-0000EB460000}"/>
    <cellStyle name="Normal 129 5 2 2 3" xfId="18781" xr:uid="{00000000-0005-0000-0000-0000EC460000}"/>
    <cellStyle name="Normal 129 5 2 2 4" xfId="18782" xr:uid="{00000000-0005-0000-0000-0000ED460000}"/>
    <cellStyle name="Normal 129 5 2 2 5" xfId="18783" xr:uid="{00000000-0005-0000-0000-0000EE460000}"/>
    <cellStyle name="Normal 129 5 2 3" xfId="18784" xr:uid="{00000000-0005-0000-0000-0000EF460000}"/>
    <cellStyle name="Normal 129 5 2 3 2" xfId="18785" xr:uid="{00000000-0005-0000-0000-0000F0460000}"/>
    <cellStyle name="Normal 129 5 2 3 3" xfId="18786" xr:uid="{00000000-0005-0000-0000-0000F1460000}"/>
    <cellStyle name="Normal 129 5 2 4" xfId="18787" xr:uid="{00000000-0005-0000-0000-0000F2460000}"/>
    <cellStyle name="Normal 129 5 2 4 2" xfId="18788" xr:uid="{00000000-0005-0000-0000-0000F3460000}"/>
    <cellStyle name="Normal 129 5 2 5" xfId="18789" xr:uid="{00000000-0005-0000-0000-0000F4460000}"/>
    <cellStyle name="Normal 129 5 2 5 2" xfId="18790" xr:uid="{00000000-0005-0000-0000-0000F5460000}"/>
    <cellStyle name="Normal 129 5 2 6" xfId="18791" xr:uid="{00000000-0005-0000-0000-0000F6460000}"/>
    <cellStyle name="Normal 129 5 2 7" xfId="18792" xr:uid="{00000000-0005-0000-0000-0000F7460000}"/>
    <cellStyle name="Normal 129 5 2 8" xfId="18793" xr:uid="{00000000-0005-0000-0000-0000F8460000}"/>
    <cellStyle name="Normal 129 5 2 9" xfId="18794" xr:uid="{00000000-0005-0000-0000-0000F9460000}"/>
    <cellStyle name="Normal 129 5 2_1) Sector Final Use Input Sheet" xfId="18795" xr:uid="{00000000-0005-0000-0000-0000FA460000}"/>
    <cellStyle name="Normal 129 5 3" xfId="18796" xr:uid="{00000000-0005-0000-0000-0000FB460000}"/>
    <cellStyle name="Normal 129 5 3 2" xfId="18797" xr:uid="{00000000-0005-0000-0000-0000FC460000}"/>
    <cellStyle name="Normal 129 5 3 3" xfId="18798" xr:uid="{00000000-0005-0000-0000-0000FD460000}"/>
    <cellStyle name="Normal 129 5 3 4" xfId="18799" xr:uid="{00000000-0005-0000-0000-0000FE460000}"/>
    <cellStyle name="Normal 129 5 3 5" xfId="18800" xr:uid="{00000000-0005-0000-0000-0000FF460000}"/>
    <cellStyle name="Normal 129 5 4" xfId="18801" xr:uid="{00000000-0005-0000-0000-000000470000}"/>
    <cellStyle name="Normal 129 5 4 2" xfId="18802" xr:uid="{00000000-0005-0000-0000-000001470000}"/>
    <cellStyle name="Normal 129 5 4 3" xfId="18803" xr:uid="{00000000-0005-0000-0000-000002470000}"/>
    <cellStyle name="Normal 129 5 5" xfId="18804" xr:uid="{00000000-0005-0000-0000-000003470000}"/>
    <cellStyle name="Normal 129 5 5 2" xfId="18805" xr:uid="{00000000-0005-0000-0000-000004470000}"/>
    <cellStyle name="Normal 129 5 6" xfId="18806" xr:uid="{00000000-0005-0000-0000-000005470000}"/>
    <cellStyle name="Normal 129 5 6 2" xfId="18807" xr:uid="{00000000-0005-0000-0000-000006470000}"/>
    <cellStyle name="Normal 129 5 7" xfId="18808" xr:uid="{00000000-0005-0000-0000-000007470000}"/>
    <cellStyle name="Normal 129 5 8" xfId="18809" xr:uid="{00000000-0005-0000-0000-000008470000}"/>
    <cellStyle name="Normal 129 5 9" xfId="18810" xr:uid="{00000000-0005-0000-0000-000009470000}"/>
    <cellStyle name="Normal 129 5_1) Sector Final Use Input Sheet" xfId="18811" xr:uid="{00000000-0005-0000-0000-00000A470000}"/>
    <cellStyle name="Normal 129 6" xfId="18812" xr:uid="{00000000-0005-0000-0000-00000B470000}"/>
    <cellStyle name="Normal 129 6 10" xfId="18813" xr:uid="{00000000-0005-0000-0000-00000C470000}"/>
    <cellStyle name="Normal 129 6 11" xfId="18814" xr:uid="{00000000-0005-0000-0000-00000D470000}"/>
    <cellStyle name="Normal 129 6 12" xfId="18815" xr:uid="{00000000-0005-0000-0000-00000E470000}"/>
    <cellStyle name="Normal 129 6 2" xfId="18816" xr:uid="{00000000-0005-0000-0000-00000F470000}"/>
    <cellStyle name="Normal 129 6 2 10" xfId="18817" xr:uid="{00000000-0005-0000-0000-000010470000}"/>
    <cellStyle name="Normal 129 6 2 11" xfId="18818" xr:uid="{00000000-0005-0000-0000-000011470000}"/>
    <cellStyle name="Normal 129 6 2 2" xfId="18819" xr:uid="{00000000-0005-0000-0000-000012470000}"/>
    <cellStyle name="Normal 129 6 2 2 2" xfId="18820" xr:uid="{00000000-0005-0000-0000-000013470000}"/>
    <cellStyle name="Normal 129 6 2 2 3" xfId="18821" xr:uid="{00000000-0005-0000-0000-000014470000}"/>
    <cellStyle name="Normal 129 6 2 2 4" xfId="18822" xr:uid="{00000000-0005-0000-0000-000015470000}"/>
    <cellStyle name="Normal 129 6 2 2 5" xfId="18823" xr:uid="{00000000-0005-0000-0000-000016470000}"/>
    <cellStyle name="Normal 129 6 2 3" xfId="18824" xr:uid="{00000000-0005-0000-0000-000017470000}"/>
    <cellStyle name="Normal 129 6 2 3 2" xfId="18825" xr:uid="{00000000-0005-0000-0000-000018470000}"/>
    <cellStyle name="Normal 129 6 2 3 3" xfId="18826" xr:uid="{00000000-0005-0000-0000-000019470000}"/>
    <cellStyle name="Normal 129 6 2 4" xfId="18827" xr:uid="{00000000-0005-0000-0000-00001A470000}"/>
    <cellStyle name="Normal 129 6 2 4 2" xfId="18828" xr:uid="{00000000-0005-0000-0000-00001B470000}"/>
    <cellStyle name="Normal 129 6 2 5" xfId="18829" xr:uid="{00000000-0005-0000-0000-00001C470000}"/>
    <cellStyle name="Normal 129 6 2 5 2" xfId="18830" xr:uid="{00000000-0005-0000-0000-00001D470000}"/>
    <cellStyle name="Normal 129 6 2 6" xfId="18831" xr:uid="{00000000-0005-0000-0000-00001E470000}"/>
    <cellStyle name="Normal 129 6 2 7" xfId="18832" xr:uid="{00000000-0005-0000-0000-00001F470000}"/>
    <cellStyle name="Normal 129 6 2 8" xfId="18833" xr:uid="{00000000-0005-0000-0000-000020470000}"/>
    <cellStyle name="Normal 129 6 2 9" xfId="18834" xr:uid="{00000000-0005-0000-0000-000021470000}"/>
    <cellStyle name="Normal 129 6 2_1) Sector Final Use Input Sheet" xfId="18835" xr:uid="{00000000-0005-0000-0000-000022470000}"/>
    <cellStyle name="Normal 129 6 3" xfId="18836" xr:uid="{00000000-0005-0000-0000-000023470000}"/>
    <cellStyle name="Normal 129 6 3 2" xfId="18837" xr:uid="{00000000-0005-0000-0000-000024470000}"/>
    <cellStyle name="Normal 129 6 3 3" xfId="18838" xr:uid="{00000000-0005-0000-0000-000025470000}"/>
    <cellStyle name="Normal 129 6 3 4" xfId="18839" xr:uid="{00000000-0005-0000-0000-000026470000}"/>
    <cellStyle name="Normal 129 6 3 5" xfId="18840" xr:uid="{00000000-0005-0000-0000-000027470000}"/>
    <cellStyle name="Normal 129 6 4" xfId="18841" xr:uid="{00000000-0005-0000-0000-000028470000}"/>
    <cellStyle name="Normal 129 6 4 2" xfId="18842" xr:uid="{00000000-0005-0000-0000-000029470000}"/>
    <cellStyle name="Normal 129 6 4 3" xfId="18843" xr:uid="{00000000-0005-0000-0000-00002A470000}"/>
    <cellStyle name="Normal 129 6 5" xfId="18844" xr:uid="{00000000-0005-0000-0000-00002B470000}"/>
    <cellStyle name="Normal 129 6 5 2" xfId="18845" xr:uid="{00000000-0005-0000-0000-00002C470000}"/>
    <cellStyle name="Normal 129 6 6" xfId="18846" xr:uid="{00000000-0005-0000-0000-00002D470000}"/>
    <cellStyle name="Normal 129 6 6 2" xfId="18847" xr:uid="{00000000-0005-0000-0000-00002E470000}"/>
    <cellStyle name="Normal 129 6 7" xfId="18848" xr:uid="{00000000-0005-0000-0000-00002F470000}"/>
    <cellStyle name="Normal 129 6 8" xfId="18849" xr:uid="{00000000-0005-0000-0000-000030470000}"/>
    <cellStyle name="Normal 129 6 9" xfId="18850" xr:uid="{00000000-0005-0000-0000-000031470000}"/>
    <cellStyle name="Normal 129 6_1) Sector Final Use Input Sheet" xfId="18851" xr:uid="{00000000-0005-0000-0000-000032470000}"/>
    <cellStyle name="Normal 129 7" xfId="18852" xr:uid="{00000000-0005-0000-0000-000033470000}"/>
    <cellStyle name="Normal 129 7 10" xfId="18853" xr:uid="{00000000-0005-0000-0000-000034470000}"/>
    <cellStyle name="Normal 129 7 11" xfId="18854" xr:uid="{00000000-0005-0000-0000-000035470000}"/>
    <cellStyle name="Normal 129 7 2" xfId="18855" xr:uid="{00000000-0005-0000-0000-000036470000}"/>
    <cellStyle name="Normal 129 7 2 2" xfId="18856" xr:uid="{00000000-0005-0000-0000-000037470000}"/>
    <cellStyle name="Normal 129 7 2 3" xfId="18857" xr:uid="{00000000-0005-0000-0000-000038470000}"/>
    <cellStyle name="Normal 129 7 2 4" xfId="18858" xr:uid="{00000000-0005-0000-0000-000039470000}"/>
    <cellStyle name="Normal 129 7 2 5" xfId="18859" xr:uid="{00000000-0005-0000-0000-00003A470000}"/>
    <cellStyle name="Normal 129 7 3" xfId="18860" xr:uid="{00000000-0005-0000-0000-00003B470000}"/>
    <cellStyle name="Normal 129 7 3 2" xfId="18861" xr:uid="{00000000-0005-0000-0000-00003C470000}"/>
    <cellStyle name="Normal 129 7 3 3" xfId="18862" xr:uid="{00000000-0005-0000-0000-00003D470000}"/>
    <cellStyle name="Normal 129 7 4" xfId="18863" xr:uid="{00000000-0005-0000-0000-00003E470000}"/>
    <cellStyle name="Normal 129 7 4 2" xfId="18864" xr:uid="{00000000-0005-0000-0000-00003F470000}"/>
    <cellStyle name="Normal 129 7 5" xfId="18865" xr:uid="{00000000-0005-0000-0000-000040470000}"/>
    <cellStyle name="Normal 129 7 5 2" xfId="18866" xr:uid="{00000000-0005-0000-0000-000041470000}"/>
    <cellStyle name="Normal 129 7 6" xfId="18867" xr:uid="{00000000-0005-0000-0000-000042470000}"/>
    <cellStyle name="Normal 129 7 7" xfId="18868" xr:uid="{00000000-0005-0000-0000-000043470000}"/>
    <cellStyle name="Normal 129 7 8" xfId="18869" xr:uid="{00000000-0005-0000-0000-000044470000}"/>
    <cellStyle name="Normal 129 7 9" xfId="18870" xr:uid="{00000000-0005-0000-0000-000045470000}"/>
    <cellStyle name="Normal 129 7_1) Sector Final Use Input Sheet" xfId="18871" xr:uid="{00000000-0005-0000-0000-000046470000}"/>
    <cellStyle name="Normal 129 8" xfId="18872" xr:uid="{00000000-0005-0000-0000-000047470000}"/>
    <cellStyle name="Normal 129 8 2" xfId="18873" xr:uid="{00000000-0005-0000-0000-000048470000}"/>
    <cellStyle name="Normal 129 8 3" xfId="18874" xr:uid="{00000000-0005-0000-0000-000049470000}"/>
    <cellStyle name="Normal 129 8 4" xfId="18875" xr:uid="{00000000-0005-0000-0000-00004A470000}"/>
    <cellStyle name="Normal 129 8 5" xfId="18876" xr:uid="{00000000-0005-0000-0000-00004B470000}"/>
    <cellStyle name="Normal 129 9" xfId="18877" xr:uid="{00000000-0005-0000-0000-00004C470000}"/>
    <cellStyle name="Normal 129 9 2" xfId="18878" xr:uid="{00000000-0005-0000-0000-00004D470000}"/>
    <cellStyle name="Normal 129 9 3" xfId="18879" xr:uid="{00000000-0005-0000-0000-00004E470000}"/>
    <cellStyle name="Normal 129_1) Sector Final Use Input Sheet" xfId="18880" xr:uid="{00000000-0005-0000-0000-00004F470000}"/>
    <cellStyle name="Normal 13" xfId="18881" xr:uid="{00000000-0005-0000-0000-000050470000}"/>
    <cellStyle name="Normal 13 10" xfId="18882" xr:uid="{00000000-0005-0000-0000-000051470000}"/>
    <cellStyle name="Normal 13 10 2" xfId="18883" xr:uid="{00000000-0005-0000-0000-000052470000}"/>
    <cellStyle name="Normal 13 11" xfId="18884" xr:uid="{00000000-0005-0000-0000-000053470000}"/>
    <cellStyle name="Normal 13 11 2" xfId="18885" xr:uid="{00000000-0005-0000-0000-000054470000}"/>
    <cellStyle name="Normal 13 12" xfId="18886" xr:uid="{00000000-0005-0000-0000-000055470000}"/>
    <cellStyle name="Normal 13 13" xfId="18887" xr:uid="{00000000-0005-0000-0000-000056470000}"/>
    <cellStyle name="Normal 13 14" xfId="18888" xr:uid="{00000000-0005-0000-0000-000057470000}"/>
    <cellStyle name="Normal 13 15" xfId="18889" xr:uid="{00000000-0005-0000-0000-000058470000}"/>
    <cellStyle name="Normal 13 16" xfId="18890" xr:uid="{00000000-0005-0000-0000-000059470000}"/>
    <cellStyle name="Normal 13 17" xfId="18891" xr:uid="{00000000-0005-0000-0000-00005A470000}"/>
    <cellStyle name="Normal 13 2" xfId="18892" xr:uid="{00000000-0005-0000-0000-00005B470000}"/>
    <cellStyle name="Normal 13 2 10" xfId="18893" xr:uid="{00000000-0005-0000-0000-00005C470000}"/>
    <cellStyle name="Normal 13 2 11" xfId="18894" xr:uid="{00000000-0005-0000-0000-00005D470000}"/>
    <cellStyle name="Normal 13 2 12" xfId="18895" xr:uid="{00000000-0005-0000-0000-00005E470000}"/>
    <cellStyle name="Normal 13 2 13" xfId="18896" xr:uid="{00000000-0005-0000-0000-00005F470000}"/>
    <cellStyle name="Normal 13 2 14" xfId="18897" xr:uid="{00000000-0005-0000-0000-000060470000}"/>
    <cellStyle name="Normal 13 2 2" xfId="18898" xr:uid="{00000000-0005-0000-0000-000061470000}"/>
    <cellStyle name="Normal 13 2 2 10" xfId="18899" xr:uid="{00000000-0005-0000-0000-000062470000}"/>
    <cellStyle name="Normal 13 2 2 11" xfId="18900" xr:uid="{00000000-0005-0000-0000-000063470000}"/>
    <cellStyle name="Normal 13 2 2 12" xfId="18901" xr:uid="{00000000-0005-0000-0000-000064470000}"/>
    <cellStyle name="Normal 13 2 2 2" xfId="18902" xr:uid="{00000000-0005-0000-0000-000065470000}"/>
    <cellStyle name="Normal 13 2 2 2 10" xfId="18903" xr:uid="{00000000-0005-0000-0000-000066470000}"/>
    <cellStyle name="Normal 13 2 2 2 11" xfId="18904" xr:uid="{00000000-0005-0000-0000-000067470000}"/>
    <cellStyle name="Normal 13 2 2 2 2" xfId="18905" xr:uid="{00000000-0005-0000-0000-000068470000}"/>
    <cellStyle name="Normal 13 2 2 2 2 2" xfId="18906" xr:uid="{00000000-0005-0000-0000-000069470000}"/>
    <cellStyle name="Normal 13 2 2 2 2 3" xfId="18907" xr:uid="{00000000-0005-0000-0000-00006A470000}"/>
    <cellStyle name="Normal 13 2 2 2 2 4" xfId="18908" xr:uid="{00000000-0005-0000-0000-00006B470000}"/>
    <cellStyle name="Normal 13 2 2 2 2 5" xfId="18909" xr:uid="{00000000-0005-0000-0000-00006C470000}"/>
    <cellStyle name="Normal 13 2 2 2 3" xfId="18910" xr:uid="{00000000-0005-0000-0000-00006D470000}"/>
    <cellStyle name="Normal 13 2 2 2 3 2" xfId="18911" xr:uid="{00000000-0005-0000-0000-00006E470000}"/>
    <cellStyle name="Normal 13 2 2 2 3 3" xfId="18912" xr:uid="{00000000-0005-0000-0000-00006F470000}"/>
    <cellStyle name="Normal 13 2 2 2 4" xfId="18913" xr:uid="{00000000-0005-0000-0000-000070470000}"/>
    <cellStyle name="Normal 13 2 2 2 4 2" xfId="18914" xr:uid="{00000000-0005-0000-0000-000071470000}"/>
    <cellStyle name="Normal 13 2 2 2 5" xfId="18915" xr:uid="{00000000-0005-0000-0000-000072470000}"/>
    <cellStyle name="Normal 13 2 2 2 5 2" xfId="18916" xr:uid="{00000000-0005-0000-0000-000073470000}"/>
    <cellStyle name="Normal 13 2 2 2 6" xfId="18917" xr:uid="{00000000-0005-0000-0000-000074470000}"/>
    <cellStyle name="Normal 13 2 2 2 7" xfId="18918" xr:uid="{00000000-0005-0000-0000-000075470000}"/>
    <cellStyle name="Normal 13 2 2 2 8" xfId="18919" xr:uid="{00000000-0005-0000-0000-000076470000}"/>
    <cellStyle name="Normal 13 2 2 2 9" xfId="18920" xr:uid="{00000000-0005-0000-0000-000077470000}"/>
    <cellStyle name="Normal 13 2 2 2_1) Sector Final Use Input Sheet" xfId="18921" xr:uid="{00000000-0005-0000-0000-000078470000}"/>
    <cellStyle name="Normal 13 2 2 3" xfId="18922" xr:uid="{00000000-0005-0000-0000-000079470000}"/>
    <cellStyle name="Normal 13 2 2 3 2" xfId="18923" xr:uid="{00000000-0005-0000-0000-00007A470000}"/>
    <cellStyle name="Normal 13 2 2 3 3" xfId="18924" xr:uid="{00000000-0005-0000-0000-00007B470000}"/>
    <cellStyle name="Normal 13 2 2 3 4" xfId="18925" xr:uid="{00000000-0005-0000-0000-00007C470000}"/>
    <cellStyle name="Normal 13 2 2 3 5" xfId="18926" xr:uid="{00000000-0005-0000-0000-00007D470000}"/>
    <cellStyle name="Normal 13 2 2 4" xfId="18927" xr:uid="{00000000-0005-0000-0000-00007E470000}"/>
    <cellStyle name="Normal 13 2 2 4 2" xfId="18928" xr:uid="{00000000-0005-0000-0000-00007F470000}"/>
    <cellStyle name="Normal 13 2 2 4 3" xfId="18929" xr:uid="{00000000-0005-0000-0000-000080470000}"/>
    <cellStyle name="Normal 13 2 2 5" xfId="18930" xr:uid="{00000000-0005-0000-0000-000081470000}"/>
    <cellStyle name="Normal 13 2 2 5 2" xfId="18931" xr:uid="{00000000-0005-0000-0000-000082470000}"/>
    <cellStyle name="Normal 13 2 2 6" xfId="18932" xr:uid="{00000000-0005-0000-0000-000083470000}"/>
    <cellStyle name="Normal 13 2 2 6 2" xfId="18933" xr:uid="{00000000-0005-0000-0000-000084470000}"/>
    <cellStyle name="Normal 13 2 2 7" xfId="18934" xr:uid="{00000000-0005-0000-0000-000085470000}"/>
    <cellStyle name="Normal 13 2 2 8" xfId="18935" xr:uid="{00000000-0005-0000-0000-000086470000}"/>
    <cellStyle name="Normal 13 2 2 9" xfId="18936" xr:uid="{00000000-0005-0000-0000-000087470000}"/>
    <cellStyle name="Normal 13 2 2_1) Sector Final Use Input Sheet" xfId="18937" xr:uid="{00000000-0005-0000-0000-000088470000}"/>
    <cellStyle name="Normal 13 2 3" xfId="18938" xr:uid="{00000000-0005-0000-0000-000089470000}"/>
    <cellStyle name="Normal 13 2 3 10" xfId="18939" xr:uid="{00000000-0005-0000-0000-00008A470000}"/>
    <cellStyle name="Normal 13 2 3 11" xfId="18940" xr:uid="{00000000-0005-0000-0000-00008B470000}"/>
    <cellStyle name="Normal 13 2 3 12" xfId="18941" xr:uid="{00000000-0005-0000-0000-00008C470000}"/>
    <cellStyle name="Normal 13 2 3 2" xfId="18942" xr:uid="{00000000-0005-0000-0000-00008D470000}"/>
    <cellStyle name="Normal 13 2 3 2 10" xfId="18943" xr:uid="{00000000-0005-0000-0000-00008E470000}"/>
    <cellStyle name="Normal 13 2 3 2 11" xfId="18944" xr:uid="{00000000-0005-0000-0000-00008F470000}"/>
    <cellStyle name="Normal 13 2 3 2 2" xfId="18945" xr:uid="{00000000-0005-0000-0000-000090470000}"/>
    <cellStyle name="Normal 13 2 3 2 2 2" xfId="18946" xr:uid="{00000000-0005-0000-0000-000091470000}"/>
    <cellStyle name="Normal 13 2 3 2 2 3" xfId="18947" xr:uid="{00000000-0005-0000-0000-000092470000}"/>
    <cellStyle name="Normal 13 2 3 2 2 4" xfId="18948" xr:uid="{00000000-0005-0000-0000-000093470000}"/>
    <cellStyle name="Normal 13 2 3 2 2 5" xfId="18949" xr:uid="{00000000-0005-0000-0000-000094470000}"/>
    <cellStyle name="Normal 13 2 3 2 3" xfId="18950" xr:uid="{00000000-0005-0000-0000-000095470000}"/>
    <cellStyle name="Normal 13 2 3 2 3 2" xfId="18951" xr:uid="{00000000-0005-0000-0000-000096470000}"/>
    <cellStyle name="Normal 13 2 3 2 3 3" xfId="18952" xr:uid="{00000000-0005-0000-0000-000097470000}"/>
    <cellStyle name="Normal 13 2 3 2 4" xfId="18953" xr:uid="{00000000-0005-0000-0000-000098470000}"/>
    <cellStyle name="Normal 13 2 3 2 4 2" xfId="18954" xr:uid="{00000000-0005-0000-0000-000099470000}"/>
    <cellStyle name="Normal 13 2 3 2 5" xfId="18955" xr:uid="{00000000-0005-0000-0000-00009A470000}"/>
    <cellStyle name="Normal 13 2 3 2 5 2" xfId="18956" xr:uid="{00000000-0005-0000-0000-00009B470000}"/>
    <cellStyle name="Normal 13 2 3 2 6" xfId="18957" xr:uid="{00000000-0005-0000-0000-00009C470000}"/>
    <cellStyle name="Normal 13 2 3 2 7" xfId="18958" xr:uid="{00000000-0005-0000-0000-00009D470000}"/>
    <cellStyle name="Normal 13 2 3 2 8" xfId="18959" xr:uid="{00000000-0005-0000-0000-00009E470000}"/>
    <cellStyle name="Normal 13 2 3 2 9" xfId="18960" xr:uid="{00000000-0005-0000-0000-00009F470000}"/>
    <cellStyle name="Normal 13 2 3 2_1) Sector Final Use Input Sheet" xfId="18961" xr:uid="{00000000-0005-0000-0000-0000A0470000}"/>
    <cellStyle name="Normal 13 2 3 3" xfId="18962" xr:uid="{00000000-0005-0000-0000-0000A1470000}"/>
    <cellStyle name="Normal 13 2 3 3 2" xfId="18963" xr:uid="{00000000-0005-0000-0000-0000A2470000}"/>
    <cellStyle name="Normal 13 2 3 3 3" xfId="18964" xr:uid="{00000000-0005-0000-0000-0000A3470000}"/>
    <cellStyle name="Normal 13 2 3 3 4" xfId="18965" xr:uid="{00000000-0005-0000-0000-0000A4470000}"/>
    <cellStyle name="Normal 13 2 3 3 5" xfId="18966" xr:uid="{00000000-0005-0000-0000-0000A5470000}"/>
    <cellStyle name="Normal 13 2 3 4" xfId="18967" xr:uid="{00000000-0005-0000-0000-0000A6470000}"/>
    <cellStyle name="Normal 13 2 3 4 2" xfId="18968" xr:uid="{00000000-0005-0000-0000-0000A7470000}"/>
    <cellStyle name="Normal 13 2 3 4 3" xfId="18969" xr:uid="{00000000-0005-0000-0000-0000A8470000}"/>
    <cellStyle name="Normal 13 2 3 5" xfId="18970" xr:uid="{00000000-0005-0000-0000-0000A9470000}"/>
    <cellStyle name="Normal 13 2 3 5 2" xfId="18971" xr:uid="{00000000-0005-0000-0000-0000AA470000}"/>
    <cellStyle name="Normal 13 2 3 6" xfId="18972" xr:uid="{00000000-0005-0000-0000-0000AB470000}"/>
    <cellStyle name="Normal 13 2 3 6 2" xfId="18973" xr:uid="{00000000-0005-0000-0000-0000AC470000}"/>
    <cellStyle name="Normal 13 2 3 7" xfId="18974" xr:uid="{00000000-0005-0000-0000-0000AD470000}"/>
    <cellStyle name="Normal 13 2 3 8" xfId="18975" xr:uid="{00000000-0005-0000-0000-0000AE470000}"/>
    <cellStyle name="Normal 13 2 3 9" xfId="18976" xr:uid="{00000000-0005-0000-0000-0000AF470000}"/>
    <cellStyle name="Normal 13 2 3_1) Sector Final Use Input Sheet" xfId="18977" xr:uid="{00000000-0005-0000-0000-0000B0470000}"/>
    <cellStyle name="Normal 13 2 4" xfId="18978" xr:uid="{00000000-0005-0000-0000-0000B1470000}"/>
    <cellStyle name="Normal 13 2 4 10" xfId="18979" xr:uid="{00000000-0005-0000-0000-0000B2470000}"/>
    <cellStyle name="Normal 13 2 4 11" xfId="18980" xr:uid="{00000000-0005-0000-0000-0000B3470000}"/>
    <cellStyle name="Normal 13 2 4 2" xfId="18981" xr:uid="{00000000-0005-0000-0000-0000B4470000}"/>
    <cellStyle name="Normal 13 2 4 2 2" xfId="18982" xr:uid="{00000000-0005-0000-0000-0000B5470000}"/>
    <cellStyle name="Normal 13 2 4 2 3" xfId="18983" xr:uid="{00000000-0005-0000-0000-0000B6470000}"/>
    <cellStyle name="Normal 13 2 4 2 4" xfId="18984" xr:uid="{00000000-0005-0000-0000-0000B7470000}"/>
    <cellStyle name="Normal 13 2 4 2 5" xfId="18985" xr:uid="{00000000-0005-0000-0000-0000B8470000}"/>
    <cellStyle name="Normal 13 2 4 3" xfId="18986" xr:uid="{00000000-0005-0000-0000-0000B9470000}"/>
    <cellStyle name="Normal 13 2 4 3 2" xfId="18987" xr:uid="{00000000-0005-0000-0000-0000BA470000}"/>
    <cellStyle name="Normal 13 2 4 3 3" xfId="18988" xr:uid="{00000000-0005-0000-0000-0000BB470000}"/>
    <cellStyle name="Normal 13 2 4 4" xfId="18989" xr:uid="{00000000-0005-0000-0000-0000BC470000}"/>
    <cellStyle name="Normal 13 2 4 4 2" xfId="18990" xr:uid="{00000000-0005-0000-0000-0000BD470000}"/>
    <cellStyle name="Normal 13 2 4 5" xfId="18991" xr:uid="{00000000-0005-0000-0000-0000BE470000}"/>
    <cellStyle name="Normal 13 2 4 5 2" xfId="18992" xr:uid="{00000000-0005-0000-0000-0000BF470000}"/>
    <cellStyle name="Normal 13 2 4 6" xfId="18993" xr:uid="{00000000-0005-0000-0000-0000C0470000}"/>
    <cellStyle name="Normal 13 2 4 7" xfId="18994" xr:uid="{00000000-0005-0000-0000-0000C1470000}"/>
    <cellStyle name="Normal 13 2 4 8" xfId="18995" xr:uid="{00000000-0005-0000-0000-0000C2470000}"/>
    <cellStyle name="Normal 13 2 4 9" xfId="18996" xr:uid="{00000000-0005-0000-0000-0000C3470000}"/>
    <cellStyle name="Normal 13 2 4_1) Sector Final Use Input Sheet" xfId="18997" xr:uid="{00000000-0005-0000-0000-0000C4470000}"/>
    <cellStyle name="Normal 13 2 5" xfId="18998" xr:uid="{00000000-0005-0000-0000-0000C5470000}"/>
    <cellStyle name="Normal 13 2 5 2" xfId="18999" xr:uid="{00000000-0005-0000-0000-0000C6470000}"/>
    <cellStyle name="Normal 13 2 5 3" xfId="19000" xr:uid="{00000000-0005-0000-0000-0000C7470000}"/>
    <cellStyle name="Normal 13 2 5 4" xfId="19001" xr:uid="{00000000-0005-0000-0000-0000C8470000}"/>
    <cellStyle name="Normal 13 2 5 5" xfId="19002" xr:uid="{00000000-0005-0000-0000-0000C9470000}"/>
    <cellStyle name="Normal 13 2 6" xfId="19003" xr:uid="{00000000-0005-0000-0000-0000CA470000}"/>
    <cellStyle name="Normal 13 2 6 2" xfId="19004" xr:uid="{00000000-0005-0000-0000-0000CB470000}"/>
    <cellStyle name="Normal 13 2 6 3" xfId="19005" xr:uid="{00000000-0005-0000-0000-0000CC470000}"/>
    <cellStyle name="Normal 13 2 7" xfId="19006" xr:uid="{00000000-0005-0000-0000-0000CD470000}"/>
    <cellStyle name="Normal 13 2 7 2" xfId="19007" xr:uid="{00000000-0005-0000-0000-0000CE470000}"/>
    <cellStyle name="Normal 13 2 8" xfId="19008" xr:uid="{00000000-0005-0000-0000-0000CF470000}"/>
    <cellStyle name="Normal 13 2 8 2" xfId="19009" xr:uid="{00000000-0005-0000-0000-0000D0470000}"/>
    <cellStyle name="Normal 13 2 9" xfId="19010" xr:uid="{00000000-0005-0000-0000-0000D1470000}"/>
    <cellStyle name="Normal 13 2_1) Sector Final Use Input Sheet" xfId="19011" xr:uid="{00000000-0005-0000-0000-0000D2470000}"/>
    <cellStyle name="Normal 13 3" xfId="19012" xr:uid="{00000000-0005-0000-0000-0000D3470000}"/>
    <cellStyle name="Normal 13 3 10" xfId="19013" xr:uid="{00000000-0005-0000-0000-0000D4470000}"/>
    <cellStyle name="Normal 13 3 11" xfId="19014" xr:uid="{00000000-0005-0000-0000-0000D5470000}"/>
    <cellStyle name="Normal 13 3 12" xfId="19015" xr:uid="{00000000-0005-0000-0000-0000D6470000}"/>
    <cellStyle name="Normal 13 3 13" xfId="19016" xr:uid="{00000000-0005-0000-0000-0000D7470000}"/>
    <cellStyle name="Normal 13 3 14" xfId="19017" xr:uid="{00000000-0005-0000-0000-0000D8470000}"/>
    <cellStyle name="Normal 13 3 2" xfId="19018" xr:uid="{00000000-0005-0000-0000-0000D9470000}"/>
    <cellStyle name="Normal 13 3 2 10" xfId="19019" xr:uid="{00000000-0005-0000-0000-0000DA470000}"/>
    <cellStyle name="Normal 13 3 2 11" xfId="19020" xr:uid="{00000000-0005-0000-0000-0000DB470000}"/>
    <cellStyle name="Normal 13 3 2 12" xfId="19021" xr:uid="{00000000-0005-0000-0000-0000DC470000}"/>
    <cellStyle name="Normal 13 3 2 2" xfId="19022" xr:uid="{00000000-0005-0000-0000-0000DD470000}"/>
    <cellStyle name="Normal 13 3 2 2 10" xfId="19023" xr:uid="{00000000-0005-0000-0000-0000DE470000}"/>
    <cellStyle name="Normal 13 3 2 2 11" xfId="19024" xr:uid="{00000000-0005-0000-0000-0000DF470000}"/>
    <cellStyle name="Normal 13 3 2 2 2" xfId="19025" xr:uid="{00000000-0005-0000-0000-0000E0470000}"/>
    <cellStyle name="Normal 13 3 2 2 2 2" xfId="19026" xr:uid="{00000000-0005-0000-0000-0000E1470000}"/>
    <cellStyle name="Normal 13 3 2 2 2 3" xfId="19027" xr:uid="{00000000-0005-0000-0000-0000E2470000}"/>
    <cellStyle name="Normal 13 3 2 2 2 4" xfId="19028" xr:uid="{00000000-0005-0000-0000-0000E3470000}"/>
    <cellStyle name="Normal 13 3 2 2 2 5" xfId="19029" xr:uid="{00000000-0005-0000-0000-0000E4470000}"/>
    <cellStyle name="Normal 13 3 2 2 3" xfId="19030" xr:uid="{00000000-0005-0000-0000-0000E5470000}"/>
    <cellStyle name="Normal 13 3 2 2 3 2" xfId="19031" xr:uid="{00000000-0005-0000-0000-0000E6470000}"/>
    <cellStyle name="Normal 13 3 2 2 3 3" xfId="19032" xr:uid="{00000000-0005-0000-0000-0000E7470000}"/>
    <cellStyle name="Normal 13 3 2 2 4" xfId="19033" xr:uid="{00000000-0005-0000-0000-0000E8470000}"/>
    <cellStyle name="Normal 13 3 2 2 4 2" xfId="19034" xr:uid="{00000000-0005-0000-0000-0000E9470000}"/>
    <cellStyle name="Normal 13 3 2 2 5" xfId="19035" xr:uid="{00000000-0005-0000-0000-0000EA470000}"/>
    <cellStyle name="Normal 13 3 2 2 5 2" xfId="19036" xr:uid="{00000000-0005-0000-0000-0000EB470000}"/>
    <cellStyle name="Normal 13 3 2 2 6" xfId="19037" xr:uid="{00000000-0005-0000-0000-0000EC470000}"/>
    <cellStyle name="Normal 13 3 2 2 7" xfId="19038" xr:uid="{00000000-0005-0000-0000-0000ED470000}"/>
    <cellStyle name="Normal 13 3 2 2 8" xfId="19039" xr:uid="{00000000-0005-0000-0000-0000EE470000}"/>
    <cellStyle name="Normal 13 3 2 2 9" xfId="19040" xr:uid="{00000000-0005-0000-0000-0000EF470000}"/>
    <cellStyle name="Normal 13 3 2 2_1) Sector Final Use Input Sheet" xfId="19041" xr:uid="{00000000-0005-0000-0000-0000F0470000}"/>
    <cellStyle name="Normal 13 3 2 3" xfId="19042" xr:uid="{00000000-0005-0000-0000-0000F1470000}"/>
    <cellStyle name="Normal 13 3 2 3 2" xfId="19043" xr:uid="{00000000-0005-0000-0000-0000F2470000}"/>
    <cellStyle name="Normal 13 3 2 3 3" xfId="19044" xr:uid="{00000000-0005-0000-0000-0000F3470000}"/>
    <cellStyle name="Normal 13 3 2 3 4" xfId="19045" xr:uid="{00000000-0005-0000-0000-0000F4470000}"/>
    <cellStyle name="Normal 13 3 2 3 5" xfId="19046" xr:uid="{00000000-0005-0000-0000-0000F5470000}"/>
    <cellStyle name="Normal 13 3 2 4" xfId="19047" xr:uid="{00000000-0005-0000-0000-0000F6470000}"/>
    <cellStyle name="Normal 13 3 2 4 2" xfId="19048" xr:uid="{00000000-0005-0000-0000-0000F7470000}"/>
    <cellStyle name="Normal 13 3 2 4 3" xfId="19049" xr:uid="{00000000-0005-0000-0000-0000F8470000}"/>
    <cellStyle name="Normal 13 3 2 5" xfId="19050" xr:uid="{00000000-0005-0000-0000-0000F9470000}"/>
    <cellStyle name="Normal 13 3 2 5 2" xfId="19051" xr:uid="{00000000-0005-0000-0000-0000FA470000}"/>
    <cellStyle name="Normal 13 3 2 6" xfId="19052" xr:uid="{00000000-0005-0000-0000-0000FB470000}"/>
    <cellStyle name="Normal 13 3 2 6 2" xfId="19053" xr:uid="{00000000-0005-0000-0000-0000FC470000}"/>
    <cellStyle name="Normal 13 3 2 7" xfId="19054" xr:uid="{00000000-0005-0000-0000-0000FD470000}"/>
    <cellStyle name="Normal 13 3 2 8" xfId="19055" xr:uid="{00000000-0005-0000-0000-0000FE470000}"/>
    <cellStyle name="Normal 13 3 2 9" xfId="19056" xr:uid="{00000000-0005-0000-0000-0000FF470000}"/>
    <cellStyle name="Normal 13 3 2_1) Sector Final Use Input Sheet" xfId="19057" xr:uid="{00000000-0005-0000-0000-000000480000}"/>
    <cellStyle name="Normal 13 3 3" xfId="19058" xr:uid="{00000000-0005-0000-0000-000001480000}"/>
    <cellStyle name="Normal 13 3 3 10" xfId="19059" xr:uid="{00000000-0005-0000-0000-000002480000}"/>
    <cellStyle name="Normal 13 3 3 11" xfId="19060" xr:uid="{00000000-0005-0000-0000-000003480000}"/>
    <cellStyle name="Normal 13 3 3 12" xfId="19061" xr:uid="{00000000-0005-0000-0000-000004480000}"/>
    <cellStyle name="Normal 13 3 3 2" xfId="19062" xr:uid="{00000000-0005-0000-0000-000005480000}"/>
    <cellStyle name="Normal 13 3 3 2 10" xfId="19063" xr:uid="{00000000-0005-0000-0000-000006480000}"/>
    <cellStyle name="Normal 13 3 3 2 11" xfId="19064" xr:uid="{00000000-0005-0000-0000-000007480000}"/>
    <cellStyle name="Normal 13 3 3 2 2" xfId="19065" xr:uid="{00000000-0005-0000-0000-000008480000}"/>
    <cellStyle name="Normal 13 3 3 2 2 2" xfId="19066" xr:uid="{00000000-0005-0000-0000-000009480000}"/>
    <cellStyle name="Normal 13 3 3 2 2 3" xfId="19067" xr:uid="{00000000-0005-0000-0000-00000A480000}"/>
    <cellStyle name="Normal 13 3 3 2 2 4" xfId="19068" xr:uid="{00000000-0005-0000-0000-00000B480000}"/>
    <cellStyle name="Normal 13 3 3 2 2 5" xfId="19069" xr:uid="{00000000-0005-0000-0000-00000C480000}"/>
    <cellStyle name="Normal 13 3 3 2 3" xfId="19070" xr:uid="{00000000-0005-0000-0000-00000D480000}"/>
    <cellStyle name="Normal 13 3 3 2 3 2" xfId="19071" xr:uid="{00000000-0005-0000-0000-00000E480000}"/>
    <cellStyle name="Normal 13 3 3 2 3 3" xfId="19072" xr:uid="{00000000-0005-0000-0000-00000F480000}"/>
    <cellStyle name="Normal 13 3 3 2 4" xfId="19073" xr:uid="{00000000-0005-0000-0000-000010480000}"/>
    <cellStyle name="Normal 13 3 3 2 4 2" xfId="19074" xr:uid="{00000000-0005-0000-0000-000011480000}"/>
    <cellStyle name="Normal 13 3 3 2 5" xfId="19075" xr:uid="{00000000-0005-0000-0000-000012480000}"/>
    <cellStyle name="Normal 13 3 3 2 5 2" xfId="19076" xr:uid="{00000000-0005-0000-0000-000013480000}"/>
    <cellStyle name="Normal 13 3 3 2 6" xfId="19077" xr:uid="{00000000-0005-0000-0000-000014480000}"/>
    <cellStyle name="Normal 13 3 3 2 7" xfId="19078" xr:uid="{00000000-0005-0000-0000-000015480000}"/>
    <cellStyle name="Normal 13 3 3 2 8" xfId="19079" xr:uid="{00000000-0005-0000-0000-000016480000}"/>
    <cellStyle name="Normal 13 3 3 2 9" xfId="19080" xr:uid="{00000000-0005-0000-0000-000017480000}"/>
    <cellStyle name="Normal 13 3 3 2_1) Sector Final Use Input Sheet" xfId="19081" xr:uid="{00000000-0005-0000-0000-000018480000}"/>
    <cellStyle name="Normal 13 3 3 3" xfId="19082" xr:uid="{00000000-0005-0000-0000-000019480000}"/>
    <cellStyle name="Normal 13 3 3 3 2" xfId="19083" xr:uid="{00000000-0005-0000-0000-00001A480000}"/>
    <cellStyle name="Normal 13 3 3 3 3" xfId="19084" xr:uid="{00000000-0005-0000-0000-00001B480000}"/>
    <cellStyle name="Normal 13 3 3 3 4" xfId="19085" xr:uid="{00000000-0005-0000-0000-00001C480000}"/>
    <cellStyle name="Normal 13 3 3 3 5" xfId="19086" xr:uid="{00000000-0005-0000-0000-00001D480000}"/>
    <cellStyle name="Normal 13 3 3 4" xfId="19087" xr:uid="{00000000-0005-0000-0000-00001E480000}"/>
    <cellStyle name="Normal 13 3 3 4 2" xfId="19088" xr:uid="{00000000-0005-0000-0000-00001F480000}"/>
    <cellStyle name="Normal 13 3 3 4 3" xfId="19089" xr:uid="{00000000-0005-0000-0000-000020480000}"/>
    <cellStyle name="Normal 13 3 3 5" xfId="19090" xr:uid="{00000000-0005-0000-0000-000021480000}"/>
    <cellStyle name="Normal 13 3 3 5 2" xfId="19091" xr:uid="{00000000-0005-0000-0000-000022480000}"/>
    <cellStyle name="Normal 13 3 3 6" xfId="19092" xr:uid="{00000000-0005-0000-0000-000023480000}"/>
    <cellStyle name="Normal 13 3 3 6 2" xfId="19093" xr:uid="{00000000-0005-0000-0000-000024480000}"/>
    <cellStyle name="Normal 13 3 3 7" xfId="19094" xr:uid="{00000000-0005-0000-0000-000025480000}"/>
    <cellStyle name="Normal 13 3 3 8" xfId="19095" xr:uid="{00000000-0005-0000-0000-000026480000}"/>
    <cellStyle name="Normal 13 3 3 9" xfId="19096" xr:uid="{00000000-0005-0000-0000-000027480000}"/>
    <cellStyle name="Normal 13 3 3_1) Sector Final Use Input Sheet" xfId="19097" xr:uid="{00000000-0005-0000-0000-000028480000}"/>
    <cellStyle name="Normal 13 3 4" xfId="19098" xr:uid="{00000000-0005-0000-0000-000029480000}"/>
    <cellStyle name="Normal 13 3 4 10" xfId="19099" xr:uid="{00000000-0005-0000-0000-00002A480000}"/>
    <cellStyle name="Normal 13 3 4 11" xfId="19100" xr:uid="{00000000-0005-0000-0000-00002B480000}"/>
    <cellStyle name="Normal 13 3 4 2" xfId="19101" xr:uid="{00000000-0005-0000-0000-00002C480000}"/>
    <cellStyle name="Normal 13 3 4 2 2" xfId="19102" xr:uid="{00000000-0005-0000-0000-00002D480000}"/>
    <cellStyle name="Normal 13 3 4 2 3" xfId="19103" xr:uid="{00000000-0005-0000-0000-00002E480000}"/>
    <cellStyle name="Normal 13 3 4 2 4" xfId="19104" xr:uid="{00000000-0005-0000-0000-00002F480000}"/>
    <cellStyle name="Normal 13 3 4 2 5" xfId="19105" xr:uid="{00000000-0005-0000-0000-000030480000}"/>
    <cellStyle name="Normal 13 3 4 3" xfId="19106" xr:uid="{00000000-0005-0000-0000-000031480000}"/>
    <cellStyle name="Normal 13 3 4 3 2" xfId="19107" xr:uid="{00000000-0005-0000-0000-000032480000}"/>
    <cellStyle name="Normal 13 3 4 3 3" xfId="19108" xr:uid="{00000000-0005-0000-0000-000033480000}"/>
    <cellStyle name="Normal 13 3 4 4" xfId="19109" xr:uid="{00000000-0005-0000-0000-000034480000}"/>
    <cellStyle name="Normal 13 3 4 4 2" xfId="19110" xr:uid="{00000000-0005-0000-0000-000035480000}"/>
    <cellStyle name="Normal 13 3 4 5" xfId="19111" xr:uid="{00000000-0005-0000-0000-000036480000}"/>
    <cellStyle name="Normal 13 3 4 5 2" xfId="19112" xr:uid="{00000000-0005-0000-0000-000037480000}"/>
    <cellStyle name="Normal 13 3 4 6" xfId="19113" xr:uid="{00000000-0005-0000-0000-000038480000}"/>
    <cellStyle name="Normal 13 3 4 7" xfId="19114" xr:uid="{00000000-0005-0000-0000-000039480000}"/>
    <cellStyle name="Normal 13 3 4 8" xfId="19115" xr:uid="{00000000-0005-0000-0000-00003A480000}"/>
    <cellStyle name="Normal 13 3 4 9" xfId="19116" xr:uid="{00000000-0005-0000-0000-00003B480000}"/>
    <cellStyle name="Normal 13 3 4_1) Sector Final Use Input Sheet" xfId="19117" xr:uid="{00000000-0005-0000-0000-00003C480000}"/>
    <cellStyle name="Normal 13 3 5" xfId="19118" xr:uid="{00000000-0005-0000-0000-00003D480000}"/>
    <cellStyle name="Normal 13 3 5 2" xfId="19119" xr:uid="{00000000-0005-0000-0000-00003E480000}"/>
    <cellStyle name="Normal 13 3 5 3" xfId="19120" xr:uid="{00000000-0005-0000-0000-00003F480000}"/>
    <cellStyle name="Normal 13 3 5 4" xfId="19121" xr:uid="{00000000-0005-0000-0000-000040480000}"/>
    <cellStyle name="Normal 13 3 5 5" xfId="19122" xr:uid="{00000000-0005-0000-0000-000041480000}"/>
    <cellStyle name="Normal 13 3 6" xfId="19123" xr:uid="{00000000-0005-0000-0000-000042480000}"/>
    <cellStyle name="Normal 13 3 6 2" xfId="19124" xr:uid="{00000000-0005-0000-0000-000043480000}"/>
    <cellStyle name="Normal 13 3 6 3" xfId="19125" xr:uid="{00000000-0005-0000-0000-000044480000}"/>
    <cellStyle name="Normal 13 3 7" xfId="19126" xr:uid="{00000000-0005-0000-0000-000045480000}"/>
    <cellStyle name="Normal 13 3 7 2" xfId="19127" xr:uid="{00000000-0005-0000-0000-000046480000}"/>
    <cellStyle name="Normal 13 3 8" xfId="19128" xr:uid="{00000000-0005-0000-0000-000047480000}"/>
    <cellStyle name="Normal 13 3 8 2" xfId="19129" xr:uid="{00000000-0005-0000-0000-000048480000}"/>
    <cellStyle name="Normal 13 3 9" xfId="19130" xr:uid="{00000000-0005-0000-0000-000049480000}"/>
    <cellStyle name="Normal 13 3_1) Sector Final Use Input Sheet" xfId="19131" xr:uid="{00000000-0005-0000-0000-00004A480000}"/>
    <cellStyle name="Normal 13 4" xfId="19132" xr:uid="{00000000-0005-0000-0000-00004B480000}"/>
    <cellStyle name="Normal 13 4 10" xfId="19133" xr:uid="{00000000-0005-0000-0000-00004C480000}"/>
    <cellStyle name="Normal 13 4 11" xfId="19134" xr:uid="{00000000-0005-0000-0000-00004D480000}"/>
    <cellStyle name="Normal 13 4 12" xfId="19135" xr:uid="{00000000-0005-0000-0000-00004E480000}"/>
    <cellStyle name="Normal 13 4 13" xfId="19136" xr:uid="{00000000-0005-0000-0000-00004F480000}"/>
    <cellStyle name="Normal 13 4 14" xfId="19137" xr:uid="{00000000-0005-0000-0000-000050480000}"/>
    <cellStyle name="Normal 13 4 2" xfId="19138" xr:uid="{00000000-0005-0000-0000-000051480000}"/>
    <cellStyle name="Normal 13 4 2 10" xfId="19139" xr:uid="{00000000-0005-0000-0000-000052480000}"/>
    <cellStyle name="Normal 13 4 2 11" xfId="19140" xr:uid="{00000000-0005-0000-0000-000053480000}"/>
    <cellStyle name="Normal 13 4 2 12" xfId="19141" xr:uid="{00000000-0005-0000-0000-000054480000}"/>
    <cellStyle name="Normal 13 4 2 2" xfId="19142" xr:uid="{00000000-0005-0000-0000-000055480000}"/>
    <cellStyle name="Normal 13 4 2 2 10" xfId="19143" xr:uid="{00000000-0005-0000-0000-000056480000}"/>
    <cellStyle name="Normal 13 4 2 2 11" xfId="19144" xr:uid="{00000000-0005-0000-0000-000057480000}"/>
    <cellStyle name="Normal 13 4 2 2 2" xfId="19145" xr:uid="{00000000-0005-0000-0000-000058480000}"/>
    <cellStyle name="Normal 13 4 2 2 2 2" xfId="19146" xr:uid="{00000000-0005-0000-0000-000059480000}"/>
    <cellStyle name="Normal 13 4 2 2 2 3" xfId="19147" xr:uid="{00000000-0005-0000-0000-00005A480000}"/>
    <cellStyle name="Normal 13 4 2 2 2 4" xfId="19148" xr:uid="{00000000-0005-0000-0000-00005B480000}"/>
    <cellStyle name="Normal 13 4 2 2 2 5" xfId="19149" xr:uid="{00000000-0005-0000-0000-00005C480000}"/>
    <cellStyle name="Normal 13 4 2 2 3" xfId="19150" xr:uid="{00000000-0005-0000-0000-00005D480000}"/>
    <cellStyle name="Normal 13 4 2 2 3 2" xfId="19151" xr:uid="{00000000-0005-0000-0000-00005E480000}"/>
    <cellStyle name="Normal 13 4 2 2 3 3" xfId="19152" xr:uid="{00000000-0005-0000-0000-00005F480000}"/>
    <cellStyle name="Normal 13 4 2 2 4" xfId="19153" xr:uid="{00000000-0005-0000-0000-000060480000}"/>
    <cellStyle name="Normal 13 4 2 2 4 2" xfId="19154" xr:uid="{00000000-0005-0000-0000-000061480000}"/>
    <cellStyle name="Normal 13 4 2 2 5" xfId="19155" xr:uid="{00000000-0005-0000-0000-000062480000}"/>
    <cellStyle name="Normal 13 4 2 2 5 2" xfId="19156" xr:uid="{00000000-0005-0000-0000-000063480000}"/>
    <cellStyle name="Normal 13 4 2 2 6" xfId="19157" xr:uid="{00000000-0005-0000-0000-000064480000}"/>
    <cellStyle name="Normal 13 4 2 2 7" xfId="19158" xr:uid="{00000000-0005-0000-0000-000065480000}"/>
    <cellStyle name="Normal 13 4 2 2 8" xfId="19159" xr:uid="{00000000-0005-0000-0000-000066480000}"/>
    <cellStyle name="Normal 13 4 2 2 9" xfId="19160" xr:uid="{00000000-0005-0000-0000-000067480000}"/>
    <cellStyle name="Normal 13 4 2 2_1) Sector Final Use Input Sheet" xfId="19161" xr:uid="{00000000-0005-0000-0000-000068480000}"/>
    <cellStyle name="Normal 13 4 2 3" xfId="19162" xr:uid="{00000000-0005-0000-0000-000069480000}"/>
    <cellStyle name="Normal 13 4 2 3 2" xfId="19163" xr:uid="{00000000-0005-0000-0000-00006A480000}"/>
    <cellStyle name="Normal 13 4 2 3 3" xfId="19164" xr:uid="{00000000-0005-0000-0000-00006B480000}"/>
    <cellStyle name="Normal 13 4 2 3 4" xfId="19165" xr:uid="{00000000-0005-0000-0000-00006C480000}"/>
    <cellStyle name="Normal 13 4 2 3 5" xfId="19166" xr:uid="{00000000-0005-0000-0000-00006D480000}"/>
    <cellStyle name="Normal 13 4 2 4" xfId="19167" xr:uid="{00000000-0005-0000-0000-00006E480000}"/>
    <cellStyle name="Normal 13 4 2 4 2" xfId="19168" xr:uid="{00000000-0005-0000-0000-00006F480000}"/>
    <cellStyle name="Normal 13 4 2 4 3" xfId="19169" xr:uid="{00000000-0005-0000-0000-000070480000}"/>
    <cellStyle name="Normal 13 4 2 5" xfId="19170" xr:uid="{00000000-0005-0000-0000-000071480000}"/>
    <cellStyle name="Normal 13 4 2 5 2" xfId="19171" xr:uid="{00000000-0005-0000-0000-000072480000}"/>
    <cellStyle name="Normal 13 4 2 6" xfId="19172" xr:uid="{00000000-0005-0000-0000-000073480000}"/>
    <cellStyle name="Normal 13 4 2 6 2" xfId="19173" xr:uid="{00000000-0005-0000-0000-000074480000}"/>
    <cellStyle name="Normal 13 4 2 7" xfId="19174" xr:uid="{00000000-0005-0000-0000-000075480000}"/>
    <cellStyle name="Normal 13 4 2 8" xfId="19175" xr:uid="{00000000-0005-0000-0000-000076480000}"/>
    <cellStyle name="Normal 13 4 2 9" xfId="19176" xr:uid="{00000000-0005-0000-0000-000077480000}"/>
    <cellStyle name="Normal 13 4 2_1) Sector Final Use Input Sheet" xfId="19177" xr:uid="{00000000-0005-0000-0000-000078480000}"/>
    <cellStyle name="Normal 13 4 3" xfId="19178" xr:uid="{00000000-0005-0000-0000-000079480000}"/>
    <cellStyle name="Normal 13 4 3 10" xfId="19179" xr:uid="{00000000-0005-0000-0000-00007A480000}"/>
    <cellStyle name="Normal 13 4 3 11" xfId="19180" xr:uid="{00000000-0005-0000-0000-00007B480000}"/>
    <cellStyle name="Normal 13 4 3 12" xfId="19181" xr:uid="{00000000-0005-0000-0000-00007C480000}"/>
    <cellStyle name="Normal 13 4 3 2" xfId="19182" xr:uid="{00000000-0005-0000-0000-00007D480000}"/>
    <cellStyle name="Normal 13 4 3 2 10" xfId="19183" xr:uid="{00000000-0005-0000-0000-00007E480000}"/>
    <cellStyle name="Normal 13 4 3 2 11" xfId="19184" xr:uid="{00000000-0005-0000-0000-00007F480000}"/>
    <cellStyle name="Normal 13 4 3 2 2" xfId="19185" xr:uid="{00000000-0005-0000-0000-000080480000}"/>
    <cellStyle name="Normal 13 4 3 2 2 2" xfId="19186" xr:uid="{00000000-0005-0000-0000-000081480000}"/>
    <cellStyle name="Normal 13 4 3 2 2 3" xfId="19187" xr:uid="{00000000-0005-0000-0000-000082480000}"/>
    <cellStyle name="Normal 13 4 3 2 2 4" xfId="19188" xr:uid="{00000000-0005-0000-0000-000083480000}"/>
    <cellStyle name="Normal 13 4 3 2 2 5" xfId="19189" xr:uid="{00000000-0005-0000-0000-000084480000}"/>
    <cellStyle name="Normal 13 4 3 2 3" xfId="19190" xr:uid="{00000000-0005-0000-0000-000085480000}"/>
    <cellStyle name="Normal 13 4 3 2 3 2" xfId="19191" xr:uid="{00000000-0005-0000-0000-000086480000}"/>
    <cellStyle name="Normal 13 4 3 2 3 3" xfId="19192" xr:uid="{00000000-0005-0000-0000-000087480000}"/>
    <cellStyle name="Normal 13 4 3 2 4" xfId="19193" xr:uid="{00000000-0005-0000-0000-000088480000}"/>
    <cellStyle name="Normal 13 4 3 2 4 2" xfId="19194" xr:uid="{00000000-0005-0000-0000-000089480000}"/>
    <cellStyle name="Normal 13 4 3 2 5" xfId="19195" xr:uid="{00000000-0005-0000-0000-00008A480000}"/>
    <cellStyle name="Normal 13 4 3 2 5 2" xfId="19196" xr:uid="{00000000-0005-0000-0000-00008B480000}"/>
    <cellStyle name="Normal 13 4 3 2 6" xfId="19197" xr:uid="{00000000-0005-0000-0000-00008C480000}"/>
    <cellStyle name="Normal 13 4 3 2 7" xfId="19198" xr:uid="{00000000-0005-0000-0000-00008D480000}"/>
    <cellStyle name="Normal 13 4 3 2 8" xfId="19199" xr:uid="{00000000-0005-0000-0000-00008E480000}"/>
    <cellStyle name="Normal 13 4 3 2 9" xfId="19200" xr:uid="{00000000-0005-0000-0000-00008F480000}"/>
    <cellStyle name="Normal 13 4 3 2_1) Sector Final Use Input Sheet" xfId="19201" xr:uid="{00000000-0005-0000-0000-000090480000}"/>
    <cellStyle name="Normal 13 4 3 3" xfId="19202" xr:uid="{00000000-0005-0000-0000-000091480000}"/>
    <cellStyle name="Normal 13 4 3 3 2" xfId="19203" xr:uid="{00000000-0005-0000-0000-000092480000}"/>
    <cellStyle name="Normal 13 4 3 3 3" xfId="19204" xr:uid="{00000000-0005-0000-0000-000093480000}"/>
    <cellStyle name="Normal 13 4 3 3 4" xfId="19205" xr:uid="{00000000-0005-0000-0000-000094480000}"/>
    <cellStyle name="Normal 13 4 3 3 5" xfId="19206" xr:uid="{00000000-0005-0000-0000-000095480000}"/>
    <cellStyle name="Normal 13 4 3 4" xfId="19207" xr:uid="{00000000-0005-0000-0000-000096480000}"/>
    <cellStyle name="Normal 13 4 3 4 2" xfId="19208" xr:uid="{00000000-0005-0000-0000-000097480000}"/>
    <cellStyle name="Normal 13 4 3 4 3" xfId="19209" xr:uid="{00000000-0005-0000-0000-000098480000}"/>
    <cellStyle name="Normal 13 4 3 5" xfId="19210" xr:uid="{00000000-0005-0000-0000-000099480000}"/>
    <cellStyle name="Normal 13 4 3 5 2" xfId="19211" xr:uid="{00000000-0005-0000-0000-00009A480000}"/>
    <cellStyle name="Normal 13 4 3 6" xfId="19212" xr:uid="{00000000-0005-0000-0000-00009B480000}"/>
    <cellStyle name="Normal 13 4 3 6 2" xfId="19213" xr:uid="{00000000-0005-0000-0000-00009C480000}"/>
    <cellStyle name="Normal 13 4 3 7" xfId="19214" xr:uid="{00000000-0005-0000-0000-00009D480000}"/>
    <cellStyle name="Normal 13 4 3 8" xfId="19215" xr:uid="{00000000-0005-0000-0000-00009E480000}"/>
    <cellStyle name="Normal 13 4 3 9" xfId="19216" xr:uid="{00000000-0005-0000-0000-00009F480000}"/>
    <cellStyle name="Normal 13 4 3_1) Sector Final Use Input Sheet" xfId="19217" xr:uid="{00000000-0005-0000-0000-0000A0480000}"/>
    <cellStyle name="Normal 13 4 4" xfId="19218" xr:uid="{00000000-0005-0000-0000-0000A1480000}"/>
    <cellStyle name="Normal 13 4 4 10" xfId="19219" xr:uid="{00000000-0005-0000-0000-0000A2480000}"/>
    <cellStyle name="Normal 13 4 4 11" xfId="19220" xr:uid="{00000000-0005-0000-0000-0000A3480000}"/>
    <cellStyle name="Normal 13 4 4 2" xfId="19221" xr:uid="{00000000-0005-0000-0000-0000A4480000}"/>
    <cellStyle name="Normal 13 4 4 2 2" xfId="19222" xr:uid="{00000000-0005-0000-0000-0000A5480000}"/>
    <cellStyle name="Normal 13 4 4 2 3" xfId="19223" xr:uid="{00000000-0005-0000-0000-0000A6480000}"/>
    <cellStyle name="Normal 13 4 4 2 4" xfId="19224" xr:uid="{00000000-0005-0000-0000-0000A7480000}"/>
    <cellStyle name="Normal 13 4 4 2 5" xfId="19225" xr:uid="{00000000-0005-0000-0000-0000A8480000}"/>
    <cellStyle name="Normal 13 4 4 3" xfId="19226" xr:uid="{00000000-0005-0000-0000-0000A9480000}"/>
    <cellStyle name="Normal 13 4 4 3 2" xfId="19227" xr:uid="{00000000-0005-0000-0000-0000AA480000}"/>
    <cellStyle name="Normal 13 4 4 3 3" xfId="19228" xr:uid="{00000000-0005-0000-0000-0000AB480000}"/>
    <cellStyle name="Normal 13 4 4 4" xfId="19229" xr:uid="{00000000-0005-0000-0000-0000AC480000}"/>
    <cellStyle name="Normal 13 4 4 4 2" xfId="19230" xr:uid="{00000000-0005-0000-0000-0000AD480000}"/>
    <cellStyle name="Normal 13 4 4 5" xfId="19231" xr:uid="{00000000-0005-0000-0000-0000AE480000}"/>
    <cellStyle name="Normal 13 4 4 5 2" xfId="19232" xr:uid="{00000000-0005-0000-0000-0000AF480000}"/>
    <cellStyle name="Normal 13 4 4 6" xfId="19233" xr:uid="{00000000-0005-0000-0000-0000B0480000}"/>
    <cellStyle name="Normal 13 4 4 7" xfId="19234" xr:uid="{00000000-0005-0000-0000-0000B1480000}"/>
    <cellStyle name="Normal 13 4 4 8" xfId="19235" xr:uid="{00000000-0005-0000-0000-0000B2480000}"/>
    <cellStyle name="Normal 13 4 4 9" xfId="19236" xr:uid="{00000000-0005-0000-0000-0000B3480000}"/>
    <cellStyle name="Normal 13 4 4_1) Sector Final Use Input Sheet" xfId="19237" xr:uid="{00000000-0005-0000-0000-0000B4480000}"/>
    <cellStyle name="Normal 13 4 5" xfId="19238" xr:uid="{00000000-0005-0000-0000-0000B5480000}"/>
    <cellStyle name="Normal 13 4 5 2" xfId="19239" xr:uid="{00000000-0005-0000-0000-0000B6480000}"/>
    <cellStyle name="Normal 13 4 5 3" xfId="19240" xr:uid="{00000000-0005-0000-0000-0000B7480000}"/>
    <cellStyle name="Normal 13 4 5 4" xfId="19241" xr:uid="{00000000-0005-0000-0000-0000B8480000}"/>
    <cellStyle name="Normal 13 4 5 5" xfId="19242" xr:uid="{00000000-0005-0000-0000-0000B9480000}"/>
    <cellStyle name="Normal 13 4 6" xfId="19243" xr:uid="{00000000-0005-0000-0000-0000BA480000}"/>
    <cellStyle name="Normal 13 4 6 2" xfId="19244" xr:uid="{00000000-0005-0000-0000-0000BB480000}"/>
    <cellStyle name="Normal 13 4 6 3" xfId="19245" xr:uid="{00000000-0005-0000-0000-0000BC480000}"/>
    <cellStyle name="Normal 13 4 7" xfId="19246" xr:uid="{00000000-0005-0000-0000-0000BD480000}"/>
    <cellStyle name="Normal 13 4 7 2" xfId="19247" xr:uid="{00000000-0005-0000-0000-0000BE480000}"/>
    <cellStyle name="Normal 13 4 8" xfId="19248" xr:uid="{00000000-0005-0000-0000-0000BF480000}"/>
    <cellStyle name="Normal 13 4 8 2" xfId="19249" xr:uid="{00000000-0005-0000-0000-0000C0480000}"/>
    <cellStyle name="Normal 13 4 9" xfId="19250" xr:uid="{00000000-0005-0000-0000-0000C1480000}"/>
    <cellStyle name="Normal 13 4_1) Sector Final Use Input Sheet" xfId="19251" xr:uid="{00000000-0005-0000-0000-0000C2480000}"/>
    <cellStyle name="Normal 13 5" xfId="19252" xr:uid="{00000000-0005-0000-0000-0000C3480000}"/>
    <cellStyle name="Normal 13 5 10" xfId="19253" xr:uid="{00000000-0005-0000-0000-0000C4480000}"/>
    <cellStyle name="Normal 13 5 11" xfId="19254" xr:uid="{00000000-0005-0000-0000-0000C5480000}"/>
    <cellStyle name="Normal 13 5 12" xfId="19255" xr:uid="{00000000-0005-0000-0000-0000C6480000}"/>
    <cellStyle name="Normal 13 5 2" xfId="19256" xr:uid="{00000000-0005-0000-0000-0000C7480000}"/>
    <cellStyle name="Normal 13 5 2 10" xfId="19257" xr:uid="{00000000-0005-0000-0000-0000C8480000}"/>
    <cellStyle name="Normal 13 5 2 11" xfId="19258" xr:uid="{00000000-0005-0000-0000-0000C9480000}"/>
    <cellStyle name="Normal 13 5 2 2" xfId="19259" xr:uid="{00000000-0005-0000-0000-0000CA480000}"/>
    <cellStyle name="Normal 13 5 2 2 2" xfId="19260" xr:uid="{00000000-0005-0000-0000-0000CB480000}"/>
    <cellStyle name="Normal 13 5 2 2 3" xfId="19261" xr:uid="{00000000-0005-0000-0000-0000CC480000}"/>
    <cellStyle name="Normal 13 5 2 2 4" xfId="19262" xr:uid="{00000000-0005-0000-0000-0000CD480000}"/>
    <cellStyle name="Normal 13 5 2 2 5" xfId="19263" xr:uid="{00000000-0005-0000-0000-0000CE480000}"/>
    <cellStyle name="Normal 13 5 2 3" xfId="19264" xr:uid="{00000000-0005-0000-0000-0000CF480000}"/>
    <cellStyle name="Normal 13 5 2 3 2" xfId="19265" xr:uid="{00000000-0005-0000-0000-0000D0480000}"/>
    <cellStyle name="Normal 13 5 2 3 3" xfId="19266" xr:uid="{00000000-0005-0000-0000-0000D1480000}"/>
    <cellStyle name="Normal 13 5 2 4" xfId="19267" xr:uid="{00000000-0005-0000-0000-0000D2480000}"/>
    <cellStyle name="Normal 13 5 2 4 2" xfId="19268" xr:uid="{00000000-0005-0000-0000-0000D3480000}"/>
    <cellStyle name="Normal 13 5 2 5" xfId="19269" xr:uid="{00000000-0005-0000-0000-0000D4480000}"/>
    <cellStyle name="Normal 13 5 2 5 2" xfId="19270" xr:uid="{00000000-0005-0000-0000-0000D5480000}"/>
    <cellStyle name="Normal 13 5 2 6" xfId="19271" xr:uid="{00000000-0005-0000-0000-0000D6480000}"/>
    <cellStyle name="Normal 13 5 2 7" xfId="19272" xr:uid="{00000000-0005-0000-0000-0000D7480000}"/>
    <cellStyle name="Normal 13 5 2 8" xfId="19273" xr:uid="{00000000-0005-0000-0000-0000D8480000}"/>
    <cellStyle name="Normal 13 5 2 9" xfId="19274" xr:uid="{00000000-0005-0000-0000-0000D9480000}"/>
    <cellStyle name="Normal 13 5 2_1) Sector Final Use Input Sheet" xfId="19275" xr:uid="{00000000-0005-0000-0000-0000DA480000}"/>
    <cellStyle name="Normal 13 5 3" xfId="19276" xr:uid="{00000000-0005-0000-0000-0000DB480000}"/>
    <cellStyle name="Normal 13 5 3 2" xfId="19277" xr:uid="{00000000-0005-0000-0000-0000DC480000}"/>
    <cellStyle name="Normal 13 5 3 3" xfId="19278" xr:uid="{00000000-0005-0000-0000-0000DD480000}"/>
    <cellStyle name="Normal 13 5 3 4" xfId="19279" xr:uid="{00000000-0005-0000-0000-0000DE480000}"/>
    <cellStyle name="Normal 13 5 3 5" xfId="19280" xr:uid="{00000000-0005-0000-0000-0000DF480000}"/>
    <cellStyle name="Normal 13 5 4" xfId="19281" xr:uid="{00000000-0005-0000-0000-0000E0480000}"/>
    <cellStyle name="Normal 13 5 4 2" xfId="19282" xr:uid="{00000000-0005-0000-0000-0000E1480000}"/>
    <cellStyle name="Normal 13 5 4 3" xfId="19283" xr:uid="{00000000-0005-0000-0000-0000E2480000}"/>
    <cellStyle name="Normal 13 5 5" xfId="19284" xr:uid="{00000000-0005-0000-0000-0000E3480000}"/>
    <cellStyle name="Normal 13 5 5 2" xfId="19285" xr:uid="{00000000-0005-0000-0000-0000E4480000}"/>
    <cellStyle name="Normal 13 5 6" xfId="19286" xr:uid="{00000000-0005-0000-0000-0000E5480000}"/>
    <cellStyle name="Normal 13 5 6 2" xfId="19287" xr:uid="{00000000-0005-0000-0000-0000E6480000}"/>
    <cellStyle name="Normal 13 5 7" xfId="19288" xr:uid="{00000000-0005-0000-0000-0000E7480000}"/>
    <cellStyle name="Normal 13 5 8" xfId="19289" xr:uid="{00000000-0005-0000-0000-0000E8480000}"/>
    <cellStyle name="Normal 13 5 9" xfId="19290" xr:uid="{00000000-0005-0000-0000-0000E9480000}"/>
    <cellStyle name="Normal 13 5_1) Sector Final Use Input Sheet" xfId="19291" xr:uid="{00000000-0005-0000-0000-0000EA480000}"/>
    <cellStyle name="Normal 13 6" xfId="19292" xr:uid="{00000000-0005-0000-0000-0000EB480000}"/>
    <cellStyle name="Normal 13 6 10" xfId="19293" xr:uid="{00000000-0005-0000-0000-0000EC480000}"/>
    <cellStyle name="Normal 13 6 11" xfId="19294" xr:uid="{00000000-0005-0000-0000-0000ED480000}"/>
    <cellStyle name="Normal 13 6 12" xfId="19295" xr:uid="{00000000-0005-0000-0000-0000EE480000}"/>
    <cellStyle name="Normal 13 6 2" xfId="19296" xr:uid="{00000000-0005-0000-0000-0000EF480000}"/>
    <cellStyle name="Normal 13 6 2 10" xfId="19297" xr:uid="{00000000-0005-0000-0000-0000F0480000}"/>
    <cellStyle name="Normal 13 6 2 11" xfId="19298" xr:uid="{00000000-0005-0000-0000-0000F1480000}"/>
    <cellStyle name="Normal 13 6 2 2" xfId="19299" xr:uid="{00000000-0005-0000-0000-0000F2480000}"/>
    <cellStyle name="Normal 13 6 2 2 2" xfId="19300" xr:uid="{00000000-0005-0000-0000-0000F3480000}"/>
    <cellStyle name="Normal 13 6 2 2 3" xfId="19301" xr:uid="{00000000-0005-0000-0000-0000F4480000}"/>
    <cellStyle name="Normal 13 6 2 2 4" xfId="19302" xr:uid="{00000000-0005-0000-0000-0000F5480000}"/>
    <cellStyle name="Normal 13 6 2 2 5" xfId="19303" xr:uid="{00000000-0005-0000-0000-0000F6480000}"/>
    <cellStyle name="Normal 13 6 2 3" xfId="19304" xr:uid="{00000000-0005-0000-0000-0000F7480000}"/>
    <cellStyle name="Normal 13 6 2 3 2" xfId="19305" xr:uid="{00000000-0005-0000-0000-0000F8480000}"/>
    <cellStyle name="Normal 13 6 2 3 3" xfId="19306" xr:uid="{00000000-0005-0000-0000-0000F9480000}"/>
    <cellStyle name="Normal 13 6 2 4" xfId="19307" xr:uid="{00000000-0005-0000-0000-0000FA480000}"/>
    <cellStyle name="Normal 13 6 2 4 2" xfId="19308" xr:uid="{00000000-0005-0000-0000-0000FB480000}"/>
    <cellStyle name="Normal 13 6 2 5" xfId="19309" xr:uid="{00000000-0005-0000-0000-0000FC480000}"/>
    <cellStyle name="Normal 13 6 2 5 2" xfId="19310" xr:uid="{00000000-0005-0000-0000-0000FD480000}"/>
    <cellStyle name="Normal 13 6 2 6" xfId="19311" xr:uid="{00000000-0005-0000-0000-0000FE480000}"/>
    <cellStyle name="Normal 13 6 2 7" xfId="19312" xr:uid="{00000000-0005-0000-0000-0000FF480000}"/>
    <cellStyle name="Normal 13 6 2 8" xfId="19313" xr:uid="{00000000-0005-0000-0000-000000490000}"/>
    <cellStyle name="Normal 13 6 2 9" xfId="19314" xr:uid="{00000000-0005-0000-0000-000001490000}"/>
    <cellStyle name="Normal 13 6 2_1) Sector Final Use Input Sheet" xfId="19315" xr:uid="{00000000-0005-0000-0000-000002490000}"/>
    <cellStyle name="Normal 13 6 3" xfId="19316" xr:uid="{00000000-0005-0000-0000-000003490000}"/>
    <cellStyle name="Normal 13 6 3 2" xfId="19317" xr:uid="{00000000-0005-0000-0000-000004490000}"/>
    <cellStyle name="Normal 13 6 3 3" xfId="19318" xr:uid="{00000000-0005-0000-0000-000005490000}"/>
    <cellStyle name="Normal 13 6 3 4" xfId="19319" xr:uid="{00000000-0005-0000-0000-000006490000}"/>
    <cellStyle name="Normal 13 6 3 5" xfId="19320" xr:uid="{00000000-0005-0000-0000-000007490000}"/>
    <cellStyle name="Normal 13 6 4" xfId="19321" xr:uid="{00000000-0005-0000-0000-000008490000}"/>
    <cellStyle name="Normal 13 6 4 2" xfId="19322" xr:uid="{00000000-0005-0000-0000-000009490000}"/>
    <cellStyle name="Normal 13 6 4 3" xfId="19323" xr:uid="{00000000-0005-0000-0000-00000A490000}"/>
    <cellStyle name="Normal 13 6 5" xfId="19324" xr:uid="{00000000-0005-0000-0000-00000B490000}"/>
    <cellStyle name="Normal 13 6 5 2" xfId="19325" xr:uid="{00000000-0005-0000-0000-00000C490000}"/>
    <cellStyle name="Normal 13 6 6" xfId="19326" xr:uid="{00000000-0005-0000-0000-00000D490000}"/>
    <cellStyle name="Normal 13 6 6 2" xfId="19327" xr:uid="{00000000-0005-0000-0000-00000E490000}"/>
    <cellStyle name="Normal 13 6 7" xfId="19328" xr:uid="{00000000-0005-0000-0000-00000F490000}"/>
    <cellStyle name="Normal 13 6 8" xfId="19329" xr:uid="{00000000-0005-0000-0000-000010490000}"/>
    <cellStyle name="Normal 13 6 9" xfId="19330" xr:uid="{00000000-0005-0000-0000-000011490000}"/>
    <cellStyle name="Normal 13 6_1) Sector Final Use Input Sheet" xfId="19331" xr:uid="{00000000-0005-0000-0000-000012490000}"/>
    <cellStyle name="Normal 13 7" xfId="19332" xr:uid="{00000000-0005-0000-0000-000013490000}"/>
    <cellStyle name="Normal 13 7 10" xfId="19333" xr:uid="{00000000-0005-0000-0000-000014490000}"/>
    <cellStyle name="Normal 13 7 11" xfId="19334" xr:uid="{00000000-0005-0000-0000-000015490000}"/>
    <cellStyle name="Normal 13 7 2" xfId="19335" xr:uid="{00000000-0005-0000-0000-000016490000}"/>
    <cellStyle name="Normal 13 7 2 2" xfId="19336" xr:uid="{00000000-0005-0000-0000-000017490000}"/>
    <cellStyle name="Normal 13 7 2 3" xfId="19337" xr:uid="{00000000-0005-0000-0000-000018490000}"/>
    <cellStyle name="Normal 13 7 2 4" xfId="19338" xr:uid="{00000000-0005-0000-0000-000019490000}"/>
    <cellStyle name="Normal 13 7 2 5" xfId="19339" xr:uid="{00000000-0005-0000-0000-00001A490000}"/>
    <cellStyle name="Normal 13 7 3" xfId="19340" xr:uid="{00000000-0005-0000-0000-00001B490000}"/>
    <cellStyle name="Normal 13 7 3 2" xfId="19341" xr:uid="{00000000-0005-0000-0000-00001C490000}"/>
    <cellStyle name="Normal 13 7 3 3" xfId="19342" xr:uid="{00000000-0005-0000-0000-00001D490000}"/>
    <cellStyle name="Normal 13 7 4" xfId="19343" xr:uid="{00000000-0005-0000-0000-00001E490000}"/>
    <cellStyle name="Normal 13 7 4 2" xfId="19344" xr:uid="{00000000-0005-0000-0000-00001F490000}"/>
    <cellStyle name="Normal 13 7 5" xfId="19345" xr:uid="{00000000-0005-0000-0000-000020490000}"/>
    <cellStyle name="Normal 13 7 5 2" xfId="19346" xr:uid="{00000000-0005-0000-0000-000021490000}"/>
    <cellStyle name="Normal 13 7 6" xfId="19347" xr:uid="{00000000-0005-0000-0000-000022490000}"/>
    <cellStyle name="Normal 13 7 7" xfId="19348" xr:uid="{00000000-0005-0000-0000-000023490000}"/>
    <cellStyle name="Normal 13 7 8" xfId="19349" xr:uid="{00000000-0005-0000-0000-000024490000}"/>
    <cellStyle name="Normal 13 7 9" xfId="19350" xr:uid="{00000000-0005-0000-0000-000025490000}"/>
    <cellStyle name="Normal 13 7_1) Sector Final Use Input Sheet" xfId="19351" xr:uid="{00000000-0005-0000-0000-000026490000}"/>
    <cellStyle name="Normal 13 8" xfId="19352" xr:uid="{00000000-0005-0000-0000-000027490000}"/>
    <cellStyle name="Normal 13 8 2" xfId="19353" xr:uid="{00000000-0005-0000-0000-000028490000}"/>
    <cellStyle name="Normal 13 8 3" xfId="19354" xr:uid="{00000000-0005-0000-0000-000029490000}"/>
    <cellStyle name="Normal 13 8 4" xfId="19355" xr:uid="{00000000-0005-0000-0000-00002A490000}"/>
    <cellStyle name="Normal 13 8 5" xfId="19356" xr:uid="{00000000-0005-0000-0000-00002B490000}"/>
    <cellStyle name="Normal 13 9" xfId="19357" xr:uid="{00000000-0005-0000-0000-00002C490000}"/>
    <cellStyle name="Normal 13 9 2" xfId="19358" xr:uid="{00000000-0005-0000-0000-00002D490000}"/>
    <cellStyle name="Normal 13 9 3" xfId="19359" xr:uid="{00000000-0005-0000-0000-00002E490000}"/>
    <cellStyle name="Normal 13_1) Sector Final Use Input Sheet" xfId="19360" xr:uid="{00000000-0005-0000-0000-00002F490000}"/>
    <cellStyle name="Normal 130" xfId="19361" xr:uid="{00000000-0005-0000-0000-000030490000}"/>
    <cellStyle name="Normal 130 10" xfId="19362" xr:uid="{00000000-0005-0000-0000-000031490000}"/>
    <cellStyle name="Normal 130 10 2" xfId="19363" xr:uid="{00000000-0005-0000-0000-000032490000}"/>
    <cellStyle name="Normal 130 11" xfId="19364" xr:uid="{00000000-0005-0000-0000-000033490000}"/>
    <cellStyle name="Normal 130 11 2" xfId="19365" xr:uid="{00000000-0005-0000-0000-000034490000}"/>
    <cellStyle name="Normal 130 12" xfId="19366" xr:uid="{00000000-0005-0000-0000-000035490000}"/>
    <cellStyle name="Normal 130 13" xfId="19367" xr:uid="{00000000-0005-0000-0000-000036490000}"/>
    <cellStyle name="Normal 130 14" xfId="19368" xr:uid="{00000000-0005-0000-0000-000037490000}"/>
    <cellStyle name="Normal 130 15" xfId="19369" xr:uid="{00000000-0005-0000-0000-000038490000}"/>
    <cellStyle name="Normal 130 16" xfId="19370" xr:uid="{00000000-0005-0000-0000-000039490000}"/>
    <cellStyle name="Normal 130 17" xfId="19371" xr:uid="{00000000-0005-0000-0000-00003A490000}"/>
    <cellStyle name="Normal 130 2" xfId="19372" xr:uid="{00000000-0005-0000-0000-00003B490000}"/>
    <cellStyle name="Normal 130 2 10" xfId="19373" xr:uid="{00000000-0005-0000-0000-00003C490000}"/>
    <cellStyle name="Normal 130 2 11" xfId="19374" xr:uid="{00000000-0005-0000-0000-00003D490000}"/>
    <cellStyle name="Normal 130 2 12" xfId="19375" xr:uid="{00000000-0005-0000-0000-00003E490000}"/>
    <cellStyle name="Normal 130 2 13" xfId="19376" xr:uid="{00000000-0005-0000-0000-00003F490000}"/>
    <cellStyle name="Normal 130 2 14" xfId="19377" xr:uid="{00000000-0005-0000-0000-000040490000}"/>
    <cellStyle name="Normal 130 2 2" xfId="19378" xr:uid="{00000000-0005-0000-0000-000041490000}"/>
    <cellStyle name="Normal 130 2 2 10" xfId="19379" xr:uid="{00000000-0005-0000-0000-000042490000}"/>
    <cellStyle name="Normal 130 2 2 11" xfId="19380" xr:uid="{00000000-0005-0000-0000-000043490000}"/>
    <cellStyle name="Normal 130 2 2 12" xfId="19381" xr:uid="{00000000-0005-0000-0000-000044490000}"/>
    <cellStyle name="Normal 130 2 2 2" xfId="19382" xr:uid="{00000000-0005-0000-0000-000045490000}"/>
    <cellStyle name="Normal 130 2 2 2 10" xfId="19383" xr:uid="{00000000-0005-0000-0000-000046490000}"/>
    <cellStyle name="Normal 130 2 2 2 11" xfId="19384" xr:uid="{00000000-0005-0000-0000-000047490000}"/>
    <cellStyle name="Normal 130 2 2 2 2" xfId="19385" xr:uid="{00000000-0005-0000-0000-000048490000}"/>
    <cellStyle name="Normal 130 2 2 2 2 2" xfId="19386" xr:uid="{00000000-0005-0000-0000-000049490000}"/>
    <cellStyle name="Normal 130 2 2 2 2 3" xfId="19387" xr:uid="{00000000-0005-0000-0000-00004A490000}"/>
    <cellStyle name="Normal 130 2 2 2 2 4" xfId="19388" xr:uid="{00000000-0005-0000-0000-00004B490000}"/>
    <cellStyle name="Normal 130 2 2 2 2 5" xfId="19389" xr:uid="{00000000-0005-0000-0000-00004C490000}"/>
    <cellStyle name="Normal 130 2 2 2 3" xfId="19390" xr:uid="{00000000-0005-0000-0000-00004D490000}"/>
    <cellStyle name="Normal 130 2 2 2 3 2" xfId="19391" xr:uid="{00000000-0005-0000-0000-00004E490000}"/>
    <cellStyle name="Normal 130 2 2 2 3 3" xfId="19392" xr:uid="{00000000-0005-0000-0000-00004F490000}"/>
    <cellStyle name="Normal 130 2 2 2 4" xfId="19393" xr:uid="{00000000-0005-0000-0000-000050490000}"/>
    <cellStyle name="Normal 130 2 2 2 4 2" xfId="19394" xr:uid="{00000000-0005-0000-0000-000051490000}"/>
    <cellStyle name="Normal 130 2 2 2 5" xfId="19395" xr:uid="{00000000-0005-0000-0000-000052490000}"/>
    <cellStyle name="Normal 130 2 2 2 5 2" xfId="19396" xr:uid="{00000000-0005-0000-0000-000053490000}"/>
    <cellStyle name="Normal 130 2 2 2 6" xfId="19397" xr:uid="{00000000-0005-0000-0000-000054490000}"/>
    <cellStyle name="Normal 130 2 2 2 7" xfId="19398" xr:uid="{00000000-0005-0000-0000-000055490000}"/>
    <cellStyle name="Normal 130 2 2 2 8" xfId="19399" xr:uid="{00000000-0005-0000-0000-000056490000}"/>
    <cellStyle name="Normal 130 2 2 2 9" xfId="19400" xr:uid="{00000000-0005-0000-0000-000057490000}"/>
    <cellStyle name="Normal 130 2 2 2_1) Sector Final Use Input Sheet" xfId="19401" xr:uid="{00000000-0005-0000-0000-000058490000}"/>
    <cellStyle name="Normal 130 2 2 3" xfId="19402" xr:uid="{00000000-0005-0000-0000-000059490000}"/>
    <cellStyle name="Normal 130 2 2 3 2" xfId="19403" xr:uid="{00000000-0005-0000-0000-00005A490000}"/>
    <cellStyle name="Normal 130 2 2 3 3" xfId="19404" xr:uid="{00000000-0005-0000-0000-00005B490000}"/>
    <cellStyle name="Normal 130 2 2 3 4" xfId="19405" xr:uid="{00000000-0005-0000-0000-00005C490000}"/>
    <cellStyle name="Normal 130 2 2 3 5" xfId="19406" xr:uid="{00000000-0005-0000-0000-00005D490000}"/>
    <cellStyle name="Normal 130 2 2 4" xfId="19407" xr:uid="{00000000-0005-0000-0000-00005E490000}"/>
    <cellStyle name="Normal 130 2 2 4 2" xfId="19408" xr:uid="{00000000-0005-0000-0000-00005F490000}"/>
    <cellStyle name="Normal 130 2 2 4 3" xfId="19409" xr:uid="{00000000-0005-0000-0000-000060490000}"/>
    <cellStyle name="Normal 130 2 2 5" xfId="19410" xr:uid="{00000000-0005-0000-0000-000061490000}"/>
    <cellStyle name="Normal 130 2 2 5 2" xfId="19411" xr:uid="{00000000-0005-0000-0000-000062490000}"/>
    <cellStyle name="Normal 130 2 2 6" xfId="19412" xr:uid="{00000000-0005-0000-0000-000063490000}"/>
    <cellStyle name="Normal 130 2 2 6 2" xfId="19413" xr:uid="{00000000-0005-0000-0000-000064490000}"/>
    <cellStyle name="Normal 130 2 2 7" xfId="19414" xr:uid="{00000000-0005-0000-0000-000065490000}"/>
    <cellStyle name="Normal 130 2 2 8" xfId="19415" xr:uid="{00000000-0005-0000-0000-000066490000}"/>
    <cellStyle name="Normal 130 2 2 9" xfId="19416" xr:uid="{00000000-0005-0000-0000-000067490000}"/>
    <cellStyle name="Normal 130 2 2_1) Sector Final Use Input Sheet" xfId="19417" xr:uid="{00000000-0005-0000-0000-000068490000}"/>
    <cellStyle name="Normal 130 2 3" xfId="19418" xr:uid="{00000000-0005-0000-0000-000069490000}"/>
    <cellStyle name="Normal 130 2 3 10" xfId="19419" xr:uid="{00000000-0005-0000-0000-00006A490000}"/>
    <cellStyle name="Normal 130 2 3 11" xfId="19420" xr:uid="{00000000-0005-0000-0000-00006B490000}"/>
    <cellStyle name="Normal 130 2 3 12" xfId="19421" xr:uid="{00000000-0005-0000-0000-00006C490000}"/>
    <cellStyle name="Normal 130 2 3 2" xfId="19422" xr:uid="{00000000-0005-0000-0000-00006D490000}"/>
    <cellStyle name="Normal 130 2 3 2 10" xfId="19423" xr:uid="{00000000-0005-0000-0000-00006E490000}"/>
    <cellStyle name="Normal 130 2 3 2 11" xfId="19424" xr:uid="{00000000-0005-0000-0000-00006F490000}"/>
    <cellStyle name="Normal 130 2 3 2 2" xfId="19425" xr:uid="{00000000-0005-0000-0000-000070490000}"/>
    <cellStyle name="Normal 130 2 3 2 2 2" xfId="19426" xr:uid="{00000000-0005-0000-0000-000071490000}"/>
    <cellStyle name="Normal 130 2 3 2 2 3" xfId="19427" xr:uid="{00000000-0005-0000-0000-000072490000}"/>
    <cellStyle name="Normal 130 2 3 2 2 4" xfId="19428" xr:uid="{00000000-0005-0000-0000-000073490000}"/>
    <cellStyle name="Normal 130 2 3 2 2 5" xfId="19429" xr:uid="{00000000-0005-0000-0000-000074490000}"/>
    <cellStyle name="Normal 130 2 3 2 3" xfId="19430" xr:uid="{00000000-0005-0000-0000-000075490000}"/>
    <cellStyle name="Normal 130 2 3 2 3 2" xfId="19431" xr:uid="{00000000-0005-0000-0000-000076490000}"/>
    <cellStyle name="Normal 130 2 3 2 3 3" xfId="19432" xr:uid="{00000000-0005-0000-0000-000077490000}"/>
    <cellStyle name="Normal 130 2 3 2 4" xfId="19433" xr:uid="{00000000-0005-0000-0000-000078490000}"/>
    <cellStyle name="Normal 130 2 3 2 4 2" xfId="19434" xr:uid="{00000000-0005-0000-0000-000079490000}"/>
    <cellStyle name="Normal 130 2 3 2 5" xfId="19435" xr:uid="{00000000-0005-0000-0000-00007A490000}"/>
    <cellStyle name="Normal 130 2 3 2 5 2" xfId="19436" xr:uid="{00000000-0005-0000-0000-00007B490000}"/>
    <cellStyle name="Normal 130 2 3 2 6" xfId="19437" xr:uid="{00000000-0005-0000-0000-00007C490000}"/>
    <cellStyle name="Normal 130 2 3 2 7" xfId="19438" xr:uid="{00000000-0005-0000-0000-00007D490000}"/>
    <cellStyle name="Normal 130 2 3 2 8" xfId="19439" xr:uid="{00000000-0005-0000-0000-00007E490000}"/>
    <cellStyle name="Normal 130 2 3 2 9" xfId="19440" xr:uid="{00000000-0005-0000-0000-00007F490000}"/>
    <cellStyle name="Normal 130 2 3 2_1) Sector Final Use Input Sheet" xfId="19441" xr:uid="{00000000-0005-0000-0000-000080490000}"/>
    <cellStyle name="Normal 130 2 3 3" xfId="19442" xr:uid="{00000000-0005-0000-0000-000081490000}"/>
    <cellStyle name="Normal 130 2 3 3 2" xfId="19443" xr:uid="{00000000-0005-0000-0000-000082490000}"/>
    <cellStyle name="Normal 130 2 3 3 3" xfId="19444" xr:uid="{00000000-0005-0000-0000-000083490000}"/>
    <cellStyle name="Normal 130 2 3 3 4" xfId="19445" xr:uid="{00000000-0005-0000-0000-000084490000}"/>
    <cellStyle name="Normal 130 2 3 3 5" xfId="19446" xr:uid="{00000000-0005-0000-0000-000085490000}"/>
    <cellStyle name="Normal 130 2 3 4" xfId="19447" xr:uid="{00000000-0005-0000-0000-000086490000}"/>
    <cellStyle name="Normal 130 2 3 4 2" xfId="19448" xr:uid="{00000000-0005-0000-0000-000087490000}"/>
    <cellStyle name="Normal 130 2 3 4 3" xfId="19449" xr:uid="{00000000-0005-0000-0000-000088490000}"/>
    <cellStyle name="Normal 130 2 3 5" xfId="19450" xr:uid="{00000000-0005-0000-0000-000089490000}"/>
    <cellStyle name="Normal 130 2 3 5 2" xfId="19451" xr:uid="{00000000-0005-0000-0000-00008A490000}"/>
    <cellStyle name="Normal 130 2 3 6" xfId="19452" xr:uid="{00000000-0005-0000-0000-00008B490000}"/>
    <cellStyle name="Normal 130 2 3 6 2" xfId="19453" xr:uid="{00000000-0005-0000-0000-00008C490000}"/>
    <cellStyle name="Normal 130 2 3 7" xfId="19454" xr:uid="{00000000-0005-0000-0000-00008D490000}"/>
    <cellStyle name="Normal 130 2 3 8" xfId="19455" xr:uid="{00000000-0005-0000-0000-00008E490000}"/>
    <cellStyle name="Normal 130 2 3 9" xfId="19456" xr:uid="{00000000-0005-0000-0000-00008F490000}"/>
    <cellStyle name="Normal 130 2 3_1) Sector Final Use Input Sheet" xfId="19457" xr:uid="{00000000-0005-0000-0000-000090490000}"/>
    <cellStyle name="Normal 130 2 4" xfId="19458" xr:uid="{00000000-0005-0000-0000-000091490000}"/>
    <cellStyle name="Normal 130 2 4 10" xfId="19459" xr:uid="{00000000-0005-0000-0000-000092490000}"/>
    <cellStyle name="Normal 130 2 4 11" xfId="19460" xr:uid="{00000000-0005-0000-0000-000093490000}"/>
    <cellStyle name="Normal 130 2 4 2" xfId="19461" xr:uid="{00000000-0005-0000-0000-000094490000}"/>
    <cellStyle name="Normal 130 2 4 2 2" xfId="19462" xr:uid="{00000000-0005-0000-0000-000095490000}"/>
    <cellStyle name="Normal 130 2 4 2 3" xfId="19463" xr:uid="{00000000-0005-0000-0000-000096490000}"/>
    <cellStyle name="Normal 130 2 4 2 4" xfId="19464" xr:uid="{00000000-0005-0000-0000-000097490000}"/>
    <cellStyle name="Normal 130 2 4 2 5" xfId="19465" xr:uid="{00000000-0005-0000-0000-000098490000}"/>
    <cellStyle name="Normal 130 2 4 3" xfId="19466" xr:uid="{00000000-0005-0000-0000-000099490000}"/>
    <cellStyle name="Normal 130 2 4 3 2" xfId="19467" xr:uid="{00000000-0005-0000-0000-00009A490000}"/>
    <cellStyle name="Normal 130 2 4 3 3" xfId="19468" xr:uid="{00000000-0005-0000-0000-00009B490000}"/>
    <cellStyle name="Normal 130 2 4 4" xfId="19469" xr:uid="{00000000-0005-0000-0000-00009C490000}"/>
    <cellStyle name="Normal 130 2 4 4 2" xfId="19470" xr:uid="{00000000-0005-0000-0000-00009D490000}"/>
    <cellStyle name="Normal 130 2 4 5" xfId="19471" xr:uid="{00000000-0005-0000-0000-00009E490000}"/>
    <cellStyle name="Normal 130 2 4 5 2" xfId="19472" xr:uid="{00000000-0005-0000-0000-00009F490000}"/>
    <cellStyle name="Normal 130 2 4 6" xfId="19473" xr:uid="{00000000-0005-0000-0000-0000A0490000}"/>
    <cellStyle name="Normal 130 2 4 7" xfId="19474" xr:uid="{00000000-0005-0000-0000-0000A1490000}"/>
    <cellStyle name="Normal 130 2 4 8" xfId="19475" xr:uid="{00000000-0005-0000-0000-0000A2490000}"/>
    <cellStyle name="Normal 130 2 4 9" xfId="19476" xr:uid="{00000000-0005-0000-0000-0000A3490000}"/>
    <cellStyle name="Normal 130 2 4_1) Sector Final Use Input Sheet" xfId="19477" xr:uid="{00000000-0005-0000-0000-0000A4490000}"/>
    <cellStyle name="Normal 130 2 5" xfId="19478" xr:uid="{00000000-0005-0000-0000-0000A5490000}"/>
    <cellStyle name="Normal 130 2 5 2" xfId="19479" xr:uid="{00000000-0005-0000-0000-0000A6490000}"/>
    <cellStyle name="Normal 130 2 5 3" xfId="19480" xr:uid="{00000000-0005-0000-0000-0000A7490000}"/>
    <cellStyle name="Normal 130 2 5 4" xfId="19481" xr:uid="{00000000-0005-0000-0000-0000A8490000}"/>
    <cellStyle name="Normal 130 2 5 5" xfId="19482" xr:uid="{00000000-0005-0000-0000-0000A9490000}"/>
    <cellStyle name="Normal 130 2 6" xfId="19483" xr:uid="{00000000-0005-0000-0000-0000AA490000}"/>
    <cellStyle name="Normal 130 2 6 2" xfId="19484" xr:uid="{00000000-0005-0000-0000-0000AB490000}"/>
    <cellStyle name="Normal 130 2 6 3" xfId="19485" xr:uid="{00000000-0005-0000-0000-0000AC490000}"/>
    <cellStyle name="Normal 130 2 7" xfId="19486" xr:uid="{00000000-0005-0000-0000-0000AD490000}"/>
    <cellStyle name="Normal 130 2 7 2" xfId="19487" xr:uid="{00000000-0005-0000-0000-0000AE490000}"/>
    <cellStyle name="Normal 130 2 8" xfId="19488" xr:uid="{00000000-0005-0000-0000-0000AF490000}"/>
    <cellStyle name="Normal 130 2 8 2" xfId="19489" xr:uid="{00000000-0005-0000-0000-0000B0490000}"/>
    <cellStyle name="Normal 130 2 9" xfId="19490" xr:uid="{00000000-0005-0000-0000-0000B1490000}"/>
    <cellStyle name="Normal 130 2_1) Sector Final Use Input Sheet" xfId="19491" xr:uid="{00000000-0005-0000-0000-0000B2490000}"/>
    <cellStyle name="Normal 130 3" xfId="19492" xr:uid="{00000000-0005-0000-0000-0000B3490000}"/>
    <cellStyle name="Normal 130 3 10" xfId="19493" xr:uid="{00000000-0005-0000-0000-0000B4490000}"/>
    <cellStyle name="Normal 130 3 11" xfId="19494" xr:uid="{00000000-0005-0000-0000-0000B5490000}"/>
    <cellStyle name="Normal 130 3 12" xfId="19495" xr:uid="{00000000-0005-0000-0000-0000B6490000}"/>
    <cellStyle name="Normal 130 3 13" xfId="19496" xr:uid="{00000000-0005-0000-0000-0000B7490000}"/>
    <cellStyle name="Normal 130 3 14" xfId="19497" xr:uid="{00000000-0005-0000-0000-0000B8490000}"/>
    <cellStyle name="Normal 130 3 2" xfId="19498" xr:uid="{00000000-0005-0000-0000-0000B9490000}"/>
    <cellStyle name="Normal 130 3 2 10" xfId="19499" xr:uid="{00000000-0005-0000-0000-0000BA490000}"/>
    <cellStyle name="Normal 130 3 2 11" xfId="19500" xr:uid="{00000000-0005-0000-0000-0000BB490000}"/>
    <cellStyle name="Normal 130 3 2 12" xfId="19501" xr:uid="{00000000-0005-0000-0000-0000BC490000}"/>
    <cellStyle name="Normal 130 3 2 2" xfId="19502" xr:uid="{00000000-0005-0000-0000-0000BD490000}"/>
    <cellStyle name="Normal 130 3 2 2 10" xfId="19503" xr:uid="{00000000-0005-0000-0000-0000BE490000}"/>
    <cellStyle name="Normal 130 3 2 2 11" xfId="19504" xr:uid="{00000000-0005-0000-0000-0000BF490000}"/>
    <cellStyle name="Normal 130 3 2 2 2" xfId="19505" xr:uid="{00000000-0005-0000-0000-0000C0490000}"/>
    <cellStyle name="Normal 130 3 2 2 2 2" xfId="19506" xr:uid="{00000000-0005-0000-0000-0000C1490000}"/>
    <cellStyle name="Normal 130 3 2 2 2 3" xfId="19507" xr:uid="{00000000-0005-0000-0000-0000C2490000}"/>
    <cellStyle name="Normal 130 3 2 2 2 4" xfId="19508" xr:uid="{00000000-0005-0000-0000-0000C3490000}"/>
    <cellStyle name="Normal 130 3 2 2 2 5" xfId="19509" xr:uid="{00000000-0005-0000-0000-0000C4490000}"/>
    <cellStyle name="Normal 130 3 2 2 3" xfId="19510" xr:uid="{00000000-0005-0000-0000-0000C5490000}"/>
    <cellStyle name="Normal 130 3 2 2 3 2" xfId="19511" xr:uid="{00000000-0005-0000-0000-0000C6490000}"/>
    <cellStyle name="Normal 130 3 2 2 3 3" xfId="19512" xr:uid="{00000000-0005-0000-0000-0000C7490000}"/>
    <cellStyle name="Normal 130 3 2 2 4" xfId="19513" xr:uid="{00000000-0005-0000-0000-0000C8490000}"/>
    <cellStyle name="Normal 130 3 2 2 4 2" xfId="19514" xr:uid="{00000000-0005-0000-0000-0000C9490000}"/>
    <cellStyle name="Normal 130 3 2 2 5" xfId="19515" xr:uid="{00000000-0005-0000-0000-0000CA490000}"/>
    <cellStyle name="Normal 130 3 2 2 5 2" xfId="19516" xr:uid="{00000000-0005-0000-0000-0000CB490000}"/>
    <cellStyle name="Normal 130 3 2 2 6" xfId="19517" xr:uid="{00000000-0005-0000-0000-0000CC490000}"/>
    <cellStyle name="Normal 130 3 2 2 7" xfId="19518" xr:uid="{00000000-0005-0000-0000-0000CD490000}"/>
    <cellStyle name="Normal 130 3 2 2 8" xfId="19519" xr:uid="{00000000-0005-0000-0000-0000CE490000}"/>
    <cellStyle name="Normal 130 3 2 2 9" xfId="19520" xr:uid="{00000000-0005-0000-0000-0000CF490000}"/>
    <cellStyle name="Normal 130 3 2 2_1) Sector Final Use Input Sheet" xfId="19521" xr:uid="{00000000-0005-0000-0000-0000D0490000}"/>
    <cellStyle name="Normal 130 3 2 3" xfId="19522" xr:uid="{00000000-0005-0000-0000-0000D1490000}"/>
    <cellStyle name="Normal 130 3 2 3 2" xfId="19523" xr:uid="{00000000-0005-0000-0000-0000D2490000}"/>
    <cellStyle name="Normal 130 3 2 3 3" xfId="19524" xr:uid="{00000000-0005-0000-0000-0000D3490000}"/>
    <cellStyle name="Normal 130 3 2 3 4" xfId="19525" xr:uid="{00000000-0005-0000-0000-0000D4490000}"/>
    <cellStyle name="Normal 130 3 2 3 5" xfId="19526" xr:uid="{00000000-0005-0000-0000-0000D5490000}"/>
    <cellStyle name="Normal 130 3 2 4" xfId="19527" xr:uid="{00000000-0005-0000-0000-0000D6490000}"/>
    <cellStyle name="Normal 130 3 2 4 2" xfId="19528" xr:uid="{00000000-0005-0000-0000-0000D7490000}"/>
    <cellStyle name="Normal 130 3 2 4 3" xfId="19529" xr:uid="{00000000-0005-0000-0000-0000D8490000}"/>
    <cellStyle name="Normal 130 3 2 5" xfId="19530" xr:uid="{00000000-0005-0000-0000-0000D9490000}"/>
    <cellStyle name="Normal 130 3 2 5 2" xfId="19531" xr:uid="{00000000-0005-0000-0000-0000DA490000}"/>
    <cellStyle name="Normal 130 3 2 6" xfId="19532" xr:uid="{00000000-0005-0000-0000-0000DB490000}"/>
    <cellStyle name="Normal 130 3 2 6 2" xfId="19533" xr:uid="{00000000-0005-0000-0000-0000DC490000}"/>
    <cellStyle name="Normal 130 3 2 7" xfId="19534" xr:uid="{00000000-0005-0000-0000-0000DD490000}"/>
    <cellStyle name="Normal 130 3 2 8" xfId="19535" xr:uid="{00000000-0005-0000-0000-0000DE490000}"/>
    <cellStyle name="Normal 130 3 2 9" xfId="19536" xr:uid="{00000000-0005-0000-0000-0000DF490000}"/>
    <cellStyle name="Normal 130 3 2_1) Sector Final Use Input Sheet" xfId="19537" xr:uid="{00000000-0005-0000-0000-0000E0490000}"/>
    <cellStyle name="Normal 130 3 3" xfId="19538" xr:uid="{00000000-0005-0000-0000-0000E1490000}"/>
    <cellStyle name="Normal 130 3 3 10" xfId="19539" xr:uid="{00000000-0005-0000-0000-0000E2490000}"/>
    <cellStyle name="Normal 130 3 3 11" xfId="19540" xr:uid="{00000000-0005-0000-0000-0000E3490000}"/>
    <cellStyle name="Normal 130 3 3 12" xfId="19541" xr:uid="{00000000-0005-0000-0000-0000E4490000}"/>
    <cellStyle name="Normal 130 3 3 2" xfId="19542" xr:uid="{00000000-0005-0000-0000-0000E5490000}"/>
    <cellStyle name="Normal 130 3 3 2 10" xfId="19543" xr:uid="{00000000-0005-0000-0000-0000E6490000}"/>
    <cellStyle name="Normal 130 3 3 2 11" xfId="19544" xr:uid="{00000000-0005-0000-0000-0000E7490000}"/>
    <cellStyle name="Normal 130 3 3 2 2" xfId="19545" xr:uid="{00000000-0005-0000-0000-0000E8490000}"/>
    <cellStyle name="Normal 130 3 3 2 2 2" xfId="19546" xr:uid="{00000000-0005-0000-0000-0000E9490000}"/>
    <cellStyle name="Normal 130 3 3 2 2 3" xfId="19547" xr:uid="{00000000-0005-0000-0000-0000EA490000}"/>
    <cellStyle name="Normal 130 3 3 2 2 4" xfId="19548" xr:uid="{00000000-0005-0000-0000-0000EB490000}"/>
    <cellStyle name="Normal 130 3 3 2 2 5" xfId="19549" xr:uid="{00000000-0005-0000-0000-0000EC490000}"/>
    <cellStyle name="Normal 130 3 3 2 3" xfId="19550" xr:uid="{00000000-0005-0000-0000-0000ED490000}"/>
    <cellStyle name="Normal 130 3 3 2 3 2" xfId="19551" xr:uid="{00000000-0005-0000-0000-0000EE490000}"/>
    <cellStyle name="Normal 130 3 3 2 3 3" xfId="19552" xr:uid="{00000000-0005-0000-0000-0000EF490000}"/>
    <cellStyle name="Normal 130 3 3 2 4" xfId="19553" xr:uid="{00000000-0005-0000-0000-0000F0490000}"/>
    <cellStyle name="Normal 130 3 3 2 4 2" xfId="19554" xr:uid="{00000000-0005-0000-0000-0000F1490000}"/>
    <cellStyle name="Normal 130 3 3 2 5" xfId="19555" xr:uid="{00000000-0005-0000-0000-0000F2490000}"/>
    <cellStyle name="Normal 130 3 3 2 5 2" xfId="19556" xr:uid="{00000000-0005-0000-0000-0000F3490000}"/>
    <cellStyle name="Normal 130 3 3 2 6" xfId="19557" xr:uid="{00000000-0005-0000-0000-0000F4490000}"/>
    <cellStyle name="Normal 130 3 3 2 7" xfId="19558" xr:uid="{00000000-0005-0000-0000-0000F5490000}"/>
    <cellStyle name="Normal 130 3 3 2 8" xfId="19559" xr:uid="{00000000-0005-0000-0000-0000F6490000}"/>
    <cellStyle name="Normal 130 3 3 2 9" xfId="19560" xr:uid="{00000000-0005-0000-0000-0000F7490000}"/>
    <cellStyle name="Normal 130 3 3 2_1) Sector Final Use Input Sheet" xfId="19561" xr:uid="{00000000-0005-0000-0000-0000F8490000}"/>
    <cellStyle name="Normal 130 3 3 3" xfId="19562" xr:uid="{00000000-0005-0000-0000-0000F9490000}"/>
    <cellStyle name="Normal 130 3 3 3 2" xfId="19563" xr:uid="{00000000-0005-0000-0000-0000FA490000}"/>
    <cellStyle name="Normal 130 3 3 3 3" xfId="19564" xr:uid="{00000000-0005-0000-0000-0000FB490000}"/>
    <cellStyle name="Normal 130 3 3 3 4" xfId="19565" xr:uid="{00000000-0005-0000-0000-0000FC490000}"/>
    <cellStyle name="Normal 130 3 3 3 5" xfId="19566" xr:uid="{00000000-0005-0000-0000-0000FD490000}"/>
    <cellStyle name="Normal 130 3 3 4" xfId="19567" xr:uid="{00000000-0005-0000-0000-0000FE490000}"/>
    <cellStyle name="Normal 130 3 3 4 2" xfId="19568" xr:uid="{00000000-0005-0000-0000-0000FF490000}"/>
    <cellStyle name="Normal 130 3 3 4 3" xfId="19569" xr:uid="{00000000-0005-0000-0000-0000004A0000}"/>
    <cellStyle name="Normal 130 3 3 5" xfId="19570" xr:uid="{00000000-0005-0000-0000-0000014A0000}"/>
    <cellStyle name="Normal 130 3 3 5 2" xfId="19571" xr:uid="{00000000-0005-0000-0000-0000024A0000}"/>
    <cellStyle name="Normal 130 3 3 6" xfId="19572" xr:uid="{00000000-0005-0000-0000-0000034A0000}"/>
    <cellStyle name="Normal 130 3 3 6 2" xfId="19573" xr:uid="{00000000-0005-0000-0000-0000044A0000}"/>
    <cellStyle name="Normal 130 3 3 7" xfId="19574" xr:uid="{00000000-0005-0000-0000-0000054A0000}"/>
    <cellStyle name="Normal 130 3 3 8" xfId="19575" xr:uid="{00000000-0005-0000-0000-0000064A0000}"/>
    <cellStyle name="Normal 130 3 3 9" xfId="19576" xr:uid="{00000000-0005-0000-0000-0000074A0000}"/>
    <cellStyle name="Normal 130 3 3_1) Sector Final Use Input Sheet" xfId="19577" xr:uid="{00000000-0005-0000-0000-0000084A0000}"/>
    <cellStyle name="Normal 130 3 4" xfId="19578" xr:uid="{00000000-0005-0000-0000-0000094A0000}"/>
    <cellStyle name="Normal 130 3 4 10" xfId="19579" xr:uid="{00000000-0005-0000-0000-00000A4A0000}"/>
    <cellStyle name="Normal 130 3 4 11" xfId="19580" xr:uid="{00000000-0005-0000-0000-00000B4A0000}"/>
    <cellStyle name="Normal 130 3 4 2" xfId="19581" xr:uid="{00000000-0005-0000-0000-00000C4A0000}"/>
    <cellStyle name="Normal 130 3 4 2 2" xfId="19582" xr:uid="{00000000-0005-0000-0000-00000D4A0000}"/>
    <cellStyle name="Normal 130 3 4 2 3" xfId="19583" xr:uid="{00000000-0005-0000-0000-00000E4A0000}"/>
    <cellStyle name="Normal 130 3 4 2 4" xfId="19584" xr:uid="{00000000-0005-0000-0000-00000F4A0000}"/>
    <cellStyle name="Normal 130 3 4 2 5" xfId="19585" xr:uid="{00000000-0005-0000-0000-0000104A0000}"/>
    <cellStyle name="Normal 130 3 4 3" xfId="19586" xr:uid="{00000000-0005-0000-0000-0000114A0000}"/>
    <cellStyle name="Normal 130 3 4 3 2" xfId="19587" xr:uid="{00000000-0005-0000-0000-0000124A0000}"/>
    <cellStyle name="Normal 130 3 4 3 3" xfId="19588" xr:uid="{00000000-0005-0000-0000-0000134A0000}"/>
    <cellStyle name="Normal 130 3 4 4" xfId="19589" xr:uid="{00000000-0005-0000-0000-0000144A0000}"/>
    <cellStyle name="Normal 130 3 4 4 2" xfId="19590" xr:uid="{00000000-0005-0000-0000-0000154A0000}"/>
    <cellStyle name="Normal 130 3 4 5" xfId="19591" xr:uid="{00000000-0005-0000-0000-0000164A0000}"/>
    <cellStyle name="Normal 130 3 4 5 2" xfId="19592" xr:uid="{00000000-0005-0000-0000-0000174A0000}"/>
    <cellStyle name="Normal 130 3 4 6" xfId="19593" xr:uid="{00000000-0005-0000-0000-0000184A0000}"/>
    <cellStyle name="Normal 130 3 4 7" xfId="19594" xr:uid="{00000000-0005-0000-0000-0000194A0000}"/>
    <cellStyle name="Normal 130 3 4 8" xfId="19595" xr:uid="{00000000-0005-0000-0000-00001A4A0000}"/>
    <cellStyle name="Normal 130 3 4 9" xfId="19596" xr:uid="{00000000-0005-0000-0000-00001B4A0000}"/>
    <cellStyle name="Normal 130 3 4_1) Sector Final Use Input Sheet" xfId="19597" xr:uid="{00000000-0005-0000-0000-00001C4A0000}"/>
    <cellStyle name="Normal 130 3 5" xfId="19598" xr:uid="{00000000-0005-0000-0000-00001D4A0000}"/>
    <cellStyle name="Normal 130 3 5 2" xfId="19599" xr:uid="{00000000-0005-0000-0000-00001E4A0000}"/>
    <cellStyle name="Normal 130 3 5 3" xfId="19600" xr:uid="{00000000-0005-0000-0000-00001F4A0000}"/>
    <cellStyle name="Normal 130 3 5 4" xfId="19601" xr:uid="{00000000-0005-0000-0000-0000204A0000}"/>
    <cellStyle name="Normal 130 3 5 5" xfId="19602" xr:uid="{00000000-0005-0000-0000-0000214A0000}"/>
    <cellStyle name="Normal 130 3 6" xfId="19603" xr:uid="{00000000-0005-0000-0000-0000224A0000}"/>
    <cellStyle name="Normal 130 3 6 2" xfId="19604" xr:uid="{00000000-0005-0000-0000-0000234A0000}"/>
    <cellStyle name="Normal 130 3 6 3" xfId="19605" xr:uid="{00000000-0005-0000-0000-0000244A0000}"/>
    <cellStyle name="Normal 130 3 7" xfId="19606" xr:uid="{00000000-0005-0000-0000-0000254A0000}"/>
    <cellStyle name="Normal 130 3 7 2" xfId="19607" xr:uid="{00000000-0005-0000-0000-0000264A0000}"/>
    <cellStyle name="Normal 130 3 8" xfId="19608" xr:uid="{00000000-0005-0000-0000-0000274A0000}"/>
    <cellStyle name="Normal 130 3 8 2" xfId="19609" xr:uid="{00000000-0005-0000-0000-0000284A0000}"/>
    <cellStyle name="Normal 130 3 9" xfId="19610" xr:uid="{00000000-0005-0000-0000-0000294A0000}"/>
    <cellStyle name="Normal 130 3_1) Sector Final Use Input Sheet" xfId="19611" xr:uid="{00000000-0005-0000-0000-00002A4A0000}"/>
    <cellStyle name="Normal 130 4" xfId="19612" xr:uid="{00000000-0005-0000-0000-00002B4A0000}"/>
    <cellStyle name="Normal 130 4 10" xfId="19613" xr:uid="{00000000-0005-0000-0000-00002C4A0000}"/>
    <cellStyle name="Normal 130 4 11" xfId="19614" xr:uid="{00000000-0005-0000-0000-00002D4A0000}"/>
    <cellStyle name="Normal 130 4 12" xfId="19615" xr:uid="{00000000-0005-0000-0000-00002E4A0000}"/>
    <cellStyle name="Normal 130 4 13" xfId="19616" xr:uid="{00000000-0005-0000-0000-00002F4A0000}"/>
    <cellStyle name="Normal 130 4 14" xfId="19617" xr:uid="{00000000-0005-0000-0000-0000304A0000}"/>
    <cellStyle name="Normal 130 4 2" xfId="19618" xr:uid="{00000000-0005-0000-0000-0000314A0000}"/>
    <cellStyle name="Normal 130 4 2 10" xfId="19619" xr:uid="{00000000-0005-0000-0000-0000324A0000}"/>
    <cellStyle name="Normal 130 4 2 11" xfId="19620" xr:uid="{00000000-0005-0000-0000-0000334A0000}"/>
    <cellStyle name="Normal 130 4 2 12" xfId="19621" xr:uid="{00000000-0005-0000-0000-0000344A0000}"/>
    <cellStyle name="Normal 130 4 2 2" xfId="19622" xr:uid="{00000000-0005-0000-0000-0000354A0000}"/>
    <cellStyle name="Normal 130 4 2 2 10" xfId="19623" xr:uid="{00000000-0005-0000-0000-0000364A0000}"/>
    <cellStyle name="Normal 130 4 2 2 11" xfId="19624" xr:uid="{00000000-0005-0000-0000-0000374A0000}"/>
    <cellStyle name="Normal 130 4 2 2 2" xfId="19625" xr:uid="{00000000-0005-0000-0000-0000384A0000}"/>
    <cellStyle name="Normal 130 4 2 2 2 2" xfId="19626" xr:uid="{00000000-0005-0000-0000-0000394A0000}"/>
    <cellStyle name="Normal 130 4 2 2 2 3" xfId="19627" xr:uid="{00000000-0005-0000-0000-00003A4A0000}"/>
    <cellStyle name="Normal 130 4 2 2 2 4" xfId="19628" xr:uid="{00000000-0005-0000-0000-00003B4A0000}"/>
    <cellStyle name="Normal 130 4 2 2 2 5" xfId="19629" xr:uid="{00000000-0005-0000-0000-00003C4A0000}"/>
    <cellStyle name="Normal 130 4 2 2 3" xfId="19630" xr:uid="{00000000-0005-0000-0000-00003D4A0000}"/>
    <cellStyle name="Normal 130 4 2 2 3 2" xfId="19631" xr:uid="{00000000-0005-0000-0000-00003E4A0000}"/>
    <cellStyle name="Normal 130 4 2 2 3 3" xfId="19632" xr:uid="{00000000-0005-0000-0000-00003F4A0000}"/>
    <cellStyle name="Normal 130 4 2 2 4" xfId="19633" xr:uid="{00000000-0005-0000-0000-0000404A0000}"/>
    <cellStyle name="Normal 130 4 2 2 4 2" xfId="19634" xr:uid="{00000000-0005-0000-0000-0000414A0000}"/>
    <cellStyle name="Normal 130 4 2 2 5" xfId="19635" xr:uid="{00000000-0005-0000-0000-0000424A0000}"/>
    <cellStyle name="Normal 130 4 2 2 5 2" xfId="19636" xr:uid="{00000000-0005-0000-0000-0000434A0000}"/>
    <cellStyle name="Normal 130 4 2 2 6" xfId="19637" xr:uid="{00000000-0005-0000-0000-0000444A0000}"/>
    <cellStyle name="Normal 130 4 2 2 7" xfId="19638" xr:uid="{00000000-0005-0000-0000-0000454A0000}"/>
    <cellStyle name="Normal 130 4 2 2 8" xfId="19639" xr:uid="{00000000-0005-0000-0000-0000464A0000}"/>
    <cellStyle name="Normal 130 4 2 2 9" xfId="19640" xr:uid="{00000000-0005-0000-0000-0000474A0000}"/>
    <cellStyle name="Normal 130 4 2 2_1) Sector Final Use Input Sheet" xfId="19641" xr:uid="{00000000-0005-0000-0000-0000484A0000}"/>
    <cellStyle name="Normal 130 4 2 3" xfId="19642" xr:uid="{00000000-0005-0000-0000-0000494A0000}"/>
    <cellStyle name="Normal 130 4 2 3 2" xfId="19643" xr:uid="{00000000-0005-0000-0000-00004A4A0000}"/>
    <cellStyle name="Normal 130 4 2 3 3" xfId="19644" xr:uid="{00000000-0005-0000-0000-00004B4A0000}"/>
    <cellStyle name="Normal 130 4 2 3 4" xfId="19645" xr:uid="{00000000-0005-0000-0000-00004C4A0000}"/>
    <cellStyle name="Normal 130 4 2 3 5" xfId="19646" xr:uid="{00000000-0005-0000-0000-00004D4A0000}"/>
    <cellStyle name="Normal 130 4 2 4" xfId="19647" xr:uid="{00000000-0005-0000-0000-00004E4A0000}"/>
    <cellStyle name="Normal 130 4 2 4 2" xfId="19648" xr:uid="{00000000-0005-0000-0000-00004F4A0000}"/>
    <cellStyle name="Normal 130 4 2 4 3" xfId="19649" xr:uid="{00000000-0005-0000-0000-0000504A0000}"/>
    <cellStyle name="Normal 130 4 2 5" xfId="19650" xr:uid="{00000000-0005-0000-0000-0000514A0000}"/>
    <cellStyle name="Normal 130 4 2 5 2" xfId="19651" xr:uid="{00000000-0005-0000-0000-0000524A0000}"/>
    <cellStyle name="Normal 130 4 2 6" xfId="19652" xr:uid="{00000000-0005-0000-0000-0000534A0000}"/>
    <cellStyle name="Normal 130 4 2 6 2" xfId="19653" xr:uid="{00000000-0005-0000-0000-0000544A0000}"/>
    <cellStyle name="Normal 130 4 2 7" xfId="19654" xr:uid="{00000000-0005-0000-0000-0000554A0000}"/>
    <cellStyle name="Normal 130 4 2 8" xfId="19655" xr:uid="{00000000-0005-0000-0000-0000564A0000}"/>
    <cellStyle name="Normal 130 4 2 9" xfId="19656" xr:uid="{00000000-0005-0000-0000-0000574A0000}"/>
    <cellStyle name="Normal 130 4 2_1) Sector Final Use Input Sheet" xfId="19657" xr:uid="{00000000-0005-0000-0000-0000584A0000}"/>
    <cellStyle name="Normal 130 4 3" xfId="19658" xr:uid="{00000000-0005-0000-0000-0000594A0000}"/>
    <cellStyle name="Normal 130 4 3 10" xfId="19659" xr:uid="{00000000-0005-0000-0000-00005A4A0000}"/>
    <cellStyle name="Normal 130 4 3 11" xfId="19660" xr:uid="{00000000-0005-0000-0000-00005B4A0000}"/>
    <cellStyle name="Normal 130 4 3 12" xfId="19661" xr:uid="{00000000-0005-0000-0000-00005C4A0000}"/>
    <cellStyle name="Normal 130 4 3 2" xfId="19662" xr:uid="{00000000-0005-0000-0000-00005D4A0000}"/>
    <cellStyle name="Normal 130 4 3 2 10" xfId="19663" xr:uid="{00000000-0005-0000-0000-00005E4A0000}"/>
    <cellStyle name="Normal 130 4 3 2 11" xfId="19664" xr:uid="{00000000-0005-0000-0000-00005F4A0000}"/>
    <cellStyle name="Normal 130 4 3 2 2" xfId="19665" xr:uid="{00000000-0005-0000-0000-0000604A0000}"/>
    <cellStyle name="Normal 130 4 3 2 2 2" xfId="19666" xr:uid="{00000000-0005-0000-0000-0000614A0000}"/>
    <cellStyle name="Normal 130 4 3 2 2 3" xfId="19667" xr:uid="{00000000-0005-0000-0000-0000624A0000}"/>
    <cellStyle name="Normal 130 4 3 2 2 4" xfId="19668" xr:uid="{00000000-0005-0000-0000-0000634A0000}"/>
    <cellStyle name="Normal 130 4 3 2 2 5" xfId="19669" xr:uid="{00000000-0005-0000-0000-0000644A0000}"/>
    <cellStyle name="Normal 130 4 3 2 3" xfId="19670" xr:uid="{00000000-0005-0000-0000-0000654A0000}"/>
    <cellStyle name="Normal 130 4 3 2 3 2" xfId="19671" xr:uid="{00000000-0005-0000-0000-0000664A0000}"/>
    <cellStyle name="Normal 130 4 3 2 3 3" xfId="19672" xr:uid="{00000000-0005-0000-0000-0000674A0000}"/>
    <cellStyle name="Normal 130 4 3 2 4" xfId="19673" xr:uid="{00000000-0005-0000-0000-0000684A0000}"/>
    <cellStyle name="Normal 130 4 3 2 4 2" xfId="19674" xr:uid="{00000000-0005-0000-0000-0000694A0000}"/>
    <cellStyle name="Normal 130 4 3 2 5" xfId="19675" xr:uid="{00000000-0005-0000-0000-00006A4A0000}"/>
    <cellStyle name="Normal 130 4 3 2 5 2" xfId="19676" xr:uid="{00000000-0005-0000-0000-00006B4A0000}"/>
    <cellStyle name="Normal 130 4 3 2 6" xfId="19677" xr:uid="{00000000-0005-0000-0000-00006C4A0000}"/>
    <cellStyle name="Normal 130 4 3 2 7" xfId="19678" xr:uid="{00000000-0005-0000-0000-00006D4A0000}"/>
    <cellStyle name="Normal 130 4 3 2 8" xfId="19679" xr:uid="{00000000-0005-0000-0000-00006E4A0000}"/>
    <cellStyle name="Normal 130 4 3 2 9" xfId="19680" xr:uid="{00000000-0005-0000-0000-00006F4A0000}"/>
    <cellStyle name="Normal 130 4 3 2_1) Sector Final Use Input Sheet" xfId="19681" xr:uid="{00000000-0005-0000-0000-0000704A0000}"/>
    <cellStyle name="Normal 130 4 3 3" xfId="19682" xr:uid="{00000000-0005-0000-0000-0000714A0000}"/>
    <cellStyle name="Normal 130 4 3 3 2" xfId="19683" xr:uid="{00000000-0005-0000-0000-0000724A0000}"/>
    <cellStyle name="Normal 130 4 3 3 3" xfId="19684" xr:uid="{00000000-0005-0000-0000-0000734A0000}"/>
    <cellStyle name="Normal 130 4 3 3 4" xfId="19685" xr:uid="{00000000-0005-0000-0000-0000744A0000}"/>
    <cellStyle name="Normal 130 4 3 3 5" xfId="19686" xr:uid="{00000000-0005-0000-0000-0000754A0000}"/>
    <cellStyle name="Normal 130 4 3 4" xfId="19687" xr:uid="{00000000-0005-0000-0000-0000764A0000}"/>
    <cellStyle name="Normal 130 4 3 4 2" xfId="19688" xr:uid="{00000000-0005-0000-0000-0000774A0000}"/>
    <cellStyle name="Normal 130 4 3 4 3" xfId="19689" xr:uid="{00000000-0005-0000-0000-0000784A0000}"/>
    <cellStyle name="Normal 130 4 3 5" xfId="19690" xr:uid="{00000000-0005-0000-0000-0000794A0000}"/>
    <cellStyle name="Normal 130 4 3 5 2" xfId="19691" xr:uid="{00000000-0005-0000-0000-00007A4A0000}"/>
    <cellStyle name="Normal 130 4 3 6" xfId="19692" xr:uid="{00000000-0005-0000-0000-00007B4A0000}"/>
    <cellStyle name="Normal 130 4 3 6 2" xfId="19693" xr:uid="{00000000-0005-0000-0000-00007C4A0000}"/>
    <cellStyle name="Normal 130 4 3 7" xfId="19694" xr:uid="{00000000-0005-0000-0000-00007D4A0000}"/>
    <cellStyle name="Normal 130 4 3 8" xfId="19695" xr:uid="{00000000-0005-0000-0000-00007E4A0000}"/>
    <cellStyle name="Normal 130 4 3 9" xfId="19696" xr:uid="{00000000-0005-0000-0000-00007F4A0000}"/>
    <cellStyle name="Normal 130 4 3_1) Sector Final Use Input Sheet" xfId="19697" xr:uid="{00000000-0005-0000-0000-0000804A0000}"/>
    <cellStyle name="Normal 130 4 4" xfId="19698" xr:uid="{00000000-0005-0000-0000-0000814A0000}"/>
    <cellStyle name="Normal 130 4 4 10" xfId="19699" xr:uid="{00000000-0005-0000-0000-0000824A0000}"/>
    <cellStyle name="Normal 130 4 4 11" xfId="19700" xr:uid="{00000000-0005-0000-0000-0000834A0000}"/>
    <cellStyle name="Normal 130 4 4 2" xfId="19701" xr:uid="{00000000-0005-0000-0000-0000844A0000}"/>
    <cellStyle name="Normal 130 4 4 2 2" xfId="19702" xr:uid="{00000000-0005-0000-0000-0000854A0000}"/>
    <cellStyle name="Normal 130 4 4 2 3" xfId="19703" xr:uid="{00000000-0005-0000-0000-0000864A0000}"/>
    <cellStyle name="Normal 130 4 4 2 4" xfId="19704" xr:uid="{00000000-0005-0000-0000-0000874A0000}"/>
    <cellStyle name="Normal 130 4 4 2 5" xfId="19705" xr:uid="{00000000-0005-0000-0000-0000884A0000}"/>
    <cellStyle name="Normal 130 4 4 3" xfId="19706" xr:uid="{00000000-0005-0000-0000-0000894A0000}"/>
    <cellStyle name="Normal 130 4 4 3 2" xfId="19707" xr:uid="{00000000-0005-0000-0000-00008A4A0000}"/>
    <cellStyle name="Normal 130 4 4 3 3" xfId="19708" xr:uid="{00000000-0005-0000-0000-00008B4A0000}"/>
    <cellStyle name="Normal 130 4 4 4" xfId="19709" xr:uid="{00000000-0005-0000-0000-00008C4A0000}"/>
    <cellStyle name="Normal 130 4 4 4 2" xfId="19710" xr:uid="{00000000-0005-0000-0000-00008D4A0000}"/>
    <cellStyle name="Normal 130 4 4 5" xfId="19711" xr:uid="{00000000-0005-0000-0000-00008E4A0000}"/>
    <cellStyle name="Normal 130 4 4 5 2" xfId="19712" xr:uid="{00000000-0005-0000-0000-00008F4A0000}"/>
    <cellStyle name="Normal 130 4 4 6" xfId="19713" xr:uid="{00000000-0005-0000-0000-0000904A0000}"/>
    <cellStyle name="Normal 130 4 4 7" xfId="19714" xr:uid="{00000000-0005-0000-0000-0000914A0000}"/>
    <cellStyle name="Normal 130 4 4 8" xfId="19715" xr:uid="{00000000-0005-0000-0000-0000924A0000}"/>
    <cellStyle name="Normal 130 4 4 9" xfId="19716" xr:uid="{00000000-0005-0000-0000-0000934A0000}"/>
    <cellStyle name="Normal 130 4 4_1) Sector Final Use Input Sheet" xfId="19717" xr:uid="{00000000-0005-0000-0000-0000944A0000}"/>
    <cellStyle name="Normal 130 4 5" xfId="19718" xr:uid="{00000000-0005-0000-0000-0000954A0000}"/>
    <cellStyle name="Normal 130 4 5 2" xfId="19719" xr:uid="{00000000-0005-0000-0000-0000964A0000}"/>
    <cellStyle name="Normal 130 4 5 3" xfId="19720" xr:uid="{00000000-0005-0000-0000-0000974A0000}"/>
    <cellStyle name="Normal 130 4 5 4" xfId="19721" xr:uid="{00000000-0005-0000-0000-0000984A0000}"/>
    <cellStyle name="Normal 130 4 5 5" xfId="19722" xr:uid="{00000000-0005-0000-0000-0000994A0000}"/>
    <cellStyle name="Normal 130 4 6" xfId="19723" xr:uid="{00000000-0005-0000-0000-00009A4A0000}"/>
    <cellStyle name="Normal 130 4 6 2" xfId="19724" xr:uid="{00000000-0005-0000-0000-00009B4A0000}"/>
    <cellStyle name="Normal 130 4 6 3" xfId="19725" xr:uid="{00000000-0005-0000-0000-00009C4A0000}"/>
    <cellStyle name="Normal 130 4 7" xfId="19726" xr:uid="{00000000-0005-0000-0000-00009D4A0000}"/>
    <cellStyle name="Normal 130 4 7 2" xfId="19727" xr:uid="{00000000-0005-0000-0000-00009E4A0000}"/>
    <cellStyle name="Normal 130 4 8" xfId="19728" xr:uid="{00000000-0005-0000-0000-00009F4A0000}"/>
    <cellStyle name="Normal 130 4 8 2" xfId="19729" xr:uid="{00000000-0005-0000-0000-0000A04A0000}"/>
    <cellStyle name="Normal 130 4 9" xfId="19730" xr:uid="{00000000-0005-0000-0000-0000A14A0000}"/>
    <cellStyle name="Normal 130 4_1) Sector Final Use Input Sheet" xfId="19731" xr:uid="{00000000-0005-0000-0000-0000A24A0000}"/>
    <cellStyle name="Normal 130 5" xfId="19732" xr:uid="{00000000-0005-0000-0000-0000A34A0000}"/>
    <cellStyle name="Normal 130 5 10" xfId="19733" xr:uid="{00000000-0005-0000-0000-0000A44A0000}"/>
    <cellStyle name="Normal 130 5 11" xfId="19734" xr:uid="{00000000-0005-0000-0000-0000A54A0000}"/>
    <cellStyle name="Normal 130 5 12" xfId="19735" xr:uid="{00000000-0005-0000-0000-0000A64A0000}"/>
    <cellStyle name="Normal 130 5 2" xfId="19736" xr:uid="{00000000-0005-0000-0000-0000A74A0000}"/>
    <cellStyle name="Normal 130 5 2 10" xfId="19737" xr:uid="{00000000-0005-0000-0000-0000A84A0000}"/>
    <cellStyle name="Normal 130 5 2 11" xfId="19738" xr:uid="{00000000-0005-0000-0000-0000A94A0000}"/>
    <cellStyle name="Normal 130 5 2 2" xfId="19739" xr:uid="{00000000-0005-0000-0000-0000AA4A0000}"/>
    <cellStyle name="Normal 130 5 2 2 2" xfId="19740" xr:uid="{00000000-0005-0000-0000-0000AB4A0000}"/>
    <cellStyle name="Normal 130 5 2 2 3" xfId="19741" xr:uid="{00000000-0005-0000-0000-0000AC4A0000}"/>
    <cellStyle name="Normal 130 5 2 2 4" xfId="19742" xr:uid="{00000000-0005-0000-0000-0000AD4A0000}"/>
    <cellStyle name="Normal 130 5 2 2 5" xfId="19743" xr:uid="{00000000-0005-0000-0000-0000AE4A0000}"/>
    <cellStyle name="Normal 130 5 2 3" xfId="19744" xr:uid="{00000000-0005-0000-0000-0000AF4A0000}"/>
    <cellStyle name="Normal 130 5 2 3 2" xfId="19745" xr:uid="{00000000-0005-0000-0000-0000B04A0000}"/>
    <cellStyle name="Normal 130 5 2 3 3" xfId="19746" xr:uid="{00000000-0005-0000-0000-0000B14A0000}"/>
    <cellStyle name="Normal 130 5 2 4" xfId="19747" xr:uid="{00000000-0005-0000-0000-0000B24A0000}"/>
    <cellStyle name="Normal 130 5 2 4 2" xfId="19748" xr:uid="{00000000-0005-0000-0000-0000B34A0000}"/>
    <cellStyle name="Normal 130 5 2 5" xfId="19749" xr:uid="{00000000-0005-0000-0000-0000B44A0000}"/>
    <cellStyle name="Normal 130 5 2 5 2" xfId="19750" xr:uid="{00000000-0005-0000-0000-0000B54A0000}"/>
    <cellStyle name="Normal 130 5 2 6" xfId="19751" xr:uid="{00000000-0005-0000-0000-0000B64A0000}"/>
    <cellStyle name="Normal 130 5 2 7" xfId="19752" xr:uid="{00000000-0005-0000-0000-0000B74A0000}"/>
    <cellStyle name="Normal 130 5 2 8" xfId="19753" xr:uid="{00000000-0005-0000-0000-0000B84A0000}"/>
    <cellStyle name="Normal 130 5 2 9" xfId="19754" xr:uid="{00000000-0005-0000-0000-0000B94A0000}"/>
    <cellStyle name="Normal 130 5 2_1) Sector Final Use Input Sheet" xfId="19755" xr:uid="{00000000-0005-0000-0000-0000BA4A0000}"/>
    <cellStyle name="Normal 130 5 3" xfId="19756" xr:uid="{00000000-0005-0000-0000-0000BB4A0000}"/>
    <cellStyle name="Normal 130 5 3 2" xfId="19757" xr:uid="{00000000-0005-0000-0000-0000BC4A0000}"/>
    <cellStyle name="Normal 130 5 3 3" xfId="19758" xr:uid="{00000000-0005-0000-0000-0000BD4A0000}"/>
    <cellStyle name="Normal 130 5 3 4" xfId="19759" xr:uid="{00000000-0005-0000-0000-0000BE4A0000}"/>
    <cellStyle name="Normal 130 5 3 5" xfId="19760" xr:uid="{00000000-0005-0000-0000-0000BF4A0000}"/>
    <cellStyle name="Normal 130 5 4" xfId="19761" xr:uid="{00000000-0005-0000-0000-0000C04A0000}"/>
    <cellStyle name="Normal 130 5 4 2" xfId="19762" xr:uid="{00000000-0005-0000-0000-0000C14A0000}"/>
    <cellStyle name="Normal 130 5 4 3" xfId="19763" xr:uid="{00000000-0005-0000-0000-0000C24A0000}"/>
    <cellStyle name="Normal 130 5 5" xfId="19764" xr:uid="{00000000-0005-0000-0000-0000C34A0000}"/>
    <cellStyle name="Normal 130 5 5 2" xfId="19765" xr:uid="{00000000-0005-0000-0000-0000C44A0000}"/>
    <cellStyle name="Normal 130 5 6" xfId="19766" xr:uid="{00000000-0005-0000-0000-0000C54A0000}"/>
    <cellStyle name="Normal 130 5 6 2" xfId="19767" xr:uid="{00000000-0005-0000-0000-0000C64A0000}"/>
    <cellStyle name="Normal 130 5 7" xfId="19768" xr:uid="{00000000-0005-0000-0000-0000C74A0000}"/>
    <cellStyle name="Normal 130 5 8" xfId="19769" xr:uid="{00000000-0005-0000-0000-0000C84A0000}"/>
    <cellStyle name="Normal 130 5 9" xfId="19770" xr:uid="{00000000-0005-0000-0000-0000C94A0000}"/>
    <cellStyle name="Normal 130 5_1) Sector Final Use Input Sheet" xfId="19771" xr:uid="{00000000-0005-0000-0000-0000CA4A0000}"/>
    <cellStyle name="Normal 130 6" xfId="19772" xr:uid="{00000000-0005-0000-0000-0000CB4A0000}"/>
    <cellStyle name="Normal 130 6 10" xfId="19773" xr:uid="{00000000-0005-0000-0000-0000CC4A0000}"/>
    <cellStyle name="Normal 130 6 11" xfId="19774" xr:uid="{00000000-0005-0000-0000-0000CD4A0000}"/>
    <cellStyle name="Normal 130 6 12" xfId="19775" xr:uid="{00000000-0005-0000-0000-0000CE4A0000}"/>
    <cellStyle name="Normal 130 6 2" xfId="19776" xr:uid="{00000000-0005-0000-0000-0000CF4A0000}"/>
    <cellStyle name="Normal 130 6 2 10" xfId="19777" xr:uid="{00000000-0005-0000-0000-0000D04A0000}"/>
    <cellStyle name="Normal 130 6 2 11" xfId="19778" xr:uid="{00000000-0005-0000-0000-0000D14A0000}"/>
    <cellStyle name="Normal 130 6 2 2" xfId="19779" xr:uid="{00000000-0005-0000-0000-0000D24A0000}"/>
    <cellStyle name="Normal 130 6 2 2 2" xfId="19780" xr:uid="{00000000-0005-0000-0000-0000D34A0000}"/>
    <cellStyle name="Normal 130 6 2 2 3" xfId="19781" xr:uid="{00000000-0005-0000-0000-0000D44A0000}"/>
    <cellStyle name="Normal 130 6 2 2 4" xfId="19782" xr:uid="{00000000-0005-0000-0000-0000D54A0000}"/>
    <cellStyle name="Normal 130 6 2 2 5" xfId="19783" xr:uid="{00000000-0005-0000-0000-0000D64A0000}"/>
    <cellStyle name="Normal 130 6 2 3" xfId="19784" xr:uid="{00000000-0005-0000-0000-0000D74A0000}"/>
    <cellStyle name="Normal 130 6 2 3 2" xfId="19785" xr:uid="{00000000-0005-0000-0000-0000D84A0000}"/>
    <cellStyle name="Normal 130 6 2 3 3" xfId="19786" xr:uid="{00000000-0005-0000-0000-0000D94A0000}"/>
    <cellStyle name="Normal 130 6 2 4" xfId="19787" xr:uid="{00000000-0005-0000-0000-0000DA4A0000}"/>
    <cellStyle name="Normal 130 6 2 4 2" xfId="19788" xr:uid="{00000000-0005-0000-0000-0000DB4A0000}"/>
    <cellStyle name="Normal 130 6 2 5" xfId="19789" xr:uid="{00000000-0005-0000-0000-0000DC4A0000}"/>
    <cellStyle name="Normal 130 6 2 5 2" xfId="19790" xr:uid="{00000000-0005-0000-0000-0000DD4A0000}"/>
    <cellStyle name="Normal 130 6 2 6" xfId="19791" xr:uid="{00000000-0005-0000-0000-0000DE4A0000}"/>
    <cellStyle name="Normal 130 6 2 7" xfId="19792" xr:uid="{00000000-0005-0000-0000-0000DF4A0000}"/>
    <cellStyle name="Normal 130 6 2 8" xfId="19793" xr:uid="{00000000-0005-0000-0000-0000E04A0000}"/>
    <cellStyle name="Normal 130 6 2 9" xfId="19794" xr:uid="{00000000-0005-0000-0000-0000E14A0000}"/>
    <cellStyle name="Normal 130 6 2_1) Sector Final Use Input Sheet" xfId="19795" xr:uid="{00000000-0005-0000-0000-0000E24A0000}"/>
    <cellStyle name="Normal 130 6 3" xfId="19796" xr:uid="{00000000-0005-0000-0000-0000E34A0000}"/>
    <cellStyle name="Normal 130 6 3 2" xfId="19797" xr:uid="{00000000-0005-0000-0000-0000E44A0000}"/>
    <cellStyle name="Normal 130 6 3 3" xfId="19798" xr:uid="{00000000-0005-0000-0000-0000E54A0000}"/>
    <cellStyle name="Normal 130 6 3 4" xfId="19799" xr:uid="{00000000-0005-0000-0000-0000E64A0000}"/>
    <cellStyle name="Normal 130 6 3 5" xfId="19800" xr:uid="{00000000-0005-0000-0000-0000E74A0000}"/>
    <cellStyle name="Normal 130 6 4" xfId="19801" xr:uid="{00000000-0005-0000-0000-0000E84A0000}"/>
    <cellStyle name="Normal 130 6 4 2" xfId="19802" xr:uid="{00000000-0005-0000-0000-0000E94A0000}"/>
    <cellStyle name="Normal 130 6 4 3" xfId="19803" xr:uid="{00000000-0005-0000-0000-0000EA4A0000}"/>
    <cellStyle name="Normal 130 6 5" xfId="19804" xr:uid="{00000000-0005-0000-0000-0000EB4A0000}"/>
    <cellStyle name="Normal 130 6 5 2" xfId="19805" xr:uid="{00000000-0005-0000-0000-0000EC4A0000}"/>
    <cellStyle name="Normal 130 6 6" xfId="19806" xr:uid="{00000000-0005-0000-0000-0000ED4A0000}"/>
    <cellStyle name="Normal 130 6 6 2" xfId="19807" xr:uid="{00000000-0005-0000-0000-0000EE4A0000}"/>
    <cellStyle name="Normal 130 6 7" xfId="19808" xr:uid="{00000000-0005-0000-0000-0000EF4A0000}"/>
    <cellStyle name="Normal 130 6 8" xfId="19809" xr:uid="{00000000-0005-0000-0000-0000F04A0000}"/>
    <cellStyle name="Normal 130 6 9" xfId="19810" xr:uid="{00000000-0005-0000-0000-0000F14A0000}"/>
    <cellStyle name="Normal 130 6_1) Sector Final Use Input Sheet" xfId="19811" xr:uid="{00000000-0005-0000-0000-0000F24A0000}"/>
    <cellStyle name="Normal 130 7" xfId="19812" xr:uid="{00000000-0005-0000-0000-0000F34A0000}"/>
    <cellStyle name="Normal 130 7 10" xfId="19813" xr:uid="{00000000-0005-0000-0000-0000F44A0000}"/>
    <cellStyle name="Normal 130 7 11" xfId="19814" xr:uid="{00000000-0005-0000-0000-0000F54A0000}"/>
    <cellStyle name="Normal 130 7 2" xfId="19815" xr:uid="{00000000-0005-0000-0000-0000F64A0000}"/>
    <cellStyle name="Normal 130 7 2 2" xfId="19816" xr:uid="{00000000-0005-0000-0000-0000F74A0000}"/>
    <cellStyle name="Normal 130 7 2 3" xfId="19817" xr:uid="{00000000-0005-0000-0000-0000F84A0000}"/>
    <cellStyle name="Normal 130 7 2 4" xfId="19818" xr:uid="{00000000-0005-0000-0000-0000F94A0000}"/>
    <cellStyle name="Normal 130 7 2 5" xfId="19819" xr:uid="{00000000-0005-0000-0000-0000FA4A0000}"/>
    <cellStyle name="Normal 130 7 3" xfId="19820" xr:uid="{00000000-0005-0000-0000-0000FB4A0000}"/>
    <cellStyle name="Normal 130 7 3 2" xfId="19821" xr:uid="{00000000-0005-0000-0000-0000FC4A0000}"/>
    <cellStyle name="Normal 130 7 3 3" xfId="19822" xr:uid="{00000000-0005-0000-0000-0000FD4A0000}"/>
    <cellStyle name="Normal 130 7 4" xfId="19823" xr:uid="{00000000-0005-0000-0000-0000FE4A0000}"/>
    <cellStyle name="Normal 130 7 4 2" xfId="19824" xr:uid="{00000000-0005-0000-0000-0000FF4A0000}"/>
    <cellStyle name="Normal 130 7 5" xfId="19825" xr:uid="{00000000-0005-0000-0000-0000004B0000}"/>
    <cellStyle name="Normal 130 7 5 2" xfId="19826" xr:uid="{00000000-0005-0000-0000-0000014B0000}"/>
    <cellStyle name="Normal 130 7 6" xfId="19827" xr:uid="{00000000-0005-0000-0000-0000024B0000}"/>
    <cellStyle name="Normal 130 7 7" xfId="19828" xr:uid="{00000000-0005-0000-0000-0000034B0000}"/>
    <cellStyle name="Normal 130 7 8" xfId="19829" xr:uid="{00000000-0005-0000-0000-0000044B0000}"/>
    <cellStyle name="Normal 130 7 9" xfId="19830" xr:uid="{00000000-0005-0000-0000-0000054B0000}"/>
    <cellStyle name="Normal 130 7_1) Sector Final Use Input Sheet" xfId="19831" xr:uid="{00000000-0005-0000-0000-0000064B0000}"/>
    <cellStyle name="Normal 130 8" xfId="19832" xr:uid="{00000000-0005-0000-0000-0000074B0000}"/>
    <cellStyle name="Normal 130 8 2" xfId="19833" xr:uid="{00000000-0005-0000-0000-0000084B0000}"/>
    <cellStyle name="Normal 130 8 3" xfId="19834" xr:uid="{00000000-0005-0000-0000-0000094B0000}"/>
    <cellStyle name="Normal 130 8 4" xfId="19835" xr:uid="{00000000-0005-0000-0000-00000A4B0000}"/>
    <cellStyle name="Normal 130 8 5" xfId="19836" xr:uid="{00000000-0005-0000-0000-00000B4B0000}"/>
    <cellStyle name="Normal 130 9" xfId="19837" xr:uid="{00000000-0005-0000-0000-00000C4B0000}"/>
    <cellStyle name="Normal 130 9 2" xfId="19838" xr:uid="{00000000-0005-0000-0000-00000D4B0000}"/>
    <cellStyle name="Normal 130 9 3" xfId="19839" xr:uid="{00000000-0005-0000-0000-00000E4B0000}"/>
    <cellStyle name="Normal 130_1) Sector Final Use Input Sheet" xfId="19840" xr:uid="{00000000-0005-0000-0000-00000F4B0000}"/>
    <cellStyle name="Normal 131" xfId="19841" xr:uid="{00000000-0005-0000-0000-0000104B0000}"/>
    <cellStyle name="Normal 131 10" xfId="19842" xr:uid="{00000000-0005-0000-0000-0000114B0000}"/>
    <cellStyle name="Normal 131 10 2" xfId="19843" xr:uid="{00000000-0005-0000-0000-0000124B0000}"/>
    <cellStyle name="Normal 131 11" xfId="19844" xr:uid="{00000000-0005-0000-0000-0000134B0000}"/>
    <cellStyle name="Normal 131 11 2" xfId="19845" xr:uid="{00000000-0005-0000-0000-0000144B0000}"/>
    <cellStyle name="Normal 131 12" xfId="19846" xr:uid="{00000000-0005-0000-0000-0000154B0000}"/>
    <cellStyle name="Normal 131 13" xfId="19847" xr:uid="{00000000-0005-0000-0000-0000164B0000}"/>
    <cellStyle name="Normal 131 14" xfId="19848" xr:uid="{00000000-0005-0000-0000-0000174B0000}"/>
    <cellStyle name="Normal 131 15" xfId="19849" xr:uid="{00000000-0005-0000-0000-0000184B0000}"/>
    <cellStyle name="Normal 131 16" xfId="19850" xr:uid="{00000000-0005-0000-0000-0000194B0000}"/>
    <cellStyle name="Normal 131 17" xfId="19851" xr:uid="{00000000-0005-0000-0000-00001A4B0000}"/>
    <cellStyle name="Normal 131 2" xfId="19852" xr:uid="{00000000-0005-0000-0000-00001B4B0000}"/>
    <cellStyle name="Normal 131 2 10" xfId="19853" xr:uid="{00000000-0005-0000-0000-00001C4B0000}"/>
    <cellStyle name="Normal 131 2 11" xfId="19854" xr:uid="{00000000-0005-0000-0000-00001D4B0000}"/>
    <cellStyle name="Normal 131 2 12" xfId="19855" xr:uid="{00000000-0005-0000-0000-00001E4B0000}"/>
    <cellStyle name="Normal 131 2 13" xfId="19856" xr:uid="{00000000-0005-0000-0000-00001F4B0000}"/>
    <cellStyle name="Normal 131 2 14" xfId="19857" xr:uid="{00000000-0005-0000-0000-0000204B0000}"/>
    <cellStyle name="Normal 131 2 2" xfId="19858" xr:uid="{00000000-0005-0000-0000-0000214B0000}"/>
    <cellStyle name="Normal 131 2 2 10" xfId="19859" xr:uid="{00000000-0005-0000-0000-0000224B0000}"/>
    <cellStyle name="Normal 131 2 2 11" xfId="19860" xr:uid="{00000000-0005-0000-0000-0000234B0000}"/>
    <cellStyle name="Normal 131 2 2 12" xfId="19861" xr:uid="{00000000-0005-0000-0000-0000244B0000}"/>
    <cellStyle name="Normal 131 2 2 2" xfId="19862" xr:uid="{00000000-0005-0000-0000-0000254B0000}"/>
    <cellStyle name="Normal 131 2 2 2 10" xfId="19863" xr:uid="{00000000-0005-0000-0000-0000264B0000}"/>
    <cellStyle name="Normal 131 2 2 2 11" xfId="19864" xr:uid="{00000000-0005-0000-0000-0000274B0000}"/>
    <cellStyle name="Normal 131 2 2 2 2" xfId="19865" xr:uid="{00000000-0005-0000-0000-0000284B0000}"/>
    <cellStyle name="Normal 131 2 2 2 2 2" xfId="19866" xr:uid="{00000000-0005-0000-0000-0000294B0000}"/>
    <cellStyle name="Normal 131 2 2 2 2 3" xfId="19867" xr:uid="{00000000-0005-0000-0000-00002A4B0000}"/>
    <cellStyle name="Normal 131 2 2 2 2 4" xfId="19868" xr:uid="{00000000-0005-0000-0000-00002B4B0000}"/>
    <cellStyle name="Normal 131 2 2 2 2 5" xfId="19869" xr:uid="{00000000-0005-0000-0000-00002C4B0000}"/>
    <cellStyle name="Normal 131 2 2 2 3" xfId="19870" xr:uid="{00000000-0005-0000-0000-00002D4B0000}"/>
    <cellStyle name="Normal 131 2 2 2 3 2" xfId="19871" xr:uid="{00000000-0005-0000-0000-00002E4B0000}"/>
    <cellStyle name="Normal 131 2 2 2 3 3" xfId="19872" xr:uid="{00000000-0005-0000-0000-00002F4B0000}"/>
    <cellStyle name="Normal 131 2 2 2 4" xfId="19873" xr:uid="{00000000-0005-0000-0000-0000304B0000}"/>
    <cellStyle name="Normal 131 2 2 2 4 2" xfId="19874" xr:uid="{00000000-0005-0000-0000-0000314B0000}"/>
    <cellStyle name="Normal 131 2 2 2 5" xfId="19875" xr:uid="{00000000-0005-0000-0000-0000324B0000}"/>
    <cellStyle name="Normal 131 2 2 2 5 2" xfId="19876" xr:uid="{00000000-0005-0000-0000-0000334B0000}"/>
    <cellStyle name="Normal 131 2 2 2 6" xfId="19877" xr:uid="{00000000-0005-0000-0000-0000344B0000}"/>
    <cellStyle name="Normal 131 2 2 2 7" xfId="19878" xr:uid="{00000000-0005-0000-0000-0000354B0000}"/>
    <cellStyle name="Normal 131 2 2 2 8" xfId="19879" xr:uid="{00000000-0005-0000-0000-0000364B0000}"/>
    <cellStyle name="Normal 131 2 2 2 9" xfId="19880" xr:uid="{00000000-0005-0000-0000-0000374B0000}"/>
    <cellStyle name="Normal 131 2 2 2_1) Sector Final Use Input Sheet" xfId="19881" xr:uid="{00000000-0005-0000-0000-0000384B0000}"/>
    <cellStyle name="Normal 131 2 2 3" xfId="19882" xr:uid="{00000000-0005-0000-0000-0000394B0000}"/>
    <cellStyle name="Normal 131 2 2 3 2" xfId="19883" xr:uid="{00000000-0005-0000-0000-00003A4B0000}"/>
    <cellStyle name="Normal 131 2 2 3 3" xfId="19884" xr:uid="{00000000-0005-0000-0000-00003B4B0000}"/>
    <cellStyle name="Normal 131 2 2 3 4" xfId="19885" xr:uid="{00000000-0005-0000-0000-00003C4B0000}"/>
    <cellStyle name="Normal 131 2 2 3 5" xfId="19886" xr:uid="{00000000-0005-0000-0000-00003D4B0000}"/>
    <cellStyle name="Normal 131 2 2 4" xfId="19887" xr:uid="{00000000-0005-0000-0000-00003E4B0000}"/>
    <cellStyle name="Normal 131 2 2 4 2" xfId="19888" xr:uid="{00000000-0005-0000-0000-00003F4B0000}"/>
    <cellStyle name="Normal 131 2 2 4 3" xfId="19889" xr:uid="{00000000-0005-0000-0000-0000404B0000}"/>
    <cellStyle name="Normal 131 2 2 5" xfId="19890" xr:uid="{00000000-0005-0000-0000-0000414B0000}"/>
    <cellStyle name="Normal 131 2 2 5 2" xfId="19891" xr:uid="{00000000-0005-0000-0000-0000424B0000}"/>
    <cellStyle name="Normal 131 2 2 6" xfId="19892" xr:uid="{00000000-0005-0000-0000-0000434B0000}"/>
    <cellStyle name="Normal 131 2 2 6 2" xfId="19893" xr:uid="{00000000-0005-0000-0000-0000444B0000}"/>
    <cellStyle name="Normal 131 2 2 7" xfId="19894" xr:uid="{00000000-0005-0000-0000-0000454B0000}"/>
    <cellStyle name="Normal 131 2 2 8" xfId="19895" xr:uid="{00000000-0005-0000-0000-0000464B0000}"/>
    <cellStyle name="Normal 131 2 2 9" xfId="19896" xr:uid="{00000000-0005-0000-0000-0000474B0000}"/>
    <cellStyle name="Normal 131 2 2_1) Sector Final Use Input Sheet" xfId="19897" xr:uid="{00000000-0005-0000-0000-0000484B0000}"/>
    <cellStyle name="Normal 131 2 3" xfId="19898" xr:uid="{00000000-0005-0000-0000-0000494B0000}"/>
    <cellStyle name="Normal 131 2 3 10" xfId="19899" xr:uid="{00000000-0005-0000-0000-00004A4B0000}"/>
    <cellStyle name="Normal 131 2 3 11" xfId="19900" xr:uid="{00000000-0005-0000-0000-00004B4B0000}"/>
    <cellStyle name="Normal 131 2 3 12" xfId="19901" xr:uid="{00000000-0005-0000-0000-00004C4B0000}"/>
    <cellStyle name="Normal 131 2 3 2" xfId="19902" xr:uid="{00000000-0005-0000-0000-00004D4B0000}"/>
    <cellStyle name="Normal 131 2 3 2 10" xfId="19903" xr:uid="{00000000-0005-0000-0000-00004E4B0000}"/>
    <cellStyle name="Normal 131 2 3 2 11" xfId="19904" xr:uid="{00000000-0005-0000-0000-00004F4B0000}"/>
    <cellStyle name="Normal 131 2 3 2 2" xfId="19905" xr:uid="{00000000-0005-0000-0000-0000504B0000}"/>
    <cellStyle name="Normal 131 2 3 2 2 2" xfId="19906" xr:uid="{00000000-0005-0000-0000-0000514B0000}"/>
    <cellStyle name="Normal 131 2 3 2 2 3" xfId="19907" xr:uid="{00000000-0005-0000-0000-0000524B0000}"/>
    <cellStyle name="Normal 131 2 3 2 2 4" xfId="19908" xr:uid="{00000000-0005-0000-0000-0000534B0000}"/>
    <cellStyle name="Normal 131 2 3 2 2 5" xfId="19909" xr:uid="{00000000-0005-0000-0000-0000544B0000}"/>
    <cellStyle name="Normal 131 2 3 2 3" xfId="19910" xr:uid="{00000000-0005-0000-0000-0000554B0000}"/>
    <cellStyle name="Normal 131 2 3 2 3 2" xfId="19911" xr:uid="{00000000-0005-0000-0000-0000564B0000}"/>
    <cellStyle name="Normal 131 2 3 2 3 3" xfId="19912" xr:uid="{00000000-0005-0000-0000-0000574B0000}"/>
    <cellStyle name="Normal 131 2 3 2 4" xfId="19913" xr:uid="{00000000-0005-0000-0000-0000584B0000}"/>
    <cellStyle name="Normal 131 2 3 2 4 2" xfId="19914" xr:uid="{00000000-0005-0000-0000-0000594B0000}"/>
    <cellStyle name="Normal 131 2 3 2 5" xfId="19915" xr:uid="{00000000-0005-0000-0000-00005A4B0000}"/>
    <cellStyle name="Normal 131 2 3 2 5 2" xfId="19916" xr:uid="{00000000-0005-0000-0000-00005B4B0000}"/>
    <cellStyle name="Normal 131 2 3 2 6" xfId="19917" xr:uid="{00000000-0005-0000-0000-00005C4B0000}"/>
    <cellStyle name="Normal 131 2 3 2 7" xfId="19918" xr:uid="{00000000-0005-0000-0000-00005D4B0000}"/>
    <cellStyle name="Normal 131 2 3 2 8" xfId="19919" xr:uid="{00000000-0005-0000-0000-00005E4B0000}"/>
    <cellStyle name="Normal 131 2 3 2 9" xfId="19920" xr:uid="{00000000-0005-0000-0000-00005F4B0000}"/>
    <cellStyle name="Normal 131 2 3 2_1) Sector Final Use Input Sheet" xfId="19921" xr:uid="{00000000-0005-0000-0000-0000604B0000}"/>
    <cellStyle name="Normal 131 2 3 3" xfId="19922" xr:uid="{00000000-0005-0000-0000-0000614B0000}"/>
    <cellStyle name="Normal 131 2 3 3 2" xfId="19923" xr:uid="{00000000-0005-0000-0000-0000624B0000}"/>
    <cellStyle name="Normal 131 2 3 3 3" xfId="19924" xr:uid="{00000000-0005-0000-0000-0000634B0000}"/>
    <cellStyle name="Normal 131 2 3 3 4" xfId="19925" xr:uid="{00000000-0005-0000-0000-0000644B0000}"/>
    <cellStyle name="Normal 131 2 3 3 5" xfId="19926" xr:uid="{00000000-0005-0000-0000-0000654B0000}"/>
    <cellStyle name="Normal 131 2 3 4" xfId="19927" xr:uid="{00000000-0005-0000-0000-0000664B0000}"/>
    <cellStyle name="Normal 131 2 3 4 2" xfId="19928" xr:uid="{00000000-0005-0000-0000-0000674B0000}"/>
    <cellStyle name="Normal 131 2 3 4 3" xfId="19929" xr:uid="{00000000-0005-0000-0000-0000684B0000}"/>
    <cellStyle name="Normal 131 2 3 5" xfId="19930" xr:uid="{00000000-0005-0000-0000-0000694B0000}"/>
    <cellStyle name="Normal 131 2 3 5 2" xfId="19931" xr:uid="{00000000-0005-0000-0000-00006A4B0000}"/>
    <cellStyle name="Normal 131 2 3 6" xfId="19932" xr:uid="{00000000-0005-0000-0000-00006B4B0000}"/>
    <cellStyle name="Normal 131 2 3 6 2" xfId="19933" xr:uid="{00000000-0005-0000-0000-00006C4B0000}"/>
    <cellStyle name="Normal 131 2 3 7" xfId="19934" xr:uid="{00000000-0005-0000-0000-00006D4B0000}"/>
    <cellStyle name="Normal 131 2 3 8" xfId="19935" xr:uid="{00000000-0005-0000-0000-00006E4B0000}"/>
    <cellStyle name="Normal 131 2 3 9" xfId="19936" xr:uid="{00000000-0005-0000-0000-00006F4B0000}"/>
    <cellStyle name="Normal 131 2 3_1) Sector Final Use Input Sheet" xfId="19937" xr:uid="{00000000-0005-0000-0000-0000704B0000}"/>
    <cellStyle name="Normal 131 2 4" xfId="19938" xr:uid="{00000000-0005-0000-0000-0000714B0000}"/>
    <cellStyle name="Normal 131 2 4 10" xfId="19939" xr:uid="{00000000-0005-0000-0000-0000724B0000}"/>
    <cellStyle name="Normal 131 2 4 11" xfId="19940" xr:uid="{00000000-0005-0000-0000-0000734B0000}"/>
    <cellStyle name="Normal 131 2 4 2" xfId="19941" xr:uid="{00000000-0005-0000-0000-0000744B0000}"/>
    <cellStyle name="Normal 131 2 4 2 2" xfId="19942" xr:uid="{00000000-0005-0000-0000-0000754B0000}"/>
    <cellStyle name="Normal 131 2 4 2 3" xfId="19943" xr:uid="{00000000-0005-0000-0000-0000764B0000}"/>
    <cellStyle name="Normal 131 2 4 2 4" xfId="19944" xr:uid="{00000000-0005-0000-0000-0000774B0000}"/>
    <cellStyle name="Normal 131 2 4 2 5" xfId="19945" xr:uid="{00000000-0005-0000-0000-0000784B0000}"/>
    <cellStyle name="Normal 131 2 4 3" xfId="19946" xr:uid="{00000000-0005-0000-0000-0000794B0000}"/>
    <cellStyle name="Normal 131 2 4 3 2" xfId="19947" xr:uid="{00000000-0005-0000-0000-00007A4B0000}"/>
    <cellStyle name="Normal 131 2 4 3 3" xfId="19948" xr:uid="{00000000-0005-0000-0000-00007B4B0000}"/>
    <cellStyle name="Normal 131 2 4 4" xfId="19949" xr:uid="{00000000-0005-0000-0000-00007C4B0000}"/>
    <cellStyle name="Normal 131 2 4 4 2" xfId="19950" xr:uid="{00000000-0005-0000-0000-00007D4B0000}"/>
    <cellStyle name="Normal 131 2 4 5" xfId="19951" xr:uid="{00000000-0005-0000-0000-00007E4B0000}"/>
    <cellStyle name="Normal 131 2 4 5 2" xfId="19952" xr:uid="{00000000-0005-0000-0000-00007F4B0000}"/>
    <cellStyle name="Normal 131 2 4 6" xfId="19953" xr:uid="{00000000-0005-0000-0000-0000804B0000}"/>
    <cellStyle name="Normal 131 2 4 7" xfId="19954" xr:uid="{00000000-0005-0000-0000-0000814B0000}"/>
    <cellStyle name="Normal 131 2 4 8" xfId="19955" xr:uid="{00000000-0005-0000-0000-0000824B0000}"/>
    <cellStyle name="Normal 131 2 4 9" xfId="19956" xr:uid="{00000000-0005-0000-0000-0000834B0000}"/>
    <cellStyle name="Normal 131 2 4_1) Sector Final Use Input Sheet" xfId="19957" xr:uid="{00000000-0005-0000-0000-0000844B0000}"/>
    <cellStyle name="Normal 131 2 5" xfId="19958" xr:uid="{00000000-0005-0000-0000-0000854B0000}"/>
    <cellStyle name="Normal 131 2 5 2" xfId="19959" xr:uid="{00000000-0005-0000-0000-0000864B0000}"/>
    <cellStyle name="Normal 131 2 5 3" xfId="19960" xr:uid="{00000000-0005-0000-0000-0000874B0000}"/>
    <cellStyle name="Normal 131 2 5 4" xfId="19961" xr:uid="{00000000-0005-0000-0000-0000884B0000}"/>
    <cellStyle name="Normal 131 2 5 5" xfId="19962" xr:uid="{00000000-0005-0000-0000-0000894B0000}"/>
    <cellStyle name="Normal 131 2 6" xfId="19963" xr:uid="{00000000-0005-0000-0000-00008A4B0000}"/>
    <cellStyle name="Normal 131 2 6 2" xfId="19964" xr:uid="{00000000-0005-0000-0000-00008B4B0000}"/>
    <cellStyle name="Normal 131 2 6 3" xfId="19965" xr:uid="{00000000-0005-0000-0000-00008C4B0000}"/>
    <cellStyle name="Normal 131 2 7" xfId="19966" xr:uid="{00000000-0005-0000-0000-00008D4B0000}"/>
    <cellStyle name="Normal 131 2 7 2" xfId="19967" xr:uid="{00000000-0005-0000-0000-00008E4B0000}"/>
    <cellStyle name="Normal 131 2 8" xfId="19968" xr:uid="{00000000-0005-0000-0000-00008F4B0000}"/>
    <cellStyle name="Normal 131 2 8 2" xfId="19969" xr:uid="{00000000-0005-0000-0000-0000904B0000}"/>
    <cellStyle name="Normal 131 2 9" xfId="19970" xr:uid="{00000000-0005-0000-0000-0000914B0000}"/>
    <cellStyle name="Normal 131 2_1) Sector Final Use Input Sheet" xfId="19971" xr:uid="{00000000-0005-0000-0000-0000924B0000}"/>
    <cellStyle name="Normal 131 3" xfId="19972" xr:uid="{00000000-0005-0000-0000-0000934B0000}"/>
    <cellStyle name="Normal 131 3 10" xfId="19973" xr:uid="{00000000-0005-0000-0000-0000944B0000}"/>
    <cellStyle name="Normal 131 3 11" xfId="19974" xr:uid="{00000000-0005-0000-0000-0000954B0000}"/>
    <cellStyle name="Normal 131 3 12" xfId="19975" xr:uid="{00000000-0005-0000-0000-0000964B0000}"/>
    <cellStyle name="Normal 131 3 13" xfId="19976" xr:uid="{00000000-0005-0000-0000-0000974B0000}"/>
    <cellStyle name="Normal 131 3 14" xfId="19977" xr:uid="{00000000-0005-0000-0000-0000984B0000}"/>
    <cellStyle name="Normal 131 3 2" xfId="19978" xr:uid="{00000000-0005-0000-0000-0000994B0000}"/>
    <cellStyle name="Normal 131 3 2 10" xfId="19979" xr:uid="{00000000-0005-0000-0000-00009A4B0000}"/>
    <cellStyle name="Normal 131 3 2 11" xfId="19980" xr:uid="{00000000-0005-0000-0000-00009B4B0000}"/>
    <cellStyle name="Normal 131 3 2 12" xfId="19981" xr:uid="{00000000-0005-0000-0000-00009C4B0000}"/>
    <cellStyle name="Normal 131 3 2 2" xfId="19982" xr:uid="{00000000-0005-0000-0000-00009D4B0000}"/>
    <cellStyle name="Normal 131 3 2 2 10" xfId="19983" xr:uid="{00000000-0005-0000-0000-00009E4B0000}"/>
    <cellStyle name="Normal 131 3 2 2 11" xfId="19984" xr:uid="{00000000-0005-0000-0000-00009F4B0000}"/>
    <cellStyle name="Normal 131 3 2 2 2" xfId="19985" xr:uid="{00000000-0005-0000-0000-0000A04B0000}"/>
    <cellStyle name="Normal 131 3 2 2 2 2" xfId="19986" xr:uid="{00000000-0005-0000-0000-0000A14B0000}"/>
    <cellStyle name="Normal 131 3 2 2 2 3" xfId="19987" xr:uid="{00000000-0005-0000-0000-0000A24B0000}"/>
    <cellStyle name="Normal 131 3 2 2 2 4" xfId="19988" xr:uid="{00000000-0005-0000-0000-0000A34B0000}"/>
    <cellStyle name="Normal 131 3 2 2 2 5" xfId="19989" xr:uid="{00000000-0005-0000-0000-0000A44B0000}"/>
    <cellStyle name="Normal 131 3 2 2 3" xfId="19990" xr:uid="{00000000-0005-0000-0000-0000A54B0000}"/>
    <cellStyle name="Normal 131 3 2 2 3 2" xfId="19991" xr:uid="{00000000-0005-0000-0000-0000A64B0000}"/>
    <cellStyle name="Normal 131 3 2 2 3 3" xfId="19992" xr:uid="{00000000-0005-0000-0000-0000A74B0000}"/>
    <cellStyle name="Normal 131 3 2 2 4" xfId="19993" xr:uid="{00000000-0005-0000-0000-0000A84B0000}"/>
    <cellStyle name="Normal 131 3 2 2 4 2" xfId="19994" xr:uid="{00000000-0005-0000-0000-0000A94B0000}"/>
    <cellStyle name="Normal 131 3 2 2 5" xfId="19995" xr:uid="{00000000-0005-0000-0000-0000AA4B0000}"/>
    <cellStyle name="Normal 131 3 2 2 5 2" xfId="19996" xr:uid="{00000000-0005-0000-0000-0000AB4B0000}"/>
    <cellStyle name="Normal 131 3 2 2 6" xfId="19997" xr:uid="{00000000-0005-0000-0000-0000AC4B0000}"/>
    <cellStyle name="Normal 131 3 2 2 7" xfId="19998" xr:uid="{00000000-0005-0000-0000-0000AD4B0000}"/>
    <cellStyle name="Normal 131 3 2 2 8" xfId="19999" xr:uid="{00000000-0005-0000-0000-0000AE4B0000}"/>
    <cellStyle name="Normal 131 3 2 2 9" xfId="20000" xr:uid="{00000000-0005-0000-0000-0000AF4B0000}"/>
    <cellStyle name="Normal 131 3 2 2_1) Sector Final Use Input Sheet" xfId="20001" xr:uid="{00000000-0005-0000-0000-0000B04B0000}"/>
    <cellStyle name="Normal 131 3 2 3" xfId="20002" xr:uid="{00000000-0005-0000-0000-0000B14B0000}"/>
    <cellStyle name="Normal 131 3 2 3 2" xfId="20003" xr:uid="{00000000-0005-0000-0000-0000B24B0000}"/>
    <cellStyle name="Normal 131 3 2 3 3" xfId="20004" xr:uid="{00000000-0005-0000-0000-0000B34B0000}"/>
    <cellStyle name="Normal 131 3 2 3 4" xfId="20005" xr:uid="{00000000-0005-0000-0000-0000B44B0000}"/>
    <cellStyle name="Normal 131 3 2 3 5" xfId="20006" xr:uid="{00000000-0005-0000-0000-0000B54B0000}"/>
    <cellStyle name="Normal 131 3 2 4" xfId="20007" xr:uid="{00000000-0005-0000-0000-0000B64B0000}"/>
    <cellStyle name="Normal 131 3 2 4 2" xfId="20008" xr:uid="{00000000-0005-0000-0000-0000B74B0000}"/>
    <cellStyle name="Normal 131 3 2 4 3" xfId="20009" xr:uid="{00000000-0005-0000-0000-0000B84B0000}"/>
    <cellStyle name="Normal 131 3 2 5" xfId="20010" xr:uid="{00000000-0005-0000-0000-0000B94B0000}"/>
    <cellStyle name="Normal 131 3 2 5 2" xfId="20011" xr:uid="{00000000-0005-0000-0000-0000BA4B0000}"/>
    <cellStyle name="Normal 131 3 2 6" xfId="20012" xr:uid="{00000000-0005-0000-0000-0000BB4B0000}"/>
    <cellStyle name="Normal 131 3 2 6 2" xfId="20013" xr:uid="{00000000-0005-0000-0000-0000BC4B0000}"/>
    <cellStyle name="Normal 131 3 2 7" xfId="20014" xr:uid="{00000000-0005-0000-0000-0000BD4B0000}"/>
    <cellStyle name="Normal 131 3 2 8" xfId="20015" xr:uid="{00000000-0005-0000-0000-0000BE4B0000}"/>
    <cellStyle name="Normal 131 3 2 9" xfId="20016" xr:uid="{00000000-0005-0000-0000-0000BF4B0000}"/>
    <cellStyle name="Normal 131 3 2_1) Sector Final Use Input Sheet" xfId="20017" xr:uid="{00000000-0005-0000-0000-0000C04B0000}"/>
    <cellStyle name="Normal 131 3 3" xfId="20018" xr:uid="{00000000-0005-0000-0000-0000C14B0000}"/>
    <cellStyle name="Normal 131 3 3 10" xfId="20019" xr:uid="{00000000-0005-0000-0000-0000C24B0000}"/>
    <cellStyle name="Normal 131 3 3 11" xfId="20020" xr:uid="{00000000-0005-0000-0000-0000C34B0000}"/>
    <cellStyle name="Normal 131 3 3 12" xfId="20021" xr:uid="{00000000-0005-0000-0000-0000C44B0000}"/>
    <cellStyle name="Normal 131 3 3 2" xfId="20022" xr:uid="{00000000-0005-0000-0000-0000C54B0000}"/>
    <cellStyle name="Normal 131 3 3 2 10" xfId="20023" xr:uid="{00000000-0005-0000-0000-0000C64B0000}"/>
    <cellStyle name="Normal 131 3 3 2 11" xfId="20024" xr:uid="{00000000-0005-0000-0000-0000C74B0000}"/>
    <cellStyle name="Normal 131 3 3 2 2" xfId="20025" xr:uid="{00000000-0005-0000-0000-0000C84B0000}"/>
    <cellStyle name="Normal 131 3 3 2 2 2" xfId="20026" xr:uid="{00000000-0005-0000-0000-0000C94B0000}"/>
    <cellStyle name="Normal 131 3 3 2 2 3" xfId="20027" xr:uid="{00000000-0005-0000-0000-0000CA4B0000}"/>
    <cellStyle name="Normal 131 3 3 2 2 4" xfId="20028" xr:uid="{00000000-0005-0000-0000-0000CB4B0000}"/>
    <cellStyle name="Normal 131 3 3 2 2 5" xfId="20029" xr:uid="{00000000-0005-0000-0000-0000CC4B0000}"/>
    <cellStyle name="Normal 131 3 3 2 3" xfId="20030" xr:uid="{00000000-0005-0000-0000-0000CD4B0000}"/>
    <cellStyle name="Normal 131 3 3 2 3 2" xfId="20031" xr:uid="{00000000-0005-0000-0000-0000CE4B0000}"/>
    <cellStyle name="Normal 131 3 3 2 3 3" xfId="20032" xr:uid="{00000000-0005-0000-0000-0000CF4B0000}"/>
    <cellStyle name="Normal 131 3 3 2 4" xfId="20033" xr:uid="{00000000-0005-0000-0000-0000D04B0000}"/>
    <cellStyle name="Normal 131 3 3 2 4 2" xfId="20034" xr:uid="{00000000-0005-0000-0000-0000D14B0000}"/>
    <cellStyle name="Normal 131 3 3 2 5" xfId="20035" xr:uid="{00000000-0005-0000-0000-0000D24B0000}"/>
    <cellStyle name="Normal 131 3 3 2 5 2" xfId="20036" xr:uid="{00000000-0005-0000-0000-0000D34B0000}"/>
    <cellStyle name="Normal 131 3 3 2 6" xfId="20037" xr:uid="{00000000-0005-0000-0000-0000D44B0000}"/>
    <cellStyle name="Normal 131 3 3 2 7" xfId="20038" xr:uid="{00000000-0005-0000-0000-0000D54B0000}"/>
    <cellStyle name="Normal 131 3 3 2 8" xfId="20039" xr:uid="{00000000-0005-0000-0000-0000D64B0000}"/>
    <cellStyle name="Normal 131 3 3 2 9" xfId="20040" xr:uid="{00000000-0005-0000-0000-0000D74B0000}"/>
    <cellStyle name="Normal 131 3 3 2_1) Sector Final Use Input Sheet" xfId="20041" xr:uid="{00000000-0005-0000-0000-0000D84B0000}"/>
    <cellStyle name="Normal 131 3 3 3" xfId="20042" xr:uid="{00000000-0005-0000-0000-0000D94B0000}"/>
    <cellStyle name="Normal 131 3 3 3 2" xfId="20043" xr:uid="{00000000-0005-0000-0000-0000DA4B0000}"/>
    <cellStyle name="Normal 131 3 3 3 3" xfId="20044" xr:uid="{00000000-0005-0000-0000-0000DB4B0000}"/>
    <cellStyle name="Normal 131 3 3 3 4" xfId="20045" xr:uid="{00000000-0005-0000-0000-0000DC4B0000}"/>
    <cellStyle name="Normal 131 3 3 3 5" xfId="20046" xr:uid="{00000000-0005-0000-0000-0000DD4B0000}"/>
    <cellStyle name="Normal 131 3 3 4" xfId="20047" xr:uid="{00000000-0005-0000-0000-0000DE4B0000}"/>
    <cellStyle name="Normal 131 3 3 4 2" xfId="20048" xr:uid="{00000000-0005-0000-0000-0000DF4B0000}"/>
    <cellStyle name="Normal 131 3 3 4 3" xfId="20049" xr:uid="{00000000-0005-0000-0000-0000E04B0000}"/>
    <cellStyle name="Normal 131 3 3 5" xfId="20050" xr:uid="{00000000-0005-0000-0000-0000E14B0000}"/>
    <cellStyle name="Normal 131 3 3 5 2" xfId="20051" xr:uid="{00000000-0005-0000-0000-0000E24B0000}"/>
    <cellStyle name="Normal 131 3 3 6" xfId="20052" xr:uid="{00000000-0005-0000-0000-0000E34B0000}"/>
    <cellStyle name="Normal 131 3 3 6 2" xfId="20053" xr:uid="{00000000-0005-0000-0000-0000E44B0000}"/>
    <cellStyle name="Normal 131 3 3 7" xfId="20054" xr:uid="{00000000-0005-0000-0000-0000E54B0000}"/>
    <cellStyle name="Normal 131 3 3 8" xfId="20055" xr:uid="{00000000-0005-0000-0000-0000E64B0000}"/>
    <cellStyle name="Normal 131 3 3 9" xfId="20056" xr:uid="{00000000-0005-0000-0000-0000E74B0000}"/>
    <cellStyle name="Normal 131 3 3_1) Sector Final Use Input Sheet" xfId="20057" xr:uid="{00000000-0005-0000-0000-0000E84B0000}"/>
    <cellStyle name="Normal 131 3 4" xfId="20058" xr:uid="{00000000-0005-0000-0000-0000E94B0000}"/>
    <cellStyle name="Normal 131 3 4 10" xfId="20059" xr:uid="{00000000-0005-0000-0000-0000EA4B0000}"/>
    <cellStyle name="Normal 131 3 4 11" xfId="20060" xr:uid="{00000000-0005-0000-0000-0000EB4B0000}"/>
    <cellStyle name="Normal 131 3 4 2" xfId="20061" xr:uid="{00000000-0005-0000-0000-0000EC4B0000}"/>
    <cellStyle name="Normal 131 3 4 2 2" xfId="20062" xr:uid="{00000000-0005-0000-0000-0000ED4B0000}"/>
    <cellStyle name="Normal 131 3 4 2 3" xfId="20063" xr:uid="{00000000-0005-0000-0000-0000EE4B0000}"/>
    <cellStyle name="Normal 131 3 4 2 4" xfId="20064" xr:uid="{00000000-0005-0000-0000-0000EF4B0000}"/>
    <cellStyle name="Normal 131 3 4 2 5" xfId="20065" xr:uid="{00000000-0005-0000-0000-0000F04B0000}"/>
    <cellStyle name="Normal 131 3 4 3" xfId="20066" xr:uid="{00000000-0005-0000-0000-0000F14B0000}"/>
    <cellStyle name="Normal 131 3 4 3 2" xfId="20067" xr:uid="{00000000-0005-0000-0000-0000F24B0000}"/>
    <cellStyle name="Normal 131 3 4 3 3" xfId="20068" xr:uid="{00000000-0005-0000-0000-0000F34B0000}"/>
    <cellStyle name="Normal 131 3 4 4" xfId="20069" xr:uid="{00000000-0005-0000-0000-0000F44B0000}"/>
    <cellStyle name="Normal 131 3 4 4 2" xfId="20070" xr:uid="{00000000-0005-0000-0000-0000F54B0000}"/>
    <cellStyle name="Normal 131 3 4 5" xfId="20071" xr:uid="{00000000-0005-0000-0000-0000F64B0000}"/>
    <cellStyle name="Normal 131 3 4 5 2" xfId="20072" xr:uid="{00000000-0005-0000-0000-0000F74B0000}"/>
    <cellStyle name="Normal 131 3 4 6" xfId="20073" xr:uid="{00000000-0005-0000-0000-0000F84B0000}"/>
    <cellStyle name="Normal 131 3 4 7" xfId="20074" xr:uid="{00000000-0005-0000-0000-0000F94B0000}"/>
    <cellStyle name="Normal 131 3 4 8" xfId="20075" xr:uid="{00000000-0005-0000-0000-0000FA4B0000}"/>
    <cellStyle name="Normal 131 3 4 9" xfId="20076" xr:uid="{00000000-0005-0000-0000-0000FB4B0000}"/>
    <cellStyle name="Normal 131 3 4_1) Sector Final Use Input Sheet" xfId="20077" xr:uid="{00000000-0005-0000-0000-0000FC4B0000}"/>
    <cellStyle name="Normal 131 3 5" xfId="20078" xr:uid="{00000000-0005-0000-0000-0000FD4B0000}"/>
    <cellStyle name="Normal 131 3 5 2" xfId="20079" xr:uid="{00000000-0005-0000-0000-0000FE4B0000}"/>
    <cellStyle name="Normal 131 3 5 3" xfId="20080" xr:uid="{00000000-0005-0000-0000-0000FF4B0000}"/>
    <cellStyle name="Normal 131 3 5 4" xfId="20081" xr:uid="{00000000-0005-0000-0000-0000004C0000}"/>
    <cellStyle name="Normal 131 3 5 5" xfId="20082" xr:uid="{00000000-0005-0000-0000-0000014C0000}"/>
    <cellStyle name="Normal 131 3 6" xfId="20083" xr:uid="{00000000-0005-0000-0000-0000024C0000}"/>
    <cellStyle name="Normal 131 3 6 2" xfId="20084" xr:uid="{00000000-0005-0000-0000-0000034C0000}"/>
    <cellStyle name="Normal 131 3 6 3" xfId="20085" xr:uid="{00000000-0005-0000-0000-0000044C0000}"/>
    <cellStyle name="Normal 131 3 7" xfId="20086" xr:uid="{00000000-0005-0000-0000-0000054C0000}"/>
    <cellStyle name="Normal 131 3 7 2" xfId="20087" xr:uid="{00000000-0005-0000-0000-0000064C0000}"/>
    <cellStyle name="Normal 131 3 8" xfId="20088" xr:uid="{00000000-0005-0000-0000-0000074C0000}"/>
    <cellStyle name="Normal 131 3 8 2" xfId="20089" xr:uid="{00000000-0005-0000-0000-0000084C0000}"/>
    <cellStyle name="Normal 131 3 9" xfId="20090" xr:uid="{00000000-0005-0000-0000-0000094C0000}"/>
    <cellStyle name="Normal 131 3_1) Sector Final Use Input Sheet" xfId="20091" xr:uid="{00000000-0005-0000-0000-00000A4C0000}"/>
    <cellStyle name="Normal 131 4" xfId="20092" xr:uid="{00000000-0005-0000-0000-00000B4C0000}"/>
    <cellStyle name="Normal 131 4 10" xfId="20093" xr:uid="{00000000-0005-0000-0000-00000C4C0000}"/>
    <cellStyle name="Normal 131 4 11" xfId="20094" xr:uid="{00000000-0005-0000-0000-00000D4C0000}"/>
    <cellStyle name="Normal 131 4 12" xfId="20095" xr:uid="{00000000-0005-0000-0000-00000E4C0000}"/>
    <cellStyle name="Normal 131 4 13" xfId="20096" xr:uid="{00000000-0005-0000-0000-00000F4C0000}"/>
    <cellStyle name="Normal 131 4 14" xfId="20097" xr:uid="{00000000-0005-0000-0000-0000104C0000}"/>
    <cellStyle name="Normal 131 4 2" xfId="20098" xr:uid="{00000000-0005-0000-0000-0000114C0000}"/>
    <cellStyle name="Normal 131 4 2 10" xfId="20099" xr:uid="{00000000-0005-0000-0000-0000124C0000}"/>
    <cellStyle name="Normal 131 4 2 11" xfId="20100" xr:uid="{00000000-0005-0000-0000-0000134C0000}"/>
    <cellStyle name="Normal 131 4 2 12" xfId="20101" xr:uid="{00000000-0005-0000-0000-0000144C0000}"/>
    <cellStyle name="Normal 131 4 2 2" xfId="20102" xr:uid="{00000000-0005-0000-0000-0000154C0000}"/>
    <cellStyle name="Normal 131 4 2 2 10" xfId="20103" xr:uid="{00000000-0005-0000-0000-0000164C0000}"/>
    <cellStyle name="Normal 131 4 2 2 11" xfId="20104" xr:uid="{00000000-0005-0000-0000-0000174C0000}"/>
    <cellStyle name="Normal 131 4 2 2 2" xfId="20105" xr:uid="{00000000-0005-0000-0000-0000184C0000}"/>
    <cellStyle name="Normal 131 4 2 2 2 2" xfId="20106" xr:uid="{00000000-0005-0000-0000-0000194C0000}"/>
    <cellStyle name="Normal 131 4 2 2 2 3" xfId="20107" xr:uid="{00000000-0005-0000-0000-00001A4C0000}"/>
    <cellStyle name="Normal 131 4 2 2 2 4" xfId="20108" xr:uid="{00000000-0005-0000-0000-00001B4C0000}"/>
    <cellStyle name="Normal 131 4 2 2 2 5" xfId="20109" xr:uid="{00000000-0005-0000-0000-00001C4C0000}"/>
    <cellStyle name="Normal 131 4 2 2 3" xfId="20110" xr:uid="{00000000-0005-0000-0000-00001D4C0000}"/>
    <cellStyle name="Normal 131 4 2 2 3 2" xfId="20111" xr:uid="{00000000-0005-0000-0000-00001E4C0000}"/>
    <cellStyle name="Normal 131 4 2 2 3 3" xfId="20112" xr:uid="{00000000-0005-0000-0000-00001F4C0000}"/>
    <cellStyle name="Normal 131 4 2 2 4" xfId="20113" xr:uid="{00000000-0005-0000-0000-0000204C0000}"/>
    <cellStyle name="Normal 131 4 2 2 4 2" xfId="20114" xr:uid="{00000000-0005-0000-0000-0000214C0000}"/>
    <cellStyle name="Normal 131 4 2 2 5" xfId="20115" xr:uid="{00000000-0005-0000-0000-0000224C0000}"/>
    <cellStyle name="Normal 131 4 2 2 5 2" xfId="20116" xr:uid="{00000000-0005-0000-0000-0000234C0000}"/>
    <cellStyle name="Normal 131 4 2 2 6" xfId="20117" xr:uid="{00000000-0005-0000-0000-0000244C0000}"/>
    <cellStyle name="Normal 131 4 2 2 7" xfId="20118" xr:uid="{00000000-0005-0000-0000-0000254C0000}"/>
    <cellStyle name="Normal 131 4 2 2 8" xfId="20119" xr:uid="{00000000-0005-0000-0000-0000264C0000}"/>
    <cellStyle name="Normal 131 4 2 2 9" xfId="20120" xr:uid="{00000000-0005-0000-0000-0000274C0000}"/>
    <cellStyle name="Normal 131 4 2 2_1) Sector Final Use Input Sheet" xfId="20121" xr:uid="{00000000-0005-0000-0000-0000284C0000}"/>
    <cellStyle name="Normal 131 4 2 3" xfId="20122" xr:uid="{00000000-0005-0000-0000-0000294C0000}"/>
    <cellStyle name="Normal 131 4 2 3 2" xfId="20123" xr:uid="{00000000-0005-0000-0000-00002A4C0000}"/>
    <cellStyle name="Normal 131 4 2 3 3" xfId="20124" xr:uid="{00000000-0005-0000-0000-00002B4C0000}"/>
    <cellStyle name="Normal 131 4 2 3 4" xfId="20125" xr:uid="{00000000-0005-0000-0000-00002C4C0000}"/>
    <cellStyle name="Normal 131 4 2 3 5" xfId="20126" xr:uid="{00000000-0005-0000-0000-00002D4C0000}"/>
    <cellStyle name="Normal 131 4 2 4" xfId="20127" xr:uid="{00000000-0005-0000-0000-00002E4C0000}"/>
    <cellStyle name="Normal 131 4 2 4 2" xfId="20128" xr:uid="{00000000-0005-0000-0000-00002F4C0000}"/>
    <cellStyle name="Normal 131 4 2 4 3" xfId="20129" xr:uid="{00000000-0005-0000-0000-0000304C0000}"/>
    <cellStyle name="Normal 131 4 2 5" xfId="20130" xr:uid="{00000000-0005-0000-0000-0000314C0000}"/>
    <cellStyle name="Normal 131 4 2 5 2" xfId="20131" xr:uid="{00000000-0005-0000-0000-0000324C0000}"/>
    <cellStyle name="Normal 131 4 2 6" xfId="20132" xr:uid="{00000000-0005-0000-0000-0000334C0000}"/>
    <cellStyle name="Normal 131 4 2 6 2" xfId="20133" xr:uid="{00000000-0005-0000-0000-0000344C0000}"/>
    <cellStyle name="Normal 131 4 2 7" xfId="20134" xr:uid="{00000000-0005-0000-0000-0000354C0000}"/>
    <cellStyle name="Normal 131 4 2 8" xfId="20135" xr:uid="{00000000-0005-0000-0000-0000364C0000}"/>
    <cellStyle name="Normal 131 4 2 9" xfId="20136" xr:uid="{00000000-0005-0000-0000-0000374C0000}"/>
    <cellStyle name="Normal 131 4 2_1) Sector Final Use Input Sheet" xfId="20137" xr:uid="{00000000-0005-0000-0000-0000384C0000}"/>
    <cellStyle name="Normal 131 4 3" xfId="20138" xr:uid="{00000000-0005-0000-0000-0000394C0000}"/>
    <cellStyle name="Normal 131 4 3 10" xfId="20139" xr:uid="{00000000-0005-0000-0000-00003A4C0000}"/>
    <cellStyle name="Normal 131 4 3 11" xfId="20140" xr:uid="{00000000-0005-0000-0000-00003B4C0000}"/>
    <cellStyle name="Normal 131 4 3 12" xfId="20141" xr:uid="{00000000-0005-0000-0000-00003C4C0000}"/>
    <cellStyle name="Normal 131 4 3 2" xfId="20142" xr:uid="{00000000-0005-0000-0000-00003D4C0000}"/>
    <cellStyle name="Normal 131 4 3 2 10" xfId="20143" xr:uid="{00000000-0005-0000-0000-00003E4C0000}"/>
    <cellStyle name="Normal 131 4 3 2 11" xfId="20144" xr:uid="{00000000-0005-0000-0000-00003F4C0000}"/>
    <cellStyle name="Normal 131 4 3 2 2" xfId="20145" xr:uid="{00000000-0005-0000-0000-0000404C0000}"/>
    <cellStyle name="Normal 131 4 3 2 2 2" xfId="20146" xr:uid="{00000000-0005-0000-0000-0000414C0000}"/>
    <cellStyle name="Normal 131 4 3 2 2 3" xfId="20147" xr:uid="{00000000-0005-0000-0000-0000424C0000}"/>
    <cellStyle name="Normal 131 4 3 2 2 4" xfId="20148" xr:uid="{00000000-0005-0000-0000-0000434C0000}"/>
    <cellStyle name="Normal 131 4 3 2 2 5" xfId="20149" xr:uid="{00000000-0005-0000-0000-0000444C0000}"/>
    <cellStyle name="Normal 131 4 3 2 3" xfId="20150" xr:uid="{00000000-0005-0000-0000-0000454C0000}"/>
    <cellStyle name="Normal 131 4 3 2 3 2" xfId="20151" xr:uid="{00000000-0005-0000-0000-0000464C0000}"/>
    <cellStyle name="Normal 131 4 3 2 3 3" xfId="20152" xr:uid="{00000000-0005-0000-0000-0000474C0000}"/>
    <cellStyle name="Normal 131 4 3 2 4" xfId="20153" xr:uid="{00000000-0005-0000-0000-0000484C0000}"/>
    <cellStyle name="Normal 131 4 3 2 4 2" xfId="20154" xr:uid="{00000000-0005-0000-0000-0000494C0000}"/>
    <cellStyle name="Normal 131 4 3 2 5" xfId="20155" xr:uid="{00000000-0005-0000-0000-00004A4C0000}"/>
    <cellStyle name="Normal 131 4 3 2 5 2" xfId="20156" xr:uid="{00000000-0005-0000-0000-00004B4C0000}"/>
    <cellStyle name="Normal 131 4 3 2 6" xfId="20157" xr:uid="{00000000-0005-0000-0000-00004C4C0000}"/>
    <cellStyle name="Normal 131 4 3 2 7" xfId="20158" xr:uid="{00000000-0005-0000-0000-00004D4C0000}"/>
    <cellStyle name="Normal 131 4 3 2 8" xfId="20159" xr:uid="{00000000-0005-0000-0000-00004E4C0000}"/>
    <cellStyle name="Normal 131 4 3 2 9" xfId="20160" xr:uid="{00000000-0005-0000-0000-00004F4C0000}"/>
    <cellStyle name="Normal 131 4 3 2_1) Sector Final Use Input Sheet" xfId="20161" xr:uid="{00000000-0005-0000-0000-0000504C0000}"/>
    <cellStyle name="Normal 131 4 3 3" xfId="20162" xr:uid="{00000000-0005-0000-0000-0000514C0000}"/>
    <cellStyle name="Normal 131 4 3 3 2" xfId="20163" xr:uid="{00000000-0005-0000-0000-0000524C0000}"/>
    <cellStyle name="Normal 131 4 3 3 3" xfId="20164" xr:uid="{00000000-0005-0000-0000-0000534C0000}"/>
    <cellStyle name="Normal 131 4 3 3 4" xfId="20165" xr:uid="{00000000-0005-0000-0000-0000544C0000}"/>
    <cellStyle name="Normal 131 4 3 3 5" xfId="20166" xr:uid="{00000000-0005-0000-0000-0000554C0000}"/>
    <cellStyle name="Normal 131 4 3 4" xfId="20167" xr:uid="{00000000-0005-0000-0000-0000564C0000}"/>
    <cellStyle name="Normal 131 4 3 4 2" xfId="20168" xr:uid="{00000000-0005-0000-0000-0000574C0000}"/>
    <cellStyle name="Normal 131 4 3 4 3" xfId="20169" xr:uid="{00000000-0005-0000-0000-0000584C0000}"/>
    <cellStyle name="Normal 131 4 3 5" xfId="20170" xr:uid="{00000000-0005-0000-0000-0000594C0000}"/>
    <cellStyle name="Normal 131 4 3 5 2" xfId="20171" xr:uid="{00000000-0005-0000-0000-00005A4C0000}"/>
    <cellStyle name="Normal 131 4 3 6" xfId="20172" xr:uid="{00000000-0005-0000-0000-00005B4C0000}"/>
    <cellStyle name="Normal 131 4 3 6 2" xfId="20173" xr:uid="{00000000-0005-0000-0000-00005C4C0000}"/>
    <cellStyle name="Normal 131 4 3 7" xfId="20174" xr:uid="{00000000-0005-0000-0000-00005D4C0000}"/>
    <cellStyle name="Normal 131 4 3 8" xfId="20175" xr:uid="{00000000-0005-0000-0000-00005E4C0000}"/>
    <cellStyle name="Normal 131 4 3 9" xfId="20176" xr:uid="{00000000-0005-0000-0000-00005F4C0000}"/>
    <cellStyle name="Normal 131 4 3_1) Sector Final Use Input Sheet" xfId="20177" xr:uid="{00000000-0005-0000-0000-0000604C0000}"/>
    <cellStyle name="Normal 131 4 4" xfId="20178" xr:uid="{00000000-0005-0000-0000-0000614C0000}"/>
    <cellStyle name="Normal 131 4 4 10" xfId="20179" xr:uid="{00000000-0005-0000-0000-0000624C0000}"/>
    <cellStyle name="Normal 131 4 4 11" xfId="20180" xr:uid="{00000000-0005-0000-0000-0000634C0000}"/>
    <cellStyle name="Normal 131 4 4 2" xfId="20181" xr:uid="{00000000-0005-0000-0000-0000644C0000}"/>
    <cellStyle name="Normal 131 4 4 2 2" xfId="20182" xr:uid="{00000000-0005-0000-0000-0000654C0000}"/>
    <cellStyle name="Normal 131 4 4 2 3" xfId="20183" xr:uid="{00000000-0005-0000-0000-0000664C0000}"/>
    <cellStyle name="Normal 131 4 4 2 4" xfId="20184" xr:uid="{00000000-0005-0000-0000-0000674C0000}"/>
    <cellStyle name="Normal 131 4 4 2 5" xfId="20185" xr:uid="{00000000-0005-0000-0000-0000684C0000}"/>
    <cellStyle name="Normal 131 4 4 3" xfId="20186" xr:uid="{00000000-0005-0000-0000-0000694C0000}"/>
    <cellStyle name="Normal 131 4 4 3 2" xfId="20187" xr:uid="{00000000-0005-0000-0000-00006A4C0000}"/>
    <cellStyle name="Normal 131 4 4 3 3" xfId="20188" xr:uid="{00000000-0005-0000-0000-00006B4C0000}"/>
    <cellStyle name="Normal 131 4 4 4" xfId="20189" xr:uid="{00000000-0005-0000-0000-00006C4C0000}"/>
    <cellStyle name="Normal 131 4 4 4 2" xfId="20190" xr:uid="{00000000-0005-0000-0000-00006D4C0000}"/>
    <cellStyle name="Normal 131 4 4 5" xfId="20191" xr:uid="{00000000-0005-0000-0000-00006E4C0000}"/>
    <cellStyle name="Normal 131 4 4 5 2" xfId="20192" xr:uid="{00000000-0005-0000-0000-00006F4C0000}"/>
    <cellStyle name="Normal 131 4 4 6" xfId="20193" xr:uid="{00000000-0005-0000-0000-0000704C0000}"/>
    <cellStyle name="Normal 131 4 4 7" xfId="20194" xr:uid="{00000000-0005-0000-0000-0000714C0000}"/>
    <cellStyle name="Normal 131 4 4 8" xfId="20195" xr:uid="{00000000-0005-0000-0000-0000724C0000}"/>
    <cellStyle name="Normal 131 4 4 9" xfId="20196" xr:uid="{00000000-0005-0000-0000-0000734C0000}"/>
    <cellStyle name="Normal 131 4 4_1) Sector Final Use Input Sheet" xfId="20197" xr:uid="{00000000-0005-0000-0000-0000744C0000}"/>
    <cellStyle name="Normal 131 4 5" xfId="20198" xr:uid="{00000000-0005-0000-0000-0000754C0000}"/>
    <cellStyle name="Normal 131 4 5 2" xfId="20199" xr:uid="{00000000-0005-0000-0000-0000764C0000}"/>
    <cellStyle name="Normal 131 4 5 3" xfId="20200" xr:uid="{00000000-0005-0000-0000-0000774C0000}"/>
    <cellStyle name="Normal 131 4 5 4" xfId="20201" xr:uid="{00000000-0005-0000-0000-0000784C0000}"/>
    <cellStyle name="Normal 131 4 5 5" xfId="20202" xr:uid="{00000000-0005-0000-0000-0000794C0000}"/>
    <cellStyle name="Normal 131 4 6" xfId="20203" xr:uid="{00000000-0005-0000-0000-00007A4C0000}"/>
    <cellStyle name="Normal 131 4 6 2" xfId="20204" xr:uid="{00000000-0005-0000-0000-00007B4C0000}"/>
    <cellStyle name="Normal 131 4 6 3" xfId="20205" xr:uid="{00000000-0005-0000-0000-00007C4C0000}"/>
    <cellStyle name="Normal 131 4 7" xfId="20206" xr:uid="{00000000-0005-0000-0000-00007D4C0000}"/>
    <cellStyle name="Normal 131 4 7 2" xfId="20207" xr:uid="{00000000-0005-0000-0000-00007E4C0000}"/>
    <cellStyle name="Normal 131 4 8" xfId="20208" xr:uid="{00000000-0005-0000-0000-00007F4C0000}"/>
    <cellStyle name="Normal 131 4 8 2" xfId="20209" xr:uid="{00000000-0005-0000-0000-0000804C0000}"/>
    <cellStyle name="Normal 131 4 9" xfId="20210" xr:uid="{00000000-0005-0000-0000-0000814C0000}"/>
    <cellStyle name="Normal 131 4_1) Sector Final Use Input Sheet" xfId="20211" xr:uid="{00000000-0005-0000-0000-0000824C0000}"/>
    <cellStyle name="Normal 131 5" xfId="20212" xr:uid="{00000000-0005-0000-0000-0000834C0000}"/>
    <cellStyle name="Normal 131 5 10" xfId="20213" xr:uid="{00000000-0005-0000-0000-0000844C0000}"/>
    <cellStyle name="Normal 131 5 11" xfId="20214" xr:uid="{00000000-0005-0000-0000-0000854C0000}"/>
    <cellStyle name="Normal 131 5 12" xfId="20215" xr:uid="{00000000-0005-0000-0000-0000864C0000}"/>
    <cellStyle name="Normal 131 5 2" xfId="20216" xr:uid="{00000000-0005-0000-0000-0000874C0000}"/>
    <cellStyle name="Normal 131 5 2 10" xfId="20217" xr:uid="{00000000-0005-0000-0000-0000884C0000}"/>
    <cellStyle name="Normal 131 5 2 11" xfId="20218" xr:uid="{00000000-0005-0000-0000-0000894C0000}"/>
    <cellStyle name="Normal 131 5 2 2" xfId="20219" xr:uid="{00000000-0005-0000-0000-00008A4C0000}"/>
    <cellStyle name="Normal 131 5 2 2 2" xfId="20220" xr:uid="{00000000-0005-0000-0000-00008B4C0000}"/>
    <cellStyle name="Normal 131 5 2 2 3" xfId="20221" xr:uid="{00000000-0005-0000-0000-00008C4C0000}"/>
    <cellStyle name="Normal 131 5 2 2 4" xfId="20222" xr:uid="{00000000-0005-0000-0000-00008D4C0000}"/>
    <cellStyle name="Normal 131 5 2 2 5" xfId="20223" xr:uid="{00000000-0005-0000-0000-00008E4C0000}"/>
    <cellStyle name="Normal 131 5 2 3" xfId="20224" xr:uid="{00000000-0005-0000-0000-00008F4C0000}"/>
    <cellStyle name="Normal 131 5 2 3 2" xfId="20225" xr:uid="{00000000-0005-0000-0000-0000904C0000}"/>
    <cellStyle name="Normal 131 5 2 3 3" xfId="20226" xr:uid="{00000000-0005-0000-0000-0000914C0000}"/>
    <cellStyle name="Normal 131 5 2 4" xfId="20227" xr:uid="{00000000-0005-0000-0000-0000924C0000}"/>
    <cellStyle name="Normal 131 5 2 4 2" xfId="20228" xr:uid="{00000000-0005-0000-0000-0000934C0000}"/>
    <cellStyle name="Normal 131 5 2 5" xfId="20229" xr:uid="{00000000-0005-0000-0000-0000944C0000}"/>
    <cellStyle name="Normal 131 5 2 5 2" xfId="20230" xr:uid="{00000000-0005-0000-0000-0000954C0000}"/>
    <cellStyle name="Normal 131 5 2 6" xfId="20231" xr:uid="{00000000-0005-0000-0000-0000964C0000}"/>
    <cellStyle name="Normal 131 5 2 7" xfId="20232" xr:uid="{00000000-0005-0000-0000-0000974C0000}"/>
    <cellStyle name="Normal 131 5 2 8" xfId="20233" xr:uid="{00000000-0005-0000-0000-0000984C0000}"/>
    <cellStyle name="Normal 131 5 2 9" xfId="20234" xr:uid="{00000000-0005-0000-0000-0000994C0000}"/>
    <cellStyle name="Normal 131 5 2_1) Sector Final Use Input Sheet" xfId="20235" xr:uid="{00000000-0005-0000-0000-00009A4C0000}"/>
    <cellStyle name="Normal 131 5 3" xfId="20236" xr:uid="{00000000-0005-0000-0000-00009B4C0000}"/>
    <cellStyle name="Normal 131 5 3 2" xfId="20237" xr:uid="{00000000-0005-0000-0000-00009C4C0000}"/>
    <cellStyle name="Normal 131 5 3 3" xfId="20238" xr:uid="{00000000-0005-0000-0000-00009D4C0000}"/>
    <cellStyle name="Normal 131 5 3 4" xfId="20239" xr:uid="{00000000-0005-0000-0000-00009E4C0000}"/>
    <cellStyle name="Normal 131 5 3 5" xfId="20240" xr:uid="{00000000-0005-0000-0000-00009F4C0000}"/>
    <cellStyle name="Normal 131 5 4" xfId="20241" xr:uid="{00000000-0005-0000-0000-0000A04C0000}"/>
    <cellStyle name="Normal 131 5 4 2" xfId="20242" xr:uid="{00000000-0005-0000-0000-0000A14C0000}"/>
    <cellStyle name="Normal 131 5 4 3" xfId="20243" xr:uid="{00000000-0005-0000-0000-0000A24C0000}"/>
    <cellStyle name="Normal 131 5 5" xfId="20244" xr:uid="{00000000-0005-0000-0000-0000A34C0000}"/>
    <cellStyle name="Normal 131 5 5 2" xfId="20245" xr:uid="{00000000-0005-0000-0000-0000A44C0000}"/>
    <cellStyle name="Normal 131 5 6" xfId="20246" xr:uid="{00000000-0005-0000-0000-0000A54C0000}"/>
    <cellStyle name="Normal 131 5 6 2" xfId="20247" xr:uid="{00000000-0005-0000-0000-0000A64C0000}"/>
    <cellStyle name="Normal 131 5 7" xfId="20248" xr:uid="{00000000-0005-0000-0000-0000A74C0000}"/>
    <cellStyle name="Normal 131 5 8" xfId="20249" xr:uid="{00000000-0005-0000-0000-0000A84C0000}"/>
    <cellStyle name="Normal 131 5 9" xfId="20250" xr:uid="{00000000-0005-0000-0000-0000A94C0000}"/>
    <cellStyle name="Normal 131 5_1) Sector Final Use Input Sheet" xfId="20251" xr:uid="{00000000-0005-0000-0000-0000AA4C0000}"/>
    <cellStyle name="Normal 131 6" xfId="20252" xr:uid="{00000000-0005-0000-0000-0000AB4C0000}"/>
    <cellStyle name="Normal 131 6 10" xfId="20253" xr:uid="{00000000-0005-0000-0000-0000AC4C0000}"/>
    <cellStyle name="Normal 131 6 11" xfId="20254" xr:uid="{00000000-0005-0000-0000-0000AD4C0000}"/>
    <cellStyle name="Normal 131 6 12" xfId="20255" xr:uid="{00000000-0005-0000-0000-0000AE4C0000}"/>
    <cellStyle name="Normal 131 6 2" xfId="20256" xr:uid="{00000000-0005-0000-0000-0000AF4C0000}"/>
    <cellStyle name="Normal 131 6 2 10" xfId="20257" xr:uid="{00000000-0005-0000-0000-0000B04C0000}"/>
    <cellStyle name="Normal 131 6 2 11" xfId="20258" xr:uid="{00000000-0005-0000-0000-0000B14C0000}"/>
    <cellStyle name="Normal 131 6 2 2" xfId="20259" xr:uid="{00000000-0005-0000-0000-0000B24C0000}"/>
    <cellStyle name="Normal 131 6 2 2 2" xfId="20260" xr:uid="{00000000-0005-0000-0000-0000B34C0000}"/>
    <cellStyle name="Normal 131 6 2 2 3" xfId="20261" xr:uid="{00000000-0005-0000-0000-0000B44C0000}"/>
    <cellStyle name="Normal 131 6 2 2 4" xfId="20262" xr:uid="{00000000-0005-0000-0000-0000B54C0000}"/>
    <cellStyle name="Normal 131 6 2 2 5" xfId="20263" xr:uid="{00000000-0005-0000-0000-0000B64C0000}"/>
    <cellStyle name="Normal 131 6 2 3" xfId="20264" xr:uid="{00000000-0005-0000-0000-0000B74C0000}"/>
    <cellStyle name="Normal 131 6 2 3 2" xfId="20265" xr:uid="{00000000-0005-0000-0000-0000B84C0000}"/>
    <cellStyle name="Normal 131 6 2 3 3" xfId="20266" xr:uid="{00000000-0005-0000-0000-0000B94C0000}"/>
    <cellStyle name="Normal 131 6 2 4" xfId="20267" xr:uid="{00000000-0005-0000-0000-0000BA4C0000}"/>
    <cellStyle name="Normal 131 6 2 4 2" xfId="20268" xr:uid="{00000000-0005-0000-0000-0000BB4C0000}"/>
    <cellStyle name="Normal 131 6 2 5" xfId="20269" xr:uid="{00000000-0005-0000-0000-0000BC4C0000}"/>
    <cellStyle name="Normal 131 6 2 5 2" xfId="20270" xr:uid="{00000000-0005-0000-0000-0000BD4C0000}"/>
    <cellStyle name="Normal 131 6 2 6" xfId="20271" xr:uid="{00000000-0005-0000-0000-0000BE4C0000}"/>
    <cellStyle name="Normal 131 6 2 7" xfId="20272" xr:uid="{00000000-0005-0000-0000-0000BF4C0000}"/>
    <cellStyle name="Normal 131 6 2 8" xfId="20273" xr:uid="{00000000-0005-0000-0000-0000C04C0000}"/>
    <cellStyle name="Normal 131 6 2 9" xfId="20274" xr:uid="{00000000-0005-0000-0000-0000C14C0000}"/>
    <cellStyle name="Normal 131 6 2_1) Sector Final Use Input Sheet" xfId="20275" xr:uid="{00000000-0005-0000-0000-0000C24C0000}"/>
    <cellStyle name="Normal 131 6 3" xfId="20276" xr:uid="{00000000-0005-0000-0000-0000C34C0000}"/>
    <cellStyle name="Normal 131 6 3 2" xfId="20277" xr:uid="{00000000-0005-0000-0000-0000C44C0000}"/>
    <cellStyle name="Normal 131 6 3 3" xfId="20278" xr:uid="{00000000-0005-0000-0000-0000C54C0000}"/>
    <cellStyle name="Normal 131 6 3 4" xfId="20279" xr:uid="{00000000-0005-0000-0000-0000C64C0000}"/>
    <cellStyle name="Normal 131 6 3 5" xfId="20280" xr:uid="{00000000-0005-0000-0000-0000C74C0000}"/>
    <cellStyle name="Normal 131 6 4" xfId="20281" xr:uid="{00000000-0005-0000-0000-0000C84C0000}"/>
    <cellStyle name="Normal 131 6 4 2" xfId="20282" xr:uid="{00000000-0005-0000-0000-0000C94C0000}"/>
    <cellStyle name="Normal 131 6 4 3" xfId="20283" xr:uid="{00000000-0005-0000-0000-0000CA4C0000}"/>
    <cellStyle name="Normal 131 6 5" xfId="20284" xr:uid="{00000000-0005-0000-0000-0000CB4C0000}"/>
    <cellStyle name="Normal 131 6 5 2" xfId="20285" xr:uid="{00000000-0005-0000-0000-0000CC4C0000}"/>
    <cellStyle name="Normal 131 6 6" xfId="20286" xr:uid="{00000000-0005-0000-0000-0000CD4C0000}"/>
    <cellStyle name="Normal 131 6 6 2" xfId="20287" xr:uid="{00000000-0005-0000-0000-0000CE4C0000}"/>
    <cellStyle name="Normal 131 6 7" xfId="20288" xr:uid="{00000000-0005-0000-0000-0000CF4C0000}"/>
    <cellStyle name="Normal 131 6 8" xfId="20289" xr:uid="{00000000-0005-0000-0000-0000D04C0000}"/>
    <cellStyle name="Normal 131 6 9" xfId="20290" xr:uid="{00000000-0005-0000-0000-0000D14C0000}"/>
    <cellStyle name="Normal 131 6_1) Sector Final Use Input Sheet" xfId="20291" xr:uid="{00000000-0005-0000-0000-0000D24C0000}"/>
    <cellStyle name="Normal 131 7" xfId="20292" xr:uid="{00000000-0005-0000-0000-0000D34C0000}"/>
    <cellStyle name="Normal 131 7 10" xfId="20293" xr:uid="{00000000-0005-0000-0000-0000D44C0000}"/>
    <cellStyle name="Normal 131 7 11" xfId="20294" xr:uid="{00000000-0005-0000-0000-0000D54C0000}"/>
    <cellStyle name="Normal 131 7 2" xfId="20295" xr:uid="{00000000-0005-0000-0000-0000D64C0000}"/>
    <cellStyle name="Normal 131 7 2 2" xfId="20296" xr:uid="{00000000-0005-0000-0000-0000D74C0000}"/>
    <cellStyle name="Normal 131 7 2 3" xfId="20297" xr:uid="{00000000-0005-0000-0000-0000D84C0000}"/>
    <cellStyle name="Normal 131 7 2 4" xfId="20298" xr:uid="{00000000-0005-0000-0000-0000D94C0000}"/>
    <cellStyle name="Normal 131 7 2 5" xfId="20299" xr:uid="{00000000-0005-0000-0000-0000DA4C0000}"/>
    <cellStyle name="Normal 131 7 3" xfId="20300" xr:uid="{00000000-0005-0000-0000-0000DB4C0000}"/>
    <cellStyle name="Normal 131 7 3 2" xfId="20301" xr:uid="{00000000-0005-0000-0000-0000DC4C0000}"/>
    <cellStyle name="Normal 131 7 3 3" xfId="20302" xr:uid="{00000000-0005-0000-0000-0000DD4C0000}"/>
    <cellStyle name="Normal 131 7 4" xfId="20303" xr:uid="{00000000-0005-0000-0000-0000DE4C0000}"/>
    <cellStyle name="Normal 131 7 4 2" xfId="20304" xr:uid="{00000000-0005-0000-0000-0000DF4C0000}"/>
    <cellStyle name="Normal 131 7 5" xfId="20305" xr:uid="{00000000-0005-0000-0000-0000E04C0000}"/>
    <cellStyle name="Normal 131 7 5 2" xfId="20306" xr:uid="{00000000-0005-0000-0000-0000E14C0000}"/>
    <cellStyle name="Normal 131 7 6" xfId="20307" xr:uid="{00000000-0005-0000-0000-0000E24C0000}"/>
    <cellStyle name="Normal 131 7 7" xfId="20308" xr:uid="{00000000-0005-0000-0000-0000E34C0000}"/>
    <cellStyle name="Normal 131 7 8" xfId="20309" xr:uid="{00000000-0005-0000-0000-0000E44C0000}"/>
    <cellStyle name="Normal 131 7 9" xfId="20310" xr:uid="{00000000-0005-0000-0000-0000E54C0000}"/>
    <cellStyle name="Normal 131 7_1) Sector Final Use Input Sheet" xfId="20311" xr:uid="{00000000-0005-0000-0000-0000E64C0000}"/>
    <cellStyle name="Normal 131 8" xfId="20312" xr:uid="{00000000-0005-0000-0000-0000E74C0000}"/>
    <cellStyle name="Normal 131 8 2" xfId="20313" xr:uid="{00000000-0005-0000-0000-0000E84C0000}"/>
    <cellStyle name="Normal 131 8 3" xfId="20314" xr:uid="{00000000-0005-0000-0000-0000E94C0000}"/>
    <cellStyle name="Normal 131 8 4" xfId="20315" xr:uid="{00000000-0005-0000-0000-0000EA4C0000}"/>
    <cellStyle name="Normal 131 8 5" xfId="20316" xr:uid="{00000000-0005-0000-0000-0000EB4C0000}"/>
    <cellStyle name="Normal 131 9" xfId="20317" xr:uid="{00000000-0005-0000-0000-0000EC4C0000}"/>
    <cellStyle name="Normal 131 9 2" xfId="20318" xr:uid="{00000000-0005-0000-0000-0000ED4C0000}"/>
    <cellStyle name="Normal 131 9 3" xfId="20319" xr:uid="{00000000-0005-0000-0000-0000EE4C0000}"/>
    <cellStyle name="Normal 131_1) Sector Final Use Input Sheet" xfId="20320" xr:uid="{00000000-0005-0000-0000-0000EF4C0000}"/>
    <cellStyle name="Normal 132" xfId="20321" xr:uid="{00000000-0005-0000-0000-0000F04C0000}"/>
    <cellStyle name="Normal 133" xfId="20322" xr:uid="{00000000-0005-0000-0000-0000F14C0000}"/>
    <cellStyle name="Normal 133 10" xfId="20323" xr:uid="{00000000-0005-0000-0000-0000F24C0000}"/>
    <cellStyle name="Normal 133 10 2" xfId="20324" xr:uid="{00000000-0005-0000-0000-0000F34C0000}"/>
    <cellStyle name="Normal 133 11" xfId="20325" xr:uid="{00000000-0005-0000-0000-0000F44C0000}"/>
    <cellStyle name="Normal 133 11 2" xfId="20326" xr:uid="{00000000-0005-0000-0000-0000F54C0000}"/>
    <cellStyle name="Normal 133 12" xfId="20327" xr:uid="{00000000-0005-0000-0000-0000F64C0000}"/>
    <cellStyle name="Normal 133 13" xfId="20328" xr:uid="{00000000-0005-0000-0000-0000F74C0000}"/>
    <cellStyle name="Normal 133 14" xfId="20329" xr:uid="{00000000-0005-0000-0000-0000F84C0000}"/>
    <cellStyle name="Normal 133 15" xfId="20330" xr:uid="{00000000-0005-0000-0000-0000F94C0000}"/>
    <cellStyle name="Normal 133 16" xfId="20331" xr:uid="{00000000-0005-0000-0000-0000FA4C0000}"/>
    <cellStyle name="Normal 133 17" xfId="20332" xr:uid="{00000000-0005-0000-0000-0000FB4C0000}"/>
    <cellStyle name="Normal 133 2" xfId="20333" xr:uid="{00000000-0005-0000-0000-0000FC4C0000}"/>
    <cellStyle name="Normal 133 2 10" xfId="20334" xr:uid="{00000000-0005-0000-0000-0000FD4C0000}"/>
    <cellStyle name="Normal 133 2 11" xfId="20335" xr:uid="{00000000-0005-0000-0000-0000FE4C0000}"/>
    <cellStyle name="Normal 133 2 12" xfId="20336" xr:uid="{00000000-0005-0000-0000-0000FF4C0000}"/>
    <cellStyle name="Normal 133 2 13" xfId="20337" xr:uid="{00000000-0005-0000-0000-0000004D0000}"/>
    <cellStyle name="Normal 133 2 14" xfId="20338" xr:uid="{00000000-0005-0000-0000-0000014D0000}"/>
    <cellStyle name="Normal 133 2 2" xfId="20339" xr:uid="{00000000-0005-0000-0000-0000024D0000}"/>
    <cellStyle name="Normal 133 2 2 10" xfId="20340" xr:uid="{00000000-0005-0000-0000-0000034D0000}"/>
    <cellStyle name="Normal 133 2 2 11" xfId="20341" xr:uid="{00000000-0005-0000-0000-0000044D0000}"/>
    <cellStyle name="Normal 133 2 2 12" xfId="20342" xr:uid="{00000000-0005-0000-0000-0000054D0000}"/>
    <cellStyle name="Normal 133 2 2 2" xfId="20343" xr:uid="{00000000-0005-0000-0000-0000064D0000}"/>
    <cellStyle name="Normal 133 2 2 2 10" xfId="20344" xr:uid="{00000000-0005-0000-0000-0000074D0000}"/>
    <cellStyle name="Normal 133 2 2 2 11" xfId="20345" xr:uid="{00000000-0005-0000-0000-0000084D0000}"/>
    <cellStyle name="Normal 133 2 2 2 2" xfId="20346" xr:uid="{00000000-0005-0000-0000-0000094D0000}"/>
    <cellStyle name="Normal 133 2 2 2 2 2" xfId="20347" xr:uid="{00000000-0005-0000-0000-00000A4D0000}"/>
    <cellStyle name="Normal 133 2 2 2 2 3" xfId="20348" xr:uid="{00000000-0005-0000-0000-00000B4D0000}"/>
    <cellStyle name="Normal 133 2 2 2 2 4" xfId="20349" xr:uid="{00000000-0005-0000-0000-00000C4D0000}"/>
    <cellStyle name="Normal 133 2 2 2 2 5" xfId="20350" xr:uid="{00000000-0005-0000-0000-00000D4D0000}"/>
    <cellStyle name="Normal 133 2 2 2 3" xfId="20351" xr:uid="{00000000-0005-0000-0000-00000E4D0000}"/>
    <cellStyle name="Normal 133 2 2 2 3 2" xfId="20352" xr:uid="{00000000-0005-0000-0000-00000F4D0000}"/>
    <cellStyle name="Normal 133 2 2 2 3 3" xfId="20353" xr:uid="{00000000-0005-0000-0000-0000104D0000}"/>
    <cellStyle name="Normal 133 2 2 2 4" xfId="20354" xr:uid="{00000000-0005-0000-0000-0000114D0000}"/>
    <cellStyle name="Normal 133 2 2 2 4 2" xfId="20355" xr:uid="{00000000-0005-0000-0000-0000124D0000}"/>
    <cellStyle name="Normal 133 2 2 2 5" xfId="20356" xr:uid="{00000000-0005-0000-0000-0000134D0000}"/>
    <cellStyle name="Normal 133 2 2 2 5 2" xfId="20357" xr:uid="{00000000-0005-0000-0000-0000144D0000}"/>
    <cellStyle name="Normal 133 2 2 2 6" xfId="20358" xr:uid="{00000000-0005-0000-0000-0000154D0000}"/>
    <cellStyle name="Normal 133 2 2 2 7" xfId="20359" xr:uid="{00000000-0005-0000-0000-0000164D0000}"/>
    <cellStyle name="Normal 133 2 2 2 8" xfId="20360" xr:uid="{00000000-0005-0000-0000-0000174D0000}"/>
    <cellStyle name="Normal 133 2 2 2 9" xfId="20361" xr:uid="{00000000-0005-0000-0000-0000184D0000}"/>
    <cellStyle name="Normal 133 2 2 2_1) Sector Final Use Input Sheet" xfId="20362" xr:uid="{00000000-0005-0000-0000-0000194D0000}"/>
    <cellStyle name="Normal 133 2 2 3" xfId="20363" xr:uid="{00000000-0005-0000-0000-00001A4D0000}"/>
    <cellStyle name="Normal 133 2 2 3 2" xfId="20364" xr:uid="{00000000-0005-0000-0000-00001B4D0000}"/>
    <cellStyle name="Normal 133 2 2 3 3" xfId="20365" xr:uid="{00000000-0005-0000-0000-00001C4D0000}"/>
    <cellStyle name="Normal 133 2 2 3 4" xfId="20366" xr:uid="{00000000-0005-0000-0000-00001D4D0000}"/>
    <cellStyle name="Normal 133 2 2 3 5" xfId="20367" xr:uid="{00000000-0005-0000-0000-00001E4D0000}"/>
    <cellStyle name="Normal 133 2 2 4" xfId="20368" xr:uid="{00000000-0005-0000-0000-00001F4D0000}"/>
    <cellStyle name="Normal 133 2 2 4 2" xfId="20369" xr:uid="{00000000-0005-0000-0000-0000204D0000}"/>
    <cellStyle name="Normal 133 2 2 4 3" xfId="20370" xr:uid="{00000000-0005-0000-0000-0000214D0000}"/>
    <cellStyle name="Normal 133 2 2 5" xfId="20371" xr:uid="{00000000-0005-0000-0000-0000224D0000}"/>
    <cellStyle name="Normal 133 2 2 5 2" xfId="20372" xr:uid="{00000000-0005-0000-0000-0000234D0000}"/>
    <cellStyle name="Normal 133 2 2 6" xfId="20373" xr:uid="{00000000-0005-0000-0000-0000244D0000}"/>
    <cellStyle name="Normal 133 2 2 6 2" xfId="20374" xr:uid="{00000000-0005-0000-0000-0000254D0000}"/>
    <cellStyle name="Normal 133 2 2 7" xfId="20375" xr:uid="{00000000-0005-0000-0000-0000264D0000}"/>
    <cellStyle name="Normal 133 2 2 8" xfId="20376" xr:uid="{00000000-0005-0000-0000-0000274D0000}"/>
    <cellStyle name="Normal 133 2 2 9" xfId="20377" xr:uid="{00000000-0005-0000-0000-0000284D0000}"/>
    <cellStyle name="Normal 133 2 2_1) Sector Final Use Input Sheet" xfId="20378" xr:uid="{00000000-0005-0000-0000-0000294D0000}"/>
    <cellStyle name="Normal 133 2 3" xfId="20379" xr:uid="{00000000-0005-0000-0000-00002A4D0000}"/>
    <cellStyle name="Normal 133 2 3 10" xfId="20380" xr:uid="{00000000-0005-0000-0000-00002B4D0000}"/>
    <cellStyle name="Normal 133 2 3 11" xfId="20381" xr:uid="{00000000-0005-0000-0000-00002C4D0000}"/>
    <cellStyle name="Normal 133 2 3 12" xfId="20382" xr:uid="{00000000-0005-0000-0000-00002D4D0000}"/>
    <cellStyle name="Normal 133 2 3 2" xfId="20383" xr:uid="{00000000-0005-0000-0000-00002E4D0000}"/>
    <cellStyle name="Normal 133 2 3 2 10" xfId="20384" xr:uid="{00000000-0005-0000-0000-00002F4D0000}"/>
    <cellStyle name="Normal 133 2 3 2 11" xfId="20385" xr:uid="{00000000-0005-0000-0000-0000304D0000}"/>
    <cellStyle name="Normal 133 2 3 2 2" xfId="20386" xr:uid="{00000000-0005-0000-0000-0000314D0000}"/>
    <cellStyle name="Normal 133 2 3 2 2 2" xfId="20387" xr:uid="{00000000-0005-0000-0000-0000324D0000}"/>
    <cellStyle name="Normal 133 2 3 2 2 3" xfId="20388" xr:uid="{00000000-0005-0000-0000-0000334D0000}"/>
    <cellStyle name="Normal 133 2 3 2 2 4" xfId="20389" xr:uid="{00000000-0005-0000-0000-0000344D0000}"/>
    <cellStyle name="Normal 133 2 3 2 2 5" xfId="20390" xr:uid="{00000000-0005-0000-0000-0000354D0000}"/>
    <cellStyle name="Normal 133 2 3 2 3" xfId="20391" xr:uid="{00000000-0005-0000-0000-0000364D0000}"/>
    <cellStyle name="Normal 133 2 3 2 3 2" xfId="20392" xr:uid="{00000000-0005-0000-0000-0000374D0000}"/>
    <cellStyle name="Normal 133 2 3 2 3 3" xfId="20393" xr:uid="{00000000-0005-0000-0000-0000384D0000}"/>
    <cellStyle name="Normal 133 2 3 2 4" xfId="20394" xr:uid="{00000000-0005-0000-0000-0000394D0000}"/>
    <cellStyle name="Normal 133 2 3 2 4 2" xfId="20395" xr:uid="{00000000-0005-0000-0000-00003A4D0000}"/>
    <cellStyle name="Normal 133 2 3 2 5" xfId="20396" xr:uid="{00000000-0005-0000-0000-00003B4D0000}"/>
    <cellStyle name="Normal 133 2 3 2 5 2" xfId="20397" xr:uid="{00000000-0005-0000-0000-00003C4D0000}"/>
    <cellStyle name="Normal 133 2 3 2 6" xfId="20398" xr:uid="{00000000-0005-0000-0000-00003D4D0000}"/>
    <cellStyle name="Normal 133 2 3 2 7" xfId="20399" xr:uid="{00000000-0005-0000-0000-00003E4D0000}"/>
    <cellStyle name="Normal 133 2 3 2 8" xfId="20400" xr:uid="{00000000-0005-0000-0000-00003F4D0000}"/>
    <cellStyle name="Normal 133 2 3 2 9" xfId="20401" xr:uid="{00000000-0005-0000-0000-0000404D0000}"/>
    <cellStyle name="Normal 133 2 3 2_1) Sector Final Use Input Sheet" xfId="20402" xr:uid="{00000000-0005-0000-0000-0000414D0000}"/>
    <cellStyle name="Normal 133 2 3 3" xfId="20403" xr:uid="{00000000-0005-0000-0000-0000424D0000}"/>
    <cellStyle name="Normal 133 2 3 3 2" xfId="20404" xr:uid="{00000000-0005-0000-0000-0000434D0000}"/>
    <cellStyle name="Normal 133 2 3 3 3" xfId="20405" xr:uid="{00000000-0005-0000-0000-0000444D0000}"/>
    <cellStyle name="Normal 133 2 3 3 4" xfId="20406" xr:uid="{00000000-0005-0000-0000-0000454D0000}"/>
    <cellStyle name="Normal 133 2 3 3 5" xfId="20407" xr:uid="{00000000-0005-0000-0000-0000464D0000}"/>
    <cellStyle name="Normal 133 2 3 4" xfId="20408" xr:uid="{00000000-0005-0000-0000-0000474D0000}"/>
    <cellStyle name="Normal 133 2 3 4 2" xfId="20409" xr:uid="{00000000-0005-0000-0000-0000484D0000}"/>
    <cellStyle name="Normal 133 2 3 4 3" xfId="20410" xr:uid="{00000000-0005-0000-0000-0000494D0000}"/>
    <cellStyle name="Normal 133 2 3 5" xfId="20411" xr:uid="{00000000-0005-0000-0000-00004A4D0000}"/>
    <cellStyle name="Normal 133 2 3 5 2" xfId="20412" xr:uid="{00000000-0005-0000-0000-00004B4D0000}"/>
    <cellStyle name="Normal 133 2 3 6" xfId="20413" xr:uid="{00000000-0005-0000-0000-00004C4D0000}"/>
    <cellStyle name="Normal 133 2 3 6 2" xfId="20414" xr:uid="{00000000-0005-0000-0000-00004D4D0000}"/>
    <cellStyle name="Normal 133 2 3 7" xfId="20415" xr:uid="{00000000-0005-0000-0000-00004E4D0000}"/>
    <cellStyle name="Normal 133 2 3 8" xfId="20416" xr:uid="{00000000-0005-0000-0000-00004F4D0000}"/>
    <cellStyle name="Normal 133 2 3 9" xfId="20417" xr:uid="{00000000-0005-0000-0000-0000504D0000}"/>
    <cellStyle name="Normal 133 2 3_1) Sector Final Use Input Sheet" xfId="20418" xr:uid="{00000000-0005-0000-0000-0000514D0000}"/>
    <cellStyle name="Normal 133 2 4" xfId="20419" xr:uid="{00000000-0005-0000-0000-0000524D0000}"/>
    <cellStyle name="Normal 133 2 4 10" xfId="20420" xr:uid="{00000000-0005-0000-0000-0000534D0000}"/>
    <cellStyle name="Normal 133 2 4 11" xfId="20421" xr:uid="{00000000-0005-0000-0000-0000544D0000}"/>
    <cellStyle name="Normal 133 2 4 2" xfId="20422" xr:uid="{00000000-0005-0000-0000-0000554D0000}"/>
    <cellStyle name="Normal 133 2 4 2 2" xfId="20423" xr:uid="{00000000-0005-0000-0000-0000564D0000}"/>
    <cellStyle name="Normal 133 2 4 2 3" xfId="20424" xr:uid="{00000000-0005-0000-0000-0000574D0000}"/>
    <cellStyle name="Normal 133 2 4 2 4" xfId="20425" xr:uid="{00000000-0005-0000-0000-0000584D0000}"/>
    <cellStyle name="Normal 133 2 4 2 5" xfId="20426" xr:uid="{00000000-0005-0000-0000-0000594D0000}"/>
    <cellStyle name="Normal 133 2 4 3" xfId="20427" xr:uid="{00000000-0005-0000-0000-00005A4D0000}"/>
    <cellStyle name="Normal 133 2 4 3 2" xfId="20428" xr:uid="{00000000-0005-0000-0000-00005B4D0000}"/>
    <cellStyle name="Normal 133 2 4 3 3" xfId="20429" xr:uid="{00000000-0005-0000-0000-00005C4D0000}"/>
    <cellStyle name="Normal 133 2 4 4" xfId="20430" xr:uid="{00000000-0005-0000-0000-00005D4D0000}"/>
    <cellStyle name="Normal 133 2 4 4 2" xfId="20431" xr:uid="{00000000-0005-0000-0000-00005E4D0000}"/>
    <cellStyle name="Normal 133 2 4 5" xfId="20432" xr:uid="{00000000-0005-0000-0000-00005F4D0000}"/>
    <cellStyle name="Normal 133 2 4 5 2" xfId="20433" xr:uid="{00000000-0005-0000-0000-0000604D0000}"/>
    <cellStyle name="Normal 133 2 4 6" xfId="20434" xr:uid="{00000000-0005-0000-0000-0000614D0000}"/>
    <cellStyle name="Normal 133 2 4 7" xfId="20435" xr:uid="{00000000-0005-0000-0000-0000624D0000}"/>
    <cellStyle name="Normal 133 2 4 8" xfId="20436" xr:uid="{00000000-0005-0000-0000-0000634D0000}"/>
    <cellStyle name="Normal 133 2 4 9" xfId="20437" xr:uid="{00000000-0005-0000-0000-0000644D0000}"/>
    <cellStyle name="Normal 133 2 4_1) Sector Final Use Input Sheet" xfId="20438" xr:uid="{00000000-0005-0000-0000-0000654D0000}"/>
    <cellStyle name="Normal 133 2 5" xfId="20439" xr:uid="{00000000-0005-0000-0000-0000664D0000}"/>
    <cellStyle name="Normal 133 2 5 2" xfId="20440" xr:uid="{00000000-0005-0000-0000-0000674D0000}"/>
    <cellStyle name="Normal 133 2 5 3" xfId="20441" xr:uid="{00000000-0005-0000-0000-0000684D0000}"/>
    <cellStyle name="Normal 133 2 5 4" xfId="20442" xr:uid="{00000000-0005-0000-0000-0000694D0000}"/>
    <cellStyle name="Normal 133 2 5 5" xfId="20443" xr:uid="{00000000-0005-0000-0000-00006A4D0000}"/>
    <cellStyle name="Normal 133 2 6" xfId="20444" xr:uid="{00000000-0005-0000-0000-00006B4D0000}"/>
    <cellStyle name="Normal 133 2 6 2" xfId="20445" xr:uid="{00000000-0005-0000-0000-00006C4D0000}"/>
    <cellStyle name="Normal 133 2 6 3" xfId="20446" xr:uid="{00000000-0005-0000-0000-00006D4D0000}"/>
    <cellStyle name="Normal 133 2 7" xfId="20447" xr:uid="{00000000-0005-0000-0000-00006E4D0000}"/>
    <cellStyle name="Normal 133 2 7 2" xfId="20448" xr:uid="{00000000-0005-0000-0000-00006F4D0000}"/>
    <cellStyle name="Normal 133 2 8" xfId="20449" xr:uid="{00000000-0005-0000-0000-0000704D0000}"/>
    <cellStyle name="Normal 133 2 8 2" xfId="20450" xr:uid="{00000000-0005-0000-0000-0000714D0000}"/>
    <cellStyle name="Normal 133 2 9" xfId="20451" xr:uid="{00000000-0005-0000-0000-0000724D0000}"/>
    <cellStyle name="Normal 133 2_1) Sector Final Use Input Sheet" xfId="20452" xr:uid="{00000000-0005-0000-0000-0000734D0000}"/>
    <cellStyle name="Normal 133 3" xfId="20453" xr:uid="{00000000-0005-0000-0000-0000744D0000}"/>
    <cellStyle name="Normal 133 3 10" xfId="20454" xr:uid="{00000000-0005-0000-0000-0000754D0000}"/>
    <cellStyle name="Normal 133 3 11" xfId="20455" xr:uid="{00000000-0005-0000-0000-0000764D0000}"/>
    <cellStyle name="Normal 133 3 12" xfId="20456" xr:uid="{00000000-0005-0000-0000-0000774D0000}"/>
    <cellStyle name="Normal 133 3 13" xfId="20457" xr:uid="{00000000-0005-0000-0000-0000784D0000}"/>
    <cellStyle name="Normal 133 3 14" xfId="20458" xr:uid="{00000000-0005-0000-0000-0000794D0000}"/>
    <cellStyle name="Normal 133 3 2" xfId="20459" xr:uid="{00000000-0005-0000-0000-00007A4D0000}"/>
    <cellStyle name="Normal 133 3 2 10" xfId="20460" xr:uid="{00000000-0005-0000-0000-00007B4D0000}"/>
    <cellStyle name="Normal 133 3 2 11" xfId="20461" xr:uid="{00000000-0005-0000-0000-00007C4D0000}"/>
    <cellStyle name="Normal 133 3 2 12" xfId="20462" xr:uid="{00000000-0005-0000-0000-00007D4D0000}"/>
    <cellStyle name="Normal 133 3 2 2" xfId="20463" xr:uid="{00000000-0005-0000-0000-00007E4D0000}"/>
    <cellStyle name="Normal 133 3 2 2 10" xfId="20464" xr:uid="{00000000-0005-0000-0000-00007F4D0000}"/>
    <cellStyle name="Normal 133 3 2 2 11" xfId="20465" xr:uid="{00000000-0005-0000-0000-0000804D0000}"/>
    <cellStyle name="Normal 133 3 2 2 2" xfId="20466" xr:uid="{00000000-0005-0000-0000-0000814D0000}"/>
    <cellStyle name="Normal 133 3 2 2 2 2" xfId="20467" xr:uid="{00000000-0005-0000-0000-0000824D0000}"/>
    <cellStyle name="Normal 133 3 2 2 2 3" xfId="20468" xr:uid="{00000000-0005-0000-0000-0000834D0000}"/>
    <cellStyle name="Normal 133 3 2 2 2 4" xfId="20469" xr:uid="{00000000-0005-0000-0000-0000844D0000}"/>
    <cellStyle name="Normal 133 3 2 2 2 5" xfId="20470" xr:uid="{00000000-0005-0000-0000-0000854D0000}"/>
    <cellStyle name="Normal 133 3 2 2 3" xfId="20471" xr:uid="{00000000-0005-0000-0000-0000864D0000}"/>
    <cellStyle name="Normal 133 3 2 2 3 2" xfId="20472" xr:uid="{00000000-0005-0000-0000-0000874D0000}"/>
    <cellStyle name="Normal 133 3 2 2 3 3" xfId="20473" xr:uid="{00000000-0005-0000-0000-0000884D0000}"/>
    <cellStyle name="Normal 133 3 2 2 4" xfId="20474" xr:uid="{00000000-0005-0000-0000-0000894D0000}"/>
    <cellStyle name="Normal 133 3 2 2 4 2" xfId="20475" xr:uid="{00000000-0005-0000-0000-00008A4D0000}"/>
    <cellStyle name="Normal 133 3 2 2 5" xfId="20476" xr:uid="{00000000-0005-0000-0000-00008B4D0000}"/>
    <cellStyle name="Normal 133 3 2 2 5 2" xfId="20477" xr:uid="{00000000-0005-0000-0000-00008C4D0000}"/>
    <cellStyle name="Normal 133 3 2 2 6" xfId="20478" xr:uid="{00000000-0005-0000-0000-00008D4D0000}"/>
    <cellStyle name="Normal 133 3 2 2 7" xfId="20479" xr:uid="{00000000-0005-0000-0000-00008E4D0000}"/>
    <cellStyle name="Normal 133 3 2 2 8" xfId="20480" xr:uid="{00000000-0005-0000-0000-00008F4D0000}"/>
    <cellStyle name="Normal 133 3 2 2 9" xfId="20481" xr:uid="{00000000-0005-0000-0000-0000904D0000}"/>
    <cellStyle name="Normal 133 3 2 2_1) Sector Final Use Input Sheet" xfId="20482" xr:uid="{00000000-0005-0000-0000-0000914D0000}"/>
    <cellStyle name="Normal 133 3 2 3" xfId="20483" xr:uid="{00000000-0005-0000-0000-0000924D0000}"/>
    <cellStyle name="Normal 133 3 2 3 2" xfId="20484" xr:uid="{00000000-0005-0000-0000-0000934D0000}"/>
    <cellStyle name="Normal 133 3 2 3 3" xfId="20485" xr:uid="{00000000-0005-0000-0000-0000944D0000}"/>
    <cellStyle name="Normal 133 3 2 3 4" xfId="20486" xr:uid="{00000000-0005-0000-0000-0000954D0000}"/>
    <cellStyle name="Normal 133 3 2 3 5" xfId="20487" xr:uid="{00000000-0005-0000-0000-0000964D0000}"/>
    <cellStyle name="Normal 133 3 2 4" xfId="20488" xr:uid="{00000000-0005-0000-0000-0000974D0000}"/>
    <cellStyle name="Normal 133 3 2 4 2" xfId="20489" xr:uid="{00000000-0005-0000-0000-0000984D0000}"/>
    <cellStyle name="Normal 133 3 2 4 3" xfId="20490" xr:uid="{00000000-0005-0000-0000-0000994D0000}"/>
    <cellStyle name="Normal 133 3 2 5" xfId="20491" xr:uid="{00000000-0005-0000-0000-00009A4D0000}"/>
    <cellStyle name="Normal 133 3 2 5 2" xfId="20492" xr:uid="{00000000-0005-0000-0000-00009B4D0000}"/>
    <cellStyle name="Normal 133 3 2 6" xfId="20493" xr:uid="{00000000-0005-0000-0000-00009C4D0000}"/>
    <cellStyle name="Normal 133 3 2 6 2" xfId="20494" xr:uid="{00000000-0005-0000-0000-00009D4D0000}"/>
    <cellStyle name="Normal 133 3 2 7" xfId="20495" xr:uid="{00000000-0005-0000-0000-00009E4D0000}"/>
    <cellStyle name="Normal 133 3 2 8" xfId="20496" xr:uid="{00000000-0005-0000-0000-00009F4D0000}"/>
    <cellStyle name="Normal 133 3 2 9" xfId="20497" xr:uid="{00000000-0005-0000-0000-0000A04D0000}"/>
    <cellStyle name="Normal 133 3 2_1) Sector Final Use Input Sheet" xfId="20498" xr:uid="{00000000-0005-0000-0000-0000A14D0000}"/>
    <cellStyle name="Normal 133 3 3" xfId="20499" xr:uid="{00000000-0005-0000-0000-0000A24D0000}"/>
    <cellStyle name="Normal 133 3 3 10" xfId="20500" xr:uid="{00000000-0005-0000-0000-0000A34D0000}"/>
    <cellStyle name="Normal 133 3 3 11" xfId="20501" xr:uid="{00000000-0005-0000-0000-0000A44D0000}"/>
    <cellStyle name="Normal 133 3 3 12" xfId="20502" xr:uid="{00000000-0005-0000-0000-0000A54D0000}"/>
    <cellStyle name="Normal 133 3 3 2" xfId="20503" xr:uid="{00000000-0005-0000-0000-0000A64D0000}"/>
    <cellStyle name="Normal 133 3 3 2 10" xfId="20504" xr:uid="{00000000-0005-0000-0000-0000A74D0000}"/>
    <cellStyle name="Normal 133 3 3 2 11" xfId="20505" xr:uid="{00000000-0005-0000-0000-0000A84D0000}"/>
    <cellStyle name="Normal 133 3 3 2 2" xfId="20506" xr:uid="{00000000-0005-0000-0000-0000A94D0000}"/>
    <cellStyle name="Normal 133 3 3 2 2 2" xfId="20507" xr:uid="{00000000-0005-0000-0000-0000AA4D0000}"/>
    <cellStyle name="Normal 133 3 3 2 2 3" xfId="20508" xr:uid="{00000000-0005-0000-0000-0000AB4D0000}"/>
    <cellStyle name="Normal 133 3 3 2 2 4" xfId="20509" xr:uid="{00000000-0005-0000-0000-0000AC4D0000}"/>
    <cellStyle name="Normal 133 3 3 2 2 5" xfId="20510" xr:uid="{00000000-0005-0000-0000-0000AD4D0000}"/>
    <cellStyle name="Normal 133 3 3 2 3" xfId="20511" xr:uid="{00000000-0005-0000-0000-0000AE4D0000}"/>
    <cellStyle name="Normal 133 3 3 2 3 2" xfId="20512" xr:uid="{00000000-0005-0000-0000-0000AF4D0000}"/>
    <cellStyle name="Normal 133 3 3 2 3 3" xfId="20513" xr:uid="{00000000-0005-0000-0000-0000B04D0000}"/>
    <cellStyle name="Normal 133 3 3 2 4" xfId="20514" xr:uid="{00000000-0005-0000-0000-0000B14D0000}"/>
    <cellStyle name="Normal 133 3 3 2 4 2" xfId="20515" xr:uid="{00000000-0005-0000-0000-0000B24D0000}"/>
    <cellStyle name="Normal 133 3 3 2 5" xfId="20516" xr:uid="{00000000-0005-0000-0000-0000B34D0000}"/>
    <cellStyle name="Normal 133 3 3 2 5 2" xfId="20517" xr:uid="{00000000-0005-0000-0000-0000B44D0000}"/>
    <cellStyle name="Normal 133 3 3 2 6" xfId="20518" xr:uid="{00000000-0005-0000-0000-0000B54D0000}"/>
    <cellStyle name="Normal 133 3 3 2 7" xfId="20519" xr:uid="{00000000-0005-0000-0000-0000B64D0000}"/>
    <cellStyle name="Normal 133 3 3 2 8" xfId="20520" xr:uid="{00000000-0005-0000-0000-0000B74D0000}"/>
    <cellStyle name="Normal 133 3 3 2 9" xfId="20521" xr:uid="{00000000-0005-0000-0000-0000B84D0000}"/>
    <cellStyle name="Normal 133 3 3 2_1) Sector Final Use Input Sheet" xfId="20522" xr:uid="{00000000-0005-0000-0000-0000B94D0000}"/>
    <cellStyle name="Normal 133 3 3 3" xfId="20523" xr:uid="{00000000-0005-0000-0000-0000BA4D0000}"/>
    <cellStyle name="Normal 133 3 3 3 2" xfId="20524" xr:uid="{00000000-0005-0000-0000-0000BB4D0000}"/>
    <cellStyle name="Normal 133 3 3 3 3" xfId="20525" xr:uid="{00000000-0005-0000-0000-0000BC4D0000}"/>
    <cellStyle name="Normal 133 3 3 3 4" xfId="20526" xr:uid="{00000000-0005-0000-0000-0000BD4D0000}"/>
    <cellStyle name="Normal 133 3 3 3 5" xfId="20527" xr:uid="{00000000-0005-0000-0000-0000BE4D0000}"/>
    <cellStyle name="Normal 133 3 3 4" xfId="20528" xr:uid="{00000000-0005-0000-0000-0000BF4D0000}"/>
    <cellStyle name="Normal 133 3 3 4 2" xfId="20529" xr:uid="{00000000-0005-0000-0000-0000C04D0000}"/>
    <cellStyle name="Normal 133 3 3 4 3" xfId="20530" xr:uid="{00000000-0005-0000-0000-0000C14D0000}"/>
    <cellStyle name="Normal 133 3 3 5" xfId="20531" xr:uid="{00000000-0005-0000-0000-0000C24D0000}"/>
    <cellStyle name="Normal 133 3 3 5 2" xfId="20532" xr:uid="{00000000-0005-0000-0000-0000C34D0000}"/>
    <cellStyle name="Normal 133 3 3 6" xfId="20533" xr:uid="{00000000-0005-0000-0000-0000C44D0000}"/>
    <cellStyle name="Normal 133 3 3 6 2" xfId="20534" xr:uid="{00000000-0005-0000-0000-0000C54D0000}"/>
    <cellStyle name="Normal 133 3 3 7" xfId="20535" xr:uid="{00000000-0005-0000-0000-0000C64D0000}"/>
    <cellStyle name="Normal 133 3 3 8" xfId="20536" xr:uid="{00000000-0005-0000-0000-0000C74D0000}"/>
    <cellStyle name="Normal 133 3 3 9" xfId="20537" xr:uid="{00000000-0005-0000-0000-0000C84D0000}"/>
    <cellStyle name="Normal 133 3 3_1) Sector Final Use Input Sheet" xfId="20538" xr:uid="{00000000-0005-0000-0000-0000C94D0000}"/>
    <cellStyle name="Normal 133 3 4" xfId="20539" xr:uid="{00000000-0005-0000-0000-0000CA4D0000}"/>
    <cellStyle name="Normal 133 3 4 10" xfId="20540" xr:uid="{00000000-0005-0000-0000-0000CB4D0000}"/>
    <cellStyle name="Normal 133 3 4 11" xfId="20541" xr:uid="{00000000-0005-0000-0000-0000CC4D0000}"/>
    <cellStyle name="Normal 133 3 4 2" xfId="20542" xr:uid="{00000000-0005-0000-0000-0000CD4D0000}"/>
    <cellStyle name="Normal 133 3 4 2 2" xfId="20543" xr:uid="{00000000-0005-0000-0000-0000CE4D0000}"/>
    <cellStyle name="Normal 133 3 4 2 3" xfId="20544" xr:uid="{00000000-0005-0000-0000-0000CF4D0000}"/>
    <cellStyle name="Normal 133 3 4 2 4" xfId="20545" xr:uid="{00000000-0005-0000-0000-0000D04D0000}"/>
    <cellStyle name="Normal 133 3 4 2 5" xfId="20546" xr:uid="{00000000-0005-0000-0000-0000D14D0000}"/>
    <cellStyle name="Normal 133 3 4 3" xfId="20547" xr:uid="{00000000-0005-0000-0000-0000D24D0000}"/>
    <cellStyle name="Normal 133 3 4 3 2" xfId="20548" xr:uid="{00000000-0005-0000-0000-0000D34D0000}"/>
    <cellStyle name="Normal 133 3 4 3 3" xfId="20549" xr:uid="{00000000-0005-0000-0000-0000D44D0000}"/>
    <cellStyle name="Normal 133 3 4 4" xfId="20550" xr:uid="{00000000-0005-0000-0000-0000D54D0000}"/>
    <cellStyle name="Normal 133 3 4 4 2" xfId="20551" xr:uid="{00000000-0005-0000-0000-0000D64D0000}"/>
    <cellStyle name="Normal 133 3 4 5" xfId="20552" xr:uid="{00000000-0005-0000-0000-0000D74D0000}"/>
    <cellStyle name="Normal 133 3 4 5 2" xfId="20553" xr:uid="{00000000-0005-0000-0000-0000D84D0000}"/>
    <cellStyle name="Normal 133 3 4 6" xfId="20554" xr:uid="{00000000-0005-0000-0000-0000D94D0000}"/>
    <cellStyle name="Normal 133 3 4 7" xfId="20555" xr:uid="{00000000-0005-0000-0000-0000DA4D0000}"/>
    <cellStyle name="Normal 133 3 4 8" xfId="20556" xr:uid="{00000000-0005-0000-0000-0000DB4D0000}"/>
    <cellStyle name="Normal 133 3 4 9" xfId="20557" xr:uid="{00000000-0005-0000-0000-0000DC4D0000}"/>
    <cellStyle name="Normal 133 3 4_1) Sector Final Use Input Sheet" xfId="20558" xr:uid="{00000000-0005-0000-0000-0000DD4D0000}"/>
    <cellStyle name="Normal 133 3 5" xfId="20559" xr:uid="{00000000-0005-0000-0000-0000DE4D0000}"/>
    <cellStyle name="Normal 133 3 5 2" xfId="20560" xr:uid="{00000000-0005-0000-0000-0000DF4D0000}"/>
    <cellStyle name="Normal 133 3 5 3" xfId="20561" xr:uid="{00000000-0005-0000-0000-0000E04D0000}"/>
    <cellStyle name="Normal 133 3 5 4" xfId="20562" xr:uid="{00000000-0005-0000-0000-0000E14D0000}"/>
    <cellStyle name="Normal 133 3 5 5" xfId="20563" xr:uid="{00000000-0005-0000-0000-0000E24D0000}"/>
    <cellStyle name="Normal 133 3 6" xfId="20564" xr:uid="{00000000-0005-0000-0000-0000E34D0000}"/>
    <cellStyle name="Normal 133 3 6 2" xfId="20565" xr:uid="{00000000-0005-0000-0000-0000E44D0000}"/>
    <cellStyle name="Normal 133 3 6 3" xfId="20566" xr:uid="{00000000-0005-0000-0000-0000E54D0000}"/>
    <cellStyle name="Normal 133 3 7" xfId="20567" xr:uid="{00000000-0005-0000-0000-0000E64D0000}"/>
    <cellStyle name="Normal 133 3 7 2" xfId="20568" xr:uid="{00000000-0005-0000-0000-0000E74D0000}"/>
    <cellStyle name="Normal 133 3 8" xfId="20569" xr:uid="{00000000-0005-0000-0000-0000E84D0000}"/>
    <cellStyle name="Normal 133 3 8 2" xfId="20570" xr:uid="{00000000-0005-0000-0000-0000E94D0000}"/>
    <cellStyle name="Normal 133 3 9" xfId="20571" xr:uid="{00000000-0005-0000-0000-0000EA4D0000}"/>
    <cellStyle name="Normal 133 3_1) Sector Final Use Input Sheet" xfId="20572" xr:uid="{00000000-0005-0000-0000-0000EB4D0000}"/>
    <cellStyle name="Normal 133 4" xfId="20573" xr:uid="{00000000-0005-0000-0000-0000EC4D0000}"/>
    <cellStyle name="Normal 133 4 10" xfId="20574" xr:uid="{00000000-0005-0000-0000-0000ED4D0000}"/>
    <cellStyle name="Normal 133 4 11" xfId="20575" xr:uid="{00000000-0005-0000-0000-0000EE4D0000}"/>
    <cellStyle name="Normal 133 4 12" xfId="20576" xr:uid="{00000000-0005-0000-0000-0000EF4D0000}"/>
    <cellStyle name="Normal 133 4 13" xfId="20577" xr:uid="{00000000-0005-0000-0000-0000F04D0000}"/>
    <cellStyle name="Normal 133 4 14" xfId="20578" xr:uid="{00000000-0005-0000-0000-0000F14D0000}"/>
    <cellStyle name="Normal 133 4 2" xfId="20579" xr:uid="{00000000-0005-0000-0000-0000F24D0000}"/>
    <cellStyle name="Normal 133 4 2 10" xfId="20580" xr:uid="{00000000-0005-0000-0000-0000F34D0000}"/>
    <cellStyle name="Normal 133 4 2 11" xfId="20581" xr:uid="{00000000-0005-0000-0000-0000F44D0000}"/>
    <cellStyle name="Normal 133 4 2 12" xfId="20582" xr:uid="{00000000-0005-0000-0000-0000F54D0000}"/>
    <cellStyle name="Normal 133 4 2 2" xfId="20583" xr:uid="{00000000-0005-0000-0000-0000F64D0000}"/>
    <cellStyle name="Normal 133 4 2 2 10" xfId="20584" xr:uid="{00000000-0005-0000-0000-0000F74D0000}"/>
    <cellStyle name="Normal 133 4 2 2 11" xfId="20585" xr:uid="{00000000-0005-0000-0000-0000F84D0000}"/>
    <cellStyle name="Normal 133 4 2 2 2" xfId="20586" xr:uid="{00000000-0005-0000-0000-0000F94D0000}"/>
    <cellStyle name="Normal 133 4 2 2 2 2" xfId="20587" xr:uid="{00000000-0005-0000-0000-0000FA4D0000}"/>
    <cellStyle name="Normal 133 4 2 2 2 3" xfId="20588" xr:uid="{00000000-0005-0000-0000-0000FB4D0000}"/>
    <cellStyle name="Normal 133 4 2 2 2 4" xfId="20589" xr:uid="{00000000-0005-0000-0000-0000FC4D0000}"/>
    <cellStyle name="Normal 133 4 2 2 2 5" xfId="20590" xr:uid="{00000000-0005-0000-0000-0000FD4D0000}"/>
    <cellStyle name="Normal 133 4 2 2 3" xfId="20591" xr:uid="{00000000-0005-0000-0000-0000FE4D0000}"/>
    <cellStyle name="Normal 133 4 2 2 3 2" xfId="20592" xr:uid="{00000000-0005-0000-0000-0000FF4D0000}"/>
    <cellStyle name="Normal 133 4 2 2 3 3" xfId="20593" xr:uid="{00000000-0005-0000-0000-0000004E0000}"/>
    <cellStyle name="Normal 133 4 2 2 4" xfId="20594" xr:uid="{00000000-0005-0000-0000-0000014E0000}"/>
    <cellStyle name="Normal 133 4 2 2 4 2" xfId="20595" xr:uid="{00000000-0005-0000-0000-0000024E0000}"/>
    <cellStyle name="Normal 133 4 2 2 5" xfId="20596" xr:uid="{00000000-0005-0000-0000-0000034E0000}"/>
    <cellStyle name="Normal 133 4 2 2 5 2" xfId="20597" xr:uid="{00000000-0005-0000-0000-0000044E0000}"/>
    <cellStyle name="Normal 133 4 2 2 6" xfId="20598" xr:uid="{00000000-0005-0000-0000-0000054E0000}"/>
    <cellStyle name="Normal 133 4 2 2 7" xfId="20599" xr:uid="{00000000-0005-0000-0000-0000064E0000}"/>
    <cellStyle name="Normal 133 4 2 2 8" xfId="20600" xr:uid="{00000000-0005-0000-0000-0000074E0000}"/>
    <cellStyle name="Normal 133 4 2 2 9" xfId="20601" xr:uid="{00000000-0005-0000-0000-0000084E0000}"/>
    <cellStyle name="Normal 133 4 2 2_1) Sector Final Use Input Sheet" xfId="20602" xr:uid="{00000000-0005-0000-0000-0000094E0000}"/>
    <cellStyle name="Normal 133 4 2 3" xfId="20603" xr:uid="{00000000-0005-0000-0000-00000A4E0000}"/>
    <cellStyle name="Normal 133 4 2 3 2" xfId="20604" xr:uid="{00000000-0005-0000-0000-00000B4E0000}"/>
    <cellStyle name="Normal 133 4 2 3 3" xfId="20605" xr:uid="{00000000-0005-0000-0000-00000C4E0000}"/>
    <cellStyle name="Normal 133 4 2 3 4" xfId="20606" xr:uid="{00000000-0005-0000-0000-00000D4E0000}"/>
    <cellStyle name="Normal 133 4 2 3 5" xfId="20607" xr:uid="{00000000-0005-0000-0000-00000E4E0000}"/>
    <cellStyle name="Normal 133 4 2 4" xfId="20608" xr:uid="{00000000-0005-0000-0000-00000F4E0000}"/>
    <cellStyle name="Normal 133 4 2 4 2" xfId="20609" xr:uid="{00000000-0005-0000-0000-0000104E0000}"/>
    <cellStyle name="Normal 133 4 2 4 3" xfId="20610" xr:uid="{00000000-0005-0000-0000-0000114E0000}"/>
    <cellStyle name="Normal 133 4 2 5" xfId="20611" xr:uid="{00000000-0005-0000-0000-0000124E0000}"/>
    <cellStyle name="Normal 133 4 2 5 2" xfId="20612" xr:uid="{00000000-0005-0000-0000-0000134E0000}"/>
    <cellStyle name="Normal 133 4 2 6" xfId="20613" xr:uid="{00000000-0005-0000-0000-0000144E0000}"/>
    <cellStyle name="Normal 133 4 2 6 2" xfId="20614" xr:uid="{00000000-0005-0000-0000-0000154E0000}"/>
    <cellStyle name="Normal 133 4 2 7" xfId="20615" xr:uid="{00000000-0005-0000-0000-0000164E0000}"/>
    <cellStyle name="Normal 133 4 2 8" xfId="20616" xr:uid="{00000000-0005-0000-0000-0000174E0000}"/>
    <cellStyle name="Normal 133 4 2 9" xfId="20617" xr:uid="{00000000-0005-0000-0000-0000184E0000}"/>
    <cellStyle name="Normal 133 4 2_1) Sector Final Use Input Sheet" xfId="20618" xr:uid="{00000000-0005-0000-0000-0000194E0000}"/>
    <cellStyle name="Normal 133 4 3" xfId="20619" xr:uid="{00000000-0005-0000-0000-00001A4E0000}"/>
    <cellStyle name="Normal 133 4 3 10" xfId="20620" xr:uid="{00000000-0005-0000-0000-00001B4E0000}"/>
    <cellStyle name="Normal 133 4 3 11" xfId="20621" xr:uid="{00000000-0005-0000-0000-00001C4E0000}"/>
    <cellStyle name="Normal 133 4 3 12" xfId="20622" xr:uid="{00000000-0005-0000-0000-00001D4E0000}"/>
    <cellStyle name="Normal 133 4 3 2" xfId="20623" xr:uid="{00000000-0005-0000-0000-00001E4E0000}"/>
    <cellStyle name="Normal 133 4 3 2 10" xfId="20624" xr:uid="{00000000-0005-0000-0000-00001F4E0000}"/>
    <cellStyle name="Normal 133 4 3 2 11" xfId="20625" xr:uid="{00000000-0005-0000-0000-0000204E0000}"/>
    <cellStyle name="Normal 133 4 3 2 2" xfId="20626" xr:uid="{00000000-0005-0000-0000-0000214E0000}"/>
    <cellStyle name="Normal 133 4 3 2 2 2" xfId="20627" xr:uid="{00000000-0005-0000-0000-0000224E0000}"/>
    <cellStyle name="Normal 133 4 3 2 2 3" xfId="20628" xr:uid="{00000000-0005-0000-0000-0000234E0000}"/>
    <cellStyle name="Normal 133 4 3 2 2 4" xfId="20629" xr:uid="{00000000-0005-0000-0000-0000244E0000}"/>
    <cellStyle name="Normal 133 4 3 2 2 5" xfId="20630" xr:uid="{00000000-0005-0000-0000-0000254E0000}"/>
    <cellStyle name="Normal 133 4 3 2 3" xfId="20631" xr:uid="{00000000-0005-0000-0000-0000264E0000}"/>
    <cellStyle name="Normal 133 4 3 2 3 2" xfId="20632" xr:uid="{00000000-0005-0000-0000-0000274E0000}"/>
    <cellStyle name="Normal 133 4 3 2 3 3" xfId="20633" xr:uid="{00000000-0005-0000-0000-0000284E0000}"/>
    <cellStyle name="Normal 133 4 3 2 4" xfId="20634" xr:uid="{00000000-0005-0000-0000-0000294E0000}"/>
    <cellStyle name="Normal 133 4 3 2 4 2" xfId="20635" xr:uid="{00000000-0005-0000-0000-00002A4E0000}"/>
    <cellStyle name="Normal 133 4 3 2 5" xfId="20636" xr:uid="{00000000-0005-0000-0000-00002B4E0000}"/>
    <cellStyle name="Normal 133 4 3 2 5 2" xfId="20637" xr:uid="{00000000-0005-0000-0000-00002C4E0000}"/>
    <cellStyle name="Normal 133 4 3 2 6" xfId="20638" xr:uid="{00000000-0005-0000-0000-00002D4E0000}"/>
    <cellStyle name="Normal 133 4 3 2 7" xfId="20639" xr:uid="{00000000-0005-0000-0000-00002E4E0000}"/>
    <cellStyle name="Normal 133 4 3 2 8" xfId="20640" xr:uid="{00000000-0005-0000-0000-00002F4E0000}"/>
    <cellStyle name="Normal 133 4 3 2 9" xfId="20641" xr:uid="{00000000-0005-0000-0000-0000304E0000}"/>
    <cellStyle name="Normal 133 4 3 2_1) Sector Final Use Input Sheet" xfId="20642" xr:uid="{00000000-0005-0000-0000-0000314E0000}"/>
    <cellStyle name="Normal 133 4 3 3" xfId="20643" xr:uid="{00000000-0005-0000-0000-0000324E0000}"/>
    <cellStyle name="Normal 133 4 3 3 2" xfId="20644" xr:uid="{00000000-0005-0000-0000-0000334E0000}"/>
    <cellStyle name="Normal 133 4 3 3 3" xfId="20645" xr:uid="{00000000-0005-0000-0000-0000344E0000}"/>
    <cellStyle name="Normal 133 4 3 3 4" xfId="20646" xr:uid="{00000000-0005-0000-0000-0000354E0000}"/>
    <cellStyle name="Normal 133 4 3 3 5" xfId="20647" xr:uid="{00000000-0005-0000-0000-0000364E0000}"/>
    <cellStyle name="Normal 133 4 3 4" xfId="20648" xr:uid="{00000000-0005-0000-0000-0000374E0000}"/>
    <cellStyle name="Normal 133 4 3 4 2" xfId="20649" xr:uid="{00000000-0005-0000-0000-0000384E0000}"/>
    <cellStyle name="Normal 133 4 3 4 3" xfId="20650" xr:uid="{00000000-0005-0000-0000-0000394E0000}"/>
    <cellStyle name="Normal 133 4 3 5" xfId="20651" xr:uid="{00000000-0005-0000-0000-00003A4E0000}"/>
    <cellStyle name="Normal 133 4 3 5 2" xfId="20652" xr:uid="{00000000-0005-0000-0000-00003B4E0000}"/>
    <cellStyle name="Normal 133 4 3 6" xfId="20653" xr:uid="{00000000-0005-0000-0000-00003C4E0000}"/>
    <cellStyle name="Normal 133 4 3 6 2" xfId="20654" xr:uid="{00000000-0005-0000-0000-00003D4E0000}"/>
    <cellStyle name="Normal 133 4 3 7" xfId="20655" xr:uid="{00000000-0005-0000-0000-00003E4E0000}"/>
    <cellStyle name="Normal 133 4 3 8" xfId="20656" xr:uid="{00000000-0005-0000-0000-00003F4E0000}"/>
    <cellStyle name="Normal 133 4 3 9" xfId="20657" xr:uid="{00000000-0005-0000-0000-0000404E0000}"/>
    <cellStyle name="Normal 133 4 3_1) Sector Final Use Input Sheet" xfId="20658" xr:uid="{00000000-0005-0000-0000-0000414E0000}"/>
    <cellStyle name="Normal 133 4 4" xfId="20659" xr:uid="{00000000-0005-0000-0000-0000424E0000}"/>
    <cellStyle name="Normal 133 4 4 10" xfId="20660" xr:uid="{00000000-0005-0000-0000-0000434E0000}"/>
    <cellStyle name="Normal 133 4 4 11" xfId="20661" xr:uid="{00000000-0005-0000-0000-0000444E0000}"/>
    <cellStyle name="Normal 133 4 4 2" xfId="20662" xr:uid="{00000000-0005-0000-0000-0000454E0000}"/>
    <cellStyle name="Normal 133 4 4 2 2" xfId="20663" xr:uid="{00000000-0005-0000-0000-0000464E0000}"/>
    <cellStyle name="Normal 133 4 4 2 3" xfId="20664" xr:uid="{00000000-0005-0000-0000-0000474E0000}"/>
    <cellStyle name="Normal 133 4 4 2 4" xfId="20665" xr:uid="{00000000-0005-0000-0000-0000484E0000}"/>
    <cellStyle name="Normal 133 4 4 2 5" xfId="20666" xr:uid="{00000000-0005-0000-0000-0000494E0000}"/>
    <cellStyle name="Normal 133 4 4 3" xfId="20667" xr:uid="{00000000-0005-0000-0000-00004A4E0000}"/>
    <cellStyle name="Normal 133 4 4 3 2" xfId="20668" xr:uid="{00000000-0005-0000-0000-00004B4E0000}"/>
    <cellStyle name="Normal 133 4 4 3 3" xfId="20669" xr:uid="{00000000-0005-0000-0000-00004C4E0000}"/>
    <cellStyle name="Normal 133 4 4 4" xfId="20670" xr:uid="{00000000-0005-0000-0000-00004D4E0000}"/>
    <cellStyle name="Normal 133 4 4 4 2" xfId="20671" xr:uid="{00000000-0005-0000-0000-00004E4E0000}"/>
    <cellStyle name="Normal 133 4 4 5" xfId="20672" xr:uid="{00000000-0005-0000-0000-00004F4E0000}"/>
    <cellStyle name="Normal 133 4 4 5 2" xfId="20673" xr:uid="{00000000-0005-0000-0000-0000504E0000}"/>
    <cellStyle name="Normal 133 4 4 6" xfId="20674" xr:uid="{00000000-0005-0000-0000-0000514E0000}"/>
    <cellStyle name="Normal 133 4 4 7" xfId="20675" xr:uid="{00000000-0005-0000-0000-0000524E0000}"/>
    <cellStyle name="Normal 133 4 4 8" xfId="20676" xr:uid="{00000000-0005-0000-0000-0000534E0000}"/>
    <cellStyle name="Normal 133 4 4 9" xfId="20677" xr:uid="{00000000-0005-0000-0000-0000544E0000}"/>
    <cellStyle name="Normal 133 4 4_1) Sector Final Use Input Sheet" xfId="20678" xr:uid="{00000000-0005-0000-0000-0000554E0000}"/>
    <cellStyle name="Normal 133 4 5" xfId="20679" xr:uid="{00000000-0005-0000-0000-0000564E0000}"/>
    <cellStyle name="Normal 133 4 5 2" xfId="20680" xr:uid="{00000000-0005-0000-0000-0000574E0000}"/>
    <cellStyle name="Normal 133 4 5 3" xfId="20681" xr:uid="{00000000-0005-0000-0000-0000584E0000}"/>
    <cellStyle name="Normal 133 4 5 4" xfId="20682" xr:uid="{00000000-0005-0000-0000-0000594E0000}"/>
    <cellStyle name="Normal 133 4 5 5" xfId="20683" xr:uid="{00000000-0005-0000-0000-00005A4E0000}"/>
    <cellStyle name="Normal 133 4 6" xfId="20684" xr:uid="{00000000-0005-0000-0000-00005B4E0000}"/>
    <cellStyle name="Normal 133 4 6 2" xfId="20685" xr:uid="{00000000-0005-0000-0000-00005C4E0000}"/>
    <cellStyle name="Normal 133 4 6 3" xfId="20686" xr:uid="{00000000-0005-0000-0000-00005D4E0000}"/>
    <cellStyle name="Normal 133 4 7" xfId="20687" xr:uid="{00000000-0005-0000-0000-00005E4E0000}"/>
    <cellStyle name="Normal 133 4 7 2" xfId="20688" xr:uid="{00000000-0005-0000-0000-00005F4E0000}"/>
    <cellStyle name="Normal 133 4 8" xfId="20689" xr:uid="{00000000-0005-0000-0000-0000604E0000}"/>
    <cellStyle name="Normal 133 4 8 2" xfId="20690" xr:uid="{00000000-0005-0000-0000-0000614E0000}"/>
    <cellStyle name="Normal 133 4 9" xfId="20691" xr:uid="{00000000-0005-0000-0000-0000624E0000}"/>
    <cellStyle name="Normal 133 4_1) Sector Final Use Input Sheet" xfId="20692" xr:uid="{00000000-0005-0000-0000-0000634E0000}"/>
    <cellStyle name="Normal 133 5" xfId="20693" xr:uid="{00000000-0005-0000-0000-0000644E0000}"/>
    <cellStyle name="Normal 133 5 10" xfId="20694" xr:uid="{00000000-0005-0000-0000-0000654E0000}"/>
    <cellStyle name="Normal 133 5 11" xfId="20695" xr:uid="{00000000-0005-0000-0000-0000664E0000}"/>
    <cellStyle name="Normal 133 5 12" xfId="20696" xr:uid="{00000000-0005-0000-0000-0000674E0000}"/>
    <cellStyle name="Normal 133 5 2" xfId="20697" xr:uid="{00000000-0005-0000-0000-0000684E0000}"/>
    <cellStyle name="Normal 133 5 2 10" xfId="20698" xr:uid="{00000000-0005-0000-0000-0000694E0000}"/>
    <cellStyle name="Normal 133 5 2 11" xfId="20699" xr:uid="{00000000-0005-0000-0000-00006A4E0000}"/>
    <cellStyle name="Normal 133 5 2 2" xfId="20700" xr:uid="{00000000-0005-0000-0000-00006B4E0000}"/>
    <cellStyle name="Normal 133 5 2 2 2" xfId="20701" xr:uid="{00000000-0005-0000-0000-00006C4E0000}"/>
    <cellStyle name="Normal 133 5 2 2 3" xfId="20702" xr:uid="{00000000-0005-0000-0000-00006D4E0000}"/>
    <cellStyle name="Normal 133 5 2 2 4" xfId="20703" xr:uid="{00000000-0005-0000-0000-00006E4E0000}"/>
    <cellStyle name="Normal 133 5 2 2 5" xfId="20704" xr:uid="{00000000-0005-0000-0000-00006F4E0000}"/>
    <cellStyle name="Normal 133 5 2 3" xfId="20705" xr:uid="{00000000-0005-0000-0000-0000704E0000}"/>
    <cellStyle name="Normal 133 5 2 3 2" xfId="20706" xr:uid="{00000000-0005-0000-0000-0000714E0000}"/>
    <cellStyle name="Normal 133 5 2 3 3" xfId="20707" xr:uid="{00000000-0005-0000-0000-0000724E0000}"/>
    <cellStyle name="Normal 133 5 2 4" xfId="20708" xr:uid="{00000000-0005-0000-0000-0000734E0000}"/>
    <cellStyle name="Normal 133 5 2 4 2" xfId="20709" xr:uid="{00000000-0005-0000-0000-0000744E0000}"/>
    <cellStyle name="Normal 133 5 2 5" xfId="20710" xr:uid="{00000000-0005-0000-0000-0000754E0000}"/>
    <cellStyle name="Normal 133 5 2 5 2" xfId="20711" xr:uid="{00000000-0005-0000-0000-0000764E0000}"/>
    <cellStyle name="Normal 133 5 2 6" xfId="20712" xr:uid="{00000000-0005-0000-0000-0000774E0000}"/>
    <cellStyle name="Normal 133 5 2 7" xfId="20713" xr:uid="{00000000-0005-0000-0000-0000784E0000}"/>
    <cellStyle name="Normal 133 5 2 8" xfId="20714" xr:uid="{00000000-0005-0000-0000-0000794E0000}"/>
    <cellStyle name="Normal 133 5 2 9" xfId="20715" xr:uid="{00000000-0005-0000-0000-00007A4E0000}"/>
    <cellStyle name="Normal 133 5 2_1) Sector Final Use Input Sheet" xfId="20716" xr:uid="{00000000-0005-0000-0000-00007B4E0000}"/>
    <cellStyle name="Normal 133 5 3" xfId="20717" xr:uid="{00000000-0005-0000-0000-00007C4E0000}"/>
    <cellStyle name="Normal 133 5 3 2" xfId="20718" xr:uid="{00000000-0005-0000-0000-00007D4E0000}"/>
    <cellStyle name="Normal 133 5 3 3" xfId="20719" xr:uid="{00000000-0005-0000-0000-00007E4E0000}"/>
    <cellStyle name="Normal 133 5 3 4" xfId="20720" xr:uid="{00000000-0005-0000-0000-00007F4E0000}"/>
    <cellStyle name="Normal 133 5 3 5" xfId="20721" xr:uid="{00000000-0005-0000-0000-0000804E0000}"/>
    <cellStyle name="Normal 133 5 4" xfId="20722" xr:uid="{00000000-0005-0000-0000-0000814E0000}"/>
    <cellStyle name="Normal 133 5 4 2" xfId="20723" xr:uid="{00000000-0005-0000-0000-0000824E0000}"/>
    <cellStyle name="Normal 133 5 4 3" xfId="20724" xr:uid="{00000000-0005-0000-0000-0000834E0000}"/>
    <cellStyle name="Normal 133 5 5" xfId="20725" xr:uid="{00000000-0005-0000-0000-0000844E0000}"/>
    <cellStyle name="Normal 133 5 5 2" xfId="20726" xr:uid="{00000000-0005-0000-0000-0000854E0000}"/>
    <cellStyle name="Normal 133 5 6" xfId="20727" xr:uid="{00000000-0005-0000-0000-0000864E0000}"/>
    <cellStyle name="Normal 133 5 6 2" xfId="20728" xr:uid="{00000000-0005-0000-0000-0000874E0000}"/>
    <cellStyle name="Normal 133 5 7" xfId="20729" xr:uid="{00000000-0005-0000-0000-0000884E0000}"/>
    <cellStyle name="Normal 133 5 8" xfId="20730" xr:uid="{00000000-0005-0000-0000-0000894E0000}"/>
    <cellStyle name="Normal 133 5 9" xfId="20731" xr:uid="{00000000-0005-0000-0000-00008A4E0000}"/>
    <cellStyle name="Normal 133 5_1) Sector Final Use Input Sheet" xfId="20732" xr:uid="{00000000-0005-0000-0000-00008B4E0000}"/>
    <cellStyle name="Normal 133 6" xfId="20733" xr:uid="{00000000-0005-0000-0000-00008C4E0000}"/>
    <cellStyle name="Normal 133 6 10" xfId="20734" xr:uid="{00000000-0005-0000-0000-00008D4E0000}"/>
    <cellStyle name="Normal 133 6 11" xfId="20735" xr:uid="{00000000-0005-0000-0000-00008E4E0000}"/>
    <cellStyle name="Normal 133 6 12" xfId="20736" xr:uid="{00000000-0005-0000-0000-00008F4E0000}"/>
    <cellStyle name="Normal 133 6 2" xfId="20737" xr:uid="{00000000-0005-0000-0000-0000904E0000}"/>
    <cellStyle name="Normal 133 6 2 10" xfId="20738" xr:uid="{00000000-0005-0000-0000-0000914E0000}"/>
    <cellStyle name="Normal 133 6 2 11" xfId="20739" xr:uid="{00000000-0005-0000-0000-0000924E0000}"/>
    <cellStyle name="Normal 133 6 2 2" xfId="20740" xr:uid="{00000000-0005-0000-0000-0000934E0000}"/>
    <cellStyle name="Normal 133 6 2 2 2" xfId="20741" xr:uid="{00000000-0005-0000-0000-0000944E0000}"/>
    <cellStyle name="Normal 133 6 2 2 3" xfId="20742" xr:uid="{00000000-0005-0000-0000-0000954E0000}"/>
    <cellStyle name="Normal 133 6 2 2 4" xfId="20743" xr:uid="{00000000-0005-0000-0000-0000964E0000}"/>
    <cellStyle name="Normal 133 6 2 2 5" xfId="20744" xr:uid="{00000000-0005-0000-0000-0000974E0000}"/>
    <cellStyle name="Normal 133 6 2 3" xfId="20745" xr:uid="{00000000-0005-0000-0000-0000984E0000}"/>
    <cellStyle name="Normal 133 6 2 3 2" xfId="20746" xr:uid="{00000000-0005-0000-0000-0000994E0000}"/>
    <cellStyle name="Normal 133 6 2 3 3" xfId="20747" xr:uid="{00000000-0005-0000-0000-00009A4E0000}"/>
    <cellStyle name="Normal 133 6 2 4" xfId="20748" xr:uid="{00000000-0005-0000-0000-00009B4E0000}"/>
    <cellStyle name="Normal 133 6 2 4 2" xfId="20749" xr:uid="{00000000-0005-0000-0000-00009C4E0000}"/>
    <cellStyle name="Normal 133 6 2 5" xfId="20750" xr:uid="{00000000-0005-0000-0000-00009D4E0000}"/>
    <cellStyle name="Normal 133 6 2 5 2" xfId="20751" xr:uid="{00000000-0005-0000-0000-00009E4E0000}"/>
    <cellStyle name="Normal 133 6 2 6" xfId="20752" xr:uid="{00000000-0005-0000-0000-00009F4E0000}"/>
    <cellStyle name="Normal 133 6 2 7" xfId="20753" xr:uid="{00000000-0005-0000-0000-0000A04E0000}"/>
    <cellStyle name="Normal 133 6 2 8" xfId="20754" xr:uid="{00000000-0005-0000-0000-0000A14E0000}"/>
    <cellStyle name="Normal 133 6 2 9" xfId="20755" xr:uid="{00000000-0005-0000-0000-0000A24E0000}"/>
    <cellStyle name="Normal 133 6 2_1) Sector Final Use Input Sheet" xfId="20756" xr:uid="{00000000-0005-0000-0000-0000A34E0000}"/>
    <cellStyle name="Normal 133 6 3" xfId="20757" xr:uid="{00000000-0005-0000-0000-0000A44E0000}"/>
    <cellStyle name="Normal 133 6 3 2" xfId="20758" xr:uid="{00000000-0005-0000-0000-0000A54E0000}"/>
    <cellStyle name="Normal 133 6 3 3" xfId="20759" xr:uid="{00000000-0005-0000-0000-0000A64E0000}"/>
    <cellStyle name="Normal 133 6 3 4" xfId="20760" xr:uid="{00000000-0005-0000-0000-0000A74E0000}"/>
    <cellStyle name="Normal 133 6 3 5" xfId="20761" xr:uid="{00000000-0005-0000-0000-0000A84E0000}"/>
    <cellStyle name="Normal 133 6 4" xfId="20762" xr:uid="{00000000-0005-0000-0000-0000A94E0000}"/>
    <cellStyle name="Normal 133 6 4 2" xfId="20763" xr:uid="{00000000-0005-0000-0000-0000AA4E0000}"/>
    <cellStyle name="Normal 133 6 4 3" xfId="20764" xr:uid="{00000000-0005-0000-0000-0000AB4E0000}"/>
    <cellStyle name="Normal 133 6 5" xfId="20765" xr:uid="{00000000-0005-0000-0000-0000AC4E0000}"/>
    <cellStyle name="Normal 133 6 5 2" xfId="20766" xr:uid="{00000000-0005-0000-0000-0000AD4E0000}"/>
    <cellStyle name="Normal 133 6 6" xfId="20767" xr:uid="{00000000-0005-0000-0000-0000AE4E0000}"/>
    <cellStyle name="Normal 133 6 6 2" xfId="20768" xr:uid="{00000000-0005-0000-0000-0000AF4E0000}"/>
    <cellStyle name="Normal 133 6 7" xfId="20769" xr:uid="{00000000-0005-0000-0000-0000B04E0000}"/>
    <cellStyle name="Normal 133 6 8" xfId="20770" xr:uid="{00000000-0005-0000-0000-0000B14E0000}"/>
    <cellStyle name="Normal 133 6 9" xfId="20771" xr:uid="{00000000-0005-0000-0000-0000B24E0000}"/>
    <cellStyle name="Normal 133 6_1) Sector Final Use Input Sheet" xfId="20772" xr:uid="{00000000-0005-0000-0000-0000B34E0000}"/>
    <cellStyle name="Normal 133 7" xfId="20773" xr:uid="{00000000-0005-0000-0000-0000B44E0000}"/>
    <cellStyle name="Normal 133 7 10" xfId="20774" xr:uid="{00000000-0005-0000-0000-0000B54E0000}"/>
    <cellStyle name="Normal 133 7 11" xfId="20775" xr:uid="{00000000-0005-0000-0000-0000B64E0000}"/>
    <cellStyle name="Normal 133 7 2" xfId="20776" xr:uid="{00000000-0005-0000-0000-0000B74E0000}"/>
    <cellStyle name="Normal 133 7 2 2" xfId="20777" xr:uid="{00000000-0005-0000-0000-0000B84E0000}"/>
    <cellStyle name="Normal 133 7 2 3" xfId="20778" xr:uid="{00000000-0005-0000-0000-0000B94E0000}"/>
    <cellStyle name="Normal 133 7 2 4" xfId="20779" xr:uid="{00000000-0005-0000-0000-0000BA4E0000}"/>
    <cellStyle name="Normal 133 7 2 5" xfId="20780" xr:uid="{00000000-0005-0000-0000-0000BB4E0000}"/>
    <cellStyle name="Normal 133 7 3" xfId="20781" xr:uid="{00000000-0005-0000-0000-0000BC4E0000}"/>
    <cellStyle name="Normal 133 7 3 2" xfId="20782" xr:uid="{00000000-0005-0000-0000-0000BD4E0000}"/>
    <cellStyle name="Normal 133 7 3 3" xfId="20783" xr:uid="{00000000-0005-0000-0000-0000BE4E0000}"/>
    <cellStyle name="Normal 133 7 4" xfId="20784" xr:uid="{00000000-0005-0000-0000-0000BF4E0000}"/>
    <cellStyle name="Normal 133 7 4 2" xfId="20785" xr:uid="{00000000-0005-0000-0000-0000C04E0000}"/>
    <cellStyle name="Normal 133 7 5" xfId="20786" xr:uid="{00000000-0005-0000-0000-0000C14E0000}"/>
    <cellStyle name="Normal 133 7 5 2" xfId="20787" xr:uid="{00000000-0005-0000-0000-0000C24E0000}"/>
    <cellStyle name="Normal 133 7 6" xfId="20788" xr:uid="{00000000-0005-0000-0000-0000C34E0000}"/>
    <cellStyle name="Normal 133 7 7" xfId="20789" xr:uid="{00000000-0005-0000-0000-0000C44E0000}"/>
    <cellStyle name="Normal 133 7 8" xfId="20790" xr:uid="{00000000-0005-0000-0000-0000C54E0000}"/>
    <cellStyle name="Normal 133 7 9" xfId="20791" xr:uid="{00000000-0005-0000-0000-0000C64E0000}"/>
    <cellStyle name="Normal 133 7_1) Sector Final Use Input Sheet" xfId="20792" xr:uid="{00000000-0005-0000-0000-0000C74E0000}"/>
    <cellStyle name="Normal 133 8" xfId="20793" xr:uid="{00000000-0005-0000-0000-0000C84E0000}"/>
    <cellStyle name="Normal 133 8 2" xfId="20794" xr:uid="{00000000-0005-0000-0000-0000C94E0000}"/>
    <cellStyle name="Normal 133 8 3" xfId="20795" xr:uid="{00000000-0005-0000-0000-0000CA4E0000}"/>
    <cellStyle name="Normal 133 8 4" xfId="20796" xr:uid="{00000000-0005-0000-0000-0000CB4E0000}"/>
    <cellStyle name="Normal 133 8 5" xfId="20797" xr:uid="{00000000-0005-0000-0000-0000CC4E0000}"/>
    <cellStyle name="Normal 133 9" xfId="20798" xr:uid="{00000000-0005-0000-0000-0000CD4E0000}"/>
    <cellStyle name="Normal 133 9 2" xfId="20799" xr:uid="{00000000-0005-0000-0000-0000CE4E0000}"/>
    <cellStyle name="Normal 133 9 3" xfId="20800" xr:uid="{00000000-0005-0000-0000-0000CF4E0000}"/>
    <cellStyle name="Normal 133_1) Sector Final Use Input Sheet" xfId="20801" xr:uid="{00000000-0005-0000-0000-0000D04E0000}"/>
    <cellStyle name="Normal 14" xfId="20802" xr:uid="{00000000-0005-0000-0000-0000D14E0000}"/>
    <cellStyle name="Normal 14 2" xfId="20803" xr:uid="{00000000-0005-0000-0000-0000D24E0000}"/>
    <cellStyle name="Normal 14_1) Sector Final Use Input Sheet" xfId="20804" xr:uid="{00000000-0005-0000-0000-0000D34E0000}"/>
    <cellStyle name="Normal 15" xfId="20805" xr:uid="{00000000-0005-0000-0000-0000D44E0000}"/>
    <cellStyle name="Normal 16" xfId="20806" xr:uid="{00000000-0005-0000-0000-0000D54E0000}"/>
    <cellStyle name="Normal 16 2" xfId="20807" xr:uid="{00000000-0005-0000-0000-0000D64E0000}"/>
    <cellStyle name="Normal 16 2 2" xfId="20808" xr:uid="{00000000-0005-0000-0000-0000D74E0000}"/>
    <cellStyle name="Normal 16 2 3" xfId="20809" xr:uid="{00000000-0005-0000-0000-0000D84E0000}"/>
    <cellStyle name="Normal 16 3" xfId="20810" xr:uid="{00000000-0005-0000-0000-0000D94E0000}"/>
    <cellStyle name="Normal 16 3 2" xfId="20811" xr:uid="{00000000-0005-0000-0000-0000DA4E0000}"/>
    <cellStyle name="Normal 16 4" xfId="20812" xr:uid="{00000000-0005-0000-0000-0000DB4E0000}"/>
    <cellStyle name="Normal 16 5" xfId="20813" xr:uid="{00000000-0005-0000-0000-0000DC4E0000}"/>
    <cellStyle name="Normal 16 6" xfId="20814" xr:uid="{00000000-0005-0000-0000-0000DD4E0000}"/>
    <cellStyle name="Normal 16 7" xfId="20815" xr:uid="{00000000-0005-0000-0000-0000DE4E0000}"/>
    <cellStyle name="Normal 16 8" xfId="20816" xr:uid="{00000000-0005-0000-0000-0000DF4E0000}"/>
    <cellStyle name="Normal 16_1) Sector Final Use Input Sheet" xfId="20817" xr:uid="{00000000-0005-0000-0000-0000E04E0000}"/>
    <cellStyle name="Normal 17" xfId="20818" xr:uid="{00000000-0005-0000-0000-0000E14E0000}"/>
    <cellStyle name="Normal 17 2" xfId="20819" xr:uid="{00000000-0005-0000-0000-0000E24E0000}"/>
    <cellStyle name="Normal 17 2 2" xfId="20820" xr:uid="{00000000-0005-0000-0000-0000E34E0000}"/>
    <cellStyle name="Normal 17 3" xfId="20821" xr:uid="{00000000-0005-0000-0000-0000E44E0000}"/>
    <cellStyle name="Normal 17 4" xfId="20822" xr:uid="{00000000-0005-0000-0000-0000E54E0000}"/>
    <cellStyle name="Normal 18" xfId="20823" xr:uid="{00000000-0005-0000-0000-0000E64E0000}"/>
    <cellStyle name="Normal 18 2" xfId="20824" xr:uid="{00000000-0005-0000-0000-0000E74E0000}"/>
    <cellStyle name="Normal 18 2 2" xfId="20825" xr:uid="{00000000-0005-0000-0000-0000E84E0000}"/>
    <cellStyle name="Normal 18 2 3" xfId="20826" xr:uid="{00000000-0005-0000-0000-0000E94E0000}"/>
    <cellStyle name="Normal 18 3" xfId="20827" xr:uid="{00000000-0005-0000-0000-0000EA4E0000}"/>
    <cellStyle name="Normal 18 4" xfId="20828" xr:uid="{00000000-0005-0000-0000-0000EB4E0000}"/>
    <cellStyle name="Normal 19" xfId="20829" xr:uid="{00000000-0005-0000-0000-0000EC4E0000}"/>
    <cellStyle name="Normal 19 2" xfId="20830" xr:uid="{00000000-0005-0000-0000-0000ED4E0000}"/>
    <cellStyle name="Normal 19 3" xfId="20831" xr:uid="{00000000-0005-0000-0000-0000EE4E0000}"/>
    <cellStyle name="Normal 2" xfId="1" xr:uid="{00000000-0005-0000-0000-0000EF4E0000}"/>
    <cellStyle name="Normal 2 10" xfId="20833" xr:uid="{00000000-0005-0000-0000-0000F04E0000}"/>
    <cellStyle name="Normal 2 11" xfId="20834" xr:uid="{00000000-0005-0000-0000-0000F14E0000}"/>
    <cellStyle name="Normal 2 11 10" xfId="20835" xr:uid="{00000000-0005-0000-0000-0000F24E0000}"/>
    <cellStyle name="Normal 2 11 10 2" xfId="20836" xr:uid="{00000000-0005-0000-0000-0000F34E0000}"/>
    <cellStyle name="Normal 2 11 11" xfId="20837" xr:uid="{00000000-0005-0000-0000-0000F44E0000}"/>
    <cellStyle name="Normal 2 11 11 2" xfId="20838" xr:uid="{00000000-0005-0000-0000-0000F54E0000}"/>
    <cellStyle name="Normal 2 11 12" xfId="20839" xr:uid="{00000000-0005-0000-0000-0000F64E0000}"/>
    <cellStyle name="Normal 2 11 13" xfId="20840" xr:uid="{00000000-0005-0000-0000-0000F74E0000}"/>
    <cellStyle name="Normal 2 11 14" xfId="20841" xr:uid="{00000000-0005-0000-0000-0000F84E0000}"/>
    <cellStyle name="Normal 2 11 15" xfId="20842" xr:uid="{00000000-0005-0000-0000-0000F94E0000}"/>
    <cellStyle name="Normal 2 11 16" xfId="20843" xr:uid="{00000000-0005-0000-0000-0000FA4E0000}"/>
    <cellStyle name="Normal 2 11 17" xfId="20844" xr:uid="{00000000-0005-0000-0000-0000FB4E0000}"/>
    <cellStyle name="Normal 2 11 2" xfId="20845" xr:uid="{00000000-0005-0000-0000-0000FC4E0000}"/>
    <cellStyle name="Normal 2 11 2 10" xfId="20846" xr:uid="{00000000-0005-0000-0000-0000FD4E0000}"/>
    <cellStyle name="Normal 2 11 2 11" xfId="20847" xr:uid="{00000000-0005-0000-0000-0000FE4E0000}"/>
    <cellStyle name="Normal 2 11 2 12" xfId="20848" xr:uid="{00000000-0005-0000-0000-0000FF4E0000}"/>
    <cellStyle name="Normal 2 11 2 13" xfId="20849" xr:uid="{00000000-0005-0000-0000-0000004F0000}"/>
    <cellStyle name="Normal 2 11 2 14" xfId="20850" xr:uid="{00000000-0005-0000-0000-0000014F0000}"/>
    <cellStyle name="Normal 2 11 2 2" xfId="20851" xr:uid="{00000000-0005-0000-0000-0000024F0000}"/>
    <cellStyle name="Normal 2 11 2 2 10" xfId="20852" xr:uid="{00000000-0005-0000-0000-0000034F0000}"/>
    <cellStyle name="Normal 2 11 2 2 11" xfId="20853" xr:uid="{00000000-0005-0000-0000-0000044F0000}"/>
    <cellStyle name="Normal 2 11 2 2 12" xfId="20854" xr:uid="{00000000-0005-0000-0000-0000054F0000}"/>
    <cellStyle name="Normal 2 11 2 2 2" xfId="20855" xr:uid="{00000000-0005-0000-0000-0000064F0000}"/>
    <cellStyle name="Normal 2 11 2 2 2 10" xfId="20856" xr:uid="{00000000-0005-0000-0000-0000074F0000}"/>
    <cellStyle name="Normal 2 11 2 2 2 11" xfId="20857" xr:uid="{00000000-0005-0000-0000-0000084F0000}"/>
    <cellStyle name="Normal 2 11 2 2 2 2" xfId="20858" xr:uid="{00000000-0005-0000-0000-0000094F0000}"/>
    <cellStyle name="Normal 2 11 2 2 2 2 2" xfId="20859" xr:uid="{00000000-0005-0000-0000-00000A4F0000}"/>
    <cellStyle name="Normal 2 11 2 2 2 2 3" xfId="20860" xr:uid="{00000000-0005-0000-0000-00000B4F0000}"/>
    <cellStyle name="Normal 2 11 2 2 2 2 4" xfId="20861" xr:uid="{00000000-0005-0000-0000-00000C4F0000}"/>
    <cellStyle name="Normal 2 11 2 2 2 2 5" xfId="20862" xr:uid="{00000000-0005-0000-0000-00000D4F0000}"/>
    <cellStyle name="Normal 2 11 2 2 2 3" xfId="20863" xr:uid="{00000000-0005-0000-0000-00000E4F0000}"/>
    <cellStyle name="Normal 2 11 2 2 2 3 2" xfId="20864" xr:uid="{00000000-0005-0000-0000-00000F4F0000}"/>
    <cellStyle name="Normal 2 11 2 2 2 3 3" xfId="20865" xr:uid="{00000000-0005-0000-0000-0000104F0000}"/>
    <cellStyle name="Normal 2 11 2 2 2 4" xfId="20866" xr:uid="{00000000-0005-0000-0000-0000114F0000}"/>
    <cellStyle name="Normal 2 11 2 2 2 4 2" xfId="20867" xr:uid="{00000000-0005-0000-0000-0000124F0000}"/>
    <cellStyle name="Normal 2 11 2 2 2 5" xfId="20868" xr:uid="{00000000-0005-0000-0000-0000134F0000}"/>
    <cellStyle name="Normal 2 11 2 2 2 5 2" xfId="20869" xr:uid="{00000000-0005-0000-0000-0000144F0000}"/>
    <cellStyle name="Normal 2 11 2 2 2 6" xfId="20870" xr:uid="{00000000-0005-0000-0000-0000154F0000}"/>
    <cellStyle name="Normal 2 11 2 2 2 7" xfId="20871" xr:uid="{00000000-0005-0000-0000-0000164F0000}"/>
    <cellStyle name="Normal 2 11 2 2 2 8" xfId="20872" xr:uid="{00000000-0005-0000-0000-0000174F0000}"/>
    <cellStyle name="Normal 2 11 2 2 2 9" xfId="20873" xr:uid="{00000000-0005-0000-0000-0000184F0000}"/>
    <cellStyle name="Normal 2 11 2 2 2_1) Sector Final Use Input Sheet" xfId="20874" xr:uid="{00000000-0005-0000-0000-0000194F0000}"/>
    <cellStyle name="Normal 2 11 2 2 3" xfId="20875" xr:uid="{00000000-0005-0000-0000-00001A4F0000}"/>
    <cellStyle name="Normal 2 11 2 2 3 2" xfId="20876" xr:uid="{00000000-0005-0000-0000-00001B4F0000}"/>
    <cellStyle name="Normal 2 11 2 2 3 3" xfId="20877" xr:uid="{00000000-0005-0000-0000-00001C4F0000}"/>
    <cellStyle name="Normal 2 11 2 2 3 4" xfId="20878" xr:uid="{00000000-0005-0000-0000-00001D4F0000}"/>
    <cellStyle name="Normal 2 11 2 2 3 5" xfId="20879" xr:uid="{00000000-0005-0000-0000-00001E4F0000}"/>
    <cellStyle name="Normal 2 11 2 2 4" xfId="20880" xr:uid="{00000000-0005-0000-0000-00001F4F0000}"/>
    <cellStyle name="Normal 2 11 2 2 4 2" xfId="20881" xr:uid="{00000000-0005-0000-0000-0000204F0000}"/>
    <cellStyle name="Normal 2 11 2 2 4 3" xfId="20882" xr:uid="{00000000-0005-0000-0000-0000214F0000}"/>
    <cellStyle name="Normal 2 11 2 2 5" xfId="20883" xr:uid="{00000000-0005-0000-0000-0000224F0000}"/>
    <cellStyle name="Normal 2 11 2 2 5 2" xfId="20884" xr:uid="{00000000-0005-0000-0000-0000234F0000}"/>
    <cellStyle name="Normal 2 11 2 2 6" xfId="20885" xr:uid="{00000000-0005-0000-0000-0000244F0000}"/>
    <cellStyle name="Normal 2 11 2 2 6 2" xfId="20886" xr:uid="{00000000-0005-0000-0000-0000254F0000}"/>
    <cellStyle name="Normal 2 11 2 2 7" xfId="20887" xr:uid="{00000000-0005-0000-0000-0000264F0000}"/>
    <cellStyle name="Normal 2 11 2 2 8" xfId="20888" xr:uid="{00000000-0005-0000-0000-0000274F0000}"/>
    <cellStyle name="Normal 2 11 2 2 9" xfId="20889" xr:uid="{00000000-0005-0000-0000-0000284F0000}"/>
    <cellStyle name="Normal 2 11 2 2_1) Sector Final Use Input Sheet" xfId="20890" xr:uid="{00000000-0005-0000-0000-0000294F0000}"/>
    <cellStyle name="Normal 2 11 2 3" xfId="20891" xr:uid="{00000000-0005-0000-0000-00002A4F0000}"/>
    <cellStyle name="Normal 2 11 2 3 10" xfId="20892" xr:uid="{00000000-0005-0000-0000-00002B4F0000}"/>
    <cellStyle name="Normal 2 11 2 3 11" xfId="20893" xr:uid="{00000000-0005-0000-0000-00002C4F0000}"/>
    <cellStyle name="Normal 2 11 2 3 12" xfId="20894" xr:uid="{00000000-0005-0000-0000-00002D4F0000}"/>
    <cellStyle name="Normal 2 11 2 3 2" xfId="20895" xr:uid="{00000000-0005-0000-0000-00002E4F0000}"/>
    <cellStyle name="Normal 2 11 2 3 2 10" xfId="20896" xr:uid="{00000000-0005-0000-0000-00002F4F0000}"/>
    <cellStyle name="Normal 2 11 2 3 2 11" xfId="20897" xr:uid="{00000000-0005-0000-0000-0000304F0000}"/>
    <cellStyle name="Normal 2 11 2 3 2 2" xfId="20898" xr:uid="{00000000-0005-0000-0000-0000314F0000}"/>
    <cellStyle name="Normal 2 11 2 3 2 2 2" xfId="20899" xr:uid="{00000000-0005-0000-0000-0000324F0000}"/>
    <cellStyle name="Normal 2 11 2 3 2 2 3" xfId="20900" xr:uid="{00000000-0005-0000-0000-0000334F0000}"/>
    <cellStyle name="Normal 2 11 2 3 2 2 4" xfId="20901" xr:uid="{00000000-0005-0000-0000-0000344F0000}"/>
    <cellStyle name="Normal 2 11 2 3 2 2 5" xfId="20902" xr:uid="{00000000-0005-0000-0000-0000354F0000}"/>
    <cellStyle name="Normal 2 11 2 3 2 3" xfId="20903" xr:uid="{00000000-0005-0000-0000-0000364F0000}"/>
    <cellStyle name="Normal 2 11 2 3 2 3 2" xfId="20904" xr:uid="{00000000-0005-0000-0000-0000374F0000}"/>
    <cellStyle name="Normal 2 11 2 3 2 3 3" xfId="20905" xr:uid="{00000000-0005-0000-0000-0000384F0000}"/>
    <cellStyle name="Normal 2 11 2 3 2 4" xfId="20906" xr:uid="{00000000-0005-0000-0000-0000394F0000}"/>
    <cellStyle name="Normal 2 11 2 3 2 4 2" xfId="20907" xr:uid="{00000000-0005-0000-0000-00003A4F0000}"/>
    <cellStyle name="Normal 2 11 2 3 2 5" xfId="20908" xr:uid="{00000000-0005-0000-0000-00003B4F0000}"/>
    <cellStyle name="Normal 2 11 2 3 2 5 2" xfId="20909" xr:uid="{00000000-0005-0000-0000-00003C4F0000}"/>
    <cellStyle name="Normal 2 11 2 3 2 6" xfId="20910" xr:uid="{00000000-0005-0000-0000-00003D4F0000}"/>
    <cellStyle name="Normal 2 11 2 3 2 7" xfId="20911" xr:uid="{00000000-0005-0000-0000-00003E4F0000}"/>
    <cellStyle name="Normal 2 11 2 3 2 8" xfId="20912" xr:uid="{00000000-0005-0000-0000-00003F4F0000}"/>
    <cellStyle name="Normal 2 11 2 3 2 9" xfId="20913" xr:uid="{00000000-0005-0000-0000-0000404F0000}"/>
    <cellStyle name="Normal 2 11 2 3 2_1) Sector Final Use Input Sheet" xfId="20914" xr:uid="{00000000-0005-0000-0000-0000414F0000}"/>
    <cellStyle name="Normal 2 11 2 3 3" xfId="20915" xr:uid="{00000000-0005-0000-0000-0000424F0000}"/>
    <cellStyle name="Normal 2 11 2 3 3 2" xfId="20916" xr:uid="{00000000-0005-0000-0000-0000434F0000}"/>
    <cellStyle name="Normal 2 11 2 3 3 3" xfId="20917" xr:uid="{00000000-0005-0000-0000-0000444F0000}"/>
    <cellStyle name="Normal 2 11 2 3 3 4" xfId="20918" xr:uid="{00000000-0005-0000-0000-0000454F0000}"/>
    <cellStyle name="Normal 2 11 2 3 3 5" xfId="20919" xr:uid="{00000000-0005-0000-0000-0000464F0000}"/>
    <cellStyle name="Normal 2 11 2 3 4" xfId="20920" xr:uid="{00000000-0005-0000-0000-0000474F0000}"/>
    <cellStyle name="Normal 2 11 2 3 4 2" xfId="20921" xr:uid="{00000000-0005-0000-0000-0000484F0000}"/>
    <cellStyle name="Normal 2 11 2 3 4 3" xfId="20922" xr:uid="{00000000-0005-0000-0000-0000494F0000}"/>
    <cellStyle name="Normal 2 11 2 3 5" xfId="20923" xr:uid="{00000000-0005-0000-0000-00004A4F0000}"/>
    <cellStyle name="Normal 2 11 2 3 5 2" xfId="20924" xr:uid="{00000000-0005-0000-0000-00004B4F0000}"/>
    <cellStyle name="Normal 2 11 2 3 6" xfId="20925" xr:uid="{00000000-0005-0000-0000-00004C4F0000}"/>
    <cellStyle name="Normal 2 11 2 3 6 2" xfId="20926" xr:uid="{00000000-0005-0000-0000-00004D4F0000}"/>
    <cellStyle name="Normal 2 11 2 3 7" xfId="20927" xr:uid="{00000000-0005-0000-0000-00004E4F0000}"/>
    <cellStyle name="Normal 2 11 2 3 8" xfId="20928" xr:uid="{00000000-0005-0000-0000-00004F4F0000}"/>
    <cellStyle name="Normal 2 11 2 3 9" xfId="20929" xr:uid="{00000000-0005-0000-0000-0000504F0000}"/>
    <cellStyle name="Normal 2 11 2 3_1) Sector Final Use Input Sheet" xfId="20930" xr:uid="{00000000-0005-0000-0000-0000514F0000}"/>
    <cellStyle name="Normal 2 11 2 4" xfId="20931" xr:uid="{00000000-0005-0000-0000-0000524F0000}"/>
    <cellStyle name="Normal 2 11 2 4 10" xfId="20932" xr:uid="{00000000-0005-0000-0000-0000534F0000}"/>
    <cellStyle name="Normal 2 11 2 4 11" xfId="20933" xr:uid="{00000000-0005-0000-0000-0000544F0000}"/>
    <cellStyle name="Normal 2 11 2 4 2" xfId="20934" xr:uid="{00000000-0005-0000-0000-0000554F0000}"/>
    <cellStyle name="Normal 2 11 2 4 2 2" xfId="20935" xr:uid="{00000000-0005-0000-0000-0000564F0000}"/>
    <cellStyle name="Normal 2 11 2 4 2 3" xfId="20936" xr:uid="{00000000-0005-0000-0000-0000574F0000}"/>
    <cellStyle name="Normal 2 11 2 4 2 4" xfId="20937" xr:uid="{00000000-0005-0000-0000-0000584F0000}"/>
    <cellStyle name="Normal 2 11 2 4 2 5" xfId="20938" xr:uid="{00000000-0005-0000-0000-0000594F0000}"/>
    <cellStyle name="Normal 2 11 2 4 3" xfId="20939" xr:uid="{00000000-0005-0000-0000-00005A4F0000}"/>
    <cellStyle name="Normal 2 11 2 4 3 2" xfId="20940" xr:uid="{00000000-0005-0000-0000-00005B4F0000}"/>
    <cellStyle name="Normal 2 11 2 4 3 3" xfId="20941" xr:uid="{00000000-0005-0000-0000-00005C4F0000}"/>
    <cellStyle name="Normal 2 11 2 4 4" xfId="20942" xr:uid="{00000000-0005-0000-0000-00005D4F0000}"/>
    <cellStyle name="Normal 2 11 2 4 4 2" xfId="20943" xr:uid="{00000000-0005-0000-0000-00005E4F0000}"/>
    <cellStyle name="Normal 2 11 2 4 5" xfId="20944" xr:uid="{00000000-0005-0000-0000-00005F4F0000}"/>
    <cellStyle name="Normal 2 11 2 4 5 2" xfId="20945" xr:uid="{00000000-0005-0000-0000-0000604F0000}"/>
    <cellStyle name="Normal 2 11 2 4 6" xfId="20946" xr:uid="{00000000-0005-0000-0000-0000614F0000}"/>
    <cellStyle name="Normal 2 11 2 4 7" xfId="20947" xr:uid="{00000000-0005-0000-0000-0000624F0000}"/>
    <cellStyle name="Normal 2 11 2 4 8" xfId="20948" xr:uid="{00000000-0005-0000-0000-0000634F0000}"/>
    <cellStyle name="Normal 2 11 2 4 9" xfId="20949" xr:uid="{00000000-0005-0000-0000-0000644F0000}"/>
    <cellStyle name="Normal 2 11 2 4_1) Sector Final Use Input Sheet" xfId="20950" xr:uid="{00000000-0005-0000-0000-0000654F0000}"/>
    <cellStyle name="Normal 2 11 2 5" xfId="20951" xr:uid="{00000000-0005-0000-0000-0000664F0000}"/>
    <cellStyle name="Normal 2 11 2 5 2" xfId="20952" xr:uid="{00000000-0005-0000-0000-0000674F0000}"/>
    <cellStyle name="Normal 2 11 2 5 3" xfId="20953" xr:uid="{00000000-0005-0000-0000-0000684F0000}"/>
    <cellStyle name="Normal 2 11 2 5 4" xfId="20954" xr:uid="{00000000-0005-0000-0000-0000694F0000}"/>
    <cellStyle name="Normal 2 11 2 5 5" xfId="20955" xr:uid="{00000000-0005-0000-0000-00006A4F0000}"/>
    <cellStyle name="Normal 2 11 2 6" xfId="20956" xr:uid="{00000000-0005-0000-0000-00006B4F0000}"/>
    <cellStyle name="Normal 2 11 2 6 2" xfId="20957" xr:uid="{00000000-0005-0000-0000-00006C4F0000}"/>
    <cellStyle name="Normal 2 11 2 6 3" xfId="20958" xr:uid="{00000000-0005-0000-0000-00006D4F0000}"/>
    <cellStyle name="Normal 2 11 2 7" xfId="20959" xr:uid="{00000000-0005-0000-0000-00006E4F0000}"/>
    <cellStyle name="Normal 2 11 2 7 2" xfId="20960" xr:uid="{00000000-0005-0000-0000-00006F4F0000}"/>
    <cellStyle name="Normal 2 11 2 8" xfId="20961" xr:uid="{00000000-0005-0000-0000-0000704F0000}"/>
    <cellStyle name="Normal 2 11 2 8 2" xfId="20962" xr:uid="{00000000-0005-0000-0000-0000714F0000}"/>
    <cellStyle name="Normal 2 11 2 9" xfId="20963" xr:uid="{00000000-0005-0000-0000-0000724F0000}"/>
    <cellStyle name="Normal 2 11 2_1) Sector Final Use Input Sheet" xfId="20964" xr:uid="{00000000-0005-0000-0000-0000734F0000}"/>
    <cellStyle name="Normal 2 11 3" xfId="20965" xr:uid="{00000000-0005-0000-0000-0000744F0000}"/>
    <cellStyle name="Normal 2 11 3 10" xfId="20966" xr:uid="{00000000-0005-0000-0000-0000754F0000}"/>
    <cellStyle name="Normal 2 11 3 11" xfId="20967" xr:uid="{00000000-0005-0000-0000-0000764F0000}"/>
    <cellStyle name="Normal 2 11 3 12" xfId="20968" xr:uid="{00000000-0005-0000-0000-0000774F0000}"/>
    <cellStyle name="Normal 2 11 3 13" xfId="20969" xr:uid="{00000000-0005-0000-0000-0000784F0000}"/>
    <cellStyle name="Normal 2 11 3 14" xfId="20970" xr:uid="{00000000-0005-0000-0000-0000794F0000}"/>
    <cellStyle name="Normal 2 11 3 2" xfId="20971" xr:uid="{00000000-0005-0000-0000-00007A4F0000}"/>
    <cellStyle name="Normal 2 11 3 2 10" xfId="20972" xr:uid="{00000000-0005-0000-0000-00007B4F0000}"/>
    <cellStyle name="Normal 2 11 3 2 11" xfId="20973" xr:uid="{00000000-0005-0000-0000-00007C4F0000}"/>
    <cellStyle name="Normal 2 11 3 2 12" xfId="20974" xr:uid="{00000000-0005-0000-0000-00007D4F0000}"/>
    <cellStyle name="Normal 2 11 3 2 2" xfId="20975" xr:uid="{00000000-0005-0000-0000-00007E4F0000}"/>
    <cellStyle name="Normal 2 11 3 2 2 10" xfId="20976" xr:uid="{00000000-0005-0000-0000-00007F4F0000}"/>
    <cellStyle name="Normal 2 11 3 2 2 11" xfId="20977" xr:uid="{00000000-0005-0000-0000-0000804F0000}"/>
    <cellStyle name="Normal 2 11 3 2 2 2" xfId="20978" xr:uid="{00000000-0005-0000-0000-0000814F0000}"/>
    <cellStyle name="Normal 2 11 3 2 2 2 2" xfId="20979" xr:uid="{00000000-0005-0000-0000-0000824F0000}"/>
    <cellStyle name="Normal 2 11 3 2 2 2 3" xfId="20980" xr:uid="{00000000-0005-0000-0000-0000834F0000}"/>
    <cellStyle name="Normal 2 11 3 2 2 2 4" xfId="20981" xr:uid="{00000000-0005-0000-0000-0000844F0000}"/>
    <cellStyle name="Normal 2 11 3 2 2 2 5" xfId="20982" xr:uid="{00000000-0005-0000-0000-0000854F0000}"/>
    <cellStyle name="Normal 2 11 3 2 2 3" xfId="20983" xr:uid="{00000000-0005-0000-0000-0000864F0000}"/>
    <cellStyle name="Normal 2 11 3 2 2 3 2" xfId="20984" xr:uid="{00000000-0005-0000-0000-0000874F0000}"/>
    <cellStyle name="Normal 2 11 3 2 2 3 3" xfId="20985" xr:uid="{00000000-0005-0000-0000-0000884F0000}"/>
    <cellStyle name="Normal 2 11 3 2 2 4" xfId="20986" xr:uid="{00000000-0005-0000-0000-0000894F0000}"/>
    <cellStyle name="Normal 2 11 3 2 2 4 2" xfId="20987" xr:uid="{00000000-0005-0000-0000-00008A4F0000}"/>
    <cellStyle name="Normal 2 11 3 2 2 5" xfId="20988" xr:uid="{00000000-0005-0000-0000-00008B4F0000}"/>
    <cellStyle name="Normal 2 11 3 2 2 5 2" xfId="20989" xr:uid="{00000000-0005-0000-0000-00008C4F0000}"/>
    <cellStyle name="Normal 2 11 3 2 2 6" xfId="20990" xr:uid="{00000000-0005-0000-0000-00008D4F0000}"/>
    <cellStyle name="Normal 2 11 3 2 2 7" xfId="20991" xr:uid="{00000000-0005-0000-0000-00008E4F0000}"/>
    <cellStyle name="Normal 2 11 3 2 2 8" xfId="20992" xr:uid="{00000000-0005-0000-0000-00008F4F0000}"/>
    <cellStyle name="Normal 2 11 3 2 2 9" xfId="20993" xr:uid="{00000000-0005-0000-0000-0000904F0000}"/>
    <cellStyle name="Normal 2 11 3 2 2_1) Sector Final Use Input Sheet" xfId="20994" xr:uid="{00000000-0005-0000-0000-0000914F0000}"/>
    <cellStyle name="Normal 2 11 3 2 3" xfId="20995" xr:uid="{00000000-0005-0000-0000-0000924F0000}"/>
    <cellStyle name="Normal 2 11 3 2 3 2" xfId="20996" xr:uid="{00000000-0005-0000-0000-0000934F0000}"/>
    <cellStyle name="Normal 2 11 3 2 3 3" xfId="20997" xr:uid="{00000000-0005-0000-0000-0000944F0000}"/>
    <cellStyle name="Normal 2 11 3 2 3 4" xfId="20998" xr:uid="{00000000-0005-0000-0000-0000954F0000}"/>
    <cellStyle name="Normal 2 11 3 2 3 5" xfId="20999" xr:uid="{00000000-0005-0000-0000-0000964F0000}"/>
    <cellStyle name="Normal 2 11 3 2 4" xfId="21000" xr:uid="{00000000-0005-0000-0000-0000974F0000}"/>
    <cellStyle name="Normal 2 11 3 2 4 2" xfId="21001" xr:uid="{00000000-0005-0000-0000-0000984F0000}"/>
    <cellStyle name="Normal 2 11 3 2 4 3" xfId="21002" xr:uid="{00000000-0005-0000-0000-0000994F0000}"/>
    <cellStyle name="Normal 2 11 3 2 5" xfId="21003" xr:uid="{00000000-0005-0000-0000-00009A4F0000}"/>
    <cellStyle name="Normal 2 11 3 2 5 2" xfId="21004" xr:uid="{00000000-0005-0000-0000-00009B4F0000}"/>
    <cellStyle name="Normal 2 11 3 2 6" xfId="21005" xr:uid="{00000000-0005-0000-0000-00009C4F0000}"/>
    <cellStyle name="Normal 2 11 3 2 6 2" xfId="21006" xr:uid="{00000000-0005-0000-0000-00009D4F0000}"/>
    <cellStyle name="Normal 2 11 3 2 7" xfId="21007" xr:uid="{00000000-0005-0000-0000-00009E4F0000}"/>
    <cellStyle name="Normal 2 11 3 2 8" xfId="21008" xr:uid="{00000000-0005-0000-0000-00009F4F0000}"/>
    <cellStyle name="Normal 2 11 3 2 9" xfId="21009" xr:uid="{00000000-0005-0000-0000-0000A04F0000}"/>
    <cellStyle name="Normal 2 11 3 2_1) Sector Final Use Input Sheet" xfId="21010" xr:uid="{00000000-0005-0000-0000-0000A14F0000}"/>
    <cellStyle name="Normal 2 11 3 3" xfId="21011" xr:uid="{00000000-0005-0000-0000-0000A24F0000}"/>
    <cellStyle name="Normal 2 11 3 3 10" xfId="21012" xr:uid="{00000000-0005-0000-0000-0000A34F0000}"/>
    <cellStyle name="Normal 2 11 3 3 11" xfId="21013" xr:uid="{00000000-0005-0000-0000-0000A44F0000}"/>
    <cellStyle name="Normal 2 11 3 3 12" xfId="21014" xr:uid="{00000000-0005-0000-0000-0000A54F0000}"/>
    <cellStyle name="Normal 2 11 3 3 2" xfId="21015" xr:uid="{00000000-0005-0000-0000-0000A64F0000}"/>
    <cellStyle name="Normal 2 11 3 3 2 10" xfId="21016" xr:uid="{00000000-0005-0000-0000-0000A74F0000}"/>
    <cellStyle name="Normal 2 11 3 3 2 11" xfId="21017" xr:uid="{00000000-0005-0000-0000-0000A84F0000}"/>
    <cellStyle name="Normal 2 11 3 3 2 2" xfId="21018" xr:uid="{00000000-0005-0000-0000-0000A94F0000}"/>
    <cellStyle name="Normal 2 11 3 3 2 2 2" xfId="21019" xr:uid="{00000000-0005-0000-0000-0000AA4F0000}"/>
    <cellStyle name="Normal 2 11 3 3 2 2 3" xfId="21020" xr:uid="{00000000-0005-0000-0000-0000AB4F0000}"/>
    <cellStyle name="Normal 2 11 3 3 2 2 4" xfId="21021" xr:uid="{00000000-0005-0000-0000-0000AC4F0000}"/>
    <cellStyle name="Normal 2 11 3 3 2 2 5" xfId="21022" xr:uid="{00000000-0005-0000-0000-0000AD4F0000}"/>
    <cellStyle name="Normal 2 11 3 3 2 3" xfId="21023" xr:uid="{00000000-0005-0000-0000-0000AE4F0000}"/>
    <cellStyle name="Normal 2 11 3 3 2 3 2" xfId="21024" xr:uid="{00000000-0005-0000-0000-0000AF4F0000}"/>
    <cellStyle name="Normal 2 11 3 3 2 3 3" xfId="21025" xr:uid="{00000000-0005-0000-0000-0000B04F0000}"/>
    <cellStyle name="Normal 2 11 3 3 2 4" xfId="21026" xr:uid="{00000000-0005-0000-0000-0000B14F0000}"/>
    <cellStyle name="Normal 2 11 3 3 2 4 2" xfId="21027" xr:uid="{00000000-0005-0000-0000-0000B24F0000}"/>
    <cellStyle name="Normal 2 11 3 3 2 5" xfId="21028" xr:uid="{00000000-0005-0000-0000-0000B34F0000}"/>
    <cellStyle name="Normal 2 11 3 3 2 5 2" xfId="21029" xr:uid="{00000000-0005-0000-0000-0000B44F0000}"/>
    <cellStyle name="Normal 2 11 3 3 2 6" xfId="21030" xr:uid="{00000000-0005-0000-0000-0000B54F0000}"/>
    <cellStyle name="Normal 2 11 3 3 2 7" xfId="21031" xr:uid="{00000000-0005-0000-0000-0000B64F0000}"/>
    <cellStyle name="Normal 2 11 3 3 2 8" xfId="21032" xr:uid="{00000000-0005-0000-0000-0000B74F0000}"/>
    <cellStyle name="Normal 2 11 3 3 2 9" xfId="21033" xr:uid="{00000000-0005-0000-0000-0000B84F0000}"/>
    <cellStyle name="Normal 2 11 3 3 2_1) Sector Final Use Input Sheet" xfId="21034" xr:uid="{00000000-0005-0000-0000-0000B94F0000}"/>
    <cellStyle name="Normal 2 11 3 3 3" xfId="21035" xr:uid="{00000000-0005-0000-0000-0000BA4F0000}"/>
    <cellStyle name="Normal 2 11 3 3 3 2" xfId="21036" xr:uid="{00000000-0005-0000-0000-0000BB4F0000}"/>
    <cellStyle name="Normal 2 11 3 3 3 3" xfId="21037" xr:uid="{00000000-0005-0000-0000-0000BC4F0000}"/>
    <cellStyle name="Normal 2 11 3 3 3 4" xfId="21038" xr:uid="{00000000-0005-0000-0000-0000BD4F0000}"/>
    <cellStyle name="Normal 2 11 3 3 3 5" xfId="21039" xr:uid="{00000000-0005-0000-0000-0000BE4F0000}"/>
    <cellStyle name="Normal 2 11 3 3 4" xfId="21040" xr:uid="{00000000-0005-0000-0000-0000BF4F0000}"/>
    <cellStyle name="Normal 2 11 3 3 4 2" xfId="21041" xr:uid="{00000000-0005-0000-0000-0000C04F0000}"/>
    <cellStyle name="Normal 2 11 3 3 4 3" xfId="21042" xr:uid="{00000000-0005-0000-0000-0000C14F0000}"/>
    <cellStyle name="Normal 2 11 3 3 5" xfId="21043" xr:uid="{00000000-0005-0000-0000-0000C24F0000}"/>
    <cellStyle name="Normal 2 11 3 3 5 2" xfId="21044" xr:uid="{00000000-0005-0000-0000-0000C34F0000}"/>
    <cellStyle name="Normal 2 11 3 3 6" xfId="21045" xr:uid="{00000000-0005-0000-0000-0000C44F0000}"/>
    <cellStyle name="Normal 2 11 3 3 6 2" xfId="21046" xr:uid="{00000000-0005-0000-0000-0000C54F0000}"/>
    <cellStyle name="Normal 2 11 3 3 7" xfId="21047" xr:uid="{00000000-0005-0000-0000-0000C64F0000}"/>
    <cellStyle name="Normal 2 11 3 3 8" xfId="21048" xr:uid="{00000000-0005-0000-0000-0000C74F0000}"/>
    <cellStyle name="Normal 2 11 3 3 9" xfId="21049" xr:uid="{00000000-0005-0000-0000-0000C84F0000}"/>
    <cellStyle name="Normal 2 11 3 3_1) Sector Final Use Input Sheet" xfId="21050" xr:uid="{00000000-0005-0000-0000-0000C94F0000}"/>
    <cellStyle name="Normal 2 11 3 4" xfId="21051" xr:uid="{00000000-0005-0000-0000-0000CA4F0000}"/>
    <cellStyle name="Normal 2 11 3 4 10" xfId="21052" xr:uid="{00000000-0005-0000-0000-0000CB4F0000}"/>
    <cellStyle name="Normal 2 11 3 4 11" xfId="21053" xr:uid="{00000000-0005-0000-0000-0000CC4F0000}"/>
    <cellStyle name="Normal 2 11 3 4 2" xfId="21054" xr:uid="{00000000-0005-0000-0000-0000CD4F0000}"/>
    <cellStyle name="Normal 2 11 3 4 2 2" xfId="21055" xr:uid="{00000000-0005-0000-0000-0000CE4F0000}"/>
    <cellStyle name="Normal 2 11 3 4 2 3" xfId="21056" xr:uid="{00000000-0005-0000-0000-0000CF4F0000}"/>
    <cellStyle name="Normal 2 11 3 4 2 4" xfId="21057" xr:uid="{00000000-0005-0000-0000-0000D04F0000}"/>
    <cellStyle name="Normal 2 11 3 4 2 5" xfId="21058" xr:uid="{00000000-0005-0000-0000-0000D14F0000}"/>
    <cellStyle name="Normal 2 11 3 4 3" xfId="21059" xr:uid="{00000000-0005-0000-0000-0000D24F0000}"/>
    <cellStyle name="Normal 2 11 3 4 3 2" xfId="21060" xr:uid="{00000000-0005-0000-0000-0000D34F0000}"/>
    <cellStyle name="Normal 2 11 3 4 3 3" xfId="21061" xr:uid="{00000000-0005-0000-0000-0000D44F0000}"/>
    <cellStyle name="Normal 2 11 3 4 4" xfId="21062" xr:uid="{00000000-0005-0000-0000-0000D54F0000}"/>
    <cellStyle name="Normal 2 11 3 4 4 2" xfId="21063" xr:uid="{00000000-0005-0000-0000-0000D64F0000}"/>
    <cellStyle name="Normal 2 11 3 4 5" xfId="21064" xr:uid="{00000000-0005-0000-0000-0000D74F0000}"/>
    <cellStyle name="Normal 2 11 3 4 5 2" xfId="21065" xr:uid="{00000000-0005-0000-0000-0000D84F0000}"/>
    <cellStyle name="Normal 2 11 3 4 6" xfId="21066" xr:uid="{00000000-0005-0000-0000-0000D94F0000}"/>
    <cellStyle name="Normal 2 11 3 4 7" xfId="21067" xr:uid="{00000000-0005-0000-0000-0000DA4F0000}"/>
    <cellStyle name="Normal 2 11 3 4 8" xfId="21068" xr:uid="{00000000-0005-0000-0000-0000DB4F0000}"/>
    <cellStyle name="Normal 2 11 3 4 9" xfId="21069" xr:uid="{00000000-0005-0000-0000-0000DC4F0000}"/>
    <cellStyle name="Normal 2 11 3 4_1) Sector Final Use Input Sheet" xfId="21070" xr:uid="{00000000-0005-0000-0000-0000DD4F0000}"/>
    <cellStyle name="Normal 2 11 3 5" xfId="21071" xr:uid="{00000000-0005-0000-0000-0000DE4F0000}"/>
    <cellStyle name="Normal 2 11 3 5 2" xfId="21072" xr:uid="{00000000-0005-0000-0000-0000DF4F0000}"/>
    <cellStyle name="Normal 2 11 3 5 3" xfId="21073" xr:uid="{00000000-0005-0000-0000-0000E04F0000}"/>
    <cellStyle name="Normal 2 11 3 5 4" xfId="21074" xr:uid="{00000000-0005-0000-0000-0000E14F0000}"/>
    <cellStyle name="Normal 2 11 3 5 5" xfId="21075" xr:uid="{00000000-0005-0000-0000-0000E24F0000}"/>
    <cellStyle name="Normal 2 11 3 6" xfId="21076" xr:uid="{00000000-0005-0000-0000-0000E34F0000}"/>
    <cellStyle name="Normal 2 11 3 6 2" xfId="21077" xr:uid="{00000000-0005-0000-0000-0000E44F0000}"/>
    <cellStyle name="Normal 2 11 3 6 3" xfId="21078" xr:uid="{00000000-0005-0000-0000-0000E54F0000}"/>
    <cellStyle name="Normal 2 11 3 7" xfId="21079" xr:uid="{00000000-0005-0000-0000-0000E64F0000}"/>
    <cellStyle name="Normal 2 11 3 7 2" xfId="21080" xr:uid="{00000000-0005-0000-0000-0000E74F0000}"/>
    <cellStyle name="Normal 2 11 3 8" xfId="21081" xr:uid="{00000000-0005-0000-0000-0000E84F0000}"/>
    <cellStyle name="Normal 2 11 3 8 2" xfId="21082" xr:uid="{00000000-0005-0000-0000-0000E94F0000}"/>
    <cellStyle name="Normal 2 11 3 9" xfId="21083" xr:uid="{00000000-0005-0000-0000-0000EA4F0000}"/>
    <cellStyle name="Normal 2 11 3_1) Sector Final Use Input Sheet" xfId="21084" xr:uid="{00000000-0005-0000-0000-0000EB4F0000}"/>
    <cellStyle name="Normal 2 11 4" xfId="21085" xr:uid="{00000000-0005-0000-0000-0000EC4F0000}"/>
    <cellStyle name="Normal 2 11 4 10" xfId="21086" xr:uid="{00000000-0005-0000-0000-0000ED4F0000}"/>
    <cellStyle name="Normal 2 11 4 11" xfId="21087" xr:uid="{00000000-0005-0000-0000-0000EE4F0000}"/>
    <cellStyle name="Normal 2 11 4 12" xfId="21088" xr:uid="{00000000-0005-0000-0000-0000EF4F0000}"/>
    <cellStyle name="Normal 2 11 4 13" xfId="21089" xr:uid="{00000000-0005-0000-0000-0000F04F0000}"/>
    <cellStyle name="Normal 2 11 4 14" xfId="21090" xr:uid="{00000000-0005-0000-0000-0000F14F0000}"/>
    <cellStyle name="Normal 2 11 4 2" xfId="21091" xr:uid="{00000000-0005-0000-0000-0000F24F0000}"/>
    <cellStyle name="Normal 2 11 4 2 10" xfId="21092" xr:uid="{00000000-0005-0000-0000-0000F34F0000}"/>
    <cellStyle name="Normal 2 11 4 2 11" xfId="21093" xr:uid="{00000000-0005-0000-0000-0000F44F0000}"/>
    <cellStyle name="Normal 2 11 4 2 12" xfId="21094" xr:uid="{00000000-0005-0000-0000-0000F54F0000}"/>
    <cellStyle name="Normal 2 11 4 2 2" xfId="21095" xr:uid="{00000000-0005-0000-0000-0000F64F0000}"/>
    <cellStyle name="Normal 2 11 4 2 2 10" xfId="21096" xr:uid="{00000000-0005-0000-0000-0000F74F0000}"/>
    <cellStyle name="Normal 2 11 4 2 2 11" xfId="21097" xr:uid="{00000000-0005-0000-0000-0000F84F0000}"/>
    <cellStyle name="Normal 2 11 4 2 2 2" xfId="21098" xr:uid="{00000000-0005-0000-0000-0000F94F0000}"/>
    <cellStyle name="Normal 2 11 4 2 2 2 2" xfId="21099" xr:uid="{00000000-0005-0000-0000-0000FA4F0000}"/>
    <cellStyle name="Normal 2 11 4 2 2 2 3" xfId="21100" xr:uid="{00000000-0005-0000-0000-0000FB4F0000}"/>
    <cellStyle name="Normal 2 11 4 2 2 2 4" xfId="21101" xr:uid="{00000000-0005-0000-0000-0000FC4F0000}"/>
    <cellStyle name="Normal 2 11 4 2 2 2 5" xfId="21102" xr:uid="{00000000-0005-0000-0000-0000FD4F0000}"/>
    <cellStyle name="Normal 2 11 4 2 2 3" xfId="21103" xr:uid="{00000000-0005-0000-0000-0000FE4F0000}"/>
    <cellStyle name="Normal 2 11 4 2 2 3 2" xfId="21104" xr:uid="{00000000-0005-0000-0000-0000FF4F0000}"/>
    <cellStyle name="Normal 2 11 4 2 2 3 3" xfId="21105" xr:uid="{00000000-0005-0000-0000-000000500000}"/>
    <cellStyle name="Normal 2 11 4 2 2 4" xfId="21106" xr:uid="{00000000-0005-0000-0000-000001500000}"/>
    <cellStyle name="Normal 2 11 4 2 2 4 2" xfId="21107" xr:uid="{00000000-0005-0000-0000-000002500000}"/>
    <cellStyle name="Normal 2 11 4 2 2 5" xfId="21108" xr:uid="{00000000-0005-0000-0000-000003500000}"/>
    <cellStyle name="Normal 2 11 4 2 2 5 2" xfId="21109" xr:uid="{00000000-0005-0000-0000-000004500000}"/>
    <cellStyle name="Normal 2 11 4 2 2 6" xfId="21110" xr:uid="{00000000-0005-0000-0000-000005500000}"/>
    <cellStyle name="Normal 2 11 4 2 2 7" xfId="21111" xr:uid="{00000000-0005-0000-0000-000006500000}"/>
    <cellStyle name="Normal 2 11 4 2 2 8" xfId="21112" xr:uid="{00000000-0005-0000-0000-000007500000}"/>
    <cellStyle name="Normal 2 11 4 2 2 9" xfId="21113" xr:uid="{00000000-0005-0000-0000-000008500000}"/>
    <cellStyle name="Normal 2 11 4 2 2_1) Sector Final Use Input Sheet" xfId="21114" xr:uid="{00000000-0005-0000-0000-000009500000}"/>
    <cellStyle name="Normal 2 11 4 2 3" xfId="21115" xr:uid="{00000000-0005-0000-0000-00000A500000}"/>
    <cellStyle name="Normal 2 11 4 2 3 2" xfId="21116" xr:uid="{00000000-0005-0000-0000-00000B500000}"/>
    <cellStyle name="Normal 2 11 4 2 3 3" xfId="21117" xr:uid="{00000000-0005-0000-0000-00000C500000}"/>
    <cellStyle name="Normal 2 11 4 2 3 4" xfId="21118" xr:uid="{00000000-0005-0000-0000-00000D500000}"/>
    <cellStyle name="Normal 2 11 4 2 3 5" xfId="21119" xr:uid="{00000000-0005-0000-0000-00000E500000}"/>
    <cellStyle name="Normal 2 11 4 2 4" xfId="21120" xr:uid="{00000000-0005-0000-0000-00000F500000}"/>
    <cellStyle name="Normal 2 11 4 2 4 2" xfId="21121" xr:uid="{00000000-0005-0000-0000-000010500000}"/>
    <cellStyle name="Normal 2 11 4 2 4 3" xfId="21122" xr:uid="{00000000-0005-0000-0000-000011500000}"/>
    <cellStyle name="Normal 2 11 4 2 5" xfId="21123" xr:uid="{00000000-0005-0000-0000-000012500000}"/>
    <cellStyle name="Normal 2 11 4 2 5 2" xfId="21124" xr:uid="{00000000-0005-0000-0000-000013500000}"/>
    <cellStyle name="Normal 2 11 4 2 6" xfId="21125" xr:uid="{00000000-0005-0000-0000-000014500000}"/>
    <cellStyle name="Normal 2 11 4 2 6 2" xfId="21126" xr:uid="{00000000-0005-0000-0000-000015500000}"/>
    <cellStyle name="Normal 2 11 4 2 7" xfId="21127" xr:uid="{00000000-0005-0000-0000-000016500000}"/>
    <cellStyle name="Normal 2 11 4 2 8" xfId="21128" xr:uid="{00000000-0005-0000-0000-000017500000}"/>
    <cellStyle name="Normal 2 11 4 2 9" xfId="21129" xr:uid="{00000000-0005-0000-0000-000018500000}"/>
    <cellStyle name="Normal 2 11 4 2_1) Sector Final Use Input Sheet" xfId="21130" xr:uid="{00000000-0005-0000-0000-000019500000}"/>
    <cellStyle name="Normal 2 11 4 3" xfId="21131" xr:uid="{00000000-0005-0000-0000-00001A500000}"/>
    <cellStyle name="Normal 2 11 4 3 10" xfId="21132" xr:uid="{00000000-0005-0000-0000-00001B500000}"/>
    <cellStyle name="Normal 2 11 4 3 11" xfId="21133" xr:uid="{00000000-0005-0000-0000-00001C500000}"/>
    <cellStyle name="Normal 2 11 4 3 12" xfId="21134" xr:uid="{00000000-0005-0000-0000-00001D500000}"/>
    <cellStyle name="Normal 2 11 4 3 2" xfId="21135" xr:uid="{00000000-0005-0000-0000-00001E500000}"/>
    <cellStyle name="Normal 2 11 4 3 2 10" xfId="21136" xr:uid="{00000000-0005-0000-0000-00001F500000}"/>
    <cellStyle name="Normal 2 11 4 3 2 11" xfId="21137" xr:uid="{00000000-0005-0000-0000-000020500000}"/>
    <cellStyle name="Normal 2 11 4 3 2 2" xfId="21138" xr:uid="{00000000-0005-0000-0000-000021500000}"/>
    <cellStyle name="Normal 2 11 4 3 2 2 2" xfId="21139" xr:uid="{00000000-0005-0000-0000-000022500000}"/>
    <cellStyle name="Normal 2 11 4 3 2 2 3" xfId="21140" xr:uid="{00000000-0005-0000-0000-000023500000}"/>
    <cellStyle name="Normal 2 11 4 3 2 2 4" xfId="21141" xr:uid="{00000000-0005-0000-0000-000024500000}"/>
    <cellStyle name="Normal 2 11 4 3 2 2 5" xfId="21142" xr:uid="{00000000-0005-0000-0000-000025500000}"/>
    <cellStyle name="Normal 2 11 4 3 2 3" xfId="21143" xr:uid="{00000000-0005-0000-0000-000026500000}"/>
    <cellStyle name="Normal 2 11 4 3 2 3 2" xfId="21144" xr:uid="{00000000-0005-0000-0000-000027500000}"/>
    <cellStyle name="Normal 2 11 4 3 2 3 3" xfId="21145" xr:uid="{00000000-0005-0000-0000-000028500000}"/>
    <cellStyle name="Normal 2 11 4 3 2 4" xfId="21146" xr:uid="{00000000-0005-0000-0000-000029500000}"/>
    <cellStyle name="Normal 2 11 4 3 2 4 2" xfId="21147" xr:uid="{00000000-0005-0000-0000-00002A500000}"/>
    <cellStyle name="Normal 2 11 4 3 2 5" xfId="21148" xr:uid="{00000000-0005-0000-0000-00002B500000}"/>
    <cellStyle name="Normal 2 11 4 3 2 5 2" xfId="21149" xr:uid="{00000000-0005-0000-0000-00002C500000}"/>
    <cellStyle name="Normal 2 11 4 3 2 6" xfId="21150" xr:uid="{00000000-0005-0000-0000-00002D500000}"/>
    <cellStyle name="Normal 2 11 4 3 2 7" xfId="21151" xr:uid="{00000000-0005-0000-0000-00002E500000}"/>
    <cellStyle name="Normal 2 11 4 3 2 8" xfId="21152" xr:uid="{00000000-0005-0000-0000-00002F500000}"/>
    <cellStyle name="Normal 2 11 4 3 2 9" xfId="21153" xr:uid="{00000000-0005-0000-0000-000030500000}"/>
    <cellStyle name="Normal 2 11 4 3 2_1) Sector Final Use Input Sheet" xfId="21154" xr:uid="{00000000-0005-0000-0000-000031500000}"/>
    <cellStyle name="Normal 2 11 4 3 3" xfId="21155" xr:uid="{00000000-0005-0000-0000-000032500000}"/>
    <cellStyle name="Normal 2 11 4 3 3 2" xfId="21156" xr:uid="{00000000-0005-0000-0000-000033500000}"/>
    <cellStyle name="Normal 2 11 4 3 3 3" xfId="21157" xr:uid="{00000000-0005-0000-0000-000034500000}"/>
    <cellStyle name="Normal 2 11 4 3 3 4" xfId="21158" xr:uid="{00000000-0005-0000-0000-000035500000}"/>
    <cellStyle name="Normal 2 11 4 3 3 5" xfId="21159" xr:uid="{00000000-0005-0000-0000-000036500000}"/>
    <cellStyle name="Normal 2 11 4 3 4" xfId="21160" xr:uid="{00000000-0005-0000-0000-000037500000}"/>
    <cellStyle name="Normal 2 11 4 3 4 2" xfId="21161" xr:uid="{00000000-0005-0000-0000-000038500000}"/>
    <cellStyle name="Normal 2 11 4 3 4 3" xfId="21162" xr:uid="{00000000-0005-0000-0000-000039500000}"/>
    <cellStyle name="Normal 2 11 4 3 5" xfId="21163" xr:uid="{00000000-0005-0000-0000-00003A500000}"/>
    <cellStyle name="Normal 2 11 4 3 5 2" xfId="21164" xr:uid="{00000000-0005-0000-0000-00003B500000}"/>
    <cellStyle name="Normal 2 11 4 3 6" xfId="21165" xr:uid="{00000000-0005-0000-0000-00003C500000}"/>
    <cellStyle name="Normal 2 11 4 3 6 2" xfId="21166" xr:uid="{00000000-0005-0000-0000-00003D500000}"/>
    <cellStyle name="Normal 2 11 4 3 7" xfId="21167" xr:uid="{00000000-0005-0000-0000-00003E500000}"/>
    <cellStyle name="Normal 2 11 4 3 8" xfId="21168" xr:uid="{00000000-0005-0000-0000-00003F500000}"/>
    <cellStyle name="Normal 2 11 4 3 9" xfId="21169" xr:uid="{00000000-0005-0000-0000-000040500000}"/>
    <cellStyle name="Normal 2 11 4 3_1) Sector Final Use Input Sheet" xfId="21170" xr:uid="{00000000-0005-0000-0000-000041500000}"/>
    <cellStyle name="Normal 2 11 4 4" xfId="21171" xr:uid="{00000000-0005-0000-0000-000042500000}"/>
    <cellStyle name="Normal 2 11 4 4 10" xfId="21172" xr:uid="{00000000-0005-0000-0000-000043500000}"/>
    <cellStyle name="Normal 2 11 4 4 11" xfId="21173" xr:uid="{00000000-0005-0000-0000-000044500000}"/>
    <cellStyle name="Normal 2 11 4 4 2" xfId="21174" xr:uid="{00000000-0005-0000-0000-000045500000}"/>
    <cellStyle name="Normal 2 11 4 4 2 2" xfId="21175" xr:uid="{00000000-0005-0000-0000-000046500000}"/>
    <cellStyle name="Normal 2 11 4 4 2 3" xfId="21176" xr:uid="{00000000-0005-0000-0000-000047500000}"/>
    <cellStyle name="Normal 2 11 4 4 2 4" xfId="21177" xr:uid="{00000000-0005-0000-0000-000048500000}"/>
    <cellStyle name="Normal 2 11 4 4 2 5" xfId="21178" xr:uid="{00000000-0005-0000-0000-000049500000}"/>
    <cellStyle name="Normal 2 11 4 4 3" xfId="21179" xr:uid="{00000000-0005-0000-0000-00004A500000}"/>
    <cellStyle name="Normal 2 11 4 4 3 2" xfId="21180" xr:uid="{00000000-0005-0000-0000-00004B500000}"/>
    <cellStyle name="Normal 2 11 4 4 3 3" xfId="21181" xr:uid="{00000000-0005-0000-0000-00004C500000}"/>
    <cellStyle name="Normal 2 11 4 4 4" xfId="21182" xr:uid="{00000000-0005-0000-0000-00004D500000}"/>
    <cellStyle name="Normal 2 11 4 4 4 2" xfId="21183" xr:uid="{00000000-0005-0000-0000-00004E500000}"/>
    <cellStyle name="Normal 2 11 4 4 5" xfId="21184" xr:uid="{00000000-0005-0000-0000-00004F500000}"/>
    <cellStyle name="Normal 2 11 4 4 5 2" xfId="21185" xr:uid="{00000000-0005-0000-0000-000050500000}"/>
    <cellStyle name="Normal 2 11 4 4 6" xfId="21186" xr:uid="{00000000-0005-0000-0000-000051500000}"/>
    <cellStyle name="Normal 2 11 4 4 7" xfId="21187" xr:uid="{00000000-0005-0000-0000-000052500000}"/>
    <cellStyle name="Normal 2 11 4 4 8" xfId="21188" xr:uid="{00000000-0005-0000-0000-000053500000}"/>
    <cellStyle name="Normal 2 11 4 4 9" xfId="21189" xr:uid="{00000000-0005-0000-0000-000054500000}"/>
    <cellStyle name="Normal 2 11 4 4_1) Sector Final Use Input Sheet" xfId="21190" xr:uid="{00000000-0005-0000-0000-000055500000}"/>
    <cellStyle name="Normal 2 11 4 5" xfId="21191" xr:uid="{00000000-0005-0000-0000-000056500000}"/>
    <cellStyle name="Normal 2 11 4 5 2" xfId="21192" xr:uid="{00000000-0005-0000-0000-000057500000}"/>
    <cellStyle name="Normal 2 11 4 5 3" xfId="21193" xr:uid="{00000000-0005-0000-0000-000058500000}"/>
    <cellStyle name="Normal 2 11 4 5 4" xfId="21194" xr:uid="{00000000-0005-0000-0000-000059500000}"/>
    <cellStyle name="Normal 2 11 4 5 5" xfId="21195" xr:uid="{00000000-0005-0000-0000-00005A500000}"/>
    <cellStyle name="Normal 2 11 4 6" xfId="21196" xr:uid="{00000000-0005-0000-0000-00005B500000}"/>
    <cellStyle name="Normal 2 11 4 6 2" xfId="21197" xr:uid="{00000000-0005-0000-0000-00005C500000}"/>
    <cellStyle name="Normal 2 11 4 6 3" xfId="21198" xr:uid="{00000000-0005-0000-0000-00005D500000}"/>
    <cellStyle name="Normal 2 11 4 7" xfId="21199" xr:uid="{00000000-0005-0000-0000-00005E500000}"/>
    <cellStyle name="Normal 2 11 4 7 2" xfId="21200" xr:uid="{00000000-0005-0000-0000-00005F500000}"/>
    <cellStyle name="Normal 2 11 4 8" xfId="21201" xr:uid="{00000000-0005-0000-0000-000060500000}"/>
    <cellStyle name="Normal 2 11 4 8 2" xfId="21202" xr:uid="{00000000-0005-0000-0000-000061500000}"/>
    <cellStyle name="Normal 2 11 4 9" xfId="21203" xr:uid="{00000000-0005-0000-0000-000062500000}"/>
    <cellStyle name="Normal 2 11 4_1) Sector Final Use Input Sheet" xfId="21204" xr:uid="{00000000-0005-0000-0000-000063500000}"/>
    <cellStyle name="Normal 2 11 5" xfId="21205" xr:uid="{00000000-0005-0000-0000-000064500000}"/>
    <cellStyle name="Normal 2 11 5 10" xfId="21206" xr:uid="{00000000-0005-0000-0000-000065500000}"/>
    <cellStyle name="Normal 2 11 5 11" xfId="21207" xr:uid="{00000000-0005-0000-0000-000066500000}"/>
    <cellStyle name="Normal 2 11 5 12" xfId="21208" xr:uid="{00000000-0005-0000-0000-000067500000}"/>
    <cellStyle name="Normal 2 11 5 2" xfId="21209" xr:uid="{00000000-0005-0000-0000-000068500000}"/>
    <cellStyle name="Normal 2 11 5 2 10" xfId="21210" xr:uid="{00000000-0005-0000-0000-000069500000}"/>
    <cellStyle name="Normal 2 11 5 2 11" xfId="21211" xr:uid="{00000000-0005-0000-0000-00006A500000}"/>
    <cellStyle name="Normal 2 11 5 2 2" xfId="21212" xr:uid="{00000000-0005-0000-0000-00006B500000}"/>
    <cellStyle name="Normal 2 11 5 2 2 2" xfId="21213" xr:uid="{00000000-0005-0000-0000-00006C500000}"/>
    <cellStyle name="Normal 2 11 5 2 2 3" xfId="21214" xr:uid="{00000000-0005-0000-0000-00006D500000}"/>
    <cellStyle name="Normal 2 11 5 2 2 4" xfId="21215" xr:uid="{00000000-0005-0000-0000-00006E500000}"/>
    <cellStyle name="Normal 2 11 5 2 2 5" xfId="21216" xr:uid="{00000000-0005-0000-0000-00006F500000}"/>
    <cellStyle name="Normal 2 11 5 2 3" xfId="21217" xr:uid="{00000000-0005-0000-0000-000070500000}"/>
    <cellStyle name="Normal 2 11 5 2 3 2" xfId="21218" xr:uid="{00000000-0005-0000-0000-000071500000}"/>
    <cellStyle name="Normal 2 11 5 2 3 3" xfId="21219" xr:uid="{00000000-0005-0000-0000-000072500000}"/>
    <cellStyle name="Normal 2 11 5 2 4" xfId="21220" xr:uid="{00000000-0005-0000-0000-000073500000}"/>
    <cellStyle name="Normal 2 11 5 2 4 2" xfId="21221" xr:uid="{00000000-0005-0000-0000-000074500000}"/>
    <cellStyle name="Normal 2 11 5 2 5" xfId="21222" xr:uid="{00000000-0005-0000-0000-000075500000}"/>
    <cellStyle name="Normal 2 11 5 2 5 2" xfId="21223" xr:uid="{00000000-0005-0000-0000-000076500000}"/>
    <cellStyle name="Normal 2 11 5 2 6" xfId="21224" xr:uid="{00000000-0005-0000-0000-000077500000}"/>
    <cellStyle name="Normal 2 11 5 2 7" xfId="21225" xr:uid="{00000000-0005-0000-0000-000078500000}"/>
    <cellStyle name="Normal 2 11 5 2 8" xfId="21226" xr:uid="{00000000-0005-0000-0000-000079500000}"/>
    <cellStyle name="Normal 2 11 5 2 9" xfId="21227" xr:uid="{00000000-0005-0000-0000-00007A500000}"/>
    <cellStyle name="Normal 2 11 5 2_1) Sector Final Use Input Sheet" xfId="21228" xr:uid="{00000000-0005-0000-0000-00007B500000}"/>
    <cellStyle name="Normal 2 11 5 3" xfId="21229" xr:uid="{00000000-0005-0000-0000-00007C500000}"/>
    <cellStyle name="Normal 2 11 5 3 2" xfId="21230" xr:uid="{00000000-0005-0000-0000-00007D500000}"/>
    <cellStyle name="Normal 2 11 5 3 3" xfId="21231" xr:uid="{00000000-0005-0000-0000-00007E500000}"/>
    <cellStyle name="Normal 2 11 5 3 4" xfId="21232" xr:uid="{00000000-0005-0000-0000-00007F500000}"/>
    <cellStyle name="Normal 2 11 5 3 5" xfId="21233" xr:uid="{00000000-0005-0000-0000-000080500000}"/>
    <cellStyle name="Normal 2 11 5 4" xfId="21234" xr:uid="{00000000-0005-0000-0000-000081500000}"/>
    <cellStyle name="Normal 2 11 5 4 2" xfId="21235" xr:uid="{00000000-0005-0000-0000-000082500000}"/>
    <cellStyle name="Normal 2 11 5 4 3" xfId="21236" xr:uid="{00000000-0005-0000-0000-000083500000}"/>
    <cellStyle name="Normal 2 11 5 5" xfId="21237" xr:uid="{00000000-0005-0000-0000-000084500000}"/>
    <cellStyle name="Normal 2 11 5 5 2" xfId="21238" xr:uid="{00000000-0005-0000-0000-000085500000}"/>
    <cellStyle name="Normal 2 11 5 6" xfId="21239" xr:uid="{00000000-0005-0000-0000-000086500000}"/>
    <cellStyle name="Normal 2 11 5 6 2" xfId="21240" xr:uid="{00000000-0005-0000-0000-000087500000}"/>
    <cellStyle name="Normal 2 11 5 7" xfId="21241" xr:uid="{00000000-0005-0000-0000-000088500000}"/>
    <cellStyle name="Normal 2 11 5 8" xfId="21242" xr:uid="{00000000-0005-0000-0000-000089500000}"/>
    <cellStyle name="Normal 2 11 5 9" xfId="21243" xr:uid="{00000000-0005-0000-0000-00008A500000}"/>
    <cellStyle name="Normal 2 11 5_1) Sector Final Use Input Sheet" xfId="21244" xr:uid="{00000000-0005-0000-0000-00008B500000}"/>
    <cellStyle name="Normal 2 11 6" xfId="21245" xr:uid="{00000000-0005-0000-0000-00008C500000}"/>
    <cellStyle name="Normal 2 11 6 10" xfId="21246" xr:uid="{00000000-0005-0000-0000-00008D500000}"/>
    <cellStyle name="Normal 2 11 6 11" xfId="21247" xr:uid="{00000000-0005-0000-0000-00008E500000}"/>
    <cellStyle name="Normal 2 11 6 12" xfId="21248" xr:uid="{00000000-0005-0000-0000-00008F500000}"/>
    <cellStyle name="Normal 2 11 6 2" xfId="21249" xr:uid="{00000000-0005-0000-0000-000090500000}"/>
    <cellStyle name="Normal 2 11 6 2 10" xfId="21250" xr:uid="{00000000-0005-0000-0000-000091500000}"/>
    <cellStyle name="Normal 2 11 6 2 11" xfId="21251" xr:uid="{00000000-0005-0000-0000-000092500000}"/>
    <cellStyle name="Normal 2 11 6 2 2" xfId="21252" xr:uid="{00000000-0005-0000-0000-000093500000}"/>
    <cellStyle name="Normal 2 11 6 2 2 2" xfId="21253" xr:uid="{00000000-0005-0000-0000-000094500000}"/>
    <cellStyle name="Normal 2 11 6 2 2 3" xfId="21254" xr:uid="{00000000-0005-0000-0000-000095500000}"/>
    <cellStyle name="Normal 2 11 6 2 2 4" xfId="21255" xr:uid="{00000000-0005-0000-0000-000096500000}"/>
    <cellStyle name="Normal 2 11 6 2 2 5" xfId="21256" xr:uid="{00000000-0005-0000-0000-000097500000}"/>
    <cellStyle name="Normal 2 11 6 2 3" xfId="21257" xr:uid="{00000000-0005-0000-0000-000098500000}"/>
    <cellStyle name="Normal 2 11 6 2 3 2" xfId="21258" xr:uid="{00000000-0005-0000-0000-000099500000}"/>
    <cellStyle name="Normal 2 11 6 2 3 3" xfId="21259" xr:uid="{00000000-0005-0000-0000-00009A500000}"/>
    <cellStyle name="Normal 2 11 6 2 4" xfId="21260" xr:uid="{00000000-0005-0000-0000-00009B500000}"/>
    <cellStyle name="Normal 2 11 6 2 4 2" xfId="21261" xr:uid="{00000000-0005-0000-0000-00009C500000}"/>
    <cellStyle name="Normal 2 11 6 2 5" xfId="21262" xr:uid="{00000000-0005-0000-0000-00009D500000}"/>
    <cellStyle name="Normal 2 11 6 2 5 2" xfId="21263" xr:uid="{00000000-0005-0000-0000-00009E500000}"/>
    <cellStyle name="Normal 2 11 6 2 6" xfId="21264" xr:uid="{00000000-0005-0000-0000-00009F500000}"/>
    <cellStyle name="Normal 2 11 6 2 7" xfId="21265" xr:uid="{00000000-0005-0000-0000-0000A0500000}"/>
    <cellStyle name="Normal 2 11 6 2 8" xfId="21266" xr:uid="{00000000-0005-0000-0000-0000A1500000}"/>
    <cellStyle name="Normal 2 11 6 2 9" xfId="21267" xr:uid="{00000000-0005-0000-0000-0000A2500000}"/>
    <cellStyle name="Normal 2 11 6 2_1) Sector Final Use Input Sheet" xfId="21268" xr:uid="{00000000-0005-0000-0000-0000A3500000}"/>
    <cellStyle name="Normal 2 11 6 3" xfId="21269" xr:uid="{00000000-0005-0000-0000-0000A4500000}"/>
    <cellStyle name="Normal 2 11 6 3 2" xfId="21270" xr:uid="{00000000-0005-0000-0000-0000A5500000}"/>
    <cellStyle name="Normal 2 11 6 3 3" xfId="21271" xr:uid="{00000000-0005-0000-0000-0000A6500000}"/>
    <cellStyle name="Normal 2 11 6 3 4" xfId="21272" xr:uid="{00000000-0005-0000-0000-0000A7500000}"/>
    <cellStyle name="Normal 2 11 6 3 5" xfId="21273" xr:uid="{00000000-0005-0000-0000-0000A8500000}"/>
    <cellStyle name="Normal 2 11 6 4" xfId="21274" xr:uid="{00000000-0005-0000-0000-0000A9500000}"/>
    <cellStyle name="Normal 2 11 6 4 2" xfId="21275" xr:uid="{00000000-0005-0000-0000-0000AA500000}"/>
    <cellStyle name="Normal 2 11 6 4 3" xfId="21276" xr:uid="{00000000-0005-0000-0000-0000AB500000}"/>
    <cellStyle name="Normal 2 11 6 5" xfId="21277" xr:uid="{00000000-0005-0000-0000-0000AC500000}"/>
    <cellStyle name="Normal 2 11 6 5 2" xfId="21278" xr:uid="{00000000-0005-0000-0000-0000AD500000}"/>
    <cellStyle name="Normal 2 11 6 6" xfId="21279" xr:uid="{00000000-0005-0000-0000-0000AE500000}"/>
    <cellStyle name="Normal 2 11 6 6 2" xfId="21280" xr:uid="{00000000-0005-0000-0000-0000AF500000}"/>
    <cellStyle name="Normal 2 11 6 7" xfId="21281" xr:uid="{00000000-0005-0000-0000-0000B0500000}"/>
    <cellStyle name="Normal 2 11 6 8" xfId="21282" xr:uid="{00000000-0005-0000-0000-0000B1500000}"/>
    <cellStyle name="Normal 2 11 6 9" xfId="21283" xr:uid="{00000000-0005-0000-0000-0000B2500000}"/>
    <cellStyle name="Normal 2 11 6_1) Sector Final Use Input Sheet" xfId="21284" xr:uid="{00000000-0005-0000-0000-0000B3500000}"/>
    <cellStyle name="Normal 2 11 7" xfId="21285" xr:uid="{00000000-0005-0000-0000-0000B4500000}"/>
    <cellStyle name="Normal 2 11 7 10" xfId="21286" xr:uid="{00000000-0005-0000-0000-0000B5500000}"/>
    <cellStyle name="Normal 2 11 7 11" xfId="21287" xr:uid="{00000000-0005-0000-0000-0000B6500000}"/>
    <cellStyle name="Normal 2 11 7 2" xfId="21288" xr:uid="{00000000-0005-0000-0000-0000B7500000}"/>
    <cellStyle name="Normal 2 11 7 2 2" xfId="21289" xr:uid="{00000000-0005-0000-0000-0000B8500000}"/>
    <cellStyle name="Normal 2 11 7 2 3" xfId="21290" xr:uid="{00000000-0005-0000-0000-0000B9500000}"/>
    <cellStyle name="Normal 2 11 7 2 4" xfId="21291" xr:uid="{00000000-0005-0000-0000-0000BA500000}"/>
    <cellStyle name="Normal 2 11 7 2 5" xfId="21292" xr:uid="{00000000-0005-0000-0000-0000BB500000}"/>
    <cellStyle name="Normal 2 11 7 3" xfId="21293" xr:uid="{00000000-0005-0000-0000-0000BC500000}"/>
    <cellStyle name="Normal 2 11 7 3 2" xfId="21294" xr:uid="{00000000-0005-0000-0000-0000BD500000}"/>
    <cellStyle name="Normal 2 11 7 3 3" xfId="21295" xr:uid="{00000000-0005-0000-0000-0000BE500000}"/>
    <cellStyle name="Normal 2 11 7 4" xfId="21296" xr:uid="{00000000-0005-0000-0000-0000BF500000}"/>
    <cellStyle name="Normal 2 11 7 4 2" xfId="21297" xr:uid="{00000000-0005-0000-0000-0000C0500000}"/>
    <cellStyle name="Normal 2 11 7 5" xfId="21298" xr:uid="{00000000-0005-0000-0000-0000C1500000}"/>
    <cellStyle name="Normal 2 11 7 5 2" xfId="21299" xr:uid="{00000000-0005-0000-0000-0000C2500000}"/>
    <cellStyle name="Normal 2 11 7 6" xfId="21300" xr:uid="{00000000-0005-0000-0000-0000C3500000}"/>
    <cellStyle name="Normal 2 11 7 7" xfId="21301" xr:uid="{00000000-0005-0000-0000-0000C4500000}"/>
    <cellStyle name="Normal 2 11 7 8" xfId="21302" xr:uid="{00000000-0005-0000-0000-0000C5500000}"/>
    <cellStyle name="Normal 2 11 7 9" xfId="21303" xr:uid="{00000000-0005-0000-0000-0000C6500000}"/>
    <cellStyle name="Normal 2 11 7_1) Sector Final Use Input Sheet" xfId="21304" xr:uid="{00000000-0005-0000-0000-0000C7500000}"/>
    <cellStyle name="Normal 2 11 8" xfId="21305" xr:uid="{00000000-0005-0000-0000-0000C8500000}"/>
    <cellStyle name="Normal 2 11 8 2" xfId="21306" xr:uid="{00000000-0005-0000-0000-0000C9500000}"/>
    <cellStyle name="Normal 2 11 8 3" xfId="21307" xr:uid="{00000000-0005-0000-0000-0000CA500000}"/>
    <cellStyle name="Normal 2 11 8 4" xfId="21308" xr:uid="{00000000-0005-0000-0000-0000CB500000}"/>
    <cellStyle name="Normal 2 11 8 5" xfId="21309" xr:uid="{00000000-0005-0000-0000-0000CC500000}"/>
    <cellStyle name="Normal 2 11 9" xfId="21310" xr:uid="{00000000-0005-0000-0000-0000CD500000}"/>
    <cellStyle name="Normal 2 11 9 2" xfId="21311" xr:uid="{00000000-0005-0000-0000-0000CE500000}"/>
    <cellStyle name="Normal 2 11 9 3" xfId="21312" xr:uid="{00000000-0005-0000-0000-0000CF500000}"/>
    <cellStyle name="Normal 2 11_1) Sector Final Use Input Sheet" xfId="21313" xr:uid="{00000000-0005-0000-0000-0000D0500000}"/>
    <cellStyle name="Normal 2 12" xfId="21314" xr:uid="{00000000-0005-0000-0000-0000D1500000}"/>
    <cellStyle name="Normal 2 12 2" xfId="21315" xr:uid="{00000000-0005-0000-0000-0000D2500000}"/>
    <cellStyle name="Normal 2 12 3" xfId="21316" xr:uid="{00000000-0005-0000-0000-0000D3500000}"/>
    <cellStyle name="Normal 2 12 4" xfId="21317" xr:uid="{00000000-0005-0000-0000-0000D4500000}"/>
    <cellStyle name="Normal 2 12_1) Sector Final Use Input Sheet" xfId="21318" xr:uid="{00000000-0005-0000-0000-0000D5500000}"/>
    <cellStyle name="Normal 2 13" xfId="21319" xr:uid="{00000000-0005-0000-0000-0000D6500000}"/>
    <cellStyle name="Normal 2 14" xfId="21320" xr:uid="{00000000-0005-0000-0000-0000D7500000}"/>
    <cellStyle name="Normal 2 15" xfId="21321" xr:uid="{00000000-0005-0000-0000-0000D8500000}"/>
    <cellStyle name="Normal 2 15 10" xfId="21322" xr:uid="{00000000-0005-0000-0000-0000D9500000}"/>
    <cellStyle name="Normal 2 15 10 2" xfId="21323" xr:uid="{00000000-0005-0000-0000-0000DA500000}"/>
    <cellStyle name="Normal 2 15 10 3" xfId="21324" xr:uid="{00000000-0005-0000-0000-0000DB500000}"/>
    <cellStyle name="Normal 2 15 11" xfId="21325" xr:uid="{00000000-0005-0000-0000-0000DC500000}"/>
    <cellStyle name="Normal 2 15 11 2" xfId="21326" xr:uid="{00000000-0005-0000-0000-0000DD500000}"/>
    <cellStyle name="Normal 2 15 12" xfId="21327" xr:uid="{00000000-0005-0000-0000-0000DE500000}"/>
    <cellStyle name="Normal 2 15 12 2" xfId="21328" xr:uid="{00000000-0005-0000-0000-0000DF500000}"/>
    <cellStyle name="Normal 2 15 13" xfId="21329" xr:uid="{00000000-0005-0000-0000-0000E0500000}"/>
    <cellStyle name="Normal 2 15 14" xfId="21330" xr:uid="{00000000-0005-0000-0000-0000E1500000}"/>
    <cellStyle name="Normal 2 15 15" xfId="21331" xr:uid="{00000000-0005-0000-0000-0000E2500000}"/>
    <cellStyle name="Normal 2 15 16" xfId="21332" xr:uid="{00000000-0005-0000-0000-0000E3500000}"/>
    <cellStyle name="Normal 2 15 17" xfId="21333" xr:uid="{00000000-0005-0000-0000-0000E4500000}"/>
    <cellStyle name="Normal 2 15 18" xfId="21334" xr:uid="{00000000-0005-0000-0000-0000E5500000}"/>
    <cellStyle name="Normal 2 15 2" xfId="21335" xr:uid="{00000000-0005-0000-0000-0000E6500000}"/>
    <cellStyle name="Normal 2 15 2 10" xfId="21336" xr:uid="{00000000-0005-0000-0000-0000E7500000}"/>
    <cellStyle name="Normal 2 15 2 10 2" xfId="21337" xr:uid="{00000000-0005-0000-0000-0000E8500000}"/>
    <cellStyle name="Normal 2 15 2 11" xfId="21338" xr:uid="{00000000-0005-0000-0000-0000E9500000}"/>
    <cellStyle name="Normal 2 15 2 11 2" xfId="21339" xr:uid="{00000000-0005-0000-0000-0000EA500000}"/>
    <cellStyle name="Normal 2 15 2 12" xfId="21340" xr:uid="{00000000-0005-0000-0000-0000EB500000}"/>
    <cellStyle name="Normal 2 15 2 13" xfId="21341" xr:uid="{00000000-0005-0000-0000-0000EC500000}"/>
    <cellStyle name="Normal 2 15 2 14" xfId="21342" xr:uid="{00000000-0005-0000-0000-0000ED500000}"/>
    <cellStyle name="Normal 2 15 2 15" xfId="21343" xr:uid="{00000000-0005-0000-0000-0000EE500000}"/>
    <cellStyle name="Normal 2 15 2 16" xfId="21344" xr:uid="{00000000-0005-0000-0000-0000EF500000}"/>
    <cellStyle name="Normal 2 15 2 17" xfId="21345" xr:uid="{00000000-0005-0000-0000-0000F0500000}"/>
    <cellStyle name="Normal 2 15 2 2" xfId="21346" xr:uid="{00000000-0005-0000-0000-0000F1500000}"/>
    <cellStyle name="Normal 2 15 2 2 10" xfId="21347" xr:uid="{00000000-0005-0000-0000-0000F2500000}"/>
    <cellStyle name="Normal 2 15 2 2 11" xfId="21348" xr:uid="{00000000-0005-0000-0000-0000F3500000}"/>
    <cellStyle name="Normal 2 15 2 2 12" xfId="21349" xr:uid="{00000000-0005-0000-0000-0000F4500000}"/>
    <cellStyle name="Normal 2 15 2 2 13" xfId="21350" xr:uid="{00000000-0005-0000-0000-0000F5500000}"/>
    <cellStyle name="Normal 2 15 2 2 14" xfId="21351" xr:uid="{00000000-0005-0000-0000-0000F6500000}"/>
    <cellStyle name="Normal 2 15 2 2 2" xfId="21352" xr:uid="{00000000-0005-0000-0000-0000F7500000}"/>
    <cellStyle name="Normal 2 15 2 2 2 10" xfId="21353" xr:uid="{00000000-0005-0000-0000-0000F8500000}"/>
    <cellStyle name="Normal 2 15 2 2 2 11" xfId="21354" xr:uid="{00000000-0005-0000-0000-0000F9500000}"/>
    <cellStyle name="Normal 2 15 2 2 2 12" xfId="21355" xr:uid="{00000000-0005-0000-0000-0000FA500000}"/>
    <cellStyle name="Normal 2 15 2 2 2 2" xfId="21356" xr:uid="{00000000-0005-0000-0000-0000FB500000}"/>
    <cellStyle name="Normal 2 15 2 2 2 2 10" xfId="21357" xr:uid="{00000000-0005-0000-0000-0000FC500000}"/>
    <cellStyle name="Normal 2 15 2 2 2 2 11" xfId="21358" xr:uid="{00000000-0005-0000-0000-0000FD500000}"/>
    <cellStyle name="Normal 2 15 2 2 2 2 2" xfId="21359" xr:uid="{00000000-0005-0000-0000-0000FE500000}"/>
    <cellStyle name="Normal 2 15 2 2 2 2 2 2" xfId="21360" xr:uid="{00000000-0005-0000-0000-0000FF500000}"/>
    <cellStyle name="Normal 2 15 2 2 2 2 2 3" xfId="21361" xr:uid="{00000000-0005-0000-0000-000000510000}"/>
    <cellStyle name="Normal 2 15 2 2 2 2 2 4" xfId="21362" xr:uid="{00000000-0005-0000-0000-000001510000}"/>
    <cellStyle name="Normal 2 15 2 2 2 2 2 5" xfId="21363" xr:uid="{00000000-0005-0000-0000-000002510000}"/>
    <cellStyle name="Normal 2 15 2 2 2 2 3" xfId="21364" xr:uid="{00000000-0005-0000-0000-000003510000}"/>
    <cellStyle name="Normal 2 15 2 2 2 2 3 2" xfId="21365" xr:uid="{00000000-0005-0000-0000-000004510000}"/>
    <cellStyle name="Normal 2 15 2 2 2 2 3 3" xfId="21366" xr:uid="{00000000-0005-0000-0000-000005510000}"/>
    <cellStyle name="Normal 2 15 2 2 2 2 4" xfId="21367" xr:uid="{00000000-0005-0000-0000-000006510000}"/>
    <cellStyle name="Normal 2 15 2 2 2 2 4 2" xfId="21368" xr:uid="{00000000-0005-0000-0000-000007510000}"/>
    <cellStyle name="Normal 2 15 2 2 2 2 5" xfId="21369" xr:uid="{00000000-0005-0000-0000-000008510000}"/>
    <cellStyle name="Normal 2 15 2 2 2 2 5 2" xfId="21370" xr:uid="{00000000-0005-0000-0000-000009510000}"/>
    <cellStyle name="Normal 2 15 2 2 2 2 6" xfId="21371" xr:uid="{00000000-0005-0000-0000-00000A510000}"/>
    <cellStyle name="Normal 2 15 2 2 2 2 7" xfId="21372" xr:uid="{00000000-0005-0000-0000-00000B510000}"/>
    <cellStyle name="Normal 2 15 2 2 2 2 8" xfId="21373" xr:uid="{00000000-0005-0000-0000-00000C510000}"/>
    <cellStyle name="Normal 2 15 2 2 2 2 9" xfId="21374" xr:uid="{00000000-0005-0000-0000-00000D510000}"/>
    <cellStyle name="Normal 2 15 2 2 2 2_1) Sector Final Use Input Sheet" xfId="21375" xr:uid="{00000000-0005-0000-0000-00000E510000}"/>
    <cellStyle name="Normal 2 15 2 2 2 3" xfId="21376" xr:uid="{00000000-0005-0000-0000-00000F510000}"/>
    <cellStyle name="Normal 2 15 2 2 2 3 2" xfId="21377" xr:uid="{00000000-0005-0000-0000-000010510000}"/>
    <cellStyle name="Normal 2 15 2 2 2 3 3" xfId="21378" xr:uid="{00000000-0005-0000-0000-000011510000}"/>
    <cellStyle name="Normal 2 15 2 2 2 3 4" xfId="21379" xr:uid="{00000000-0005-0000-0000-000012510000}"/>
    <cellStyle name="Normal 2 15 2 2 2 3 5" xfId="21380" xr:uid="{00000000-0005-0000-0000-000013510000}"/>
    <cellStyle name="Normal 2 15 2 2 2 4" xfId="21381" xr:uid="{00000000-0005-0000-0000-000014510000}"/>
    <cellStyle name="Normal 2 15 2 2 2 4 2" xfId="21382" xr:uid="{00000000-0005-0000-0000-000015510000}"/>
    <cellStyle name="Normal 2 15 2 2 2 4 3" xfId="21383" xr:uid="{00000000-0005-0000-0000-000016510000}"/>
    <cellStyle name="Normal 2 15 2 2 2 5" xfId="21384" xr:uid="{00000000-0005-0000-0000-000017510000}"/>
    <cellStyle name="Normal 2 15 2 2 2 5 2" xfId="21385" xr:uid="{00000000-0005-0000-0000-000018510000}"/>
    <cellStyle name="Normal 2 15 2 2 2 6" xfId="21386" xr:uid="{00000000-0005-0000-0000-000019510000}"/>
    <cellStyle name="Normal 2 15 2 2 2 6 2" xfId="21387" xr:uid="{00000000-0005-0000-0000-00001A510000}"/>
    <cellStyle name="Normal 2 15 2 2 2 7" xfId="21388" xr:uid="{00000000-0005-0000-0000-00001B510000}"/>
    <cellStyle name="Normal 2 15 2 2 2 8" xfId="21389" xr:uid="{00000000-0005-0000-0000-00001C510000}"/>
    <cellStyle name="Normal 2 15 2 2 2 9" xfId="21390" xr:uid="{00000000-0005-0000-0000-00001D510000}"/>
    <cellStyle name="Normal 2 15 2 2 2_1) Sector Final Use Input Sheet" xfId="21391" xr:uid="{00000000-0005-0000-0000-00001E510000}"/>
    <cellStyle name="Normal 2 15 2 2 3" xfId="21392" xr:uid="{00000000-0005-0000-0000-00001F510000}"/>
    <cellStyle name="Normal 2 15 2 2 3 10" xfId="21393" xr:uid="{00000000-0005-0000-0000-000020510000}"/>
    <cellStyle name="Normal 2 15 2 2 3 11" xfId="21394" xr:uid="{00000000-0005-0000-0000-000021510000}"/>
    <cellStyle name="Normal 2 15 2 2 3 12" xfId="21395" xr:uid="{00000000-0005-0000-0000-000022510000}"/>
    <cellStyle name="Normal 2 15 2 2 3 2" xfId="21396" xr:uid="{00000000-0005-0000-0000-000023510000}"/>
    <cellStyle name="Normal 2 15 2 2 3 2 10" xfId="21397" xr:uid="{00000000-0005-0000-0000-000024510000}"/>
    <cellStyle name="Normal 2 15 2 2 3 2 11" xfId="21398" xr:uid="{00000000-0005-0000-0000-000025510000}"/>
    <cellStyle name="Normal 2 15 2 2 3 2 2" xfId="21399" xr:uid="{00000000-0005-0000-0000-000026510000}"/>
    <cellStyle name="Normal 2 15 2 2 3 2 2 2" xfId="21400" xr:uid="{00000000-0005-0000-0000-000027510000}"/>
    <cellStyle name="Normal 2 15 2 2 3 2 2 3" xfId="21401" xr:uid="{00000000-0005-0000-0000-000028510000}"/>
    <cellStyle name="Normal 2 15 2 2 3 2 2 4" xfId="21402" xr:uid="{00000000-0005-0000-0000-000029510000}"/>
    <cellStyle name="Normal 2 15 2 2 3 2 2 5" xfId="21403" xr:uid="{00000000-0005-0000-0000-00002A510000}"/>
    <cellStyle name="Normal 2 15 2 2 3 2 3" xfId="21404" xr:uid="{00000000-0005-0000-0000-00002B510000}"/>
    <cellStyle name="Normal 2 15 2 2 3 2 3 2" xfId="21405" xr:uid="{00000000-0005-0000-0000-00002C510000}"/>
    <cellStyle name="Normal 2 15 2 2 3 2 3 3" xfId="21406" xr:uid="{00000000-0005-0000-0000-00002D510000}"/>
    <cellStyle name="Normal 2 15 2 2 3 2 4" xfId="21407" xr:uid="{00000000-0005-0000-0000-00002E510000}"/>
    <cellStyle name="Normal 2 15 2 2 3 2 4 2" xfId="21408" xr:uid="{00000000-0005-0000-0000-00002F510000}"/>
    <cellStyle name="Normal 2 15 2 2 3 2 5" xfId="21409" xr:uid="{00000000-0005-0000-0000-000030510000}"/>
    <cellStyle name="Normal 2 15 2 2 3 2 5 2" xfId="21410" xr:uid="{00000000-0005-0000-0000-000031510000}"/>
    <cellStyle name="Normal 2 15 2 2 3 2 6" xfId="21411" xr:uid="{00000000-0005-0000-0000-000032510000}"/>
    <cellStyle name="Normal 2 15 2 2 3 2 7" xfId="21412" xr:uid="{00000000-0005-0000-0000-000033510000}"/>
    <cellStyle name="Normal 2 15 2 2 3 2 8" xfId="21413" xr:uid="{00000000-0005-0000-0000-000034510000}"/>
    <cellStyle name="Normal 2 15 2 2 3 2 9" xfId="21414" xr:uid="{00000000-0005-0000-0000-000035510000}"/>
    <cellStyle name="Normal 2 15 2 2 3 2_1) Sector Final Use Input Sheet" xfId="21415" xr:uid="{00000000-0005-0000-0000-000036510000}"/>
    <cellStyle name="Normal 2 15 2 2 3 3" xfId="21416" xr:uid="{00000000-0005-0000-0000-000037510000}"/>
    <cellStyle name="Normal 2 15 2 2 3 3 2" xfId="21417" xr:uid="{00000000-0005-0000-0000-000038510000}"/>
    <cellStyle name="Normal 2 15 2 2 3 3 3" xfId="21418" xr:uid="{00000000-0005-0000-0000-000039510000}"/>
    <cellStyle name="Normal 2 15 2 2 3 3 4" xfId="21419" xr:uid="{00000000-0005-0000-0000-00003A510000}"/>
    <cellStyle name="Normal 2 15 2 2 3 3 5" xfId="21420" xr:uid="{00000000-0005-0000-0000-00003B510000}"/>
    <cellStyle name="Normal 2 15 2 2 3 4" xfId="21421" xr:uid="{00000000-0005-0000-0000-00003C510000}"/>
    <cellStyle name="Normal 2 15 2 2 3 4 2" xfId="21422" xr:uid="{00000000-0005-0000-0000-00003D510000}"/>
    <cellStyle name="Normal 2 15 2 2 3 4 3" xfId="21423" xr:uid="{00000000-0005-0000-0000-00003E510000}"/>
    <cellStyle name="Normal 2 15 2 2 3 5" xfId="21424" xr:uid="{00000000-0005-0000-0000-00003F510000}"/>
    <cellStyle name="Normal 2 15 2 2 3 5 2" xfId="21425" xr:uid="{00000000-0005-0000-0000-000040510000}"/>
    <cellStyle name="Normal 2 15 2 2 3 6" xfId="21426" xr:uid="{00000000-0005-0000-0000-000041510000}"/>
    <cellStyle name="Normal 2 15 2 2 3 6 2" xfId="21427" xr:uid="{00000000-0005-0000-0000-000042510000}"/>
    <cellStyle name="Normal 2 15 2 2 3 7" xfId="21428" xr:uid="{00000000-0005-0000-0000-000043510000}"/>
    <cellStyle name="Normal 2 15 2 2 3 8" xfId="21429" xr:uid="{00000000-0005-0000-0000-000044510000}"/>
    <cellStyle name="Normal 2 15 2 2 3 9" xfId="21430" xr:uid="{00000000-0005-0000-0000-000045510000}"/>
    <cellStyle name="Normal 2 15 2 2 3_1) Sector Final Use Input Sheet" xfId="21431" xr:uid="{00000000-0005-0000-0000-000046510000}"/>
    <cellStyle name="Normal 2 15 2 2 4" xfId="21432" xr:uid="{00000000-0005-0000-0000-000047510000}"/>
    <cellStyle name="Normal 2 15 2 2 4 10" xfId="21433" xr:uid="{00000000-0005-0000-0000-000048510000}"/>
    <cellStyle name="Normal 2 15 2 2 4 11" xfId="21434" xr:uid="{00000000-0005-0000-0000-000049510000}"/>
    <cellStyle name="Normal 2 15 2 2 4 2" xfId="21435" xr:uid="{00000000-0005-0000-0000-00004A510000}"/>
    <cellStyle name="Normal 2 15 2 2 4 2 2" xfId="21436" xr:uid="{00000000-0005-0000-0000-00004B510000}"/>
    <cellStyle name="Normal 2 15 2 2 4 2 3" xfId="21437" xr:uid="{00000000-0005-0000-0000-00004C510000}"/>
    <cellStyle name="Normal 2 15 2 2 4 2 4" xfId="21438" xr:uid="{00000000-0005-0000-0000-00004D510000}"/>
    <cellStyle name="Normal 2 15 2 2 4 2 5" xfId="21439" xr:uid="{00000000-0005-0000-0000-00004E510000}"/>
    <cellStyle name="Normal 2 15 2 2 4 3" xfId="21440" xr:uid="{00000000-0005-0000-0000-00004F510000}"/>
    <cellStyle name="Normal 2 15 2 2 4 3 2" xfId="21441" xr:uid="{00000000-0005-0000-0000-000050510000}"/>
    <cellStyle name="Normal 2 15 2 2 4 3 3" xfId="21442" xr:uid="{00000000-0005-0000-0000-000051510000}"/>
    <cellStyle name="Normal 2 15 2 2 4 4" xfId="21443" xr:uid="{00000000-0005-0000-0000-000052510000}"/>
    <cellStyle name="Normal 2 15 2 2 4 4 2" xfId="21444" xr:uid="{00000000-0005-0000-0000-000053510000}"/>
    <cellStyle name="Normal 2 15 2 2 4 5" xfId="21445" xr:uid="{00000000-0005-0000-0000-000054510000}"/>
    <cellStyle name="Normal 2 15 2 2 4 5 2" xfId="21446" xr:uid="{00000000-0005-0000-0000-000055510000}"/>
    <cellStyle name="Normal 2 15 2 2 4 6" xfId="21447" xr:uid="{00000000-0005-0000-0000-000056510000}"/>
    <cellStyle name="Normal 2 15 2 2 4 7" xfId="21448" xr:uid="{00000000-0005-0000-0000-000057510000}"/>
    <cellStyle name="Normal 2 15 2 2 4 8" xfId="21449" xr:uid="{00000000-0005-0000-0000-000058510000}"/>
    <cellStyle name="Normal 2 15 2 2 4 9" xfId="21450" xr:uid="{00000000-0005-0000-0000-000059510000}"/>
    <cellStyle name="Normal 2 15 2 2 4_1) Sector Final Use Input Sheet" xfId="21451" xr:uid="{00000000-0005-0000-0000-00005A510000}"/>
    <cellStyle name="Normal 2 15 2 2 5" xfId="21452" xr:uid="{00000000-0005-0000-0000-00005B510000}"/>
    <cellStyle name="Normal 2 15 2 2 5 2" xfId="21453" xr:uid="{00000000-0005-0000-0000-00005C510000}"/>
    <cellStyle name="Normal 2 15 2 2 5 3" xfId="21454" xr:uid="{00000000-0005-0000-0000-00005D510000}"/>
    <cellStyle name="Normal 2 15 2 2 5 4" xfId="21455" xr:uid="{00000000-0005-0000-0000-00005E510000}"/>
    <cellStyle name="Normal 2 15 2 2 5 5" xfId="21456" xr:uid="{00000000-0005-0000-0000-00005F510000}"/>
    <cellStyle name="Normal 2 15 2 2 6" xfId="21457" xr:uid="{00000000-0005-0000-0000-000060510000}"/>
    <cellStyle name="Normal 2 15 2 2 6 2" xfId="21458" xr:uid="{00000000-0005-0000-0000-000061510000}"/>
    <cellStyle name="Normal 2 15 2 2 6 3" xfId="21459" xr:uid="{00000000-0005-0000-0000-000062510000}"/>
    <cellStyle name="Normal 2 15 2 2 7" xfId="21460" xr:uid="{00000000-0005-0000-0000-000063510000}"/>
    <cellStyle name="Normal 2 15 2 2 7 2" xfId="21461" xr:uid="{00000000-0005-0000-0000-000064510000}"/>
    <cellStyle name="Normal 2 15 2 2 8" xfId="21462" xr:uid="{00000000-0005-0000-0000-000065510000}"/>
    <cellStyle name="Normal 2 15 2 2 8 2" xfId="21463" xr:uid="{00000000-0005-0000-0000-000066510000}"/>
    <cellStyle name="Normal 2 15 2 2 9" xfId="21464" xr:uid="{00000000-0005-0000-0000-000067510000}"/>
    <cellStyle name="Normal 2 15 2 2_1) Sector Final Use Input Sheet" xfId="21465" xr:uid="{00000000-0005-0000-0000-000068510000}"/>
    <cellStyle name="Normal 2 15 2 3" xfId="21466" xr:uid="{00000000-0005-0000-0000-000069510000}"/>
    <cellStyle name="Normal 2 15 2 3 10" xfId="21467" xr:uid="{00000000-0005-0000-0000-00006A510000}"/>
    <cellStyle name="Normal 2 15 2 3 11" xfId="21468" xr:uid="{00000000-0005-0000-0000-00006B510000}"/>
    <cellStyle name="Normal 2 15 2 3 12" xfId="21469" xr:uid="{00000000-0005-0000-0000-00006C510000}"/>
    <cellStyle name="Normal 2 15 2 3 13" xfId="21470" xr:uid="{00000000-0005-0000-0000-00006D510000}"/>
    <cellStyle name="Normal 2 15 2 3 14" xfId="21471" xr:uid="{00000000-0005-0000-0000-00006E510000}"/>
    <cellStyle name="Normal 2 15 2 3 2" xfId="21472" xr:uid="{00000000-0005-0000-0000-00006F510000}"/>
    <cellStyle name="Normal 2 15 2 3 2 10" xfId="21473" xr:uid="{00000000-0005-0000-0000-000070510000}"/>
    <cellStyle name="Normal 2 15 2 3 2 11" xfId="21474" xr:uid="{00000000-0005-0000-0000-000071510000}"/>
    <cellStyle name="Normal 2 15 2 3 2 12" xfId="21475" xr:uid="{00000000-0005-0000-0000-000072510000}"/>
    <cellStyle name="Normal 2 15 2 3 2 2" xfId="21476" xr:uid="{00000000-0005-0000-0000-000073510000}"/>
    <cellStyle name="Normal 2 15 2 3 2 2 10" xfId="21477" xr:uid="{00000000-0005-0000-0000-000074510000}"/>
    <cellStyle name="Normal 2 15 2 3 2 2 11" xfId="21478" xr:uid="{00000000-0005-0000-0000-000075510000}"/>
    <cellStyle name="Normal 2 15 2 3 2 2 2" xfId="21479" xr:uid="{00000000-0005-0000-0000-000076510000}"/>
    <cellStyle name="Normal 2 15 2 3 2 2 2 2" xfId="21480" xr:uid="{00000000-0005-0000-0000-000077510000}"/>
    <cellStyle name="Normal 2 15 2 3 2 2 2 3" xfId="21481" xr:uid="{00000000-0005-0000-0000-000078510000}"/>
    <cellStyle name="Normal 2 15 2 3 2 2 2 4" xfId="21482" xr:uid="{00000000-0005-0000-0000-000079510000}"/>
    <cellStyle name="Normal 2 15 2 3 2 2 2 5" xfId="21483" xr:uid="{00000000-0005-0000-0000-00007A510000}"/>
    <cellStyle name="Normal 2 15 2 3 2 2 3" xfId="21484" xr:uid="{00000000-0005-0000-0000-00007B510000}"/>
    <cellStyle name="Normal 2 15 2 3 2 2 3 2" xfId="21485" xr:uid="{00000000-0005-0000-0000-00007C510000}"/>
    <cellStyle name="Normal 2 15 2 3 2 2 3 3" xfId="21486" xr:uid="{00000000-0005-0000-0000-00007D510000}"/>
    <cellStyle name="Normal 2 15 2 3 2 2 4" xfId="21487" xr:uid="{00000000-0005-0000-0000-00007E510000}"/>
    <cellStyle name="Normal 2 15 2 3 2 2 4 2" xfId="21488" xr:uid="{00000000-0005-0000-0000-00007F510000}"/>
    <cellStyle name="Normal 2 15 2 3 2 2 5" xfId="21489" xr:uid="{00000000-0005-0000-0000-000080510000}"/>
    <cellStyle name="Normal 2 15 2 3 2 2 5 2" xfId="21490" xr:uid="{00000000-0005-0000-0000-000081510000}"/>
    <cellStyle name="Normal 2 15 2 3 2 2 6" xfId="21491" xr:uid="{00000000-0005-0000-0000-000082510000}"/>
    <cellStyle name="Normal 2 15 2 3 2 2 7" xfId="21492" xr:uid="{00000000-0005-0000-0000-000083510000}"/>
    <cellStyle name="Normal 2 15 2 3 2 2 8" xfId="21493" xr:uid="{00000000-0005-0000-0000-000084510000}"/>
    <cellStyle name="Normal 2 15 2 3 2 2 9" xfId="21494" xr:uid="{00000000-0005-0000-0000-000085510000}"/>
    <cellStyle name="Normal 2 15 2 3 2 2_1) Sector Final Use Input Sheet" xfId="21495" xr:uid="{00000000-0005-0000-0000-000086510000}"/>
    <cellStyle name="Normal 2 15 2 3 2 3" xfId="21496" xr:uid="{00000000-0005-0000-0000-000087510000}"/>
    <cellStyle name="Normal 2 15 2 3 2 3 2" xfId="21497" xr:uid="{00000000-0005-0000-0000-000088510000}"/>
    <cellStyle name="Normal 2 15 2 3 2 3 3" xfId="21498" xr:uid="{00000000-0005-0000-0000-000089510000}"/>
    <cellStyle name="Normal 2 15 2 3 2 3 4" xfId="21499" xr:uid="{00000000-0005-0000-0000-00008A510000}"/>
    <cellStyle name="Normal 2 15 2 3 2 3 5" xfId="21500" xr:uid="{00000000-0005-0000-0000-00008B510000}"/>
    <cellStyle name="Normal 2 15 2 3 2 4" xfId="21501" xr:uid="{00000000-0005-0000-0000-00008C510000}"/>
    <cellStyle name="Normal 2 15 2 3 2 4 2" xfId="21502" xr:uid="{00000000-0005-0000-0000-00008D510000}"/>
    <cellStyle name="Normal 2 15 2 3 2 4 3" xfId="21503" xr:uid="{00000000-0005-0000-0000-00008E510000}"/>
    <cellStyle name="Normal 2 15 2 3 2 5" xfId="21504" xr:uid="{00000000-0005-0000-0000-00008F510000}"/>
    <cellStyle name="Normal 2 15 2 3 2 5 2" xfId="21505" xr:uid="{00000000-0005-0000-0000-000090510000}"/>
    <cellStyle name="Normal 2 15 2 3 2 6" xfId="21506" xr:uid="{00000000-0005-0000-0000-000091510000}"/>
    <cellStyle name="Normal 2 15 2 3 2 6 2" xfId="21507" xr:uid="{00000000-0005-0000-0000-000092510000}"/>
    <cellStyle name="Normal 2 15 2 3 2 7" xfId="21508" xr:uid="{00000000-0005-0000-0000-000093510000}"/>
    <cellStyle name="Normal 2 15 2 3 2 8" xfId="21509" xr:uid="{00000000-0005-0000-0000-000094510000}"/>
    <cellStyle name="Normal 2 15 2 3 2 9" xfId="21510" xr:uid="{00000000-0005-0000-0000-000095510000}"/>
    <cellStyle name="Normal 2 15 2 3 2_1) Sector Final Use Input Sheet" xfId="21511" xr:uid="{00000000-0005-0000-0000-000096510000}"/>
    <cellStyle name="Normal 2 15 2 3 3" xfId="21512" xr:uid="{00000000-0005-0000-0000-000097510000}"/>
    <cellStyle name="Normal 2 15 2 3 3 10" xfId="21513" xr:uid="{00000000-0005-0000-0000-000098510000}"/>
    <cellStyle name="Normal 2 15 2 3 3 11" xfId="21514" xr:uid="{00000000-0005-0000-0000-000099510000}"/>
    <cellStyle name="Normal 2 15 2 3 3 12" xfId="21515" xr:uid="{00000000-0005-0000-0000-00009A510000}"/>
    <cellStyle name="Normal 2 15 2 3 3 2" xfId="21516" xr:uid="{00000000-0005-0000-0000-00009B510000}"/>
    <cellStyle name="Normal 2 15 2 3 3 2 10" xfId="21517" xr:uid="{00000000-0005-0000-0000-00009C510000}"/>
    <cellStyle name="Normal 2 15 2 3 3 2 11" xfId="21518" xr:uid="{00000000-0005-0000-0000-00009D510000}"/>
    <cellStyle name="Normal 2 15 2 3 3 2 2" xfId="21519" xr:uid="{00000000-0005-0000-0000-00009E510000}"/>
    <cellStyle name="Normal 2 15 2 3 3 2 2 2" xfId="21520" xr:uid="{00000000-0005-0000-0000-00009F510000}"/>
    <cellStyle name="Normal 2 15 2 3 3 2 2 3" xfId="21521" xr:uid="{00000000-0005-0000-0000-0000A0510000}"/>
    <cellStyle name="Normal 2 15 2 3 3 2 2 4" xfId="21522" xr:uid="{00000000-0005-0000-0000-0000A1510000}"/>
    <cellStyle name="Normal 2 15 2 3 3 2 2 5" xfId="21523" xr:uid="{00000000-0005-0000-0000-0000A2510000}"/>
    <cellStyle name="Normal 2 15 2 3 3 2 3" xfId="21524" xr:uid="{00000000-0005-0000-0000-0000A3510000}"/>
    <cellStyle name="Normal 2 15 2 3 3 2 3 2" xfId="21525" xr:uid="{00000000-0005-0000-0000-0000A4510000}"/>
    <cellStyle name="Normal 2 15 2 3 3 2 3 3" xfId="21526" xr:uid="{00000000-0005-0000-0000-0000A5510000}"/>
    <cellStyle name="Normal 2 15 2 3 3 2 4" xfId="21527" xr:uid="{00000000-0005-0000-0000-0000A6510000}"/>
    <cellStyle name="Normal 2 15 2 3 3 2 4 2" xfId="21528" xr:uid="{00000000-0005-0000-0000-0000A7510000}"/>
    <cellStyle name="Normal 2 15 2 3 3 2 5" xfId="21529" xr:uid="{00000000-0005-0000-0000-0000A8510000}"/>
    <cellStyle name="Normal 2 15 2 3 3 2 5 2" xfId="21530" xr:uid="{00000000-0005-0000-0000-0000A9510000}"/>
    <cellStyle name="Normal 2 15 2 3 3 2 6" xfId="21531" xr:uid="{00000000-0005-0000-0000-0000AA510000}"/>
    <cellStyle name="Normal 2 15 2 3 3 2 7" xfId="21532" xr:uid="{00000000-0005-0000-0000-0000AB510000}"/>
    <cellStyle name="Normal 2 15 2 3 3 2 8" xfId="21533" xr:uid="{00000000-0005-0000-0000-0000AC510000}"/>
    <cellStyle name="Normal 2 15 2 3 3 2 9" xfId="21534" xr:uid="{00000000-0005-0000-0000-0000AD510000}"/>
    <cellStyle name="Normal 2 15 2 3 3 2_1) Sector Final Use Input Sheet" xfId="21535" xr:uid="{00000000-0005-0000-0000-0000AE510000}"/>
    <cellStyle name="Normal 2 15 2 3 3 3" xfId="21536" xr:uid="{00000000-0005-0000-0000-0000AF510000}"/>
    <cellStyle name="Normal 2 15 2 3 3 3 2" xfId="21537" xr:uid="{00000000-0005-0000-0000-0000B0510000}"/>
    <cellStyle name="Normal 2 15 2 3 3 3 3" xfId="21538" xr:uid="{00000000-0005-0000-0000-0000B1510000}"/>
    <cellStyle name="Normal 2 15 2 3 3 3 4" xfId="21539" xr:uid="{00000000-0005-0000-0000-0000B2510000}"/>
    <cellStyle name="Normal 2 15 2 3 3 3 5" xfId="21540" xr:uid="{00000000-0005-0000-0000-0000B3510000}"/>
    <cellStyle name="Normal 2 15 2 3 3 4" xfId="21541" xr:uid="{00000000-0005-0000-0000-0000B4510000}"/>
    <cellStyle name="Normal 2 15 2 3 3 4 2" xfId="21542" xr:uid="{00000000-0005-0000-0000-0000B5510000}"/>
    <cellStyle name="Normal 2 15 2 3 3 4 3" xfId="21543" xr:uid="{00000000-0005-0000-0000-0000B6510000}"/>
    <cellStyle name="Normal 2 15 2 3 3 5" xfId="21544" xr:uid="{00000000-0005-0000-0000-0000B7510000}"/>
    <cellStyle name="Normal 2 15 2 3 3 5 2" xfId="21545" xr:uid="{00000000-0005-0000-0000-0000B8510000}"/>
    <cellStyle name="Normal 2 15 2 3 3 6" xfId="21546" xr:uid="{00000000-0005-0000-0000-0000B9510000}"/>
    <cellStyle name="Normal 2 15 2 3 3 6 2" xfId="21547" xr:uid="{00000000-0005-0000-0000-0000BA510000}"/>
    <cellStyle name="Normal 2 15 2 3 3 7" xfId="21548" xr:uid="{00000000-0005-0000-0000-0000BB510000}"/>
    <cellStyle name="Normal 2 15 2 3 3 8" xfId="21549" xr:uid="{00000000-0005-0000-0000-0000BC510000}"/>
    <cellStyle name="Normal 2 15 2 3 3 9" xfId="21550" xr:uid="{00000000-0005-0000-0000-0000BD510000}"/>
    <cellStyle name="Normal 2 15 2 3 3_1) Sector Final Use Input Sheet" xfId="21551" xr:uid="{00000000-0005-0000-0000-0000BE510000}"/>
    <cellStyle name="Normal 2 15 2 3 4" xfId="21552" xr:uid="{00000000-0005-0000-0000-0000BF510000}"/>
    <cellStyle name="Normal 2 15 2 3 4 10" xfId="21553" xr:uid="{00000000-0005-0000-0000-0000C0510000}"/>
    <cellStyle name="Normal 2 15 2 3 4 11" xfId="21554" xr:uid="{00000000-0005-0000-0000-0000C1510000}"/>
    <cellStyle name="Normal 2 15 2 3 4 2" xfId="21555" xr:uid="{00000000-0005-0000-0000-0000C2510000}"/>
    <cellStyle name="Normal 2 15 2 3 4 2 2" xfId="21556" xr:uid="{00000000-0005-0000-0000-0000C3510000}"/>
    <cellStyle name="Normal 2 15 2 3 4 2 3" xfId="21557" xr:uid="{00000000-0005-0000-0000-0000C4510000}"/>
    <cellStyle name="Normal 2 15 2 3 4 2 4" xfId="21558" xr:uid="{00000000-0005-0000-0000-0000C5510000}"/>
    <cellStyle name="Normal 2 15 2 3 4 2 5" xfId="21559" xr:uid="{00000000-0005-0000-0000-0000C6510000}"/>
    <cellStyle name="Normal 2 15 2 3 4 3" xfId="21560" xr:uid="{00000000-0005-0000-0000-0000C7510000}"/>
    <cellStyle name="Normal 2 15 2 3 4 3 2" xfId="21561" xr:uid="{00000000-0005-0000-0000-0000C8510000}"/>
    <cellStyle name="Normal 2 15 2 3 4 3 3" xfId="21562" xr:uid="{00000000-0005-0000-0000-0000C9510000}"/>
    <cellStyle name="Normal 2 15 2 3 4 4" xfId="21563" xr:uid="{00000000-0005-0000-0000-0000CA510000}"/>
    <cellStyle name="Normal 2 15 2 3 4 4 2" xfId="21564" xr:uid="{00000000-0005-0000-0000-0000CB510000}"/>
    <cellStyle name="Normal 2 15 2 3 4 5" xfId="21565" xr:uid="{00000000-0005-0000-0000-0000CC510000}"/>
    <cellStyle name="Normal 2 15 2 3 4 5 2" xfId="21566" xr:uid="{00000000-0005-0000-0000-0000CD510000}"/>
    <cellStyle name="Normal 2 15 2 3 4 6" xfId="21567" xr:uid="{00000000-0005-0000-0000-0000CE510000}"/>
    <cellStyle name="Normal 2 15 2 3 4 7" xfId="21568" xr:uid="{00000000-0005-0000-0000-0000CF510000}"/>
    <cellStyle name="Normal 2 15 2 3 4 8" xfId="21569" xr:uid="{00000000-0005-0000-0000-0000D0510000}"/>
    <cellStyle name="Normal 2 15 2 3 4 9" xfId="21570" xr:uid="{00000000-0005-0000-0000-0000D1510000}"/>
    <cellStyle name="Normal 2 15 2 3 4_1) Sector Final Use Input Sheet" xfId="21571" xr:uid="{00000000-0005-0000-0000-0000D2510000}"/>
    <cellStyle name="Normal 2 15 2 3 5" xfId="21572" xr:uid="{00000000-0005-0000-0000-0000D3510000}"/>
    <cellStyle name="Normal 2 15 2 3 5 2" xfId="21573" xr:uid="{00000000-0005-0000-0000-0000D4510000}"/>
    <cellStyle name="Normal 2 15 2 3 5 3" xfId="21574" xr:uid="{00000000-0005-0000-0000-0000D5510000}"/>
    <cellStyle name="Normal 2 15 2 3 5 4" xfId="21575" xr:uid="{00000000-0005-0000-0000-0000D6510000}"/>
    <cellStyle name="Normal 2 15 2 3 5 5" xfId="21576" xr:uid="{00000000-0005-0000-0000-0000D7510000}"/>
    <cellStyle name="Normal 2 15 2 3 6" xfId="21577" xr:uid="{00000000-0005-0000-0000-0000D8510000}"/>
    <cellStyle name="Normal 2 15 2 3 6 2" xfId="21578" xr:uid="{00000000-0005-0000-0000-0000D9510000}"/>
    <cellStyle name="Normal 2 15 2 3 6 3" xfId="21579" xr:uid="{00000000-0005-0000-0000-0000DA510000}"/>
    <cellStyle name="Normal 2 15 2 3 7" xfId="21580" xr:uid="{00000000-0005-0000-0000-0000DB510000}"/>
    <cellStyle name="Normal 2 15 2 3 7 2" xfId="21581" xr:uid="{00000000-0005-0000-0000-0000DC510000}"/>
    <cellStyle name="Normal 2 15 2 3 8" xfId="21582" xr:uid="{00000000-0005-0000-0000-0000DD510000}"/>
    <cellStyle name="Normal 2 15 2 3 8 2" xfId="21583" xr:uid="{00000000-0005-0000-0000-0000DE510000}"/>
    <cellStyle name="Normal 2 15 2 3 9" xfId="21584" xr:uid="{00000000-0005-0000-0000-0000DF510000}"/>
    <cellStyle name="Normal 2 15 2 3_1) Sector Final Use Input Sheet" xfId="21585" xr:uid="{00000000-0005-0000-0000-0000E0510000}"/>
    <cellStyle name="Normal 2 15 2 4" xfId="21586" xr:uid="{00000000-0005-0000-0000-0000E1510000}"/>
    <cellStyle name="Normal 2 15 2 4 10" xfId="21587" xr:uid="{00000000-0005-0000-0000-0000E2510000}"/>
    <cellStyle name="Normal 2 15 2 4 11" xfId="21588" xr:uid="{00000000-0005-0000-0000-0000E3510000}"/>
    <cellStyle name="Normal 2 15 2 4 12" xfId="21589" xr:uid="{00000000-0005-0000-0000-0000E4510000}"/>
    <cellStyle name="Normal 2 15 2 4 13" xfId="21590" xr:uid="{00000000-0005-0000-0000-0000E5510000}"/>
    <cellStyle name="Normal 2 15 2 4 14" xfId="21591" xr:uid="{00000000-0005-0000-0000-0000E6510000}"/>
    <cellStyle name="Normal 2 15 2 4 2" xfId="21592" xr:uid="{00000000-0005-0000-0000-0000E7510000}"/>
    <cellStyle name="Normal 2 15 2 4 2 10" xfId="21593" xr:uid="{00000000-0005-0000-0000-0000E8510000}"/>
    <cellStyle name="Normal 2 15 2 4 2 11" xfId="21594" xr:uid="{00000000-0005-0000-0000-0000E9510000}"/>
    <cellStyle name="Normal 2 15 2 4 2 12" xfId="21595" xr:uid="{00000000-0005-0000-0000-0000EA510000}"/>
    <cellStyle name="Normal 2 15 2 4 2 2" xfId="21596" xr:uid="{00000000-0005-0000-0000-0000EB510000}"/>
    <cellStyle name="Normal 2 15 2 4 2 2 10" xfId="21597" xr:uid="{00000000-0005-0000-0000-0000EC510000}"/>
    <cellStyle name="Normal 2 15 2 4 2 2 11" xfId="21598" xr:uid="{00000000-0005-0000-0000-0000ED510000}"/>
    <cellStyle name="Normal 2 15 2 4 2 2 2" xfId="21599" xr:uid="{00000000-0005-0000-0000-0000EE510000}"/>
    <cellStyle name="Normal 2 15 2 4 2 2 2 2" xfId="21600" xr:uid="{00000000-0005-0000-0000-0000EF510000}"/>
    <cellStyle name="Normal 2 15 2 4 2 2 2 3" xfId="21601" xr:uid="{00000000-0005-0000-0000-0000F0510000}"/>
    <cellStyle name="Normal 2 15 2 4 2 2 2 4" xfId="21602" xr:uid="{00000000-0005-0000-0000-0000F1510000}"/>
    <cellStyle name="Normal 2 15 2 4 2 2 2 5" xfId="21603" xr:uid="{00000000-0005-0000-0000-0000F2510000}"/>
    <cellStyle name="Normal 2 15 2 4 2 2 3" xfId="21604" xr:uid="{00000000-0005-0000-0000-0000F3510000}"/>
    <cellStyle name="Normal 2 15 2 4 2 2 3 2" xfId="21605" xr:uid="{00000000-0005-0000-0000-0000F4510000}"/>
    <cellStyle name="Normal 2 15 2 4 2 2 3 3" xfId="21606" xr:uid="{00000000-0005-0000-0000-0000F5510000}"/>
    <cellStyle name="Normal 2 15 2 4 2 2 4" xfId="21607" xr:uid="{00000000-0005-0000-0000-0000F6510000}"/>
    <cellStyle name="Normal 2 15 2 4 2 2 4 2" xfId="21608" xr:uid="{00000000-0005-0000-0000-0000F7510000}"/>
    <cellStyle name="Normal 2 15 2 4 2 2 5" xfId="21609" xr:uid="{00000000-0005-0000-0000-0000F8510000}"/>
    <cellStyle name="Normal 2 15 2 4 2 2 5 2" xfId="21610" xr:uid="{00000000-0005-0000-0000-0000F9510000}"/>
    <cellStyle name="Normal 2 15 2 4 2 2 6" xfId="21611" xr:uid="{00000000-0005-0000-0000-0000FA510000}"/>
    <cellStyle name="Normal 2 15 2 4 2 2 7" xfId="21612" xr:uid="{00000000-0005-0000-0000-0000FB510000}"/>
    <cellStyle name="Normal 2 15 2 4 2 2 8" xfId="21613" xr:uid="{00000000-0005-0000-0000-0000FC510000}"/>
    <cellStyle name="Normal 2 15 2 4 2 2 9" xfId="21614" xr:uid="{00000000-0005-0000-0000-0000FD510000}"/>
    <cellStyle name="Normal 2 15 2 4 2 2_1) Sector Final Use Input Sheet" xfId="21615" xr:uid="{00000000-0005-0000-0000-0000FE510000}"/>
    <cellStyle name="Normal 2 15 2 4 2 3" xfId="21616" xr:uid="{00000000-0005-0000-0000-0000FF510000}"/>
    <cellStyle name="Normal 2 15 2 4 2 3 2" xfId="21617" xr:uid="{00000000-0005-0000-0000-000000520000}"/>
    <cellStyle name="Normal 2 15 2 4 2 3 3" xfId="21618" xr:uid="{00000000-0005-0000-0000-000001520000}"/>
    <cellStyle name="Normal 2 15 2 4 2 3 4" xfId="21619" xr:uid="{00000000-0005-0000-0000-000002520000}"/>
    <cellStyle name="Normal 2 15 2 4 2 3 5" xfId="21620" xr:uid="{00000000-0005-0000-0000-000003520000}"/>
    <cellStyle name="Normal 2 15 2 4 2 4" xfId="21621" xr:uid="{00000000-0005-0000-0000-000004520000}"/>
    <cellStyle name="Normal 2 15 2 4 2 4 2" xfId="21622" xr:uid="{00000000-0005-0000-0000-000005520000}"/>
    <cellStyle name="Normal 2 15 2 4 2 4 3" xfId="21623" xr:uid="{00000000-0005-0000-0000-000006520000}"/>
    <cellStyle name="Normal 2 15 2 4 2 5" xfId="21624" xr:uid="{00000000-0005-0000-0000-000007520000}"/>
    <cellStyle name="Normal 2 15 2 4 2 5 2" xfId="21625" xr:uid="{00000000-0005-0000-0000-000008520000}"/>
    <cellStyle name="Normal 2 15 2 4 2 6" xfId="21626" xr:uid="{00000000-0005-0000-0000-000009520000}"/>
    <cellStyle name="Normal 2 15 2 4 2 6 2" xfId="21627" xr:uid="{00000000-0005-0000-0000-00000A520000}"/>
    <cellStyle name="Normal 2 15 2 4 2 7" xfId="21628" xr:uid="{00000000-0005-0000-0000-00000B520000}"/>
    <cellStyle name="Normal 2 15 2 4 2 8" xfId="21629" xr:uid="{00000000-0005-0000-0000-00000C520000}"/>
    <cellStyle name="Normal 2 15 2 4 2 9" xfId="21630" xr:uid="{00000000-0005-0000-0000-00000D520000}"/>
    <cellStyle name="Normal 2 15 2 4 2_1) Sector Final Use Input Sheet" xfId="21631" xr:uid="{00000000-0005-0000-0000-00000E520000}"/>
    <cellStyle name="Normal 2 15 2 4 3" xfId="21632" xr:uid="{00000000-0005-0000-0000-00000F520000}"/>
    <cellStyle name="Normal 2 15 2 4 3 10" xfId="21633" xr:uid="{00000000-0005-0000-0000-000010520000}"/>
    <cellStyle name="Normal 2 15 2 4 3 11" xfId="21634" xr:uid="{00000000-0005-0000-0000-000011520000}"/>
    <cellStyle name="Normal 2 15 2 4 3 12" xfId="21635" xr:uid="{00000000-0005-0000-0000-000012520000}"/>
    <cellStyle name="Normal 2 15 2 4 3 2" xfId="21636" xr:uid="{00000000-0005-0000-0000-000013520000}"/>
    <cellStyle name="Normal 2 15 2 4 3 2 10" xfId="21637" xr:uid="{00000000-0005-0000-0000-000014520000}"/>
    <cellStyle name="Normal 2 15 2 4 3 2 11" xfId="21638" xr:uid="{00000000-0005-0000-0000-000015520000}"/>
    <cellStyle name="Normal 2 15 2 4 3 2 2" xfId="21639" xr:uid="{00000000-0005-0000-0000-000016520000}"/>
    <cellStyle name="Normal 2 15 2 4 3 2 2 2" xfId="21640" xr:uid="{00000000-0005-0000-0000-000017520000}"/>
    <cellStyle name="Normal 2 15 2 4 3 2 2 3" xfId="21641" xr:uid="{00000000-0005-0000-0000-000018520000}"/>
    <cellStyle name="Normal 2 15 2 4 3 2 2 4" xfId="21642" xr:uid="{00000000-0005-0000-0000-000019520000}"/>
    <cellStyle name="Normal 2 15 2 4 3 2 2 5" xfId="21643" xr:uid="{00000000-0005-0000-0000-00001A520000}"/>
    <cellStyle name="Normal 2 15 2 4 3 2 3" xfId="21644" xr:uid="{00000000-0005-0000-0000-00001B520000}"/>
    <cellStyle name="Normal 2 15 2 4 3 2 3 2" xfId="21645" xr:uid="{00000000-0005-0000-0000-00001C520000}"/>
    <cellStyle name="Normal 2 15 2 4 3 2 3 3" xfId="21646" xr:uid="{00000000-0005-0000-0000-00001D520000}"/>
    <cellStyle name="Normal 2 15 2 4 3 2 4" xfId="21647" xr:uid="{00000000-0005-0000-0000-00001E520000}"/>
    <cellStyle name="Normal 2 15 2 4 3 2 4 2" xfId="21648" xr:uid="{00000000-0005-0000-0000-00001F520000}"/>
    <cellStyle name="Normal 2 15 2 4 3 2 5" xfId="21649" xr:uid="{00000000-0005-0000-0000-000020520000}"/>
    <cellStyle name="Normal 2 15 2 4 3 2 5 2" xfId="21650" xr:uid="{00000000-0005-0000-0000-000021520000}"/>
    <cellStyle name="Normal 2 15 2 4 3 2 6" xfId="21651" xr:uid="{00000000-0005-0000-0000-000022520000}"/>
    <cellStyle name="Normal 2 15 2 4 3 2 7" xfId="21652" xr:uid="{00000000-0005-0000-0000-000023520000}"/>
    <cellStyle name="Normal 2 15 2 4 3 2 8" xfId="21653" xr:uid="{00000000-0005-0000-0000-000024520000}"/>
    <cellStyle name="Normal 2 15 2 4 3 2 9" xfId="21654" xr:uid="{00000000-0005-0000-0000-000025520000}"/>
    <cellStyle name="Normal 2 15 2 4 3 2_1) Sector Final Use Input Sheet" xfId="21655" xr:uid="{00000000-0005-0000-0000-000026520000}"/>
    <cellStyle name="Normal 2 15 2 4 3 3" xfId="21656" xr:uid="{00000000-0005-0000-0000-000027520000}"/>
    <cellStyle name="Normal 2 15 2 4 3 3 2" xfId="21657" xr:uid="{00000000-0005-0000-0000-000028520000}"/>
    <cellStyle name="Normal 2 15 2 4 3 3 3" xfId="21658" xr:uid="{00000000-0005-0000-0000-000029520000}"/>
    <cellStyle name="Normal 2 15 2 4 3 3 4" xfId="21659" xr:uid="{00000000-0005-0000-0000-00002A520000}"/>
    <cellStyle name="Normal 2 15 2 4 3 3 5" xfId="21660" xr:uid="{00000000-0005-0000-0000-00002B520000}"/>
    <cellStyle name="Normal 2 15 2 4 3 4" xfId="21661" xr:uid="{00000000-0005-0000-0000-00002C520000}"/>
    <cellStyle name="Normal 2 15 2 4 3 4 2" xfId="21662" xr:uid="{00000000-0005-0000-0000-00002D520000}"/>
    <cellStyle name="Normal 2 15 2 4 3 4 3" xfId="21663" xr:uid="{00000000-0005-0000-0000-00002E520000}"/>
    <cellStyle name="Normal 2 15 2 4 3 5" xfId="21664" xr:uid="{00000000-0005-0000-0000-00002F520000}"/>
    <cellStyle name="Normal 2 15 2 4 3 5 2" xfId="21665" xr:uid="{00000000-0005-0000-0000-000030520000}"/>
    <cellStyle name="Normal 2 15 2 4 3 6" xfId="21666" xr:uid="{00000000-0005-0000-0000-000031520000}"/>
    <cellStyle name="Normal 2 15 2 4 3 6 2" xfId="21667" xr:uid="{00000000-0005-0000-0000-000032520000}"/>
    <cellStyle name="Normal 2 15 2 4 3 7" xfId="21668" xr:uid="{00000000-0005-0000-0000-000033520000}"/>
    <cellStyle name="Normal 2 15 2 4 3 8" xfId="21669" xr:uid="{00000000-0005-0000-0000-000034520000}"/>
    <cellStyle name="Normal 2 15 2 4 3 9" xfId="21670" xr:uid="{00000000-0005-0000-0000-000035520000}"/>
    <cellStyle name="Normal 2 15 2 4 3_1) Sector Final Use Input Sheet" xfId="21671" xr:uid="{00000000-0005-0000-0000-000036520000}"/>
    <cellStyle name="Normal 2 15 2 4 4" xfId="21672" xr:uid="{00000000-0005-0000-0000-000037520000}"/>
    <cellStyle name="Normal 2 15 2 4 4 10" xfId="21673" xr:uid="{00000000-0005-0000-0000-000038520000}"/>
    <cellStyle name="Normal 2 15 2 4 4 11" xfId="21674" xr:uid="{00000000-0005-0000-0000-000039520000}"/>
    <cellStyle name="Normal 2 15 2 4 4 2" xfId="21675" xr:uid="{00000000-0005-0000-0000-00003A520000}"/>
    <cellStyle name="Normal 2 15 2 4 4 2 2" xfId="21676" xr:uid="{00000000-0005-0000-0000-00003B520000}"/>
    <cellStyle name="Normal 2 15 2 4 4 2 3" xfId="21677" xr:uid="{00000000-0005-0000-0000-00003C520000}"/>
    <cellStyle name="Normal 2 15 2 4 4 2 4" xfId="21678" xr:uid="{00000000-0005-0000-0000-00003D520000}"/>
    <cellStyle name="Normal 2 15 2 4 4 2 5" xfId="21679" xr:uid="{00000000-0005-0000-0000-00003E520000}"/>
    <cellStyle name="Normal 2 15 2 4 4 3" xfId="21680" xr:uid="{00000000-0005-0000-0000-00003F520000}"/>
    <cellStyle name="Normal 2 15 2 4 4 3 2" xfId="21681" xr:uid="{00000000-0005-0000-0000-000040520000}"/>
    <cellStyle name="Normal 2 15 2 4 4 3 3" xfId="21682" xr:uid="{00000000-0005-0000-0000-000041520000}"/>
    <cellStyle name="Normal 2 15 2 4 4 4" xfId="21683" xr:uid="{00000000-0005-0000-0000-000042520000}"/>
    <cellStyle name="Normal 2 15 2 4 4 4 2" xfId="21684" xr:uid="{00000000-0005-0000-0000-000043520000}"/>
    <cellStyle name="Normal 2 15 2 4 4 5" xfId="21685" xr:uid="{00000000-0005-0000-0000-000044520000}"/>
    <cellStyle name="Normal 2 15 2 4 4 5 2" xfId="21686" xr:uid="{00000000-0005-0000-0000-000045520000}"/>
    <cellStyle name="Normal 2 15 2 4 4 6" xfId="21687" xr:uid="{00000000-0005-0000-0000-000046520000}"/>
    <cellStyle name="Normal 2 15 2 4 4 7" xfId="21688" xr:uid="{00000000-0005-0000-0000-000047520000}"/>
    <cellStyle name="Normal 2 15 2 4 4 8" xfId="21689" xr:uid="{00000000-0005-0000-0000-000048520000}"/>
    <cellStyle name="Normal 2 15 2 4 4 9" xfId="21690" xr:uid="{00000000-0005-0000-0000-000049520000}"/>
    <cellStyle name="Normal 2 15 2 4 4_1) Sector Final Use Input Sheet" xfId="21691" xr:uid="{00000000-0005-0000-0000-00004A520000}"/>
    <cellStyle name="Normal 2 15 2 4 5" xfId="21692" xr:uid="{00000000-0005-0000-0000-00004B520000}"/>
    <cellStyle name="Normal 2 15 2 4 5 2" xfId="21693" xr:uid="{00000000-0005-0000-0000-00004C520000}"/>
    <cellStyle name="Normal 2 15 2 4 5 3" xfId="21694" xr:uid="{00000000-0005-0000-0000-00004D520000}"/>
    <cellStyle name="Normal 2 15 2 4 5 4" xfId="21695" xr:uid="{00000000-0005-0000-0000-00004E520000}"/>
    <cellStyle name="Normal 2 15 2 4 5 5" xfId="21696" xr:uid="{00000000-0005-0000-0000-00004F520000}"/>
    <cellStyle name="Normal 2 15 2 4 6" xfId="21697" xr:uid="{00000000-0005-0000-0000-000050520000}"/>
    <cellStyle name="Normal 2 15 2 4 6 2" xfId="21698" xr:uid="{00000000-0005-0000-0000-000051520000}"/>
    <cellStyle name="Normal 2 15 2 4 6 3" xfId="21699" xr:uid="{00000000-0005-0000-0000-000052520000}"/>
    <cellStyle name="Normal 2 15 2 4 7" xfId="21700" xr:uid="{00000000-0005-0000-0000-000053520000}"/>
    <cellStyle name="Normal 2 15 2 4 7 2" xfId="21701" xr:uid="{00000000-0005-0000-0000-000054520000}"/>
    <cellStyle name="Normal 2 15 2 4 8" xfId="21702" xr:uid="{00000000-0005-0000-0000-000055520000}"/>
    <cellStyle name="Normal 2 15 2 4 8 2" xfId="21703" xr:uid="{00000000-0005-0000-0000-000056520000}"/>
    <cellStyle name="Normal 2 15 2 4 9" xfId="21704" xr:uid="{00000000-0005-0000-0000-000057520000}"/>
    <cellStyle name="Normal 2 15 2 4_1) Sector Final Use Input Sheet" xfId="21705" xr:uid="{00000000-0005-0000-0000-000058520000}"/>
    <cellStyle name="Normal 2 15 2 5" xfId="21706" xr:uid="{00000000-0005-0000-0000-000059520000}"/>
    <cellStyle name="Normal 2 15 2 5 10" xfId="21707" xr:uid="{00000000-0005-0000-0000-00005A520000}"/>
    <cellStyle name="Normal 2 15 2 5 11" xfId="21708" xr:uid="{00000000-0005-0000-0000-00005B520000}"/>
    <cellStyle name="Normal 2 15 2 5 12" xfId="21709" xr:uid="{00000000-0005-0000-0000-00005C520000}"/>
    <cellStyle name="Normal 2 15 2 5 2" xfId="21710" xr:uid="{00000000-0005-0000-0000-00005D520000}"/>
    <cellStyle name="Normal 2 15 2 5 2 10" xfId="21711" xr:uid="{00000000-0005-0000-0000-00005E520000}"/>
    <cellStyle name="Normal 2 15 2 5 2 11" xfId="21712" xr:uid="{00000000-0005-0000-0000-00005F520000}"/>
    <cellStyle name="Normal 2 15 2 5 2 2" xfId="21713" xr:uid="{00000000-0005-0000-0000-000060520000}"/>
    <cellStyle name="Normal 2 15 2 5 2 2 2" xfId="21714" xr:uid="{00000000-0005-0000-0000-000061520000}"/>
    <cellStyle name="Normal 2 15 2 5 2 2 3" xfId="21715" xr:uid="{00000000-0005-0000-0000-000062520000}"/>
    <cellStyle name="Normal 2 15 2 5 2 2 4" xfId="21716" xr:uid="{00000000-0005-0000-0000-000063520000}"/>
    <cellStyle name="Normal 2 15 2 5 2 2 5" xfId="21717" xr:uid="{00000000-0005-0000-0000-000064520000}"/>
    <cellStyle name="Normal 2 15 2 5 2 3" xfId="21718" xr:uid="{00000000-0005-0000-0000-000065520000}"/>
    <cellStyle name="Normal 2 15 2 5 2 3 2" xfId="21719" xr:uid="{00000000-0005-0000-0000-000066520000}"/>
    <cellStyle name="Normal 2 15 2 5 2 3 3" xfId="21720" xr:uid="{00000000-0005-0000-0000-000067520000}"/>
    <cellStyle name="Normal 2 15 2 5 2 4" xfId="21721" xr:uid="{00000000-0005-0000-0000-000068520000}"/>
    <cellStyle name="Normal 2 15 2 5 2 4 2" xfId="21722" xr:uid="{00000000-0005-0000-0000-000069520000}"/>
    <cellStyle name="Normal 2 15 2 5 2 5" xfId="21723" xr:uid="{00000000-0005-0000-0000-00006A520000}"/>
    <cellStyle name="Normal 2 15 2 5 2 5 2" xfId="21724" xr:uid="{00000000-0005-0000-0000-00006B520000}"/>
    <cellStyle name="Normal 2 15 2 5 2 6" xfId="21725" xr:uid="{00000000-0005-0000-0000-00006C520000}"/>
    <cellStyle name="Normal 2 15 2 5 2 7" xfId="21726" xr:uid="{00000000-0005-0000-0000-00006D520000}"/>
    <cellStyle name="Normal 2 15 2 5 2 8" xfId="21727" xr:uid="{00000000-0005-0000-0000-00006E520000}"/>
    <cellStyle name="Normal 2 15 2 5 2 9" xfId="21728" xr:uid="{00000000-0005-0000-0000-00006F520000}"/>
    <cellStyle name="Normal 2 15 2 5 2_1) Sector Final Use Input Sheet" xfId="21729" xr:uid="{00000000-0005-0000-0000-000070520000}"/>
    <cellStyle name="Normal 2 15 2 5 3" xfId="21730" xr:uid="{00000000-0005-0000-0000-000071520000}"/>
    <cellStyle name="Normal 2 15 2 5 3 2" xfId="21731" xr:uid="{00000000-0005-0000-0000-000072520000}"/>
    <cellStyle name="Normal 2 15 2 5 3 3" xfId="21732" xr:uid="{00000000-0005-0000-0000-000073520000}"/>
    <cellStyle name="Normal 2 15 2 5 3 4" xfId="21733" xr:uid="{00000000-0005-0000-0000-000074520000}"/>
    <cellStyle name="Normal 2 15 2 5 3 5" xfId="21734" xr:uid="{00000000-0005-0000-0000-000075520000}"/>
    <cellStyle name="Normal 2 15 2 5 4" xfId="21735" xr:uid="{00000000-0005-0000-0000-000076520000}"/>
    <cellStyle name="Normal 2 15 2 5 4 2" xfId="21736" xr:uid="{00000000-0005-0000-0000-000077520000}"/>
    <cellStyle name="Normal 2 15 2 5 4 3" xfId="21737" xr:uid="{00000000-0005-0000-0000-000078520000}"/>
    <cellStyle name="Normal 2 15 2 5 5" xfId="21738" xr:uid="{00000000-0005-0000-0000-000079520000}"/>
    <cellStyle name="Normal 2 15 2 5 5 2" xfId="21739" xr:uid="{00000000-0005-0000-0000-00007A520000}"/>
    <cellStyle name="Normal 2 15 2 5 6" xfId="21740" xr:uid="{00000000-0005-0000-0000-00007B520000}"/>
    <cellStyle name="Normal 2 15 2 5 6 2" xfId="21741" xr:uid="{00000000-0005-0000-0000-00007C520000}"/>
    <cellStyle name="Normal 2 15 2 5 7" xfId="21742" xr:uid="{00000000-0005-0000-0000-00007D520000}"/>
    <cellStyle name="Normal 2 15 2 5 8" xfId="21743" xr:uid="{00000000-0005-0000-0000-00007E520000}"/>
    <cellStyle name="Normal 2 15 2 5 9" xfId="21744" xr:uid="{00000000-0005-0000-0000-00007F520000}"/>
    <cellStyle name="Normal 2 15 2 5_1) Sector Final Use Input Sheet" xfId="21745" xr:uid="{00000000-0005-0000-0000-000080520000}"/>
    <cellStyle name="Normal 2 15 2 6" xfId="21746" xr:uid="{00000000-0005-0000-0000-000081520000}"/>
    <cellStyle name="Normal 2 15 2 6 10" xfId="21747" xr:uid="{00000000-0005-0000-0000-000082520000}"/>
    <cellStyle name="Normal 2 15 2 6 11" xfId="21748" xr:uid="{00000000-0005-0000-0000-000083520000}"/>
    <cellStyle name="Normal 2 15 2 6 12" xfId="21749" xr:uid="{00000000-0005-0000-0000-000084520000}"/>
    <cellStyle name="Normal 2 15 2 6 2" xfId="21750" xr:uid="{00000000-0005-0000-0000-000085520000}"/>
    <cellStyle name="Normal 2 15 2 6 2 10" xfId="21751" xr:uid="{00000000-0005-0000-0000-000086520000}"/>
    <cellStyle name="Normal 2 15 2 6 2 11" xfId="21752" xr:uid="{00000000-0005-0000-0000-000087520000}"/>
    <cellStyle name="Normal 2 15 2 6 2 2" xfId="21753" xr:uid="{00000000-0005-0000-0000-000088520000}"/>
    <cellStyle name="Normal 2 15 2 6 2 2 2" xfId="21754" xr:uid="{00000000-0005-0000-0000-000089520000}"/>
    <cellStyle name="Normal 2 15 2 6 2 2 3" xfId="21755" xr:uid="{00000000-0005-0000-0000-00008A520000}"/>
    <cellStyle name="Normal 2 15 2 6 2 2 4" xfId="21756" xr:uid="{00000000-0005-0000-0000-00008B520000}"/>
    <cellStyle name="Normal 2 15 2 6 2 2 5" xfId="21757" xr:uid="{00000000-0005-0000-0000-00008C520000}"/>
    <cellStyle name="Normal 2 15 2 6 2 3" xfId="21758" xr:uid="{00000000-0005-0000-0000-00008D520000}"/>
    <cellStyle name="Normal 2 15 2 6 2 3 2" xfId="21759" xr:uid="{00000000-0005-0000-0000-00008E520000}"/>
    <cellStyle name="Normal 2 15 2 6 2 3 3" xfId="21760" xr:uid="{00000000-0005-0000-0000-00008F520000}"/>
    <cellStyle name="Normal 2 15 2 6 2 4" xfId="21761" xr:uid="{00000000-0005-0000-0000-000090520000}"/>
    <cellStyle name="Normal 2 15 2 6 2 4 2" xfId="21762" xr:uid="{00000000-0005-0000-0000-000091520000}"/>
    <cellStyle name="Normal 2 15 2 6 2 5" xfId="21763" xr:uid="{00000000-0005-0000-0000-000092520000}"/>
    <cellStyle name="Normal 2 15 2 6 2 5 2" xfId="21764" xr:uid="{00000000-0005-0000-0000-000093520000}"/>
    <cellStyle name="Normal 2 15 2 6 2 6" xfId="21765" xr:uid="{00000000-0005-0000-0000-000094520000}"/>
    <cellStyle name="Normal 2 15 2 6 2 7" xfId="21766" xr:uid="{00000000-0005-0000-0000-000095520000}"/>
    <cellStyle name="Normal 2 15 2 6 2 8" xfId="21767" xr:uid="{00000000-0005-0000-0000-000096520000}"/>
    <cellStyle name="Normal 2 15 2 6 2 9" xfId="21768" xr:uid="{00000000-0005-0000-0000-000097520000}"/>
    <cellStyle name="Normal 2 15 2 6 2_1) Sector Final Use Input Sheet" xfId="21769" xr:uid="{00000000-0005-0000-0000-000098520000}"/>
    <cellStyle name="Normal 2 15 2 6 3" xfId="21770" xr:uid="{00000000-0005-0000-0000-000099520000}"/>
    <cellStyle name="Normal 2 15 2 6 3 2" xfId="21771" xr:uid="{00000000-0005-0000-0000-00009A520000}"/>
    <cellStyle name="Normal 2 15 2 6 3 3" xfId="21772" xr:uid="{00000000-0005-0000-0000-00009B520000}"/>
    <cellStyle name="Normal 2 15 2 6 3 4" xfId="21773" xr:uid="{00000000-0005-0000-0000-00009C520000}"/>
    <cellStyle name="Normal 2 15 2 6 3 5" xfId="21774" xr:uid="{00000000-0005-0000-0000-00009D520000}"/>
    <cellStyle name="Normal 2 15 2 6 4" xfId="21775" xr:uid="{00000000-0005-0000-0000-00009E520000}"/>
    <cellStyle name="Normal 2 15 2 6 4 2" xfId="21776" xr:uid="{00000000-0005-0000-0000-00009F520000}"/>
    <cellStyle name="Normal 2 15 2 6 4 3" xfId="21777" xr:uid="{00000000-0005-0000-0000-0000A0520000}"/>
    <cellStyle name="Normal 2 15 2 6 5" xfId="21778" xr:uid="{00000000-0005-0000-0000-0000A1520000}"/>
    <cellStyle name="Normal 2 15 2 6 5 2" xfId="21779" xr:uid="{00000000-0005-0000-0000-0000A2520000}"/>
    <cellStyle name="Normal 2 15 2 6 6" xfId="21780" xr:uid="{00000000-0005-0000-0000-0000A3520000}"/>
    <cellStyle name="Normal 2 15 2 6 6 2" xfId="21781" xr:uid="{00000000-0005-0000-0000-0000A4520000}"/>
    <cellStyle name="Normal 2 15 2 6 7" xfId="21782" xr:uid="{00000000-0005-0000-0000-0000A5520000}"/>
    <cellStyle name="Normal 2 15 2 6 8" xfId="21783" xr:uid="{00000000-0005-0000-0000-0000A6520000}"/>
    <cellStyle name="Normal 2 15 2 6 9" xfId="21784" xr:uid="{00000000-0005-0000-0000-0000A7520000}"/>
    <cellStyle name="Normal 2 15 2 6_1) Sector Final Use Input Sheet" xfId="21785" xr:uid="{00000000-0005-0000-0000-0000A8520000}"/>
    <cellStyle name="Normal 2 15 2 7" xfId="21786" xr:uid="{00000000-0005-0000-0000-0000A9520000}"/>
    <cellStyle name="Normal 2 15 2 7 10" xfId="21787" xr:uid="{00000000-0005-0000-0000-0000AA520000}"/>
    <cellStyle name="Normal 2 15 2 7 11" xfId="21788" xr:uid="{00000000-0005-0000-0000-0000AB520000}"/>
    <cellStyle name="Normal 2 15 2 7 2" xfId="21789" xr:uid="{00000000-0005-0000-0000-0000AC520000}"/>
    <cellStyle name="Normal 2 15 2 7 2 2" xfId="21790" xr:uid="{00000000-0005-0000-0000-0000AD520000}"/>
    <cellStyle name="Normal 2 15 2 7 2 3" xfId="21791" xr:uid="{00000000-0005-0000-0000-0000AE520000}"/>
    <cellStyle name="Normal 2 15 2 7 2 4" xfId="21792" xr:uid="{00000000-0005-0000-0000-0000AF520000}"/>
    <cellStyle name="Normal 2 15 2 7 2 5" xfId="21793" xr:uid="{00000000-0005-0000-0000-0000B0520000}"/>
    <cellStyle name="Normal 2 15 2 7 3" xfId="21794" xr:uid="{00000000-0005-0000-0000-0000B1520000}"/>
    <cellStyle name="Normal 2 15 2 7 3 2" xfId="21795" xr:uid="{00000000-0005-0000-0000-0000B2520000}"/>
    <cellStyle name="Normal 2 15 2 7 3 3" xfId="21796" xr:uid="{00000000-0005-0000-0000-0000B3520000}"/>
    <cellStyle name="Normal 2 15 2 7 4" xfId="21797" xr:uid="{00000000-0005-0000-0000-0000B4520000}"/>
    <cellStyle name="Normal 2 15 2 7 4 2" xfId="21798" xr:uid="{00000000-0005-0000-0000-0000B5520000}"/>
    <cellStyle name="Normal 2 15 2 7 5" xfId="21799" xr:uid="{00000000-0005-0000-0000-0000B6520000}"/>
    <cellStyle name="Normal 2 15 2 7 5 2" xfId="21800" xr:uid="{00000000-0005-0000-0000-0000B7520000}"/>
    <cellStyle name="Normal 2 15 2 7 6" xfId="21801" xr:uid="{00000000-0005-0000-0000-0000B8520000}"/>
    <cellStyle name="Normal 2 15 2 7 7" xfId="21802" xr:uid="{00000000-0005-0000-0000-0000B9520000}"/>
    <cellStyle name="Normal 2 15 2 7 8" xfId="21803" xr:uid="{00000000-0005-0000-0000-0000BA520000}"/>
    <cellStyle name="Normal 2 15 2 7 9" xfId="21804" xr:uid="{00000000-0005-0000-0000-0000BB520000}"/>
    <cellStyle name="Normal 2 15 2 7_1) Sector Final Use Input Sheet" xfId="21805" xr:uid="{00000000-0005-0000-0000-0000BC520000}"/>
    <cellStyle name="Normal 2 15 2 8" xfId="21806" xr:uid="{00000000-0005-0000-0000-0000BD520000}"/>
    <cellStyle name="Normal 2 15 2 8 2" xfId="21807" xr:uid="{00000000-0005-0000-0000-0000BE520000}"/>
    <cellStyle name="Normal 2 15 2 8 3" xfId="21808" xr:uid="{00000000-0005-0000-0000-0000BF520000}"/>
    <cellStyle name="Normal 2 15 2 8 4" xfId="21809" xr:uid="{00000000-0005-0000-0000-0000C0520000}"/>
    <cellStyle name="Normal 2 15 2 8 5" xfId="21810" xr:uid="{00000000-0005-0000-0000-0000C1520000}"/>
    <cellStyle name="Normal 2 15 2 9" xfId="21811" xr:uid="{00000000-0005-0000-0000-0000C2520000}"/>
    <cellStyle name="Normal 2 15 2 9 2" xfId="21812" xr:uid="{00000000-0005-0000-0000-0000C3520000}"/>
    <cellStyle name="Normal 2 15 2 9 3" xfId="21813" xr:uid="{00000000-0005-0000-0000-0000C4520000}"/>
    <cellStyle name="Normal 2 15 2_1) Sector Final Use Input Sheet" xfId="21814" xr:uid="{00000000-0005-0000-0000-0000C5520000}"/>
    <cellStyle name="Normal 2 15 3" xfId="21815" xr:uid="{00000000-0005-0000-0000-0000C6520000}"/>
    <cellStyle name="Normal 2 15 3 10" xfId="21816" xr:uid="{00000000-0005-0000-0000-0000C7520000}"/>
    <cellStyle name="Normal 2 15 3 11" xfId="21817" xr:uid="{00000000-0005-0000-0000-0000C8520000}"/>
    <cellStyle name="Normal 2 15 3 12" xfId="21818" xr:uid="{00000000-0005-0000-0000-0000C9520000}"/>
    <cellStyle name="Normal 2 15 3 13" xfId="21819" xr:uid="{00000000-0005-0000-0000-0000CA520000}"/>
    <cellStyle name="Normal 2 15 3 14" xfId="21820" xr:uid="{00000000-0005-0000-0000-0000CB520000}"/>
    <cellStyle name="Normal 2 15 3 2" xfId="21821" xr:uid="{00000000-0005-0000-0000-0000CC520000}"/>
    <cellStyle name="Normal 2 15 3 2 10" xfId="21822" xr:uid="{00000000-0005-0000-0000-0000CD520000}"/>
    <cellStyle name="Normal 2 15 3 2 11" xfId="21823" xr:uid="{00000000-0005-0000-0000-0000CE520000}"/>
    <cellStyle name="Normal 2 15 3 2 12" xfId="21824" xr:uid="{00000000-0005-0000-0000-0000CF520000}"/>
    <cellStyle name="Normal 2 15 3 2 2" xfId="21825" xr:uid="{00000000-0005-0000-0000-0000D0520000}"/>
    <cellStyle name="Normal 2 15 3 2 2 10" xfId="21826" xr:uid="{00000000-0005-0000-0000-0000D1520000}"/>
    <cellStyle name="Normal 2 15 3 2 2 11" xfId="21827" xr:uid="{00000000-0005-0000-0000-0000D2520000}"/>
    <cellStyle name="Normal 2 15 3 2 2 2" xfId="21828" xr:uid="{00000000-0005-0000-0000-0000D3520000}"/>
    <cellStyle name="Normal 2 15 3 2 2 2 2" xfId="21829" xr:uid="{00000000-0005-0000-0000-0000D4520000}"/>
    <cellStyle name="Normal 2 15 3 2 2 2 3" xfId="21830" xr:uid="{00000000-0005-0000-0000-0000D5520000}"/>
    <cellStyle name="Normal 2 15 3 2 2 2 4" xfId="21831" xr:uid="{00000000-0005-0000-0000-0000D6520000}"/>
    <cellStyle name="Normal 2 15 3 2 2 2 5" xfId="21832" xr:uid="{00000000-0005-0000-0000-0000D7520000}"/>
    <cellStyle name="Normal 2 15 3 2 2 3" xfId="21833" xr:uid="{00000000-0005-0000-0000-0000D8520000}"/>
    <cellStyle name="Normal 2 15 3 2 2 3 2" xfId="21834" xr:uid="{00000000-0005-0000-0000-0000D9520000}"/>
    <cellStyle name="Normal 2 15 3 2 2 3 3" xfId="21835" xr:uid="{00000000-0005-0000-0000-0000DA520000}"/>
    <cellStyle name="Normal 2 15 3 2 2 4" xfId="21836" xr:uid="{00000000-0005-0000-0000-0000DB520000}"/>
    <cellStyle name="Normal 2 15 3 2 2 4 2" xfId="21837" xr:uid="{00000000-0005-0000-0000-0000DC520000}"/>
    <cellStyle name="Normal 2 15 3 2 2 5" xfId="21838" xr:uid="{00000000-0005-0000-0000-0000DD520000}"/>
    <cellStyle name="Normal 2 15 3 2 2 5 2" xfId="21839" xr:uid="{00000000-0005-0000-0000-0000DE520000}"/>
    <cellStyle name="Normal 2 15 3 2 2 6" xfId="21840" xr:uid="{00000000-0005-0000-0000-0000DF520000}"/>
    <cellStyle name="Normal 2 15 3 2 2 7" xfId="21841" xr:uid="{00000000-0005-0000-0000-0000E0520000}"/>
    <cellStyle name="Normal 2 15 3 2 2 8" xfId="21842" xr:uid="{00000000-0005-0000-0000-0000E1520000}"/>
    <cellStyle name="Normal 2 15 3 2 2 9" xfId="21843" xr:uid="{00000000-0005-0000-0000-0000E2520000}"/>
    <cellStyle name="Normal 2 15 3 2 2_1) Sector Final Use Input Sheet" xfId="21844" xr:uid="{00000000-0005-0000-0000-0000E3520000}"/>
    <cellStyle name="Normal 2 15 3 2 3" xfId="21845" xr:uid="{00000000-0005-0000-0000-0000E4520000}"/>
    <cellStyle name="Normal 2 15 3 2 3 2" xfId="21846" xr:uid="{00000000-0005-0000-0000-0000E5520000}"/>
    <cellStyle name="Normal 2 15 3 2 3 3" xfId="21847" xr:uid="{00000000-0005-0000-0000-0000E6520000}"/>
    <cellStyle name="Normal 2 15 3 2 3 4" xfId="21848" xr:uid="{00000000-0005-0000-0000-0000E7520000}"/>
    <cellStyle name="Normal 2 15 3 2 3 5" xfId="21849" xr:uid="{00000000-0005-0000-0000-0000E8520000}"/>
    <cellStyle name="Normal 2 15 3 2 4" xfId="21850" xr:uid="{00000000-0005-0000-0000-0000E9520000}"/>
    <cellStyle name="Normal 2 15 3 2 4 2" xfId="21851" xr:uid="{00000000-0005-0000-0000-0000EA520000}"/>
    <cellStyle name="Normal 2 15 3 2 4 3" xfId="21852" xr:uid="{00000000-0005-0000-0000-0000EB520000}"/>
    <cellStyle name="Normal 2 15 3 2 5" xfId="21853" xr:uid="{00000000-0005-0000-0000-0000EC520000}"/>
    <cellStyle name="Normal 2 15 3 2 5 2" xfId="21854" xr:uid="{00000000-0005-0000-0000-0000ED520000}"/>
    <cellStyle name="Normal 2 15 3 2 6" xfId="21855" xr:uid="{00000000-0005-0000-0000-0000EE520000}"/>
    <cellStyle name="Normal 2 15 3 2 6 2" xfId="21856" xr:uid="{00000000-0005-0000-0000-0000EF520000}"/>
    <cellStyle name="Normal 2 15 3 2 7" xfId="21857" xr:uid="{00000000-0005-0000-0000-0000F0520000}"/>
    <cellStyle name="Normal 2 15 3 2 8" xfId="21858" xr:uid="{00000000-0005-0000-0000-0000F1520000}"/>
    <cellStyle name="Normal 2 15 3 2 9" xfId="21859" xr:uid="{00000000-0005-0000-0000-0000F2520000}"/>
    <cellStyle name="Normal 2 15 3 2_1) Sector Final Use Input Sheet" xfId="21860" xr:uid="{00000000-0005-0000-0000-0000F3520000}"/>
    <cellStyle name="Normal 2 15 3 3" xfId="21861" xr:uid="{00000000-0005-0000-0000-0000F4520000}"/>
    <cellStyle name="Normal 2 15 3 3 10" xfId="21862" xr:uid="{00000000-0005-0000-0000-0000F5520000}"/>
    <cellStyle name="Normal 2 15 3 3 11" xfId="21863" xr:uid="{00000000-0005-0000-0000-0000F6520000}"/>
    <cellStyle name="Normal 2 15 3 3 12" xfId="21864" xr:uid="{00000000-0005-0000-0000-0000F7520000}"/>
    <cellStyle name="Normal 2 15 3 3 2" xfId="21865" xr:uid="{00000000-0005-0000-0000-0000F8520000}"/>
    <cellStyle name="Normal 2 15 3 3 2 10" xfId="21866" xr:uid="{00000000-0005-0000-0000-0000F9520000}"/>
    <cellStyle name="Normal 2 15 3 3 2 11" xfId="21867" xr:uid="{00000000-0005-0000-0000-0000FA520000}"/>
    <cellStyle name="Normal 2 15 3 3 2 2" xfId="21868" xr:uid="{00000000-0005-0000-0000-0000FB520000}"/>
    <cellStyle name="Normal 2 15 3 3 2 2 2" xfId="21869" xr:uid="{00000000-0005-0000-0000-0000FC520000}"/>
    <cellStyle name="Normal 2 15 3 3 2 2 3" xfId="21870" xr:uid="{00000000-0005-0000-0000-0000FD520000}"/>
    <cellStyle name="Normal 2 15 3 3 2 2 4" xfId="21871" xr:uid="{00000000-0005-0000-0000-0000FE520000}"/>
    <cellStyle name="Normal 2 15 3 3 2 2 5" xfId="21872" xr:uid="{00000000-0005-0000-0000-0000FF520000}"/>
    <cellStyle name="Normal 2 15 3 3 2 3" xfId="21873" xr:uid="{00000000-0005-0000-0000-000000530000}"/>
    <cellStyle name="Normal 2 15 3 3 2 3 2" xfId="21874" xr:uid="{00000000-0005-0000-0000-000001530000}"/>
    <cellStyle name="Normal 2 15 3 3 2 3 3" xfId="21875" xr:uid="{00000000-0005-0000-0000-000002530000}"/>
    <cellStyle name="Normal 2 15 3 3 2 4" xfId="21876" xr:uid="{00000000-0005-0000-0000-000003530000}"/>
    <cellStyle name="Normal 2 15 3 3 2 4 2" xfId="21877" xr:uid="{00000000-0005-0000-0000-000004530000}"/>
    <cellStyle name="Normal 2 15 3 3 2 5" xfId="21878" xr:uid="{00000000-0005-0000-0000-000005530000}"/>
    <cellStyle name="Normal 2 15 3 3 2 5 2" xfId="21879" xr:uid="{00000000-0005-0000-0000-000006530000}"/>
    <cellStyle name="Normal 2 15 3 3 2 6" xfId="21880" xr:uid="{00000000-0005-0000-0000-000007530000}"/>
    <cellStyle name="Normal 2 15 3 3 2 7" xfId="21881" xr:uid="{00000000-0005-0000-0000-000008530000}"/>
    <cellStyle name="Normal 2 15 3 3 2 8" xfId="21882" xr:uid="{00000000-0005-0000-0000-000009530000}"/>
    <cellStyle name="Normal 2 15 3 3 2 9" xfId="21883" xr:uid="{00000000-0005-0000-0000-00000A530000}"/>
    <cellStyle name="Normal 2 15 3 3 2_1) Sector Final Use Input Sheet" xfId="21884" xr:uid="{00000000-0005-0000-0000-00000B530000}"/>
    <cellStyle name="Normal 2 15 3 3 3" xfId="21885" xr:uid="{00000000-0005-0000-0000-00000C530000}"/>
    <cellStyle name="Normal 2 15 3 3 3 2" xfId="21886" xr:uid="{00000000-0005-0000-0000-00000D530000}"/>
    <cellStyle name="Normal 2 15 3 3 3 3" xfId="21887" xr:uid="{00000000-0005-0000-0000-00000E530000}"/>
    <cellStyle name="Normal 2 15 3 3 3 4" xfId="21888" xr:uid="{00000000-0005-0000-0000-00000F530000}"/>
    <cellStyle name="Normal 2 15 3 3 3 5" xfId="21889" xr:uid="{00000000-0005-0000-0000-000010530000}"/>
    <cellStyle name="Normal 2 15 3 3 4" xfId="21890" xr:uid="{00000000-0005-0000-0000-000011530000}"/>
    <cellStyle name="Normal 2 15 3 3 4 2" xfId="21891" xr:uid="{00000000-0005-0000-0000-000012530000}"/>
    <cellStyle name="Normal 2 15 3 3 4 3" xfId="21892" xr:uid="{00000000-0005-0000-0000-000013530000}"/>
    <cellStyle name="Normal 2 15 3 3 5" xfId="21893" xr:uid="{00000000-0005-0000-0000-000014530000}"/>
    <cellStyle name="Normal 2 15 3 3 5 2" xfId="21894" xr:uid="{00000000-0005-0000-0000-000015530000}"/>
    <cellStyle name="Normal 2 15 3 3 6" xfId="21895" xr:uid="{00000000-0005-0000-0000-000016530000}"/>
    <cellStyle name="Normal 2 15 3 3 6 2" xfId="21896" xr:uid="{00000000-0005-0000-0000-000017530000}"/>
    <cellStyle name="Normal 2 15 3 3 7" xfId="21897" xr:uid="{00000000-0005-0000-0000-000018530000}"/>
    <cellStyle name="Normal 2 15 3 3 8" xfId="21898" xr:uid="{00000000-0005-0000-0000-000019530000}"/>
    <cellStyle name="Normal 2 15 3 3 9" xfId="21899" xr:uid="{00000000-0005-0000-0000-00001A530000}"/>
    <cellStyle name="Normal 2 15 3 3_1) Sector Final Use Input Sheet" xfId="21900" xr:uid="{00000000-0005-0000-0000-00001B530000}"/>
    <cellStyle name="Normal 2 15 3 4" xfId="21901" xr:uid="{00000000-0005-0000-0000-00001C530000}"/>
    <cellStyle name="Normal 2 15 3 4 10" xfId="21902" xr:uid="{00000000-0005-0000-0000-00001D530000}"/>
    <cellStyle name="Normal 2 15 3 4 11" xfId="21903" xr:uid="{00000000-0005-0000-0000-00001E530000}"/>
    <cellStyle name="Normal 2 15 3 4 2" xfId="21904" xr:uid="{00000000-0005-0000-0000-00001F530000}"/>
    <cellStyle name="Normal 2 15 3 4 2 2" xfId="21905" xr:uid="{00000000-0005-0000-0000-000020530000}"/>
    <cellStyle name="Normal 2 15 3 4 2 3" xfId="21906" xr:uid="{00000000-0005-0000-0000-000021530000}"/>
    <cellStyle name="Normal 2 15 3 4 2 4" xfId="21907" xr:uid="{00000000-0005-0000-0000-000022530000}"/>
    <cellStyle name="Normal 2 15 3 4 2 5" xfId="21908" xr:uid="{00000000-0005-0000-0000-000023530000}"/>
    <cellStyle name="Normal 2 15 3 4 3" xfId="21909" xr:uid="{00000000-0005-0000-0000-000024530000}"/>
    <cellStyle name="Normal 2 15 3 4 3 2" xfId="21910" xr:uid="{00000000-0005-0000-0000-000025530000}"/>
    <cellStyle name="Normal 2 15 3 4 3 3" xfId="21911" xr:uid="{00000000-0005-0000-0000-000026530000}"/>
    <cellStyle name="Normal 2 15 3 4 4" xfId="21912" xr:uid="{00000000-0005-0000-0000-000027530000}"/>
    <cellStyle name="Normal 2 15 3 4 4 2" xfId="21913" xr:uid="{00000000-0005-0000-0000-000028530000}"/>
    <cellStyle name="Normal 2 15 3 4 5" xfId="21914" xr:uid="{00000000-0005-0000-0000-000029530000}"/>
    <cellStyle name="Normal 2 15 3 4 5 2" xfId="21915" xr:uid="{00000000-0005-0000-0000-00002A530000}"/>
    <cellStyle name="Normal 2 15 3 4 6" xfId="21916" xr:uid="{00000000-0005-0000-0000-00002B530000}"/>
    <cellStyle name="Normal 2 15 3 4 7" xfId="21917" xr:uid="{00000000-0005-0000-0000-00002C530000}"/>
    <cellStyle name="Normal 2 15 3 4 8" xfId="21918" xr:uid="{00000000-0005-0000-0000-00002D530000}"/>
    <cellStyle name="Normal 2 15 3 4 9" xfId="21919" xr:uid="{00000000-0005-0000-0000-00002E530000}"/>
    <cellStyle name="Normal 2 15 3 4_1) Sector Final Use Input Sheet" xfId="21920" xr:uid="{00000000-0005-0000-0000-00002F530000}"/>
    <cellStyle name="Normal 2 15 3 5" xfId="21921" xr:uid="{00000000-0005-0000-0000-000030530000}"/>
    <cellStyle name="Normal 2 15 3 5 2" xfId="21922" xr:uid="{00000000-0005-0000-0000-000031530000}"/>
    <cellStyle name="Normal 2 15 3 5 3" xfId="21923" xr:uid="{00000000-0005-0000-0000-000032530000}"/>
    <cellStyle name="Normal 2 15 3 5 4" xfId="21924" xr:uid="{00000000-0005-0000-0000-000033530000}"/>
    <cellStyle name="Normal 2 15 3 5 5" xfId="21925" xr:uid="{00000000-0005-0000-0000-000034530000}"/>
    <cellStyle name="Normal 2 15 3 6" xfId="21926" xr:uid="{00000000-0005-0000-0000-000035530000}"/>
    <cellStyle name="Normal 2 15 3 6 2" xfId="21927" xr:uid="{00000000-0005-0000-0000-000036530000}"/>
    <cellStyle name="Normal 2 15 3 6 3" xfId="21928" xr:uid="{00000000-0005-0000-0000-000037530000}"/>
    <cellStyle name="Normal 2 15 3 7" xfId="21929" xr:uid="{00000000-0005-0000-0000-000038530000}"/>
    <cellStyle name="Normal 2 15 3 7 2" xfId="21930" xr:uid="{00000000-0005-0000-0000-000039530000}"/>
    <cellStyle name="Normal 2 15 3 8" xfId="21931" xr:uid="{00000000-0005-0000-0000-00003A530000}"/>
    <cellStyle name="Normal 2 15 3 8 2" xfId="21932" xr:uid="{00000000-0005-0000-0000-00003B530000}"/>
    <cellStyle name="Normal 2 15 3 9" xfId="21933" xr:uid="{00000000-0005-0000-0000-00003C530000}"/>
    <cellStyle name="Normal 2 15 3_1) Sector Final Use Input Sheet" xfId="21934" xr:uid="{00000000-0005-0000-0000-00003D530000}"/>
    <cellStyle name="Normal 2 15 4" xfId="21935" xr:uid="{00000000-0005-0000-0000-00003E530000}"/>
    <cellStyle name="Normal 2 15 4 10" xfId="21936" xr:uid="{00000000-0005-0000-0000-00003F530000}"/>
    <cellStyle name="Normal 2 15 4 11" xfId="21937" xr:uid="{00000000-0005-0000-0000-000040530000}"/>
    <cellStyle name="Normal 2 15 4 12" xfId="21938" xr:uid="{00000000-0005-0000-0000-000041530000}"/>
    <cellStyle name="Normal 2 15 4 13" xfId="21939" xr:uid="{00000000-0005-0000-0000-000042530000}"/>
    <cellStyle name="Normal 2 15 4 14" xfId="21940" xr:uid="{00000000-0005-0000-0000-000043530000}"/>
    <cellStyle name="Normal 2 15 4 2" xfId="21941" xr:uid="{00000000-0005-0000-0000-000044530000}"/>
    <cellStyle name="Normal 2 15 4 2 10" xfId="21942" xr:uid="{00000000-0005-0000-0000-000045530000}"/>
    <cellStyle name="Normal 2 15 4 2 11" xfId="21943" xr:uid="{00000000-0005-0000-0000-000046530000}"/>
    <cellStyle name="Normal 2 15 4 2 12" xfId="21944" xr:uid="{00000000-0005-0000-0000-000047530000}"/>
    <cellStyle name="Normal 2 15 4 2 2" xfId="21945" xr:uid="{00000000-0005-0000-0000-000048530000}"/>
    <cellStyle name="Normal 2 15 4 2 2 10" xfId="21946" xr:uid="{00000000-0005-0000-0000-000049530000}"/>
    <cellStyle name="Normal 2 15 4 2 2 11" xfId="21947" xr:uid="{00000000-0005-0000-0000-00004A530000}"/>
    <cellStyle name="Normal 2 15 4 2 2 2" xfId="21948" xr:uid="{00000000-0005-0000-0000-00004B530000}"/>
    <cellStyle name="Normal 2 15 4 2 2 2 2" xfId="21949" xr:uid="{00000000-0005-0000-0000-00004C530000}"/>
    <cellStyle name="Normal 2 15 4 2 2 2 3" xfId="21950" xr:uid="{00000000-0005-0000-0000-00004D530000}"/>
    <cellStyle name="Normal 2 15 4 2 2 2 4" xfId="21951" xr:uid="{00000000-0005-0000-0000-00004E530000}"/>
    <cellStyle name="Normal 2 15 4 2 2 2 5" xfId="21952" xr:uid="{00000000-0005-0000-0000-00004F530000}"/>
    <cellStyle name="Normal 2 15 4 2 2 3" xfId="21953" xr:uid="{00000000-0005-0000-0000-000050530000}"/>
    <cellStyle name="Normal 2 15 4 2 2 3 2" xfId="21954" xr:uid="{00000000-0005-0000-0000-000051530000}"/>
    <cellStyle name="Normal 2 15 4 2 2 3 3" xfId="21955" xr:uid="{00000000-0005-0000-0000-000052530000}"/>
    <cellStyle name="Normal 2 15 4 2 2 4" xfId="21956" xr:uid="{00000000-0005-0000-0000-000053530000}"/>
    <cellStyle name="Normal 2 15 4 2 2 4 2" xfId="21957" xr:uid="{00000000-0005-0000-0000-000054530000}"/>
    <cellStyle name="Normal 2 15 4 2 2 5" xfId="21958" xr:uid="{00000000-0005-0000-0000-000055530000}"/>
    <cellStyle name="Normal 2 15 4 2 2 5 2" xfId="21959" xr:uid="{00000000-0005-0000-0000-000056530000}"/>
    <cellStyle name="Normal 2 15 4 2 2 6" xfId="21960" xr:uid="{00000000-0005-0000-0000-000057530000}"/>
    <cellStyle name="Normal 2 15 4 2 2 7" xfId="21961" xr:uid="{00000000-0005-0000-0000-000058530000}"/>
    <cellStyle name="Normal 2 15 4 2 2 8" xfId="21962" xr:uid="{00000000-0005-0000-0000-000059530000}"/>
    <cellStyle name="Normal 2 15 4 2 2 9" xfId="21963" xr:uid="{00000000-0005-0000-0000-00005A530000}"/>
    <cellStyle name="Normal 2 15 4 2 2_1) Sector Final Use Input Sheet" xfId="21964" xr:uid="{00000000-0005-0000-0000-00005B530000}"/>
    <cellStyle name="Normal 2 15 4 2 3" xfId="21965" xr:uid="{00000000-0005-0000-0000-00005C530000}"/>
    <cellStyle name="Normal 2 15 4 2 3 2" xfId="21966" xr:uid="{00000000-0005-0000-0000-00005D530000}"/>
    <cellStyle name="Normal 2 15 4 2 3 3" xfId="21967" xr:uid="{00000000-0005-0000-0000-00005E530000}"/>
    <cellStyle name="Normal 2 15 4 2 3 4" xfId="21968" xr:uid="{00000000-0005-0000-0000-00005F530000}"/>
    <cellStyle name="Normal 2 15 4 2 3 5" xfId="21969" xr:uid="{00000000-0005-0000-0000-000060530000}"/>
    <cellStyle name="Normal 2 15 4 2 4" xfId="21970" xr:uid="{00000000-0005-0000-0000-000061530000}"/>
    <cellStyle name="Normal 2 15 4 2 4 2" xfId="21971" xr:uid="{00000000-0005-0000-0000-000062530000}"/>
    <cellStyle name="Normal 2 15 4 2 4 3" xfId="21972" xr:uid="{00000000-0005-0000-0000-000063530000}"/>
    <cellStyle name="Normal 2 15 4 2 5" xfId="21973" xr:uid="{00000000-0005-0000-0000-000064530000}"/>
    <cellStyle name="Normal 2 15 4 2 5 2" xfId="21974" xr:uid="{00000000-0005-0000-0000-000065530000}"/>
    <cellStyle name="Normal 2 15 4 2 6" xfId="21975" xr:uid="{00000000-0005-0000-0000-000066530000}"/>
    <cellStyle name="Normal 2 15 4 2 6 2" xfId="21976" xr:uid="{00000000-0005-0000-0000-000067530000}"/>
    <cellStyle name="Normal 2 15 4 2 7" xfId="21977" xr:uid="{00000000-0005-0000-0000-000068530000}"/>
    <cellStyle name="Normal 2 15 4 2 8" xfId="21978" xr:uid="{00000000-0005-0000-0000-000069530000}"/>
    <cellStyle name="Normal 2 15 4 2 9" xfId="21979" xr:uid="{00000000-0005-0000-0000-00006A530000}"/>
    <cellStyle name="Normal 2 15 4 2_1) Sector Final Use Input Sheet" xfId="21980" xr:uid="{00000000-0005-0000-0000-00006B530000}"/>
    <cellStyle name="Normal 2 15 4 3" xfId="21981" xr:uid="{00000000-0005-0000-0000-00006C530000}"/>
    <cellStyle name="Normal 2 15 4 3 10" xfId="21982" xr:uid="{00000000-0005-0000-0000-00006D530000}"/>
    <cellStyle name="Normal 2 15 4 3 11" xfId="21983" xr:uid="{00000000-0005-0000-0000-00006E530000}"/>
    <cellStyle name="Normal 2 15 4 3 12" xfId="21984" xr:uid="{00000000-0005-0000-0000-00006F530000}"/>
    <cellStyle name="Normal 2 15 4 3 2" xfId="21985" xr:uid="{00000000-0005-0000-0000-000070530000}"/>
    <cellStyle name="Normal 2 15 4 3 2 10" xfId="21986" xr:uid="{00000000-0005-0000-0000-000071530000}"/>
    <cellStyle name="Normal 2 15 4 3 2 11" xfId="21987" xr:uid="{00000000-0005-0000-0000-000072530000}"/>
    <cellStyle name="Normal 2 15 4 3 2 2" xfId="21988" xr:uid="{00000000-0005-0000-0000-000073530000}"/>
    <cellStyle name="Normal 2 15 4 3 2 2 2" xfId="21989" xr:uid="{00000000-0005-0000-0000-000074530000}"/>
    <cellStyle name="Normal 2 15 4 3 2 2 3" xfId="21990" xr:uid="{00000000-0005-0000-0000-000075530000}"/>
    <cellStyle name="Normal 2 15 4 3 2 2 4" xfId="21991" xr:uid="{00000000-0005-0000-0000-000076530000}"/>
    <cellStyle name="Normal 2 15 4 3 2 2 5" xfId="21992" xr:uid="{00000000-0005-0000-0000-000077530000}"/>
    <cellStyle name="Normal 2 15 4 3 2 3" xfId="21993" xr:uid="{00000000-0005-0000-0000-000078530000}"/>
    <cellStyle name="Normal 2 15 4 3 2 3 2" xfId="21994" xr:uid="{00000000-0005-0000-0000-000079530000}"/>
    <cellStyle name="Normal 2 15 4 3 2 3 3" xfId="21995" xr:uid="{00000000-0005-0000-0000-00007A530000}"/>
    <cellStyle name="Normal 2 15 4 3 2 4" xfId="21996" xr:uid="{00000000-0005-0000-0000-00007B530000}"/>
    <cellStyle name="Normal 2 15 4 3 2 4 2" xfId="21997" xr:uid="{00000000-0005-0000-0000-00007C530000}"/>
    <cellStyle name="Normal 2 15 4 3 2 5" xfId="21998" xr:uid="{00000000-0005-0000-0000-00007D530000}"/>
    <cellStyle name="Normal 2 15 4 3 2 5 2" xfId="21999" xr:uid="{00000000-0005-0000-0000-00007E530000}"/>
    <cellStyle name="Normal 2 15 4 3 2 6" xfId="22000" xr:uid="{00000000-0005-0000-0000-00007F530000}"/>
    <cellStyle name="Normal 2 15 4 3 2 7" xfId="22001" xr:uid="{00000000-0005-0000-0000-000080530000}"/>
    <cellStyle name="Normal 2 15 4 3 2 8" xfId="22002" xr:uid="{00000000-0005-0000-0000-000081530000}"/>
    <cellStyle name="Normal 2 15 4 3 2 9" xfId="22003" xr:uid="{00000000-0005-0000-0000-000082530000}"/>
    <cellStyle name="Normal 2 15 4 3 2_1) Sector Final Use Input Sheet" xfId="22004" xr:uid="{00000000-0005-0000-0000-000083530000}"/>
    <cellStyle name="Normal 2 15 4 3 3" xfId="22005" xr:uid="{00000000-0005-0000-0000-000084530000}"/>
    <cellStyle name="Normal 2 15 4 3 3 2" xfId="22006" xr:uid="{00000000-0005-0000-0000-000085530000}"/>
    <cellStyle name="Normal 2 15 4 3 3 3" xfId="22007" xr:uid="{00000000-0005-0000-0000-000086530000}"/>
    <cellStyle name="Normal 2 15 4 3 3 4" xfId="22008" xr:uid="{00000000-0005-0000-0000-000087530000}"/>
    <cellStyle name="Normal 2 15 4 3 3 5" xfId="22009" xr:uid="{00000000-0005-0000-0000-000088530000}"/>
    <cellStyle name="Normal 2 15 4 3 4" xfId="22010" xr:uid="{00000000-0005-0000-0000-000089530000}"/>
    <cellStyle name="Normal 2 15 4 3 4 2" xfId="22011" xr:uid="{00000000-0005-0000-0000-00008A530000}"/>
    <cellStyle name="Normal 2 15 4 3 4 3" xfId="22012" xr:uid="{00000000-0005-0000-0000-00008B530000}"/>
    <cellStyle name="Normal 2 15 4 3 5" xfId="22013" xr:uid="{00000000-0005-0000-0000-00008C530000}"/>
    <cellStyle name="Normal 2 15 4 3 5 2" xfId="22014" xr:uid="{00000000-0005-0000-0000-00008D530000}"/>
    <cellStyle name="Normal 2 15 4 3 6" xfId="22015" xr:uid="{00000000-0005-0000-0000-00008E530000}"/>
    <cellStyle name="Normal 2 15 4 3 6 2" xfId="22016" xr:uid="{00000000-0005-0000-0000-00008F530000}"/>
    <cellStyle name="Normal 2 15 4 3 7" xfId="22017" xr:uid="{00000000-0005-0000-0000-000090530000}"/>
    <cellStyle name="Normal 2 15 4 3 8" xfId="22018" xr:uid="{00000000-0005-0000-0000-000091530000}"/>
    <cellStyle name="Normal 2 15 4 3 9" xfId="22019" xr:uid="{00000000-0005-0000-0000-000092530000}"/>
    <cellStyle name="Normal 2 15 4 3_1) Sector Final Use Input Sheet" xfId="22020" xr:uid="{00000000-0005-0000-0000-000093530000}"/>
    <cellStyle name="Normal 2 15 4 4" xfId="22021" xr:uid="{00000000-0005-0000-0000-000094530000}"/>
    <cellStyle name="Normal 2 15 4 4 10" xfId="22022" xr:uid="{00000000-0005-0000-0000-000095530000}"/>
    <cellStyle name="Normal 2 15 4 4 11" xfId="22023" xr:uid="{00000000-0005-0000-0000-000096530000}"/>
    <cellStyle name="Normal 2 15 4 4 2" xfId="22024" xr:uid="{00000000-0005-0000-0000-000097530000}"/>
    <cellStyle name="Normal 2 15 4 4 2 2" xfId="22025" xr:uid="{00000000-0005-0000-0000-000098530000}"/>
    <cellStyle name="Normal 2 15 4 4 2 3" xfId="22026" xr:uid="{00000000-0005-0000-0000-000099530000}"/>
    <cellStyle name="Normal 2 15 4 4 2 4" xfId="22027" xr:uid="{00000000-0005-0000-0000-00009A530000}"/>
    <cellStyle name="Normal 2 15 4 4 2 5" xfId="22028" xr:uid="{00000000-0005-0000-0000-00009B530000}"/>
    <cellStyle name="Normal 2 15 4 4 3" xfId="22029" xr:uid="{00000000-0005-0000-0000-00009C530000}"/>
    <cellStyle name="Normal 2 15 4 4 3 2" xfId="22030" xr:uid="{00000000-0005-0000-0000-00009D530000}"/>
    <cellStyle name="Normal 2 15 4 4 3 3" xfId="22031" xr:uid="{00000000-0005-0000-0000-00009E530000}"/>
    <cellStyle name="Normal 2 15 4 4 4" xfId="22032" xr:uid="{00000000-0005-0000-0000-00009F530000}"/>
    <cellStyle name="Normal 2 15 4 4 4 2" xfId="22033" xr:uid="{00000000-0005-0000-0000-0000A0530000}"/>
    <cellStyle name="Normal 2 15 4 4 5" xfId="22034" xr:uid="{00000000-0005-0000-0000-0000A1530000}"/>
    <cellStyle name="Normal 2 15 4 4 5 2" xfId="22035" xr:uid="{00000000-0005-0000-0000-0000A2530000}"/>
    <cellStyle name="Normal 2 15 4 4 6" xfId="22036" xr:uid="{00000000-0005-0000-0000-0000A3530000}"/>
    <cellStyle name="Normal 2 15 4 4 7" xfId="22037" xr:uid="{00000000-0005-0000-0000-0000A4530000}"/>
    <cellStyle name="Normal 2 15 4 4 8" xfId="22038" xr:uid="{00000000-0005-0000-0000-0000A5530000}"/>
    <cellStyle name="Normal 2 15 4 4 9" xfId="22039" xr:uid="{00000000-0005-0000-0000-0000A6530000}"/>
    <cellStyle name="Normal 2 15 4 4_1) Sector Final Use Input Sheet" xfId="22040" xr:uid="{00000000-0005-0000-0000-0000A7530000}"/>
    <cellStyle name="Normal 2 15 4 5" xfId="22041" xr:uid="{00000000-0005-0000-0000-0000A8530000}"/>
    <cellStyle name="Normal 2 15 4 5 2" xfId="22042" xr:uid="{00000000-0005-0000-0000-0000A9530000}"/>
    <cellStyle name="Normal 2 15 4 5 3" xfId="22043" xr:uid="{00000000-0005-0000-0000-0000AA530000}"/>
    <cellStyle name="Normal 2 15 4 5 4" xfId="22044" xr:uid="{00000000-0005-0000-0000-0000AB530000}"/>
    <cellStyle name="Normal 2 15 4 5 5" xfId="22045" xr:uid="{00000000-0005-0000-0000-0000AC530000}"/>
    <cellStyle name="Normal 2 15 4 6" xfId="22046" xr:uid="{00000000-0005-0000-0000-0000AD530000}"/>
    <cellStyle name="Normal 2 15 4 6 2" xfId="22047" xr:uid="{00000000-0005-0000-0000-0000AE530000}"/>
    <cellStyle name="Normal 2 15 4 6 3" xfId="22048" xr:uid="{00000000-0005-0000-0000-0000AF530000}"/>
    <cellStyle name="Normal 2 15 4 7" xfId="22049" xr:uid="{00000000-0005-0000-0000-0000B0530000}"/>
    <cellStyle name="Normal 2 15 4 7 2" xfId="22050" xr:uid="{00000000-0005-0000-0000-0000B1530000}"/>
    <cellStyle name="Normal 2 15 4 8" xfId="22051" xr:uid="{00000000-0005-0000-0000-0000B2530000}"/>
    <cellStyle name="Normal 2 15 4 8 2" xfId="22052" xr:uid="{00000000-0005-0000-0000-0000B3530000}"/>
    <cellStyle name="Normal 2 15 4 9" xfId="22053" xr:uid="{00000000-0005-0000-0000-0000B4530000}"/>
    <cellStyle name="Normal 2 15 4_1) Sector Final Use Input Sheet" xfId="22054" xr:uid="{00000000-0005-0000-0000-0000B5530000}"/>
    <cellStyle name="Normal 2 15 5" xfId="22055" xr:uid="{00000000-0005-0000-0000-0000B6530000}"/>
    <cellStyle name="Normal 2 15 5 10" xfId="22056" xr:uid="{00000000-0005-0000-0000-0000B7530000}"/>
    <cellStyle name="Normal 2 15 5 11" xfId="22057" xr:uid="{00000000-0005-0000-0000-0000B8530000}"/>
    <cellStyle name="Normal 2 15 5 12" xfId="22058" xr:uid="{00000000-0005-0000-0000-0000B9530000}"/>
    <cellStyle name="Normal 2 15 5 13" xfId="22059" xr:uid="{00000000-0005-0000-0000-0000BA530000}"/>
    <cellStyle name="Normal 2 15 5 14" xfId="22060" xr:uid="{00000000-0005-0000-0000-0000BB530000}"/>
    <cellStyle name="Normal 2 15 5 2" xfId="22061" xr:uid="{00000000-0005-0000-0000-0000BC530000}"/>
    <cellStyle name="Normal 2 15 5 2 10" xfId="22062" xr:uid="{00000000-0005-0000-0000-0000BD530000}"/>
    <cellStyle name="Normal 2 15 5 2 11" xfId="22063" xr:uid="{00000000-0005-0000-0000-0000BE530000}"/>
    <cellStyle name="Normal 2 15 5 2 12" xfId="22064" xr:uid="{00000000-0005-0000-0000-0000BF530000}"/>
    <cellStyle name="Normal 2 15 5 2 2" xfId="22065" xr:uid="{00000000-0005-0000-0000-0000C0530000}"/>
    <cellStyle name="Normal 2 15 5 2 2 10" xfId="22066" xr:uid="{00000000-0005-0000-0000-0000C1530000}"/>
    <cellStyle name="Normal 2 15 5 2 2 11" xfId="22067" xr:uid="{00000000-0005-0000-0000-0000C2530000}"/>
    <cellStyle name="Normal 2 15 5 2 2 2" xfId="22068" xr:uid="{00000000-0005-0000-0000-0000C3530000}"/>
    <cellStyle name="Normal 2 15 5 2 2 2 2" xfId="22069" xr:uid="{00000000-0005-0000-0000-0000C4530000}"/>
    <cellStyle name="Normal 2 15 5 2 2 2 3" xfId="22070" xr:uid="{00000000-0005-0000-0000-0000C5530000}"/>
    <cellStyle name="Normal 2 15 5 2 2 2 4" xfId="22071" xr:uid="{00000000-0005-0000-0000-0000C6530000}"/>
    <cellStyle name="Normal 2 15 5 2 2 2 5" xfId="22072" xr:uid="{00000000-0005-0000-0000-0000C7530000}"/>
    <cellStyle name="Normal 2 15 5 2 2 3" xfId="22073" xr:uid="{00000000-0005-0000-0000-0000C8530000}"/>
    <cellStyle name="Normal 2 15 5 2 2 3 2" xfId="22074" xr:uid="{00000000-0005-0000-0000-0000C9530000}"/>
    <cellStyle name="Normal 2 15 5 2 2 3 3" xfId="22075" xr:uid="{00000000-0005-0000-0000-0000CA530000}"/>
    <cellStyle name="Normal 2 15 5 2 2 4" xfId="22076" xr:uid="{00000000-0005-0000-0000-0000CB530000}"/>
    <cellStyle name="Normal 2 15 5 2 2 4 2" xfId="22077" xr:uid="{00000000-0005-0000-0000-0000CC530000}"/>
    <cellStyle name="Normal 2 15 5 2 2 5" xfId="22078" xr:uid="{00000000-0005-0000-0000-0000CD530000}"/>
    <cellStyle name="Normal 2 15 5 2 2 5 2" xfId="22079" xr:uid="{00000000-0005-0000-0000-0000CE530000}"/>
    <cellStyle name="Normal 2 15 5 2 2 6" xfId="22080" xr:uid="{00000000-0005-0000-0000-0000CF530000}"/>
    <cellStyle name="Normal 2 15 5 2 2 7" xfId="22081" xr:uid="{00000000-0005-0000-0000-0000D0530000}"/>
    <cellStyle name="Normal 2 15 5 2 2 8" xfId="22082" xr:uid="{00000000-0005-0000-0000-0000D1530000}"/>
    <cellStyle name="Normal 2 15 5 2 2 9" xfId="22083" xr:uid="{00000000-0005-0000-0000-0000D2530000}"/>
    <cellStyle name="Normal 2 15 5 2 2_1) Sector Final Use Input Sheet" xfId="22084" xr:uid="{00000000-0005-0000-0000-0000D3530000}"/>
    <cellStyle name="Normal 2 15 5 2 3" xfId="22085" xr:uid="{00000000-0005-0000-0000-0000D4530000}"/>
    <cellStyle name="Normal 2 15 5 2 3 2" xfId="22086" xr:uid="{00000000-0005-0000-0000-0000D5530000}"/>
    <cellStyle name="Normal 2 15 5 2 3 3" xfId="22087" xr:uid="{00000000-0005-0000-0000-0000D6530000}"/>
    <cellStyle name="Normal 2 15 5 2 3 4" xfId="22088" xr:uid="{00000000-0005-0000-0000-0000D7530000}"/>
    <cellStyle name="Normal 2 15 5 2 3 5" xfId="22089" xr:uid="{00000000-0005-0000-0000-0000D8530000}"/>
    <cellStyle name="Normal 2 15 5 2 4" xfId="22090" xr:uid="{00000000-0005-0000-0000-0000D9530000}"/>
    <cellStyle name="Normal 2 15 5 2 4 2" xfId="22091" xr:uid="{00000000-0005-0000-0000-0000DA530000}"/>
    <cellStyle name="Normal 2 15 5 2 4 3" xfId="22092" xr:uid="{00000000-0005-0000-0000-0000DB530000}"/>
    <cellStyle name="Normal 2 15 5 2 5" xfId="22093" xr:uid="{00000000-0005-0000-0000-0000DC530000}"/>
    <cellStyle name="Normal 2 15 5 2 5 2" xfId="22094" xr:uid="{00000000-0005-0000-0000-0000DD530000}"/>
    <cellStyle name="Normal 2 15 5 2 6" xfId="22095" xr:uid="{00000000-0005-0000-0000-0000DE530000}"/>
    <cellStyle name="Normal 2 15 5 2 6 2" xfId="22096" xr:uid="{00000000-0005-0000-0000-0000DF530000}"/>
    <cellStyle name="Normal 2 15 5 2 7" xfId="22097" xr:uid="{00000000-0005-0000-0000-0000E0530000}"/>
    <cellStyle name="Normal 2 15 5 2 8" xfId="22098" xr:uid="{00000000-0005-0000-0000-0000E1530000}"/>
    <cellStyle name="Normal 2 15 5 2 9" xfId="22099" xr:uid="{00000000-0005-0000-0000-0000E2530000}"/>
    <cellStyle name="Normal 2 15 5 2_1) Sector Final Use Input Sheet" xfId="22100" xr:uid="{00000000-0005-0000-0000-0000E3530000}"/>
    <cellStyle name="Normal 2 15 5 3" xfId="22101" xr:uid="{00000000-0005-0000-0000-0000E4530000}"/>
    <cellStyle name="Normal 2 15 5 3 10" xfId="22102" xr:uid="{00000000-0005-0000-0000-0000E5530000}"/>
    <cellStyle name="Normal 2 15 5 3 11" xfId="22103" xr:uid="{00000000-0005-0000-0000-0000E6530000}"/>
    <cellStyle name="Normal 2 15 5 3 12" xfId="22104" xr:uid="{00000000-0005-0000-0000-0000E7530000}"/>
    <cellStyle name="Normal 2 15 5 3 2" xfId="22105" xr:uid="{00000000-0005-0000-0000-0000E8530000}"/>
    <cellStyle name="Normal 2 15 5 3 2 10" xfId="22106" xr:uid="{00000000-0005-0000-0000-0000E9530000}"/>
    <cellStyle name="Normal 2 15 5 3 2 11" xfId="22107" xr:uid="{00000000-0005-0000-0000-0000EA530000}"/>
    <cellStyle name="Normal 2 15 5 3 2 2" xfId="22108" xr:uid="{00000000-0005-0000-0000-0000EB530000}"/>
    <cellStyle name="Normal 2 15 5 3 2 2 2" xfId="22109" xr:uid="{00000000-0005-0000-0000-0000EC530000}"/>
    <cellStyle name="Normal 2 15 5 3 2 2 3" xfId="22110" xr:uid="{00000000-0005-0000-0000-0000ED530000}"/>
    <cellStyle name="Normal 2 15 5 3 2 2 4" xfId="22111" xr:uid="{00000000-0005-0000-0000-0000EE530000}"/>
    <cellStyle name="Normal 2 15 5 3 2 2 5" xfId="22112" xr:uid="{00000000-0005-0000-0000-0000EF530000}"/>
    <cellStyle name="Normal 2 15 5 3 2 3" xfId="22113" xr:uid="{00000000-0005-0000-0000-0000F0530000}"/>
    <cellStyle name="Normal 2 15 5 3 2 3 2" xfId="22114" xr:uid="{00000000-0005-0000-0000-0000F1530000}"/>
    <cellStyle name="Normal 2 15 5 3 2 3 3" xfId="22115" xr:uid="{00000000-0005-0000-0000-0000F2530000}"/>
    <cellStyle name="Normal 2 15 5 3 2 4" xfId="22116" xr:uid="{00000000-0005-0000-0000-0000F3530000}"/>
    <cellStyle name="Normal 2 15 5 3 2 4 2" xfId="22117" xr:uid="{00000000-0005-0000-0000-0000F4530000}"/>
    <cellStyle name="Normal 2 15 5 3 2 5" xfId="22118" xr:uid="{00000000-0005-0000-0000-0000F5530000}"/>
    <cellStyle name="Normal 2 15 5 3 2 5 2" xfId="22119" xr:uid="{00000000-0005-0000-0000-0000F6530000}"/>
    <cellStyle name="Normal 2 15 5 3 2 6" xfId="22120" xr:uid="{00000000-0005-0000-0000-0000F7530000}"/>
    <cellStyle name="Normal 2 15 5 3 2 7" xfId="22121" xr:uid="{00000000-0005-0000-0000-0000F8530000}"/>
    <cellStyle name="Normal 2 15 5 3 2 8" xfId="22122" xr:uid="{00000000-0005-0000-0000-0000F9530000}"/>
    <cellStyle name="Normal 2 15 5 3 2 9" xfId="22123" xr:uid="{00000000-0005-0000-0000-0000FA530000}"/>
    <cellStyle name="Normal 2 15 5 3 2_1) Sector Final Use Input Sheet" xfId="22124" xr:uid="{00000000-0005-0000-0000-0000FB530000}"/>
    <cellStyle name="Normal 2 15 5 3 3" xfId="22125" xr:uid="{00000000-0005-0000-0000-0000FC530000}"/>
    <cellStyle name="Normal 2 15 5 3 3 2" xfId="22126" xr:uid="{00000000-0005-0000-0000-0000FD530000}"/>
    <cellStyle name="Normal 2 15 5 3 3 3" xfId="22127" xr:uid="{00000000-0005-0000-0000-0000FE530000}"/>
    <cellStyle name="Normal 2 15 5 3 3 4" xfId="22128" xr:uid="{00000000-0005-0000-0000-0000FF530000}"/>
    <cellStyle name="Normal 2 15 5 3 3 5" xfId="22129" xr:uid="{00000000-0005-0000-0000-000000540000}"/>
    <cellStyle name="Normal 2 15 5 3 4" xfId="22130" xr:uid="{00000000-0005-0000-0000-000001540000}"/>
    <cellStyle name="Normal 2 15 5 3 4 2" xfId="22131" xr:uid="{00000000-0005-0000-0000-000002540000}"/>
    <cellStyle name="Normal 2 15 5 3 4 3" xfId="22132" xr:uid="{00000000-0005-0000-0000-000003540000}"/>
    <cellStyle name="Normal 2 15 5 3 5" xfId="22133" xr:uid="{00000000-0005-0000-0000-000004540000}"/>
    <cellStyle name="Normal 2 15 5 3 5 2" xfId="22134" xr:uid="{00000000-0005-0000-0000-000005540000}"/>
    <cellStyle name="Normal 2 15 5 3 6" xfId="22135" xr:uid="{00000000-0005-0000-0000-000006540000}"/>
    <cellStyle name="Normal 2 15 5 3 6 2" xfId="22136" xr:uid="{00000000-0005-0000-0000-000007540000}"/>
    <cellStyle name="Normal 2 15 5 3 7" xfId="22137" xr:uid="{00000000-0005-0000-0000-000008540000}"/>
    <cellStyle name="Normal 2 15 5 3 8" xfId="22138" xr:uid="{00000000-0005-0000-0000-000009540000}"/>
    <cellStyle name="Normal 2 15 5 3 9" xfId="22139" xr:uid="{00000000-0005-0000-0000-00000A540000}"/>
    <cellStyle name="Normal 2 15 5 3_1) Sector Final Use Input Sheet" xfId="22140" xr:uid="{00000000-0005-0000-0000-00000B540000}"/>
    <cellStyle name="Normal 2 15 5 4" xfId="22141" xr:uid="{00000000-0005-0000-0000-00000C540000}"/>
    <cellStyle name="Normal 2 15 5 4 10" xfId="22142" xr:uid="{00000000-0005-0000-0000-00000D540000}"/>
    <cellStyle name="Normal 2 15 5 4 11" xfId="22143" xr:uid="{00000000-0005-0000-0000-00000E540000}"/>
    <cellStyle name="Normal 2 15 5 4 2" xfId="22144" xr:uid="{00000000-0005-0000-0000-00000F540000}"/>
    <cellStyle name="Normal 2 15 5 4 2 2" xfId="22145" xr:uid="{00000000-0005-0000-0000-000010540000}"/>
    <cellStyle name="Normal 2 15 5 4 2 3" xfId="22146" xr:uid="{00000000-0005-0000-0000-000011540000}"/>
    <cellStyle name="Normal 2 15 5 4 2 4" xfId="22147" xr:uid="{00000000-0005-0000-0000-000012540000}"/>
    <cellStyle name="Normal 2 15 5 4 2 5" xfId="22148" xr:uid="{00000000-0005-0000-0000-000013540000}"/>
    <cellStyle name="Normal 2 15 5 4 3" xfId="22149" xr:uid="{00000000-0005-0000-0000-000014540000}"/>
    <cellStyle name="Normal 2 15 5 4 3 2" xfId="22150" xr:uid="{00000000-0005-0000-0000-000015540000}"/>
    <cellStyle name="Normal 2 15 5 4 3 3" xfId="22151" xr:uid="{00000000-0005-0000-0000-000016540000}"/>
    <cellStyle name="Normal 2 15 5 4 4" xfId="22152" xr:uid="{00000000-0005-0000-0000-000017540000}"/>
    <cellStyle name="Normal 2 15 5 4 4 2" xfId="22153" xr:uid="{00000000-0005-0000-0000-000018540000}"/>
    <cellStyle name="Normal 2 15 5 4 5" xfId="22154" xr:uid="{00000000-0005-0000-0000-000019540000}"/>
    <cellStyle name="Normal 2 15 5 4 5 2" xfId="22155" xr:uid="{00000000-0005-0000-0000-00001A540000}"/>
    <cellStyle name="Normal 2 15 5 4 6" xfId="22156" xr:uid="{00000000-0005-0000-0000-00001B540000}"/>
    <cellStyle name="Normal 2 15 5 4 7" xfId="22157" xr:uid="{00000000-0005-0000-0000-00001C540000}"/>
    <cellStyle name="Normal 2 15 5 4 8" xfId="22158" xr:uid="{00000000-0005-0000-0000-00001D540000}"/>
    <cellStyle name="Normal 2 15 5 4 9" xfId="22159" xr:uid="{00000000-0005-0000-0000-00001E540000}"/>
    <cellStyle name="Normal 2 15 5 4_1) Sector Final Use Input Sheet" xfId="22160" xr:uid="{00000000-0005-0000-0000-00001F540000}"/>
    <cellStyle name="Normal 2 15 5 5" xfId="22161" xr:uid="{00000000-0005-0000-0000-000020540000}"/>
    <cellStyle name="Normal 2 15 5 5 2" xfId="22162" xr:uid="{00000000-0005-0000-0000-000021540000}"/>
    <cellStyle name="Normal 2 15 5 5 3" xfId="22163" xr:uid="{00000000-0005-0000-0000-000022540000}"/>
    <cellStyle name="Normal 2 15 5 5 4" xfId="22164" xr:uid="{00000000-0005-0000-0000-000023540000}"/>
    <cellStyle name="Normal 2 15 5 5 5" xfId="22165" xr:uid="{00000000-0005-0000-0000-000024540000}"/>
    <cellStyle name="Normal 2 15 5 6" xfId="22166" xr:uid="{00000000-0005-0000-0000-000025540000}"/>
    <cellStyle name="Normal 2 15 5 6 2" xfId="22167" xr:uid="{00000000-0005-0000-0000-000026540000}"/>
    <cellStyle name="Normal 2 15 5 6 3" xfId="22168" xr:uid="{00000000-0005-0000-0000-000027540000}"/>
    <cellStyle name="Normal 2 15 5 7" xfId="22169" xr:uid="{00000000-0005-0000-0000-000028540000}"/>
    <cellStyle name="Normal 2 15 5 7 2" xfId="22170" xr:uid="{00000000-0005-0000-0000-000029540000}"/>
    <cellStyle name="Normal 2 15 5 8" xfId="22171" xr:uid="{00000000-0005-0000-0000-00002A540000}"/>
    <cellStyle name="Normal 2 15 5 8 2" xfId="22172" xr:uid="{00000000-0005-0000-0000-00002B540000}"/>
    <cellStyle name="Normal 2 15 5 9" xfId="22173" xr:uid="{00000000-0005-0000-0000-00002C540000}"/>
    <cellStyle name="Normal 2 15 5_1) Sector Final Use Input Sheet" xfId="22174" xr:uid="{00000000-0005-0000-0000-00002D540000}"/>
    <cellStyle name="Normal 2 15 6" xfId="22175" xr:uid="{00000000-0005-0000-0000-00002E540000}"/>
    <cellStyle name="Normal 2 15 6 10" xfId="22176" xr:uid="{00000000-0005-0000-0000-00002F540000}"/>
    <cellStyle name="Normal 2 15 6 11" xfId="22177" xr:uid="{00000000-0005-0000-0000-000030540000}"/>
    <cellStyle name="Normal 2 15 6 12" xfId="22178" xr:uid="{00000000-0005-0000-0000-000031540000}"/>
    <cellStyle name="Normal 2 15 6 2" xfId="22179" xr:uid="{00000000-0005-0000-0000-000032540000}"/>
    <cellStyle name="Normal 2 15 6 2 10" xfId="22180" xr:uid="{00000000-0005-0000-0000-000033540000}"/>
    <cellStyle name="Normal 2 15 6 2 11" xfId="22181" xr:uid="{00000000-0005-0000-0000-000034540000}"/>
    <cellStyle name="Normal 2 15 6 2 2" xfId="22182" xr:uid="{00000000-0005-0000-0000-000035540000}"/>
    <cellStyle name="Normal 2 15 6 2 2 2" xfId="22183" xr:uid="{00000000-0005-0000-0000-000036540000}"/>
    <cellStyle name="Normal 2 15 6 2 2 3" xfId="22184" xr:uid="{00000000-0005-0000-0000-000037540000}"/>
    <cellStyle name="Normal 2 15 6 2 2 4" xfId="22185" xr:uid="{00000000-0005-0000-0000-000038540000}"/>
    <cellStyle name="Normal 2 15 6 2 2 5" xfId="22186" xr:uid="{00000000-0005-0000-0000-000039540000}"/>
    <cellStyle name="Normal 2 15 6 2 3" xfId="22187" xr:uid="{00000000-0005-0000-0000-00003A540000}"/>
    <cellStyle name="Normal 2 15 6 2 3 2" xfId="22188" xr:uid="{00000000-0005-0000-0000-00003B540000}"/>
    <cellStyle name="Normal 2 15 6 2 3 3" xfId="22189" xr:uid="{00000000-0005-0000-0000-00003C540000}"/>
    <cellStyle name="Normal 2 15 6 2 4" xfId="22190" xr:uid="{00000000-0005-0000-0000-00003D540000}"/>
    <cellStyle name="Normal 2 15 6 2 4 2" xfId="22191" xr:uid="{00000000-0005-0000-0000-00003E540000}"/>
    <cellStyle name="Normal 2 15 6 2 5" xfId="22192" xr:uid="{00000000-0005-0000-0000-00003F540000}"/>
    <cellStyle name="Normal 2 15 6 2 5 2" xfId="22193" xr:uid="{00000000-0005-0000-0000-000040540000}"/>
    <cellStyle name="Normal 2 15 6 2 6" xfId="22194" xr:uid="{00000000-0005-0000-0000-000041540000}"/>
    <cellStyle name="Normal 2 15 6 2 7" xfId="22195" xr:uid="{00000000-0005-0000-0000-000042540000}"/>
    <cellStyle name="Normal 2 15 6 2 8" xfId="22196" xr:uid="{00000000-0005-0000-0000-000043540000}"/>
    <cellStyle name="Normal 2 15 6 2 9" xfId="22197" xr:uid="{00000000-0005-0000-0000-000044540000}"/>
    <cellStyle name="Normal 2 15 6 2_1) Sector Final Use Input Sheet" xfId="22198" xr:uid="{00000000-0005-0000-0000-000045540000}"/>
    <cellStyle name="Normal 2 15 6 3" xfId="22199" xr:uid="{00000000-0005-0000-0000-000046540000}"/>
    <cellStyle name="Normal 2 15 6 3 2" xfId="22200" xr:uid="{00000000-0005-0000-0000-000047540000}"/>
    <cellStyle name="Normal 2 15 6 3 3" xfId="22201" xr:uid="{00000000-0005-0000-0000-000048540000}"/>
    <cellStyle name="Normal 2 15 6 3 4" xfId="22202" xr:uid="{00000000-0005-0000-0000-000049540000}"/>
    <cellStyle name="Normal 2 15 6 3 5" xfId="22203" xr:uid="{00000000-0005-0000-0000-00004A540000}"/>
    <cellStyle name="Normal 2 15 6 4" xfId="22204" xr:uid="{00000000-0005-0000-0000-00004B540000}"/>
    <cellStyle name="Normal 2 15 6 4 2" xfId="22205" xr:uid="{00000000-0005-0000-0000-00004C540000}"/>
    <cellStyle name="Normal 2 15 6 4 3" xfId="22206" xr:uid="{00000000-0005-0000-0000-00004D540000}"/>
    <cellStyle name="Normal 2 15 6 5" xfId="22207" xr:uid="{00000000-0005-0000-0000-00004E540000}"/>
    <cellStyle name="Normal 2 15 6 5 2" xfId="22208" xr:uid="{00000000-0005-0000-0000-00004F540000}"/>
    <cellStyle name="Normal 2 15 6 6" xfId="22209" xr:uid="{00000000-0005-0000-0000-000050540000}"/>
    <cellStyle name="Normal 2 15 6 6 2" xfId="22210" xr:uid="{00000000-0005-0000-0000-000051540000}"/>
    <cellStyle name="Normal 2 15 6 7" xfId="22211" xr:uid="{00000000-0005-0000-0000-000052540000}"/>
    <cellStyle name="Normal 2 15 6 8" xfId="22212" xr:uid="{00000000-0005-0000-0000-000053540000}"/>
    <cellStyle name="Normal 2 15 6 9" xfId="22213" xr:uid="{00000000-0005-0000-0000-000054540000}"/>
    <cellStyle name="Normal 2 15 6_1) Sector Final Use Input Sheet" xfId="22214" xr:uid="{00000000-0005-0000-0000-000055540000}"/>
    <cellStyle name="Normal 2 15 7" xfId="22215" xr:uid="{00000000-0005-0000-0000-000056540000}"/>
    <cellStyle name="Normal 2 15 7 10" xfId="22216" xr:uid="{00000000-0005-0000-0000-000057540000}"/>
    <cellStyle name="Normal 2 15 7 11" xfId="22217" xr:uid="{00000000-0005-0000-0000-000058540000}"/>
    <cellStyle name="Normal 2 15 7 12" xfId="22218" xr:uid="{00000000-0005-0000-0000-000059540000}"/>
    <cellStyle name="Normal 2 15 7 2" xfId="22219" xr:uid="{00000000-0005-0000-0000-00005A540000}"/>
    <cellStyle name="Normal 2 15 7 2 10" xfId="22220" xr:uid="{00000000-0005-0000-0000-00005B540000}"/>
    <cellStyle name="Normal 2 15 7 2 11" xfId="22221" xr:uid="{00000000-0005-0000-0000-00005C540000}"/>
    <cellStyle name="Normal 2 15 7 2 2" xfId="22222" xr:uid="{00000000-0005-0000-0000-00005D540000}"/>
    <cellStyle name="Normal 2 15 7 2 2 2" xfId="22223" xr:uid="{00000000-0005-0000-0000-00005E540000}"/>
    <cellStyle name="Normal 2 15 7 2 2 3" xfId="22224" xr:uid="{00000000-0005-0000-0000-00005F540000}"/>
    <cellStyle name="Normal 2 15 7 2 2 4" xfId="22225" xr:uid="{00000000-0005-0000-0000-000060540000}"/>
    <cellStyle name="Normal 2 15 7 2 2 5" xfId="22226" xr:uid="{00000000-0005-0000-0000-000061540000}"/>
    <cellStyle name="Normal 2 15 7 2 3" xfId="22227" xr:uid="{00000000-0005-0000-0000-000062540000}"/>
    <cellStyle name="Normal 2 15 7 2 3 2" xfId="22228" xr:uid="{00000000-0005-0000-0000-000063540000}"/>
    <cellStyle name="Normal 2 15 7 2 3 3" xfId="22229" xr:uid="{00000000-0005-0000-0000-000064540000}"/>
    <cellStyle name="Normal 2 15 7 2 4" xfId="22230" xr:uid="{00000000-0005-0000-0000-000065540000}"/>
    <cellStyle name="Normal 2 15 7 2 4 2" xfId="22231" xr:uid="{00000000-0005-0000-0000-000066540000}"/>
    <cellStyle name="Normal 2 15 7 2 5" xfId="22232" xr:uid="{00000000-0005-0000-0000-000067540000}"/>
    <cellStyle name="Normal 2 15 7 2 5 2" xfId="22233" xr:uid="{00000000-0005-0000-0000-000068540000}"/>
    <cellStyle name="Normal 2 15 7 2 6" xfId="22234" xr:uid="{00000000-0005-0000-0000-000069540000}"/>
    <cellStyle name="Normal 2 15 7 2 7" xfId="22235" xr:uid="{00000000-0005-0000-0000-00006A540000}"/>
    <cellStyle name="Normal 2 15 7 2 8" xfId="22236" xr:uid="{00000000-0005-0000-0000-00006B540000}"/>
    <cellStyle name="Normal 2 15 7 2 9" xfId="22237" xr:uid="{00000000-0005-0000-0000-00006C540000}"/>
    <cellStyle name="Normal 2 15 7 2_1) Sector Final Use Input Sheet" xfId="22238" xr:uid="{00000000-0005-0000-0000-00006D540000}"/>
    <cellStyle name="Normal 2 15 7 3" xfId="22239" xr:uid="{00000000-0005-0000-0000-00006E540000}"/>
    <cellStyle name="Normal 2 15 7 3 2" xfId="22240" xr:uid="{00000000-0005-0000-0000-00006F540000}"/>
    <cellStyle name="Normal 2 15 7 3 3" xfId="22241" xr:uid="{00000000-0005-0000-0000-000070540000}"/>
    <cellStyle name="Normal 2 15 7 3 4" xfId="22242" xr:uid="{00000000-0005-0000-0000-000071540000}"/>
    <cellStyle name="Normal 2 15 7 3 5" xfId="22243" xr:uid="{00000000-0005-0000-0000-000072540000}"/>
    <cellStyle name="Normal 2 15 7 4" xfId="22244" xr:uid="{00000000-0005-0000-0000-000073540000}"/>
    <cellStyle name="Normal 2 15 7 4 2" xfId="22245" xr:uid="{00000000-0005-0000-0000-000074540000}"/>
    <cellStyle name="Normal 2 15 7 4 3" xfId="22246" xr:uid="{00000000-0005-0000-0000-000075540000}"/>
    <cellStyle name="Normal 2 15 7 5" xfId="22247" xr:uid="{00000000-0005-0000-0000-000076540000}"/>
    <cellStyle name="Normal 2 15 7 5 2" xfId="22248" xr:uid="{00000000-0005-0000-0000-000077540000}"/>
    <cellStyle name="Normal 2 15 7 6" xfId="22249" xr:uid="{00000000-0005-0000-0000-000078540000}"/>
    <cellStyle name="Normal 2 15 7 6 2" xfId="22250" xr:uid="{00000000-0005-0000-0000-000079540000}"/>
    <cellStyle name="Normal 2 15 7 7" xfId="22251" xr:uid="{00000000-0005-0000-0000-00007A540000}"/>
    <cellStyle name="Normal 2 15 7 8" xfId="22252" xr:uid="{00000000-0005-0000-0000-00007B540000}"/>
    <cellStyle name="Normal 2 15 7 9" xfId="22253" xr:uid="{00000000-0005-0000-0000-00007C540000}"/>
    <cellStyle name="Normal 2 15 7_1) Sector Final Use Input Sheet" xfId="22254" xr:uid="{00000000-0005-0000-0000-00007D540000}"/>
    <cellStyle name="Normal 2 15 8" xfId="22255" xr:uid="{00000000-0005-0000-0000-00007E540000}"/>
    <cellStyle name="Normal 2 15 8 10" xfId="22256" xr:uid="{00000000-0005-0000-0000-00007F540000}"/>
    <cellStyle name="Normal 2 15 8 11" xfId="22257" xr:uid="{00000000-0005-0000-0000-000080540000}"/>
    <cellStyle name="Normal 2 15 8 2" xfId="22258" xr:uid="{00000000-0005-0000-0000-000081540000}"/>
    <cellStyle name="Normal 2 15 8 2 2" xfId="22259" xr:uid="{00000000-0005-0000-0000-000082540000}"/>
    <cellStyle name="Normal 2 15 8 2 3" xfId="22260" xr:uid="{00000000-0005-0000-0000-000083540000}"/>
    <cellStyle name="Normal 2 15 8 2 4" xfId="22261" xr:uid="{00000000-0005-0000-0000-000084540000}"/>
    <cellStyle name="Normal 2 15 8 2 5" xfId="22262" xr:uid="{00000000-0005-0000-0000-000085540000}"/>
    <cellStyle name="Normal 2 15 8 3" xfId="22263" xr:uid="{00000000-0005-0000-0000-000086540000}"/>
    <cellStyle name="Normal 2 15 8 3 2" xfId="22264" xr:uid="{00000000-0005-0000-0000-000087540000}"/>
    <cellStyle name="Normal 2 15 8 3 3" xfId="22265" xr:uid="{00000000-0005-0000-0000-000088540000}"/>
    <cellStyle name="Normal 2 15 8 4" xfId="22266" xr:uid="{00000000-0005-0000-0000-000089540000}"/>
    <cellStyle name="Normal 2 15 8 4 2" xfId="22267" xr:uid="{00000000-0005-0000-0000-00008A540000}"/>
    <cellStyle name="Normal 2 15 8 5" xfId="22268" xr:uid="{00000000-0005-0000-0000-00008B540000}"/>
    <cellStyle name="Normal 2 15 8 5 2" xfId="22269" xr:uid="{00000000-0005-0000-0000-00008C540000}"/>
    <cellStyle name="Normal 2 15 8 6" xfId="22270" xr:uid="{00000000-0005-0000-0000-00008D540000}"/>
    <cellStyle name="Normal 2 15 8 7" xfId="22271" xr:uid="{00000000-0005-0000-0000-00008E540000}"/>
    <cellStyle name="Normal 2 15 8 8" xfId="22272" xr:uid="{00000000-0005-0000-0000-00008F540000}"/>
    <cellStyle name="Normal 2 15 8 9" xfId="22273" xr:uid="{00000000-0005-0000-0000-000090540000}"/>
    <cellStyle name="Normal 2 15 8_1) Sector Final Use Input Sheet" xfId="22274" xr:uid="{00000000-0005-0000-0000-000091540000}"/>
    <cellStyle name="Normal 2 15 9" xfId="22275" xr:uid="{00000000-0005-0000-0000-000092540000}"/>
    <cellStyle name="Normal 2 15 9 2" xfId="22276" xr:uid="{00000000-0005-0000-0000-000093540000}"/>
    <cellStyle name="Normal 2 15 9 3" xfId="22277" xr:uid="{00000000-0005-0000-0000-000094540000}"/>
    <cellStyle name="Normal 2 15 9 4" xfId="22278" xr:uid="{00000000-0005-0000-0000-000095540000}"/>
    <cellStyle name="Normal 2 15 9 5" xfId="22279" xr:uid="{00000000-0005-0000-0000-000096540000}"/>
    <cellStyle name="Normal 2 15_1) Sector Final Use Input Sheet" xfId="22280" xr:uid="{00000000-0005-0000-0000-000097540000}"/>
    <cellStyle name="Normal 2 16" xfId="20832" xr:uid="{00000000-0005-0000-0000-000098540000}"/>
    <cellStyle name="Normal 2 2" xfId="3" xr:uid="{00000000-0005-0000-0000-000099540000}"/>
    <cellStyle name="Normal 2 2 2" xfId="22281" xr:uid="{00000000-0005-0000-0000-00009A540000}"/>
    <cellStyle name="Normal 2 2 2 10" xfId="22282" xr:uid="{00000000-0005-0000-0000-00009B540000}"/>
    <cellStyle name="Normal 2 2 2 10 2" xfId="22283" xr:uid="{00000000-0005-0000-0000-00009C540000}"/>
    <cellStyle name="Normal 2 2 2 10 3" xfId="22284" xr:uid="{00000000-0005-0000-0000-00009D540000}"/>
    <cellStyle name="Normal 2 2 2 11" xfId="22285" xr:uid="{00000000-0005-0000-0000-00009E540000}"/>
    <cellStyle name="Normal 2 2 2 11 2" xfId="22286" xr:uid="{00000000-0005-0000-0000-00009F540000}"/>
    <cellStyle name="Normal 2 2 2 11 3" xfId="22287" xr:uid="{00000000-0005-0000-0000-0000A0540000}"/>
    <cellStyle name="Normal 2 2 2 12" xfId="22288" xr:uid="{00000000-0005-0000-0000-0000A1540000}"/>
    <cellStyle name="Normal 2 2 2 12 2" xfId="22289" xr:uid="{00000000-0005-0000-0000-0000A2540000}"/>
    <cellStyle name="Normal 2 2 2 13" xfId="22290" xr:uid="{00000000-0005-0000-0000-0000A3540000}"/>
    <cellStyle name="Normal 2 2 2 13 2" xfId="22291" xr:uid="{00000000-0005-0000-0000-0000A4540000}"/>
    <cellStyle name="Normal 2 2 2 14" xfId="22292" xr:uid="{00000000-0005-0000-0000-0000A5540000}"/>
    <cellStyle name="Normal 2 2 2 15" xfId="22293" xr:uid="{00000000-0005-0000-0000-0000A6540000}"/>
    <cellStyle name="Normal 2 2 2 16" xfId="22294" xr:uid="{00000000-0005-0000-0000-0000A7540000}"/>
    <cellStyle name="Normal 2 2 2 17" xfId="22295" xr:uid="{00000000-0005-0000-0000-0000A8540000}"/>
    <cellStyle name="Normal 2 2 2 18" xfId="22296" xr:uid="{00000000-0005-0000-0000-0000A9540000}"/>
    <cellStyle name="Normal 2 2 2 19" xfId="22297" xr:uid="{00000000-0005-0000-0000-0000AA540000}"/>
    <cellStyle name="Normal 2 2 2 2" xfId="22298" xr:uid="{00000000-0005-0000-0000-0000AB540000}"/>
    <cellStyle name="Normal 2 2 2 2 10" xfId="22299" xr:uid="{00000000-0005-0000-0000-0000AC540000}"/>
    <cellStyle name="Normal 2 2 2 2 10 2" xfId="22300" xr:uid="{00000000-0005-0000-0000-0000AD540000}"/>
    <cellStyle name="Normal 2 2 2 2 11" xfId="22301" xr:uid="{00000000-0005-0000-0000-0000AE540000}"/>
    <cellStyle name="Normal 2 2 2 2 11 2" xfId="22302" xr:uid="{00000000-0005-0000-0000-0000AF540000}"/>
    <cellStyle name="Normal 2 2 2 2 12" xfId="22303" xr:uid="{00000000-0005-0000-0000-0000B0540000}"/>
    <cellStyle name="Normal 2 2 2 2 13" xfId="22304" xr:uid="{00000000-0005-0000-0000-0000B1540000}"/>
    <cellStyle name="Normal 2 2 2 2 14" xfId="22305" xr:uid="{00000000-0005-0000-0000-0000B2540000}"/>
    <cellStyle name="Normal 2 2 2 2 15" xfId="22306" xr:uid="{00000000-0005-0000-0000-0000B3540000}"/>
    <cellStyle name="Normal 2 2 2 2 16" xfId="22307" xr:uid="{00000000-0005-0000-0000-0000B4540000}"/>
    <cellStyle name="Normal 2 2 2 2 17" xfId="22308" xr:uid="{00000000-0005-0000-0000-0000B5540000}"/>
    <cellStyle name="Normal 2 2 2 2 2" xfId="22309" xr:uid="{00000000-0005-0000-0000-0000B6540000}"/>
    <cellStyle name="Normal 2 2 2 2 2 10" xfId="22310" xr:uid="{00000000-0005-0000-0000-0000B7540000}"/>
    <cellStyle name="Normal 2 2 2 2 2 11" xfId="22311" xr:uid="{00000000-0005-0000-0000-0000B8540000}"/>
    <cellStyle name="Normal 2 2 2 2 2 12" xfId="22312" xr:uid="{00000000-0005-0000-0000-0000B9540000}"/>
    <cellStyle name="Normal 2 2 2 2 2 13" xfId="22313" xr:uid="{00000000-0005-0000-0000-0000BA540000}"/>
    <cellStyle name="Normal 2 2 2 2 2 14" xfId="22314" xr:uid="{00000000-0005-0000-0000-0000BB540000}"/>
    <cellStyle name="Normal 2 2 2 2 2 2" xfId="22315" xr:uid="{00000000-0005-0000-0000-0000BC540000}"/>
    <cellStyle name="Normal 2 2 2 2 2 2 10" xfId="22316" xr:uid="{00000000-0005-0000-0000-0000BD540000}"/>
    <cellStyle name="Normal 2 2 2 2 2 2 11" xfId="22317" xr:uid="{00000000-0005-0000-0000-0000BE540000}"/>
    <cellStyle name="Normal 2 2 2 2 2 2 12" xfId="22318" xr:uid="{00000000-0005-0000-0000-0000BF540000}"/>
    <cellStyle name="Normal 2 2 2 2 2 2 2" xfId="22319" xr:uid="{00000000-0005-0000-0000-0000C0540000}"/>
    <cellStyle name="Normal 2 2 2 2 2 2 2 10" xfId="22320" xr:uid="{00000000-0005-0000-0000-0000C1540000}"/>
    <cellStyle name="Normal 2 2 2 2 2 2 2 11" xfId="22321" xr:uid="{00000000-0005-0000-0000-0000C2540000}"/>
    <cellStyle name="Normal 2 2 2 2 2 2 2 2" xfId="22322" xr:uid="{00000000-0005-0000-0000-0000C3540000}"/>
    <cellStyle name="Normal 2 2 2 2 2 2 2 2 2" xfId="22323" xr:uid="{00000000-0005-0000-0000-0000C4540000}"/>
    <cellStyle name="Normal 2 2 2 2 2 2 2 2 3" xfId="22324" xr:uid="{00000000-0005-0000-0000-0000C5540000}"/>
    <cellStyle name="Normal 2 2 2 2 2 2 2 2 4" xfId="22325" xr:uid="{00000000-0005-0000-0000-0000C6540000}"/>
    <cellStyle name="Normal 2 2 2 2 2 2 2 2 5" xfId="22326" xr:uid="{00000000-0005-0000-0000-0000C7540000}"/>
    <cellStyle name="Normal 2 2 2 2 2 2 2 3" xfId="22327" xr:uid="{00000000-0005-0000-0000-0000C8540000}"/>
    <cellStyle name="Normal 2 2 2 2 2 2 2 3 2" xfId="22328" xr:uid="{00000000-0005-0000-0000-0000C9540000}"/>
    <cellStyle name="Normal 2 2 2 2 2 2 2 3 3" xfId="22329" xr:uid="{00000000-0005-0000-0000-0000CA540000}"/>
    <cellStyle name="Normal 2 2 2 2 2 2 2 4" xfId="22330" xr:uid="{00000000-0005-0000-0000-0000CB540000}"/>
    <cellStyle name="Normal 2 2 2 2 2 2 2 4 2" xfId="22331" xr:uid="{00000000-0005-0000-0000-0000CC540000}"/>
    <cellStyle name="Normal 2 2 2 2 2 2 2 5" xfId="22332" xr:uid="{00000000-0005-0000-0000-0000CD540000}"/>
    <cellStyle name="Normal 2 2 2 2 2 2 2 5 2" xfId="22333" xr:uid="{00000000-0005-0000-0000-0000CE540000}"/>
    <cellStyle name="Normal 2 2 2 2 2 2 2 6" xfId="22334" xr:uid="{00000000-0005-0000-0000-0000CF540000}"/>
    <cellStyle name="Normal 2 2 2 2 2 2 2 7" xfId="22335" xr:uid="{00000000-0005-0000-0000-0000D0540000}"/>
    <cellStyle name="Normal 2 2 2 2 2 2 2 8" xfId="22336" xr:uid="{00000000-0005-0000-0000-0000D1540000}"/>
    <cellStyle name="Normal 2 2 2 2 2 2 2 9" xfId="22337" xr:uid="{00000000-0005-0000-0000-0000D2540000}"/>
    <cellStyle name="Normal 2 2 2 2 2 2 2_1) Sector Final Use Input Sheet" xfId="22338" xr:uid="{00000000-0005-0000-0000-0000D3540000}"/>
    <cellStyle name="Normal 2 2 2 2 2 2 3" xfId="22339" xr:uid="{00000000-0005-0000-0000-0000D4540000}"/>
    <cellStyle name="Normal 2 2 2 2 2 2 3 2" xfId="22340" xr:uid="{00000000-0005-0000-0000-0000D5540000}"/>
    <cellStyle name="Normal 2 2 2 2 2 2 3 3" xfId="22341" xr:uid="{00000000-0005-0000-0000-0000D6540000}"/>
    <cellStyle name="Normal 2 2 2 2 2 2 3 4" xfId="22342" xr:uid="{00000000-0005-0000-0000-0000D7540000}"/>
    <cellStyle name="Normal 2 2 2 2 2 2 3 5" xfId="22343" xr:uid="{00000000-0005-0000-0000-0000D8540000}"/>
    <cellStyle name="Normal 2 2 2 2 2 2 4" xfId="22344" xr:uid="{00000000-0005-0000-0000-0000D9540000}"/>
    <cellStyle name="Normal 2 2 2 2 2 2 4 2" xfId="22345" xr:uid="{00000000-0005-0000-0000-0000DA540000}"/>
    <cellStyle name="Normal 2 2 2 2 2 2 4 3" xfId="22346" xr:uid="{00000000-0005-0000-0000-0000DB540000}"/>
    <cellStyle name="Normal 2 2 2 2 2 2 5" xfId="22347" xr:uid="{00000000-0005-0000-0000-0000DC540000}"/>
    <cellStyle name="Normal 2 2 2 2 2 2 5 2" xfId="22348" xr:uid="{00000000-0005-0000-0000-0000DD540000}"/>
    <cellStyle name="Normal 2 2 2 2 2 2 6" xfId="22349" xr:uid="{00000000-0005-0000-0000-0000DE540000}"/>
    <cellStyle name="Normal 2 2 2 2 2 2 6 2" xfId="22350" xr:uid="{00000000-0005-0000-0000-0000DF540000}"/>
    <cellStyle name="Normal 2 2 2 2 2 2 7" xfId="22351" xr:uid="{00000000-0005-0000-0000-0000E0540000}"/>
    <cellStyle name="Normal 2 2 2 2 2 2 8" xfId="22352" xr:uid="{00000000-0005-0000-0000-0000E1540000}"/>
    <cellStyle name="Normal 2 2 2 2 2 2 9" xfId="22353" xr:uid="{00000000-0005-0000-0000-0000E2540000}"/>
    <cellStyle name="Normal 2 2 2 2 2 2_1) Sector Final Use Input Sheet" xfId="22354" xr:uid="{00000000-0005-0000-0000-0000E3540000}"/>
    <cellStyle name="Normal 2 2 2 2 2 3" xfId="22355" xr:uid="{00000000-0005-0000-0000-0000E4540000}"/>
    <cellStyle name="Normal 2 2 2 2 2 3 10" xfId="22356" xr:uid="{00000000-0005-0000-0000-0000E5540000}"/>
    <cellStyle name="Normal 2 2 2 2 2 3 11" xfId="22357" xr:uid="{00000000-0005-0000-0000-0000E6540000}"/>
    <cellStyle name="Normal 2 2 2 2 2 3 12" xfId="22358" xr:uid="{00000000-0005-0000-0000-0000E7540000}"/>
    <cellStyle name="Normal 2 2 2 2 2 3 2" xfId="22359" xr:uid="{00000000-0005-0000-0000-0000E8540000}"/>
    <cellStyle name="Normal 2 2 2 2 2 3 2 10" xfId="22360" xr:uid="{00000000-0005-0000-0000-0000E9540000}"/>
    <cellStyle name="Normal 2 2 2 2 2 3 2 11" xfId="22361" xr:uid="{00000000-0005-0000-0000-0000EA540000}"/>
    <cellStyle name="Normal 2 2 2 2 2 3 2 2" xfId="22362" xr:uid="{00000000-0005-0000-0000-0000EB540000}"/>
    <cellStyle name="Normal 2 2 2 2 2 3 2 2 2" xfId="22363" xr:uid="{00000000-0005-0000-0000-0000EC540000}"/>
    <cellStyle name="Normal 2 2 2 2 2 3 2 2 3" xfId="22364" xr:uid="{00000000-0005-0000-0000-0000ED540000}"/>
    <cellStyle name="Normal 2 2 2 2 2 3 2 2 4" xfId="22365" xr:uid="{00000000-0005-0000-0000-0000EE540000}"/>
    <cellStyle name="Normal 2 2 2 2 2 3 2 2 5" xfId="22366" xr:uid="{00000000-0005-0000-0000-0000EF540000}"/>
    <cellStyle name="Normal 2 2 2 2 2 3 2 3" xfId="22367" xr:uid="{00000000-0005-0000-0000-0000F0540000}"/>
    <cellStyle name="Normal 2 2 2 2 2 3 2 3 2" xfId="22368" xr:uid="{00000000-0005-0000-0000-0000F1540000}"/>
    <cellStyle name="Normal 2 2 2 2 2 3 2 3 3" xfId="22369" xr:uid="{00000000-0005-0000-0000-0000F2540000}"/>
    <cellStyle name="Normal 2 2 2 2 2 3 2 4" xfId="22370" xr:uid="{00000000-0005-0000-0000-0000F3540000}"/>
    <cellStyle name="Normal 2 2 2 2 2 3 2 4 2" xfId="22371" xr:uid="{00000000-0005-0000-0000-0000F4540000}"/>
    <cellStyle name="Normal 2 2 2 2 2 3 2 5" xfId="22372" xr:uid="{00000000-0005-0000-0000-0000F5540000}"/>
    <cellStyle name="Normal 2 2 2 2 2 3 2 5 2" xfId="22373" xr:uid="{00000000-0005-0000-0000-0000F6540000}"/>
    <cellStyle name="Normal 2 2 2 2 2 3 2 6" xfId="22374" xr:uid="{00000000-0005-0000-0000-0000F7540000}"/>
    <cellStyle name="Normal 2 2 2 2 2 3 2 7" xfId="22375" xr:uid="{00000000-0005-0000-0000-0000F8540000}"/>
    <cellStyle name="Normal 2 2 2 2 2 3 2 8" xfId="22376" xr:uid="{00000000-0005-0000-0000-0000F9540000}"/>
    <cellStyle name="Normal 2 2 2 2 2 3 2 9" xfId="22377" xr:uid="{00000000-0005-0000-0000-0000FA540000}"/>
    <cellStyle name="Normal 2 2 2 2 2 3 2_1) Sector Final Use Input Sheet" xfId="22378" xr:uid="{00000000-0005-0000-0000-0000FB540000}"/>
    <cellStyle name="Normal 2 2 2 2 2 3 3" xfId="22379" xr:uid="{00000000-0005-0000-0000-0000FC540000}"/>
    <cellStyle name="Normal 2 2 2 2 2 3 3 2" xfId="22380" xr:uid="{00000000-0005-0000-0000-0000FD540000}"/>
    <cellStyle name="Normal 2 2 2 2 2 3 3 3" xfId="22381" xr:uid="{00000000-0005-0000-0000-0000FE540000}"/>
    <cellStyle name="Normal 2 2 2 2 2 3 3 4" xfId="22382" xr:uid="{00000000-0005-0000-0000-0000FF540000}"/>
    <cellStyle name="Normal 2 2 2 2 2 3 3 5" xfId="22383" xr:uid="{00000000-0005-0000-0000-000000550000}"/>
    <cellStyle name="Normal 2 2 2 2 2 3 4" xfId="22384" xr:uid="{00000000-0005-0000-0000-000001550000}"/>
    <cellStyle name="Normal 2 2 2 2 2 3 4 2" xfId="22385" xr:uid="{00000000-0005-0000-0000-000002550000}"/>
    <cellStyle name="Normal 2 2 2 2 2 3 4 3" xfId="22386" xr:uid="{00000000-0005-0000-0000-000003550000}"/>
    <cellStyle name="Normal 2 2 2 2 2 3 5" xfId="22387" xr:uid="{00000000-0005-0000-0000-000004550000}"/>
    <cellStyle name="Normal 2 2 2 2 2 3 5 2" xfId="22388" xr:uid="{00000000-0005-0000-0000-000005550000}"/>
    <cellStyle name="Normal 2 2 2 2 2 3 6" xfId="22389" xr:uid="{00000000-0005-0000-0000-000006550000}"/>
    <cellStyle name="Normal 2 2 2 2 2 3 6 2" xfId="22390" xr:uid="{00000000-0005-0000-0000-000007550000}"/>
    <cellStyle name="Normal 2 2 2 2 2 3 7" xfId="22391" xr:uid="{00000000-0005-0000-0000-000008550000}"/>
    <cellStyle name="Normal 2 2 2 2 2 3 8" xfId="22392" xr:uid="{00000000-0005-0000-0000-000009550000}"/>
    <cellStyle name="Normal 2 2 2 2 2 3 9" xfId="22393" xr:uid="{00000000-0005-0000-0000-00000A550000}"/>
    <cellStyle name="Normal 2 2 2 2 2 3_1) Sector Final Use Input Sheet" xfId="22394" xr:uid="{00000000-0005-0000-0000-00000B550000}"/>
    <cellStyle name="Normal 2 2 2 2 2 4" xfId="22395" xr:uid="{00000000-0005-0000-0000-00000C550000}"/>
    <cellStyle name="Normal 2 2 2 2 2 4 10" xfId="22396" xr:uid="{00000000-0005-0000-0000-00000D550000}"/>
    <cellStyle name="Normal 2 2 2 2 2 4 11" xfId="22397" xr:uid="{00000000-0005-0000-0000-00000E550000}"/>
    <cellStyle name="Normal 2 2 2 2 2 4 2" xfId="22398" xr:uid="{00000000-0005-0000-0000-00000F550000}"/>
    <cellStyle name="Normal 2 2 2 2 2 4 2 2" xfId="22399" xr:uid="{00000000-0005-0000-0000-000010550000}"/>
    <cellStyle name="Normal 2 2 2 2 2 4 2 3" xfId="22400" xr:uid="{00000000-0005-0000-0000-000011550000}"/>
    <cellStyle name="Normal 2 2 2 2 2 4 2 4" xfId="22401" xr:uid="{00000000-0005-0000-0000-000012550000}"/>
    <cellStyle name="Normal 2 2 2 2 2 4 2 5" xfId="22402" xr:uid="{00000000-0005-0000-0000-000013550000}"/>
    <cellStyle name="Normal 2 2 2 2 2 4 3" xfId="22403" xr:uid="{00000000-0005-0000-0000-000014550000}"/>
    <cellStyle name="Normal 2 2 2 2 2 4 3 2" xfId="22404" xr:uid="{00000000-0005-0000-0000-000015550000}"/>
    <cellStyle name="Normal 2 2 2 2 2 4 3 3" xfId="22405" xr:uid="{00000000-0005-0000-0000-000016550000}"/>
    <cellStyle name="Normal 2 2 2 2 2 4 4" xfId="22406" xr:uid="{00000000-0005-0000-0000-000017550000}"/>
    <cellStyle name="Normal 2 2 2 2 2 4 4 2" xfId="22407" xr:uid="{00000000-0005-0000-0000-000018550000}"/>
    <cellStyle name="Normal 2 2 2 2 2 4 5" xfId="22408" xr:uid="{00000000-0005-0000-0000-000019550000}"/>
    <cellStyle name="Normal 2 2 2 2 2 4 5 2" xfId="22409" xr:uid="{00000000-0005-0000-0000-00001A550000}"/>
    <cellStyle name="Normal 2 2 2 2 2 4 6" xfId="22410" xr:uid="{00000000-0005-0000-0000-00001B550000}"/>
    <cellStyle name="Normal 2 2 2 2 2 4 7" xfId="22411" xr:uid="{00000000-0005-0000-0000-00001C550000}"/>
    <cellStyle name="Normal 2 2 2 2 2 4 8" xfId="22412" xr:uid="{00000000-0005-0000-0000-00001D550000}"/>
    <cellStyle name="Normal 2 2 2 2 2 4 9" xfId="22413" xr:uid="{00000000-0005-0000-0000-00001E550000}"/>
    <cellStyle name="Normal 2 2 2 2 2 4_1) Sector Final Use Input Sheet" xfId="22414" xr:uid="{00000000-0005-0000-0000-00001F550000}"/>
    <cellStyle name="Normal 2 2 2 2 2 5" xfId="22415" xr:uid="{00000000-0005-0000-0000-000020550000}"/>
    <cellStyle name="Normal 2 2 2 2 2 5 2" xfId="22416" xr:uid="{00000000-0005-0000-0000-000021550000}"/>
    <cellStyle name="Normal 2 2 2 2 2 5 3" xfId="22417" xr:uid="{00000000-0005-0000-0000-000022550000}"/>
    <cellStyle name="Normal 2 2 2 2 2 5 4" xfId="22418" xr:uid="{00000000-0005-0000-0000-000023550000}"/>
    <cellStyle name="Normal 2 2 2 2 2 5 5" xfId="22419" xr:uid="{00000000-0005-0000-0000-000024550000}"/>
    <cellStyle name="Normal 2 2 2 2 2 6" xfId="22420" xr:uid="{00000000-0005-0000-0000-000025550000}"/>
    <cellStyle name="Normal 2 2 2 2 2 6 2" xfId="22421" xr:uid="{00000000-0005-0000-0000-000026550000}"/>
    <cellStyle name="Normal 2 2 2 2 2 6 3" xfId="22422" xr:uid="{00000000-0005-0000-0000-000027550000}"/>
    <cellStyle name="Normal 2 2 2 2 2 7" xfId="22423" xr:uid="{00000000-0005-0000-0000-000028550000}"/>
    <cellStyle name="Normal 2 2 2 2 2 7 2" xfId="22424" xr:uid="{00000000-0005-0000-0000-000029550000}"/>
    <cellStyle name="Normal 2 2 2 2 2 8" xfId="22425" xr:uid="{00000000-0005-0000-0000-00002A550000}"/>
    <cellStyle name="Normal 2 2 2 2 2 8 2" xfId="22426" xr:uid="{00000000-0005-0000-0000-00002B550000}"/>
    <cellStyle name="Normal 2 2 2 2 2 9" xfId="22427" xr:uid="{00000000-0005-0000-0000-00002C550000}"/>
    <cellStyle name="Normal 2 2 2 2 2_1) Sector Final Use Input Sheet" xfId="22428" xr:uid="{00000000-0005-0000-0000-00002D550000}"/>
    <cellStyle name="Normal 2 2 2 2 3" xfId="22429" xr:uid="{00000000-0005-0000-0000-00002E550000}"/>
    <cellStyle name="Normal 2 2 2 2 3 10" xfId="22430" xr:uid="{00000000-0005-0000-0000-00002F550000}"/>
    <cellStyle name="Normal 2 2 2 2 3 11" xfId="22431" xr:uid="{00000000-0005-0000-0000-000030550000}"/>
    <cellStyle name="Normal 2 2 2 2 3 12" xfId="22432" xr:uid="{00000000-0005-0000-0000-000031550000}"/>
    <cellStyle name="Normal 2 2 2 2 3 13" xfId="22433" xr:uid="{00000000-0005-0000-0000-000032550000}"/>
    <cellStyle name="Normal 2 2 2 2 3 14" xfId="22434" xr:uid="{00000000-0005-0000-0000-000033550000}"/>
    <cellStyle name="Normal 2 2 2 2 3 2" xfId="22435" xr:uid="{00000000-0005-0000-0000-000034550000}"/>
    <cellStyle name="Normal 2 2 2 2 3 2 10" xfId="22436" xr:uid="{00000000-0005-0000-0000-000035550000}"/>
    <cellStyle name="Normal 2 2 2 2 3 2 11" xfId="22437" xr:uid="{00000000-0005-0000-0000-000036550000}"/>
    <cellStyle name="Normal 2 2 2 2 3 2 12" xfId="22438" xr:uid="{00000000-0005-0000-0000-000037550000}"/>
    <cellStyle name="Normal 2 2 2 2 3 2 2" xfId="22439" xr:uid="{00000000-0005-0000-0000-000038550000}"/>
    <cellStyle name="Normal 2 2 2 2 3 2 2 10" xfId="22440" xr:uid="{00000000-0005-0000-0000-000039550000}"/>
    <cellStyle name="Normal 2 2 2 2 3 2 2 11" xfId="22441" xr:uid="{00000000-0005-0000-0000-00003A550000}"/>
    <cellStyle name="Normal 2 2 2 2 3 2 2 2" xfId="22442" xr:uid="{00000000-0005-0000-0000-00003B550000}"/>
    <cellStyle name="Normal 2 2 2 2 3 2 2 2 2" xfId="22443" xr:uid="{00000000-0005-0000-0000-00003C550000}"/>
    <cellStyle name="Normal 2 2 2 2 3 2 2 2 3" xfId="22444" xr:uid="{00000000-0005-0000-0000-00003D550000}"/>
    <cellStyle name="Normal 2 2 2 2 3 2 2 2 4" xfId="22445" xr:uid="{00000000-0005-0000-0000-00003E550000}"/>
    <cellStyle name="Normal 2 2 2 2 3 2 2 2 5" xfId="22446" xr:uid="{00000000-0005-0000-0000-00003F550000}"/>
    <cellStyle name="Normal 2 2 2 2 3 2 2 3" xfId="22447" xr:uid="{00000000-0005-0000-0000-000040550000}"/>
    <cellStyle name="Normal 2 2 2 2 3 2 2 3 2" xfId="22448" xr:uid="{00000000-0005-0000-0000-000041550000}"/>
    <cellStyle name="Normal 2 2 2 2 3 2 2 3 3" xfId="22449" xr:uid="{00000000-0005-0000-0000-000042550000}"/>
    <cellStyle name="Normal 2 2 2 2 3 2 2 4" xfId="22450" xr:uid="{00000000-0005-0000-0000-000043550000}"/>
    <cellStyle name="Normal 2 2 2 2 3 2 2 4 2" xfId="22451" xr:uid="{00000000-0005-0000-0000-000044550000}"/>
    <cellStyle name="Normal 2 2 2 2 3 2 2 5" xfId="22452" xr:uid="{00000000-0005-0000-0000-000045550000}"/>
    <cellStyle name="Normal 2 2 2 2 3 2 2 5 2" xfId="22453" xr:uid="{00000000-0005-0000-0000-000046550000}"/>
    <cellStyle name="Normal 2 2 2 2 3 2 2 6" xfId="22454" xr:uid="{00000000-0005-0000-0000-000047550000}"/>
    <cellStyle name="Normal 2 2 2 2 3 2 2 7" xfId="22455" xr:uid="{00000000-0005-0000-0000-000048550000}"/>
    <cellStyle name="Normal 2 2 2 2 3 2 2 8" xfId="22456" xr:uid="{00000000-0005-0000-0000-000049550000}"/>
    <cellStyle name="Normal 2 2 2 2 3 2 2 9" xfId="22457" xr:uid="{00000000-0005-0000-0000-00004A550000}"/>
    <cellStyle name="Normal 2 2 2 2 3 2 2_1) Sector Final Use Input Sheet" xfId="22458" xr:uid="{00000000-0005-0000-0000-00004B550000}"/>
    <cellStyle name="Normal 2 2 2 2 3 2 3" xfId="22459" xr:uid="{00000000-0005-0000-0000-00004C550000}"/>
    <cellStyle name="Normal 2 2 2 2 3 2 3 2" xfId="22460" xr:uid="{00000000-0005-0000-0000-00004D550000}"/>
    <cellStyle name="Normal 2 2 2 2 3 2 3 3" xfId="22461" xr:uid="{00000000-0005-0000-0000-00004E550000}"/>
    <cellStyle name="Normal 2 2 2 2 3 2 3 4" xfId="22462" xr:uid="{00000000-0005-0000-0000-00004F550000}"/>
    <cellStyle name="Normal 2 2 2 2 3 2 3 5" xfId="22463" xr:uid="{00000000-0005-0000-0000-000050550000}"/>
    <cellStyle name="Normal 2 2 2 2 3 2 4" xfId="22464" xr:uid="{00000000-0005-0000-0000-000051550000}"/>
    <cellStyle name="Normal 2 2 2 2 3 2 4 2" xfId="22465" xr:uid="{00000000-0005-0000-0000-000052550000}"/>
    <cellStyle name="Normal 2 2 2 2 3 2 4 3" xfId="22466" xr:uid="{00000000-0005-0000-0000-000053550000}"/>
    <cellStyle name="Normal 2 2 2 2 3 2 5" xfId="22467" xr:uid="{00000000-0005-0000-0000-000054550000}"/>
    <cellStyle name="Normal 2 2 2 2 3 2 5 2" xfId="22468" xr:uid="{00000000-0005-0000-0000-000055550000}"/>
    <cellStyle name="Normal 2 2 2 2 3 2 6" xfId="22469" xr:uid="{00000000-0005-0000-0000-000056550000}"/>
    <cellStyle name="Normal 2 2 2 2 3 2 6 2" xfId="22470" xr:uid="{00000000-0005-0000-0000-000057550000}"/>
    <cellStyle name="Normal 2 2 2 2 3 2 7" xfId="22471" xr:uid="{00000000-0005-0000-0000-000058550000}"/>
    <cellStyle name="Normal 2 2 2 2 3 2 8" xfId="22472" xr:uid="{00000000-0005-0000-0000-000059550000}"/>
    <cellStyle name="Normal 2 2 2 2 3 2 9" xfId="22473" xr:uid="{00000000-0005-0000-0000-00005A550000}"/>
    <cellStyle name="Normal 2 2 2 2 3 2_1) Sector Final Use Input Sheet" xfId="22474" xr:uid="{00000000-0005-0000-0000-00005B550000}"/>
    <cellStyle name="Normal 2 2 2 2 3 3" xfId="22475" xr:uid="{00000000-0005-0000-0000-00005C550000}"/>
    <cellStyle name="Normal 2 2 2 2 3 3 10" xfId="22476" xr:uid="{00000000-0005-0000-0000-00005D550000}"/>
    <cellStyle name="Normal 2 2 2 2 3 3 11" xfId="22477" xr:uid="{00000000-0005-0000-0000-00005E550000}"/>
    <cellStyle name="Normal 2 2 2 2 3 3 12" xfId="22478" xr:uid="{00000000-0005-0000-0000-00005F550000}"/>
    <cellStyle name="Normal 2 2 2 2 3 3 2" xfId="22479" xr:uid="{00000000-0005-0000-0000-000060550000}"/>
    <cellStyle name="Normal 2 2 2 2 3 3 2 10" xfId="22480" xr:uid="{00000000-0005-0000-0000-000061550000}"/>
    <cellStyle name="Normal 2 2 2 2 3 3 2 11" xfId="22481" xr:uid="{00000000-0005-0000-0000-000062550000}"/>
    <cellStyle name="Normal 2 2 2 2 3 3 2 2" xfId="22482" xr:uid="{00000000-0005-0000-0000-000063550000}"/>
    <cellStyle name="Normal 2 2 2 2 3 3 2 2 2" xfId="22483" xr:uid="{00000000-0005-0000-0000-000064550000}"/>
    <cellStyle name="Normal 2 2 2 2 3 3 2 2 3" xfId="22484" xr:uid="{00000000-0005-0000-0000-000065550000}"/>
    <cellStyle name="Normal 2 2 2 2 3 3 2 2 4" xfId="22485" xr:uid="{00000000-0005-0000-0000-000066550000}"/>
    <cellStyle name="Normal 2 2 2 2 3 3 2 2 5" xfId="22486" xr:uid="{00000000-0005-0000-0000-000067550000}"/>
    <cellStyle name="Normal 2 2 2 2 3 3 2 3" xfId="22487" xr:uid="{00000000-0005-0000-0000-000068550000}"/>
    <cellStyle name="Normal 2 2 2 2 3 3 2 3 2" xfId="22488" xr:uid="{00000000-0005-0000-0000-000069550000}"/>
    <cellStyle name="Normal 2 2 2 2 3 3 2 3 3" xfId="22489" xr:uid="{00000000-0005-0000-0000-00006A550000}"/>
    <cellStyle name="Normal 2 2 2 2 3 3 2 4" xfId="22490" xr:uid="{00000000-0005-0000-0000-00006B550000}"/>
    <cellStyle name="Normal 2 2 2 2 3 3 2 4 2" xfId="22491" xr:uid="{00000000-0005-0000-0000-00006C550000}"/>
    <cellStyle name="Normal 2 2 2 2 3 3 2 5" xfId="22492" xr:uid="{00000000-0005-0000-0000-00006D550000}"/>
    <cellStyle name="Normal 2 2 2 2 3 3 2 5 2" xfId="22493" xr:uid="{00000000-0005-0000-0000-00006E550000}"/>
    <cellStyle name="Normal 2 2 2 2 3 3 2 6" xfId="22494" xr:uid="{00000000-0005-0000-0000-00006F550000}"/>
    <cellStyle name="Normal 2 2 2 2 3 3 2 7" xfId="22495" xr:uid="{00000000-0005-0000-0000-000070550000}"/>
    <cellStyle name="Normal 2 2 2 2 3 3 2 8" xfId="22496" xr:uid="{00000000-0005-0000-0000-000071550000}"/>
    <cellStyle name="Normal 2 2 2 2 3 3 2 9" xfId="22497" xr:uid="{00000000-0005-0000-0000-000072550000}"/>
    <cellStyle name="Normal 2 2 2 2 3 3 2_1) Sector Final Use Input Sheet" xfId="22498" xr:uid="{00000000-0005-0000-0000-000073550000}"/>
    <cellStyle name="Normal 2 2 2 2 3 3 3" xfId="22499" xr:uid="{00000000-0005-0000-0000-000074550000}"/>
    <cellStyle name="Normal 2 2 2 2 3 3 3 2" xfId="22500" xr:uid="{00000000-0005-0000-0000-000075550000}"/>
    <cellStyle name="Normal 2 2 2 2 3 3 3 3" xfId="22501" xr:uid="{00000000-0005-0000-0000-000076550000}"/>
    <cellStyle name="Normal 2 2 2 2 3 3 3 4" xfId="22502" xr:uid="{00000000-0005-0000-0000-000077550000}"/>
    <cellStyle name="Normal 2 2 2 2 3 3 3 5" xfId="22503" xr:uid="{00000000-0005-0000-0000-000078550000}"/>
    <cellStyle name="Normal 2 2 2 2 3 3 4" xfId="22504" xr:uid="{00000000-0005-0000-0000-000079550000}"/>
    <cellStyle name="Normal 2 2 2 2 3 3 4 2" xfId="22505" xr:uid="{00000000-0005-0000-0000-00007A550000}"/>
    <cellStyle name="Normal 2 2 2 2 3 3 4 3" xfId="22506" xr:uid="{00000000-0005-0000-0000-00007B550000}"/>
    <cellStyle name="Normal 2 2 2 2 3 3 5" xfId="22507" xr:uid="{00000000-0005-0000-0000-00007C550000}"/>
    <cellStyle name="Normal 2 2 2 2 3 3 5 2" xfId="22508" xr:uid="{00000000-0005-0000-0000-00007D550000}"/>
    <cellStyle name="Normal 2 2 2 2 3 3 6" xfId="22509" xr:uid="{00000000-0005-0000-0000-00007E550000}"/>
    <cellStyle name="Normal 2 2 2 2 3 3 6 2" xfId="22510" xr:uid="{00000000-0005-0000-0000-00007F550000}"/>
    <cellStyle name="Normal 2 2 2 2 3 3 7" xfId="22511" xr:uid="{00000000-0005-0000-0000-000080550000}"/>
    <cellStyle name="Normal 2 2 2 2 3 3 8" xfId="22512" xr:uid="{00000000-0005-0000-0000-000081550000}"/>
    <cellStyle name="Normal 2 2 2 2 3 3 9" xfId="22513" xr:uid="{00000000-0005-0000-0000-000082550000}"/>
    <cellStyle name="Normal 2 2 2 2 3 3_1) Sector Final Use Input Sheet" xfId="22514" xr:uid="{00000000-0005-0000-0000-000083550000}"/>
    <cellStyle name="Normal 2 2 2 2 3 4" xfId="22515" xr:uid="{00000000-0005-0000-0000-000084550000}"/>
    <cellStyle name="Normal 2 2 2 2 3 4 10" xfId="22516" xr:uid="{00000000-0005-0000-0000-000085550000}"/>
    <cellStyle name="Normal 2 2 2 2 3 4 11" xfId="22517" xr:uid="{00000000-0005-0000-0000-000086550000}"/>
    <cellStyle name="Normal 2 2 2 2 3 4 2" xfId="22518" xr:uid="{00000000-0005-0000-0000-000087550000}"/>
    <cellStyle name="Normal 2 2 2 2 3 4 2 2" xfId="22519" xr:uid="{00000000-0005-0000-0000-000088550000}"/>
    <cellStyle name="Normal 2 2 2 2 3 4 2 3" xfId="22520" xr:uid="{00000000-0005-0000-0000-000089550000}"/>
    <cellStyle name="Normal 2 2 2 2 3 4 2 4" xfId="22521" xr:uid="{00000000-0005-0000-0000-00008A550000}"/>
    <cellStyle name="Normal 2 2 2 2 3 4 2 5" xfId="22522" xr:uid="{00000000-0005-0000-0000-00008B550000}"/>
    <cellStyle name="Normal 2 2 2 2 3 4 3" xfId="22523" xr:uid="{00000000-0005-0000-0000-00008C550000}"/>
    <cellStyle name="Normal 2 2 2 2 3 4 3 2" xfId="22524" xr:uid="{00000000-0005-0000-0000-00008D550000}"/>
    <cellStyle name="Normal 2 2 2 2 3 4 3 3" xfId="22525" xr:uid="{00000000-0005-0000-0000-00008E550000}"/>
    <cellStyle name="Normal 2 2 2 2 3 4 4" xfId="22526" xr:uid="{00000000-0005-0000-0000-00008F550000}"/>
    <cellStyle name="Normal 2 2 2 2 3 4 4 2" xfId="22527" xr:uid="{00000000-0005-0000-0000-000090550000}"/>
    <cellStyle name="Normal 2 2 2 2 3 4 5" xfId="22528" xr:uid="{00000000-0005-0000-0000-000091550000}"/>
    <cellStyle name="Normal 2 2 2 2 3 4 5 2" xfId="22529" xr:uid="{00000000-0005-0000-0000-000092550000}"/>
    <cellStyle name="Normal 2 2 2 2 3 4 6" xfId="22530" xr:uid="{00000000-0005-0000-0000-000093550000}"/>
    <cellStyle name="Normal 2 2 2 2 3 4 7" xfId="22531" xr:uid="{00000000-0005-0000-0000-000094550000}"/>
    <cellStyle name="Normal 2 2 2 2 3 4 8" xfId="22532" xr:uid="{00000000-0005-0000-0000-000095550000}"/>
    <cellStyle name="Normal 2 2 2 2 3 4 9" xfId="22533" xr:uid="{00000000-0005-0000-0000-000096550000}"/>
    <cellStyle name="Normal 2 2 2 2 3 4_1) Sector Final Use Input Sheet" xfId="22534" xr:uid="{00000000-0005-0000-0000-000097550000}"/>
    <cellStyle name="Normal 2 2 2 2 3 5" xfId="22535" xr:uid="{00000000-0005-0000-0000-000098550000}"/>
    <cellStyle name="Normal 2 2 2 2 3 5 2" xfId="22536" xr:uid="{00000000-0005-0000-0000-000099550000}"/>
    <cellStyle name="Normal 2 2 2 2 3 5 3" xfId="22537" xr:uid="{00000000-0005-0000-0000-00009A550000}"/>
    <cellStyle name="Normal 2 2 2 2 3 5 4" xfId="22538" xr:uid="{00000000-0005-0000-0000-00009B550000}"/>
    <cellStyle name="Normal 2 2 2 2 3 5 5" xfId="22539" xr:uid="{00000000-0005-0000-0000-00009C550000}"/>
    <cellStyle name="Normal 2 2 2 2 3 6" xfId="22540" xr:uid="{00000000-0005-0000-0000-00009D550000}"/>
    <cellStyle name="Normal 2 2 2 2 3 6 2" xfId="22541" xr:uid="{00000000-0005-0000-0000-00009E550000}"/>
    <cellStyle name="Normal 2 2 2 2 3 6 3" xfId="22542" xr:uid="{00000000-0005-0000-0000-00009F550000}"/>
    <cellStyle name="Normal 2 2 2 2 3 7" xfId="22543" xr:uid="{00000000-0005-0000-0000-0000A0550000}"/>
    <cellStyle name="Normal 2 2 2 2 3 7 2" xfId="22544" xr:uid="{00000000-0005-0000-0000-0000A1550000}"/>
    <cellStyle name="Normal 2 2 2 2 3 8" xfId="22545" xr:uid="{00000000-0005-0000-0000-0000A2550000}"/>
    <cellStyle name="Normal 2 2 2 2 3 8 2" xfId="22546" xr:uid="{00000000-0005-0000-0000-0000A3550000}"/>
    <cellStyle name="Normal 2 2 2 2 3 9" xfId="22547" xr:uid="{00000000-0005-0000-0000-0000A4550000}"/>
    <cellStyle name="Normal 2 2 2 2 3_1) Sector Final Use Input Sheet" xfId="22548" xr:uid="{00000000-0005-0000-0000-0000A5550000}"/>
    <cellStyle name="Normal 2 2 2 2 4" xfId="22549" xr:uid="{00000000-0005-0000-0000-0000A6550000}"/>
    <cellStyle name="Normal 2 2 2 2 4 10" xfId="22550" xr:uid="{00000000-0005-0000-0000-0000A7550000}"/>
    <cellStyle name="Normal 2 2 2 2 4 11" xfId="22551" xr:uid="{00000000-0005-0000-0000-0000A8550000}"/>
    <cellStyle name="Normal 2 2 2 2 4 12" xfId="22552" xr:uid="{00000000-0005-0000-0000-0000A9550000}"/>
    <cellStyle name="Normal 2 2 2 2 4 13" xfId="22553" xr:uid="{00000000-0005-0000-0000-0000AA550000}"/>
    <cellStyle name="Normal 2 2 2 2 4 14" xfId="22554" xr:uid="{00000000-0005-0000-0000-0000AB550000}"/>
    <cellStyle name="Normal 2 2 2 2 4 2" xfId="22555" xr:uid="{00000000-0005-0000-0000-0000AC550000}"/>
    <cellStyle name="Normal 2 2 2 2 4 2 10" xfId="22556" xr:uid="{00000000-0005-0000-0000-0000AD550000}"/>
    <cellStyle name="Normal 2 2 2 2 4 2 11" xfId="22557" xr:uid="{00000000-0005-0000-0000-0000AE550000}"/>
    <cellStyle name="Normal 2 2 2 2 4 2 12" xfId="22558" xr:uid="{00000000-0005-0000-0000-0000AF550000}"/>
    <cellStyle name="Normal 2 2 2 2 4 2 2" xfId="22559" xr:uid="{00000000-0005-0000-0000-0000B0550000}"/>
    <cellStyle name="Normal 2 2 2 2 4 2 2 10" xfId="22560" xr:uid="{00000000-0005-0000-0000-0000B1550000}"/>
    <cellStyle name="Normal 2 2 2 2 4 2 2 11" xfId="22561" xr:uid="{00000000-0005-0000-0000-0000B2550000}"/>
    <cellStyle name="Normal 2 2 2 2 4 2 2 2" xfId="22562" xr:uid="{00000000-0005-0000-0000-0000B3550000}"/>
    <cellStyle name="Normal 2 2 2 2 4 2 2 2 2" xfId="22563" xr:uid="{00000000-0005-0000-0000-0000B4550000}"/>
    <cellStyle name="Normal 2 2 2 2 4 2 2 2 3" xfId="22564" xr:uid="{00000000-0005-0000-0000-0000B5550000}"/>
    <cellStyle name="Normal 2 2 2 2 4 2 2 2 4" xfId="22565" xr:uid="{00000000-0005-0000-0000-0000B6550000}"/>
    <cellStyle name="Normal 2 2 2 2 4 2 2 2 5" xfId="22566" xr:uid="{00000000-0005-0000-0000-0000B7550000}"/>
    <cellStyle name="Normal 2 2 2 2 4 2 2 3" xfId="22567" xr:uid="{00000000-0005-0000-0000-0000B8550000}"/>
    <cellStyle name="Normal 2 2 2 2 4 2 2 3 2" xfId="22568" xr:uid="{00000000-0005-0000-0000-0000B9550000}"/>
    <cellStyle name="Normal 2 2 2 2 4 2 2 3 3" xfId="22569" xr:uid="{00000000-0005-0000-0000-0000BA550000}"/>
    <cellStyle name="Normal 2 2 2 2 4 2 2 4" xfId="22570" xr:uid="{00000000-0005-0000-0000-0000BB550000}"/>
    <cellStyle name="Normal 2 2 2 2 4 2 2 4 2" xfId="22571" xr:uid="{00000000-0005-0000-0000-0000BC550000}"/>
    <cellStyle name="Normal 2 2 2 2 4 2 2 5" xfId="22572" xr:uid="{00000000-0005-0000-0000-0000BD550000}"/>
    <cellStyle name="Normal 2 2 2 2 4 2 2 5 2" xfId="22573" xr:uid="{00000000-0005-0000-0000-0000BE550000}"/>
    <cellStyle name="Normal 2 2 2 2 4 2 2 6" xfId="22574" xr:uid="{00000000-0005-0000-0000-0000BF550000}"/>
    <cellStyle name="Normal 2 2 2 2 4 2 2 7" xfId="22575" xr:uid="{00000000-0005-0000-0000-0000C0550000}"/>
    <cellStyle name="Normal 2 2 2 2 4 2 2 8" xfId="22576" xr:uid="{00000000-0005-0000-0000-0000C1550000}"/>
    <cellStyle name="Normal 2 2 2 2 4 2 2 9" xfId="22577" xr:uid="{00000000-0005-0000-0000-0000C2550000}"/>
    <cellStyle name="Normal 2 2 2 2 4 2 2_1) Sector Final Use Input Sheet" xfId="22578" xr:uid="{00000000-0005-0000-0000-0000C3550000}"/>
    <cellStyle name="Normal 2 2 2 2 4 2 3" xfId="22579" xr:uid="{00000000-0005-0000-0000-0000C4550000}"/>
    <cellStyle name="Normal 2 2 2 2 4 2 3 2" xfId="22580" xr:uid="{00000000-0005-0000-0000-0000C5550000}"/>
    <cellStyle name="Normal 2 2 2 2 4 2 3 3" xfId="22581" xr:uid="{00000000-0005-0000-0000-0000C6550000}"/>
    <cellStyle name="Normal 2 2 2 2 4 2 3 4" xfId="22582" xr:uid="{00000000-0005-0000-0000-0000C7550000}"/>
    <cellStyle name="Normal 2 2 2 2 4 2 3 5" xfId="22583" xr:uid="{00000000-0005-0000-0000-0000C8550000}"/>
    <cellStyle name="Normal 2 2 2 2 4 2 4" xfId="22584" xr:uid="{00000000-0005-0000-0000-0000C9550000}"/>
    <cellStyle name="Normal 2 2 2 2 4 2 4 2" xfId="22585" xr:uid="{00000000-0005-0000-0000-0000CA550000}"/>
    <cellStyle name="Normal 2 2 2 2 4 2 4 3" xfId="22586" xr:uid="{00000000-0005-0000-0000-0000CB550000}"/>
    <cellStyle name="Normal 2 2 2 2 4 2 5" xfId="22587" xr:uid="{00000000-0005-0000-0000-0000CC550000}"/>
    <cellStyle name="Normal 2 2 2 2 4 2 5 2" xfId="22588" xr:uid="{00000000-0005-0000-0000-0000CD550000}"/>
    <cellStyle name="Normal 2 2 2 2 4 2 6" xfId="22589" xr:uid="{00000000-0005-0000-0000-0000CE550000}"/>
    <cellStyle name="Normal 2 2 2 2 4 2 6 2" xfId="22590" xr:uid="{00000000-0005-0000-0000-0000CF550000}"/>
    <cellStyle name="Normal 2 2 2 2 4 2 7" xfId="22591" xr:uid="{00000000-0005-0000-0000-0000D0550000}"/>
    <cellStyle name="Normal 2 2 2 2 4 2 8" xfId="22592" xr:uid="{00000000-0005-0000-0000-0000D1550000}"/>
    <cellStyle name="Normal 2 2 2 2 4 2 9" xfId="22593" xr:uid="{00000000-0005-0000-0000-0000D2550000}"/>
    <cellStyle name="Normal 2 2 2 2 4 2_1) Sector Final Use Input Sheet" xfId="22594" xr:uid="{00000000-0005-0000-0000-0000D3550000}"/>
    <cellStyle name="Normal 2 2 2 2 4 3" xfId="22595" xr:uid="{00000000-0005-0000-0000-0000D4550000}"/>
    <cellStyle name="Normal 2 2 2 2 4 3 10" xfId="22596" xr:uid="{00000000-0005-0000-0000-0000D5550000}"/>
    <cellStyle name="Normal 2 2 2 2 4 3 11" xfId="22597" xr:uid="{00000000-0005-0000-0000-0000D6550000}"/>
    <cellStyle name="Normal 2 2 2 2 4 3 12" xfId="22598" xr:uid="{00000000-0005-0000-0000-0000D7550000}"/>
    <cellStyle name="Normal 2 2 2 2 4 3 2" xfId="22599" xr:uid="{00000000-0005-0000-0000-0000D8550000}"/>
    <cellStyle name="Normal 2 2 2 2 4 3 2 10" xfId="22600" xr:uid="{00000000-0005-0000-0000-0000D9550000}"/>
    <cellStyle name="Normal 2 2 2 2 4 3 2 11" xfId="22601" xr:uid="{00000000-0005-0000-0000-0000DA550000}"/>
    <cellStyle name="Normal 2 2 2 2 4 3 2 2" xfId="22602" xr:uid="{00000000-0005-0000-0000-0000DB550000}"/>
    <cellStyle name="Normal 2 2 2 2 4 3 2 2 2" xfId="22603" xr:uid="{00000000-0005-0000-0000-0000DC550000}"/>
    <cellStyle name="Normal 2 2 2 2 4 3 2 2 3" xfId="22604" xr:uid="{00000000-0005-0000-0000-0000DD550000}"/>
    <cellStyle name="Normal 2 2 2 2 4 3 2 2 4" xfId="22605" xr:uid="{00000000-0005-0000-0000-0000DE550000}"/>
    <cellStyle name="Normal 2 2 2 2 4 3 2 2 5" xfId="22606" xr:uid="{00000000-0005-0000-0000-0000DF550000}"/>
    <cellStyle name="Normal 2 2 2 2 4 3 2 3" xfId="22607" xr:uid="{00000000-0005-0000-0000-0000E0550000}"/>
    <cellStyle name="Normal 2 2 2 2 4 3 2 3 2" xfId="22608" xr:uid="{00000000-0005-0000-0000-0000E1550000}"/>
    <cellStyle name="Normal 2 2 2 2 4 3 2 3 3" xfId="22609" xr:uid="{00000000-0005-0000-0000-0000E2550000}"/>
    <cellStyle name="Normal 2 2 2 2 4 3 2 4" xfId="22610" xr:uid="{00000000-0005-0000-0000-0000E3550000}"/>
    <cellStyle name="Normal 2 2 2 2 4 3 2 4 2" xfId="22611" xr:uid="{00000000-0005-0000-0000-0000E4550000}"/>
    <cellStyle name="Normal 2 2 2 2 4 3 2 5" xfId="22612" xr:uid="{00000000-0005-0000-0000-0000E5550000}"/>
    <cellStyle name="Normal 2 2 2 2 4 3 2 5 2" xfId="22613" xr:uid="{00000000-0005-0000-0000-0000E6550000}"/>
    <cellStyle name="Normal 2 2 2 2 4 3 2 6" xfId="22614" xr:uid="{00000000-0005-0000-0000-0000E7550000}"/>
    <cellStyle name="Normal 2 2 2 2 4 3 2 7" xfId="22615" xr:uid="{00000000-0005-0000-0000-0000E8550000}"/>
    <cellStyle name="Normal 2 2 2 2 4 3 2 8" xfId="22616" xr:uid="{00000000-0005-0000-0000-0000E9550000}"/>
    <cellStyle name="Normal 2 2 2 2 4 3 2 9" xfId="22617" xr:uid="{00000000-0005-0000-0000-0000EA550000}"/>
    <cellStyle name="Normal 2 2 2 2 4 3 2_1) Sector Final Use Input Sheet" xfId="22618" xr:uid="{00000000-0005-0000-0000-0000EB550000}"/>
    <cellStyle name="Normal 2 2 2 2 4 3 3" xfId="22619" xr:uid="{00000000-0005-0000-0000-0000EC550000}"/>
    <cellStyle name="Normal 2 2 2 2 4 3 3 2" xfId="22620" xr:uid="{00000000-0005-0000-0000-0000ED550000}"/>
    <cellStyle name="Normal 2 2 2 2 4 3 3 3" xfId="22621" xr:uid="{00000000-0005-0000-0000-0000EE550000}"/>
    <cellStyle name="Normal 2 2 2 2 4 3 3 4" xfId="22622" xr:uid="{00000000-0005-0000-0000-0000EF550000}"/>
    <cellStyle name="Normal 2 2 2 2 4 3 3 5" xfId="22623" xr:uid="{00000000-0005-0000-0000-0000F0550000}"/>
    <cellStyle name="Normal 2 2 2 2 4 3 4" xfId="22624" xr:uid="{00000000-0005-0000-0000-0000F1550000}"/>
    <cellStyle name="Normal 2 2 2 2 4 3 4 2" xfId="22625" xr:uid="{00000000-0005-0000-0000-0000F2550000}"/>
    <cellStyle name="Normal 2 2 2 2 4 3 4 3" xfId="22626" xr:uid="{00000000-0005-0000-0000-0000F3550000}"/>
    <cellStyle name="Normal 2 2 2 2 4 3 5" xfId="22627" xr:uid="{00000000-0005-0000-0000-0000F4550000}"/>
    <cellStyle name="Normal 2 2 2 2 4 3 5 2" xfId="22628" xr:uid="{00000000-0005-0000-0000-0000F5550000}"/>
    <cellStyle name="Normal 2 2 2 2 4 3 6" xfId="22629" xr:uid="{00000000-0005-0000-0000-0000F6550000}"/>
    <cellStyle name="Normal 2 2 2 2 4 3 6 2" xfId="22630" xr:uid="{00000000-0005-0000-0000-0000F7550000}"/>
    <cellStyle name="Normal 2 2 2 2 4 3 7" xfId="22631" xr:uid="{00000000-0005-0000-0000-0000F8550000}"/>
    <cellStyle name="Normal 2 2 2 2 4 3 8" xfId="22632" xr:uid="{00000000-0005-0000-0000-0000F9550000}"/>
    <cellStyle name="Normal 2 2 2 2 4 3 9" xfId="22633" xr:uid="{00000000-0005-0000-0000-0000FA550000}"/>
    <cellStyle name="Normal 2 2 2 2 4 3_1) Sector Final Use Input Sheet" xfId="22634" xr:uid="{00000000-0005-0000-0000-0000FB550000}"/>
    <cellStyle name="Normal 2 2 2 2 4 4" xfId="22635" xr:uid="{00000000-0005-0000-0000-0000FC550000}"/>
    <cellStyle name="Normal 2 2 2 2 4 4 10" xfId="22636" xr:uid="{00000000-0005-0000-0000-0000FD550000}"/>
    <cellStyle name="Normal 2 2 2 2 4 4 11" xfId="22637" xr:uid="{00000000-0005-0000-0000-0000FE550000}"/>
    <cellStyle name="Normal 2 2 2 2 4 4 2" xfId="22638" xr:uid="{00000000-0005-0000-0000-0000FF550000}"/>
    <cellStyle name="Normal 2 2 2 2 4 4 2 2" xfId="22639" xr:uid="{00000000-0005-0000-0000-000000560000}"/>
    <cellStyle name="Normal 2 2 2 2 4 4 2 3" xfId="22640" xr:uid="{00000000-0005-0000-0000-000001560000}"/>
    <cellStyle name="Normal 2 2 2 2 4 4 2 4" xfId="22641" xr:uid="{00000000-0005-0000-0000-000002560000}"/>
    <cellStyle name="Normal 2 2 2 2 4 4 2 5" xfId="22642" xr:uid="{00000000-0005-0000-0000-000003560000}"/>
    <cellStyle name="Normal 2 2 2 2 4 4 3" xfId="22643" xr:uid="{00000000-0005-0000-0000-000004560000}"/>
    <cellStyle name="Normal 2 2 2 2 4 4 3 2" xfId="22644" xr:uid="{00000000-0005-0000-0000-000005560000}"/>
    <cellStyle name="Normal 2 2 2 2 4 4 3 3" xfId="22645" xr:uid="{00000000-0005-0000-0000-000006560000}"/>
    <cellStyle name="Normal 2 2 2 2 4 4 4" xfId="22646" xr:uid="{00000000-0005-0000-0000-000007560000}"/>
    <cellStyle name="Normal 2 2 2 2 4 4 4 2" xfId="22647" xr:uid="{00000000-0005-0000-0000-000008560000}"/>
    <cellStyle name="Normal 2 2 2 2 4 4 5" xfId="22648" xr:uid="{00000000-0005-0000-0000-000009560000}"/>
    <cellStyle name="Normal 2 2 2 2 4 4 5 2" xfId="22649" xr:uid="{00000000-0005-0000-0000-00000A560000}"/>
    <cellStyle name="Normal 2 2 2 2 4 4 6" xfId="22650" xr:uid="{00000000-0005-0000-0000-00000B560000}"/>
    <cellStyle name="Normal 2 2 2 2 4 4 7" xfId="22651" xr:uid="{00000000-0005-0000-0000-00000C560000}"/>
    <cellStyle name="Normal 2 2 2 2 4 4 8" xfId="22652" xr:uid="{00000000-0005-0000-0000-00000D560000}"/>
    <cellStyle name="Normal 2 2 2 2 4 4 9" xfId="22653" xr:uid="{00000000-0005-0000-0000-00000E560000}"/>
    <cellStyle name="Normal 2 2 2 2 4 4_1) Sector Final Use Input Sheet" xfId="22654" xr:uid="{00000000-0005-0000-0000-00000F560000}"/>
    <cellStyle name="Normal 2 2 2 2 4 5" xfId="22655" xr:uid="{00000000-0005-0000-0000-000010560000}"/>
    <cellStyle name="Normal 2 2 2 2 4 5 2" xfId="22656" xr:uid="{00000000-0005-0000-0000-000011560000}"/>
    <cellStyle name="Normal 2 2 2 2 4 5 3" xfId="22657" xr:uid="{00000000-0005-0000-0000-000012560000}"/>
    <cellStyle name="Normal 2 2 2 2 4 5 4" xfId="22658" xr:uid="{00000000-0005-0000-0000-000013560000}"/>
    <cellStyle name="Normal 2 2 2 2 4 5 5" xfId="22659" xr:uid="{00000000-0005-0000-0000-000014560000}"/>
    <cellStyle name="Normal 2 2 2 2 4 6" xfId="22660" xr:uid="{00000000-0005-0000-0000-000015560000}"/>
    <cellStyle name="Normal 2 2 2 2 4 6 2" xfId="22661" xr:uid="{00000000-0005-0000-0000-000016560000}"/>
    <cellStyle name="Normal 2 2 2 2 4 6 3" xfId="22662" xr:uid="{00000000-0005-0000-0000-000017560000}"/>
    <cellStyle name="Normal 2 2 2 2 4 7" xfId="22663" xr:uid="{00000000-0005-0000-0000-000018560000}"/>
    <cellStyle name="Normal 2 2 2 2 4 7 2" xfId="22664" xr:uid="{00000000-0005-0000-0000-000019560000}"/>
    <cellStyle name="Normal 2 2 2 2 4 8" xfId="22665" xr:uid="{00000000-0005-0000-0000-00001A560000}"/>
    <cellStyle name="Normal 2 2 2 2 4 8 2" xfId="22666" xr:uid="{00000000-0005-0000-0000-00001B560000}"/>
    <cellStyle name="Normal 2 2 2 2 4 9" xfId="22667" xr:uid="{00000000-0005-0000-0000-00001C560000}"/>
    <cellStyle name="Normal 2 2 2 2 4_1) Sector Final Use Input Sheet" xfId="22668" xr:uid="{00000000-0005-0000-0000-00001D560000}"/>
    <cellStyle name="Normal 2 2 2 2 5" xfId="22669" xr:uid="{00000000-0005-0000-0000-00001E560000}"/>
    <cellStyle name="Normal 2 2 2 2 5 10" xfId="22670" xr:uid="{00000000-0005-0000-0000-00001F560000}"/>
    <cellStyle name="Normal 2 2 2 2 5 11" xfId="22671" xr:uid="{00000000-0005-0000-0000-000020560000}"/>
    <cellStyle name="Normal 2 2 2 2 5 12" xfId="22672" xr:uid="{00000000-0005-0000-0000-000021560000}"/>
    <cellStyle name="Normal 2 2 2 2 5 2" xfId="22673" xr:uid="{00000000-0005-0000-0000-000022560000}"/>
    <cellStyle name="Normal 2 2 2 2 5 2 10" xfId="22674" xr:uid="{00000000-0005-0000-0000-000023560000}"/>
    <cellStyle name="Normal 2 2 2 2 5 2 11" xfId="22675" xr:uid="{00000000-0005-0000-0000-000024560000}"/>
    <cellStyle name="Normal 2 2 2 2 5 2 2" xfId="22676" xr:uid="{00000000-0005-0000-0000-000025560000}"/>
    <cellStyle name="Normal 2 2 2 2 5 2 2 2" xfId="22677" xr:uid="{00000000-0005-0000-0000-000026560000}"/>
    <cellStyle name="Normal 2 2 2 2 5 2 2 3" xfId="22678" xr:uid="{00000000-0005-0000-0000-000027560000}"/>
    <cellStyle name="Normal 2 2 2 2 5 2 2 4" xfId="22679" xr:uid="{00000000-0005-0000-0000-000028560000}"/>
    <cellStyle name="Normal 2 2 2 2 5 2 2 5" xfId="22680" xr:uid="{00000000-0005-0000-0000-000029560000}"/>
    <cellStyle name="Normal 2 2 2 2 5 2 3" xfId="22681" xr:uid="{00000000-0005-0000-0000-00002A560000}"/>
    <cellStyle name="Normal 2 2 2 2 5 2 3 2" xfId="22682" xr:uid="{00000000-0005-0000-0000-00002B560000}"/>
    <cellStyle name="Normal 2 2 2 2 5 2 3 3" xfId="22683" xr:uid="{00000000-0005-0000-0000-00002C560000}"/>
    <cellStyle name="Normal 2 2 2 2 5 2 4" xfId="22684" xr:uid="{00000000-0005-0000-0000-00002D560000}"/>
    <cellStyle name="Normal 2 2 2 2 5 2 4 2" xfId="22685" xr:uid="{00000000-0005-0000-0000-00002E560000}"/>
    <cellStyle name="Normal 2 2 2 2 5 2 5" xfId="22686" xr:uid="{00000000-0005-0000-0000-00002F560000}"/>
    <cellStyle name="Normal 2 2 2 2 5 2 5 2" xfId="22687" xr:uid="{00000000-0005-0000-0000-000030560000}"/>
    <cellStyle name="Normal 2 2 2 2 5 2 6" xfId="22688" xr:uid="{00000000-0005-0000-0000-000031560000}"/>
    <cellStyle name="Normal 2 2 2 2 5 2 7" xfId="22689" xr:uid="{00000000-0005-0000-0000-000032560000}"/>
    <cellStyle name="Normal 2 2 2 2 5 2 8" xfId="22690" xr:uid="{00000000-0005-0000-0000-000033560000}"/>
    <cellStyle name="Normal 2 2 2 2 5 2 9" xfId="22691" xr:uid="{00000000-0005-0000-0000-000034560000}"/>
    <cellStyle name="Normal 2 2 2 2 5 2_1) Sector Final Use Input Sheet" xfId="22692" xr:uid="{00000000-0005-0000-0000-000035560000}"/>
    <cellStyle name="Normal 2 2 2 2 5 3" xfId="22693" xr:uid="{00000000-0005-0000-0000-000036560000}"/>
    <cellStyle name="Normal 2 2 2 2 5 3 2" xfId="22694" xr:uid="{00000000-0005-0000-0000-000037560000}"/>
    <cellStyle name="Normal 2 2 2 2 5 3 3" xfId="22695" xr:uid="{00000000-0005-0000-0000-000038560000}"/>
    <cellStyle name="Normal 2 2 2 2 5 3 4" xfId="22696" xr:uid="{00000000-0005-0000-0000-000039560000}"/>
    <cellStyle name="Normal 2 2 2 2 5 3 5" xfId="22697" xr:uid="{00000000-0005-0000-0000-00003A560000}"/>
    <cellStyle name="Normal 2 2 2 2 5 4" xfId="22698" xr:uid="{00000000-0005-0000-0000-00003B560000}"/>
    <cellStyle name="Normal 2 2 2 2 5 4 2" xfId="22699" xr:uid="{00000000-0005-0000-0000-00003C560000}"/>
    <cellStyle name="Normal 2 2 2 2 5 4 3" xfId="22700" xr:uid="{00000000-0005-0000-0000-00003D560000}"/>
    <cellStyle name="Normal 2 2 2 2 5 5" xfId="22701" xr:uid="{00000000-0005-0000-0000-00003E560000}"/>
    <cellStyle name="Normal 2 2 2 2 5 5 2" xfId="22702" xr:uid="{00000000-0005-0000-0000-00003F560000}"/>
    <cellStyle name="Normal 2 2 2 2 5 6" xfId="22703" xr:uid="{00000000-0005-0000-0000-000040560000}"/>
    <cellStyle name="Normal 2 2 2 2 5 6 2" xfId="22704" xr:uid="{00000000-0005-0000-0000-000041560000}"/>
    <cellStyle name="Normal 2 2 2 2 5 7" xfId="22705" xr:uid="{00000000-0005-0000-0000-000042560000}"/>
    <cellStyle name="Normal 2 2 2 2 5 8" xfId="22706" xr:uid="{00000000-0005-0000-0000-000043560000}"/>
    <cellStyle name="Normal 2 2 2 2 5 9" xfId="22707" xr:uid="{00000000-0005-0000-0000-000044560000}"/>
    <cellStyle name="Normal 2 2 2 2 5_1) Sector Final Use Input Sheet" xfId="22708" xr:uid="{00000000-0005-0000-0000-000045560000}"/>
    <cellStyle name="Normal 2 2 2 2 6" xfId="22709" xr:uid="{00000000-0005-0000-0000-000046560000}"/>
    <cellStyle name="Normal 2 2 2 2 6 10" xfId="22710" xr:uid="{00000000-0005-0000-0000-000047560000}"/>
    <cellStyle name="Normal 2 2 2 2 6 11" xfId="22711" xr:uid="{00000000-0005-0000-0000-000048560000}"/>
    <cellStyle name="Normal 2 2 2 2 6 12" xfId="22712" xr:uid="{00000000-0005-0000-0000-000049560000}"/>
    <cellStyle name="Normal 2 2 2 2 6 2" xfId="22713" xr:uid="{00000000-0005-0000-0000-00004A560000}"/>
    <cellStyle name="Normal 2 2 2 2 6 2 10" xfId="22714" xr:uid="{00000000-0005-0000-0000-00004B560000}"/>
    <cellStyle name="Normal 2 2 2 2 6 2 11" xfId="22715" xr:uid="{00000000-0005-0000-0000-00004C560000}"/>
    <cellStyle name="Normal 2 2 2 2 6 2 2" xfId="22716" xr:uid="{00000000-0005-0000-0000-00004D560000}"/>
    <cellStyle name="Normal 2 2 2 2 6 2 2 2" xfId="22717" xr:uid="{00000000-0005-0000-0000-00004E560000}"/>
    <cellStyle name="Normal 2 2 2 2 6 2 2 3" xfId="22718" xr:uid="{00000000-0005-0000-0000-00004F560000}"/>
    <cellStyle name="Normal 2 2 2 2 6 2 2 4" xfId="22719" xr:uid="{00000000-0005-0000-0000-000050560000}"/>
    <cellStyle name="Normal 2 2 2 2 6 2 2 5" xfId="22720" xr:uid="{00000000-0005-0000-0000-000051560000}"/>
    <cellStyle name="Normal 2 2 2 2 6 2 3" xfId="22721" xr:uid="{00000000-0005-0000-0000-000052560000}"/>
    <cellStyle name="Normal 2 2 2 2 6 2 3 2" xfId="22722" xr:uid="{00000000-0005-0000-0000-000053560000}"/>
    <cellStyle name="Normal 2 2 2 2 6 2 3 3" xfId="22723" xr:uid="{00000000-0005-0000-0000-000054560000}"/>
    <cellStyle name="Normal 2 2 2 2 6 2 4" xfId="22724" xr:uid="{00000000-0005-0000-0000-000055560000}"/>
    <cellStyle name="Normal 2 2 2 2 6 2 4 2" xfId="22725" xr:uid="{00000000-0005-0000-0000-000056560000}"/>
    <cellStyle name="Normal 2 2 2 2 6 2 5" xfId="22726" xr:uid="{00000000-0005-0000-0000-000057560000}"/>
    <cellStyle name="Normal 2 2 2 2 6 2 5 2" xfId="22727" xr:uid="{00000000-0005-0000-0000-000058560000}"/>
    <cellStyle name="Normal 2 2 2 2 6 2 6" xfId="22728" xr:uid="{00000000-0005-0000-0000-000059560000}"/>
    <cellStyle name="Normal 2 2 2 2 6 2 7" xfId="22729" xr:uid="{00000000-0005-0000-0000-00005A560000}"/>
    <cellStyle name="Normal 2 2 2 2 6 2 8" xfId="22730" xr:uid="{00000000-0005-0000-0000-00005B560000}"/>
    <cellStyle name="Normal 2 2 2 2 6 2 9" xfId="22731" xr:uid="{00000000-0005-0000-0000-00005C560000}"/>
    <cellStyle name="Normal 2 2 2 2 6 2_1) Sector Final Use Input Sheet" xfId="22732" xr:uid="{00000000-0005-0000-0000-00005D560000}"/>
    <cellStyle name="Normal 2 2 2 2 6 3" xfId="22733" xr:uid="{00000000-0005-0000-0000-00005E560000}"/>
    <cellStyle name="Normal 2 2 2 2 6 3 2" xfId="22734" xr:uid="{00000000-0005-0000-0000-00005F560000}"/>
    <cellStyle name="Normal 2 2 2 2 6 3 3" xfId="22735" xr:uid="{00000000-0005-0000-0000-000060560000}"/>
    <cellStyle name="Normal 2 2 2 2 6 3 4" xfId="22736" xr:uid="{00000000-0005-0000-0000-000061560000}"/>
    <cellStyle name="Normal 2 2 2 2 6 3 5" xfId="22737" xr:uid="{00000000-0005-0000-0000-000062560000}"/>
    <cellStyle name="Normal 2 2 2 2 6 4" xfId="22738" xr:uid="{00000000-0005-0000-0000-000063560000}"/>
    <cellStyle name="Normal 2 2 2 2 6 4 2" xfId="22739" xr:uid="{00000000-0005-0000-0000-000064560000}"/>
    <cellStyle name="Normal 2 2 2 2 6 4 3" xfId="22740" xr:uid="{00000000-0005-0000-0000-000065560000}"/>
    <cellStyle name="Normal 2 2 2 2 6 5" xfId="22741" xr:uid="{00000000-0005-0000-0000-000066560000}"/>
    <cellStyle name="Normal 2 2 2 2 6 5 2" xfId="22742" xr:uid="{00000000-0005-0000-0000-000067560000}"/>
    <cellStyle name="Normal 2 2 2 2 6 6" xfId="22743" xr:uid="{00000000-0005-0000-0000-000068560000}"/>
    <cellStyle name="Normal 2 2 2 2 6 6 2" xfId="22744" xr:uid="{00000000-0005-0000-0000-000069560000}"/>
    <cellStyle name="Normal 2 2 2 2 6 7" xfId="22745" xr:uid="{00000000-0005-0000-0000-00006A560000}"/>
    <cellStyle name="Normal 2 2 2 2 6 8" xfId="22746" xr:uid="{00000000-0005-0000-0000-00006B560000}"/>
    <cellStyle name="Normal 2 2 2 2 6 9" xfId="22747" xr:uid="{00000000-0005-0000-0000-00006C560000}"/>
    <cellStyle name="Normal 2 2 2 2 6_1) Sector Final Use Input Sheet" xfId="22748" xr:uid="{00000000-0005-0000-0000-00006D560000}"/>
    <cellStyle name="Normal 2 2 2 2 7" xfId="22749" xr:uid="{00000000-0005-0000-0000-00006E560000}"/>
    <cellStyle name="Normal 2 2 2 2 7 10" xfId="22750" xr:uid="{00000000-0005-0000-0000-00006F560000}"/>
    <cellStyle name="Normal 2 2 2 2 7 11" xfId="22751" xr:uid="{00000000-0005-0000-0000-000070560000}"/>
    <cellStyle name="Normal 2 2 2 2 7 2" xfId="22752" xr:uid="{00000000-0005-0000-0000-000071560000}"/>
    <cellStyle name="Normal 2 2 2 2 7 2 2" xfId="22753" xr:uid="{00000000-0005-0000-0000-000072560000}"/>
    <cellStyle name="Normal 2 2 2 2 7 2 3" xfId="22754" xr:uid="{00000000-0005-0000-0000-000073560000}"/>
    <cellStyle name="Normal 2 2 2 2 7 2 4" xfId="22755" xr:uid="{00000000-0005-0000-0000-000074560000}"/>
    <cellStyle name="Normal 2 2 2 2 7 2 5" xfId="22756" xr:uid="{00000000-0005-0000-0000-000075560000}"/>
    <cellStyle name="Normal 2 2 2 2 7 3" xfId="22757" xr:uid="{00000000-0005-0000-0000-000076560000}"/>
    <cellStyle name="Normal 2 2 2 2 7 3 2" xfId="22758" xr:uid="{00000000-0005-0000-0000-000077560000}"/>
    <cellStyle name="Normal 2 2 2 2 7 3 3" xfId="22759" xr:uid="{00000000-0005-0000-0000-000078560000}"/>
    <cellStyle name="Normal 2 2 2 2 7 4" xfId="22760" xr:uid="{00000000-0005-0000-0000-000079560000}"/>
    <cellStyle name="Normal 2 2 2 2 7 4 2" xfId="22761" xr:uid="{00000000-0005-0000-0000-00007A560000}"/>
    <cellStyle name="Normal 2 2 2 2 7 5" xfId="22762" xr:uid="{00000000-0005-0000-0000-00007B560000}"/>
    <cellStyle name="Normal 2 2 2 2 7 5 2" xfId="22763" xr:uid="{00000000-0005-0000-0000-00007C560000}"/>
    <cellStyle name="Normal 2 2 2 2 7 6" xfId="22764" xr:uid="{00000000-0005-0000-0000-00007D560000}"/>
    <cellStyle name="Normal 2 2 2 2 7 7" xfId="22765" xr:uid="{00000000-0005-0000-0000-00007E560000}"/>
    <cellStyle name="Normal 2 2 2 2 7 8" xfId="22766" xr:uid="{00000000-0005-0000-0000-00007F560000}"/>
    <cellStyle name="Normal 2 2 2 2 7 9" xfId="22767" xr:uid="{00000000-0005-0000-0000-000080560000}"/>
    <cellStyle name="Normal 2 2 2 2 7_1) Sector Final Use Input Sheet" xfId="22768" xr:uid="{00000000-0005-0000-0000-000081560000}"/>
    <cellStyle name="Normal 2 2 2 2 8" xfId="22769" xr:uid="{00000000-0005-0000-0000-000082560000}"/>
    <cellStyle name="Normal 2 2 2 2 8 2" xfId="22770" xr:uid="{00000000-0005-0000-0000-000083560000}"/>
    <cellStyle name="Normal 2 2 2 2 8 3" xfId="22771" xr:uid="{00000000-0005-0000-0000-000084560000}"/>
    <cellStyle name="Normal 2 2 2 2 8 4" xfId="22772" xr:uid="{00000000-0005-0000-0000-000085560000}"/>
    <cellStyle name="Normal 2 2 2 2 8 5" xfId="22773" xr:uid="{00000000-0005-0000-0000-000086560000}"/>
    <cellStyle name="Normal 2 2 2 2 9" xfId="22774" xr:uid="{00000000-0005-0000-0000-000087560000}"/>
    <cellStyle name="Normal 2 2 2 2 9 2" xfId="22775" xr:uid="{00000000-0005-0000-0000-000088560000}"/>
    <cellStyle name="Normal 2 2 2 2 9 3" xfId="22776" xr:uid="{00000000-0005-0000-0000-000089560000}"/>
    <cellStyle name="Normal 2 2 2 2_1) Sector Final Use Input Sheet" xfId="22777" xr:uid="{00000000-0005-0000-0000-00008A560000}"/>
    <cellStyle name="Normal 2 2 2 3" xfId="22778" xr:uid="{00000000-0005-0000-0000-00008B560000}"/>
    <cellStyle name="Normal 2 2 2 3 10" xfId="22779" xr:uid="{00000000-0005-0000-0000-00008C560000}"/>
    <cellStyle name="Normal 2 2 2 3 11" xfId="22780" xr:uid="{00000000-0005-0000-0000-00008D560000}"/>
    <cellStyle name="Normal 2 2 2 3 12" xfId="22781" xr:uid="{00000000-0005-0000-0000-00008E560000}"/>
    <cellStyle name="Normal 2 2 2 3 13" xfId="22782" xr:uid="{00000000-0005-0000-0000-00008F560000}"/>
    <cellStyle name="Normal 2 2 2 3 14" xfId="22783" xr:uid="{00000000-0005-0000-0000-000090560000}"/>
    <cellStyle name="Normal 2 2 2 3 2" xfId="22784" xr:uid="{00000000-0005-0000-0000-000091560000}"/>
    <cellStyle name="Normal 2 2 2 3 2 10" xfId="22785" xr:uid="{00000000-0005-0000-0000-000092560000}"/>
    <cellStyle name="Normal 2 2 2 3 2 11" xfId="22786" xr:uid="{00000000-0005-0000-0000-000093560000}"/>
    <cellStyle name="Normal 2 2 2 3 2 12" xfId="22787" xr:uid="{00000000-0005-0000-0000-000094560000}"/>
    <cellStyle name="Normal 2 2 2 3 2 2" xfId="22788" xr:uid="{00000000-0005-0000-0000-000095560000}"/>
    <cellStyle name="Normal 2 2 2 3 2 2 10" xfId="22789" xr:uid="{00000000-0005-0000-0000-000096560000}"/>
    <cellStyle name="Normal 2 2 2 3 2 2 11" xfId="22790" xr:uid="{00000000-0005-0000-0000-000097560000}"/>
    <cellStyle name="Normal 2 2 2 3 2 2 2" xfId="22791" xr:uid="{00000000-0005-0000-0000-000098560000}"/>
    <cellStyle name="Normal 2 2 2 3 2 2 2 2" xfId="22792" xr:uid="{00000000-0005-0000-0000-000099560000}"/>
    <cellStyle name="Normal 2 2 2 3 2 2 2 3" xfId="22793" xr:uid="{00000000-0005-0000-0000-00009A560000}"/>
    <cellStyle name="Normal 2 2 2 3 2 2 2 4" xfId="22794" xr:uid="{00000000-0005-0000-0000-00009B560000}"/>
    <cellStyle name="Normal 2 2 2 3 2 2 2 5" xfId="22795" xr:uid="{00000000-0005-0000-0000-00009C560000}"/>
    <cellStyle name="Normal 2 2 2 3 2 2 3" xfId="22796" xr:uid="{00000000-0005-0000-0000-00009D560000}"/>
    <cellStyle name="Normal 2 2 2 3 2 2 3 2" xfId="22797" xr:uid="{00000000-0005-0000-0000-00009E560000}"/>
    <cellStyle name="Normal 2 2 2 3 2 2 3 3" xfId="22798" xr:uid="{00000000-0005-0000-0000-00009F560000}"/>
    <cellStyle name="Normal 2 2 2 3 2 2 4" xfId="22799" xr:uid="{00000000-0005-0000-0000-0000A0560000}"/>
    <cellStyle name="Normal 2 2 2 3 2 2 4 2" xfId="22800" xr:uid="{00000000-0005-0000-0000-0000A1560000}"/>
    <cellStyle name="Normal 2 2 2 3 2 2 5" xfId="22801" xr:uid="{00000000-0005-0000-0000-0000A2560000}"/>
    <cellStyle name="Normal 2 2 2 3 2 2 5 2" xfId="22802" xr:uid="{00000000-0005-0000-0000-0000A3560000}"/>
    <cellStyle name="Normal 2 2 2 3 2 2 6" xfId="22803" xr:uid="{00000000-0005-0000-0000-0000A4560000}"/>
    <cellStyle name="Normal 2 2 2 3 2 2 7" xfId="22804" xr:uid="{00000000-0005-0000-0000-0000A5560000}"/>
    <cellStyle name="Normal 2 2 2 3 2 2 8" xfId="22805" xr:uid="{00000000-0005-0000-0000-0000A6560000}"/>
    <cellStyle name="Normal 2 2 2 3 2 2 9" xfId="22806" xr:uid="{00000000-0005-0000-0000-0000A7560000}"/>
    <cellStyle name="Normal 2 2 2 3 2 2_1) Sector Final Use Input Sheet" xfId="22807" xr:uid="{00000000-0005-0000-0000-0000A8560000}"/>
    <cellStyle name="Normal 2 2 2 3 2 3" xfId="22808" xr:uid="{00000000-0005-0000-0000-0000A9560000}"/>
    <cellStyle name="Normal 2 2 2 3 2 3 2" xfId="22809" xr:uid="{00000000-0005-0000-0000-0000AA560000}"/>
    <cellStyle name="Normal 2 2 2 3 2 3 3" xfId="22810" xr:uid="{00000000-0005-0000-0000-0000AB560000}"/>
    <cellStyle name="Normal 2 2 2 3 2 3 4" xfId="22811" xr:uid="{00000000-0005-0000-0000-0000AC560000}"/>
    <cellStyle name="Normal 2 2 2 3 2 3 5" xfId="22812" xr:uid="{00000000-0005-0000-0000-0000AD560000}"/>
    <cellStyle name="Normal 2 2 2 3 2 4" xfId="22813" xr:uid="{00000000-0005-0000-0000-0000AE560000}"/>
    <cellStyle name="Normal 2 2 2 3 2 4 2" xfId="22814" xr:uid="{00000000-0005-0000-0000-0000AF560000}"/>
    <cellStyle name="Normal 2 2 2 3 2 4 3" xfId="22815" xr:uid="{00000000-0005-0000-0000-0000B0560000}"/>
    <cellStyle name="Normal 2 2 2 3 2 5" xfId="22816" xr:uid="{00000000-0005-0000-0000-0000B1560000}"/>
    <cellStyle name="Normal 2 2 2 3 2 5 2" xfId="22817" xr:uid="{00000000-0005-0000-0000-0000B2560000}"/>
    <cellStyle name="Normal 2 2 2 3 2 6" xfId="22818" xr:uid="{00000000-0005-0000-0000-0000B3560000}"/>
    <cellStyle name="Normal 2 2 2 3 2 6 2" xfId="22819" xr:uid="{00000000-0005-0000-0000-0000B4560000}"/>
    <cellStyle name="Normal 2 2 2 3 2 7" xfId="22820" xr:uid="{00000000-0005-0000-0000-0000B5560000}"/>
    <cellStyle name="Normal 2 2 2 3 2 8" xfId="22821" xr:uid="{00000000-0005-0000-0000-0000B6560000}"/>
    <cellStyle name="Normal 2 2 2 3 2 9" xfId="22822" xr:uid="{00000000-0005-0000-0000-0000B7560000}"/>
    <cellStyle name="Normal 2 2 2 3 2_1) Sector Final Use Input Sheet" xfId="22823" xr:uid="{00000000-0005-0000-0000-0000B8560000}"/>
    <cellStyle name="Normal 2 2 2 3 3" xfId="22824" xr:uid="{00000000-0005-0000-0000-0000B9560000}"/>
    <cellStyle name="Normal 2 2 2 3 3 10" xfId="22825" xr:uid="{00000000-0005-0000-0000-0000BA560000}"/>
    <cellStyle name="Normal 2 2 2 3 3 11" xfId="22826" xr:uid="{00000000-0005-0000-0000-0000BB560000}"/>
    <cellStyle name="Normal 2 2 2 3 3 12" xfId="22827" xr:uid="{00000000-0005-0000-0000-0000BC560000}"/>
    <cellStyle name="Normal 2 2 2 3 3 2" xfId="22828" xr:uid="{00000000-0005-0000-0000-0000BD560000}"/>
    <cellStyle name="Normal 2 2 2 3 3 2 10" xfId="22829" xr:uid="{00000000-0005-0000-0000-0000BE560000}"/>
    <cellStyle name="Normal 2 2 2 3 3 2 11" xfId="22830" xr:uid="{00000000-0005-0000-0000-0000BF560000}"/>
    <cellStyle name="Normal 2 2 2 3 3 2 2" xfId="22831" xr:uid="{00000000-0005-0000-0000-0000C0560000}"/>
    <cellStyle name="Normal 2 2 2 3 3 2 2 2" xfId="22832" xr:uid="{00000000-0005-0000-0000-0000C1560000}"/>
    <cellStyle name="Normal 2 2 2 3 3 2 2 3" xfId="22833" xr:uid="{00000000-0005-0000-0000-0000C2560000}"/>
    <cellStyle name="Normal 2 2 2 3 3 2 2 4" xfId="22834" xr:uid="{00000000-0005-0000-0000-0000C3560000}"/>
    <cellStyle name="Normal 2 2 2 3 3 2 2 5" xfId="22835" xr:uid="{00000000-0005-0000-0000-0000C4560000}"/>
    <cellStyle name="Normal 2 2 2 3 3 2 3" xfId="22836" xr:uid="{00000000-0005-0000-0000-0000C5560000}"/>
    <cellStyle name="Normal 2 2 2 3 3 2 3 2" xfId="22837" xr:uid="{00000000-0005-0000-0000-0000C6560000}"/>
    <cellStyle name="Normal 2 2 2 3 3 2 3 3" xfId="22838" xr:uid="{00000000-0005-0000-0000-0000C7560000}"/>
    <cellStyle name="Normal 2 2 2 3 3 2 4" xfId="22839" xr:uid="{00000000-0005-0000-0000-0000C8560000}"/>
    <cellStyle name="Normal 2 2 2 3 3 2 4 2" xfId="22840" xr:uid="{00000000-0005-0000-0000-0000C9560000}"/>
    <cellStyle name="Normal 2 2 2 3 3 2 5" xfId="22841" xr:uid="{00000000-0005-0000-0000-0000CA560000}"/>
    <cellStyle name="Normal 2 2 2 3 3 2 5 2" xfId="22842" xr:uid="{00000000-0005-0000-0000-0000CB560000}"/>
    <cellStyle name="Normal 2 2 2 3 3 2 6" xfId="22843" xr:uid="{00000000-0005-0000-0000-0000CC560000}"/>
    <cellStyle name="Normal 2 2 2 3 3 2 7" xfId="22844" xr:uid="{00000000-0005-0000-0000-0000CD560000}"/>
    <cellStyle name="Normal 2 2 2 3 3 2 8" xfId="22845" xr:uid="{00000000-0005-0000-0000-0000CE560000}"/>
    <cellStyle name="Normal 2 2 2 3 3 2 9" xfId="22846" xr:uid="{00000000-0005-0000-0000-0000CF560000}"/>
    <cellStyle name="Normal 2 2 2 3 3 2_1) Sector Final Use Input Sheet" xfId="22847" xr:uid="{00000000-0005-0000-0000-0000D0560000}"/>
    <cellStyle name="Normal 2 2 2 3 3 3" xfId="22848" xr:uid="{00000000-0005-0000-0000-0000D1560000}"/>
    <cellStyle name="Normal 2 2 2 3 3 3 2" xfId="22849" xr:uid="{00000000-0005-0000-0000-0000D2560000}"/>
    <cellStyle name="Normal 2 2 2 3 3 3 3" xfId="22850" xr:uid="{00000000-0005-0000-0000-0000D3560000}"/>
    <cellStyle name="Normal 2 2 2 3 3 3 4" xfId="22851" xr:uid="{00000000-0005-0000-0000-0000D4560000}"/>
    <cellStyle name="Normal 2 2 2 3 3 3 5" xfId="22852" xr:uid="{00000000-0005-0000-0000-0000D5560000}"/>
    <cellStyle name="Normal 2 2 2 3 3 4" xfId="22853" xr:uid="{00000000-0005-0000-0000-0000D6560000}"/>
    <cellStyle name="Normal 2 2 2 3 3 4 2" xfId="22854" xr:uid="{00000000-0005-0000-0000-0000D7560000}"/>
    <cellStyle name="Normal 2 2 2 3 3 4 3" xfId="22855" xr:uid="{00000000-0005-0000-0000-0000D8560000}"/>
    <cellStyle name="Normal 2 2 2 3 3 5" xfId="22856" xr:uid="{00000000-0005-0000-0000-0000D9560000}"/>
    <cellStyle name="Normal 2 2 2 3 3 5 2" xfId="22857" xr:uid="{00000000-0005-0000-0000-0000DA560000}"/>
    <cellStyle name="Normal 2 2 2 3 3 6" xfId="22858" xr:uid="{00000000-0005-0000-0000-0000DB560000}"/>
    <cellStyle name="Normal 2 2 2 3 3 6 2" xfId="22859" xr:uid="{00000000-0005-0000-0000-0000DC560000}"/>
    <cellStyle name="Normal 2 2 2 3 3 7" xfId="22860" xr:uid="{00000000-0005-0000-0000-0000DD560000}"/>
    <cellStyle name="Normal 2 2 2 3 3 8" xfId="22861" xr:uid="{00000000-0005-0000-0000-0000DE560000}"/>
    <cellStyle name="Normal 2 2 2 3 3 9" xfId="22862" xr:uid="{00000000-0005-0000-0000-0000DF560000}"/>
    <cellStyle name="Normal 2 2 2 3 3_1) Sector Final Use Input Sheet" xfId="22863" xr:uid="{00000000-0005-0000-0000-0000E0560000}"/>
    <cellStyle name="Normal 2 2 2 3 4" xfId="22864" xr:uid="{00000000-0005-0000-0000-0000E1560000}"/>
    <cellStyle name="Normal 2 2 2 3 4 10" xfId="22865" xr:uid="{00000000-0005-0000-0000-0000E2560000}"/>
    <cellStyle name="Normal 2 2 2 3 4 11" xfId="22866" xr:uid="{00000000-0005-0000-0000-0000E3560000}"/>
    <cellStyle name="Normal 2 2 2 3 4 2" xfId="22867" xr:uid="{00000000-0005-0000-0000-0000E4560000}"/>
    <cellStyle name="Normal 2 2 2 3 4 2 2" xfId="22868" xr:uid="{00000000-0005-0000-0000-0000E5560000}"/>
    <cellStyle name="Normal 2 2 2 3 4 2 3" xfId="22869" xr:uid="{00000000-0005-0000-0000-0000E6560000}"/>
    <cellStyle name="Normal 2 2 2 3 4 2 4" xfId="22870" xr:uid="{00000000-0005-0000-0000-0000E7560000}"/>
    <cellStyle name="Normal 2 2 2 3 4 2 5" xfId="22871" xr:uid="{00000000-0005-0000-0000-0000E8560000}"/>
    <cellStyle name="Normal 2 2 2 3 4 3" xfId="22872" xr:uid="{00000000-0005-0000-0000-0000E9560000}"/>
    <cellStyle name="Normal 2 2 2 3 4 3 2" xfId="22873" xr:uid="{00000000-0005-0000-0000-0000EA560000}"/>
    <cellStyle name="Normal 2 2 2 3 4 3 3" xfId="22874" xr:uid="{00000000-0005-0000-0000-0000EB560000}"/>
    <cellStyle name="Normal 2 2 2 3 4 4" xfId="22875" xr:uid="{00000000-0005-0000-0000-0000EC560000}"/>
    <cellStyle name="Normal 2 2 2 3 4 4 2" xfId="22876" xr:uid="{00000000-0005-0000-0000-0000ED560000}"/>
    <cellStyle name="Normal 2 2 2 3 4 5" xfId="22877" xr:uid="{00000000-0005-0000-0000-0000EE560000}"/>
    <cellStyle name="Normal 2 2 2 3 4 5 2" xfId="22878" xr:uid="{00000000-0005-0000-0000-0000EF560000}"/>
    <cellStyle name="Normal 2 2 2 3 4 6" xfId="22879" xr:uid="{00000000-0005-0000-0000-0000F0560000}"/>
    <cellStyle name="Normal 2 2 2 3 4 7" xfId="22880" xr:uid="{00000000-0005-0000-0000-0000F1560000}"/>
    <cellStyle name="Normal 2 2 2 3 4 8" xfId="22881" xr:uid="{00000000-0005-0000-0000-0000F2560000}"/>
    <cellStyle name="Normal 2 2 2 3 4 9" xfId="22882" xr:uid="{00000000-0005-0000-0000-0000F3560000}"/>
    <cellStyle name="Normal 2 2 2 3 4_1) Sector Final Use Input Sheet" xfId="22883" xr:uid="{00000000-0005-0000-0000-0000F4560000}"/>
    <cellStyle name="Normal 2 2 2 3 5" xfId="22884" xr:uid="{00000000-0005-0000-0000-0000F5560000}"/>
    <cellStyle name="Normal 2 2 2 3 5 2" xfId="22885" xr:uid="{00000000-0005-0000-0000-0000F6560000}"/>
    <cellStyle name="Normal 2 2 2 3 5 3" xfId="22886" xr:uid="{00000000-0005-0000-0000-0000F7560000}"/>
    <cellStyle name="Normal 2 2 2 3 5 4" xfId="22887" xr:uid="{00000000-0005-0000-0000-0000F8560000}"/>
    <cellStyle name="Normal 2 2 2 3 5 5" xfId="22888" xr:uid="{00000000-0005-0000-0000-0000F9560000}"/>
    <cellStyle name="Normal 2 2 2 3 6" xfId="22889" xr:uid="{00000000-0005-0000-0000-0000FA560000}"/>
    <cellStyle name="Normal 2 2 2 3 6 2" xfId="22890" xr:uid="{00000000-0005-0000-0000-0000FB560000}"/>
    <cellStyle name="Normal 2 2 2 3 6 3" xfId="22891" xr:uid="{00000000-0005-0000-0000-0000FC560000}"/>
    <cellStyle name="Normal 2 2 2 3 7" xfId="22892" xr:uid="{00000000-0005-0000-0000-0000FD560000}"/>
    <cellStyle name="Normal 2 2 2 3 7 2" xfId="22893" xr:uid="{00000000-0005-0000-0000-0000FE560000}"/>
    <cellStyle name="Normal 2 2 2 3 8" xfId="22894" xr:uid="{00000000-0005-0000-0000-0000FF560000}"/>
    <cellStyle name="Normal 2 2 2 3 8 2" xfId="22895" xr:uid="{00000000-0005-0000-0000-000000570000}"/>
    <cellStyle name="Normal 2 2 2 3 9" xfId="22896" xr:uid="{00000000-0005-0000-0000-000001570000}"/>
    <cellStyle name="Normal 2 2 2 3_1) Sector Final Use Input Sheet" xfId="22897" xr:uid="{00000000-0005-0000-0000-000002570000}"/>
    <cellStyle name="Normal 2 2 2 4" xfId="22898" xr:uid="{00000000-0005-0000-0000-000003570000}"/>
    <cellStyle name="Normal 2 2 2 4 10" xfId="22899" xr:uid="{00000000-0005-0000-0000-000004570000}"/>
    <cellStyle name="Normal 2 2 2 4 11" xfId="22900" xr:uid="{00000000-0005-0000-0000-000005570000}"/>
    <cellStyle name="Normal 2 2 2 4 12" xfId="22901" xr:uid="{00000000-0005-0000-0000-000006570000}"/>
    <cellStyle name="Normal 2 2 2 4 13" xfId="22902" xr:uid="{00000000-0005-0000-0000-000007570000}"/>
    <cellStyle name="Normal 2 2 2 4 14" xfId="22903" xr:uid="{00000000-0005-0000-0000-000008570000}"/>
    <cellStyle name="Normal 2 2 2 4 2" xfId="22904" xr:uid="{00000000-0005-0000-0000-000009570000}"/>
    <cellStyle name="Normal 2 2 2 4 2 10" xfId="22905" xr:uid="{00000000-0005-0000-0000-00000A570000}"/>
    <cellStyle name="Normal 2 2 2 4 2 11" xfId="22906" xr:uid="{00000000-0005-0000-0000-00000B570000}"/>
    <cellStyle name="Normal 2 2 2 4 2 12" xfId="22907" xr:uid="{00000000-0005-0000-0000-00000C570000}"/>
    <cellStyle name="Normal 2 2 2 4 2 2" xfId="22908" xr:uid="{00000000-0005-0000-0000-00000D570000}"/>
    <cellStyle name="Normal 2 2 2 4 2 2 10" xfId="22909" xr:uid="{00000000-0005-0000-0000-00000E570000}"/>
    <cellStyle name="Normal 2 2 2 4 2 2 11" xfId="22910" xr:uid="{00000000-0005-0000-0000-00000F570000}"/>
    <cellStyle name="Normal 2 2 2 4 2 2 2" xfId="22911" xr:uid="{00000000-0005-0000-0000-000010570000}"/>
    <cellStyle name="Normal 2 2 2 4 2 2 2 2" xfId="22912" xr:uid="{00000000-0005-0000-0000-000011570000}"/>
    <cellStyle name="Normal 2 2 2 4 2 2 2 3" xfId="22913" xr:uid="{00000000-0005-0000-0000-000012570000}"/>
    <cellStyle name="Normal 2 2 2 4 2 2 2 4" xfId="22914" xr:uid="{00000000-0005-0000-0000-000013570000}"/>
    <cellStyle name="Normal 2 2 2 4 2 2 2 5" xfId="22915" xr:uid="{00000000-0005-0000-0000-000014570000}"/>
    <cellStyle name="Normal 2 2 2 4 2 2 3" xfId="22916" xr:uid="{00000000-0005-0000-0000-000015570000}"/>
    <cellStyle name="Normal 2 2 2 4 2 2 3 2" xfId="22917" xr:uid="{00000000-0005-0000-0000-000016570000}"/>
    <cellStyle name="Normal 2 2 2 4 2 2 3 3" xfId="22918" xr:uid="{00000000-0005-0000-0000-000017570000}"/>
    <cellStyle name="Normal 2 2 2 4 2 2 4" xfId="22919" xr:uid="{00000000-0005-0000-0000-000018570000}"/>
    <cellStyle name="Normal 2 2 2 4 2 2 4 2" xfId="22920" xr:uid="{00000000-0005-0000-0000-000019570000}"/>
    <cellStyle name="Normal 2 2 2 4 2 2 5" xfId="22921" xr:uid="{00000000-0005-0000-0000-00001A570000}"/>
    <cellStyle name="Normal 2 2 2 4 2 2 5 2" xfId="22922" xr:uid="{00000000-0005-0000-0000-00001B570000}"/>
    <cellStyle name="Normal 2 2 2 4 2 2 6" xfId="22923" xr:uid="{00000000-0005-0000-0000-00001C570000}"/>
    <cellStyle name="Normal 2 2 2 4 2 2 7" xfId="22924" xr:uid="{00000000-0005-0000-0000-00001D570000}"/>
    <cellStyle name="Normal 2 2 2 4 2 2 8" xfId="22925" xr:uid="{00000000-0005-0000-0000-00001E570000}"/>
    <cellStyle name="Normal 2 2 2 4 2 2 9" xfId="22926" xr:uid="{00000000-0005-0000-0000-00001F570000}"/>
    <cellStyle name="Normal 2 2 2 4 2 2_1) Sector Final Use Input Sheet" xfId="22927" xr:uid="{00000000-0005-0000-0000-000020570000}"/>
    <cellStyle name="Normal 2 2 2 4 2 3" xfId="22928" xr:uid="{00000000-0005-0000-0000-000021570000}"/>
    <cellStyle name="Normal 2 2 2 4 2 3 2" xfId="22929" xr:uid="{00000000-0005-0000-0000-000022570000}"/>
    <cellStyle name="Normal 2 2 2 4 2 3 3" xfId="22930" xr:uid="{00000000-0005-0000-0000-000023570000}"/>
    <cellStyle name="Normal 2 2 2 4 2 3 4" xfId="22931" xr:uid="{00000000-0005-0000-0000-000024570000}"/>
    <cellStyle name="Normal 2 2 2 4 2 3 5" xfId="22932" xr:uid="{00000000-0005-0000-0000-000025570000}"/>
    <cellStyle name="Normal 2 2 2 4 2 4" xfId="22933" xr:uid="{00000000-0005-0000-0000-000026570000}"/>
    <cellStyle name="Normal 2 2 2 4 2 4 2" xfId="22934" xr:uid="{00000000-0005-0000-0000-000027570000}"/>
    <cellStyle name="Normal 2 2 2 4 2 4 3" xfId="22935" xr:uid="{00000000-0005-0000-0000-000028570000}"/>
    <cellStyle name="Normal 2 2 2 4 2 5" xfId="22936" xr:uid="{00000000-0005-0000-0000-000029570000}"/>
    <cellStyle name="Normal 2 2 2 4 2 5 2" xfId="22937" xr:uid="{00000000-0005-0000-0000-00002A570000}"/>
    <cellStyle name="Normal 2 2 2 4 2 6" xfId="22938" xr:uid="{00000000-0005-0000-0000-00002B570000}"/>
    <cellStyle name="Normal 2 2 2 4 2 6 2" xfId="22939" xr:uid="{00000000-0005-0000-0000-00002C570000}"/>
    <cellStyle name="Normal 2 2 2 4 2 7" xfId="22940" xr:uid="{00000000-0005-0000-0000-00002D570000}"/>
    <cellStyle name="Normal 2 2 2 4 2 8" xfId="22941" xr:uid="{00000000-0005-0000-0000-00002E570000}"/>
    <cellStyle name="Normal 2 2 2 4 2 9" xfId="22942" xr:uid="{00000000-0005-0000-0000-00002F570000}"/>
    <cellStyle name="Normal 2 2 2 4 2_1) Sector Final Use Input Sheet" xfId="22943" xr:uid="{00000000-0005-0000-0000-000030570000}"/>
    <cellStyle name="Normal 2 2 2 4 3" xfId="22944" xr:uid="{00000000-0005-0000-0000-000031570000}"/>
    <cellStyle name="Normal 2 2 2 4 3 10" xfId="22945" xr:uid="{00000000-0005-0000-0000-000032570000}"/>
    <cellStyle name="Normal 2 2 2 4 3 11" xfId="22946" xr:uid="{00000000-0005-0000-0000-000033570000}"/>
    <cellStyle name="Normal 2 2 2 4 3 12" xfId="22947" xr:uid="{00000000-0005-0000-0000-000034570000}"/>
    <cellStyle name="Normal 2 2 2 4 3 2" xfId="22948" xr:uid="{00000000-0005-0000-0000-000035570000}"/>
    <cellStyle name="Normal 2 2 2 4 3 2 10" xfId="22949" xr:uid="{00000000-0005-0000-0000-000036570000}"/>
    <cellStyle name="Normal 2 2 2 4 3 2 11" xfId="22950" xr:uid="{00000000-0005-0000-0000-000037570000}"/>
    <cellStyle name="Normal 2 2 2 4 3 2 2" xfId="22951" xr:uid="{00000000-0005-0000-0000-000038570000}"/>
    <cellStyle name="Normal 2 2 2 4 3 2 2 2" xfId="22952" xr:uid="{00000000-0005-0000-0000-000039570000}"/>
    <cellStyle name="Normal 2 2 2 4 3 2 2 3" xfId="22953" xr:uid="{00000000-0005-0000-0000-00003A570000}"/>
    <cellStyle name="Normal 2 2 2 4 3 2 2 4" xfId="22954" xr:uid="{00000000-0005-0000-0000-00003B570000}"/>
    <cellStyle name="Normal 2 2 2 4 3 2 2 5" xfId="22955" xr:uid="{00000000-0005-0000-0000-00003C570000}"/>
    <cellStyle name="Normal 2 2 2 4 3 2 3" xfId="22956" xr:uid="{00000000-0005-0000-0000-00003D570000}"/>
    <cellStyle name="Normal 2 2 2 4 3 2 3 2" xfId="22957" xr:uid="{00000000-0005-0000-0000-00003E570000}"/>
    <cellStyle name="Normal 2 2 2 4 3 2 3 3" xfId="22958" xr:uid="{00000000-0005-0000-0000-00003F570000}"/>
    <cellStyle name="Normal 2 2 2 4 3 2 4" xfId="22959" xr:uid="{00000000-0005-0000-0000-000040570000}"/>
    <cellStyle name="Normal 2 2 2 4 3 2 4 2" xfId="22960" xr:uid="{00000000-0005-0000-0000-000041570000}"/>
    <cellStyle name="Normal 2 2 2 4 3 2 5" xfId="22961" xr:uid="{00000000-0005-0000-0000-000042570000}"/>
    <cellStyle name="Normal 2 2 2 4 3 2 5 2" xfId="22962" xr:uid="{00000000-0005-0000-0000-000043570000}"/>
    <cellStyle name="Normal 2 2 2 4 3 2 6" xfId="22963" xr:uid="{00000000-0005-0000-0000-000044570000}"/>
    <cellStyle name="Normal 2 2 2 4 3 2 7" xfId="22964" xr:uid="{00000000-0005-0000-0000-000045570000}"/>
    <cellStyle name="Normal 2 2 2 4 3 2 8" xfId="22965" xr:uid="{00000000-0005-0000-0000-000046570000}"/>
    <cellStyle name="Normal 2 2 2 4 3 2 9" xfId="22966" xr:uid="{00000000-0005-0000-0000-000047570000}"/>
    <cellStyle name="Normal 2 2 2 4 3 2_1) Sector Final Use Input Sheet" xfId="22967" xr:uid="{00000000-0005-0000-0000-000048570000}"/>
    <cellStyle name="Normal 2 2 2 4 3 3" xfId="22968" xr:uid="{00000000-0005-0000-0000-000049570000}"/>
    <cellStyle name="Normal 2 2 2 4 3 3 2" xfId="22969" xr:uid="{00000000-0005-0000-0000-00004A570000}"/>
    <cellStyle name="Normal 2 2 2 4 3 3 3" xfId="22970" xr:uid="{00000000-0005-0000-0000-00004B570000}"/>
    <cellStyle name="Normal 2 2 2 4 3 3 4" xfId="22971" xr:uid="{00000000-0005-0000-0000-00004C570000}"/>
    <cellStyle name="Normal 2 2 2 4 3 3 5" xfId="22972" xr:uid="{00000000-0005-0000-0000-00004D570000}"/>
    <cellStyle name="Normal 2 2 2 4 3 4" xfId="22973" xr:uid="{00000000-0005-0000-0000-00004E570000}"/>
    <cellStyle name="Normal 2 2 2 4 3 4 2" xfId="22974" xr:uid="{00000000-0005-0000-0000-00004F570000}"/>
    <cellStyle name="Normal 2 2 2 4 3 4 3" xfId="22975" xr:uid="{00000000-0005-0000-0000-000050570000}"/>
    <cellStyle name="Normal 2 2 2 4 3 5" xfId="22976" xr:uid="{00000000-0005-0000-0000-000051570000}"/>
    <cellStyle name="Normal 2 2 2 4 3 5 2" xfId="22977" xr:uid="{00000000-0005-0000-0000-000052570000}"/>
    <cellStyle name="Normal 2 2 2 4 3 6" xfId="22978" xr:uid="{00000000-0005-0000-0000-000053570000}"/>
    <cellStyle name="Normal 2 2 2 4 3 6 2" xfId="22979" xr:uid="{00000000-0005-0000-0000-000054570000}"/>
    <cellStyle name="Normal 2 2 2 4 3 7" xfId="22980" xr:uid="{00000000-0005-0000-0000-000055570000}"/>
    <cellStyle name="Normal 2 2 2 4 3 8" xfId="22981" xr:uid="{00000000-0005-0000-0000-000056570000}"/>
    <cellStyle name="Normal 2 2 2 4 3 9" xfId="22982" xr:uid="{00000000-0005-0000-0000-000057570000}"/>
    <cellStyle name="Normal 2 2 2 4 3_1) Sector Final Use Input Sheet" xfId="22983" xr:uid="{00000000-0005-0000-0000-000058570000}"/>
    <cellStyle name="Normal 2 2 2 4 4" xfId="22984" xr:uid="{00000000-0005-0000-0000-000059570000}"/>
    <cellStyle name="Normal 2 2 2 4 4 10" xfId="22985" xr:uid="{00000000-0005-0000-0000-00005A570000}"/>
    <cellStyle name="Normal 2 2 2 4 4 11" xfId="22986" xr:uid="{00000000-0005-0000-0000-00005B570000}"/>
    <cellStyle name="Normal 2 2 2 4 4 2" xfId="22987" xr:uid="{00000000-0005-0000-0000-00005C570000}"/>
    <cellStyle name="Normal 2 2 2 4 4 2 2" xfId="22988" xr:uid="{00000000-0005-0000-0000-00005D570000}"/>
    <cellStyle name="Normal 2 2 2 4 4 2 3" xfId="22989" xr:uid="{00000000-0005-0000-0000-00005E570000}"/>
    <cellStyle name="Normal 2 2 2 4 4 2 4" xfId="22990" xr:uid="{00000000-0005-0000-0000-00005F570000}"/>
    <cellStyle name="Normal 2 2 2 4 4 2 5" xfId="22991" xr:uid="{00000000-0005-0000-0000-000060570000}"/>
    <cellStyle name="Normal 2 2 2 4 4 3" xfId="22992" xr:uid="{00000000-0005-0000-0000-000061570000}"/>
    <cellStyle name="Normal 2 2 2 4 4 3 2" xfId="22993" xr:uid="{00000000-0005-0000-0000-000062570000}"/>
    <cellStyle name="Normal 2 2 2 4 4 3 3" xfId="22994" xr:uid="{00000000-0005-0000-0000-000063570000}"/>
    <cellStyle name="Normal 2 2 2 4 4 4" xfId="22995" xr:uid="{00000000-0005-0000-0000-000064570000}"/>
    <cellStyle name="Normal 2 2 2 4 4 4 2" xfId="22996" xr:uid="{00000000-0005-0000-0000-000065570000}"/>
    <cellStyle name="Normal 2 2 2 4 4 5" xfId="22997" xr:uid="{00000000-0005-0000-0000-000066570000}"/>
    <cellStyle name="Normal 2 2 2 4 4 5 2" xfId="22998" xr:uid="{00000000-0005-0000-0000-000067570000}"/>
    <cellStyle name="Normal 2 2 2 4 4 6" xfId="22999" xr:uid="{00000000-0005-0000-0000-000068570000}"/>
    <cellStyle name="Normal 2 2 2 4 4 7" xfId="23000" xr:uid="{00000000-0005-0000-0000-000069570000}"/>
    <cellStyle name="Normal 2 2 2 4 4 8" xfId="23001" xr:uid="{00000000-0005-0000-0000-00006A570000}"/>
    <cellStyle name="Normal 2 2 2 4 4 9" xfId="23002" xr:uid="{00000000-0005-0000-0000-00006B570000}"/>
    <cellStyle name="Normal 2 2 2 4 4_1) Sector Final Use Input Sheet" xfId="23003" xr:uid="{00000000-0005-0000-0000-00006C570000}"/>
    <cellStyle name="Normal 2 2 2 4 5" xfId="23004" xr:uid="{00000000-0005-0000-0000-00006D570000}"/>
    <cellStyle name="Normal 2 2 2 4 5 2" xfId="23005" xr:uid="{00000000-0005-0000-0000-00006E570000}"/>
    <cellStyle name="Normal 2 2 2 4 5 3" xfId="23006" xr:uid="{00000000-0005-0000-0000-00006F570000}"/>
    <cellStyle name="Normal 2 2 2 4 5 4" xfId="23007" xr:uid="{00000000-0005-0000-0000-000070570000}"/>
    <cellStyle name="Normal 2 2 2 4 5 5" xfId="23008" xr:uid="{00000000-0005-0000-0000-000071570000}"/>
    <cellStyle name="Normal 2 2 2 4 6" xfId="23009" xr:uid="{00000000-0005-0000-0000-000072570000}"/>
    <cellStyle name="Normal 2 2 2 4 6 2" xfId="23010" xr:uid="{00000000-0005-0000-0000-000073570000}"/>
    <cellStyle name="Normal 2 2 2 4 6 3" xfId="23011" xr:uid="{00000000-0005-0000-0000-000074570000}"/>
    <cellStyle name="Normal 2 2 2 4 7" xfId="23012" xr:uid="{00000000-0005-0000-0000-000075570000}"/>
    <cellStyle name="Normal 2 2 2 4 7 2" xfId="23013" xr:uid="{00000000-0005-0000-0000-000076570000}"/>
    <cellStyle name="Normal 2 2 2 4 8" xfId="23014" xr:uid="{00000000-0005-0000-0000-000077570000}"/>
    <cellStyle name="Normal 2 2 2 4 8 2" xfId="23015" xr:uid="{00000000-0005-0000-0000-000078570000}"/>
    <cellStyle name="Normal 2 2 2 4 9" xfId="23016" xr:uid="{00000000-0005-0000-0000-000079570000}"/>
    <cellStyle name="Normal 2 2 2 4_1) Sector Final Use Input Sheet" xfId="23017" xr:uid="{00000000-0005-0000-0000-00007A570000}"/>
    <cellStyle name="Normal 2 2 2 5" xfId="23018" xr:uid="{00000000-0005-0000-0000-00007B570000}"/>
    <cellStyle name="Normal 2 2 2 5 10" xfId="23019" xr:uid="{00000000-0005-0000-0000-00007C570000}"/>
    <cellStyle name="Normal 2 2 2 5 11" xfId="23020" xr:uid="{00000000-0005-0000-0000-00007D570000}"/>
    <cellStyle name="Normal 2 2 2 5 12" xfId="23021" xr:uid="{00000000-0005-0000-0000-00007E570000}"/>
    <cellStyle name="Normal 2 2 2 5 13" xfId="23022" xr:uid="{00000000-0005-0000-0000-00007F570000}"/>
    <cellStyle name="Normal 2 2 2 5 14" xfId="23023" xr:uid="{00000000-0005-0000-0000-000080570000}"/>
    <cellStyle name="Normal 2 2 2 5 2" xfId="23024" xr:uid="{00000000-0005-0000-0000-000081570000}"/>
    <cellStyle name="Normal 2 2 2 5 2 10" xfId="23025" xr:uid="{00000000-0005-0000-0000-000082570000}"/>
    <cellStyle name="Normal 2 2 2 5 2 11" xfId="23026" xr:uid="{00000000-0005-0000-0000-000083570000}"/>
    <cellStyle name="Normal 2 2 2 5 2 12" xfId="23027" xr:uid="{00000000-0005-0000-0000-000084570000}"/>
    <cellStyle name="Normal 2 2 2 5 2 2" xfId="23028" xr:uid="{00000000-0005-0000-0000-000085570000}"/>
    <cellStyle name="Normal 2 2 2 5 2 2 10" xfId="23029" xr:uid="{00000000-0005-0000-0000-000086570000}"/>
    <cellStyle name="Normal 2 2 2 5 2 2 11" xfId="23030" xr:uid="{00000000-0005-0000-0000-000087570000}"/>
    <cellStyle name="Normal 2 2 2 5 2 2 2" xfId="23031" xr:uid="{00000000-0005-0000-0000-000088570000}"/>
    <cellStyle name="Normal 2 2 2 5 2 2 2 2" xfId="23032" xr:uid="{00000000-0005-0000-0000-000089570000}"/>
    <cellStyle name="Normal 2 2 2 5 2 2 2 3" xfId="23033" xr:uid="{00000000-0005-0000-0000-00008A570000}"/>
    <cellStyle name="Normal 2 2 2 5 2 2 2 4" xfId="23034" xr:uid="{00000000-0005-0000-0000-00008B570000}"/>
    <cellStyle name="Normal 2 2 2 5 2 2 2 5" xfId="23035" xr:uid="{00000000-0005-0000-0000-00008C570000}"/>
    <cellStyle name="Normal 2 2 2 5 2 2 3" xfId="23036" xr:uid="{00000000-0005-0000-0000-00008D570000}"/>
    <cellStyle name="Normal 2 2 2 5 2 2 3 2" xfId="23037" xr:uid="{00000000-0005-0000-0000-00008E570000}"/>
    <cellStyle name="Normal 2 2 2 5 2 2 3 3" xfId="23038" xr:uid="{00000000-0005-0000-0000-00008F570000}"/>
    <cellStyle name="Normal 2 2 2 5 2 2 4" xfId="23039" xr:uid="{00000000-0005-0000-0000-000090570000}"/>
    <cellStyle name="Normal 2 2 2 5 2 2 4 2" xfId="23040" xr:uid="{00000000-0005-0000-0000-000091570000}"/>
    <cellStyle name="Normal 2 2 2 5 2 2 5" xfId="23041" xr:uid="{00000000-0005-0000-0000-000092570000}"/>
    <cellStyle name="Normal 2 2 2 5 2 2 5 2" xfId="23042" xr:uid="{00000000-0005-0000-0000-000093570000}"/>
    <cellStyle name="Normal 2 2 2 5 2 2 6" xfId="23043" xr:uid="{00000000-0005-0000-0000-000094570000}"/>
    <cellStyle name="Normal 2 2 2 5 2 2 7" xfId="23044" xr:uid="{00000000-0005-0000-0000-000095570000}"/>
    <cellStyle name="Normal 2 2 2 5 2 2 8" xfId="23045" xr:uid="{00000000-0005-0000-0000-000096570000}"/>
    <cellStyle name="Normal 2 2 2 5 2 2 9" xfId="23046" xr:uid="{00000000-0005-0000-0000-000097570000}"/>
    <cellStyle name="Normal 2 2 2 5 2 2_1) Sector Final Use Input Sheet" xfId="23047" xr:uid="{00000000-0005-0000-0000-000098570000}"/>
    <cellStyle name="Normal 2 2 2 5 2 3" xfId="23048" xr:uid="{00000000-0005-0000-0000-000099570000}"/>
    <cellStyle name="Normal 2 2 2 5 2 3 2" xfId="23049" xr:uid="{00000000-0005-0000-0000-00009A570000}"/>
    <cellStyle name="Normal 2 2 2 5 2 3 3" xfId="23050" xr:uid="{00000000-0005-0000-0000-00009B570000}"/>
    <cellStyle name="Normal 2 2 2 5 2 3 4" xfId="23051" xr:uid="{00000000-0005-0000-0000-00009C570000}"/>
    <cellStyle name="Normal 2 2 2 5 2 3 5" xfId="23052" xr:uid="{00000000-0005-0000-0000-00009D570000}"/>
    <cellStyle name="Normal 2 2 2 5 2 4" xfId="23053" xr:uid="{00000000-0005-0000-0000-00009E570000}"/>
    <cellStyle name="Normal 2 2 2 5 2 4 2" xfId="23054" xr:uid="{00000000-0005-0000-0000-00009F570000}"/>
    <cellStyle name="Normal 2 2 2 5 2 4 3" xfId="23055" xr:uid="{00000000-0005-0000-0000-0000A0570000}"/>
    <cellStyle name="Normal 2 2 2 5 2 5" xfId="23056" xr:uid="{00000000-0005-0000-0000-0000A1570000}"/>
    <cellStyle name="Normal 2 2 2 5 2 5 2" xfId="23057" xr:uid="{00000000-0005-0000-0000-0000A2570000}"/>
    <cellStyle name="Normal 2 2 2 5 2 6" xfId="23058" xr:uid="{00000000-0005-0000-0000-0000A3570000}"/>
    <cellStyle name="Normal 2 2 2 5 2 6 2" xfId="23059" xr:uid="{00000000-0005-0000-0000-0000A4570000}"/>
    <cellStyle name="Normal 2 2 2 5 2 7" xfId="23060" xr:uid="{00000000-0005-0000-0000-0000A5570000}"/>
    <cellStyle name="Normal 2 2 2 5 2 8" xfId="23061" xr:uid="{00000000-0005-0000-0000-0000A6570000}"/>
    <cellStyle name="Normal 2 2 2 5 2 9" xfId="23062" xr:uid="{00000000-0005-0000-0000-0000A7570000}"/>
    <cellStyle name="Normal 2 2 2 5 2_1) Sector Final Use Input Sheet" xfId="23063" xr:uid="{00000000-0005-0000-0000-0000A8570000}"/>
    <cellStyle name="Normal 2 2 2 5 3" xfId="23064" xr:uid="{00000000-0005-0000-0000-0000A9570000}"/>
    <cellStyle name="Normal 2 2 2 5 3 10" xfId="23065" xr:uid="{00000000-0005-0000-0000-0000AA570000}"/>
    <cellStyle name="Normal 2 2 2 5 3 11" xfId="23066" xr:uid="{00000000-0005-0000-0000-0000AB570000}"/>
    <cellStyle name="Normal 2 2 2 5 3 12" xfId="23067" xr:uid="{00000000-0005-0000-0000-0000AC570000}"/>
    <cellStyle name="Normal 2 2 2 5 3 2" xfId="23068" xr:uid="{00000000-0005-0000-0000-0000AD570000}"/>
    <cellStyle name="Normal 2 2 2 5 3 2 10" xfId="23069" xr:uid="{00000000-0005-0000-0000-0000AE570000}"/>
    <cellStyle name="Normal 2 2 2 5 3 2 11" xfId="23070" xr:uid="{00000000-0005-0000-0000-0000AF570000}"/>
    <cellStyle name="Normal 2 2 2 5 3 2 2" xfId="23071" xr:uid="{00000000-0005-0000-0000-0000B0570000}"/>
    <cellStyle name="Normal 2 2 2 5 3 2 2 2" xfId="23072" xr:uid="{00000000-0005-0000-0000-0000B1570000}"/>
    <cellStyle name="Normal 2 2 2 5 3 2 2 3" xfId="23073" xr:uid="{00000000-0005-0000-0000-0000B2570000}"/>
    <cellStyle name="Normal 2 2 2 5 3 2 2 4" xfId="23074" xr:uid="{00000000-0005-0000-0000-0000B3570000}"/>
    <cellStyle name="Normal 2 2 2 5 3 2 2 5" xfId="23075" xr:uid="{00000000-0005-0000-0000-0000B4570000}"/>
    <cellStyle name="Normal 2 2 2 5 3 2 3" xfId="23076" xr:uid="{00000000-0005-0000-0000-0000B5570000}"/>
    <cellStyle name="Normal 2 2 2 5 3 2 3 2" xfId="23077" xr:uid="{00000000-0005-0000-0000-0000B6570000}"/>
    <cellStyle name="Normal 2 2 2 5 3 2 3 3" xfId="23078" xr:uid="{00000000-0005-0000-0000-0000B7570000}"/>
    <cellStyle name="Normal 2 2 2 5 3 2 4" xfId="23079" xr:uid="{00000000-0005-0000-0000-0000B8570000}"/>
    <cellStyle name="Normal 2 2 2 5 3 2 4 2" xfId="23080" xr:uid="{00000000-0005-0000-0000-0000B9570000}"/>
    <cellStyle name="Normal 2 2 2 5 3 2 5" xfId="23081" xr:uid="{00000000-0005-0000-0000-0000BA570000}"/>
    <cellStyle name="Normal 2 2 2 5 3 2 5 2" xfId="23082" xr:uid="{00000000-0005-0000-0000-0000BB570000}"/>
    <cellStyle name="Normal 2 2 2 5 3 2 6" xfId="23083" xr:uid="{00000000-0005-0000-0000-0000BC570000}"/>
    <cellStyle name="Normal 2 2 2 5 3 2 7" xfId="23084" xr:uid="{00000000-0005-0000-0000-0000BD570000}"/>
    <cellStyle name="Normal 2 2 2 5 3 2 8" xfId="23085" xr:uid="{00000000-0005-0000-0000-0000BE570000}"/>
    <cellStyle name="Normal 2 2 2 5 3 2 9" xfId="23086" xr:uid="{00000000-0005-0000-0000-0000BF570000}"/>
    <cellStyle name="Normal 2 2 2 5 3 2_1) Sector Final Use Input Sheet" xfId="23087" xr:uid="{00000000-0005-0000-0000-0000C0570000}"/>
    <cellStyle name="Normal 2 2 2 5 3 3" xfId="23088" xr:uid="{00000000-0005-0000-0000-0000C1570000}"/>
    <cellStyle name="Normal 2 2 2 5 3 3 2" xfId="23089" xr:uid="{00000000-0005-0000-0000-0000C2570000}"/>
    <cellStyle name="Normal 2 2 2 5 3 3 3" xfId="23090" xr:uid="{00000000-0005-0000-0000-0000C3570000}"/>
    <cellStyle name="Normal 2 2 2 5 3 3 4" xfId="23091" xr:uid="{00000000-0005-0000-0000-0000C4570000}"/>
    <cellStyle name="Normal 2 2 2 5 3 3 5" xfId="23092" xr:uid="{00000000-0005-0000-0000-0000C5570000}"/>
    <cellStyle name="Normal 2 2 2 5 3 4" xfId="23093" xr:uid="{00000000-0005-0000-0000-0000C6570000}"/>
    <cellStyle name="Normal 2 2 2 5 3 4 2" xfId="23094" xr:uid="{00000000-0005-0000-0000-0000C7570000}"/>
    <cellStyle name="Normal 2 2 2 5 3 4 3" xfId="23095" xr:uid="{00000000-0005-0000-0000-0000C8570000}"/>
    <cellStyle name="Normal 2 2 2 5 3 5" xfId="23096" xr:uid="{00000000-0005-0000-0000-0000C9570000}"/>
    <cellStyle name="Normal 2 2 2 5 3 5 2" xfId="23097" xr:uid="{00000000-0005-0000-0000-0000CA570000}"/>
    <cellStyle name="Normal 2 2 2 5 3 6" xfId="23098" xr:uid="{00000000-0005-0000-0000-0000CB570000}"/>
    <cellStyle name="Normal 2 2 2 5 3 6 2" xfId="23099" xr:uid="{00000000-0005-0000-0000-0000CC570000}"/>
    <cellStyle name="Normal 2 2 2 5 3 7" xfId="23100" xr:uid="{00000000-0005-0000-0000-0000CD570000}"/>
    <cellStyle name="Normal 2 2 2 5 3 8" xfId="23101" xr:uid="{00000000-0005-0000-0000-0000CE570000}"/>
    <cellStyle name="Normal 2 2 2 5 3 9" xfId="23102" xr:uid="{00000000-0005-0000-0000-0000CF570000}"/>
    <cellStyle name="Normal 2 2 2 5 3_1) Sector Final Use Input Sheet" xfId="23103" xr:uid="{00000000-0005-0000-0000-0000D0570000}"/>
    <cellStyle name="Normal 2 2 2 5 4" xfId="23104" xr:uid="{00000000-0005-0000-0000-0000D1570000}"/>
    <cellStyle name="Normal 2 2 2 5 4 10" xfId="23105" xr:uid="{00000000-0005-0000-0000-0000D2570000}"/>
    <cellStyle name="Normal 2 2 2 5 4 11" xfId="23106" xr:uid="{00000000-0005-0000-0000-0000D3570000}"/>
    <cellStyle name="Normal 2 2 2 5 4 2" xfId="23107" xr:uid="{00000000-0005-0000-0000-0000D4570000}"/>
    <cellStyle name="Normal 2 2 2 5 4 2 2" xfId="23108" xr:uid="{00000000-0005-0000-0000-0000D5570000}"/>
    <cellStyle name="Normal 2 2 2 5 4 2 3" xfId="23109" xr:uid="{00000000-0005-0000-0000-0000D6570000}"/>
    <cellStyle name="Normal 2 2 2 5 4 2 4" xfId="23110" xr:uid="{00000000-0005-0000-0000-0000D7570000}"/>
    <cellStyle name="Normal 2 2 2 5 4 2 5" xfId="23111" xr:uid="{00000000-0005-0000-0000-0000D8570000}"/>
    <cellStyle name="Normal 2 2 2 5 4 3" xfId="23112" xr:uid="{00000000-0005-0000-0000-0000D9570000}"/>
    <cellStyle name="Normal 2 2 2 5 4 3 2" xfId="23113" xr:uid="{00000000-0005-0000-0000-0000DA570000}"/>
    <cellStyle name="Normal 2 2 2 5 4 3 3" xfId="23114" xr:uid="{00000000-0005-0000-0000-0000DB570000}"/>
    <cellStyle name="Normal 2 2 2 5 4 4" xfId="23115" xr:uid="{00000000-0005-0000-0000-0000DC570000}"/>
    <cellStyle name="Normal 2 2 2 5 4 4 2" xfId="23116" xr:uid="{00000000-0005-0000-0000-0000DD570000}"/>
    <cellStyle name="Normal 2 2 2 5 4 5" xfId="23117" xr:uid="{00000000-0005-0000-0000-0000DE570000}"/>
    <cellStyle name="Normal 2 2 2 5 4 5 2" xfId="23118" xr:uid="{00000000-0005-0000-0000-0000DF570000}"/>
    <cellStyle name="Normal 2 2 2 5 4 6" xfId="23119" xr:uid="{00000000-0005-0000-0000-0000E0570000}"/>
    <cellStyle name="Normal 2 2 2 5 4 7" xfId="23120" xr:uid="{00000000-0005-0000-0000-0000E1570000}"/>
    <cellStyle name="Normal 2 2 2 5 4 8" xfId="23121" xr:uid="{00000000-0005-0000-0000-0000E2570000}"/>
    <cellStyle name="Normal 2 2 2 5 4 9" xfId="23122" xr:uid="{00000000-0005-0000-0000-0000E3570000}"/>
    <cellStyle name="Normal 2 2 2 5 4_1) Sector Final Use Input Sheet" xfId="23123" xr:uid="{00000000-0005-0000-0000-0000E4570000}"/>
    <cellStyle name="Normal 2 2 2 5 5" xfId="23124" xr:uid="{00000000-0005-0000-0000-0000E5570000}"/>
    <cellStyle name="Normal 2 2 2 5 5 2" xfId="23125" xr:uid="{00000000-0005-0000-0000-0000E6570000}"/>
    <cellStyle name="Normal 2 2 2 5 5 3" xfId="23126" xr:uid="{00000000-0005-0000-0000-0000E7570000}"/>
    <cellStyle name="Normal 2 2 2 5 5 4" xfId="23127" xr:uid="{00000000-0005-0000-0000-0000E8570000}"/>
    <cellStyle name="Normal 2 2 2 5 5 5" xfId="23128" xr:uid="{00000000-0005-0000-0000-0000E9570000}"/>
    <cellStyle name="Normal 2 2 2 5 6" xfId="23129" xr:uid="{00000000-0005-0000-0000-0000EA570000}"/>
    <cellStyle name="Normal 2 2 2 5 6 2" xfId="23130" xr:uid="{00000000-0005-0000-0000-0000EB570000}"/>
    <cellStyle name="Normal 2 2 2 5 6 3" xfId="23131" xr:uid="{00000000-0005-0000-0000-0000EC570000}"/>
    <cellStyle name="Normal 2 2 2 5 7" xfId="23132" xr:uid="{00000000-0005-0000-0000-0000ED570000}"/>
    <cellStyle name="Normal 2 2 2 5 7 2" xfId="23133" xr:uid="{00000000-0005-0000-0000-0000EE570000}"/>
    <cellStyle name="Normal 2 2 2 5 8" xfId="23134" xr:uid="{00000000-0005-0000-0000-0000EF570000}"/>
    <cellStyle name="Normal 2 2 2 5 8 2" xfId="23135" xr:uid="{00000000-0005-0000-0000-0000F0570000}"/>
    <cellStyle name="Normal 2 2 2 5 9" xfId="23136" xr:uid="{00000000-0005-0000-0000-0000F1570000}"/>
    <cellStyle name="Normal 2 2 2 5_1) Sector Final Use Input Sheet" xfId="23137" xr:uid="{00000000-0005-0000-0000-0000F2570000}"/>
    <cellStyle name="Normal 2 2 2 6" xfId="23138" xr:uid="{00000000-0005-0000-0000-0000F3570000}"/>
    <cellStyle name="Normal 2 2 2 6 10" xfId="23139" xr:uid="{00000000-0005-0000-0000-0000F4570000}"/>
    <cellStyle name="Normal 2 2 2 6 11" xfId="23140" xr:uid="{00000000-0005-0000-0000-0000F5570000}"/>
    <cellStyle name="Normal 2 2 2 6 12" xfId="23141" xr:uid="{00000000-0005-0000-0000-0000F6570000}"/>
    <cellStyle name="Normal 2 2 2 6 2" xfId="23142" xr:uid="{00000000-0005-0000-0000-0000F7570000}"/>
    <cellStyle name="Normal 2 2 2 6 2 10" xfId="23143" xr:uid="{00000000-0005-0000-0000-0000F8570000}"/>
    <cellStyle name="Normal 2 2 2 6 2 11" xfId="23144" xr:uid="{00000000-0005-0000-0000-0000F9570000}"/>
    <cellStyle name="Normal 2 2 2 6 2 2" xfId="23145" xr:uid="{00000000-0005-0000-0000-0000FA570000}"/>
    <cellStyle name="Normal 2 2 2 6 2 2 2" xfId="23146" xr:uid="{00000000-0005-0000-0000-0000FB570000}"/>
    <cellStyle name="Normal 2 2 2 6 2 2 3" xfId="23147" xr:uid="{00000000-0005-0000-0000-0000FC570000}"/>
    <cellStyle name="Normal 2 2 2 6 2 2 4" xfId="23148" xr:uid="{00000000-0005-0000-0000-0000FD570000}"/>
    <cellStyle name="Normal 2 2 2 6 2 2 5" xfId="23149" xr:uid="{00000000-0005-0000-0000-0000FE570000}"/>
    <cellStyle name="Normal 2 2 2 6 2 3" xfId="23150" xr:uid="{00000000-0005-0000-0000-0000FF570000}"/>
    <cellStyle name="Normal 2 2 2 6 2 3 2" xfId="23151" xr:uid="{00000000-0005-0000-0000-000000580000}"/>
    <cellStyle name="Normal 2 2 2 6 2 3 3" xfId="23152" xr:uid="{00000000-0005-0000-0000-000001580000}"/>
    <cellStyle name="Normal 2 2 2 6 2 4" xfId="23153" xr:uid="{00000000-0005-0000-0000-000002580000}"/>
    <cellStyle name="Normal 2 2 2 6 2 4 2" xfId="23154" xr:uid="{00000000-0005-0000-0000-000003580000}"/>
    <cellStyle name="Normal 2 2 2 6 2 5" xfId="23155" xr:uid="{00000000-0005-0000-0000-000004580000}"/>
    <cellStyle name="Normal 2 2 2 6 2 5 2" xfId="23156" xr:uid="{00000000-0005-0000-0000-000005580000}"/>
    <cellStyle name="Normal 2 2 2 6 2 6" xfId="23157" xr:uid="{00000000-0005-0000-0000-000006580000}"/>
    <cellStyle name="Normal 2 2 2 6 2 7" xfId="23158" xr:uid="{00000000-0005-0000-0000-000007580000}"/>
    <cellStyle name="Normal 2 2 2 6 2 8" xfId="23159" xr:uid="{00000000-0005-0000-0000-000008580000}"/>
    <cellStyle name="Normal 2 2 2 6 2 9" xfId="23160" xr:uid="{00000000-0005-0000-0000-000009580000}"/>
    <cellStyle name="Normal 2 2 2 6 2_1) Sector Final Use Input Sheet" xfId="23161" xr:uid="{00000000-0005-0000-0000-00000A580000}"/>
    <cellStyle name="Normal 2 2 2 6 3" xfId="23162" xr:uid="{00000000-0005-0000-0000-00000B580000}"/>
    <cellStyle name="Normal 2 2 2 6 3 2" xfId="23163" xr:uid="{00000000-0005-0000-0000-00000C580000}"/>
    <cellStyle name="Normal 2 2 2 6 3 3" xfId="23164" xr:uid="{00000000-0005-0000-0000-00000D580000}"/>
    <cellStyle name="Normal 2 2 2 6 3 4" xfId="23165" xr:uid="{00000000-0005-0000-0000-00000E580000}"/>
    <cellStyle name="Normal 2 2 2 6 3 5" xfId="23166" xr:uid="{00000000-0005-0000-0000-00000F580000}"/>
    <cellStyle name="Normal 2 2 2 6 4" xfId="23167" xr:uid="{00000000-0005-0000-0000-000010580000}"/>
    <cellStyle name="Normal 2 2 2 6 4 2" xfId="23168" xr:uid="{00000000-0005-0000-0000-000011580000}"/>
    <cellStyle name="Normal 2 2 2 6 4 3" xfId="23169" xr:uid="{00000000-0005-0000-0000-000012580000}"/>
    <cellStyle name="Normal 2 2 2 6 5" xfId="23170" xr:uid="{00000000-0005-0000-0000-000013580000}"/>
    <cellStyle name="Normal 2 2 2 6 5 2" xfId="23171" xr:uid="{00000000-0005-0000-0000-000014580000}"/>
    <cellStyle name="Normal 2 2 2 6 6" xfId="23172" xr:uid="{00000000-0005-0000-0000-000015580000}"/>
    <cellStyle name="Normal 2 2 2 6 6 2" xfId="23173" xr:uid="{00000000-0005-0000-0000-000016580000}"/>
    <cellStyle name="Normal 2 2 2 6 7" xfId="23174" xr:uid="{00000000-0005-0000-0000-000017580000}"/>
    <cellStyle name="Normal 2 2 2 6 8" xfId="23175" xr:uid="{00000000-0005-0000-0000-000018580000}"/>
    <cellStyle name="Normal 2 2 2 6 9" xfId="23176" xr:uid="{00000000-0005-0000-0000-000019580000}"/>
    <cellStyle name="Normal 2 2 2 6_1) Sector Final Use Input Sheet" xfId="23177" xr:uid="{00000000-0005-0000-0000-00001A580000}"/>
    <cellStyle name="Normal 2 2 2 7" xfId="23178" xr:uid="{00000000-0005-0000-0000-00001B580000}"/>
    <cellStyle name="Normal 2 2 2 7 10" xfId="23179" xr:uid="{00000000-0005-0000-0000-00001C580000}"/>
    <cellStyle name="Normal 2 2 2 7 11" xfId="23180" xr:uid="{00000000-0005-0000-0000-00001D580000}"/>
    <cellStyle name="Normal 2 2 2 7 12" xfId="23181" xr:uid="{00000000-0005-0000-0000-00001E580000}"/>
    <cellStyle name="Normal 2 2 2 7 2" xfId="23182" xr:uid="{00000000-0005-0000-0000-00001F580000}"/>
    <cellStyle name="Normal 2 2 2 7 2 10" xfId="23183" xr:uid="{00000000-0005-0000-0000-000020580000}"/>
    <cellStyle name="Normal 2 2 2 7 2 11" xfId="23184" xr:uid="{00000000-0005-0000-0000-000021580000}"/>
    <cellStyle name="Normal 2 2 2 7 2 2" xfId="23185" xr:uid="{00000000-0005-0000-0000-000022580000}"/>
    <cellStyle name="Normal 2 2 2 7 2 2 2" xfId="23186" xr:uid="{00000000-0005-0000-0000-000023580000}"/>
    <cellStyle name="Normal 2 2 2 7 2 2 3" xfId="23187" xr:uid="{00000000-0005-0000-0000-000024580000}"/>
    <cellStyle name="Normal 2 2 2 7 2 2 4" xfId="23188" xr:uid="{00000000-0005-0000-0000-000025580000}"/>
    <cellStyle name="Normal 2 2 2 7 2 2 5" xfId="23189" xr:uid="{00000000-0005-0000-0000-000026580000}"/>
    <cellStyle name="Normal 2 2 2 7 2 3" xfId="23190" xr:uid="{00000000-0005-0000-0000-000027580000}"/>
    <cellStyle name="Normal 2 2 2 7 2 3 2" xfId="23191" xr:uid="{00000000-0005-0000-0000-000028580000}"/>
    <cellStyle name="Normal 2 2 2 7 2 3 3" xfId="23192" xr:uid="{00000000-0005-0000-0000-000029580000}"/>
    <cellStyle name="Normal 2 2 2 7 2 4" xfId="23193" xr:uid="{00000000-0005-0000-0000-00002A580000}"/>
    <cellStyle name="Normal 2 2 2 7 2 4 2" xfId="23194" xr:uid="{00000000-0005-0000-0000-00002B580000}"/>
    <cellStyle name="Normal 2 2 2 7 2 5" xfId="23195" xr:uid="{00000000-0005-0000-0000-00002C580000}"/>
    <cellStyle name="Normal 2 2 2 7 2 5 2" xfId="23196" xr:uid="{00000000-0005-0000-0000-00002D580000}"/>
    <cellStyle name="Normal 2 2 2 7 2 6" xfId="23197" xr:uid="{00000000-0005-0000-0000-00002E580000}"/>
    <cellStyle name="Normal 2 2 2 7 2 7" xfId="23198" xr:uid="{00000000-0005-0000-0000-00002F580000}"/>
    <cellStyle name="Normal 2 2 2 7 2 8" xfId="23199" xr:uid="{00000000-0005-0000-0000-000030580000}"/>
    <cellStyle name="Normal 2 2 2 7 2 9" xfId="23200" xr:uid="{00000000-0005-0000-0000-000031580000}"/>
    <cellStyle name="Normal 2 2 2 7 2_1) Sector Final Use Input Sheet" xfId="23201" xr:uid="{00000000-0005-0000-0000-000032580000}"/>
    <cellStyle name="Normal 2 2 2 7 3" xfId="23202" xr:uid="{00000000-0005-0000-0000-000033580000}"/>
    <cellStyle name="Normal 2 2 2 7 3 2" xfId="23203" xr:uid="{00000000-0005-0000-0000-000034580000}"/>
    <cellStyle name="Normal 2 2 2 7 3 3" xfId="23204" xr:uid="{00000000-0005-0000-0000-000035580000}"/>
    <cellStyle name="Normal 2 2 2 7 3 4" xfId="23205" xr:uid="{00000000-0005-0000-0000-000036580000}"/>
    <cellStyle name="Normal 2 2 2 7 3 5" xfId="23206" xr:uid="{00000000-0005-0000-0000-000037580000}"/>
    <cellStyle name="Normal 2 2 2 7 4" xfId="23207" xr:uid="{00000000-0005-0000-0000-000038580000}"/>
    <cellStyle name="Normal 2 2 2 7 4 2" xfId="23208" xr:uid="{00000000-0005-0000-0000-000039580000}"/>
    <cellStyle name="Normal 2 2 2 7 4 3" xfId="23209" xr:uid="{00000000-0005-0000-0000-00003A580000}"/>
    <cellStyle name="Normal 2 2 2 7 5" xfId="23210" xr:uid="{00000000-0005-0000-0000-00003B580000}"/>
    <cellStyle name="Normal 2 2 2 7 5 2" xfId="23211" xr:uid="{00000000-0005-0000-0000-00003C580000}"/>
    <cellStyle name="Normal 2 2 2 7 6" xfId="23212" xr:uid="{00000000-0005-0000-0000-00003D580000}"/>
    <cellStyle name="Normal 2 2 2 7 6 2" xfId="23213" xr:uid="{00000000-0005-0000-0000-00003E580000}"/>
    <cellStyle name="Normal 2 2 2 7 7" xfId="23214" xr:uid="{00000000-0005-0000-0000-00003F580000}"/>
    <cellStyle name="Normal 2 2 2 7 8" xfId="23215" xr:uid="{00000000-0005-0000-0000-000040580000}"/>
    <cellStyle name="Normal 2 2 2 7 9" xfId="23216" xr:uid="{00000000-0005-0000-0000-000041580000}"/>
    <cellStyle name="Normal 2 2 2 7_1) Sector Final Use Input Sheet" xfId="23217" xr:uid="{00000000-0005-0000-0000-000042580000}"/>
    <cellStyle name="Normal 2 2 2 8" xfId="23218" xr:uid="{00000000-0005-0000-0000-000043580000}"/>
    <cellStyle name="Normal 2 2 2 8 10" xfId="23219" xr:uid="{00000000-0005-0000-0000-000044580000}"/>
    <cellStyle name="Normal 2 2 2 8 2" xfId="23220" xr:uid="{00000000-0005-0000-0000-000045580000}"/>
    <cellStyle name="Normal 2 2 2 8 2 2" xfId="23221" xr:uid="{00000000-0005-0000-0000-000046580000}"/>
    <cellStyle name="Normal 2 2 2 8 2 3" xfId="23222" xr:uid="{00000000-0005-0000-0000-000047580000}"/>
    <cellStyle name="Normal 2 2 2 8 3" xfId="23223" xr:uid="{00000000-0005-0000-0000-000048580000}"/>
    <cellStyle name="Normal 2 2 2 8 3 2" xfId="23224" xr:uid="{00000000-0005-0000-0000-000049580000}"/>
    <cellStyle name="Normal 2 2 2 8 4" xfId="23225" xr:uid="{00000000-0005-0000-0000-00004A580000}"/>
    <cellStyle name="Normal 2 2 2 8 4 2" xfId="23226" xr:uid="{00000000-0005-0000-0000-00004B580000}"/>
    <cellStyle name="Normal 2 2 2 8 5" xfId="23227" xr:uid="{00000000-0005-0000-0000-00004C580000}"/>
    <cellStyle name="Normal 2 2 2 8 6" xfId="23228" xr:uid="{00000000-0005-0000-0000-00004D580000}"/>
    <cellStyle name="Normal 2 2 2 8 7" xfId="23229" xr:uid="{00000000-0005-0000-0000-00004E580000}"/>
    <cellStyle name="Normal 2 2 2 8 8" xfId="23230" xr:uid="{00000000-0005-0000-0000-00004F580000}"/>
    <cellStyle name="Normal 2 2 2 8 9" xfId="23231" xr:uid="{00000000-0005-0000-0000-000050580000}"/>
    <cellStyle name="Normal 2 2 2 8_1) Sector Final Use Input Sheet" xfId="23232" xr:uid="{00000000-0005-0000-0000-000051580000}"/>
    <cellStyle name="Normal 2 2 2 9" xfId="23233" xr:uid="{00000000-0005-0000-0000-000052580000}"/>
    <cellStyle name="Normal 2 2 2 9 2" xfId="23234" xr:uid="{00000000-0005-0000-0000-000053580000}"/>
    <cellStyle name="Normal 2 2 2 9 2 2" xfId="23235" xr:uid="{00000000-0005-0000-0000-000054580000}"/>
    <cellStyle name="Normal 2 2 2 9 2 3" xfId="23236" xr:uid="{00000000-0005-0000-0000-000055580000}"/>
    <cellStyle name="Normal 2 2 2 9 3" xfId="23237" xr:uid="{00000000-0005-0000-0000-000056580000}"/>
    <cellStyle name="Normal 2 2 2 9 4" xfId="23238" xr:uid="{00000000-0005-0000-0000-000057580000}"/>
    <cellStyle name="Normal 2 2 2 9 5" xfId="23239" xr:uid="{00000000-0005-0000-0000-000058580000}"/>
    <cellStyle name="Normal 2 2 2 9 6" xfId="23240" xr:uid="{00000000-0005-0000-0000-000059580000}"/>
    <cellStyle name="Normal 2 2 2_1) Sector Final Use Input Sheet" xfId="23241" xr:uid="{00000000-0005-0000-0000-00005A580000}"/>
    <cellStyle name="Normal 2 2 3" xfId="23242" xr:uid="{00000000-0005-0000-0000-00005B580000}"/>
    <cellStyle name="Normal 2 2 3 10" xfId="23243" xr:uid="{00000000-0005-0000-0000-00005C580000}"/>
    <cellStyle name="Normal 2 2 3 10 2" xfId="23244" xr:uid="{00000000-0005-0000-0000-00005D580000}"/>
    <cellStyle name="Normal 2 2 3 10 3" xfId="23245" xr:uid="{00000000-0005-0000-0000-00005E580000}"/>
    <cellStyle name="Normal 2 2 3 11" xfId="23246" xr:uid="{00000000-0005-0000-0000-00005F580000}"/>
    <cellStyle name="Normal 2 2 3 11 2" xfId="23247" xr:uid="{00000000-0005-0000-0000-000060580000}"/>
    <cellStyle name="Normal 2 2 3 12" xfId="23248" xr:uid="{00000000-0005-0000-0000-000061580000}"/>
    <cellStyle name="Normal 2 2 3 12 2" xfId="23249" xr:uid="{00000000-0005-0000-0000-000062580000}"/>
    <cellStyle name="Normal 2 2 3 13" xfId="23250" xr:uid="{00000000-0005-0000-0000-000063580000}"/>
    <cellStyle name="Normal 2 2 3 14" xfId="23251" xr:uid="{00000000-0005-0000-0000-000064580000}"/>
    <cellStyle name="Normal 2 2 3 15" xfId="23252" xr:uid="{00000000-0005-0000-0000-000065580000}"/>
    <cellStyle name="Normal 2 2 3 16" xfId="23253" xr:uid="{00000000-0005-0000-0000-000066580000}"/>
    <cellStyle name="Normal 2 2 3 17" xfId="23254" xr:uid="{00000000-0005-0000-0000-000067580000}"/>
    <cellStyle name="Normal 2 2 3 18" xfId="23255" xr:uid="{00000000-0005-0000-0000-000068580000}"/>
    <cellStyle name="Normal 2 2 3 2" xfId="23256" xr:uid="{00000000-0005-0000-0000-000069580000}"/>
    <cellStyle name="Normal 2 2 3 3" xfId="23257" xr:uid="{00000000-0005-0000-0000-00006A580000}"/>
    <cellStyle name="Normal 2 2 3 3 10" xfId="23258" xr:uid="{00000000-0005-0000-0000-00006B580000}"/>
    <cellStyle name="Normal 2 2 3 3 11" xfId="23259" xr:uid="{00000000-0005-0000-0000-00006C580000}"/>
    <cellStyle name="Normal 2 2 3 3 12" xfId="23260" xr:uid="{00000000-0005-0000-0000-00006D580000}"/>
    <cellStyle name="Normal 2 2 3 3 13" xfId="23261" xr:uid="{00000000-0005-0000-0000-00006E580000}"/>
    <cellStyle name="Normal 2 2 3 3 14" xfId="23262" xr:uid="{00000000-0005-0000-0000-00006F580000}"/>
    <cellStyle name="Normal 2 2 3 3 2" xfId="23263" xr:uid="{00000000-0005-0000-0000-000070580000}"/>
    <cellStyle name="Normal 2 2 3 3 2 10" xfId="23264" xr:uid="{00000000-0005-0000-0000-000071580000}"/>
    <cellStyle name="Normal 2 2 3 3 2 11" xfId="23265" xr:uid="{00000000-0005-0000-0000-000072580000}"/>
    <cellStyle name="Normal 2 2 3 3 2 12" xfId="23266" xr:uid="{00000000-0005-0000-0000-000073580000}"/>
    <cellStyle name="Normal 2 2 3 3 2 2" xfId="23267" xr:uid="{00000000-0005-0000-0000-000074580000}"/>
    <cellStyle name="Normal 2 2 3 3 2 2 10" xfId="23268" xr:uid="{00000000-0005-0000-0000-000075580000}"/>
    <cellStyle name="Normal 2 2 3 3 2 2 11" xfId="23269" xr:uid="{00000000-0005-0000-0000-000076580000}"/>
    <cellStyle name="Normal 2 2 3 3 2 2 2" xfId="23270" xr:uid="{00000000-0005-0000-0000-000077580000}"/>
    <cellStyle name="Normal 2 2 3 3 2 2 2 2" xfId="23271" xr:uid="{00000000-0005-0000-0000-000078580000}"/>
    <cellStyle name="Normal 2 2 3 3 2 2 2 3" xfId="23272" xr:uid="{00000000-0005-0000-0000-000079580000}"/>
    <cellStyle name="Normal 2 2 3 3 2 2 2 4" xfId="23273" xr:uid="{00000000-0005-0000-0000-00007A580000}"/>
    <cellStyle name="Normal 2 2 3 3 2 2 2 5" xfId="23274" xr:uid="{00000000-0005-0000-0000-00007B580000}"/>
    <cellStyle name="Normal 2 2 3 3 2 2 3" xfId="23275" xr:uid="{00000000-0005-0000-0000-00007C580000}"/>
    <cellStyle name="Normal 2 2 3 3 2 2 3 2" xfId="23276" xr:uid="{00000000-0005-0000-0000-00007D580000}"/>
    <cellStyle name="Normal 2 2 3 3 2 2 3 3" xfId="23277" xr:uid="{00000000-0005-0000-0000-00007E580000}"/>
    <cellStyle name="Normal 2 2 3 3 2 2 4" xfId="23278" xr:uid="{00000000-0005-0000-0000-00007F580000}"/>
    <cellStyle name="Normal 2 2 3 3 2 2 4 2" xfId="23279" xr:uid="{00000000-0005-0000-0000-000080580000}"/>
    <cellStyle name="Normal 2 2 3 3 2 2 5" xfId="23280" xr:uid="{00000000-0005-0000-0000-000081580000}"/>
    <cellStyle name="Normal 2 2 3 3 2 2 5 2" xfId="23281" xr:uid="{00000000-0005-0000-0000-000082580000}"/>
    <cellStyle name="Normal 2 2 3 3 2 2 6" xfId="23282" xr:uid="{00000000-0005-0000-0000-000083580000}"/>
    <cellStyle name="Normal 2 2 3 3 2 2 7" xfId="23283" xr:uid="{00000000-0005-0000-0000-000084580000}"/>
    <cellStyle name="Normal 2 2 3 3 2 2 8" xfId="23284" xr:uid="{00000000-0005-0000-0000-000085580000}"/>
    <cellStyle name="Normal 2 2 3 3 2 2 9" xfId="23285" xr:uid="{00000000-0005-0000-0000-000086580000}"/>
    <cellStyle name="Normal 2 2 3 3 2 2_1) Sector Final Use Input Sheet" xfId="23286" xr:uid="{00000000-0005-0000-0000-000087580000}"/>
    <cellStyle name="Normal 2 2 3 3 2 3" xfId="23287" xr:uid="{00000000-0005-0000-0000-000088580000}"/>
    <cellStyle name="Normal 2 2 3 3 2 3 2" xfId="23288" xr:uid="{00000000-0005-0000-0000-000089580000}"/>
    <cellStyle name="Normal 2 2 3 3 2 3 3" xfId="23289" xr:uid="{00000000-0005-0000-0000-00008A580000}"/>
    <cellStyle name="Normal 2 2 3 3 2 3 4" xfId="23290" xr:uid="{00000000-0005-0000-0000-00008B580000}"/>
    <cellStyle name="Normal 2 2 3 3 2 3 5" xfId="23291" xr:uid="{00000000-0005-0000-0000-00008C580000}"/>
    <cellStyle name="Normal 2 2 3 3 2 4" xfId="23292" xr:uid="{00000000-0005-0000-0000-00008D580000}"/>
    <cellStyle name="Normal 2 2 3 3 2 4 2" xfId="23293" xr:uid="{00000000-0005-0000-0000-00008E580000}"/>
    <cellStyle name="Normal 2 2 3 3 2 4 3" xfId="23294" xr:uid="{00000000-0005-0000-0000-00008F580000}"/>
    <cellStyle name="Normal 2 2 3 3 2 5" xfId="23295" xr:uid="{00000000-0005-0000-0000-000090580000}"/>
    <cellStyle name="Normal 2 2 3 3 2 5 2" xfId="23296" xr:uid="{00000000-0005-0000-0000-000091580000}"/>
    <cellStyle name="Normal 2 2 3 3 2 6" xfId="23297" xr:uid="{00000000-0005-0000-0000-000092580000}"/>
    <cellStyle name="Normal 2 2 3 3 2 6 2" xfId="23298" xr:uid="{00000000-0005-0000-0000-000093580000}"/>
    <cellStyle name="Normal 2 2 3 3 2 7" xfId="23299" xr:uid="{00000000-0005-0000-0000-000094580000}"/>
    <cellStyle name="Normal 2 2 3 3 2 8" xfId="23300" xr:uid="{00000000-0005-0000-0000-000095580000}"/>
    <cellStyle name="Normal 2 2 3 3 2 9" xfId="23301" xr:uid="{00000000-0005-0000-0000-000096580000}"/>
    <cellStyle name="Normal 2 2 3 3 2_1) Sector Final Use Input Sheet" xfId="23302" xr:uid="{00000000-0005-0000-0000-000097580000}"/>
    <cellStyle name="Normal 2 2 3 3 3" xfId="23303" xr:uid="{00000000-0005-0000-0000-000098580000}"/>
    <cellStyle name="Normal 2 2 3 3 3 10" xfId="23304" xr:uid="{00000000-0005-0000-0000-000099580000}"/>
    <cellStyle name="Normal 2 2 3 3 3 11" xfId="23305" xr:uid="{00000000-0005-0000-0000-00009A580000}"/>
    <cellStyle name="Normal 2 2 3 3 3 12" xfId="23306" xr:uid="{00000000-0005-0000-0000-00009B580000}"/>
    <cellStyle name="Normal 2 2 3 3 3 2" xfId="23307" xr:uid="{00000000-0005-0000-0000-00009C580000}"/>
    <cellStyle name="Normal 2 2 3 3 3 2 10" xfId="23308" xr:uid="{00000000-0005-0000-0000-00009D580000}"/>
    <cellStyle name="Normal 2 2 3 3 3 2 11" xfId="23309" xr:uid="{00000000-0005-0000-0000-00009E580000}"/>
    <cellStyle name="Normal 2 2 3 3 3 2 2" xfId="23310" xr:uid="{00000000-0005-0000-0000-00009F580000}"/>
    <cellStyle name="Normal 2 2 3 3 3 2 2 2" xfId="23311" xr:uid="{00000000-0005-0000-0000-0000A0580000}"/>
    <cellStyle name="Normal 2 2 3 3 3 2 2 3" xfId="23312" xr:uid="{00000000-0005-0000-0000-0000A1580000}"/>
    <cellStyle name="Normal 2 2 3 3 3 2 2 4" xfId="23313" xr:uid="{00000000-0005-0000-0000-0000A2580000}"/>
    <cellStyle name="Normal 2 2 3 3 3 2 2 5" xfId="23314" xr:uid="{00000000-0005-0000-0000-0000A3580000}"/>
    <cellStyle name="Normal 2 2 3 3 3 2 3" xfId="23315" xr:uid="{00000000-0005-0000-0000-0000A4580000}"/>
    <cellStyle name="Normal 2 2 3 3 3 2 3 2" xfId="23316" xr:uid="{00000000-0005-0000-0000-0000A5580000}"/>
    <cellStyle name="Normal 2 2 3 3 3 2 3 3" xfId="23317" xr:uid="{00000000-0005-0000-0000-0000A6580000}"/>
    <cellStyle name="Normal 2 2 3 3 3 2 4" xfId="23318" xr:uid="{00000000-0005-0000-0000-0000A7580000}"/>
    <cellStyle name="Normal 2 2 3 3 3 2 4 2" xfId="23319" xr:uid="{00000000-0005-0000-0000-0000A8580000}"/>
    <cellStyle name="Normal 2 2 3 3 3 2 5" xfId="23320" xr:uid="{00000000-0005-0000-0000-0000A9580000}"/>
    <cellStyle name="Normal 2 2 3 3 3 2 5 2" xfId="23321" xr:uid="{00000000-0005-0000-0000-0000AA580000}"/>
    <cellStyle name="Normal 2 2 3 3 3 2 6" xfId="23322" xr:uid="{00000000-0005-0000-0000-0000AB580000}"/>
    <cellStyle name="Normal 2 2 3 3 3 2 7" xfId="23323" xr:uid="{00000000-0005-0000-0000-0000AC580000}"/>
    <cellStyle name="Normal 2 2 3 3 3 2 8" xfId="23324" xr:uid="{00000000-0005-0000-0000-0000AD580000}"/>
    <cellStyle name="Normal 2 2 3 3 3 2 9" xfId="23325" xr:uid="{00000000-0005-0000-0000-0000AE580000}"/>
    <cellStyle name="Normal 2 2 3 3 3 2_1) Sector Final Use Input Sheet" xfId="23326" xr:uid="{00000000-0005-0000-0000-0000AF580000}"/>
    <cellStyle name="Normal 2 2 3 3 3 3" xfId="23327" xr:uid="{00000000-0005-0000-0000-0000B0580000}"/>
    <cellStyle name="Normal 2 2 3 3 3 3 2" xfId="23328" xr:uid="{00000000-0005-0000-0000-0000B1580000}"/>
    <cellStyle name="Normal 2 2 3 3 3 3 3" xfId="23329" xr:uid="{00000000-0005-0000-0000-0000B2580000}"/>
    <cellStyle name="Normal 2 2 3 3 3 3 4" xfId="23330" xr:uid="{00000000-0005-0000-0000-0000B3580000}"/>
    <cellStyle name="Normal 2 2 3 3 3 3 5" xfId="23331" xr:uid="{00000000-0005-0000-0000-0000B4580000}"/>
    <cellStyle name="Normal 2 2 3 3 3 4" xfId="23332" xr:uid="{00000000-0005-0000-0000-0000B5580000}"/>
    <cellStyle name="Normal 2 2 3 3 3 4 2" xfId="23333" xr:uid="{00000000-0005-0000-0000-0000B6580000}"/>
    <cellStyle name="Normal 2 2 3 3 3 4 3" xfId="23334" xr:uid="{00000000-0005-0000-0000-0000B7580000}"/>
    <cellStyle name="Normal 2 2 3 3 3 5" xfId="23335" xr:uid="{00000000-0005-0000-0000-0000B8580000}"/>
    <cellStyle name="Normal 2 2 3 3 3 5 2" xfId="23336" xr:uid="{00000000-0005-0000-0000-0000B9580000}"/>
    <cellStyle name="Normal 2 2 3 3 3 6" xfId="23337" xr:uid="{00000000-0005-0000-0000-0000BA580000}"/>
    <cellStyle name="Normal 2 2 3 3 3 6 2" xfId="23338" xr:uid="{00000000-0005-0000-0000-0000BB580000}"/>
    <cellStyle name="Normal 2 2 3 3 3 7" xfId="23339" xr:uid="{00000000-0005-0000-0000-0000BC580000}"/>
    <cellStyle name="Normal 2 2 3 3 3 8" xfId="23340" xr:uid="{00000000-0005-0000-0000-0000BD580000}"/>
    <cellStyle name="Normal 2 2 3 3 3 9" xfId="23341" xr:uid="{00000000-0005-0000-0000-0000BE580000}"/>
    <cellStyle name="Normal 2 2 3 3 3_1) Sector Final Use Input Sheet" xfId="23342" xr:uid="{00000000-0005-0000-0000-0000BF580000}"/>
    <cellStyle name="Normal 2 2 3 3 4" xfId="23343" xr:uid="{00000000-0005-0000-0000-0000C0580000}"/>
    <cellStyle name="Normal 2 2 3 3 4 10" xfId="23344" xr:uid="{00000000-0005-0000-0000-0000C1580000}"/>
    <cellStyle name="Normal 2 2 3 3 4 11" xfId="23345" xr:uid="{00000000-0005-0000-0000-0000C2580000}"/>
    <cellStyle name="Normal 2 2 3 3 4 2" xfId="23346" xr:uid="{00000000-0005-0000-0000-0000C3580000}"/>
    <cellStyle name="Normal 2 2 3 3 4 2 2" xfId="23347" xr:uid="{00000000-0005-0000-0000-0000C4580000}"/>
    <cellStyle name="Normal 2 2 3 3 4 2 3" xfId="23348" xr:uid="{00000000-0005-0000-0000-0000C5580000}"/>
    <cellStyle name="Normal 2 2 3 3 4 2 4" xfId="23349" xr:uid="{00000000-0005-0000-0000-0000C6580000}"/>
    <cellStyle name="Normal 2 2 3 3 4 2 5" xfId="23350" xr:uid="{00000000-0005-0000-0000-0000C7580000}"/>
    <cellStyle name="Normal 2 2 3 3 4 3" xfId="23351" xr:uid="{00000000-0005-0000-0000-0000C8580000}"/>
    <cellStyle name="Normal 2 2 3 3 4 3 2" xfId="23352" xr:uid="{00000000-0005-0000-0000-0000C9580000}"/>
    <cellStyle name="Normal 2 2 3 3 4 3 3" xfId="23353" xr:uid="{00000000-0005-0000-0000-0000CA580000}"/>
    <cellStyle name="Normal 2 2 3 3 4 4" xfId="23354" xr:uid="{00000000-0005-0000-0000-0000CB580000}"/>
    <cellStyle name="Normal 2 2 3 3 4 4 2" xfId="23355" xr:uid="{00000000-0005-0000-0000-0000CC580000}"/>
    <cellStyle name="Normal 2 2 3 3 4 5" xfId="23356" xr:uid="{00000000-0005-0000-0000-0000CD580000}"/>
    <cellStyle name="Normal 2 2 3 3 4 5 2" xfId="23357" xr:uid="{00000000-0005-0000-0000-0000CE580000}"/>
    <cellStyle name="Normal 2 2 3 3 4 6" xfId="23358" xr:uid="{00000000-0005-0000-0000-0000CF580000}"/>
    <cellStyle name="Normal 2 2 3 3 4 7" xfId="23359" xr:uid="{00000000-0005-0000-0000-0000D0580000}"/>
    <cellStyle name="Normal 2 2 3 3 4 8" xfId="23360" xr:uid="{00000000-0005-0000-0000-0000D1580000}"/>
    <cellStyle name="Normal 2 2 3 3 4 9" xfId="23361" xr:uid="{00000000-0005-0000-0000-0000D2580000}"/>
    <cellStyle name="Normal 2 2 3 3 4_1) Sector Final Use Input Sheet" xfId="23362" xr:uid="{00000000-0005-0000-0000-0000D3580000}"/>
    <cellStyle name="Normal 2 2 3 3 5" xfId="23363" xr:uid="{00000000-0005-0000-0000-0000D4580000}"/>
    <cellStyle name="Normal 2 2 3 3 5 2" xfId="23364" xr:uid="{00000000-0005-0000-0000-0000D5580000}"/>
    <cellStyle name="Normal 2 2 3 3 5 3" xfId="23365" xr:uid="{00000000-0005-0000-0000-0000D6580000}"/>
    <cellStyle name="Normal 2 2 3 3 5 4" xfId="23366" xr:uid="{00000000-0005-0000-0000-0000D7580000}"/>
    <cellStyle name="Normal 2 2 3 3 5 5" xfId="23367" xr:uid="{00000000-0005-0000-0000-0000D8580000}"/>
    <cellStyle name="Normal 2 2 3 3 6" xfId="23368" xr:uid="{00000000-0005-0000-0000-0000D9580000}"/>
    <cellStyle name="Normal 2 2 3 3 6 2" xfId="23369" xr:uid="{00000000-0005-0000-0000-0000DA580000}"/>
    <cellStyle name="Normal 2 2 3 3 6 3" xfId="23370" xr:uid="{00000000-0005-0000-0000-0000DB580000}"/>
    <cellStyle name="Normal 2 2 3 3 7" xfId="23371" xr:uid="{00000000-0005-0000-0000-0000DC580000}"/>
    <cellStyle name="Normal 2 2 3 3 7 2" xfId="23372" xr:uid="{00000000-0005-0000-0000-0000DD580000}"/>
    <cellStyle name="Normal 2 2 3 3 8" xfId="23373" xr:uid="{00000000-0005-0000-0000-0000DE580000}"/>
    <cellStyle name="Normal 2 2 3 3 8 2" xfId="23374" xr:uid="{00000000-0005-0000-0000-0000DF580000}"/>
    <cellStyle name="Normal 2 2 3 3 9" xfId="23375" xr:uid="{00000000-0005-0000-0000-0000E0580000}"/>
    <cellStyle name="Normal 2 2 3 3_1) Sector Final Use Input Sheet" xfId="23376" xr:uid="{00000000-0005-0000-0000-0000E1580000}"/>
    <cellStyle name="Normal 2 2 3 4" xfId="23377" xr:uid="{00000000-0005-0000-0000-0000E2580000}"/>
    <cellStyle name="Normal 2 2 3 4 10" xfId="23378" xr:uid="{00000000-0005-0000-0000-0000E3580000}"/>
    <cellStyle name="Normal 2 2 3 4 11" xfId="23379" xr:uid="{00000000-0005-0000-0000-0000E4580000}"/>
    <cellStyle name="Normal 2 2 3 4 12" xfId="23380" xr:uid="{00000000-0005-0000-0000-0000E5580000}"/>
    <cellStyle name="Normal 2 2 3 4 13" xfId="23381" xr:uid="{00000000-0005-0000-0000-0000E6580000}"/>
    <cellStyle name="Normal 2 2 3 4 14" xfId="23382" xr:uid="{00000000-0005-0000-0000-0000E7580000}"/>
    <cellStyle name="Normal 2 2 3 4 2" xfId="23383" xr:uid="{00000000-0005-0000-0000-0000E8580000}"/>
    <cellStyle name="Normal 2 2 3 4 2 10" xfId="23384" xr:uid="{00000000-0005-0000-0000-0000E9580000}"/>
    <cellStyle name="Normal 2 2 3 4 2 11" xfId="23385" xr:uid="{00000000-0005-0000-0000-0000EA580000}"/>
    <cellStyle name="Normal 2 2 3 4 2 12" xfId="23386" xr:uid="{00000000-0005-0000-0000-0000EB580000}"/>
    <cellStyle name="Normal 2 2 3 4 2 2" xfId="23387" xr:uid="{00000000-0005-0000-0000-0000EC580000}"/>
    <cellStyle name="Normal 2 2 3 4 2 2 10" xfId="23388" xr:uid="{00000000-0005-0000-0000-0000ED580000}"/>
    <cellStyle name="Normal 2 2 3 4 2 2 11" xfId="23389" xr:uid="{00000000-0005-0000-0000-0000EE580000}"/>
    <cellStyle name="Normal 2 2 3 4 2 2 2" xfId="23390" xr:uid="{00000000-0005-0000-0000-0000EF580000}"/>
    <cellStyle name="Normal 2 2 3 4 2 2 2 2" xfId="23391" xr:uid="{00000000-0005-0000-0000-0000F0580000}"/>
    <cellStyle name="Normal 2 2 3 4 2 2 2 3" xfId="23392" xr:uid="{00000000-0005-0000-0000-0000F1580000}"/>
    <cellStyle name="Normal 2 2 3 4 2 2 2 4" xfId="23393" xr:uid="{00000000-0005-0000-0000-0000F2580000}"/>
    <cellStyle name="Normal 2 2 3 4 2 2 2 5" xfId="23394" xr:uid="{00000000-0005-0000-0000-0000F3580000}"/>
    <cellStyle name="Normal 2 2 3 4 2 2 3" xfId="23395" xr:uid="{00000000-0005-0000-0000-0000F4580000}"/>
    <cellStyle name="Normal 2 2 3 4 2 2 3 2" xfId="23396" xr:uid="{00000000-0005-0000-0000-0000F5580000}"/>
    <cellStyle name="Normal 2 2 3 4 2 2 3 3" xfId="23397" xr:uid="{00000000-0005-0000-0000-0000F6580000}"/>
    <cellStyle name="Normal 2 2 3 4 2 2 4" xfId="23398" xr:uid="{00000000-0005-0000-0000-0000F7580000}"/>
    <cellStyle name="Normal 2 2 3 4 2 2 4 2" xfId="23399" xr:uid="{00000000-0005-0000-0000-0000F8580000}"/>
    <cellStyle name="Normal 2 2 3 4 2 2 5" xfId="23400" xr:uid="{00000000-0005-0000-0000-0000F9580000}"/>
    <cellStyle name="Normal 2 2 3 4 2 2 5 2" xfId="23401" xr:uid="{00000000-0005-0000-0000-0000FA580000}"/>
    <cellStyle name="Normal 2 2 3 4 2 2 6" xfId="23402" xr:uid="{00000000-0005-0000-0000-0000FB580000}"/>
    <cellStyle name="Normal 2 2 3 4 2 2 7" xfId="23403" xr:uid="{00000000-0005-0000-0000-0000FC580000}"/>
    <cellStyle name="Normal 2 2 3 4 2 2 8" xfId="23404" xr:uid="{00000000-0005-0000-0000-0000FD580000}"/>
    <cellStyle name="Normal 2 2 3 4 2 2 9" xfId="23405" xr:uid="{00000000-0005-0000-0000-0000FE580000}"/>
    <cellStyle name="Normal 2 2 3 4 2 2_1) Sector Final Use Input Sheet" xfId="23406" xr:uid="{00000000-0005-0000-0000-0000FF580000}"/>
    <cellStyle name="Normal 2 2 3 4 2 3" xfId="23407" xr:uid="{00000000-0005-0000-0000-000000590000}"/>
    <cellStyle name="Normal 2 2 3 4 2 3 2" xfId="23408" xr:uid="{00000000-0005-0000-0000-000001590000}"/>
    <cellStyle name="Normal 2 2 3 4 2 3 3" xfId="23409" xr:uid="{00000000-0005-0000-0000-000002590000}"/>
    <cellStyle name="Normal 2 2 3 4 2 3 4" xfId="23410" xr:uid="{00000000-0005-0000-0000-000003590000}"/>
    <cellStyle name="Normal 2 2 3 4 2 3 5" xfId="23411" xr:uid="{00000000-0005-0000-0000-000004590000}"/>
    <cellStyle name="Normal 2 2 3 4 2 4" xfId="23412" xr:uid="{00000000-0005-0000-0000-000005590000}"/>
    <cellStyle name="Normal 2 2 3 4 2 4 2" xfId="23413" xr:uid="{00000000-0005-0000-0000-000006590000}"/>
    <cellStyle name="Normal 2 2 3 4 2 4 3" xfId="23414" xr:uid="{00000000-0005-0000-0000-000007590000}"/>
    <cellStyle name="Normal 2 2 3 4 2 5" xfId="23415" xr:uid="{00000000-0005-0000-0000-000008590000}"/>
    <cellStyle name="Normal 2 2 3 4 2 5 2" xfId="23416" xr:uid="{00000000-0005-0000-0000-000009590000}"/>
    <cellStyle name="Normal 2 2 3 4 2 6" xfId="23417" xr:uid="{00000000-0005-0000-0000-00000A590000}"/>
    <cellStyle name="Normal 2 2 3 4 2 6 2" xfId="23418" xr:uid="{00000000-0005-0000-0000-00000B590000}"/>
    <cellStyle name="Normal 2 2 3 4 2 7" xfId="23419" xr:uid="{00000000-0005-0000-0000-00000C590000}"/>
    <cellStyle name="Normal 2 2 3 4 2 8" xfId="23420" xr:uid="{00000000-0005-0000-0000-00000D590000}"/>
    <cellStyle name="Normal 2 2 3 4 2 9" xfId="23421" xr:uid="{00000000-0005-0000-0000-00000E590000}"/>
    <cellStyle name="Normal 2 2 3 4 2_1) Sector Final Use Input Sheet" xfId="23422" xr:uid="{00000000-0005-0000-0000-00000F590000}"/>
    <cellStyle name="Normal 2 2 3 4 3" xfId="23423" xr:uid="{00000000-0005-0000-0000-000010590000}"/>
    <cellStyle name="Normal 2 2 3 4 3 10" xfId="23424" xr:uid="{00000000-0005-0000-0000-000011590000}"/>
    <cellStyle name="Normal 2 2 3 4 3 11" xfId="23425" xr:uid="{00000000-0005-0000-0000-000012590000}"/>
    <cellStyle name="Normal 2 2 3 4 3 12" xfId="23426" xr:uid="{00000000-0005-0000-0000-000013590000}"/>
    <cellStyle name="Normal 2 2 3 4 3 2" xfId="23427" xr:uid="{00000000-0005-0000-0000-000014590000}"/>
    <cellStyle name="Normal 2 2 3 4 3 2 10" xfId="23428" xr:uid="{00000000-0005-0000-0000-000015590000}"/>
    <cellStyle name="Normal 2 2 3 4 3 2 11" xfId="23429" xr:uid="{00000000-0005-0000-0000-000016590000}"/>
    <cellStyle name="Normal 2 2 3 4 3 2 2" xfId="23430" xr:uid="{00000000-0005-0000-0000-000017590000}"/>
    <cellStyle name="Normal 2 2 3 4 3 2 2 2" xfId="23431" xr:uid="{00000000-0005-0000-0000-000018590000}"/>
    <cellStyle name="Normal 2 2 3 4 3 2 2 3" xfId="23432" xr:uid="{00000000-0005-0000-0000-000019590000}"/>
    <cellStyle name="Normal 2 2 3 4 3 2 2 4" xfId="23433" xr:uid="{00000000-0005-0000-0000-00001A590000}"/>
    <cellStyle name="Normal 2 2 3 4 3 2 2 5" xfId="23434" xr:uid="{00000000-0005-0000-0000-00001B590000}"/>
    <cellStyle name="Normal 2 2 3 4 3 2 3" xfId="23435" xr:uid="{00000000-0005-0000-0000-00001C590000}"/>
    <cellStyle name="Normal 2 2 3 4 3 2 3 2" xfId="23436" xr:uid="{00000000-0005-0000-0000-00001D590000}"/>
    <cellStyle name="Normal 2 2 3 4 3 2 3 3" xfId="23437" xr:uid="{00000000-0005-0000-0000-00001E590000}"/>
    <cellStyle name="Normal 2 2 3 4 3 2 4" xfId="23438" xr:uid="{00000000-0005-0000-0000-00001F590000}"/>
    <cellStyle name="Normal 2 2 3 4 3 2 4 2" xfId="23439" xr:uid="{00000000-0005-0000-0000-000020590000}"/>
    <cellStyle name="Normal 2 2 3 4 3 2 5" xfId="23440" xr:uid="{00000000-0005-0000-0000-000021590000}"/>
    <cellStyle name="Normal 2 2 3 4 3 2 5 2" xfId="23441" xr:uid="{00000000-0005-0000-0000-000022590000}"/>
    <cellStyle name="Normal 2 2 3 4 3 2 6" xfId="23442" xr:uid="{00000000-0005-0000-0000-000023590000}"/>
    <cellStyle name="Normal 2 2 3 4 3 2 7" xfId="23443" xr:uid="{00000000-0005-0000-0000-000024590000}"/>
    <cellStyle name="Normal 2 2 3 4 3 2 8" xfId="23444" xr:uid="{00000000-0005-0000-0000-000025590000}"/>
    <cellStyle name="Normal 2 2 3 4 3 2 9" xfId="23445" xr:uid="{00000000-0005-0000-0000-000026590000}"/>
    <cellStyle name="Normal 2 2 3 4 3 2_1) Sector Final Use Input Sheet" xfId="23446" xr:uid="{00000000-0005-0000-0000-000027590000}"/>
    <cellStyle name="Normal 2 2 3 4 3 3" xfId="23447" xr:uid="{00000000-0005-0000-0000-000028590000}"/>
    <cellStyle name="Normal 2 2 3 4 3 3 2" xfId="23448" xr:uid="{00000000-0005-0000-0000-000029590000}"/>
    <cellStyle name="Normal 2 2 3 4 3 3 3" xfId="23449" xr:uid="{00000000-0005-0000-0000-00002A590000}"/>
    <cellStyle name="Normal 2 2 3 4 3 3 4" xfId="23450" xr:uid="{00000000-0005-0000-0000-00002B590000}"/>
    <cellStyle name="Normal 2 2 3 4 3 3 5" xfId="23451" xr:uid="{00000000-0005-0000-0000-00002C590000}"/>
    <cellStyle name="Normal 2 2 3 4 3 4" xfId="23452" xr:uid="{00000000-0005-0000-0000-00002D590000}"/>
    <cellStyle name="Normal 2 2 3 4 3 4 2" xfId="23453" xr:uid="{00000000-0005-0000-0000-00002E590000}"/>
    <cellStyle name="Normal 2 2 3 4 3 4 3" xfId="23454" xr:uid="{00000000-0005-0000-0000-00002F590000}"/>
    <cellStyle name="Normal 2 2 3 4 3 5" xfId="23455" xr:uid="{00000000-0005-0000-0000-000030590000}"/>
    <cellStyle name="Normal 2 2 3 4 3 5 2" xfId="23456" xr:uid="{00000000-0005-0000-0000-000031590000}"/>
    <cellStyle name="Normal 2 2 3 4 3 6" xfId="23457" xr:uid="{00000000-0005-0000-0000-000032590000}"/>
    <cellStyle name="Normal 2 2 3 4 3 6 2" xfId="23458" xr:uid="{00000000-0005-0000-0000-000033590000}"/>
    <cellStyle name="Normal 2 2 3 4 3 7" xfId="23459" xr:uid="{00000000-0005-0000-0000-000034590000}"/>
    <cellStyle name="Normal 2 2 3 4 3 8" xfId="23460" xr:uid="{00000000-0005-0000-0000-000035590000}"/>
    <cellStyle name="Normal 2 2 3 4 3 9" xfId="23461" xr:uid="{00000000-0005-0000-0000-000036590000}"/>
    <cellStyle name="Normal 2 2 3 4 3_1) Sector Final Use Input Sheet" xfId="23462" xr:uid="{00000000-0005-0000-0000-000037590000}"/>
    <cellStyle name="Normal 2 2 3 4 4" xfId="23463" xr:uid="{00000000-0005-0000-0000-000038590000}"/>
    <cellStyle name="Normal 2 2 3 4 4 10" xfId="23464" xr:uid="{00000000-0005-0000-0000-000039590000}"/>
    <cellStyle name="Normal 2 2 3 4 4 11" xfId="23465" xr:uid="{00000000-0005-0000-0000-00003A590000}"/>
    <cellStyle name="Normal 2 2 3 4 4 2" xfId="23466" xr:uid="{00000000-0005-0000-0000-00003B590000}"/>
    <cellStyle name="Normal 2 2 3 4 4 2 2" xfId="23467" xr:uid="{00000000-0005-0000-0000-00003C590000}"/>
    <cellStyle name="Normal 2 2 3 4 4 2 3" xfId="23468" xr:uid="{00000000-0005-0000-0000-00003D590000}"/>
    <cellStyle name="Normal 2 2 3 4 4 2 4" xfId="23469" xr:uid="{00000000-0005-0000-0000-00003E590000}"/>
    <cellStyle name="Normal 2 2 3 4 4 2 5" xfId="23470" xr:uid="{00000000-0005-0000-0000-00003F590000}"/>
    <cellStyle name="Normal 2 2 3 4 4 3" xfId="23471" xr:uid="{00000000-0005-0000-0000-000040590000}"/>
    <cellStyle name="Normal 2 2 3 4 4 3 2" xfId="23472" xr:uid="{00000000-0005-0000-0000-000041590000}"/>
    <cellStyle name="Normal 2 2 3 4 4 3 3" xfId="23473" xr:uid="{00000000-0005-0000-0000-000042590000}"/>
    <cellStyle name="Normal 2 2 3 4 4 4" xfId="23474" xr:uid="{00000000-0005-0000-0000-000043590000}"/>
    <cellStyle name="Normal 2 2 3 4 4 4 2" xfId="23475" xr:uid="{00000000-0005-0000-0000-000044590000}"/>
    <cellStyle name="Normal 2 2 3 4 4 5" xfId="23476" xr:uid="{00000000-0005-0000-0000-000045590000}"/>
    <cellStyle name="Normal 2 2 3 4 4 5 2" xfId="23477" xr:uid="{00000000-0005-0000-0000-000046590000}"/>
    <cellStyle name="Normal 2 2 3 4 4 6" xfId="23478" xr:uid="{00000000-0005-0000-0000-000047590000}"/>
    <cellStyle name="Normal 2 2 3 4 4 7" xfId="23479" xr:uid="{00000000-0005-0000-0000-000048590000}"/>
    <cellStyle name="Normal 2 2 3 4 4 8" xfId="23480" xr:uid="{00000000-0005-0000-0000-000049590000}"/>
    <cellStyle name="Normal 2 2 3 4 4 9" xfId="23481" xr:uid="{00000000-0005-0000-0000-00004A590000}"/>
    <cellStyle name="Normal 2 2 3 4 4_1) Sector Final Use Input Sheet" xfId="23482" xr:uid="{00000000-0005-0000-0000-00004B590000}"/>
    <cellStyle name="Normal 2 2 3 4 5" xfId="23483" xr:uid="{00000000-0005-0000-0000-00004C590000}"/>
    <cellStyle name="Normal 2 2 3 4 5 2" xfId="23484" xr:uid="{00000000-0005-0000-0000-00004D590000}"/>
    <cellStyle name="Normal 2 2 3 4 5 3" xfId="23485" xr:uid="{00000000-0005-0000-0000-00004E590000}"/>
    <cellStyle name="Normal 2 2 3 4 5 4" xfId="23486" xr:uid="{00000000-0005-0000-0000-00004F590000}"/>
    <cellStyle name="Normal 2 2 3 4 5 5" xfId="23487" xr:uid="{00000000-0005-0000-0000-000050590000}"/>
    <cellStyle name="Normal 2 2 3 4 6" xfId="23488" xr:uid="{00000000-0005-0000-0000-000051590000}"/>
    <cellStyle name="Normal 2 2 3 4 6 2" xfId="23489" xr:uid="{00000000-0005-0000-0000-000052590000}"/>
    <cellStyle name="Normal 2 2 3 4 6 3" xfId="23490" xr:uid="{00000000-0005-0000-0000-000053590000}"/>
    <cellStyle name="Normal 2 2 3 4 7" xfId="23491" xr:uid="{00000000-0005-0000-0000-000054590000}"/>
    <cellStyle name="Normal 2 2 3 4 7 2" xfId="23492" xr:uid="{00000000-0005-0000-0000-000055590000}"/>
    <cellStyle name="Normal 2 2 3 4 8" xfId="23493" xr:uid="{00000000-0005-0000-0000-000056590000}"/>
    <cellStyle name="Normal 2 2 3 4 8 2" xfId="23494" xr:uid="{00000000-0005-0000-0000-000057590000}"/>
    <cellStyle name="Normal 2 2 3 4 9" xfId="23495" xr:uid="{00000000-0005-0000-0000-000058590000}"/>
    <cellStyle name="Normal 2 2 3 4_1) Sector Final Use Input Sheet" xfId="23496" xr:uid="{00000000-0005-0000-0000-000059590000}"/>
    <cellStyle name="Normal 2 2 3 5" xfId="23497" xr:uid="{00000000-0005-0000-0000-00005A590000}"/>
    <cellStyle name="Normal 2 2 3 5 10" xfId="23498" xr:uid="{00000000-0005-0000-0000-00005B590000}"/>
    <cellStyle name="Normal 2 2 3 5 11" xfId="23499" xr:uid="{00000000-0005-0000-0000-00005C590000}"/>
    <cellStyle name="Normal 2 2 3 5 12" xfId="23500" xr:uid="{00000000-0005-0000-0000-00005D590000}"/>
    <cellStyle name="Normal 2 2 3 5 13" xfId="23501" xr:uid="{00000000-0005-0000-0000-00005E590000}"/>
    <cellStyle name="Normal 2 2 3 5 14" xfId="23502" xr:uid="{00000000-0005-0000-0000-00005F590000}"/>
    <cellStyle name="Normal 2 2 3 5 2" xfId="23503" xr:uid="{00000000-0005-0000-0000-000060590000}"/>
    <cellStyle name="Normal 2 2 3 5 2 10" xfId="23504" xr:uid="{00000000-0005-0000-0000-000061590000}"/>
    <cellStyle name="Normal 2 2 3 5 2 11" xfId="23505" xr:uid="{00000000-0005-0000-0000-000062590000}"/>
    <cellStyle name="Normal 2 2 3 5 2 12" xfId="23506" xr:uid="{00000000-0005-0000-0000-000063590000}"/>
    <cellStyle name="Normal 2 2 3 5 2 2" xfId="23507" xr:uid="{00000000-0005-0000-0000-000064590000}"/>
    <cellStyle name="Normal 2 2 3 5 2 2 10" xfId="23508" xr:uid="{00000000-0005-0000-0000-000065590000}"/>
    <cellStyle name="Normal 2 2 3 5 2 2 11" xfId="23509" xr:uid="{00000000-0005-0000-0000-000066590000}"/>
    <cellStyle name="Normal 2 2 3 5 2 2 2" xfId="23510" xr:uid="{00000000-0005-0000-0000-000067590000}"/>
    <cellStyle name="Normal 2 2 3 5 2 2 2 2" xfId="23511" xr:uid="{00000000-0005-0000-0000-000068590000}"/>
    <cellStyle name="Normal 2 2 3 5 2 2 2 3" xfId="23512" xr:uid="{00000000-0005-0000-0000-000069590000}"/>
    <cellStyle name="Normal 2 2 3 5 2 2 2 4" xfId="23513" xr:uid="{00000000-0005-0000-0000-00006A590000}"/>
    <cellStyle name="Normal 2 2 3 5 2 2 2 5" xfId="23514" xr:uid="{00000000-0005-0000-0000-00006B590000}"/>
    <cellStyle name="Normal 2 2 3 5 2 2 3" xfId="23515" xr:uid="{00000000-0005-0000-0000-00006C590000}"/>
    <cellStyle name="Normal 2 2 3 5 2 2 3 2" xfId="23516" xr:uid="{00000000-0005-0000-0000-00006D590000}"/>
    <cellStyle name="Normal 2 2 3 5 2 2 3 3" xfId="23517" xr:uid="{00000000-0005-0000-0000-00006E590000}"/>
    <cellStyle name="Normal 2 2 3 5 2 2 4" xfId="23518" xr:uid="{00000000-0005-0000-0000-00006F590000}"/>
    <cellStyle name="Normal 2 2 3 5 2 2 4 2" xfId="23519" xr:uid="{00000000-0005-0000-0000-000070590000}"/>
    <cellStyle name="Normal 2 2 3 5 2 2 5" xfId="23520" xr:uid="{00000000-0005-0000-0000-000071590000}"/>
    <cellStyle name="Normal 2 2 3 5 2 2 5 2" xfId="23521" xr:uid="{00000000-0005-0000-0000-000072590000}"/>
    <cellStyle name="Normal 2 2 3 5 2 2 6" xfId="23522" xr:uid="{00000000-0005-0000-0000-000073590000}"/>
    <cellStyle name="Normal 2 2 3 5 2 2 7" xfId="23523" xr:uid="{00000000-0005-0000-0000-000074590000}"/>
    <cellStyle name="Normal 2 2 3 5 2 2 8" xfId="23524" xr:uid="{00000000-0005-0000-0000-000075590000}"/>
    <cellStyle name="Normal 2 2 3 5 2 2 9" xfId="23525" xr:uid="{00000000-0005-0000-0000-000076590000}"/>
    <cellStyle name="Normal 2 2 3 5 2 2_1) Sector Final Use Input Sheet" xfId="23526" xr:uid="{00000000-0005-0000-0000-000077590000}"/>
    <cellStyle name="Normal 2 2 3 5 2 3" xfId="23527" xr:uid="{00000000-0005-0000-0000-000078590000}"/>
    <cellStyle name="Normal 2 2 3 5 2 3 2" xfId="23528" xr:uid="{00000000-0005-0000-0000-000079590000}"/>
    <cellStyle name="Normal 2 2 3 5 2 3 3" xfId="23529" xr:uid="{00000000-0005-0000-0000-00007A590000}"/>
    <cellStyle name="Normal 2 2 3 5 2 3 4" xfId="23530" xr:uid="{00000000-0005-0000-0000-00007B590000}"/>
    <cellStyle name="Normal 2 2 3 5 2 3 5" xfId="23531" xr:uid="{00000000-0005-0000-0000-00007C590000}"/>
    <cellStyle name="Normal 2 2 3 5 2 4" xfId="23532" xr:uid="{00000000-0005-0000-0000-00007D590000}"/>
    <cellStyle name="Normal 2 2 3 5 2 4 2" xfId="23533" xr:uid="{00000000-0005-0000-0000-00007E590000}"/>
    <cellStyle name="Normal 2 2 3 5 2 4 3" xfId="23534" xr:uid="{00000000-0005-0000-0000-00007F590000}"/>
    <cellStyle name="Normal 2 2 3 5 2 5" xfId="23535" xr:uid="{00000000-0005-0000-0000-000080590000}"/>
    <cellStyle name="Normal 2 2 3 5 2 5 2" xfId="23536" xr:uid="{00000000-0005-0000-0000-000081590000}"/>
    <cellStyle name="Normal 2 2 3 5 2 6" xfId="23537" xr:uid="{00000000-0005-0000-0000-000082590000}"/>
    <cellStyle name="Normal 2 2 3 5 2 6 2" xfId="23538" xr:uid="{00000000-0005-0000-0000-000083590000}"/>
    <cellStyle name="Normal 2 2 3 5 2 7" xfId="23539" xr:uid="{00000000-0005-0000-0000-000084590000}"/>
    <cellStyle name="Normal 2 2 3 5 2 8" xfId="23540" xr:uid="{00000000-0005-0000-0000-000085590000}"/>
    <cellStyle name="Normal 2 2 3 5 2 9" xfId="23541" xr:uid="{00000000-0005-0000-0000-000086590000}"/>
    <cellStyle name="Normal 2 2 3 5 2_1) Sector Final Use Input Sheet" xfId="23542" xr:uid="{00000000-0005-0000-0000-000087590000}"/>
    <cellStyle name="Normal 2 2 3 5 3" xfId="23543" xr:uid="{00000000-0005-0000-0000-000088590000}"/>
    <cellStyle name="Normal 2 2 3 5 3 10" xfId="23544" xr:uid="{00000000-0005-0000-0000-000089590000}"/>
    <cellStyle name="Normal 2 2 3 5 3 11" xfId="23545" xr:uid="{00000000-0005-0000-0000-00008A590000}"/>
    <cellStyle name="Normal 2 2 3 5 3 12" xfId="23546" xr:uid="{00000000-0005-0000-0000-00008B590000}"/>
    <cellStyle name="Normal 2 2 3 5 3 2" xfId="23547" xr:uid="{00000000-0005-0000-0000-00008C590000}"/>
    <cellStyle name="Normal 2 2 3 5 3 2 10" xfId="23548" xr:uid="{00000000-0005-0000-0000-00008D590000}"/>
    <cellStyle name="Normal 2 2 3 5 3 2 11" xfId="23549" xr:uid="{00000000-0005-0000-0000-00008E590000}"/>
    <cellStyle name="Normal 2 2 3 5 3 2 2" xfId="23550" xr:uid="{00000000-0005-0000-0000-00008F590000}"/>
    <cellStyle name="Normal 2 2 3 5 3 2 2 2" xfId="23551" xr:uid="{00000000-0005-0000-0000-000090590000}"/>
    <cellStyle name="Normal 2 2 3 5 3 2 2 3" xfId="23552" xr:uid="{00000000-0005-0000-0000-000091590000}"/>
    <cellStyle name="Normal 2 2 3 5 3 2 2 4" xfId="23553" xr:uid="{00000000-0005-0000-0000-000092590000}"/>
    <cellStyle name="Normal 2 2 3 5 3 2 2 5" xfId="23554" xr:uid="{00000000-0005-0000-0000-000093590000}"/>
    <cellStyle name="Normal 2 2 3 5 3 2 3" xfId="23555" xr:uid="{00000000-0005-0000-0000-000094590000}"/>
    <cellStyle name="Normal 2 2 3 5 3 2 3 2" xfId="23556" xr:uid="{00000000-0005-0000-0000-000095590000}"/>
    <cellStyle name="Normal 2 2 3 5 3 2 3 3" xfId="23557" xr:uid="{00000000-0005-0000-0000-000096590000}"/>
    <cellStyle name="Normal 2 2 3 5 3 2 4" xfId="23558" xr:uid="{00000000-0005-0000-0000-000097590000}"/>
    <cellStyle name="Normal 2 2 3 5 3 2 4 2" xfId="23559" xr:uid="{00000000-0005-0000-0000-000098590000}"/>
    <cellStyle name="Normal 2 2 3 5 3 2 5" xfId="23560" xr:uid="{00000000-0005-0000-0000-000099590000}"/>
    <cellStyle name="Normal 2 2 3 5 3 2 5 2" xfId="23561" xr:uid="{00000000-0005-0000-0000-00009A590000}"/>
    <cellStyle name="Normal 2 2 3 5 3 2 6" xfId="23562" xr:uid="{00000000-0005-0000-0000-00009B590000}"/>
    <cellStyle name="Normal 2 2 3 5 3 2 7" xfId="23563" xr:uid="{00000000-0005-0000-0000-00009C590000}"/>
    <cellStyle name="Normal 2 2 3 5 3 2 8" xfId="23564" xr:uid="{00000000-0005-0000-0000-00009D590000}"/>
    <cellStyle name="Normal 2 2 3 5 3 2 9" xfId="23565" xr:uid="{00000000-0005-0000-0000-00009E590000}"/>
    <cellStyle name="Normal 2 2 3 5 3 2_1) Sector Final Use Input Sheet" xfId="23566" xr:uid="{00000000-0005-0000-0000-00009F590000}"/>
    <cellStyle name="Normal 2 2 3 5 3 3" xfId="23567" xr:uid="{00000000-0005-0000-0000-0000A0590000}"/>
    <cellStyle name="Normal 2 2 3 5 3 3 2" xfId="23568" xr:uid="{00000000-0005-0000-0000-0000A1590000}"/>
    <cellStyle name="Normal 2 2 3 5 3 3 3" xfId="23569" xr:uid="{00000000-0005-0000-0000-0000A2590000}"/>
    <cellStyle name="Normal 2 2 3 5 3 3 4" xfId="23570" xr:uid="{00000000-0005-0000-0000-0000A3590000}"/>
    <cellStyle name="Normal 2 2 3 5 3 3 5" xfId="23571" xr:uid="{00000000-0005-0000-0000-0000A4590000}"/>
    <cellStyle name="Normal 2 2 3 5 3 4" xfId="23572" xr:uid="{00000000-0005-0000-0000-0000A5590000}"/>
    <cellStyle name="Normal 2 2 3 5 3 4 2" xfId="23573" xr:uid="{00000000-0005-0000-0000-0000A6590000}"/>
    <cellStyle name="Normal 2 2 3 5 3 4 3" xfId="23574" xr:uid="{00000000-0005-0000-0000-0000A7590000}"/>
    <cellStyle name="Normal 2 2 3 5 3 5" xfId="23575" xr:uid="{00000000-0005-0000-0000-0000A8590000}"/>
    <cellStyle name="Normal 2 2 3 5 3 5 2" xfId="23576" xr:uid="{00000000-0005-0000-0000-0000A9590000}"/>
    <cellStyle name="Normal 2 2 3 5 3 6" xfId="23577" xr:uid="{00000000-0005-0000-0000-0000AA590000}"/>
    <cellStyle name="Normal 2 2 3 5 3 6 2" xfId="23578" xr:uid="{00000000-0005-0000-0000-0000AB590000}"/>
    <cellStyle name="Normal 2 2 3 5 3 7" xfId="23579" xr:uid="{00000000-0005-0000-0000-0000AC590000}"/>
    <cellStyle name="Normal 2 2 3 5 3 8" xfId="23580" xr:uid="{00000000-0005-0000-0000-0000AD590000}"/>
    <cellStyle name="Normal 2 2 3 5 3 9" xfId="23581" xr:uid="{00000000-0005-0000-0000-0000AE590000}"/>
    <cellStyle name="Normal 2 2 3 5 3_1) Sector Final Use Input Sheet" xfId="23582" xr:uid="{00000000-0005-0000-0000-0000AF590000}"/>
    <cellStyle name="Normal 2 2 3 5 4" xfId="23583" xr:uid="{00000000-0005-0000-0000-0000B0590000}"/>
    <cellStyle name="Normal 2 2 3 5 4 10" xfId="23584" xr:uid="{00000000-0005-0000-0000-0000B1590000}"/>
    <cellStyle name="Normal 2 2 3 5 4 11" xfId="23585" xr:uid="{00000000-0005-0000-0000-0000B2590000}"/>
    <cellStyle name="Normal 2 2 3 5 4 2" xfId="23586" xr:uid="{00000000-0005-0000-0000-0000B3590000}"/>
    <cellStyle name="Normal 2 2 3 5 4 2 2" xfId="23587" xr:uid="{00000000-0005-0000-0000-0000B4590000}"/>
    <cellStyle name="Normal 2 2 3 5 4 2 3" xfId="23588" xr:uid="{00000000-0005-0000-0000-0000B5590000}"/>
    <cellStyle name="Normal 2 2 3 5 4 2 4" xfId="23589" xr:uid="{00000000-0005-0000-0000-0000B6590000}"/>
    <cellStyle name="Normal 2 2 3 5 4 2 5" xfId="23590" xr:uid="{00000000-0005-0000-0000-0000B7590000}"/>
    <cellStyle name="Normal 2 2 3 5 4 3" xfId="23591" xr:uid="{00000000-0005-0000-0000-0000B8590000}"/>
    <cellStyle name="Normal 2 2 3 5 4 3 2" xfId="23592" xr:uid="{00000000-0005-0000-0000-0000B9590000}"/>
    <cellStyle name="Normal 2 2 3 5 4 3 3" xfId="23593" xr:uid="{00000000-0005-0000-0000-0000BA590000}"/>
    <cellStyle name="Normal 2 2 3 5 4 4" xfId="23594" xr:uid="{00000000-0005-0000-0000-0000BB590000}"/>
    <cellStyle name="Normal 2 2 3 5 4 4 2" xfId="23595" xr:uid="{00000000-0005-0000-0000-0000BC590000}"/>
    <cellStyle name="Normal 2 2 3 5 4 5" xfId="23596" xr:uid="{00000000-0005-0000-0000-0000BD590000}"/>
    <cellStyle name="Normal 2 2 3 5 4 5 2" xfId="23597" xr:uid="{00000000-0005-0000-0000-0000BE590000}"/>
    <cellStyle name="Normal 2 2 3 5 4 6" xfId="23598" xr:uid="{00000000-0005-0000-0000-0000BF590000}"/>
    <cellStyle name="Normal 2 2 3 5 4 7" xfId="23599" xr:uid="{00000000-0005-0000-0000-0000C0590000}"/>
    <cellStyle name="Normal 2 2 3 5 4 8" xfId="23600" xr:uid="{00000000-0005-0000-0000-0000C1590000}"/>
    <cellStyle name="Normal 2 2 3 5 4 9" xfId="23601" xr:uid="{00000000-0005-0000-0000-0000C2590000}"/>
    <cellStyle name="Normal 2 2 3 5 4_1) Sector Final Use Input Sheet" xfId="23602" xr:uid="{00000000-0005-0000-0000-0000C3590000}"/>
    <cellStyle name="Normal 2 2 3 5 5" xfId="23603" xr:uid="{00000000-0005-0000-0000-0000C4590000}"/>
    <cellStyle name="Normal 2 2 3 5 5 2" xfId="23604" xr:uid="{00000000-0005-0000-0000-0000C5590000}"/>
    <cellStyle name="Normal 2 2 3 5 5 3" xfId="23605" xr:uid="{00000000-0005-0000-0000-0000C6590000}"/>
    <cellStyle name="Normal 2 2 3 5 5 4" xfId="23606" xr:uid="{00000000-0005-0000-0000-0000C7590000}"/>
    <cellStyle name="Normal 2 2 3 5 5 5" xfId="23607" xr:uid="{00000000-0005-0000-0000-0000C8590000}"/>
    <cellStyle name="Normal 2 2 3 5 6" xfId="23608" xr:uid="{00000000-0005-0000-0000-0000C9590000}"/>
    <cellStyle name="Normal 2 2 3 5 6 2" xfId="23609" xr:uid="{00000000-0005-0000-0000-0000CA590000}"/>
    <cellStyle name="Normal 2 2 3 5 6 3" xfId="23610" xr:uid="{00000000-0005-0000-0000-0000CB590000}"/>
    <cellStyle name="Normal 2 2 3 5 7" xfId="23611" xr:uid="{00000000-0005-0000-0000-0000CC590000}"/>
    <cellStyle name="Normal 2 2 3 5 7 2" xfId="23612" xr:uid="{00000000-0005-0000-0000-0000CD590000}"/>
    <cellStyle name="Normal 2 2 3 5 8" xfId="23613" xr:uid="{00000000-0005-0000-0000-0000CE590000}"/>
    <cellStyle name="Normal 2 2 3 5 8 2" xfId="23614" xr:uid="{00000000-0005-0000-0000-0000CF590000}"/>
    <cellStyle name="Normal 2 2 3 5 9" xfId="23615" xr:uid="{00000000-0005-0000-0000-0000D0590000}"/>
    <cellStyle name="Normal 2 2 3 5_1) Sector Final Use Input Sheet" xfId="23616" xr:uid="{00000000-0005-0000-0000-0000D1590000}"/>
    <cellStyle name="Normal 2 2 3 6" xfId="23617" xr:uid="{00000000-0005-0000-0000-0000D2590000}"/>
    <cellStyle name="Normal 2 2 3 6 10" xfId="23618" xr:uid="{00000000-0005-0000-0000-0000D3590000}"/>
    <cellStyle name="Normal 2 2 3 6 11" xfId="23619" xr:uid="{00000000-0005-0000-0000-0000D4590000}"/>
    <cellStyle name="Normal 2 2 3 6 12" xfId="23620" xr:uid="{00000000-0005-0000-0000-0000D5590000}"/>
    <cellStyle name="Normal 2 2 3 6 2" xfId="23621" xr:uid="{00000000-0005-0000-0000-0000D6590000}"/>
    <cellStyle name="Normal 2 2 3 6 2 10" xfId="23622" xr:uid="{00000000-0005-0000-0000-0000D7590000}"/>
    <cellStyle name="Normal 2 2 3 6 2 11" xfId="23623" xr:uid="{00000000-0005-0000-0000-0000D8590000}"/>
    <cellStyle name="Normal 2 2 3 6 2 2" xfId="23624" xr:uid="{00000000-0005-0000-0000-0000D9590000}"/>
    <cellStyle name="Normal 2 2 3 6 2 2 2" xfId="23625" xr:uid="{00000000-0005-0000-0000-0000DA590000}"/>
    <cellStyle name="Normal 2 2 3 6 2 2 3" xfId="23626" xr:uid="{00000000-0005-0000-0000-0000DB590000}"/>
    <cellStyle name="Normal 2 2 3 6 2 2 4" xfId="23627" xr:uid="{00000000-0005-0000-0000-0000DC590000}"/>
    <cellStyle name="Normal 2 2 3 6 2 2 5" xfId="23628" xr:uid="{00000000-0005-0000-0000-0000DD590000}"/>
    <cellStyle name="Normal 2 2 3 6 2 3" xfId="23629" xr:uid="{00000000-0005-0000-0000-0000DE590000}"/>
    <cellStyle name="Normal 2 2 3 6 2 3 2" xfId="23630" xr:uid="{00000000-0005-0000-0000-0000DF590000}"/>
    <cellStyle name="Normal 2 2 3 6 2 3 3" xfId="23631" xr:uid="{00000000-0005-0000-0000-0000E0590000}"/>
    <cellStyle name="Normal 2 2 3 6 2 4" xfId="23632" xr:uid="{00000000-0005-0000-0000-0000E1590000}"/>
    <cellStyle name="Normal 2 2 3 6 2 4 2" xfId="23633" xr:uid="{00000000-0005-0000-0000-0000E2590000}"/>
    <cellStyle name="Normal 2 2 3 6 2 5" xfId="23634" xr:uid="{00000000-0005-0000-0000-0000E3590000}"/>
    <cellStyle name="Normal 2 2 3 6 2 5 2" xfId="23635" xr:uid="{00000000-0005-0000-0000-0000E4590000}"/>
    <cellStyle name="Normal 2 2 3 6 2 6" xfId="23636" xr:uid="{00000000-0005-0000-0000-0000E5590000}"/>
    <cellStyle name="Normal 2 2 3 6 2 7" xfId="23637" xr:uid="{00000000-0005-0000-0000-0000E6590000}"/>
    <cellStyle name="Normal 2 2 3 6 2 8" xfId="23638" xr:uid="{00000000-0005-0000-0000-0000E7590000}"/>
    <cellStyle name="Normal 2 2 3 6 2 9" xfId="23639" xr:uid="{00000000-0005-0000-0000-0000E8590000}"/>
    <cellStyle name="Normal 2 2 3 6 2_1) Sector Final Use Input Sheet" xfId="23640" xr:uid="{00000000-0005-0000-0000-0000E9590000}"/>
    <cellStyle name="Normal 2 2 3 6 3" xfId="23641" xr:uid="{00000000-0005-0000-0000-0000EA590000}"/>
    <cellStyle name="Normal 2 2 3 6 3 2" xfId="23642" xr:uid="{00000000-0005-0000-0000-0000EB590000}"/>
    <cellStyle name="Normal 2 2 3 6 3 3" xfId="23643" xr:uid="{00000000-0005-0000-0000-0000EC590000}"/>
    <cellStyle name="Normal 2 2 3 6 3 4" xfId="23644" xr:uid="{00000000-0005-0000-0000-0000ED590000}"/>
    <cellStyle name="Normal 2 2 3 6 3 5" xfId="23645" xr:uid="{00000000-0005-0000-0000-0000EE590000}"/>
    <cellStyle name="Normal 2 2 3 6 4" xfId="23646" xr:uid="{00000000-0005-0000-0000-0000EF590000}"/>
    <cellStyle name="Normal 2 2 3 6 4 2" xfId="23647" xr:uid="{00000000-0005-0000-0000-0000F0590000}"/>
    <cellStyle name="Normal 2 2 3 6 4 3" xfId="23648" xr:uid="{00000000-0005-0000-0000-0000F1590000}"/>
    <cellStyle name="Normal 2 2 3 6 5" xfId="23649" xr:uid="{00000000-0005-0000-0000-0000F2590000}"/>
    <cellStyle name="Normal 2 2 3 6 5 2" xfId="23650" xr:uid="{00000000-0005-0000-0000-0000F3590000}"/>
    <cellStyle name="Normal 2 2 3 6 6" xfId="23651" xr:uid="{00000000-0005-0000-0000-0000F4590000}"/>
    <cellStyle name="Normal 2 2 3 6 6 2" xfId="23652" xr:uid="{00000000-0005-0000-0000-0000F5590000}"/>
    <cellStyle name="Normal 2 2 3 6 7" xfId="23653" xr:uid="{00000000-0005-0000-0000-0000F6590000}"/>
    <cellStyle name="Normal 2 2 3 6 8" xfId="23654" xr:uid="{00000000-0005-0000-0000-0000F7590000}"/>
    <cellStyle name="Normal 2 2 3 6 9" xfId="23655" xr:uid="{00000000-0005-0000-0000-0000F8590000}"/>
    <cellStyle name="Normal 2 2 3 6_1) Sector Final Use Input Sheet" xfId="23656" xr:uid="{00000000-0005-0000-0000-0000F9590000}"/>
    <cellStyle name="Normal 2 2 3 7" xfId="23657" xr:uid="{00000000-0005-0000-0000-0000FA590000}"/>
    <cellStyle name="Normal 2 2 3 7 10" xfId="23658" xr:uid="{00000000-0005-0000-0000-0000FB590000}"/>
    <cellStyle name="Normal 2 2 3 7 11" xfId="23659" xr:uid="{00000000-0005-0000-0000-0000FC590000}"/>
    <cellStyle name="Normal 2 2 3 7 12" xfId="23660" xr:uid="{00000000-0005-0000-0000-0000FD590000}"/>
    <cellStyle name="Normal 2 2 3 7 2" xfId="23661" xr:uid="{00000000-0005-0000-0000-0000FE590000}"/>
    <cellStyle name="Normal 2 2 3 7 2 10" xfId="23662" xr:uid="{00000000-0005-0000-0000-0000FF590000}"/>
    <cellStyle name="Normal 2 2 3 7 2 11" xfId="23663" xr:uid="{00000000-0005-0000-0000-0000005A0000}"/>
    <cellStyle name="Normal 2 2 3 7 2 2" xfId="23664" xr:uid="{00000000-0005-0000-0000-0000015A0000}"/>
    <cellStyle name="Normal 2 2 3 7 2 2 2" xfId="23665" xr:uid="{00000000-0005-0000-0000-0000025A0000}"/>
    <cellStyle name="Normal 2 2 3 7 2 2 3" xfId="23666" xr:uid="{00000000-0005-0000-0000-0000035A0000}"/>
    <cellStyle name="Normal 2 2 3 7 2 2 4" xfId="23667" xr:uid="{00000000-0005-0000-0000-0000045A0000}"/>
    <cellStyle name="Normal 2 2 3 7 2 2 5" xfId="23668" xr:uid="{00000000-0005-0000-0000-0000055A0000}"/>
    <cellStyle name="Normal 2 2 3 7 2 3" xfId="23669" xr:uid="{00000000-0005-0000-0000-0000065A0000}"/>
    <cellStyle name="Normal 2 2 3 7 2 3 2" xfId="23670" xr:uid="{00000000-0005-0000-0000-0000075A0000}"/>
    <cellStyle name="Normal 2 2 3 7 2 3 3" xfId="23671" xr:uid="{00000000-0005-0000-0000-0000085A0000}"/>
    <cellStyle name="Normal 2 2 3 7 2 4" xfId="23672" xr:uid="{00000000-0005-0000-0000-0000095A0000}"/>
    <cellStyle name="Normal 2 2 3 7 2 4 2" xfId="23673" xr:uid="{00000000-0005-0000-0000-00000A5A0000}"/>
    <cellStyle name="Normal 2 2 3 7 2 5" xfId="23674" xr:uid="{00000000-0005-0000-0000-00000B5A0000}"/>
    <cellStyle name="Normal 2 2 3 7 2 5 2" xfId="23675" xr:uid="{00000000-0005-0000-0000-00000C5A0000}"/>
    <cellStyle name="Normal 2 2 3 7 2 6" xfId="23676" xr:uid="{00000000-0005-0000-0000-00000D5A0000}"/>
    <cellStyle name="Normal 2 2 3 7 2 7" xfId="23677" xr:uid="{00000000-0005-0000-0000-00000E5A0000}"/>
    <cellStyle name="Normal 2 2 3 7 2 8" xfId="23678" xr:uid="{00000000-0005-0000-0000-00000F5A0000}"/>
    <cellStyle name="Normal 2 2 3 7 2 9" xfId="23679" xr:uid="{00000000-0005-0000-0000-0000105A0000}"/>
    <cellStyle name="Normal 2 2 3 7 2_1) Sector Final Use Input Sheet" xfId="23680" xr:uid="{00000000-0005-0000-0000-0000115A0000}"/>
    <cellStyle name="Normal 2 2 3 7 3" xfId="23681" xr:uid="{00000000-0005-0000-0000-0000125A0000}"/>
    <cellStyle name="Normal 2 2 3 7 3 2" xfId="23682" xr:uid="{00000000-0005-0000-0000-0000135A0000}"/>
    <cellStyle name="Normal 2 2 3 7 3 3" xfId="23683" xr:uid="{00000000-0005-0000-0000-0000145A0000}"/>
    <cellStyle name="Normal 2 2 3 7 3 4" xfId="23684" xr:uid="{00000000-0005-0000-0000-0000155A0000}"/>
    <cellStyle name="Normal 2 2 3 7 3 5" xfId="23685" xr:uid="{00000000-0005-0000-0000-0000165A0000}"/>
    <cellStyle name="Normal 2 2 3 7 4" xfId="23686" xr:uid="{00000000-0005-0000-0000-0000175A0000}"/>
    <cellStyle name="Normal 2 2 3 7 4 2" xfId="23687" xr:uid="{00000000-0005-0000-0000-0000185A0000}"/>
    <cellStyle name="Normal 2 2 3 7 4 3" xfId="23688" xr:uid="{00000000-0005-0000-0000-0000195A0000}"/>
    <cellStyle name="Normal 2 2 3 7 5" xfId="23689" xr:uid="{00000000-0005-0000-0000-00001A5A0000}"/>
    <cellStyle name="Normal 2 2 3 7 5 2" xfId="23690" xr:uid="{00000000-0005-0000-0000-00001B5A0000}"/>
    <cellStyle name="Normal 2 2 3 7 6" xfId="23691" xr:uid="{00000000-0005-0000-0000-00001C5A0000}"/>
    <cellStyle name="Normal 2 2 3 7 6 2" xfId="23692" xr:uid="{00000000-0005-0000-0000-00001D5A0000}"/>
    <cellStyle name="Normal 2 2 3 7 7" xfId="23693" xr:uid="{00000000-0005-0000-0000-00001E5A0000}"/>
    <cellStyle name="Normal 2 2 3 7 8" xfId="23694" xr:uid="{00000000-0005-0000-0000-00001F5A0000}"/>
    <cellStyle name="Normal 2 2 3 7 9" xfId="23695" xr:uid="{00000000-0005-0000-0000-0000205A0000}"/>
    <cellStyle name="Normal 2 2 3 7_1) Sector Final Use Input Sheet" xfId="23696" xr:uid="{00000000-0005-0000-0000-0000215A0000}"/>
    <cellStyle name="Normal 2 2 3 8" xfId="23697" xr:uid="{00000000-0005-0000-0000-0000225A0000}"/>
    <cellStyle name="Normal 2 2 3 8 10" xfId="23698" xr:uid="{00000000-0005-0000-0000-0000235A0000}"/>
    <cellStyle name="Normal 2 2 3 8 11" xfId="23699" xr:uid="{00000000-0005-0000-0000-0000245A0000}"/>
    <cellStyle name="Normal 2 2 3 8 2" xfId="23700" xr:uid="{00000000-0005-0000-0000-0000255A0000}"/>
    <cellStyle name="Normal 2 2 3 8 2 2" xfId="23701" xr:uid="{00000000-0005-0000-0000-0000265A0000}"/>
    <cellStyle name="Normal 2 2 3 8 2 3" xfId="23702" xr:uid="{00000000-0005-0000-0000-0000275A0000}"/>
    <cellStyle name="Normal 2 2 3 8 2 4" xfId="23703" xr:uid="{00000000-0005-0000-0000-0000285A0000}"/>
    <cellStyle name="Normal 2 2 3 8 2 5" xfId="23704" xr:uid="{00000000-0005-0000-0000-0000295A0000}"/>
    <cellStyle name="Normal 2 2 3 8 3" xfId="23705" xr:uid="{00000000-0005-0000-0000-00002A5A0000}"/>
    <cellStyle name="Normal 2 2 3 8 3 2" xfId="23706" xr:uid="{00000000-0005-0000-0000-00002B5A0000}"/>
    <cellStyle name="Normal 2 2 3 8 3 3" xfId="23707" xr:uid="{00000000-0005-0000-0000-00002C5A0000}"/>
    <cellStyle name="Normal 2 2 3 8 4" xfId="23708" xr:uid="{00000000-0005-0000-0000-00002D5A0000}"/>
    <cellStyle name="Normal 2 2 3 8 4 2" xfId="23709" xr:uid="{00000000-0005-0000-0000-00002E5A0000}"/>
    <cellStyle name="Normal 2 2 3 8 5" xfId="23710" xr:uid="{00000000-0005-0000-0000-00002F5A0000}"/>
    <cellStyle name="Normal 2 2 3 8 5 2" xfId="23711" xr:uid="{00000000-0005-0000-0000-0000305A0000}"/>
    <cellStyle name="Normal 2 2 3 8 6" xfId="23712" xr:uid="{00000000-0005-0000-0000-0000315A0000}"/>
    <cellStyle name="Normal 2 2 3 8 7" xfId="23713" xr:uid="{00000000-0005-0000-0000-0000325A0000}"/>
    <cellStyle name="Normal 2 2 3 8 8" xfId="23714" xr:uid="{00000000-0005-0000-0000-0000335A0000}"/>
    <cellStyle name="Normal 2 2 3 8 9" xfId="23715" xr:uid="{00000000-0005-0000-0000-0000345A0000}"/>
    <cellStyle name="Normal 2 2 3 8_1) Sector Final Use Input Sheet" xfId="23716" xr:uid="{00000000-0005-0000-0000-0000355A0000}"/>
    <cellStyle name="Normal 2 2 3 9" xfId="23717" xr:uid="{00000000-0005-0000-0000-0000365A0000}"/>
    <cellStyle name="Normal 2 2 3 9 2" xfId="23718" xr:uid="{00000000-0005-0000-0000-0000375A0000}"/>
    <cellStyle name="Normal 2 2 3 9 3" xfId="23719" xr:uid="{00000000-0005-0000-0000-0000385A0000}"/>
    <cellStyle name="Normal 2 2 3 9 4" xfId="23720" xr:uid="{00000000-0005-0000-0000-0000395A0000}"/>
    <cellStyle name="Normal 2 2 3 9 5" xfId="23721" xr:uid="{00000000-0005-0000-0000-00003A5A0000}"/>
    <cellStyle name="Normal 2 2 3_1) Sector Final Use Input Sheet" xfId="23722" xr:uid="{00000000-0005-0000-0000-00003B5A0000}"/>
    <cellStyle name="Normal 2 2 4" xfId="23723" xr:uid="{00000000-0005-0000-0000-00003C5A0000}"/>
    <cellStyle name="Normal 2 2 4 10" xfId="23724" xr:uid="{00000000-0005-0000-0000-00003D5A0000}"/>
    <cellStyle name="Normal 2 2 4 10 2" xfId="23725" xr:uid="{00000000-0005-0000-0000-00003E5A0000}"/>
    <cellStyle name="Normal 2 2 4 11" xfId="23726" xr:uid="{00000000-0005-0000-0000-00003F5A0000}"/>
    <cellStyle name="Normal 2 2 4 11 2" xfId="23727" xr:uid="{00000000-0005-0000-0000-0000405A0000}"/>
    <cellStyle name="Normal 2 2 4 12" xfId="23728" xr:uid="{00000000-0005-0000-0000-0000415A0000}"/>
    <cellStyle name="Normal 2 2 4 13" xfId="23729" xr:uid="{00000000-0005-0000-0000-0000425A0000}"/>
    <cellStyle name="Normal 2 2 4 14" xfId="23730" xr:uid="{00000000-0005-0000-0000-0000435A0000}"/>
    <cellStyle name="Normal 2 2 4 15" xfId="23731" xr:uid="{00000000-0005-0000-0000-0000445A0000}"/>
    <cellStyle name="Normal 2 2 4 16" xfId="23732" xr:uid="{00000000-0005-0000-0000-0000455A0000}"/>
    <cellStyle name="Normal 2 2 4 17" xfId="23733" xr:uid="{00000000-0005-0000-0000-0000465A0000}"/>
    <cellStyle name="Normal 2 2 4 2" xfId="23734" xr:uid="{00000000-0005-0000-0000-0000475A0000}"/>
    <cellStyle name="Normal 2 2 4 2 10" xfId="23735" xr:uid="{00000000-0005-0000-0000-0000485A0000}"/>
    <cellStyle name="Normal 2 2 4 2 11" xfId="23736" xr:uid="{00000000-0005-0000-0000-0000495A0000}"/>
    <cellStyle name="Normal 2 2 4 2 12" xfId="23737" xr:uid="{00000000-0005-0000-0000-00004A5A0000}"/>
    <cellStyle name="Normal 2 2 4 2 13" xfId="23738" xr:uid="{00000000-0005-0000-0000-00004B5A0000}"/>
    <cellStyle name="Normal 2 2 4 2 14" xfId="23739" xr:uid="{00000000-0005-0000-0000-00004C5A0000}"/>
    <cellStyle name="Normal 2 2 4 2 2" xfId="23740" xr:uid="{00000000-0005-0000-0000-00004D5A0000}"/>
    <cellStyle name="Normal 2 2 4 2 2 10" xfId="23741" xr:uid="{00000000-0005-0000-0000-00004E5A0000}"/>
    <cellStyle name="Normal 2 2 4 2 2 11" xfId="23742" xr:uid="{00000000-0005-0000-0000-00004F5A0000}"/>
    <cellStyle name="Normal 2 2 4 2 2 12" xfId="23743" xr:uid="{00000000-0005-0000-0000-0000505A0000}"/>
    <cellStyle name="Normal 2 2 4 2 2 2" xfId="23744" xr:uid="{00000000-0005-0000-0000-0000515A0000}"/>
    <cellStyle name="Normal 2 2 4 2 2 2 10" xfId="23745" xr:uid="{00000000-0005-0000-0000-0000525A0000}"/>
    <cellStyle name="Normal 2 2 4 2 2 2 11" xfId="23746" xr:uid="{00000000-0005-0000-0000-0000535A0000}"/>
    <cellStyle name="Normal 2 2 4 2 2 2 2" xfId="23747" xr:uid="{00000000-0005-0000-0000-0000545A0000}"/>
    <cellStyle name="Normal 2 2 4 2 2 2 2 2" xfId="23748" xr:uid="{00000000-0005-0000-0000-0000555A0000}"/>
    <cellStyle name="Normal 2 2 4 2 2 2 2 3" xfId="23749" xr:uid="{00000000-0005-0000-0000-0000565A0000}"/>
    <cellStyle name="Normal 2 2 4 2 2 2 2 4" xfId="23750" xr:uid="{00000000-0005-0000-0000-0000575A0000}"/>
    <cellStyle name="Normal 2 2 4 2 2 2 2 5" xfId="23751" xr:uid="{00000000-0005-0000-0000-0000585A0000}"/>
    <cellStyle name="Normal 2 2 4 2 2 2 3" xfId="23752" xr:uid="{00000000-0005-0000-0000-0000595A0000}"/>
    <cellStyle name="Normal 2 2 4 2 2 2 3 2" xfId="23753" xr:uid="{00000000-0005-0000-0000-00005A5A0000}"/>
    <cellStyle name="Normal 2 2 4 2 2 2 3 3" xfId="23754" xr:uid="{00000000-0005-0000-0000-00005B5A0000}"/>
    <cellStyle name="Normal 2 2 4 2 2 2 4" xfId="23755" xr:uid="{00000000-0005-0000-0000-00005C5A0000}"/>
    <cellStyle name="Normal 2 2 4 2 2 2 4 2" xfId="23756" xr:uid="{00000000-0005-0000-0000-00005D5A0000}"/>
    <cellStyle name="Normal 2 2 4 2 2 2 5" xfId="23757" xr:uid="{00000000-0005-0000-0000-00005E5A0000}"/>
    <cellStyle name="Normal 2 2 4 2 2 2 5 2" xfId="23758" xr:uid="{00000000-0005-0000-0000-00005F5A0000}"/>
    <cellStyle name="Normal 2 2 4 2 2 2 6" xfId="23759" xr:uid="{00000000-0005-0000-0000-0000605A0000}"/>
    <cellStyle name="Normal 2 2 4 2 2 2 7" xfId="23760" xr:uid="{00000000-0005-0000-0000-0000615A0000}"/>
    <cellStyle name="Normal 2 2 4 2 2 2 8" xfId="23761" xr:uid="{00000000-0005-0000-0000-0000625A0000}"/>
    <cellStyle name="Normal 2 2 4 2 2 2 9" xfId="23762" xr:uid="{00000000-0005-0000-0000-0000635A0000}"/>
    <cellStyle name="Normal 2 2 4 2 2 2_1) Sector Final Use Input Sheet" xfId="23763" xr:uid="{00000000-0005-0000-0000-0000645A0000}"/>
    <cellStyle name="Normal 2 2 4 2 2 3" xfId="23764" xr:uid="{00000000-0005-0000-0000-0000655A0000}"/>
    <cellStyle name="Normal 2 2 4 2 2 3 2" xfId="23765" xr:uid="{00000000-0005-0000-0000-0000665A0000}"/>
    <cellStyle name="Normal 2 2 4 2 2 3 3" xfId="23766" xr:uid="{00000000-0005-0000-0000-0000675A0000}"/>
    <cellStyle name="Normal 2 2 4 2 2 3 4" xfId="23767" xr:uid="{00000000-0005-0000-0000-0000685A0000}"/>
    <cellStyle name="Normal 2 2 4 2 2 3 5" xfId="23768" xr:uid="{00000000-0005-0000-0000-0000695A0000}"/>
    <cellStyle name="Normal 2 2 4 2 2 4" xfId="23769" xr:uid="{00000000-0005-0000-0000-00006A5A0000}"/>
    <cellStyle name="Normal 2 2 4 2 2 4 2" xfId="23770" xr:uid="{00000000-0005-0000-0000-00006B5A0000}"/>
    <cellStyle name="Normal 2 2 4 2 2 4 3" xfId="23771" xr:uid="{00000000-0005-0000-0000-00006C5A0000}"/>
    <cellStyle name="Normal 2 2 4 2 2 5" xfId="23772" xr:uid="{00000000-0005-0000-0000-00006D5A0000}"/>
    <cellStyle name="Normal 2 2 4 2 2 5 2" xfId="23773" xr:uid="{00000000-0005-0000-0000-00006E5A0000}"/>
    <cellStyle name="Normal 2 2 4 2 2 6" xfId="23774" xr:uid="{00000000-0005-0000-0000-00006F5A0000}"/>
    <cellStyle name="Normal 2 2 4 2 2 6 2" xfId="23775" xr:uid="{00000000-0005-0000-0000-0000705A0000}"/>
    <cellStyle name="Normal 2 2 4 2 2 7" xfId="23776" xr:uid="{00000000-0005-0000-0000-0000715A0000}"/>
    <cellStyle name="Normal 2 2 4 2 2 8" xfId="23777" xr:uid="{00000000-0005-0000-0000-0000725A0000}"/>
    <cellStyle name="Normal 2 2 4 2 2 9" xfId="23778" xr:uid="{00000000-0005-0000-0000-0000735A0000}"/>
    <cellStyle name="Normal 2 2 4 2 2_1) Sector Final Use Input Sheet" xfId="23779" xr:uid="{00000000-0005-0000-0000-0000745A0000}"/>
    <cellStyle name="Normal 2 2 4 2 3" xfId="23780" xr:uid="{00000000-0005-0000-0000-0000755A0000}"/>
    <cellStyle name="Normal 2 2 4 2 3 10" xfId="23781" xr:uid="{00000000-0005-0000-0000-0000765A0000}"/>
    <cellStyle name="Normal 2 2 4 2 3 11" xfId="23782" xr:uid="{00000000-0005-0000-0000-0000775A0000}"/>
    <cellStyle name="Normal 2 2 4 2 3 12" xfId="23783" xr:uid="{00000000-0005-0000-0000-0000785A0000}"/>
    <cellStyle name="Normal 2 2 4 2 3 2" xfId="23784" xr:uid="{00000000-0005-0000-0000-0000795A0000}"/>
    <cellStyle name="Normal 2 2 4 2 3 2 10" xfId="23785" xr:uid="{00000000-0005-0000-0000-00007A5A0000}"/>
    <cellStyle name="Normal 2 2 4 2 3 2 11" xfId="23786" xr:uid="{00000000-0005-0000-0000-00007B5A0000}"/>
    <cellStyle name="Normal 2 2 4 2 3 2 2" xfId="23787" xr:uid="{00000000-0005-0000-0000-00007C5A0000}"/>
    <cellStyle name="Normal 2 2 4 2 3 2 2 2" xfId="23788" xr:uid="{00000000-0005-0000-0000-00007D5A0000}"/>
    <cellStyle name="Normal 2 2 4 2 3 2 2 3" xfId="23789" xr:uid="{00000000-0005-0000-0000-00007E5A0000}"/>
    <cellStyle name="Normal 2 2 4 2 3 2 2 4" xfId="23790" xr:uid="{00000000-0005-0000-0000-00007F5A0000}"/>
    <cellStyle name="Normal 2 2 4 2 3 2 2 5" xfId="23791" xr:uid="{00000000-0005-0000-0000-0000805A0000}"/>
    <cellStyle name="Normal 2 2 4 2 3 2 3" xfId="23792" xr:uid="{00000000-0005-0000-0000-0000815A0000}"/>
    <cellStyle name="Normal 2 2 4 2 3 2 3 2" xfId="23793" xr:uid="{00000000-0005-0000-0000-0000825A0000}"/>
    <cellStyle name="Normal 2 2 4 2 3 2 3 3" xfId="23794" xr:uid="{00000000-0005-0000-0000-0000835A0000}"/>
    <cellStyle name="Normal 2 2 4 2 3 2 4" xfId="23795" xr:uid="{00000000-0005-0000-0000-0000845A0000}"/>
    <cellStyle name="Normal 2 2 4 2 3 2 4 2" xfId="23796" xr:uid="{00000000-0005-0000-0000-0000855A0000}"/>
    <cellStyle name="Normal 2 2 4 2 3 2 5" xfId="23797" xr:uid="{00000000-0005-0000-0000-0000865A0000}"/>
    <cellStyle name="Normal 2 2 4 2 3 2 5 2" xfId="23798" xr:uid="{00000000-0005-0000-0000-0000875A0000}"/>
    <cellStyle name="Normal 2 2 4 2 3 2 6" xfId="23799" xr:uid="{00000000-0005-0000-0000-0000885A0000}"/>
    <cellStyle name="Normal 2 2 4 2 3 2 7" xfId="23800" xr:uid="{00000000-0005-0000-0000-0000895A0000}"/>
    <cellStyle name="Normal 2 2 4 2 3 2 8" xfId="23801" xr:uid="{00000000-0005-0000-0000-00008A5A0000}"/>
    <cellStyle name="Normal 2 2 4 2 3 2 9" xfId="23802" xr:uid="{00000000-0005-0000-0000-00008B5A0000}"/>
    <cellStyle name="Normal 2 2 4 2 3 2_1) Sector Final Use Input Sheet" xfId="23803" xr:uid="{00000000-0005-0000-0000-00008C5A0000}"/>
    <cellStyle name="Normal 2 2 4 2 3 3" xfId="23804" xr:uid="{00000000-0005-0000-0000-00008D5A0000}"/>
    <cellStyle name="Normal 2 2 4 2 3 3 2" xfId="23805" xr:uid="{00000000-0005-0000-0000-00008E5A0000}"/>
    <cellStyle name="Normal 2 2 4 2 3 3 3" xfId="23806" xr:uid="{00000000-0005-0000-0000-00008F5A0000}"/>
    <cellStyle name="Normal 2 2 4 2 3 3 4" xfId="23807" xr:uid="{00000000-0005-0000-0000-0000905A0000}"/>
    <cellStyle name="Normal 2 2 4 2 3 3 5" xfId="23808" xr:uid="{00000000-0005-0000-0000-0000915A0000}"/>
    <cellStyle name="Normal 2 2 4 2 3 4" xfId="23809" xr:uid="{00000000-0005-0000-0000-0000925A0000}"/>
    <cellStyle name="Normal 2 2 4 2 3 4 2" xfId="23810" xr:uid="{00000000-0005-0000-0000-0000935A0000}"/>
    <cellStyle name="Normal 2 2 4 2 3 4 3" xfId="23811" xr:uid="{00000000-0005-0000-0000-0000945A0000}"/>
    <cellStyle name="Normal 2 2 4 2 3 5" xfId="23812" xr:uid="{00000000-0005-0000-0000-0000955A0000}"/>
    <cellStyle name="Normal 2 2 4 2 3 5 2" xfId="23813" xr:uid="{00000000-0005-0000-0000-0000965A0000}"/>
    <cellStyle name="Normal 2 2 4 2 3 6" xfId="23814" xr:uid="{00000000-0005-0000-0000-0000975A0000}"/>
    <cellStyle name="Normal 2 2 4 2 3 6 2" xfId="23815" xr:uid="{00000000-0005-0000-0000-0000985A0000}"/>
    <cellStyle name="Normal 2 2 4 2 3 7" xfId="23816" xr:uid="{00000000-0005-0000-0000-0000995A0000}"/>
    <cellStyle name="Normal 2 2 4 2 3 8" xfId="23817" xr:uid="{00000000-0005-0000-0000-00009A5A0000}"/>
    <cellStyle name="Normal 2 2 4 2 3 9" xfId="23818" xr:uid="{00000000-0005-0000-0000-00009B5A0000}"/>
    <cellStyle name="Normal 2 2 4 2 3_1) Sector Final Use Input Sheet" xfId="23819" xr:uid="{00000000-0005-0000-0000-00009C5A0000}"/>
    <cellStyle name="Normal 2 2 4 2 4" xfId="23820" xr:uid="{00000000-0005-0000-0000-00009D5A0000}"/>
    <cellStyle name="Normal 2 2 4 2 4 10" xfId="23821" xr:uid="{00000000-0005-0000-0000-00009E5A0000}"/>
    <cellStyle name="Normal 2 2 4 2 4 11" xfId="23822" xr:uid="{00000000-0005-0000-0000-00009F5A0000}"/>
    <cellStyle name="Normal 2 2 4 2 4 2" xfId="23823" xr:uid="{00000000-0005-0000-0000-0000A05A0000}"/>
    <cellStyle name="Normal 2 2 4 2 4 2 2" xfId="23824" xr:uid="{00000000-0005-0000-0000-0000A15A0000}"/>
    <cellStyle name="Normal 2 2 4 2 4 2 3" xfId="23825" xr:uid="{00000000-0005-0000-0000-0000A25A0000}"/>
    <cellStyle name="Normal 2 2 4 2 4 2 4" xfId="23826" xr:uid="{00000000-0005-0000-0000-0000A35A0000}"/>
    <cellStyle name="Normal 2 2 4 2 4 2 5" xfId="23827" xr:uid="{00000000-0005-0000-0000-0000A45A0000}"/>
    <cellStyle name="Normal 2 2 4 2 4 3" xfId="23828" xr:uid="{00000000-0005-0000-0000-0000A55A0000}"/>
    <cellStyle name="Normal 2 2 4 2 4 3 2" xfId="23829" xr:uid="{00000000-0005-0000-0000-0000A65A0000}"/>
    <cellStyle name="Normal 2 2 4 2 4 3 3" xfId="23830" xr:uid="{00000000-0005-0000-0000-0000A75A0000}"/>
    <cellStyle name="Normal 2 2 4 2 4 4" xfId="23831" xr:uid="{00000000-0005-0000-0000-0000A85A0000}"/>
    <cellStyle name="Normal 2 2 4 2 4 4 2" xfId="23832" xr:uid="{00000000-0005-0000-0000-0000A95A0000}"/>
    <cellStyle name="Normal 2 2 4 2 4 5" xfId="23833" xr:uid="{00000000-0005-0000-0000-0000AA5A0000}"/>
    <cellStyle name="Normal 2 2 4 2 4 5 2" xfId="23834" xr:uid="{00000000-0005-0000-0000-0000AB5A0000}"/>
    <cellStyle name="Normal 2 2 4 2 4 6" xfId="23835" xr:uid="{00000000-0005-0000-0000-0000AC5A0000}"/>
    <cellStyle name="Normal 2 2 4 2 4 7" xfId="23836" xr:uid="{00000000-0005-0000-0000-0000AD5A0000}"/>
    <cellStyle name="Normal 2 2 4 2 4 8" xfId="23837" xr:uid="{00000000-0005-0000-0000-0000AE5A0000}"/>
    <cellStyle name="Normal 2 2 4 2 4 9" xfId="23838" xr:uid="{00000000-0005-0000-0000-0000AF5A0000}"/>
    <cellStyle name="Normal 2 2 4 2 4_1) Sector Final Use Input Sheet" xfId="23839" xr:uid="{00000000-0005-0000-0000-0000B05A0000}"/>
    <cellStyle name="Normal 2 2 4 2 5" xfId="23840" xr:uid="{00000000-0005-0000-0000-0000B15A0000}"/>
    <cellStyle name="Normal 2 2 4 2 5 2" xfId="23841" xr:uid="{00000000-0005-0000-0000-0000B25A0000}"/>
    <cellStyle name="Normal 2 2 4 2 5 3" xfId="23842" xr:uid="{00000000-0005-0000-0000-0000B35A0000}"/>
    <cellStyle name="Normal 2 2 4 2 5 4" xfId="23843" xr:uid="{00000000-0005-0000-0000-0000B45A0000}"/>
    <cellStyle name="Normal 2 2 4 2 5 5" xfId="23844" xr:uid="{00000000-0005-0000-0000-0000B55A0000}"/>
    <cellStyle name="Normal 2 2 4 2 6" xfId="23845" xr:uid="{00000000-0005-0000-0000-0000B65A0000}"/>
    <cellStyle name="Normal 2 2 4 2 6 2" xfId="23846" xr:uid="{00000000-0005-0000-0000-0000B75A0000}"/>
    <cellStyle name="Normal 2 2 4 2 6 3" xfId="23847" xr:uid="{00000000-0005-0000-0000-0000B85A0000}"/>
    <cellStyle name="Normal 2 2 4 2 7" xfId="23848" xr:uid="{00000000-0005-0000-0000-0000B95A0000}"/>
    <cellStyle name="Normal 2 2 4 2 7 2" xfId="23849" xr:uid="{00000000-0005-0000-0000-0000BA5A0000}"/>
    <cellStyle name="Normal 2 2 4 2 8" xfId="23850" xr:uid="{00000000-0005-0000-0000-0000BB5A0000}"/>
    <cellStyle name="Normal 2 2 4 2 8 2" xfId="23851" xr:uid="{00000000-0005-0000-0000-0000BC5A0000}"/>
    <cellStyle name="Normal 2 2 4 2 9" xfId="23852" xr:uid="{00000000-0005-0000-0000-0000BD5A0000}"/>
    <cellStyle name="Normal 2 2 4 2_1) Sector Final Use Input Sheet" xfId="23853" xr:uid="{00000000-0005-0000-0000-0000BE5A0000}"/>
    <cellStyle name="Normal 2 2 4 3" xfId="23854" xr:uid="{00000000-0005-0000-0000-0000BF5A0000}"/>
    <cellStyle name="Normal 2 2 4 3 10" xfId="23855" xr:uid="{00000000-0005-0000-0000-0000C05A0000}"/>
    <cellStyle name="Normal 2 2 4 3 11" xfId="23856" xr:uid="{00000000-0005-0000-0000-0000C15A0000}"/>
    <cellStyle name="Normal 2 2 4 3 12" xfId="23857" xr:uid="{00000000-0005-0000-0000-0000C25A0000}"/>
    <cellStyle name="Normal 2 2 4 3 13" xfId="23858" xr:uid="{00000000-0005-0000-0000-0000C35A0000}"/>
    <cellStyle name="Normal 2 2 4 3 14" xfId="23859" xr:uid="{00000000-0005-0000-0000-0000C45A0000}"/>
    <cellStyle name="Normal 2 2 4 3 2" xfId="23860" xr:uid="{00000000-0005-0000-0000-0000C55A0000}"/>
    <cellStyle name="Normal 2 2 4 3 2 10" xfId="23861" xr:uid="{00000000-0005-0000-0000-0000C65A0000}"/>
    <cellStyle name="Normal 2 2 4 3 2 11" xfId="23862" xr:uid="{00000000-0005-0000-0000-0000C75A0000}"/>
    <cellStyle name="Normal 2 2 4 3 2 12" xfId="23863" xr:uid="{00000000-0005-0000-0000-0000C85A0000}"/>
    <cellStyle name="Normal 2 2 4 3 2 2" xfId="23864" xr:uid="{00000000-0005-0000-0000-0000C95A0000}"/>
    <cellStyle name="Normal 2 2 4 3 2 2 10" xfId="23865" xr:uid="{00000000-0005-0000-0000-0000CA5A0000}"/>
    <cellStyle name="Normal 2 2 4 3 2 2 11" xfId="23866" xr:uid="{00000000-0005-0000-0000-0000CB5A0000}"/>
    <cellStyle name="Normal 2 2 4 3 2 2 2" xfId="23867" xr:uid="{00000000-0005-0000-0000-0000CC5A0000}"/>
    <cellStyle name="Normal 2 2 4 3 2 2 2 2" xfId="23868" xr:uid="{00000000-0005-0000-0000-0000CD5A0000}"/>
    <cellStyle name="Normal 2 2 4 3 2 2 2 3" xfId="23869" xr:uid="{00000000-0005-0000-0000-0000CE5A0000}"/>
    <cellStyle name="Normal 2 2 4 3 2 2 2 4" xfId="23870" xr:uid="{00000000-0005-0000-0000-0000CF5A0000}"/>
    <cellStyle name="Normal 2 2 4 3 2 2 2 5" xfId="23871" xr:uid="{00000000-0005-0000-0000-0000D05A0000}"/>
    <cellStyle name="Normal 2 2 4 3 2 2 3" xfId="23872" xr:uid="{00000000-0005-0000-0000-0000D15A0000}"/>
    <cellStyle name="Normal 2 2 4 3 2 2 3 2" xfId="23873" xr:uid="{00000000-0005-0000-0000-0000D25A0000}"/>
    <cellStyle name="Normal 2 2 4 3 2 2 3 3" xfId="23874" xr:uid="{00000000-0005-0000-0000-0000D35A0000}"/>
    <cellStyle name="Normal 2 2 4 3 2 2 4" xfId="23875" xr:uid="{00000000-0005-0000-0000-0000D45A0000}"/>
    <cellStyle name="Normal 2 2 4 3 2 2 4 2" xfId="23876" xr:uid="{00000000-0005-0000-0000-0000D55A0000}"/>
    <cellStyle name="Normal 2 2 4 3 2 2 5" xfId="23877" xr:uid="{00000000-0005-0000-0000-0000D65A0000}"/>
    <cellStyle name="Normal 2 2 4 3 2 2 5 2" xfId="23878" xr:uid="{00000000-0005-0000-0000-0000D75A0000}"/>
    <cellStyle name="Normal 2 2 4 3 2 2 6" xfId="23879" xr:uid="{00000000-0005-0000-0000-0000D85A0000}"/>
    <cellStyle name="Normal 2 2 4 3 2 2 7" xfId="23880" xr:uid="{00000000-0005-0000-0000-0000D95A0000}"/>
    <cellStyle name="Normal 2 2 4 3 2 2 8" xfId="23881" xr:uid="{00000000-0005-0000-0000-0000DA5A0000}"/>
    <cellStyle name="Normal 2 2 4 3 2 2 9" xfId="23882" xr:uid="{00000000-0005-0000-0000-0000DB5A0000}"/>
    <cellStyle name="Normal 2 2 4 3 2 2_1) Sector Final Use Input Sheet" xfId="23883" xr:uid="{00000000-0005-0000-0000-0000DC5A0000}"/>
    <cellStyle name="Normal 2 2 4 3 2 3" xfId="23884" xr:uid="{00000000-0005-0000-0000-0000DD5A0000}"/>
    <cellStyle name="Normal 2 2 4 3 2 3 2" xfId="23885" xr:uid="{00000000-0005-0000-0000-0000DE5A0000}"/>
    <cellStyle name="Normal 2 2 4 3 2 3 3" xfId="23886" xr:uid="{00000000-0005-0000-0000-0000DF5A0000}"/>
    <cellStyle name="Normal 2 2 4 3 2 3 4" xfId="23887" xr:uid="{00000000-0005-0000-0000-0000E05A0000}"/>
    <cellStyle name="Normal 2 2 4 3 2 3 5" xfId="23888" xr:uid="{00000000-0005-0000-0000-0000E15A0000}"/>
    <cellStyle name="Normal 2 2 4 3 2 4" xfId="23889" xr:uid="{00000000-0005-0000-0000-0000E25A0000}"/>
    <cellStyle name="Normal 2 2 4 3 2 4 2" xfId="23890" xr:uid="{00000000-0005-0000-0000-0000E35A0000}"/>
    <cellStyle name="Normal 2 2 4 3 2 4 3" xfId="23891" xr:uid="{00000000-0005-0000-0000-0000E45A0000}"/>
    <cellStyle name="Normal 2 2 4 3 2 5" xfId="23892" xr:uid="{00000000-0005-0000-0000-0000E55A0000}"/>
    <cellStyle name="Normal 2 2 4 3 2 5 2" xfId="23893" xr:uid="{00000000-0005-0000-0000-0000E65A0000}"/>
    <cellStyle name="Normal 2 2 4 3 2 6" xfId="23894" xr:uid="{00000000-0005-0000-0000-0000E75A0000}"/>
    <cellStyle name="Normal 2 2 4 3 2 6 2" xfId="23895" xr:uid="{00000000-0005-0000-0000-0000E85A0000}"/>
    <cellStyle name="Normal 2 2 4 3 2 7" xfId="23896" xr:uid="{00000000-0005-0000-0000-0000E95A0000}"/>
    <cellStyle name="Normal 2 2 4 3 2 8" xfId="23897" xr:uid="{00000000-0005-0000-0000-0000EA5A0000}"/>
    <cellStyle name="Normal 2 2 4 3 2 9" xfId="23898" xr:uid="{00000000-0005-0000-0000-0000EB5A0000}"/>
    <cellStyle name="Normal 2 2 4 3 2_1) Sector Final Use Input Sheet" xfId="23899" xr:uid="{00000000-0005-0000-0000-0000EC5A0000}"/>
    <cellStyle name="Normal 2 2 4 3 3" xfId="23900" xr:uid="{00000000-0005-0000-0000-0000ED5A0000}"/>
    <cellStyle name="Normal 2 2 4 3 3 10" xfId="23901" xr:uid="{00000000-0005-0000-0000-0000EE5A0000}"/>
    <cellStyle name="Normal 2 2 4 3 3 11" xfId="23902" xr:uid="{00000000-0005-0000-0000-0000EF5A0000}"/>
    <cellStyle name="Normal 2 2 4 3 3 12" xfId="23903" xr:uid="{00000000-0005-0000-0000-0000F05A0000}"/>
    <cellStyle name="Normal 2 2 4 3 3 2" xfId="23904" xr:uid="{00000000-0005-0000-0000-0000F15A0000}"/>
    <cellStyle name="Normal 2 2 4 3 3 2 10" xfId="23905" xr:uid="{00000000-0005-0000-0000-0000F25A0000}"/>
    <cellStyle name="Normal 2 2 4 3 3 2 11" xfId="23906" xr:uid="{00000000-0005-0000-0000-0000F35A0000}"/>
    <cellStyle name="Normal 2 2 4 3 3 2 2" xfId="23907" xr:uid="{00000000-0005-0000-0000-0000F45A0000}"/>
    <cellStyle name="Normal 2 2 4 3 3 2 2 2" xfId="23908" xr:uid="{00000000-0005-0000-0000-0000F55A0000}"/>
    <cellStyle name="Normal 2 2 4 3 3 2 2 3" xfId="23909" xr:uid="{00000000-0005-0000-0000-0000F65A0000}"/>
    <cellStyle name="Normal 2 2 4 3 3 2 2 4" xfId="23910" xr:uid="{00000000-0005-0000-0000-0000F75A0000}"/>
    <cellStyle name="Normal 2 2 4 3 3 2 2 5" xfId="23911" xr:uid="{00000000-0005-0000-0000-0000F85A0000}"/>
    <cellStyle name="Normal 2 2 4 3 3 2 3" xfId="23912" xr:uid="{00000000-0005-0000-0000-0000F95A0000}"/>
    <cellStyle name="Normal 2 2 4 3 3 2 3 2" xfId="23913" xr:uid="{00000000-0005-0000-0000-0000FA5A0000}"/>
    <cellStyle name="Normal 2 2 4 3 3 2 3 3" xfId="23914" xr:uid="{00000000-0005-0000-0000-0000FB5A0000}"/>
    <cellStyle name="Normal 2 2 4 3 3 2 4" xfId="23915" xr:uid="{00000000-0005-0000-0000-0000FC5A0000}"/>
    <cellStyle name="Normal 2 2 4 3 3 2 4 2" xfId="23916" xr:uid="{00000000-0005-0000-0000-0000FD5A0000}"/>
    <cellStyle name="Normal 2 2 4 3 3 2 5" xfId="23917" xr:uid="{00000000-0005-0000-0000-0000FE5A0000}"/>
    <cellStyle name="Normal 2 2 4 3 3 2 5 2" xfId="23918" xr:uid="{00000000-0005-0000-0000-0000FF5A0000}"/>
    <cellStyle name="Normal 2 2 4 3 3 2 6" xfId="23919" xr:uid="{00000000-0005-0000-0000-0000005B0000}"/>
    <cellStyle name="Normal 2 2 4 3 3 2 7" xfId="23920" xr:uid="{00000000-0005-0000-0000-0000015B0000}"/>
    <cellStyle name="Normal 2 2 4 3 3 2 8" xfId="23921" xr:uid="{00000000-0005-0000-0000-0000025B0000}"/>
    <cellStyle name="Normal 2 2 4 3 3 2 9" xfId="23922" xr:uid="{00000000-0005-0000-0000-0000035B0000}"/>
    <cellStyle name="Normal 2 2 4 3 3 2_1) Sector Final Use Input Sheet" xfId="23923" xr:uid="{00000000-0005-0000-0000-0000045B0000}"/>
    <cellStyle name="Normal 2 2 4 3 3 3" xfId="23924" xr:uid="{00000000-0005-0000-0000-0000055B0000}"/>
    <cellStyle name="Normal 2 2 4 3 3 3 2" xfId="23925" xr:uid="{00000000-0005-0000-0000-0000065B0000}"/>
    <cellStyle name="Normal 2 2 4 3 3 3 3" xfId="23926" xr:uid="{00000000-0005-0000-0000-0000075B0000}"/>
    <cellStyle name="Normal 2 2 4 3 3 3 4" xfId="23927" xr:uid="{00000000-0005-0000-0000-0000085B0000}"/>
    <cellStyle name="Normal 2 2 4 3 3 3 5" xfId="23928" xr:uid="{00000000-0005-0000-0000-0000095B0000}"/>
    <cellStyle name="Normal 2 2 4 3 3 4" xfId="23929" xr:uid="{00000000-0005-0000-0000-00000A5B0000}"/>
    <cellStyle name="Normal 2 2 4 3 3 4 2" xfId="23930" xr:uid="{00000000-0005-0000-0000-00000B5B0000}"/>
    <cellStyle name="Normal 2 2 4 3 3 4 3" xfId="23931" xr:uid="{00000000-0005-0000-0000-00000C5B0000}"/>
    <cellStyle name="Normal 2 2 4 3 3 5" xfId="23932" xr:uid="{00000000-0005-0000-0000-00000D5B0000}"/>
    <cellStyle name="Normal 2 2 4 3 3 5 2" xfId="23933" xr:uid="{00000000-0005-0000-0000-00000E5B0000}"/>
    <cellStyle name="Normal 2 2 4 3 3 6" xfId="23934" xr:uid="{00000000-0005-0000-0000-00000F5B0000}"/>
    <cellStyle name="Normal 2 2 4 3 3 6 2" xfId="23935" xr:uid="{00000000-0005-0000-0000-0000105B0000}"/>
    <cellStyle name="Normal 2 2 4 3 3 7" xfId="23936" xr:uid="{00000000-0005-0000-0000-0000115B0000}"/>
    <cellStyle name="Normal 2 2 4 3 3 8" xfId="23937" xr:uid="{00000000-0005-0000-0000-0000125B0000}"/>
    <cellStyle name="Normal 2 2 4 3 3 9" xfId="23938" xr:uid="{00000000-0005-0000-0000-0000135B0000}"/>
    <cellStyle name="Normal 2 2 4 3 3_1) Sector Final Use Input Sheet" xfId="23939" xr:uid="{00000000-0005-0000-0000-0000145B0000}"/>
    <cellStyle name="Normal 2 2 4 3 4" xfId="23940" xr:uid="{00000000-0005-0000-0000-0000155B0000}"/>
    <cellStyle name="Normal 2 2 4 3 4 10" xfId="23941" xr:uid="{00000000-0005-0000-0000-0000165B0000}"/>
    <cellStyle name="Normal 2 2 4 3 4 11" xfId="23942" xr:uid="{00000000-0005-0000-0000-0000175B0000}"/>
    <cellStyle name="Normal 2 2 4 3 4 2" xfId="23943" xr:uid="{00000000-0005-0000-0000-0000185B0000}"/>
    <cellStyle name="Normal 2 2 4 3 4 2 2" xfId="23944" xr:uid="{00000000-0005-0000-0000-0000195B0000}"/>
    <cellStyle name="Normal 2 2 4 3 4 2 3" xfId="23945" xr:uid="{00000000-0005-0000-0000-00001A5B0000}"/>
    <cellStyle name="Normal 2 2 4 3 4 2 4" xfId="23946" xr:uid="{00000000-0005-0000-0000-00001B5B0000}"/>
    <cellStyle name="Normal 2 2 4 3 4 2 5" xfId="23947" xr:uid="{00000000-0005-0000-0000-00001C5B0000}"/>
    <cellStyle name="Normal 2 2 4 3 4 3" xfId="23948" xr:uid="{00000000-0005-0000-0000-00001D5B0000}"/>
    <cellStyle name="Normal 2 2 4 3 4 3 2" xfId="23949" xr:uid="{00000000-0005-0000-0000-00001E5B0000}"/>
    <cellStyle name="Normal 2 2 4 3 4 3 3" xfId="23950" xr:uid="{00000000-0005-0000-0000-00001F5B0000}"/>
    <cellStyle name="Normal 2 2 4 3 4 4" xfId="23951" xr:uid="{00000000-0005-0000-0000-0000205B0000}"/>
    <cellStyle name="Normal 2 2 4 3 4 4 2" xfId="23952" xr:uid="{00000000-0005-0000-0000-0000215B0000}"/>
    <cellStyle name="Normal 2 2 4 3 4 5" xfId="23953" xr:uid="{00000000-0005-0000-0000-0000225B0000}"/>
    <cellStyle name="Normal 2 2 4 3 4 5 2" xfId="23954" xr:uid="{00000000-0005-0000-0000-0000235B0000}"/>
    <cellStyle name="Normal 2 2 4 3 4 6" xfId="23955" xr:uid="{00000000-0005-0000-0000-0000245B0000}"/>
    <cellStyle name="Normal 2 2 4 3 4 7" xfId="23956" xr:uid="{00000000-0005-0000-0000-0000255B0000}"/>
    <cellStyle name="Normal 2 2 4 3 4 8" xfId="23957" xr:uid="{00000000-0005-0000-0000-0000265B0000}"/>
    <cellStyle name="Normal 2 2 4 3 4 9" xfId="23958" xr:uid="{00000000-0005-0000-0000-0000275B0000}"/>
    <cellStyle name="Normal 2 2 4 3 4_1) Sector Final Use Input Sheet" xfId="23959" xr:uid="{00000000-0005-0000-0000-0000285B0000}"/>
    <cellStyle name="Normal 2 2 4 3 5" xfId="23960" xr:uid="{00000000-0005-0000-0000-0000295B0000}"/>
    <cellStyle name="Normal 2 2 4 3 5 2" xfId="23961" xr:uid="{00000000-0005-0000-0000-00002A5B0000}"/>
    <cellStyle name="Normal 2 2 4 3 5 3" xfId="23962" xr:uid="{00000000-0005-0000-0000-00002B5B0000}"/>
    <cellStyle name="Normal 2 2 4 3 5 4" xfId="23963" xr:uid="{00000000-0005-0000-0000-00002C5B0000}"/>
    <cellStyle name="Normal 2 2 4 3 5 5" xfId="23964" xr:uid="{00000000-0005-0000-0000-00002D5B0000}"/>
    <cellStyle name="Normal 2 2 4 3 6" xfId="23965" xr:uid="{00000000-0005-0000-0000-00002E5B0000}"/>
    <cellStyle name="Normal 2 2 4 3 6 2" xfId="23966" xr:uid="{00000000-0005-0000-0000-00002F5B0000}"/>
    <cellStyle name="Normal 2 2 4 3 6 3" xfId="23967" xr:uid="{00000000-0005-0000-0000-0000305B0000}"/>
    <cellStyle name="Normal 2 2 4 3 7" xfId="23968" xr:uid="{00000000-0005-0000-0000-0000315B0000}"/>
    <cellStyle name="Normal 2 2 4 3 7 2" xfId="23969" xr:uid="{00000000-0005-0000-0000-0000325B0000}"/>
    <cellStyle name="Normal 2 2 4 3 8" xfId="23970" xr:uid="{00000000-0005-0000-0000-0000335B0000}"/>
    <cellStyle name="Normal 2 2 4 3 8 2" xfId="23971" xr:uid="{00000000-0005-0000-0000-0000345B0000}"/>
    <cellStyle name="Normal 2 2 4 3 9" xfId="23972" xr:uid="{00000000-0005-0000-0000-0000355B0000}"/>
    <cellStyle name="Normal 2 2 4 3_1) Sector Final Use Input Sheet" xfId="23973" xr:uid="{00000000-0005-0000-0000-0000365B0000}"/>
    <cellStyle name="Normal 2 2 4 4" xfId="23974" xr:uid="{00000000-0005-0000-0000-0000375B0000}"/>
    <cellStyle name="Normal 2 2 4 4 10" xfId="23975" xr:uid="{00000000-0005-0000-0000-0000385B0000}"/>
    <cellStyle name="Normal 2 2 4 4 11" xfId="23976" xr:uid="{00000000-0005-0000-0000-0000395B0000}"/>
    <cellStyle name="Normal 2 2 4 4 12" xfId="23977" xr:uid="{00000000-0005-0000-0000-00003A5B0000}"/>
    <cellStyle name="Normal 2 2 4 4 13" xfId="23978" xr:uid="{00000000-0005-0000-0000-00003B5B0000}"/>
    <cellStyle name="Normal 2 2 4 4 14" xfId="23979" xr:uid="{00000000-0005-0000-0000-00003C5B0000}"/>
    <cellStyle name="Normal 2 2 4 4 2" xfId="23980" xr:uid="{00000000-0005-0000-0000-00003D5B0000}"/>
    <cellStyle name="Normal 2 2 4 4 2 10" xfId="23981" xr:uid="{00000000-0005-0000-0000-00003E5B0000}"/>
    <cellStyle name="Normal 2 2 4 4 2 11" xfId="23982" xr:uid="{00000000-0005-0000-0000-00003F5B0000}"/>
    <cellStyle name="Normal 2 2 4 4 2 12" xfId="23983" xr:uid="{00000000-0005-0000-0000-0000405B0000}"/>
    <cellStyle name="Normal 2 2 4 4 2 2" xfId="23984" xr:uid="{00000000-0005-0000-0000-0000415B0000}"/>
    <cellStyle name="Normal 2 2 4 4 2 2 10" xfId="23985" xr:uid="{00000000-0005-0000-0000-0000425B0000}"/>
    <cellStyle name="Normal 2 2 4 4 2 2 11" xfId="23986" xr:uid="{00000000-0005-0000-0000-0000435B0000}"/>
    <cellStyle name="Normal 2 2 4 4 2 2 2" xfId="23987" xr:uid="{00000000-0005-0000-0000-0000445B0000}"/>
    <cellStyle name="Normal 2 2 4 4 2 2 2 2" xfId="23988" xr:uid="{00000000-0005-0000-0000-0000455B0000}"/>
    <cellStyle name="Normal 2 2 4 4 2 2 2 3" xfId="23989" xr:uid="{00000000-0005-0000-0000-0000465B0000}"/>
    <cellStyle name="Normal 2 2 4 4 2 2 2 4" xfId="23990" xr:uid="{00000000-0005-0000-0000-0000475B0000}"/>
    <cellStyle name="Normal 2 2 4 4 2 2 2 5" xfId="23991" xr:uid="{00000000-0005-0000-0000-0000485B0000}"/>
    <cellStyle name="Normal 2 2 4 4 2 2 3" xfId="23992" xr:uid="{00000000-0005-0000-0000-0000495B0000}"/>
    <cellStyle name="Normal 2 2 4 4 2 2 3 2" xfId="23993" xr:uid="{00000000-0005-0000-0000-00004A5B0000}"/>
    <cellStyle name="Normal 2 2 4 4 2 2 3 3" xfId="23994" xr:uid="{00000000-0005-0000-0000-00004B5B0000}"/>
    <cellStyle name="Normal 2 2 4 4 2 2 4" xfId="23995" xr:uid="{00000000-0005-0000-0000-00004C5B0000}"/>
    <cellStyle name="Normal 2 2 4 4 2 2 4 2" xfId="23996" xr:uid="{00000000-0005-0000-0000-00004D5B0000}"/>
    <cellStyle name="Normal 2 2 4 4 2 2 5" xfId="23997" xr:uid="{00000000-0005-0000-0000-00004E5B0000}"/>
    <cellStyle name="Normal 2 2 4 4 2 2 5 2" xfId="23998" xr:uid="{00000000-0005-0000-0000-00004F5B0000}"/>
    <cellStyle name="Normal 2 2 4 4 2 2 6" xfId="23999" xr:uid="{00000000-0005-0000-0000-0000505B0000}"/>
    <cellStyle name="Normal 2 2 4 4 2 2 7" xfId="24000" xr:uid="{00000000-0005-0000-0000-0000515B0000}"/>
    <cellStyle name="Normal 2 2 4 4 2 2 8" xfId="24001" xr:uid="{00000000-0005-0000-0000-0000525B0000}"/>
    <cellStyle name="Normal 2 2 4 4 2 2 9" xfId="24002" xr:uid="{00000000-0005-0000-0000-0000535B0000}"/>
    <cellStyle name="Normal 2 2 4 4 2 2_1) Sector Final Use Input Sheet" xfId="24003" xr:uid="{00000000-0005-0000-0000-0000545B0000}"/>
    <cellStyle name="Normal 2 2 4 4 2 3" xfId="24004" xr:uid="{00000000-0005-0000-0000-0000555B0000}"/>
    <cellStyle name="Normal 2 2 4 4 2 3 2" xfId="24005" xr:uid="{00000000-0005-0000-0000-0000565B0000}"/>
    <cellStyle name="Normal 2 2 4 4 2 3 3" xfId="24006" xr:uid="{00000000-0005-0000-0000-0000575B0000}"/>
    <cellStyle name="Normal 2 2 4 4 2 3 4" xfId="24007" xr:uid="{00000000-0005-0000-0000-0000585B0000}"/>
    <cellStyle name="Normal 2 2 4 4 2 3 5" xfId="24008" xr:uid="{00000000-0005-0000-0000-0000595B0000}"/>
    <cellStyle name="Normal 2 2 4 4 2 4" xfId="24009" xr:uid="{00000000-0005-0000-0000-00005A5B0000}"/>
    <cellStyle name="Normal 2 2 4 4 2 4 2" xfId="24010" xr:uid="{00000000-0005-0000-0000-00005B5B0000}"/>
    <cellStyle name="Normal 2 2 4 4 2 4 3" xfId="24011" xr:uid="{00000000-0005-0000-0000-00005C5B0000}"/>
    <cellStyle name="Normal 2 2 4 4 2 5" xfId="24012" xr:uid="{00000000-0005-0000-0000-00005D5B0000}"/>
    <cellStyle name="Normal 2 2 4 4 2 5 2" xfId="24013" xr:uid="{00000000-0005-0000-0000-00005E5B0000}"/>
    <cellStyle name="Normal 2 2 4 4 2 6" xfId="24014" xr:uid="{00000000-0005-0000-0000-00005F5B0000}"/>
    <cellStyle name="Normal 2 2 4 4 2 6 2" xfId="24015" xr:uid="{00000000-0005-0000-0000-0000605B0000}"/>
    <cellStyle name="Normal 2 2 4 4 2 7" xfId="24016" xr:uid="{00000000-0005-0000-0000-0000615B0000}"/>
    <cellStyle name="Normal 2 2 4 4 2 8" xfId="24017" xr:uid="{00000000-0005-0000-0000-0000625B0000}"/>
    <cellStyle name="Normal 2 2 4 4 2 9" xfId="24018" xr:uid="{00000000-0005-0000-0000-0000635B0000}"/>
    <cellStyle name="Normal 2 2 4 4 2_1) Sector Final Use Input Sheet" xfId="24019" xr:uid="{00000000-0005-0000-0000-0000645B0000}"/>
    <cellStyle name="Normal 2 2 4 4 3" xfId="24020" xr:uid="{00000000-0005-0000-0000-0000655B0000}"/>
    <cellStyle name="Normal 2 2 4 4 3 10" xfId="24021" xr:uid="{00000000-0005-0000-0000-0000665B0000}"/>
    <cellStyle name="Normal 2 2 4 4 3 11" xfId="24022" xr:uid="{00000000-0005-0000-0000-0000675B0000}"/>
    <cellStyle name="Normal 2 2 4 4 3 12" xfId="24023" xr:uid="{00000000-0005-0000-0000-0000685B0000}"/>
    <cellStyle name="Normal 2 2 4 4 3 2" xfId="24024" xr:uid="{00000000-0005-0000-0000-0000695B0000}"/>
    <cellStyle name="Normal 2 2 4 4 3 2 10" xfId="24025" xr:uid="{00000000-0005-0000-0000-00006A5B0000}"/>
    <cellStyle name="Normal 2 2 4 4 3 2 11" xfId="24026" xr:uid="{00000000-0005-0000-0000-00006B5B0000}"/>
    <cellStyle name="Normal 2 2 4 4 3 2 2" xfId="24027" xr:uid="{00000000-0005-0000-0000-00006C5B0000}"/>
    <cellStyle name="Normal 2 2 4 4 3 2 2 2" xfId="24028" xr:uid="{00000000-0005-0000-0000-00006D5B0000}"/>
    <cellStyle name="Normal 2 2 4 4 3 2 2 3" xfId="24029" xr:uid="{00000000-0005-0000-0000-00006E5B0000}"/>
    <cellStyle name="Normal 2 2 4 4 3 2 2 4" xfId="24030" xr:uid="{00000000-0005-0000-0000-00006F5B0000}"/>
    <cellStyle name="Normal 2 2 4 4 3 2 2 5" xfId="24031" xr:uid="{00000000-0005-0000-0000-0000705B0000}"/>
    <cellStyle name="Normal 2 2 4 4 3 2 3" xfId="24032" xr:uid="{00000000-0005-0000-0000-0000715B0000}"/>
    <cellStyle name="Normal 2 2 4 4 3 2 3 2" xfId="24033" xr:uid="{00000000-0005-0000-0000-0000725B0000}"/>
    <cellStyle name="Normal 2 2 4 4 3 2 3 3" xfId="24034" xr:uid="{00000000-0005-0000-0000-0000735B0000}"/>
    <cellStyle name="Normal 2 2 4 4 3 2 4" xfId="24035" xr:uid="{00000000-0005-0000-0000-0000745B0000}"/>
    <cellStyle name="Normal 2 2 4 4 3 2 4 2" xfId="24036" xr:uid="{00000000-0005-0000-0000-0000755B0000}"/>
    <cellStyle name="Normal 2 2 4 4 3 2 5" xfId="24037" xr:uid="{00000000-0005-0000-0000-0000765B0000}"/>
    <cellStyle name="Normal 2 2 4 4 3 2 5 2" xfId="24038" xr:uid="{00000000-0005-0000-0000-0000775B0000}"/>
    <cellStyle name="Normal 2 2 4 4 3 2 6" xfId="24039" xr:uid="{00000000-0005-0000-0000-0000785B0000}"/>
    <cellStyle name="Normal 2 2 4 4 3 2 7" xfId="24040" xr:uid="{00000000-0005-0000-0000-0000795B0000}"/>
    <cellStyle name="Normal 2 2 4 4 3 2 8" xfId="24041" xr:uid="{00000000-0005-0000-0000-00007A5B0000}"/>
    <cellStyle name="Normal 2 2 4 4 3 2 9" xfId="24042" xr:uid="{00000000-0005-0000-0000-00007B5B0000}"/>
    <cellStyle name="Normal 2 2 4 4 3 2_1) Sector Final Use Input Sheet" xfId="24043" xr:uid="{00000000-0005-0000-0000-00007C5B0000}"/>
    <cellStyle name="Normal 2 2 4 4 3 3" xfId="24044" xr:uid="{00000000-0005-0000-0000-00007D5B0000}"/>
    <cellStyle name="Normal 2 2 4 4 3 3 2" xfId="24045" xr:uid="{00000000-0005-0000-0000-00007E5B0000}"/>
    <cellStyle name="Normal 2 2 4 4 3 3 3" xfId="24046" xr:uid="{00000000-0005-0000-0000-00007F5B0000}"/>
    <cellStyle name="Normal 2 2 4 4 3 3 4" xfId="24047" xr:uid="{00000000-0005-0000-0000-0000805B0000}"/>
    <cellStyle name="Normal 2 2 4 4 3 3 5" xfId="24048" xr:uid="{00000000-0005-0000-0000-0000815B0000}"/>
    <cellStyle name="Normal 2 2 4 4 3 4" xfId="24049" xr:uid="{00000000-0005-0000-0000-0000825B0000}"/>
    <cellStyle name="Normal 2 2 4 4 3 4 2" xfId="24050" xr:uid="{00000000-0005-0000-0000-0000835B0000}"/>
    <cellStyle name="Normal 2 2 4 4 3 4 3" xfId="24051" xr:uid="{00000000-0005-0000-0000-0000845B0000}"/>
    <cellStyle name="Normal 2 2 4 4 3 5" xfId="24052" xr:uid="{00000000-0005-0000-0000-0000855B0000}"/>
    <cellStyle name="Normal 2 2 4 4 3 5 2" xfId="24053" xr:uid="{00000000-0005-0000-0000-0000865B0000}"/>
    <cellStyle name="Normal 2 2 4 4 3 6" xfId="24054" xr:uid="{00000000-0005-0000-0000-0000875B0000}"/>
    <cellStyle name="Normal 2 2 4 4 3 6 2" xfId="24055" xr:uid="{00000000-0005-0000-0000-0000885B0000}"/>
    <cellStyle name="Normal 2 2 4 4 3 7" xfId="24056" xr:uid="{00000000-0005-0000-0000-0000895B0000}"/>
    <cellStyle name="Normal 2 2 4 4 3 8" xfId="24057" xr:uid="{00000000-0005-0000-0000-00008A5B0000}"/>
    <cellStyle name="Normal 2 2 4 4 3 9" xfId="24058" xr:uid="{00000000-0005-0000-0000-00008B5B0000}"/>
    <cellStyle name="Normal 2 2 4 4 3_1) Sector Final Use Input Sheet" xfId="24059" xr:uid="{00000000-0005-0000-0000-00008C5B0000}"/>
    <cellStyle name="Normal 2 2 4 4 4" xfId="24060" xr:uid="{00000000-0005-0000-0000-00008D5B0000}"/>
    <cellStyle name="Normal 2 2 4 4 4 10" xfId="24061" xr:uid="{00000000-0005-0000-0000-00008E5B0000}"/>
    <cellStyle name="Normal 2 2 4 4 4 11" xfId="24062" xr:uid="{00000000-0005-0000-0000-00008F5B0000}"/>
    <cellStyle name="Normal 2 2 4 4 4 2" xfId="24063" xr:uid="{00000000-0005-0000-0000-0000905B0000}"/>
    <cellStyle name="Normal 2 2 4 4 4 2 2" xfId="24064" xr:uid="{00000000-0005-0000-0000-0000915B0000}"/>
    <cellStyle name="Normal 2 2 4 4 4 2 3" xfId="24065" xr:uid="{00000000-0005-0000-0000-0000925B0000}"/>
    <cellStyle name="Normal 2 2 4 4 4 2 4" xfId="24066" xr:uid="{00000000-0005-0000-0000-0000935B0000}"/>
    <cellStyle name="Normal 2 2 4 4 4 2 5" xfId="24067" xr:uid="{00000000-0005-0000-0000-0000945B0000}"/>
    <cellStyle name="Normal 2 2 4 4 4 3" xfId="24068" xr:uid="{00000000-0005-0000-0000-0000955B0000}"/>
    <cellStyle name="Normal 2 2 4 4 4 3 2" xfId="24069" xr:uid="{00000000-0005-0000-0000-0000965B0000}"/>
    <cellStyle name="Normal 2 2 4 4 4 3 3" xfId="24070" xr:uid="{00000000-0005-0000-0000-0000975B0000}"/>
    <cellStyle name="Normal 2 2 4 4 4 4" xfId="24071" xr:uid="{00000000-0005-0000-0000-0000985B0000}"/>
    <cellStyle name="Normal 2 2 4 4 4 4 2" xfId="24072" xr:uid="{00000000-0005-0000-0000-0000995B0000}"/>
    <cellStyle name="Normal 2 2 4 4 4 5" xfId="24073" xr:uid="{00000000-0005-0000-0000-00009A5B0000}"/>
    <cellStyle name="Normal 2 2 4 4 4 5 2" xfId="24074" xr:uid="{00000000-0005-0000-0000-00009B5B0000}"/>
    <cellStyle name="Normal 2 2 4 4 4 6" xfId="24075" xr:uid="{00000000-0005-0000-0000-00009C5B0000}"/>
    <cellStyle name="Normal 2 2 4 4 4 7" xfId="24076" xr:uid="{00000000-0005-0000-0000-00009D5B0000}"/>
    <cellStyle name="Normal 2 2 4 4 4 8" xfId="24077" xr:uid="{00000000-0005-0000-0000-00009E5B0000}"/>
    <cellStyle name="Normal 2 2 4 4 4 9" xfId="24078" xr:uid="{00000000-0005-0000-0000-00009F5B0000}"/>
    <cellStyle name="Normal 2 2 4 4 4_1) Sector Final Use Input Sheet" xfId="24079" xr:uid="{00000000-0005-0000-0000-0000A05B0000}"/>
    <cellStyle name="Normal 2 2 4 4 5" xfId="24080" xr:uid="{00000000-0005-0000-0000-0000A15B0000}"/>
    <cellStyle name="Normal 2 2 4 4 5 2" xfId="24081" xr:uid="{00000000-0005-0000-0000-0000A25B0000}"/>
    <cellStyle name="Normal 2 2 4 4 5 3" xfId="24082" xr:uid="{00000000-0005-0000-0000-0000A35B0000}"/>
    <cellStyle name="Normal 2 2 4 4 5 4" xfId="24083" xr:uid="{00000000-0005-0000-0000-0000A45B0000}"/>
    <cellStyle name="Normal 2 2 4 4 5 5" xfId="24084" xr:uid="{00000000-0005-0000-0000-0000A55B0000}"/>
    <cellStyle name="Normal 2 2 4 4 6" xfId="24085" xr:uid="{00000000-0005-0000-0000-0000A65B0000}"/>
    <cellStyle name="Normal 2 2 4 4 6 2" xfId="24086" xr:uid="{00000000-0005-0000-0000-0000A75B0000}"/>
    <cellStyle name="Normal 2 2 4 4 6 3" xfId="24087" xr:uid="{00000000-0005-0000-0000-0000A85B0000}"/>
    <cellStyle name="Normal 2 2 4 4 7" xfId="24088" xr:uid="{00000000-0005-0000-0000-0000A95B0000}"/>
    <cellStyle name="Normal 2 2 4 4 7 2" xfId="24089" xr:uid="{00000000-0005-0000-0000-0000AA5B0000}"/>
    <cellStyle name="Normal 2 2 4 4 8" xfId="24090" xr:uid="{00000000-0005-0000-0000-0000AB5B0000}"/>
    <cellStyle name="Normal 2 2 4 4 8 2" xfId="24091" xr:uid="{00000000-0005-0000-0000-0000AC5B0000}"/>
    <cellStyle name="Normal 2 2 4 4 9" xfId="24092" xr:uid="{00000000-0005-0000-0000-0000AD5B0000}"/>
    <cellStyle name="Normal 2 2 4 4_1) Sector Final Use Input Sheet" xfId="24093" xr:uid="{00000000-0005-0000-0000-0000AE5B0000}"/>
    <cellStyle name="Normal 2 2 4 5" xfId="24094" xr:uid="{00000000-0005-0000-0000-0000AF5B0000}"/>
    <cellStyle name="Normal 2 2 4 5 10" xfId="24095" xr:uid="{00000000-0005-0000-0000-0000B05B0000}"/>
    <cellStyle name="Normal 2 2 4 5 11" xfId="24096" xr:uid="{00000000-0005-0000-0000-0000B15B0000}"/>
    <cellStyle name="Normal 2 2 4 5 12" xfId="24097" xr:uid="{00000000-0005-0000-0000-0000B25B0000}"/>
    <cellStyle name="Normal 2 2 4 5 2" xfId="24098" xr:uid="{00000000-0005-0000-0000-0000B35B0000}"/>
    <cellStyle name="Normal 2 2 4 5 2 10" xfId="24099" xr:uid="{00000000-0005-0000-0000-0000B45B0000}"/>
    <cellStyle name="Normal 2 2 4 5 2 11" xfId="24100" xr:uid="{00000000-0005-0000-0000-0000B55B0000}"/>
    <cellStyle name="Normal 2 2 4 5 2 2" xfId="24101" xr:uid="{00000000-0005-0000-0000-0000B65B0000}"/>
    <cellStyle name="Normal 2 2 4 5 2 2 2" xfId="24102" xr:uid="{00000000-0005-0000-0000-0000B75B0000}"/>
    <cellStyle name="Normal 2 2 4 5 2 2 3" xfId="24103" xr:uid="{00000000-0005-0000-0000-0000B85B0000}"/>
    <cellStyle name="Normal 2 2 4 5 2 2 4" xfId="24104" xr:uid="{00000000-0005-0000-0000-0000B95B0000}"/>
    <cellStyle name="Normal 2 2 4 5 2 2 5" xfId="24105" xr:uid="{00000000-0005-0000-0000-0000BA5B0000}"/>
    <cellStyle name="Normal 2 2 4 5 2 3" xfId="24106" xr:uid="{00000000-0005-0000-0000-0000BB5B0000}"/>
    <cellStyle name="Normal 2 2 4 5 2 3 2" xfId="24107" xr:uid="{00000000-0005-0000-0000-0000BC5B0000}"/>
    <cellStyle name="Normal 2 2 4 5 2 3 3" xfId="24108" xr:uid="{00000000-0005-0000-0000-0000BD5B0000}"/>
    <cellStyle name="Normal 2 2 4 5 2 4" xfId="24109" xr:uid="{00000000-0005-0000-0000-0000BE5B0000}"/>
    <cellStyle name="Normal 2 2 4 5 2 4 2" xfId="24110" xr:uid="{00000000-0005-0000-0000-0000BF5B0000}"/>
    <cellStyle name="Normal 2 2 4 5 2 5" xfId="24111" xr:uid="{00000000-0005-0000-0000-0000C05B0000}"/>
    <cellStyle name="Normal 2 2 4 5 2 5 2" xfId="24112" xr:uid="{00000000-0005-0000-0000-0000C15B0000}"/>
    <cellStyle name="Normal 2 2 4 5 2 6" xfId="24113" xr:uid="{00000000-0005-0000-0000-0000C25B0000}"/>
    <cellStyle name="Normal 2 2 4 5 2 7" xfId="24114" xr:uid="{00000000-0005-0000-0000-0000C35B0000}"/>
    <cellStyle name="Normal 2 2 4 5 2 8" xfId="24115" xr:uid="{00000000-0005-0000-0000-0000C45B0000}"/>
    <cellStyle name="Normal 2 2 4 5 2 9" xfId="24116" xr:uid="{00000000-0005-0000-0000-0000C55B0000}"/>
    <cellStyle name="Normal 2 2 4 5 2_1) Sector Final Use Input Sheet" xfId="24117" xr:uid="{00000000-0005-0000-0000-0000C65B0000}"/>
    <cellStyle name="Normal 2 2 4 5 3" xfId="24118" xr:uid="{00000000-0005-0000-0000-0000C75B0000}"/>
    <cellStyle name="Normal 2 2 4 5 3 2" xfId="24119" xr:uid="{00000000-0005-0000-0000-0000C85B0000}"/>
    <cellStyle name="Normal 2 2 4 5 3 3" xfId="24120" xr:uid="{00000000-0005-0000-0000-0000C95B0000}"/>
    <cellStyle name="Normal 2 2 4 5 3 4" xfId="24121" xr:uid="{00000000-0005-0000-0000-0000CA5B0000}"/>
    <cellStyle name="Normal 2 2 4 5 3 5" xfId="24122" xr:uid="{00000000-0005-0000-0000-0000CB5B0000}"/>
    <cellStyle name="Normal 2 2 4 5 4" xfId="24123" xr:uid="{00000000-0005-0000-0000-0000CC5B0000}"/>
    <cellStyle name="Normal 2 2 4 5 4 2" xfId="24124" xr:uid="{00000000-0005-0000-0000-0000CD5B0000}"/>
    <cellStyle name="Normal 2 2 4 5 4 3" xfId="24125" xr:uid="{00000000-0005-0000-0000-0000CE5B0000}"/>
    <cellStyle name="Normal 2 2 4 5 5" xfId="24126" xr:uid="{00000000-0005-0000-0000-0000CF5B0000}"/>
    <cellStyle name="Normal 2 2 4 5 5 2" xfId="24127" xr:uid="{00000000-0005-0000-0000-0000D05B0000}"/>
    <cellStyle name="Normal 2 2 4 5 6" xfId="24128" xr:uid="{00000000-0005-0000-0000-0000D15B0000}"/>
    <cellStyle name="Normal 2 2 4 5 6 2" xfId="24129" xr:uid="{00000000-0005-0000-0000-0000D25B0000}"/>
    <cellStyle name="Normal 2 2 4 5 7" xfId="24130" xr:uid="{00000000-0005-0000-0000-0000D35B0000}"/>
    <cellStyle name="Normal 2 2 4 5 8" xfId="24131" xr:uid="{00000000-0005-0000-0000-0000D45B0000}"/>
    <cellStyle name="Normal 2 2 4 5 9" xfId="24132" xr:uid="{00000000-0005-0000-0000-0000D55B0000}"/>
    <cellStyle name="Normal 2 2 4 5_1) Sector Final Use Input Sheet" xfId="24133" xr:uid="{00000000-0005-0000-0000-0000D65B0000}"/>
    <cellStyle name="Normal 2 2 4 6" xfId="24134" xr:uid="{00000000-0005-0000-0000-0000D75B0000}"/>
    <cellStyle name="Normal 2 2 4 6 10" xfId="24135" xr:uid="{00000000-0005-0000-0000-0000D85B0000}"/>
    <cellStyle name="Normal 2 2 4 6 11" xfId="24136" xr:uid="{00000000-0005-0000-0000-0000D95B0000}"/>
    <cellStyle name="Normal 2 2 4 6 12" xfId="24137" xr:uid="{00000000-0005-0000-0000-0000DA5B0000}"/>
    <cellStyle name="Normal 2 2 4 6 2" xfId="24138" xr:uid="{00000000-0005-0000-0000-0000DB5B0000}"/>
    <cellStyle name="Normal 2 2 4 6 2 10" xfId="24139" xr:uid="{00000000-0005-0000-0000-0000DC5B0000}"/>
    <cellStyle name="Normal 2 2 4 6 2 11" xfId="24140" xr:uid="{00000000-0005-0000-0000-0000DD5B0000}"/>
    <cellStyle name="Normal 2 2 4 6 2 2" xfId="24141" xr:uid="{00000000-0005-0000-0000-0000DE5B0000}"/>
    <cellStyle name="Normal 2 2 4 6 2 2 2" xfId="24142" xr:uid="{00000000-0005-0000-0000-0000DF5B0000}"/>
    <cellStyle name="Normal 2 2 4 6 2 2 3" xfId="24143" xr:uid="{00000000-0005-0000-0000-0000E05B0000}"/>
    <cellStyle name="Normal 2 2 4 6 2 2 4" xfId="24144" xr:uid="{00000000-0005-0000-0000-0000E15B0000}"/>
    <cellStyle name="Normal 2 2 4 6 2 2 5" xfId="24145" xr:uid="{00000000-0005-0000-0000-0000E25B0000}"/>
    <cellStyle name="Normal 2 2 4 6 2 3" xfId="24146" xr:uid="{00000000-0005-0000-0000-0000E35B0000}"/>
    <cellStyle name="Normal 2 2 4 6 2 3 2" xfId="24147" xr:uid="{00000000-0005-0000-0000-0000E45B0000}"/>
    <cellStyle name="Normal 2 2 4 6 2 3 3" xfId="24148" xr:uid="{00000000-0005-0000-0000-0000E55B0000}"/>
    <cellStyle name="Normal 2 2 4 6 2 4" xfId="24149" xr:uid="{00000000-0005-0000-0000-0000E65B0000}"/>
    <cellStyle name="Normal 2 2 4 6 2 4 2" xfId="24150" xr:uid="{00000000-0005-0000-0000-0000E75B0000}"/>
    <cellStyle name="Normal 2 2 4 6 2 5" xfId="24151" xr:uid="{00000000-0005-0000-0000-0000E85B0000}"/>
    <cellStyle name="Normal 2 2 4 6 2 5 2" xfId="24152" xr:uid="{00000000-0005-0000-0000-0000E95B0000}"/>
    <cellStyle name="Normal 2 2 4 6 2 6" xfId="24153" xr:uid="{00000000-0005-0000-0000-0000EA5B0000}"/>
    <cellStyle name="Normal 2 2 4 6 2 7" xfId="24154" xr:uid="{00000000-0005-0000-0000-0000EB5B0000}"/>
    <cellStyle name="Normal 2 2 4 6 2 8" xfId="24155" xr:uid="{00000000-0005-0000-0000-0000EC5B0000}"/>
    <cellStyle name="Normal 2 2 4 6 2 9" xfId="24156" xr:uid="{00000000-0005-0000-0000-0000ED5B0000}"/>
    <cellStyle name="Normal 2 2 4 6 2_1) Sector Final Use Input Sheet" xfId="24157" xr:uid="{00000000-0005-0000-0000-0000EE5B0000}"/>
    <cellStyle name="Normal 2 2 4 6 3" xfId="24158" xr:uid="{00000000-0005-0000-0000-0000EF5B0000}"/>
    <cellStyle name="Normal 2 2 4 6 3 2" xfId="24159" xr:uid="{00000000-0005-0000-0000-0000F05B0000}"/>
    <cellStyle name="Normal 2 2 4 6 3 3" xfId="24160" xr:uid="{00000000-0005-0000-0000-0000F15B0000}"/>
    <cellStyle name="Normal 2 2 4 6 3 4" xfId="24161" xr:uid="{00000000-0005-0000-0000-0000F25B0000}"/>
    <cellStyle name="Normal 2 2 4 6 3 5" xfId="24162" xr:uid="{00000000-0005-0000-0000-0000F35B0000}"/>
    <cellStyle name="Normal 2 2 4 6 4" xfId="24163" xr:uid="{00000000-0005-0000-0000-0000F45B0000}"/>
    <cellStyle name="Normal 2 2 4 6 4 2" xfId="24164" xr:uid="{00000000-0005-0000-0000-0000F55B0000}"/>
    <cellStyle name="Normal 2 2 4 6 4 3" xfId="24165" xr:uid="{00000000-0005-0000-0000-0000F65B0000}"/>
    <cellStyle name="Normal 2 2 4 6 5" xfId="24166" xr:uid="{00000000-0005-0000-0000-0000F75B0000}"/>
    <cellStyle name="Normal 2 2 4 6 5 2" xfId="24167" xr:uid="{00000000-0005-0000-0000-0000F85B0000}"/>
    <cellStyle name="Normal 2 2 4 6 6" xfId="24168" xr:uid="{00000000-0005-0000-0000-0000F95B0000}"/>
    <cellStyle name="Normal 2 2 4 6 6 2" xfId="24169" xr:uid="{00000000-0005-0000-0000-0000FA5B0000}"/>
    <cellStyle name="Normal 2 2 4 6 7" xfId="24170" xr:uid="{00000000-0005-0000-0000-0000FB5B0000}"/>
    <cellStyle name="Normal 2 2 4 6 8" xfId="24171" xr:uid="{00000000-0005-0000-0000-0000FC5B0000}"/>
    <cellStyle name="Normal 2 2 4 6 9" xfId="24172" xr:uid="{00000000-0005-0000-0000-0000FD5B0000}"/>
    <cellStyle name="Normal 2 2 4 6_1) Sector Final Use Input Sheet" xfId="24173" xr:uid="{00000000-0005-0000-0000-0000FE5B0000}"/>
    <cellStyle name="Normal 2 2 4 7" xfId="24174" xr:uid="{00000000-0005-0000-0000-0000FF5B0000}"/>
    <cellStyle name="Normal 2 2 4 7 10" xfId="24175" xr:uid="{00000000-0005-0000-0000-0000005C0000}"/>
    <cellStyle name="Normal 2 2 4 7 11" xfId="24176" xr:uid="{00000000-0005-0000-0000-0000015C0000}"/>
    <cellStyle name="Normal 2 2 4 7 2" xfId="24177" xr:uid="{00000000-0005-0000-0000-0000025C0000}"/>
    <cellStyle name="Normal 2 2 4 7 2 2" xfId="24178" xr:uid="{00000000-0005-0000-0000-0000035C0000}"/>
    <cellStyle name="Normal 2 2 4 7 2 3" xfId="24179" xr:uid="{00000000-0005-0000-0000-0000045C0000}"/>
    <cellStyle name="Normal 2 2 4 7 2 4" xfId="24180" xr:uid="{00000000-0005-0000-0000-0000055C0000}"/>
    <cellStyle name="Normal 2 2 4 7 2 5" xfId="24181" xr:uid="{00000000-0005-0000-0000-0000065C0000}"/>
    <cellStyle name="Normal 2 2 4 7 3" xfId="24182" xr:uid="{00000000-0005-0000-0000-0000075C0000}"/>
    <cellStyle name="Normal 2 2 4 7 3 2" xfId="24183" xr:uid="{00000000-0005-0000-0000-0000085C0000}"/>
    <cellStyle name="Normal 2 2 4 7 3 3" xfId="24184" xr:uid="{00000000-0005-0000-0000-0000095C0000}"/>
    <cellStyle name="Normal 2 2 4 7 4" xfId="24185" xr:uid="{00000000-0005-0000-0000-00000A5C0000}"/>
    <cellStyle name="Normal 2 2 4 7 4 2" xfId="24186" xr:uid="{00000000-0005-0000-0000-00000B5C0000}"/>
    <cellStyle name="Normal 2 2 4 7 5" xfId="24187" xr:uid="{00000000-0005-0000-0000-00000C5C0000}"/>
    <cellStyle name="Normal 2 2 4 7 5 2" xfId="24188" xr:uid="{00000000-0005-0000-0000-00000D5C0000}"/>
    <cellStyle name="Normal 2 2 4 7 6" xfId="24189" xr:uid="{00000000-0005-0000-0000-00000E5C0000}"/>
    <cellStyle name="Normal 2 2 4 7 7" xfId="24190" xr:uid="{00000000-0005-0000-0000-00000F5C0000}"/>
    <cellStyle name="Normal 2 2 4 7 8" xfId="24191" xr:uid="{00000000-0005-0000-0000-0000105C0000}"/>
    <cellStyle name="Normal 2 2 4 7 9" xfId="24192" xr:uid="{00000000-0005-0000-0000-0000115C0000}"/>
    <cellStyle name="Normal 2 2 4 7_1) Sector Final Use Input Sheet" xfId="24193" xr:uid="{00000000-0005-0000-0000-0000125C0000}"/>
    <cellStyle name="Normal 2 2 4 8" xfId="24194" xr:uid="{00000000-0005-0000-0000-0000135C0000}"/>
    <cellStyle name="Normal 2 2 4 8 2" xfId="24195" xr:uid="{00000000-0005-0000-0000-0000145C0000}"/>
    <cellStyle name="Normal 2 2 4 8 3" xfId="24196" xr:uid="{00000000-0005-0000-0000-0000155C0000}"/>
    <cellStyle name="Normal 2 2 4 8 4" xfId="24197" xr:uid="{00000000-0005-0000-0000-0000165C0000}"/>
    <cellStyle name="Normal 2 2 4 8 5" xfId="24198" xr:uid="{00000000-0005-0000-0000-0000175C0000}"/>
    <cellStyle name="Normal 2 2 4 9" xfId="24199" xr:uid="{00000000-0005-0000-0000-0000185C0000}"/>
    <cellStyle name="Normal 2 2 4 9 2" xfId="24200" xr:uid="{00000000-0005-0000-0000-0000195C0000}"/>
    <cellStyle name="Normal 2 2 4 9 3" xfId="24201" xr:uid="{00000000-0005-0000-0000-00001A5C0000}"/>
    <cellStyle name="Normal 2 2 4_1) Sector Final Use Input Sheet" xfId="24202" xr:uid="{00000000-0005-0000-0000-00001B5C0000}"/>
    <cellStyle name="Normal 2 2 5" xfId="24203" xr:uid="{00000000-0005-0000-0000-00001C5C0000}"/>
    <cellStyle name="Normal 2 2 5 10" xfId="24204" xr:uid="{00000000-0005-0000-0000-00001D5C0000}"/>
    <cellStyle name="Normal 2 2 5 10 2" xfId="24205" xr:uid="{00000000-0005-0000-0000-00001E5C0000}"/>
    <cellStyle name="Normal 2 2 5 11" xfId="24206" xr:uid="{00000000-0005-0000-0000-00001F5C0000}"/>
    <cellStyle name="Normal 2 2 5 11 2" xfId="24207" xr:uid="{00000000-0005-0000-0000-0000205C0000}"/>
    <cellStyle name="Normal 2 2 5 12" xfId="24208" xr:uid="{00000000-0005-0000-0000-0000215C0000}"/>
    <cellStyle name="Normal 2 2 5 13" xfId="24209" xr:uid="{00000000-0005-0000-0000-0000225C0000}"/>
    <cellStyle name="Normal 2 2 5 14" xfId="24210" xr:uid="{00000000-0005-0000-0000-0000235C0000}"/>
    <cellStyle name="Normal 2 2 5 15" xfId="24211" xr:uid="{00000000-0005-0000-0000-0000245C0000}"/>
    <cellStyle name="Normal 2 2 5 16" xfId="24212" xr:uid="{00000000-0005-0000-0000-0000255C0000}"/>
    <cellStyle name="Normal 2 2 5 17" xfId="24213" xr:uid="{00000000-0005-0000-0000-0000265C0000}"/>
    <cellStyle name="Normal 2 2 5 2" xfId="24214" xr:uid="{00000000-0005-0000-0000-0000275C0000}"/>
    <cellStyle name="Normal 2 2 5 2 10" xfId="24215" xr:uid="{00000000-0005-0000-0000-0000285C0000}"/>
    <cellStyle name="Normal 2 2 5 2 11" xfId="24216" xr:uid="{00000000-0005-0000-0000-0000295C0000}"/>
    <cellStyle name="Normal 2 2 5 2 12" xfId="24217" xr:uid="{00000000-0005-0000-0000-00002A5C0000}"/>
    <cellStyle name="Normal 2 2 5 2 13" xfId="24218" xr:uid="{00000000-0005-0000-0000-00002B5C0000}"/>
    <cellStyle name="Normal 2 2 5 2 14" xfId="24219" xr:uid="{00000000-0005-0000-0000-00002C5C0000}"/>
    <cellStyle name="Normal 2 2 5 2 2" xfId="24220" xr:uid="{00000000-0005-0000-0000-00002D5C0000}"/>
    <cellStyle name="Normal 2 2 5 2 2 10" xfId="24221" xr:uid="{00000000-0005-0000-0000-00002E5C0000}"/>
    <cellStyle name="Normal 2 2 5 2 2 11" xfId="24222" xr:uid="{00000000-0005-0000-0000-00002F5C0000}"/>
    <cellStyle name="Normal 2 2 5 2 2 12" xfId="24223" xr:uid="{00000000-0005-0000-0000-0000305C0000}"/>
    <cellStyle name="Normal 2 2 5 2 2 2" xfId="24224" xr:uid="{00000000-0005-0000-0000-0000315C0000}"/>
    <cellStyle name="Normal 2 2 5 2 2 2 10" xfId="24225" xr:uid="{00000000-0005-0000-0000-0000325C0000}"/>
    <cellStyle name="Normal 2 2 5 2 2 2 11" xfId="24226" xr:uid="{00000000-0005-0000-0000-0000335C0000}"/>
    <cellStyle name="Normal 2 2 5 2 2 2 2" xfId="24227" xr:uid="{00000000-0005-0000-0000-0000345C0000}"/>
    <cellStyle name="Normal 2 2 5 2 2 2 2 2" xfId="24228" xr:uid="{00000000-0005-0000-0000-0000355C0000}"/>
    <cellStyle name="Normal 2 2 5 2 2 2 2 3" xfId="24229" xr:uid="{00000000-0005-0000-0000-0000365C0000}"/>
    <cellStyle name="Normal 2 2 5 2 2 2 2 4" xfId="24230" xr:uid="{00000000-0005-0000-0000-0000375C0000}"/>
    <cellStyle name="Normal 2 2 5 2 2 2 2 5" xfId="24231" xr:uid="{00000000-0005-0000-0000-0000385C0000}"/>
    <cellStyle name="Normal 2 2 5 2 2 2 3" xfId="24232" xr:uid="{00000000-0005-0000-0000-0000395C0000}"/>
    <cellStyle name="Normal 2 2 5 2 2 2 3 2" xfId="24233" xr:uid="{00000000-0005-0000-0000-00003A5C0000}"/>
    <cellStyle name="Normal 2 2 5 2 2 2 3 3" xfId="24234" xr:uid="{00000000-0005-0000-0000-00003B5C0000}"/>
    <cellStyle name="Normal 2 2 5 2 2 2 4" xfId="24235" xr:uid="{00000000-0005-0000-0000-00003C5C0000}"/>
    <cellStyle name="Normal 2 2 5 2 2 2 4 2" xfId="24236" xr:uid="{00000000-0005-0000-0000-00003D5C0000}"/>
    <cellStyle name="Normal 2 2 5 2 2 2 5" xfId="24237" xr:uid="{00000000-0005-0000-0000-00003E5C0000}"/>
    <cellStyle name="Normal 2 2 5 2 2 2 5 2" xfId="24238" xr:uid="{00000000-0005-0000-0000-00003F5C0000}"/>
    <cellStyle name="Normal 2 2 5 2 2 2 6" xfId="24239" xr:uid="{00000000-0005-0000-0000-0000405C0000}"/>
    <cellStyle name="Normal 2 2 5 2 2 2 7" xfId="24240" xr:uid="{00000000-0005-0000-0000-0000415C0000}"/>
    <cellStyle name="Normal 2 2 5 2 2 2 8" xfId="24241" xr:uid="{00000000-0005-0000-0000-0000425C0000}"/>
    <cellStyle name="Normal 2 2 5 2 2 2 9" xfId="24242" xr:uid="{00000000-0005-0000-0000-0000435C0000}"/>
    <cellStyle name="Normal 2 2 5 2 2 2_1) Sector Final Use Input Sheet" xfId="24243" xr:uid="{00000000-0005-0000-0000-0000445C0000}"/>
    <cellStyle name="Normal 2 2 5 2 2 3" xfId="24244" xr:uid="{00000000-0005-0000-0000-0000455C0000}"/>
    <cellStyle name="Normal 2 2 5 2 2 3 2" xfId="24245" xr:uid="{00000000-0005-0000-0000-0000465C0000}"/>
    <cellStyle name="Normal 2 2 5 2 2 3 3" xfId="24246" xr:uid="{00000000-0005-0000-0000-0000475C0000}"/>
    <cellStyle name="Normal 2 2 5 2 2 3 4" xfId="24247" xr:uid="{00000000-0005-0000-0000-0000485C0000}"/>
    <cellStyle name="Normal 2 2 5 2 2 3 5" xfId="24248" xr:uid="{00000000-0005-0000-0000-0000495C0000}"/>
    <cellStyle name="Normal 2 2 5 2 2 4" xfId="24249" xr:uid="{00000000-0005-0000-0000-00004A5C0000}"/>
    <cellStyle name="Normal 2 2 5 2 2 4 2" xfId="24250" xr:uid="{00000000-0005-0000-0000-00004B5C0000}"/>
    <cellStyle name="Normal 2 2 5 2 2 4 3" xfId="24251" xr:uid="{00000000-0005-0000-0000-00004C5C0000}"/>
    <cellStyle name="Normal 2 2 5 2 2 5" xfId="24252" xr:uid="{00000000-0005-0000-0000-00004D5C0000}"/>
    <cellStyle name="Normal 2 2 5 2 2 5 2" xfId="24253" xr:uid="{00000000-0005-0000-0000-00004E5C0000}"/>
    <cellStyle name="Normal 2 2 5 2 2 6" xfId="24254" xr:uid="{00000000-0005-0000-0000-00004F5C0000}"/>
    <cellStyle name="Normal 2 2 5 2 2 6 2" xfId="24255" xr:uid="{00000000-0005-0000-0000-0000505C0000}"/>
    <cellStyle name="Normal 2 2 5 2 2 7" xfId="24256" xr:uid="{00000000-0005-0000-0000-0000515C0000}"/>
    <cellStyle name="Normal 2 2 5 2 2 8" xfId="24257" xr:uid="{00000000-0005-0000-0000-0000525C0000}"/>
    <cellStyle name="Normal 2 2 5 2 2 9" xfId="24258" xr:uid="{00000000-0005-0000-0000-0000535C0000}"/>
    <cellStyle name="Normal 2 2 5 2 2_1) Sector Final Use Input Sheet" xfId="24259" xr:uid="{00000000-0005-0000-0000-0000545C0000}"/>
    <cellStyle name="Normal 2 2 5 2 3" xfId="24260" xr:uid="{00000000-0005-0000-0000-0000555C0000}"/>
    <cellStyle name="Normal 2 2 5 2 3 10" xfId="24261" xr:uid="{00000000-0005-0000-0000-0000565C0000}"/>
    <cellStyle name="Normal 2 2 5 2 3 11" xfId="24262" xr:uid="{00000000-0005-0000-0000-0000575C0000}"/>
    <cellStyle name="Normal 2 2 5 2 3 12" xfId="24263" xr:uid="{00000000-0005-0000-0000-0000585C0000}"/>
    <cellStyle name="Normal 2 2 5 2 3 2" xfId="24264" xr:uid="{00000000-0005-0000-0000-0000595C0000}"/>
    <cellStyle name="Normal 2 2 5 2 3 2 10" xfId="24265" xr:uid="{00000000-0005-0000-0000-00005A5C0000}"/>
    <cellStyle name="Normal 2 2 5 2 3 2 11" xfId="24266" xr:uid="{00000000-0005-0000-0000-00005B5C0000}"/>
    <cellStyle name="Normal 2 2 5 2 3 2 2" xfId="24267" xr:uid="{00000000-0005-0000-0000-00005C5C0000}"/>
    <cellStyle name="Normal 2 2 5 2 3 2 2 2" xfId="24268" xr:uid="{00000000-0005-0000-0000-00005D5C0000}"/>
    <cellStyle name="Normal 2 2 5 2 3 2 2 3" xfId="24269" xr:uid="{00000000-0005-0000-0000-00005E5C0000}"/>
    <cellStyle name="Normal 2 2 5 2 3 2 2 4" xfId="24270" xr:uid="{00000000-0005-0000-0000-00005F5C0000}"/>
    <cellStyle name="Normal 2 2 5 2 3 2 2 5" xfId="24271" xr:uid="{00000000-0005-0000-0000-0000605C0000}"/>
    <cellStyle name="Normal 2 2 5 2 3 2 3" xfId="24272" xr:uid="{00000000-0005-0000-0000-0000615C0000}"/>
    <cellStyle name="Normal 2 2 5 2 3 2 3 2" xfId="24273" xr:uid="{00000000-0005-0000-0000-0000625C0000}"/>
    <cellStyle name="Normal 2 2 5 2 3 2 3 3" xfId="24274" xr:uid="{00000000-0005-0000-0000-0000635C0000}"/>
    <cellStyle name="Normal 2 2 5 2 3 2 4" xfId="24275" xr:uid="{00000000-0005-0000-0000-0000645C0000}"/>
    <cellStyle name="Normal 2 2 5 2 3 2 4 2" xfId="24276" xr:uid="{00000000-0005-0000-0000-0000655C0000}"/>
    <cellStyle name="Normal 2 2 5 2 3 2 5" xfId="24277" xr:uid="{00000000-0005-0000-0000-0000665C0000}"/>
    <cellStyle name="Normal 2 2 5 2 3 2 5 2" xfId="24278" xr:uid="{00000000-0005-0000-0000-0000675C0000}"/>
    <cellStyle name="Normal 2 2 5 2 3 2 6" xfId="24279" xr:uid="{00000000-0005-0000-0000-0000685C0000}"/>
    <cellStyle name="Normal 2 2 5 2 3 2 7" xfId="24280" xr:uid="{00000000-0005-0000-0000-0000695C0000}"/>
    <cellStyle name="Normal 2 2 5 2 3 2 8" xfId="24281" xr:uid="{00000000-0005-0000-0000-00006A5C0000}"/>
    <cellStyle name="Normal 2 2 5 2 3 2 9" xfId="24282" xr:uid="{00000000-0005-0000-0000-00006B5C0000}"/>
    <cellStyle name="Normal 2 2 5 2 3 2_1) Sector Final Use Input Sheet" xfId="24283" xr:uid="{00000000-0005-0000-0000-00006C5C0000}"/>
    <cellStyle name="Normal 2 2 5 2 3 3" xfId="24284" xr:uid="{00000000-0005-0000-0000-00006D5C0000}"/>
    <cellStyle name="Normal 2 2 5 2 3 3 2" xfId="24285" xr:uid="{00000000-0005-0000-0000-00006E5C0000}"/>
    <cellStyle name="Normal 2 2 5 2 3 3 3" xfId="24286" xr:uid="{00000000-0005-0000-0000-00006F5C0000}"/>
    <cellStyle name="Normal 2 2 5 2 3 3 4" xfId="24287" xr:uid="{00000000-0005-0000-0000-0000705C0000}"/>
    <cellStyle name="Normal 2 2 5 2 3 3 5" xfId="24288" xr:uid="{00000000-0005-0000-0000-0000715C0000}"/>
    <cellStyle name="Normal 2 2 5 2 3 4" xfId="24289" xr:uid="{00000000-0005-0000-0000-0000725C0000}"/>
    <cellStyle name="Normal 2 2 5 2 3 4 2" xfId="24290" xr:uid="{00000000-0005-0000-0000-0000735C0000}"/>
    <cellStyle name="Normal 2 2 5 2 3 4 3" xfId="24291" xr:uid="{00000000-0005-0000-0000-0000745C0000}"/>
    <cellStyle name="Normal 2 2 5 2 3 5" xfId="24292" xr:uid="{00000000-0005-0000-0000-0000755C0000}"/>
    <cellStyle name="Normal 2 2 5 2 3 5 2" xfId="24293" xr:uid="{00000000-0005-0000-0000-0000765C0000}"/>
    <cellStyle name="Normal 2 2 5 2 3 6" xfId="24294" xr:uid="{00000000-0005-0000-0000-0000775C0000}"/>
    <cellStyle name="Normal 2 2 5 2 3 6 2" xfId="24295" xr:uid="{00000000-0005-0000-0000-0000785C0000}"/>
    <cellStyle name="Normal 2 2 5 2 3 7" xfId="24296" xr:uid="{00000000-0005-0000-0000-0000795C0000}"/>
    <cellStyle name="Normal 2 2 5 2 3 8" xfId="24297" xr:uid="{00000000-0005-0000-0000-00007A5C0000}"/>
    <cellStyle name="Normal 2 2 5 2 3 9" xfId="24298" xr:uid="{00000000-0005-0000-0000-00007B5C0000}"/>
    <cellStyle name="Normal 2 2 5 2 3_1) Sector Final Use Input Sheet" xfId="24299" xr:uid="{00000000-0005-0000-0000-00007C5C0000}"/>
    <cellStyle name="Normal 2 2 5 2 4" xfId="24300" xr:uid="{00000000-0005-0000-0000-00007D5C0000}"/>
    <cellStyle name="Normal 2 2 5 2 4 10" xfId="24301" xr:uid="{00000000-0005-0000-0000-00007E5C0000}"/>
    <cellStyle name="Normal 2 2 5 2 4 11" xfId="24302" xr:uid="{00000000-0005-0000-0000-00007F5C0000}"/>
    <cellStyle name="Normal 2 2 5 2 4 2" xfId="24303" xr:uid="{00000000-0005-0000-0000-0000805C0000}"/>
    <cellStyle name="Normal 2 2 5 2 4 2 2" xfId="24304" xr:uid="{00000000-0005-0000-0000-0000815C0000}"/>
    <cellStyle name="Normal 2 2 5 2 4 2 3" xfId="24305" xr:uid="{00000000-0005-0000-0000-0000825C0000}"/>
    <cellStyle name="Normal 2 2 5 2 4 2 4" xfId="24306" xr:uid="{00000000-0005-0000-0000-0000835C0000}"/>
    <cellStyle name="Normal 2 2 5 2 4 2 5" xfId="24307" xr:uid="{00000000-0005-0000-0000-0000845C0000}"/>
    <cellStyle name="Normal 2 2 5 2 4 3" xfId="24308" xr:uid="{00000000-0005-0000-0000-0000855C0000}"/>
    <cellStyle name="Normal 2 2 5 2 4 3 2" xfId="24309" xr:uid="{00000000-0005-0000-0000-0000865C0000}"/>
    <cellStyle name="Normal 2 2 5 2 4 3 3" xfId="24310" xr:uid="{00000000-0005-0000-0000-0000875C0000}"/>
    <cellStyle name="Normal 2 2 5 2 4 4" xfId="24311" xr:uid="{00000000-0005-0000-0000-0000885C0000}"/>
    <cellStyle name="Normal 2 2 5 2 4 4 2" xfId="24312" xr:uid="{00000000-0005-0000-0000-0000895C0000}"/>
    <cellStyle name="Normal 2 2 5 2 4 5" xfId="24313" xr:uid="{00000000-0005-0000-0000-00008A5C0000}"/>
    <cellStyle name="Normal 2 2 5 2 4 5 2" xfId="24314" xr:uid="{00000000-0005-0000-0000-00008B5C0000}"/>
    <cellStyle name="Normal 2 2 5 2 4 6" xfId="24315" xr:uid="{00000000-0005-0000-0000-00008C5C0000}"/>
    <cellStyle name="Normal 2 2 5 2 4 7" xfId="24316" xr:uid="{00000000-0005-0000-0000-00008D5C0000}"/>
    <cellStyle name="Normal 2 2 5 2 4 8" xfId="24317" xr:uid="{00000000-0005-0000-0000-00008E5C0000}"/>
    <cellStyle name="Normal 2 2 5 2 4 9" xfId="24318" xr:uid="{00000000-0005-0000-0000-00008F5C0000}"/>
    <cellStyle name="Normal 2 2 5 2 4_1) Sector Final Use Input Sheet" xfId="24319" xr:uid="{00000000-0005-0000-0000-0000905C0000}"/>
    <cellStyle name="Normal 2 2 5 2 5" xfId="24320" xr:uid="{00000000-0005-0000-0000-0000915C0000}"/>
    <cellStyle name="Normal 2 2 5 2 5 2" xfId="24321" xr:uid="{00000000-0005-0000-0000-0000925C0000}"/>
    <cellStyle name="Normal 2 2 5 2 5 3" xfId="24322" xr:uid="{00000000-0005-0000-0000-0000935C0000}"/>
    <cellStyle name="Normal 2 2 5 2 5 4" xfId="24323" xr:uid="{00000000-0005-0000-0000-0000945C0000}"/>
    <cellStyle name="Normal 2 2 5 2 5 5" xfId="24324" xr:uid="{00000000-0005-0000-0000-0000955C0000}"/>
    <cellStyle name="Normal 2 2 5 2 6" xfId="24325" xr:uid="{00000000-0005-0000-0000-0000965C0000}"/>
    <cellStyle name="Normal 2 2 5 2 6 2" xfId="24326" xr:uid="{00000000-0005-0000-0000-0000975C0000}"/>
    <cellStyle name="Normal 2 2 5 2 6 3" xfId="24327" xr:uid="{00000000-0005-0000-0000-0000985C0000}"/>
    <cellStyle name="Normal 2 2 5 2 7" xfId="24328" xr:uid="{00000000-0005-0000-0000-0000995C0000}"/>
    <cellStyle name="Normal 2 2 5 2 7 2" xfId="24329" xr:uid="{00000000-0005-0000-0000-00009A5C0000}"/>
    <cellStyle name="Normal 2 2 5 2 8" xfId="24330" xr:uid="{00000000-0005-0000-0000-00009B5C0000}"/>
    <cellStyle name="Normal 2 2 5 2 8 2" xfId="24331" xr:uid="{00000000-0005-0000-0000-00009C5C0000}"/>
    <cellStyle name="Normal 2 2 5 2 9" xfId="24332" xr:uid="{00000000-0005-0000-0000-00009D5C0000}"/>
    <cellStyle name="Normal 2 2 5 2_1) Sector Final Use Input Sheet" xfId="24333" xr:uid="{00000000-0005-0000-0000-00009E5C0000}"/>
    <cellStyle name="Normal 2 2 5 3" xfId="24334" xr:uid="{00000000-0005-0000-0000-00009F5C0000}"/>
    <cellStyle name="Normal 2 2 5 3 10" xfId="24335" xr:uid="{00000000-0005-0000-0000-0000A05C0000}"/>
    <cellStyle name="Normal 2 2 5 3 11" xfId="24336" xr:uid="{00000000-0005-0000-0000-0000A15C0000}"/>
    <cellStyle name="Normal 2 2 5 3 12" xfId="24337" xr:uid="{00000000-0005-0000-0000-0000A25C0000}"/>
    <cellStyle name="Normal 2 2 5 3 13" xfId="24338" xr:uid="{00000000-0005-0000-0000-0000A35C0000}"/>
    <cellStyle name="Normal 2 2 5 3 14" xfId="24339" xr:uid="{00000000-0005-0000-0000-0000A45C0000}"/>
    <cellStyle name="Normal 2 2 5 3 2" xfId="24340" xr:uid="{00000000-0005-0000-0000-0000A55C0000}"/>
    <cellStyle name="Normal 2 2 5 3 2 10" xfId="24341" xr:uid="{00000000-0005-0000-0000-0000A65C0000}"/>
    <cellStyle name="Normal 2 2 5 3 2 11" xfId="24342" xr:uid="{00000000-0005-0000-0000-0000A75C0000}"/>
    <cellStyle name="Normal 2 2 5 3 2 12" xfId="24343" xr:uid="{00000000-0005-0000-0000-0000A85C0000}"/>
    <cellStyle name="Normal 2 2 5 3 2 2" xfId="24344" xr:uid="{00000000-0005-0000-0000-0000A95C0000}"/>
    <cellStyle name="Normal 2 2 5 3 2 2 10" xfId="24345" xr:uid="{00000000-0005-0000-0000-0000AA5C0000}"/>
    <cellStyle name="Normal 2 2 5 3 2 2 11" xfId="24346" xr:uid="{00000000-0005-0000-0000-0000AB5C0000}"/>
    <cellStyle name="Normal 2 2 5 3 2 2 2" xfId="24347" xr:uid="{00000000-0005-0000-0000-0000AC5C0000}"/>
    <cellStyle name="Normal 2 2 5 3 2 2 2 2" xfId="24348" xr:uid="{00000000-0005-0000-0000-0000AD5C0000}"/>
    <cellStyle name="Normal 2 2 5 3 2 2 2 3" xfId="24349" xr:uid="{00000000-0005-0000-0000-0000AE5C0000}"/>
    <cellStyle name="Normal 2 2 5 3 2 2 2 4" xfId="24350" xr:uid="{00000000-0005-0000-0000-0000AF5C0000}"/>
    <cellStyle name="Normal 2 2 5 3 2 2 2 5" xfId="24351" xr:uid="{00000000-0005-0000-0000-0000B05C0000}"/>
    <cellStyle name="Normal 2 2 5 3 2 2 3" xfId="24352" xr:uid="{00000000-0005-0000-0000-0000B15C0000}"/>
    <cellStyle name="Normal 2 2 5 3 2 2 3 2" xfId="24353" xr:uid="{00000000-0005-0000-0000-0000B25C0000}"/>
    <cellStyle name="Normal 2 2 5 3 2 2 3 3" xfId="24354" xr:uid="{00000000-0005-0000-0000-0000B35C0000}"/>
    <cellStyle name="Normal 2 2 5 3 2 2 4" xfId="24355" xr:uid="{00000000-0005-0000-0000-0000B45C0000}"/>
    <cellStyle name="Normal 2 2 5 3 2 2 4 2" xfId="24356" xr:uid="{00000000-0005-0000-0000-0000B55C0000}"/>
    <cellStyle name="Normal 2 2 5 3 2 2 5" xfId="24357" xr:uid="{00000000-0005-0000-0000-0000B65C0000}"/>
    <cellStyle name="Normal 2 2 5 3 2 2 5 2" xfId="24358" xr:uid="{00000000-0005-0000-0000-0000B75C0000}"/>
    <cellStyle name="Normal 2 2 5 3 2 2 6" xfId="24359" xr:uid="{00000000-0005-0000-0000-0000B85C0000}"/>
    <cellStyle name="Normal 2 2 5 3 2 2 7" xfId="24360" xr:uid="{00000000-0005-0000-0000-0000B95C0000}"/>
    <cellStyle name="Normal 2 2 5 3 2 2 8" xfId="24361" xr:uid="{00000000-0005-0000-0000-0000BA5C0000}"/>
    <cellStyle name="Normal 2 2 5 3 2 2 9" xfId="24362" xr:uid="{00000000-0005-0000-0000-0000BB5C0000}"/>
    <cellStyle name="Normal 2 2 5 3 2 2_1) Sector Final Use Input Sheet" xfId="24363" xr:uid="{00000000-0005-0000-0000-0000BC5C0000}"/>
    <cellStyle name="Normal 2 2 5 3 2 3" xfId="24364" xr:uid="{00000000-0005-0000-0000-0000BD5C0000}"/>
    <cellStyle name="Normal 2 2 5 3 2 3 2" xfId="24365" xr:uid="{00000000-0005-0000-0000-0000BE5C0000}"/>
    <cellStyle name="Normal 2 2 5 3 2 3 3" xfId="24366" xr:uid="{00000000-0005-0000-0000-0000BF5C0000}"/>
    <cellStyle name="Normal 2 2 5 3 2 3 4" xfId="24367" xr:uid="{00000000-0005-0000-0000-0000C05C0000}"/>
    <cellStyle name="Normal 2 2 5 3 2 3 5" xfId="24368" xr:uid="{00000000-0005-0000-0000-0000C15C0000}"/>
    <cellStyle name="Normal 2 2 5 3 2 4" xfId="24369" xr:uid="{00000000-0005-0000-0000-0000C25C0000}"/>
    <cellStyle name="Normal 2 2 5 3 2 4 2" xfId="24370" xr:uid="{00000000-0005-0000-0000-0000C35C0000}"/>
    <cellStyle name="Normal 2 2 5 3 2 4 3" xfId="24371" xr:uid="{00000000-0005-0000-0000-0000C45C0000}"/>
    <cellStyle name="Normal 2 2 5 3 2 5" xfId="24372" xr:uid="{00000000-0005-0000-0000-0000C55C0000}"/>
    <cellStyle name="Normal 2 2 5 3 2 5 2" xfId="24373" xr:uid="{00000000-0005-0000-0000-0000C65C0000}"/>
    <cellStyle name="Normal 2 2 5 3 2 6" xfId="24374" xr:uid="{00000000-0005-0000-0000-0000C75C0000}"/>
    <cellStyle name="Normal 2 2 5 3 2 6 2" xfId="24375" xr:uid="{00000000-0005-0000-0000-0000C85C0000}"/>
    <cellStyle name="Normal 2 2 5 3 2 7" xfId="24376" xr:uid="{00000000-0005-0000-0000-0000C95C0000}"/>
    <cellStyle name="Normal 2 2 5 3 2 8" xfId="24377" xr:uid="{00000000-0005-0000-0000-0000CA5C0000}"/>
    <cellStyle name="Normal 2 2 5 3 2 9" xfId="24378" xr:uid="{00000000-0005-0000-0000-0000CB5C0000}"/>
    <cellStyle name="Normal 2 2 5 3 2_1) Sector Final Use Input Sheet" xfId="24379" xr:uid="{00000000-0005-0000-0000-0000CC5C0000}"/>
    <cellStyle name="Normal 2 2 5 3 3" xfId="24380" xr:uid="{00000000-0005-0000-0000-0000CD5C0000}"/>
    <cellStyle name="Normal 2 2 5 3 3 10" xfId="24381" xr:uid="{00000000-0005-0000-0000-0000CE5C0000}"/>
    <cellStyle name="Normal 2 2 5 3 3 11" xfId="24382" xr:uid="{00000000-0005-0000-0000-0000CF5C0000}"/>
    <cellStyle name="Normal 2 2 5 3 3 12" xfId="24383" xr:uid="{00000000-0005-0000-0000-0000D05C0000}"/>
    <cellStyle name="Normal 2 2 5 3 3 2" xfId="24384" xr:uid="{00000000-0005-0000-0000-0000D15C0000}"/>
    <cellStyle name="Normal 2 2 5 3 3 2 10" xfId="24385" xr:uid="{00000000-0005-0000-0000-0000D25C0000}"/>
    <cellStyle name="Normal 2 2 5 3 3 2 11" xfId="24386" xr:uid="{00000000-0005-0000-0000-0000D35C0000}"/>
    <cellStyle name="Normal 2 2 5 3 3 2 2" xfId="24387" xr:uid="{00000000-0005-0000-0000-0000D45C0000}"/>
    <cellStyle name="Normal 2 2 5 3 3 2 2 2" xfId="24388" xr:uid="{00000000-0005-0000-0000-0000D55C0000}"/>
    <cellStyle name="Normal 2 2 5 3 3 2 2 3" xfId="24389" xr:uid="{00000000-0005-0000-0000-0000D65C0000}"/>
    <cellStyle name="Normal 2 2 5 3 3 2 2 4" xfId="24390" xr:uid="{00000000-0005-0000-0000-0000D75C0000}"/>
    <cellStyle name="Normal 2 2 5 3 3 2 2 5" xfId="24391" xr:uid="{00000000-0005-0000-0000-0000D85C0000}"/>
    <cellStyle name="Normal 2 2 5 3 3 2 3" xfId="24392" xr:uid="{00000000-0005-0000-0000-0000D95C0000}"/>
    <cellStyle name="Normal 2 2 5 3 3 2 3 2" xfId="24393" xr:uid="{00000000-0005-0000-0000-0000DA5C0000}"/>
    <cellStyle name="Normal 2 2 5 3 3 2 3 3" xfId="24394" xr:uid="{00000000-0005-0000-0000-0000DB5C0000}"/>
    <cellStyle name="Normal 2 2 5 3 3 2 4" xfId="24395" xr:uid="{00000000-0005-0000-0000-0000DC5C0000}"/>
    <cellStyle name="Normal 2 2 5 3 3 2 4 2" xfId="24396" xr:uid="{00000000-0005-0000-0000-0000DD5C0000}"/>
    <cellStyle name="Normal 2 2 5 3 3 2 5" xfId="24397" xr:uid="{00000000-0005-0000-0000-0000DE5C0000}"/>
    <cellStyle name="Normal 2 2 5 3 3 2 5 2" xfId="24398" xr:uid="{00000000-0005-0000-0000-0000DF5C0000}"/>
    <cellStyle name="Normal 2 2 5 3 3 2 6" xfId="24399" xr:uid="{00000000-0005-0000-0000-0000E05C0000}"/>
    <cellStyle name="Normal 2 2 5 3 3 2 7" xfId="24400" xr:uid="{00000000-0005-0000-0000-0000E15C0000}"/>
    <cellStyle name="Normal 2 2 5 3 3 2 8" xfId="24401" xr:uid="{00000000-0005-0000-0000-0000E25C0000}"/>
    <cellStyle name="Normal 2 2 5 3 3 2 9" xfId="24402" xr:uid="{00000000-0005-0000-0000-0000E35C0000}"/>
    <cellStyle name="Normal 2 2 5 3 3 2_1) Sector Final Use Input Sheet" xfId="24403" xr:uid="{00000000-0005-0000-0000-0000E45C0000}"/>
    <cellStyle name="Normal 2 2 5 3 3 3" xfId="24404" xr:uid="{00000000-0005-0000-0000-0000E55C0000}"/>
    <cellStyle name="Normal 2 2 5 3 3 3 2" xfId="24405" xr:uid="{00000000-0005-0000-0000-0000E65C0000}"/>
    <cellStyle name="Normal 2 2 5 3 3 3 3" xfId="24406" xr:uid="{00000000-0005-0000-0000-0000E75C0000}"/>
    <cellStyle name="Normal 2 2 5 3 3 3 4" xfId="24407" xr:uid="{00000000-0005-0000-0000-0000E85C0000}"/>
    <cellStyle name="Normal 2 2 5 3 3 3 5" xfId="24408" xr:uid="{00000000-0005-0000-0000-0000E95C0000}"/>
    <cellStyle name="Normal 2 2 5 3 3 4" xfId="24409" xr:uid="{00000000-0005-0000-0000-0000EA5C0000}"/>
    <cellStyle name="Normal 2 2 5 3 3 4 2" xfId="24410" xr:uid="{00000000-0005-0000-0000-0000EB5C0000}"/>
    <cellStyle name="Normal 2 2 5 3 3 4 3" xfId="24411" xr:uid="{00000000-0005-0000-0000-0000EC5C0000}"/>
    <cellStyle name="Normal 2 2 5 3 3 5" xfId="24412" xr:uid="{00000000-0005-0000-0000-0000ED5C0000}"/>
    <cellStyle name="Normal 2 2 5 3 3 5 2" xfId="24413" xr:uid="{00000000-0005-0000-0000-0000EE5C0000}"/>
    <cellStyle name="Normal 2 2 5 3 3 6" xfId="24414" xr:uid="{00000000-0005-0000-0000-0000EF5C0000}"/>
    <cellStyle name="Normal 2 2 5 3 3 6 2" xfId="24415" xr:uid="{00000000-0005-0000-0000-0000F05C0000}"/>
    <cellStyle name="Normal 2 2 5 3 3 7" xfId="24416" xr:uid="{00000000-0005-0000-0000-0000F15C0000}"/>
    <cellStyle name="Normal 2 2 5 3 3 8" xfId="24417" xr:uid="{00000000-0005-0000-0000-0000F25C0000}"/>
    <cellStyle name="Normal 2 2 5 3 3 9" xfId="24418" xr:uid="{00000000-0005-0000-0000-0000F35C0000}"/>
    <cellStyle name="Normal 2 2 5 3 3_1) Sector Final Use Input Sheet" xfId="24419" xr:uid="{00000000-0005-0000-0000-0000F45C0000}"/>
    <cellStyle name="Normal 2 2 5 3 4" xfId="24420" xr:uid="{00000000-0005-0000-0000-0000F55C0000}"/>
    <cellStyle name="Normal 2 2 5 3 4 10" xfId="24421" xr:uid="{00000000-0005-0000-0000-0000F65C0000}"/>
    <cellStyle name="Normal 2 2 5 3 4 11" xfId="24422" xr:uid="{00000000-0005-0000-0000-0000F75C0000}"/>
    <cellStyle name="Normal 2 2 5 3 4 2" xfId="24423" xr:uid="{00000000-0005-0000-0000-0000F85C0000}"/>
    <cellStyle name="Normal 2 2 5 3 4 2 2" xfId="24424" xr:uid="{00000000-0005-0000-0000-0000F95C0000}"/>
    <cellStyle name="Normal 2 2 5 3 4 2 3" xfId="24425" xr:uid="{00000000-0005-0000-0000-0000FA5C0000}"/>
    <cellStyle name="Normal 2 2 5 3 4 2 4" xfId="24426" xr:uid="{00000000-0005-0000-0000-0000FB5C0000}"/>
    <cellStyle name="Normal 2 2 5 3 4 2 5" xfId="24427" xr:uid="{00000000-0005-0000-0000-0000FC5C0000}"/>
    <cellStyle name="Normal 2 2 5 3 4 3" xfId="24428" xr:uid="{00000000-0005-0000-0000-0000FD5C0000}"/>
    <cellStyle name="Normal 2 2 5 3 4 3 2" xfId="24429" xr:uid="{00000000-0005-0000-0000-0000FE5C0000}"/>
    <cellStyle name="Normal 2 2 5 3 4 3 3" xfId="24430" xr:uid="{00000000-0005-0000-0000-0000FF5C0000}"/>
    <cellStyle name="Normal 2 2 5 3 4 4" xfId="24431" xr:uid="{00000000-0005-0000-0000-0000005D0000}"/>
    <cellStyle name="Normal 2 2 5 3 4 4 2" xfId="24432" xr:uid="{00000000-0005-0000-0000-0000015D0000}"/>
    <cellStyle name="Normal 2 2 5 3 4 5" xfId="24433" xr:uid="{00000000-0005-0000-0000-0000025D0000}"/>
    <cellStyle name="Normal 2 2 5 3 4 5 2" xfId="24434" xr:uid="{00000000-0005-0000-0000-0000035D0000}"/>
    <cellStyle name="Normal 2 2 5 3 4 6" xfId="24435" xr:uid="{00000000-0005-0000-0000-0000045D0000}"/>
    <cellStyle name="Normal 2 2 5 3 4 7" xfId="24436" xr:uid="{00000000-0005-0000-0000-0000055D0000}"/>
    <cellStyle name="Normal 2 2 5 3 4 8" xfId="24437" xr:uid="{00000000-0005-0000-0000-0000065D0000}"/>
    <cellStyle name="Normal 2 2 5 3 4 9" xfId="24438" xr:uid="{00000000-0005-0000-0000-0000075D0000}"/>
    <cellStyle name="Normal 2 2 5 3 4_1) Sector Final Use Input Sheet" xfId="24439" xr:uid="{00000000-0005-0000-0000-0000085D0000}"/>
    <cellStyle name="Normal 2 2 5 3 5" xfId="24440" xr:uid="{00000000-0005-0000-0000-0000095D0000}"/>
    <cellStyle name="Normal 2 2 5 3 5 2" xfId="24441" xr:uid="{00000000-0005-0000-0000-00000A5D0000}"/>
    <cellStyle name="Normal 2 2 5 3 5 3" xfId="24442" xr:uid="{00000000-0005-0000-0000-00000B5D0000}"/>
    <cellStyle name="Normal 2 2 5 3 5 4" xfId="24443" xr:uid="{00000000-0005-0000-0000-00000C5D0000}"/>
    <cellStyle name="Normal 2 2 5 3 5 5" xfId="24444" xr:uid="{00000000-0005-0000-0000-00000D5D0000}"/>
    <cellStyle name="Normal 2 2 5 3 6" xfId="24445" xr:uid="{00000000-0005-0000-0000-00000E5D0000}"/>
    <cellStyle name="Normal 2 2 5 3 6 2" xfId="24446" xr:uid="{00000000-0005-0000-0000-00000F5D0000}"/>
    <cellStyle name="Normal 2 2 5 3 6 3" xfId="24447" xr:uid="{00000000-0005-0000-0000-0000105D0000}"/>
    <cellStyle name="Normal 2 2 5 3 7" xfId="24448" xr:uid="{00000000-0005-0000-0000-0000115D0000}"/>
    <cellStyle name="Normal 2 2 5 3 7 2" xfId="24449" xr:uid="{00000000-0005-0000-0000-0000125D0000}"/>
    <cellStyle name="Normal 2 2 5 3 8" xfId="24450" xr:uid="{00000000-0005-0000-0000-0000135D0000}"/>
    <cellStyle name="Normal 2 2 5 3 8 2" xfId="24451" xr:uid="{00000000-0005-0000-0000-0000145D0000}"/>
    <cellStyle name="Normal 2 2 5 3 9" xfId="24452" xr:uid="{00000000-0005-0000-0000-0000155D0000}"/>
    <cellStyle name="Normal 2 2 5 3_1) Sector Final Use Input Sheet" xfId="24453" xr:uid="{00000000-0005-0000-0000-0000165D0000}"/>
    <cellStyle name="Normal 2 2 5 4" xfId="24454" xr:uid="{00000000-0005-0000-0000-0000175D0000}"/>
    <cellStyle name="Normal 2 2 5 4 10" xfId="24455" xr:uid="{00000000-0005-0000-0000-0000185D0000}"/>
    <cellStyle name="Normal 2 2 5 4 11" xfId="24456" xr:uid="{00000000-0005-0000-0000-0000195D0000}"/>
    <cellStyle name="Normal 2 2 5 4 12" xfId="24457" xr:uid="{00000000-0005-0000-0000-00001A5D0000}"/>
    <cellStyle name="Normal 2 2 5 4 13" xfId="24458" xr:uid="{00000000-0005-0000-0000-00001B5D0000}"/>
    <cellStyle name="Normal 2 2 5 4 14" xfId="24459" xr:uid="{00000000-0005-0000-0000-00001C5D0000}"/>
    <cellStyle name="Normal 2 2 5 4 2" xfId="24460" xr:uid="{00000000-0005-0000-0000-00001D5D0000}"/>
    <cellStyle name="Normal 2 2 5 4 2 10" xfId="24461" xr:uid="{00000000-0005-0000-0000-00001E5D0000}"/>
    <cellStyle name="Normal 2 2 5 4 2 11" xfId="24462" xr:uid="{00000000-0005-0000-0000-00001F5D0000}"/>
    <cellStyle name="Normal 2 2 5 4 2 12" xfId="24463" xr:uid="{00000000-0005-0000-0000-0000205D0000}"/>
    <cellStyle name="Normal 2 2 5 4 2 2" xfId="24464" xr:uid="{00000000-0005-0000-0000-0000215D0000}"/>
    <cellStyle name="Normal 2 2 5 4 2 2 10" xfId="24465" xr:uid="{00000000-0005-0000-0000-0000225D0000}"/>
    <cellStyle name="Normal 2 2 5 4 2 2 11" xfId="24466" xr:uid="{00000000-0005-0000-0000-0000235D0000}"/>
    <cellStyle name="Normal 2 2 5 4 2 2 2" xfId="24467" xr:uid="{00000000-0005-0000-0000-0000245D0000}"/>
    <cellStyle name="Normal 2 2 5 4 2 2 2 2" xfId="24468" xr:uid="{00000000-0005-0000-0000-0000255D0000}"/>
    <cellStyle name="Normal 2 2 5 4 2 2 2 3" xfId="24469" xr:uid="{00000000-0005-0000-0000-0000265D0000}"/>
    <cellStyle name="Normal 2 2 5 4 2 2 2 4" xfId="24470" xr:uid="{00000000-0005-0000-0000-0000275D0000}"/>
    <cellStyle name="Normal 2 2 5 4 2 2 2 5" xfId="24471" xr:uid="{00000000-0005-0000-0000-0000285D0000}"/>
    <cellStyle name="Normal 2 2 5 4 2 2 3" xfId="24472" xr:uid="{00000000-0005-0000-0000-0000295D0000}"/>
    <cellStyle name="Normal 2 2 5 4 2 2 3 2" xfId="24473" xr:uid="{00000000-0005-0000-0000-00002A5D0000}"/>
    <cellStyle name="Normal 2 2 5 4 2 2 3 3" xfId="24474" xr:uid="{00000000-0005-0000-0000-00002B5D0000}"/>
    <cellStyle name="Normal 2 2 5 4 2 2 4" xfId="24475" xr:uid="{00000000-0005-0000-0000-00002C5D0000}"/>
    <cellStyle name="Normal 2 2 5 4 2 2 4 2" xfId="24476" xr:uid="{00000000-0005-0000-0000-00002D5D0000}"/>
    <cellStyle name="Normal 2 2 5 4 2 2 5" xfId="24477" xr:uid="{00000000-0005-0000-0000-00002E5D0000}"/>
    <cellStyle name="Normal 2 2 5 4 2 2 5 2" xfId="24478" xr:uid="{00000000-0005-0000-0000-00002F5D0000}"/>
    <cellStyle name="Normal 2 2 5 4 2 2 6" xfId="24479" xr:uid="{00000000-0005-0000-0000-0000305D0000}"/>
    <cellStyle name="Normal 2 2 5 4 2 2 7" xfId="24480" xr:uid="{00000000-0005-0000-0000-0000315D0000}"/>
    <cellStyle name="Normal 2 2 5 4 2 2 8" xfId="24481" xr:uid="{00000000-0005-0000-0000-0000325D0000}"/>
    <cellStyle name="Normal 2 2 5 4 2 2 9" xfId="24482" xr:uid="{00000000-0005-0000-0000-0000335D0000}"/>
    <cellStyle name="Normal 2 2 5 4 2 2_1) Sector Final Use Input Sheet" xfId="24483" xr:uid="{00000000-0005-0000-0000-0000345D0000}"/>
    <cellStyle name="Normal 2 2 5 4 2 3" xfId="24484" xr:uid="{00000000-0005-0000-0000-0000355D0000}"/>
    <cellStyle name="Normal 2 2 5 4 2 3 2" xfId="24485" xr:uid="{00000000-0005-0000-0000-0000365D0000}"/>
    <cellStyle name="Normal 2 2 5 4 2 3 3" xfId="24486" xr:uid="{00000000-0005-0000-0000-0000375D0000}"/>
    <cellStyle name="Normal 2 2 5 4 2 3 4" xfId="24487" xr:uid="{00000000-0005-0000-0000-0000385D0000}"/>
    <cellStyle name="Normal 2 2 5 4 2 3 5" xfId="24488" xr:uid="{00000000-0005-0000-0000-0000395D0000}"/>
    <cellStyle name="Normal 2 2 5 4 2 4" xfId="24489" xr:uid="{00000000-0005-0000-0000-00003A5D0000}"/>
    <cellStyle name="Normal 2 2 5 4 2 4 2" xfId="24490" xr:uid="{00000000-0005-0000-0000-00003B5D0000}"/>
    <cellStyle name="Normal 2 2 5 4 2 4 3" xfId="24491" xr:uid="{00000000-0005-0000-0000-00003C5D0000}"/>
    <cellStyle name="Normal 2 2 5 4 2 5" xfId="24492" xr:uid="{00000000-0005-0000-0000-00003D5D0000}"/>
    <cellStyle name="Normal 2 2 5 4 2 5 2" xfId="24493" xr:uid="{00000000-0005-0000-0000-00003E5D0000}"/>
    <cellStyle name="Normal 2 2 5 4 2 6" xfId="24494" xr:uid="{00000000-0005-0000-0000-00003F5D0000}"/>
    <cellStyle name="Normal 2 2 5 4 2 6 2" xfId="24495" xr:uid="{00000000-0005-0000-0000-0000405D0000}"/>
    <cellStyle name="Normal 2 2 5 4 2 7" xfId="24496" xr:uid="{00000000-0005-0000-0000-0000415D0000}"/>
    <cellStyle name="Normal 2 2 5 4 2 8" xfId="24497" xr:uid="{00000000-0005-0000-0000-0000425D0000}"/>
    <cellStyle name="Normal 2 2 5 4 2 9" xfId="24498" xr:uid="{00000000-0005-0000-0000-0000435D0000}"/>
    <cellStyle name="Normal 2 2 5 4 2_1) Sector Final Use Input Sheet" xfId="24499" xr:uid="{00000000-0005-0000-0000-0000445D0000}"/>
    <cellStyle name="Normal 2 2 5 4 3" xfId="24500" xr:uid="{00000000-0005-0000-0000-0000455D0000}"/>
    <cellStyle name="Normal 2 2 5 4 3 10" xfId="24501" xr:uid="{00000000-0005-0000-0000-0000465D0000}"/>
    <cellStyle name="Normal 2 2 5 4 3 11" xfId="24502" xr:uid="{00000000-0005-0000-0000-0000475D0000}"/>
    <cellStyle name="Normal 2 2 5 4 3 12" xfId="24503" xr:uid="{00000000-0005-0000-0000-0000485D0000}"/>
    <cellStyle name="Normal 2 2 5 4 3 2" xfId="24504" xr:uid="{00000000-0005-0000-0000-0000495D0000}"/>
    <cellStyle name="Normal 2 2 5 4 3 2 10" xfId="24505" xr:uid="{00000000-0005-0000-0000-00004A5D0000}"/>
    <cellStyle name="Normal 2 2 5 4 3 2 11" xfId="24506" xr:uid="{00000000-0005-0000-0000-00004B5D0000}"/>
    <cellStyle name="Normal 2 2 5 4 3 2 2" xfId="24507" xr:uid="{00000000-0005-0000-0000-00004C5D0000}"/>
    <cellStyle name="Normal 2 2 5 4 3 2 2 2" xfId="24508" xr:uid="{00000000-0005-0000-0000-00004D5D0000}"/>
    <cellStyle name="Normal 2 2 5 4 3 2 2 3" xfId="24509" xr:uid="{00000000-0005-0000-0000-00004E5D0000}"/>
    <cellStyle name="Normal 2 2 5 4 3 2 2 4" xfId="24510" xr:uid="{00000000-0005-0000-0000-00004F5D0000}"/>
    <cellStyle name="Normal 2 2 5 4 3 2 2 5" xfId="24511" xr:uid="{00000000-0005-0000-0000-0000505D0000}"/>
    <cellStyle name="Normal 2 2 5 4 3 2 3" xfId="24512" xr:uid="{00000000-0005-0000-0000-0000515D0000}"/>
    <cellStyle name="Normal 2 2 5 4 3 2 3 2" xfId="24513" xr:uid="{00000000-0005-0000-0000-0000525D0000}"/>
    <cellStyle name="Normal 2 2 5 4 3 2 3 3" xfId="24514" xr:uid="{00000000-0005-0000-0000-0000535D0000}"/>
    <cellStyle name="Normal 2 2 5 4 3 2 4" xfId="24515" xr:uid="{00000000-0005-0000-0000-0000545D0000}"/>
    <cellStyle name="Normal 2 2 5 4 3 2 4 2" xfId="24516" xr:uid="{00000000-0005-0000-0000-0000555D0000}"/>
    <cellStyle name="Normal 2 2 5 4 3 2 5" xfId="24517" xr:uid="{00000000-0005-0000-0000-0000565D0000}"/>
    <cellStyle name="Normal 2 2 5 4 3 2 5 2" xfId="24518" xr:uid="{00000000-0005-0000-0000-0000575D0000}"/>
    <cellStyle name="Normal 2 2 5 4 3 2 6" xfId="24519" xr:uid="{00000000-0005-0000-0000-0000585D0000}"/>
    <cellStyle name="Normal 2 2 5 4 3 2 7" xfId="24520" xr:uid="{00000000-0005-0000-0000-0000595D0000}"/>
    <cellStyle name="Normal 2 2 5 4 3 2 8" xfId="24521" xr:uid="{00000000-0005-0000-0000-00005A5D0000}"/>
    <cellStyle name="Normal 2 2 5 4 3 2 9" xfId="24522" xr:uid="{00000000-0005-0000-0000-00005B5D0000}"/>
    <cellStyle name="Normal 2 2 5 4 3 2_1) Sector Final Use Input Sheet" xfId="24523" xr:uid="{00000000-0005-0000-0000-00005C5D0000}"/>
    <cellStyle name="Normal 2 2 5 4 3 3" xfId="24524" xr:uid="{00000000-0005-0000-0000-00005D5D0000}"/>
    <cellStyle name="Normal 2 2 5 4 3 3 2" xfId="24525" xr:uid="{00000000-0005-0000-0000-00005E5D0000}"/>
    <cellStyle name="Normal 2 2 5 4 3 3 3" xfId="24526" xr:uid="{00000000-0005-0000-0000-00005F5D0000}"/>
    <cellStyle name="Normal 2 2 5 4 3 3 4" xfId="24527" xr:uid="{00000000-0005-0000-0000-0000605D0000}"/>
    <cellStyle name="Normal 2 2 5 4 3 3 5" xfId="24528" xr:uid="{00000000-0005-0000-0000-0000615D0000}"/>
    <cellStyle name="Normal 2 2 5 4 3 4" xfId="24529" xr:uid="{00000000-0005-0000-0000-0000625D0000}"/>
    <cellStyle name="Normal 2 2 5 4 3 4 2" xfId="24530" xr:uid="{00000000-0005-0000-0000-0000635D0000}"/>
    <cellStyle name="Normal 2 2 5 4 3 4 3" xfId="24531" xr:uid="{00000000-0005-0000-0000-0000645D0000}"/>
    <cellStyle name="Normal 2 2 5 4 3 5" xfId="24532" xr:uid="{00000000-0005-0000-0000-0000655D0000}"/>
    <cellStyle name="Normal 2 2 5 4 3 5 2" xfId="24533" xr:uid="{00000000-0005-0000-0000-0000665D0000}"/>
    <cellStyle name="Normal 2 2 5 4 3 6" xfId="24534" xr:uid="{00000000-0005-0000-0000-0000675D0000}"/>
    <cellStyle name="Normal 2 2 5 4 3 6 2" xfId="24535" xr:uid="{00000000-0005-0000-0000-0000685D0000}"/>
    <cellStyle name="Normal 2 2 5 4 3 7" xfId="24536" xr:uid="{00000000-0005-0000-0000-0000695D0000}"/>
    <cellStyle name="Normal 2 2 5 4 3 8" xfId="24537" xr:uid="{00000000-0005-0000-0000-00006A5D0000}"/>
    <cellStyle name="Normal 2 2 5 4 3 9" xfId="24538" xr:uid="{00000000-0005-0000-0000-00006B5D0000}"/>
    <cellStyle name="Normal 2 2 5 4 3_1) Sector Final Use Input Sheet" xfId="24539" xr:uid="{00000000-0005-0000-0000-00006C5D0000}"/>
    <cellStyle name="Normal 2 2 5 4 4" xfId="24540" xr:uid="{00000000-0005-0000-0000-00006D5D0000}"/>
    <cellStyle name="Normal 2 2 5 4 4 10" xfId="24541" xr:uid="{00000000-0005-0000-0000-00006E5D0000}"/>
    <cellStyle name="Normal 2 2 5 4 4 11" xfId="24542" xr:uid="{00000000-0005-0000-0000-00006F5D0000}"/>
    <cellStyle name="Normal 2 2 5 4 4 2" xfId="24543" xr:uid="{00000000-0005-0000-0000-0000705D0000}"/>
    <cellStyle name="Normal 2 2 5 4 4 2 2" xfId="24544" xr:uid="{00000000-0005-0000-0000-0000715D0000}"/>
    <cellStyle name="Normal 2 2 5 4 4 2 3" xfId="24545" xr:uid="{00000000-0005-0000-0000-0000725D0000}"/>
    <cellStyle name="Normal 2 2 5 4 4 2 4" xfId="24546" xr:uid="{00000000-0005-0000-0000-0000735D0000}"/>
    <cellStyle name="Normal 2 2 5 4 4 2 5" xfId="24547" xr:uid="{00000000-0005-0000-0000-0000745D0000}"/>
    <cellStyle name="Normal 2 2 5 4 4 3" xfId="24548" xr:uid="{00000000-0005-0000-0000-0000755D0000}"/>
    <cellStyle name="Normal 2 2 5 4 4 3 2" xfId="24549" xr:uid="{00000000-0005-0000-0000-0000765D0000}"/>
    <cellStyle name="Normal 2 2 5 4 4 3 3" xfId="24550" xr:uid="{00000000-0005-0000-0000-0000775D0000}"/>
    <cellStyle name="Normal 2 2 5 4 4 4" xfId="24551" xr:uid="{00000000-0005-0000-0000-0000785D0000}"/>
    <cellStyle name="Normal 2 2 5 4 4 4 2" xfId="24552" xr:uid="{00000000-0005-0000-0000-0000795D0000}"/>
    <cellStyle name="Normal 2 2 5 4 4 5" xfId="24553" xr:uid="{00000000-0005-0000-0000-00007A5D0000}"/>
    <cellStyle name="Normal 2 2 5 4 4 5 2" xfId="24554" xr:uid="{00000000-0005-0000-0000-00007B5D0000}"/>
    <cellStyle name="Normal 2 2 5 4 4 6" xfId="24555" xr:uid="{00000000-0005-0000-0000-00007C5D0000}"/>
    <cellStyle name="Normal 2 2 5 4 4 7" xfId="24556" xr:uid="{00000000-0005-0000-0000-00007D5D0000}"/>
    <cellStyle name="Normal 2 2 5 4 4 8" xfId="24557" xr:uid="{00000000-0005-0000-0000-00007E5D0000}"/>
    <cellStyle name="Normal 2 2 5 4 4 9" xfId="24558" xr:uid="{00000000-0005-0000-0000-00007F5D0000}"/>
    <cellStyle name="Normal 2 2 5 4 4_1) Sector Final Use Input Sheet" xfId="24559" xr:uid="{00000000-0005-0000-0000-0000805D0000}"/>
    <cellStyle name="Normal 2 2 5 4 5" xfId="24560" xr:uid="{00000000-0005-0000-0000-0000815D0000}"/>
    <cellStyle name="Normal 2 2 5 4 5 2" xfId="24561" xr:uid="{00000000-0005-0000-0000-0000825D0000}"/>
    <cellStyle name="Normal 2 2 5 4 5 3" xfId="24562" xr:uid="{00000000-0005-0000-0000-0000835D0000}"/>
    <cellStyle name="Normal 2 2 5 4 5 4" xfId="24563" xr:uid="{00000000-0005-0000-0000-0000845D0000}"/>
    <cellStyle name="Normal 2 2 5 4 5 5" xfId="24564" xr:uid="{00000000-0005-0000-0000-0000855D0000}"/>
    <cellStyle name="Normal 2 2 5 4 6" xfId="24565" xr:uid="{00000000-0005-0000-0000-0000865D0000}"/>
    <cellStyle name="Normal 2 2 5 4 6 2" xfId="24566" xr:uid="{00000000-0005-0000-0000-0000875D0000}"/>
    <cellStyle name="Normal 2 2 5 4 6 3" xfId="24567" xr:uid="{00000000-0005-0000-0000-0000885D0000}"/>
    <cellStyle name="Normal 2 2 5 4 7" xfId="24568" xr:uid="{00000000-0005-0000-0000-0000895D0000}"/>
    <cellStyle name="Normal 2 2 5 4 7 2" xfId="24569" xr:uid="{00000000-0005-0000-0000-00008A5D0000}"/>
    <cellStyle name="Normal 2 2 5 4 8" xfId="24570" xr:uid="{00000000-0005-0000-0000-00008B5D0000}"/>
    <cellStyle name="Normal 2 2 5 4 8 2" xfId="24571" xr:uid="{00000000-0005-0000-0000-00008C5D0000}"/>
    <cellStyle name="Normal 2 2 5 4 9" xfId="24572" xr:uid="{00000000-0005-0000-0000-00008D5D0000}"/>
    <cellStyle name="Normal 2 2 5 4_1) Sector Final Use Input Sheet" xfId="24573" xr:uid="{00000000-0005-0000-0000-00008E5D0000}"/>
    <cellStyle name="Normal 2 2 5 5" xfId="24574" xr:uid="{00000000-0005-0000-0000-00008F5D0000}"/>
    <cellStyle name="Normal 2 2 5 5 10" xfId="24575" xr:uid="{00000000-0005-0000-0000-0000905D0000}"/>
    <cellStyle name="Normal 2 2 5 5 11" xfId="24576" xr:uid="{00000000-0005-0000-0000-0000915D0000}"/>
    <cellStyle name="Normal 2 2 5 5 12" xfId="24577" xr:uid="{00000000-0005-0000-0000-0000925D0000}"/>
    <cellStyle name="Normal 2 2 5 5 2" xfId="24578" xr:uid="{00000000-0005-0000-0000-0000935D0000}"/>
    <cellStyle name="Normal 2 2 5 5 2 10" xfId="24579" xr:uid="{00000000-0005-0000-0000-0000945D0000}"/>
    <cellStyle name="Normal 2 2 5 5 2 11" xfId="24580" xr:uid="{00000000-0005-0000-0000-0000955D0000}"/>
    <cellStyle name="Normal 2 2 5 5 2 2" xfId="24581" xr:uid="{00000000-0005-0000-0000-0000965D0000}"/>
    <cellStyle name="Normal 2 2 5 5 2 2 2" xfId="24582" xr:uid="{00000000-0005-0000-0000-0000975D0000}"/>
    <cellStyle name="Normal 2 2 5 5 2 2 3" xfId="24583" xr:uid="{00000000-0005-0000-0000-0000985D0000}"/>
    <cellStyle name="Normal 2 2 5 5 2 2 4" xfId="24584" xr:uid="{00000000-0005-0000-0000-0000995D0000}"/>
    <cellStyle name="Normal 2 2 5 5 2 2 5" xfId="24585" xr:uid="{00000000-0005-0000-0000-00009A5D0000}"/>
    <cellStyle name="Normal 2 2 5 5 2 3" xfId="24586" xr:uid="{00000000-0005-0000-0000-00009B5D0000}"/>
    <cellStyle name="Normal 2 2 5 5 2 3 2" xfId="24587" xr:uid="{00000000-0005-0000-0000-00009C5D0000}"/>
    <cellStyle name="Normal 2 2 5 5 2 3 3" xfId="24588" xr:uid="{00000000-0005-0000-0000-00009D5D0000}"/>
    <cellStyle name="Normal 2 2 5 5 2 4" xfId="24589" xr:uid="{00000000-0005-0000-0000-00009E5D0000}"/>
    <cellStyle name="Normal 2 2 5 5 2 4 2" xfId="24590" xr:uid="{00000000-0005-0000-0000-00009F5D0000}"/>
    <cellStyle name="Normal 2 2 5 5 2 5" xfId="24591" xr:uid="{00000000-0005-0000-0000-0000A05D0000}"/>
    <cellStyle name="Normal 2 2 5 5 2 5 2" xfId="24592" xr:uid="{00000000-0005-0000-0000-0000A15D0000}"/>
    <cellStyle name="Normal 2 2 5 5 2 6" xfId="24593" xr:uid="{00000000-0005-0000-0000-0000A25D0000}"/>
    <cellStyle name="Normal 2 2 5 5 2 7" xfId="24594" xr:uid="{00000000-0005-0000-0000-0000A35D0000}"/>
    <cellStyle name="Normal 2 2 5 5 2 8" xfId="24595" xr:uid="{00000000-0005-0000-0000-0000A45D0000}"/>
    <cellStyle name="Normal 2 2 5 5 2 9" xfId="24596" xr:uid="{00000000-0005-0000-0000-0000A55D0000}"/>
    <cellStyle name="Normal 2 2 5 5 2_1) Sector Final Use Input Sheet" xfId="24597" xr:uid="{00000000-0005-0000-0000-0000A65D0000}"/>
    <cellStyle name="Normal 2 2 5 5 3" xfId="24598" xr:uid="{00000000-0005-0000-0000-0000A75D0000}"/>
    <cellStyle name="Normal 2 2 5 5 3 2" xfId="24599" xr:uid="{00000000-0005-0000-0000-0000A85D0000}"/>
    <cellStyle name="Normal 2 2 5 5 3 3" xfId="24600" xr:uid="{00000000-0005-0000-0000-0000A95D0000}"/>
    <cellStyle name="Normal 2 2 5 5 3 4" xfId="24601" xr:uid="{00000000-0005-0000-0000-0000AA5D0000}"/>
    <cellStyle name="Normal 2 2 5 5 3 5" xfId="24602" xr:uid="{00000000-0005-0000-0000-0000AB5D0000}"/>
    <cellStyle name="Normal 2 2 5 5 4" xfId="24603" xr:uid="{00000000-0005-0000-0000-0000AC5D0000}"/>
    <cellStyle name="Normal 2 2 5 5 4 2" xfId="24604" xr:uid="{00000000-0005-0000-0000-0000AD5D0000}"/>
    <cellStyle name="Normal 2 2 5 5 4 3" xfId="24605" xr:uid="{00000000-0005-0000-0000-0000AE5D0000}"/>
    <cellStyle name="Normal 2 2 5 5 5" xfId="24606" xr:uid="{00000000-0005-0000-0000-0000AF5D0000}"/>
    <cellStyle name="Normal 2 2 5 5 5 2" xfId="24607" xr:uid="{00000000-0005-0000-0000-0000B05D0000}"/>
    <cellStyle name="Normal 2 2 5 5 6" xfId="24608" xr:uid="{00000000-0005-0000-0000-0000B15D0000}"/>
    <cellStyle name="Normal 2 2 5 5 6 2" xfId="24609" xr:uid="{00000000-0005-0000-0000-0000B25D0000}"/>
    <cellStyle name="Normal 2 2 5 5 7" xfId="24610" xr:uid="{00000000-0005-0000-0000-0000B35D0000}"/>
    <cellStyle name="Normal 2 2 5 5 8" xfId="24611" xr:uid="{00000000-0005-0000-0000-0000B45D0000}"/>
    <cellStyle name="Normal 2 2 5 5 9" xfId="24612" xr:uid="{00000000-0005-0000-0000-0000B55D0000}"/>
    <cellStyle name="Normal 2 2 5 5_1) Sector Final Use Input Sheet" xfId="24613" xr:uid="{00000000-0005-0000-0000-0000B65D0000}"/>
    <cellStyle name="Normal 2 2 5 6" xfId="24614" xr:uid="{00000000-0005-0000-0000-0000B75D0000}"/>
    <cellStyle name="Normal 2 2 5 6 10" xfId="24615" xr:uid="{00000000-0005-0000-0000-0000B85D0000}"/>
    <cellStyle name="Normal 2 2 5 6 11" xfId="24616" xr:uid="{00000000-0005-0000-0000-0000B95D0000}"/>
    <cellStyle name="Normal 2 2 5 6 12" xfId="24617" xr:uid="{00000000-0005-0000-0000-0000BA5D0000}"/>
    <cellStyle name="Normal 2 2 5 6 2" xfId="24618" xr:uid="{00000000-0005-0000-0000-0000BB5D0000}"/>
    <cellStyle name="Normal 2 2 5 6 2 10" xfId="24619" xr:uid="{00000000-0005-0000-0000-0000BC5D0000}"/>
    <cellStyle name="Normal 2 2 5 6 2 11" xfId="24620" xr:uid="{00000000-0005-0000-0000-0000BD5D0000}"/>
    <cellStyle name="Normal 2 2 5 6 2 2" xfId="24621" xr:uid="{00000000-0005-0000-0000-0000BE5D0000}"/>
    <cellStyle name="Normal 2 2 5 6 2 2 2" xfId="24622" xr:uid="{00000000-0005-0000-0000-0000BF5D0000}"/>
    <cellStyle name="Normal 2 2 5 6 2 2 3" xfId="24623" xr:uid="{00000000-0005-0000-0000-0000C05D0000}"/>
    <cellStyle name="Normal 2 2 5 6 2 2 4" xfId="24624" xr:uid="{00000000-0005-0000-0000-0000C15D0000}"/>
    <cellStyle name="Normal 2 2 5 6 2 2 5" xfId="24625" xr:uid="{00000000-0005-0000-0000-0000C25D0000}"/>
    <cellStyle name="Normal 2 2 5 6 2 3" xfId="24626" xr:uid="{00000000-0005-0000-0000-0000C35D0000}"/>
    <cellStyle name="Normal 2 2 5 6 2 3 2" xfId="24627" xr:uid="{00000000-0005-0000-0000-0000C45D0000}"/>
    <cellStyle name="Normal 2 2 5 6 2 3 3" xfId="24628" xr:uid="{00000000-0005-0000-0000-0000C55D0000}"/>
    <cellStyle name="Normal 2 2 5 6 2 4" xfId="24629" xr:uid="{00000000-0005-0000-0000-0000C65D0000}"/>
    <cellStyle name="Normal 2 2 5 6 2 4 2" xfId="24630" xr:uid="{00000000-0005-0000-0000-0000C75D0000}"/>
    <cellStyle name="Normal 2 2 5 6 2 5" xfId="24631" xr:uid="{00000000-0005-0000-0000-0000C85D0000}"/>
    <cellStyle name="Normal 2 2 5 6 2 5 2" xfId="24632" xr:uid="{00000000-0005-0000-0000-0000C95D0000}"/>
    <cellStyle name="Normal 2 2 5 6 2 6" xfId="24633" xr:uid="{00000000-0005-0000-0000-0000CA5D0000}"/>
    <cellStyle name="Normal 2 2 5 6 2 7" xfId="24634" xr:uid="{00000000-0005-0000-0000-0000CB5D0000}"/>
    <cellStyle name="Normal 2 2 5 6 2 8" xfId="24635" xr:uid="{00000000-0005-0000-0000-0000CC5D0000}"/>
    <cellStyle name="Normal 2 2 5 6 2 9" xfId="24636" xr:uid="{00000000-0005-0000-0000-0000CD5D0000}"/>
    <cellStyle name="Normal 2 2 5 6 2_1) Sector Final Use Input Sheet" xfId="24637" xr:uid="{00000000-0005-0000-0000-0000CE5D0000}"/>
    <cellStyle name="Normal 2 2 5 6 3" xfId="24638" xr:uid="{00000000-0005-0000-0000-0000CF5D0000}"/>
    <cellStyle name="Normal 2 2 5 6 3 2" xfId="24639" xr:uid="{00000000-0005-0000-0000-0000D05D0000}"/>
    <cellStyle name="Normal 2 2 5 6 3 3" xfId="24640" xr:uid="{00000000-0005-0000-0000-0000D15D0000}"/>
    <cellStyle name="Normal 2 2 5 6 3 4" xfId="24641" xr:uid="{00000000-0005-0000-0000-0000D25D0000}"/>
    <cellStyle name="Normal 2 2 5 6 3 5" xfId="24642" xr:uid="{00000000-0005-0000-0000-0000D35D0000}"/>
    <cellStyle name="Normal 2 2 5 6 4" xfId="24643" xr:uid="{00000000-0005-0000-0000-0000D45D0000}"/>
    <cellStyle name="Normal 2 2 5 6 4 2" xfId="24644" xr:uid="{00000000-0005-0000-0000-0000D55D0000}"/>
    <cellStyle name="Normal 2 2 5 6 4 3" xfId="24645" xr:uid="{00000000-0005-0000-0000-0000D65D0000}"/>
    <cellStyle name="Normal 2 2 5 6 5" xfId="24646" xr:uid="{00000000-0005-0000-0000-0000D75D0000}"/>
    <cellStyle name="Normal 2 2 5 6 5 2" xfId="24647" xr:uid="{00000000-0005-0000-0000-0000D85D0000}"/>
    <cellStyle name="Normal 2 2 5 6 6" xfId="24648" xr:uid="{00000000-0005-0000-0000-0000D95D0000}"/>
    <cellStyle name="Normal 2 2 5 6 6 2" xfId="24649" xr:uid="{00000000-0005-0000-0000-0000DA5D0000}"/>
    <cellStyle name="Normal 2 2 5 6 7" xfId="24650" xr:uid="{00000000-0005-0000-0000-0000DB5D0000}"/>
    <cellStyle name="Normal 2 2 5 6 8" xfId="24651" xr:uid="{00000000-0005-0000-0000-0000DC5D0000}"/>
    <cellStyle name="Normal 2 2 5 6 9" xfId="24652" xr:uid="{00000000-0005-0000-0000-0000DD5D0000}"/>
    <cellStyle name="Normal 2 2 5 6_1) Sector Final Use Input Sheet" xfId="24653" xr:uid="{00000000-0005-0000-0000-0000DE5D0000}"/>
    <cellStyle name="Normal 2 2 5 7" xfId="24654" xr:uid="{00000000-0005-0000-0000-0000DF5D0000}"/>
    <cellStyle name="Normal 2 2 5 7 10" xfId="24655" xr:uid="{00000000-0005-0000-0000-0000E05D0000}"/>
    <cellStyle name="Normal 2 2 5 7 11" xfId="24656" xr:uid="{00000000-0005-0000-0000-0000E15D0000}"/>
    <cellStyle name="Normal 2 2 5 7 2" xfId="24657" xr:uid="{00000000-0005-0000-0000-0000E25D0000}"/>
    <cellStyle name="Normal 2 2 5 7 2 2" xfId="24658" xr:uid="{00000000-0005-0000-0000-0000E35D0000}"/>
    <cellStyle name="Normal 2 2 5 7 2 3" xfId="24659" xr:uid="{00000000-0005-0000-0000-0000E45D0000}"/>
    <cellStyle name="Normal 2 2 5 7 2 4" xfId="24660" xr:uid="{00000000-0005-0000-0000-0000E55D0000}"/>
    <cellStyle name="Normal 2 2 5 7 2 5" xfId="24661" xr:uid="{00000000-0005-0000-0000-0000E65D0000}"/>
    <cellStyle name="Normal 2 2 5 7 3" xfId="24662" xr:uid="{00000000-0005-0000-0000-0000E75D0000}"/>
    <cellStyle name="Normal 2 2 5 7 3 2" xfId="24663" xr:uid="{00000000-0005-0000-0000-0000E85D0000}"/>
    <cellStyle name="Normal 2 2 5 7 3 3" xfId="24664" xr:uid="{00000000-0005-0000-0000-0000E95D0000}"/>
    <cellStyle name="Normal 2 2 5 7 4" xfId="24665" xr:uid="{00000000-0005-0000-0000-0000EA5D0000}"/>
    <cellStyle name="Normal 2 2 5 7 4 2" xfId="24666" xr:uid="{00000000-0005-0000-0000-0000EB5D0000}"/>
    <cellStyle name="Normal 2 2 5 7 5" xfId="24667" xr:uid="{00000000-0005-0000-0000-0000EC5D0000}"/>
    <cellStyle name="Normal 2 2 5 7 5 2" xfId="24668" xr:uid="{00000000-0005-0000-0000-0000ED5D0000}"/>
    <cellStyle name="Normal 2 2 5 7 6" xfId="24669" xr:uid="{00000000-0005-0000-0000-0000EE5D0000}"/>
    <cellStyle name="Normal 2 2 5 7 7" xfId="24670" xr:uid="{00000000-0005-0000-0000-0000EF5D0000}"/>
    <cellStyle name="Normal 2 2 5 7 8" xfId="24671" xr:uid="{00000000-0005-0000-0000-0000F05D0000}"/>
    <cellStyle name="Normal 2 2 5 7 9" xfId="24672" xr:uid="{00000000-0005-0000-0000-0000F15D0000}"/>
    <cellStyle name="Normal 2 2 5 7_1) Sector Final Use Input Sheet" xfId="24673" xr:uid="{00000000-0005-0000-0000-0000F25D0000}"/>
    <cellStyle name="Normal 2 2 5 8" xfId="24674" xr:uid="{00000000-0005-0000-0000-0000F35D0000}"/>
    <cellStyle name="Normal 2 2 5 8 2" xfId="24675" xr:uid="{00000000-0005-0000-0000-0000F45D0000}"/>
    <cellStyle name="Normal 2 2 5 8 3" xfId="24676" xr:uid="{00000000-0005-0000-0000-0000F55D0000}"/>
    <cellStyle name="Normal 2 2 5 8 4" xfId="24677" xr:uid="{00000000-0005-0000-0000-0000F65D0000}"/>
    <cellStyle name="Normal 2 2 5 8 5" xfId="24678" xr:uid="{00000000-0005-0000-0000-0000F75D0000}"/>
    <cellStyle name="Normal 2 2 5 9" xfId="24679" xr:uid="{00000000-0005-0000-0000-0000F85D0000}"/>
    <cellStyle name="Normal 2 2 5 9 2" xfId="24680" xr:uid="{00000000-0005-0000-0000-0000F95D0000}"/>
    <cellStyle name="Normal 2 2 5 9 3" xfId="24681" xr:uid="{00000000-0005-0000-0000-0000FA5D0000}"/>
    <cellStyle name="Normal 2 2 5_1) Sector Final Use Input Sheet" xfId="24682" xr:uid="{00000000-0005-0000-0000-0000FB5D0000}"/>
    <cellStyle name="Normal 2 2 6" xfId="24683" xr:uid="{00000000-0005-0000-0000-0000FC5D0000}"/>
    <cellStyle name="Normal 2 2 7" xfId="24684" xr:uid="{00000000-0005-0000-0000-0000FD5D0000}"/>
    <cellStyle name="Normal 2 2 9" xfId="24685" xr:uid="{00000000-0005-0000-0000-0000FE5D0000}"/>
    <cellStyle name="Normal 2 2 9 10" xfId="24686" xr:uid="{00000000-0005-0000-0000-0000FF5D0000}"/>
    <cellStyle name="Normal 2 2 9 10 2" xfId="24687" xr:uid="{00000000-0005-0000-0000-0000005E0000}"/>
    <cellStyle name="Normal 2 2 9 11" xfId="24688" xr:uid="{00000000-0005-0000-0000-0000015E0000}"/>
    <cellStyle name="Normal 2 2 9 11 2" xfId="24689" xr:uid="{00000000-0005-0000-0000-0000025E0000}"/>
    <cellStyle name="Normal 2 2 9 12" xfId="24690" xr:uid="{00000000-0005-0000-0000-0000035E0000}"/>
    <cellStyle name="Normal 2 2 9 13" xfId="24691" xr:uid="{00000000-0005-0000-0000-0000045E0000}"/>
    <cellStyle name="Normal 2 2 9 14" xfId="24692" xr:uid="{00000000-0005-0000-0000-0000055E0000}"/>
    <cellStyle name="Normal 2 2 9 15" xfId="24693" xr:uid="{00000000-0005-0000-0000-0000065E0000}"/>
    <cellStyle name="Normal 2 2 9 16" xfId="24694" xr:uid="{00000000-0005-0000-0000-0000075E0000}"/>
    <cellStyle name="Normal 2 2 9 17" xfId="24695" xr:uid="{00000000-0005-0000-0000-0000085E0000}"/>
    <cellStyle name="Normal 2 2 9 2" xfId="24696" xr:uid="{00000000-0005-0000-0000-0000095E0000}"/>
    <cellStyle name="Normal 2 2 9 2 10" xfId="24697" xr:uid="{00000000-0005-0000-0000-00000A5E0000}"/>
    <cellStyle name="Normal 2 2 9 2 11" xfId="24698" xr:uid="{00000000-0005-0000-0000-00000B5E0000}"/>
    <cellStyle name="Normal 2 2 9 2 12" xfId="24699" xr:uid="{00000000-0005-0000-0000-00000C5E0000}"/>
    <cellStyle name="Normal 2 2 9 2 13" xfId="24700" xr:uid="{00000000-0005-0000-0000-00000D5E0000}"/>
    <cellStyle name="Normal 2 2 9 2 14" xfId="24701" xr:uid="{00000000-0005-0000-0000-00000E5E0000}"/>
    <cellStyle name="Normal 2 2 9 2 2" xfId="24702" xr:uid="{00000000-0005-0000-0000-00000F5E0000}"/>
    <cellStyle name="Normal 2 2 9 2 2 10" xfId="24703" xr:uid="{00000000-0005-0000-0000-0000105E0000}"/>
    <cellStyle name="Normal 2 2 9 2 2 11" xfId="24704" xr:uid="{00000000-0005-0000-0000-0000115E0000}"/>
    <cellStyle name="Normal 2 2 9 2 2 12" xfId="24705" xr:uid="{00000000-0005-0000-0000-0000125E0000}"/>
    <cellStyle name="Normal 2 2 9 2 2 2" xfId="24706" xr:uid="{00000000-0005-0000-0000-0000135E0000}"/>
    <cellStyle name="Normal 2 2 9 2 2 2 10" xfId="24707" xr:uid="{00000000-0005-0000-0000-0000145E0000}"/>
    <cellStyle name="Normal 2 2 9 2 2 2 11" xfId="24708" xr:uid="{00000000-0005-0000-0000-0000155E0000}"/>
    <cellStyle name="Normal 2 2 9 2 2 2 2" xfId="24709" xr:uid="{00000000-0005-0000-0000-0000165E0000}"/>
    <cellStyle name="Normal 2 2 9 2 2 2 2 2" xfId="24710" xr:uid="{00000000-0005-0000-0000-0000175E0000}"/>
    <cellStyle name="Normal 2 2 9 2 2 2 2 3" xfId="24711" xr:uid="{00000000-0005-0000-0000-0000185E0000}"/>
    <cellStyle name="Normal 2 2 9 2 2 2 2 4" xfId="24712" xr:uid="{00000000-0005-0000-0000-0000195E0000}"/>
    <cellStyle name="Normal 2 2 9 2 2 2 2 5" xfId="24713" xr:uid="{00000000-0005-0000-0000-00001A5E0000}"/>
    <cellStyle name="Normal 2 2 9 2 2 2 3" xfId="24714" xr:uid="{00000000-0005-0000-0000-00001B5E0000}"/>
    <cellStyle name="Normal 2 2 9 2 2 2 3 2" xfId="24715" xr:uid="{00000000-0005-0000-0000-00001C5E0000}"/>
    <cellStyle name="Normal 2 2 9 2 2 2 3 3" xfId="24716" xr:uid="{00000000-0005-0000-0000-00001D5E0000}"/>
    <cellStyle name="Normal 2 2 9 2 2 2 4" xfId="24717" xr:uid="{00000000-0005-0000-0000-00001E5E0000}"/>
    <cellStyle name="Normal 2 2 9 2 2 2 4 2" xfId="24718" xr:uid="{00000000-0005-0000-0000-00001F5E0000}"/>
    <cellStyle name="Normal 2 2 9 2 2 2 5" xfId="24719" xr:uid="{00000000-0005-0000-0000-0000205E0000}"/>
    <cellStyle name="Normal 2 2 9 2 2 2 5 2" xfId="24720" xr:uid="{00000000-0005-0000-0000-0000215E0000}"/>
    <cellStyle name="Normal 2 2 9 2 2 2 6" xfId="24721" xr:uid="{00000000-0005-0000-0000-0000225E0000}"/>
    <cellStyle name="Normal 2 2 9 2 2 2 7" xfId="24722" xr:uid="{00000000-0005-0000-0000-0000235E0000}"/>
    <cellStyle name="Normal 2 2 9 2 2 2 8" xfId="24723" xr:uid="{00000000-0005-0000-0000-0000245E0000}"/>
    <cellStyle name="Normal 2 2 9 2 2 2 9" xfId="24724" xr:uid="{00000000-0005-0000-0000-0000255E0000}"/>
    <cellStyle name="Normal 2 2 9 2 2 2_1) Sector Final Use Input Sheet" xfId="24725" xr:uid="{00000000-0005-0000-0000-0000265E0000}"/>
    <cellStyle name="Normal 2 2 9 2 2 3" xfId="24726" xr:uid="{00000000-0005-0000-0000-0000275E0000}"/>
    <cellStyle name="Normal 2 2 9 2 2 3 2" xfId="24727" xr:uid="{00000000-0005-0000-0000-0000285E0000}"/>
    <cellStyle name="Normal 2 2 9 2 2 3 3" xfId="24728" xr:uid="{00000000-0005-0000-0000-0000295E0000}"/>
    <cellStyle name="Normal 2 2 9 2 2 3 4" xfId="24729" xr:uid="{00000000-0005-0000-0000-00002A5E0000}"/>
    <cellStyle name="Normal 2 2 9 2 2 3 5" xfId="24730" xr:uid="{00000000-0005-0000-0000-00002B5E0000}"/>
    <cellStyle name="Normal 2 2 9 2 2 4" xfId="24731" xr:uid="{00000000-0005-0000-0000-00002C5E0000}"/>
    <cellStyle name="Normal 2 2 9 2 2 4 2" xfId="24732" xr:uid="{00000000-0005-0000-0000-00002D5E0000}"/>
    <cellStyle name="Normal 2 2 9 2 2 4 3" xfId="24733" xr:uid="{00000000-0005-0000-0000-00002E5E0000}"/>
    <cellStyle name="Normal 2 2 9 2 2 5" xfId="24734" xr:uid="{00000000-0005-0000-0000-00002F5E0000}"/>
    <cellStyle name="Normal 2 2 9 2 2 5 2" xfId="24735" xr:uid="{00000000-0005-0000-0000-0000305E0000}"/>
    <cellStyle name="Normal 2 2 9 2 2 6" xfId="24736" xr:uid="{00000000-0005-0000-0000-0000315E0000}"/>
    <cellStyle name="Normal 2 2 9 2 2 6 2" xfId="24737" xr:uid="{00000000-0005-0000-0000-0000325E0000}"/>
    <cellStyle name="Normal 2 2 9 2 2 7" xfId="24738" xr:uid="{00000000-0005-0000-0000-0000335E0000}"/>
    <cellStyle name="Normal 2 2 9 2 2 8" xfId="24739" xr:uid="{00000000-0005-0000-0000-0000345E0000}"/>
    <cellStyle name="Normal 2 2 9 2 2 9" xfId="24740" xr:uid="{00000000-0005-0000-0000-0000355E0000}"/>
    <cellStyle name="Normal 2 2 9 2 2_1) Sector Final Use Input Sheet" xfId="24741" xr:uid="{00000000-0005-0000-0000-0000365E0000}"/>
    <cellStyle name="Normal 2 2 9 2 3" xfId="24742" xr:uid="{00000000-0005-0000-0000-0000375E0000}"/>
    <cellStyle name="Normal 2 2 9 2 3 10" xfId="24743" xr:uid="{00000000-0005-0000-0000-0000385E0000}"/>
    <cellStyle name="Normal 2 2 9 2 3 11" xfId="24744" xr:uid="{00000000-0005-0000-0000-0000395E0000}"/>
    <cellStyle name="Normal 2 2 9 2 3 12" xfId="24745" xr:uid="{00000000-0005-0000-0000-00003A5E0000}"/>
    <cellStyle name="Normal 2 2 9 2 3 2" xfId="24746" xr:uid="{00000000-0005-0000-0000-00003B5E0000}"/>
    <cellStyle name="Normal 2 2 9 2 3 2 10" xfId="24747" xr:uid="{00000000-0005-0000-0000-00003C5E0000}"/>
    <cellStyle name="Normal 2 2 9 2 3 2 11" xfId="24748" xr:uid="{00000000-0005-0000-0000-00003D5E0000}"/>
    <cellStyle name="Normal 2 2 9 2 3 2 2" xfId="24749" xr:uid="{00000000-0005-0000-0000-00003E5E0000}"/>
    <cellStyle name="Normal 2 2 9 2 3 2 2 2" xfId="24750" xr:uid="{00000000-0005-0000-0000-00003F5E0000}"/>
    <cellStyle name="Normal 2 2 9 2 3 2 2 3" xfId="24751" xr:uid="{00000000-0005-0000-0000-0000405E0000}"/>
    <cellStyle name="Normal 2 2 9 2 3 2 2 4" xfId="24752" xr:uid="{00000000-0005-0000-0000-0000415E0000}"/>
    <cellStyle name="Normal 2 2 9 2 3 2 2 5" xfId="24753" xr:uid="{00000000-0005-0000-0000-0000425E0000}"/>
    <cellStyle name="Normal 2 2 9 2 3 2 3" xfId="24754" xr:uid="{00000000-0005-0000-0000-0000435E0000}"/>
    <cellStyle name="Normal 2 2 9 2 3 2 3 2" xfId="24755" xr:uid="{00000000-0005-0000-0000-0000445E0000}"/>
    <cellStyle name="Normal 2 2 9 2 3 2 3 3" xfId="24756" xr:uid="{00000000-0005-0000-0000-0000455E0000}"/>
    <cellStyle name="Normal 2 2 9 2 3 2 4" xfId="24757" xr:uid="{00000000-0005-0000-0000-0000465E0000}"/>
    <cellStyle name="Normal 2 2 9 2 3 2 4 2" xfId="24758" xr:uid="{00000000-0005-0000-0000-0000475E0000}"/>
    <cellStyle name="Normal 2 2 9 2 3 2 5" xfId="24759" xr:uid="{00000000-0005-0000-0000-0000485E0000}"/>
    <cellStyle name="Normal 2 2 9 2 3 2 5 2" xfId="24760" xr:uid="{00000000-0005-0000-0000-0000495E0000}"/>
    <cellStyle name="Normal 2 2 9 2 3 2 6" xfId="24761" xr:uid="{00000000-0005-0000-0000-00004A5E0000}"/>
    <cellStyle name="Normal 2 2 9 2 3 2 7" xfId="24762" xr:uid="{00000000-0005-0000-0000-00004B5E0000}"/>
    <cellStyle name="Normal 2 2 9 2 3 2 8" xfId="24763" xr:uid="{00000000-0005-0000-0000-00004C5E0000}"/>
    <cellStyle name="Normal 2 2 9 2 3 2 9" xfId="24764" xr:uid="{00000000-0005-0000-0000-00004D5E0000}"/>
    <cellStyle name="Normal 2 2 9 2 3 2_1) Sector Final Use Input Sheet" xfId="24765" xr:uid="{00000000-0005-0000-0000-00004E5E0000}"/>
    <cellStyle name="Normal 2 2 9 2 3 3" xfId="24766" xr:uid="{00000000-0005-0000-0000-00004F5E0000}"/>
    <cellStyle name="Normal 2 2 9 2 3 3 2" xfId="24767" xr:uid="{00000000-0005-0000-0000-0000505E0000}"/>
    <cellStyle name="Normal 2 2 9 2 3 3 3" xfId="24768" xr:uid="{00000000-0005-0000-0000-0000515E0000}"/>
    <cellStyle name="Normal 2 2 9 2 3 3 4" xfId="24769" xr:uid="{00000000-0005-0000-0000-0000525E0000}"/>
    <cellStyle name="Normal 2 2 9 2 3 3 5" xfId="24770" xr:uid="{00000000-0005-0000-0000-0000535E0000}"/>
    <cellStyle name="Normal 2 2 9 2 3 4" xfId="24771" xr:uid="{00000000-0005-0000-0000-0000545E0000}"/>
    <cellStyle name="Normal 2 2 9 2 3 4 2" xfId="24772" xr:uid="{00000000-0005-0000-0000-0000555E0000}"/>
    <cellStyle name="Normal 2 2 9 2 3 4 3" xfId="24773" xr:uid="{00000000-0005-0000-0000-0000565E0000}"/>
    <cellStyle name="Normal 2 2 9 2 3 5" xfId="24774" xr:uid="{00000000-0005-0000-0000-0000575E0000}"/>
    <cellStyle name="Normal 2 2 9 2 3 5 2" xfId="24775" xr:uid="{00000000-0005-0000-0000-0000585E0000}"/>
    <cellStyle name="Normal 2 2 9 2 3 6" xfId="24776" xr:uid="{00000000-0005-0000-0000-0000595E0000}"/>
    <cellStyle name="Normal 2 2 9 2 3 6 2" xfId="24777" xr:uid="{00000000-0005-0000-0000-00005A5E0000}"/>
    <cellStyle name="Normal 2 2 9 2 3 7" xfId="24778" xr:uid="{00000000-0005-0000-0000-00005B5E0000}"/>
    <cellStyle name="Normal 2 2 9 2 3 8" xfId="24779" xr:uid="{00000000-0005-0000-0000-00005C5E0000}"/>
    <cellStyle name="Normal 2 2 9 2 3 9" xfId="24780" xr:uid="{00000000-0005-0000-0000-00005D5E0000}"/>
    <cellStyle name="Normal 2 2 9 2 3_1) Sector Final Use Input Sheet" xfId="24781" xr:uid="{00000000-0005-0000-0000-00005E5E0000}"/>
    <cellStyle name="Normal 2 2 9 2 4" xfId="24782" xr:uid="{00000000-0005-0000-0000-00005F5E0000}"/>
    <cellStyle name="Normal 2 2 9 2 4 10" xfId="24783" xr:uid="{00000000-0005-0000-0000-0000605E0000}"/>
    <cellStyle name="Normal 2 2 9 2 4 11" xfId="24784" xr:uid="{00000000-0005-0000-0000-0000615E0000}"/>
    <cellStyle name="Normal 2 2 9 2 4 2" xfId="24785" xr:uid="{00000000-0005-0000-0000-0000625E0000}"/>
    <cellStyle name="Normal 2 2 9 2 4 2 2" xfId="24786" xr:uid="{00000000-0005-0000-0000-0000635E0000}"/>
    <cellStyle name="Normal 2 2 9 2 4 2 3" xfId="24787" xr:uid="{00000000-0005-0000-0000-0000645E0000}"/>
    <cellStyle name="Normal 2 2 9 2 4 2 4" xfId="24788" xr:uid="{00000000-0005-0000-0000-0000655E0000}"/>
    <cellStyle name="Normal 2 2 9 2 4 2 5" xfId="24789" xr:uid="{00000000-0005-0000-0000-0000665E0000}"/>
    <cellStyle name="Normal 2 2 9 2 4 3" xfId="24790" xr:uid="{00000000-0005-0000-0000-0000675E0000}"/>
    <cellStyle name="Normal 2 2 9 2 4 3 2" xfId="24791" xr:uid="{00000000-0005-0000-0000-0000685E0000}"/>
    <cellStyle name="Normal 2 2 9 2 4 3 3" xfId="24792" xr:uid="{00000000-0005-0000-0000-0000695E0000}"/>
    <cellStyle name="Normal 2 2 9 2 4 4" xfId="24793" xr:uid="{00000000-0005-0000-0000-00006A5E0000}"/>
    <cellStyle name="Normal 2 2 9 2 4 4 2" xfId="24794" xr:uid="{00000000-0005-0000-0000-00006B5E0000}"/>
    <cellStyle name="Normal 2 2 9 2 4 5" xfId="24795" xr:uid="{00000000-0005-0000-0000-00006C5E0000}"/>
    <cellStyle name="Normal 2 2 9 2 4 5 2" xfId="24796" xr:uid="{00000000-0005-0000-0000-00006D5E0000}"/>
    <cellStyle name="Normal 2 2 9 2 4 6" xfId="24797" xr:uid="{00000000-0005-0000-0000-00006E5E0000}"/>
    <cellStyle name="Normal 2 2 9 2 4 7" xfId="24798" xr:uid="{00000000-0005-0000-0000-00006F5E0000}"/>
    <cellStyle name="Normal 2 2 9 2 4 8" xfId="24799" xr:uid="{00000000-0005-0000-0000-0000705E0000}"/>
    <cellStyle name="Normal 2 2 9 2 4 9" xfId="24800" xr:uid="{00000000-0005-0000-0000-0000715E0000}"/>
    <cellStyle name="Normal 2 2 9 2 4_1) Sector Final Use Input Sheet" xfId="24801" xr:uid="{00000000-0005-0000-0000-0000725E0000}"/>
    <cellStyle name="Normal 2 2 9 2 5" xfId="24802" xr:uid="{00000000-0005-0000-0000-0000735E0000}"/>
    <cellStyle name="Normal 2 2 9 2 5 2" xfId="24803" xr:uid="{00000000-0005-0000-0000-0000745E0000}"/>
    <cellStyle name="Normal 2 2 9 2 5 3" xfId="24804" xr:uid="{00000000-0005-0000-0000-0000755E0000}"/>
    <cellStyle name="Normal 2 2 9 2 5 4" xfId="24805" xr:uid="{00000000-0005-0000-0000-0000765E0000}"/>
    <cellStyle name="Normal 2 2 9 2 5 5" xfId="24806" xr:uid="{00000000-0005-0000-0000-0000775E0000}"/>
    <cellStyle name="Normal 2 2 9 2 6" xfId="24807" xr:uid="{00000000-0005-0000-0000-0000785E0000}"/>
    <cellStyle name="Normal 2 2 9 2 6 2" xfId="24808" xr:uid="{00000000-0005-0000-0000-0000795E0000}"/>
    <cellStyle name="Normal 2 2 9 2 6 3" xfId="24809" xr:uid="{00000000-0005-0000-0000-00007A5E0000}"/>
    <cellStyle name="Normal 2 2 9 2 7" xfId="24810" xr:uid="{00000000-0005-0000-0000-00007B5E0000}"/>
    <cellStyle name="Normal 2 2 9 2 7 2" xfId="24811" xr:uid="{00000000-0005-0000-0000-00007C5E0000}"/>
    <cellStyle name="Normal 2 2 9 2 8" xfId="24812" xr:uid="{00000000-0005-0000-0000-00007D5E0000}"/>
    <cellStyle name="Normal 2 2 9 2 8 2" xfId="24813" xr:uid="{00000000-0005-0000-0000-00007E5E0000}"/>
    <cellStyle name="Normal 2 2 9 2 9" xfId="24814" xr:uid="{00000000-0005-0000-0000-00007F5E0000}"/>
    <cellStyle name="Normal 2 2 9 2_1) Sector Final Use Input Sheet" xfId="24815" xr:uid="{00000000-0005-0000-0000-0000805E0000}"/>
    <cellStyle name="Normal 2 2 9 3" xfId="24816" xr:uid="{00000000-0005-0000-0000-0000815E0000}"/>
    <cellStyle name="Normal 2 2 9 3 10" xfId="24817" xr:uid="{00000000-0005-0000-0000-0000825E0000}"/>
    <cellStyle name="Normal 2 2 9 3 11" xfId="24818" xr:uid="{00000000-0005-0000-0000-0000835E0000}"/>
    <cellStyle name="Normal 2 2 9 3 12" xfId="24819" xr:uid="{00000000-0005-0000-0000-0000845E0000}"/>
    <cellStyle name="Normal 2 2 9 3 13" xfId="24820" xr:uid="{00000000-0005-0000-0000-0000855E0000}"/>
    <cellStyle name="Normal 2 2 9 3 14" xfId="24821" xr:uid="{00000000-0005-0000-0000-0000865E0000}"/>
    <cellStyle name="Normal 2 2 9 3 2" xfId="24822" xr:uid="{00000000-0005-0000-0000-0000875E0000}"/>
    <cellStyle name="Normal 2 2 9 3 2 10" xfId="24823" xr:uid="{00000000-0005-0000-0000-0000885E0000}"/>
    <cellStyle name="Normal 2 2 9 3 2 11" xfId="24824" xr:uid="{00000000-0005-0000-0000-0000895E0000}"/>
    <cellStyle name="Normal 2 2 9 3 2 12" xfId="24825" xr:uid="{00000000-0005-0000-0000-00008A5E0000}"/>
    <cellStyle name="Normal 2 2 9 3 2 2" xfId="24826" xr:uid="{00000000-0005-0000-0000-00008B5E0000}"/>
    <cellStyle name="Normal 2 2 9 3 2 2 10" xfId="24827" xr:uid="{00000000-0005-0000-0000-00008C5E0000}"/>
    <cellStyle name="Normal 2 2 9 3 2 2 11" xfId="24828" xr:uid="{00000000-0005-0000-0000-00008D5E0000}"/>
    <cellStyle name="Normal 2 2 9 3 2 2 2" xfId="24829" xr:uid="{00000000-0005-0000-0000-00008E5E0000}"/>
    <cellStyle name="Normal 2 2 9 3 2 2 2 2" xfId="24830" xr:uid="{00000000-0005-0000-0000-00008F5E0000}"/>
    <cellStyle name="Normal 2 2 9 3 2 2 2 3" xfId="24831" xr:uid="{00000000-0005-0000-0000-0000905E0000}"/>
    <cellStyle name="Normal 2 2 9 3 2 2 2 4" xfId="24832" xr:uid="{00000000-0005-0000-0000-0000915E0000}"/>
    <cellStyle name="Normal 2 2 9 3 2 2 2 5" xfId="24833" xr:uid="{00000000-0005-0000-0000-0000925E0000}"/>
    <cellStyle name="Normal 2 2 9 3 2 2 3" xfId="24834" xr:uid="{00000000-0005-0000-0000-0000935E0000}"/>
    <cellStyle name="Normal 2 2 9 3 2 2 3 2" xfId="24835" xr:uid="{00000000-0005-0000-0000-0000945E0000}"/>
    <cellStyle name="Normal 2 2 9 3 2 2 3 3" xfId="24836" xr:uid="{00000000-0005-0000-0000-0000955E0000}"/>
    <cellStyle name="Normal 2 2 9 3 2 2 4" xfId="24837" xr:uid="{00000000-0005-0000-0000-0000965E0000}"/>
    <cellStyle name="Normal 2 2 9 3 2 2 4 2" xfId="24838" xr:uid="{00000000-0005-0000-0000-0000975E0000}"/>
    <cellStyle name="Normal 2 2 9 3 2 2 5" xfId="24839" xr:uid="{00000000-0005-0000-0000-0000985E0000}"/>
    <cellStyle name="Normal 2 2 9 3 2 2 5 2" xfId="24840" xr:uid="{00000000-0005-0000-0000-0000995E0000}"/>
    <cellStyle name="Normal 2 2 9 3 2 2 6" xfId="24841" xr:uid="{00000000-0005-0000-0000-00009A5E0000}"/>
    <cellStyle name="Normal 2 2 9 3 2 2 7" xfId="24842" xr:uid="{00000000-0005-0000-0000-00009B5E0000}"/>
    <cellStyle name="Normal 2 2 9 3 2 2 8" xfId="24843" xr:uid="{00000000-0005-0000-0000-00009C5E0000}"/>
    <cellStyle name="Normal 2 2 9 3 2 2 9" xfId="24844" xr:uid="{00000000-0005-0000-0000-00009D5E0000}"/>
    <cellStyle name="Normal 2 2 9 3 2 2_1) Sector Final Use Input Sheet" xfId="24845" xr:uid="{00000000-0005-0000-0000-00009E5E0000}"/>
    <cellStyle name="Normal 2 2 9 3 2 3" xfId="24846" xr:uid="{00000000-0005-0000-0000-00009F5E0000}"/>
    <cellStyle name="Normal 2 2 9 3 2 3 2" xfId="24847" xr:uid="{00000000-0005-0000-0000-0000A05E0000}"/>
    <cellStyle name="Normal 2 2 9 3 2 3 3" xfId="24848" xr:uid="{00000000-0005-0000-0000-0000A15E0000}"/>
    <cellStyle name="Normal 2 2 9 3 2 3 4" xfId="24849" xr:uid="{00000000-0005-0000-0000-0000A25E0000}"/>
    <cellStyle name="Normal 2 2 9 3 2 3 5" xfId="24850" xr:uid="{00000000-0005-0000-0000-0000A35E0000}"/>
    <cellStyle name="Normal 2 2 9 3 2 4" xfId="24851" xr:uid="{00000000-0005-0000-0000-0000A45E0000}"/>
    <cellStyle name="Normal 2 2 9 3 2 4 2" xfId="24852" xr:uid="{00000000-0005-0000-0000-0000A55E0000}"/>
    <cellStyle name="Normal 2 2 9 3 2 4 3" xfId="24853" xr:uid="{00000000-0005-0000-0000-0000A65E0000}"/>
    <cellStyle name="Normal 2 2 9 3 2 5" xfId="24854" xr:uid="{00000000-0005-0000-0000-0000A75E0000}"/>
    <cellStyle name="Normal 2 2 9 3 2 5 2" xfId="24855" xr:uid="{00000000-0005-0000-0000-0000A85E0000}"/>
    <cellStyle name="Normal 2 2 9 3 2 6" xfId="24856" xr:uid="{00000000-0005-0000-0000-0000A95E0000}"/>
    <cellStyle name="Normal 2 2 9 3 2 6 2" xfId="24857" xr:uid="{00000000-0005-0000-0000-0000AA5E0000}"/>
    <cellStyle name="Normal 2 2 9 3 2 7" xfId="24858" xr:uid="{00000000-0005-0000-0000-0000AB5E0000}"/>
    <cellStyle name="Normal 2 2 9 3 2 8" xfId="24859" xr:uid="{00000000-0005-0000-0000-0000AC5E0000}"/>
    <cellStyle name="Normal 2 2 9 3 2 9" xfId="24860" xr:uid="{00000000-0005-0000-0000-0000AD5E0000}"/>
    <cellStyle name="Normal 2 2 9 3 2_1) Sector Final Use Input Sheet" xfId="24861" xr:uid="{00000000-0005-0000-0000-0000AE5E0000}"/>
    <cellStyle name="Normal 2 2 9 3 3" xfId="24862" xr:uid="{00000000-0005-0000-0000-0000AF5E0000}"/>
    <cellStyle name="Normal 2 2 9 3 3 10" xfId="24863" xr:uid="{00000000-0005-0000-0000-0000B05E0000}"/>
    <cellStyle name="Normal 2 2 9 3 3 11" xfId="24864" xr:uid="{00000000-0005-0000-0000-0000B15E0000}"/>
    <cellStyle name="Normal 2 2 9 3 3 12" xfId="24865" xr:uid="{00000000-0005-0000-0000-0000B25E0000}"/>
    <cellStyle name="Normal 2 2 9 3 3 2" xfId="24866" xr:uid="{00000000-0005-0000-0000-0000B35E0000}"/>
    <cellStyle name="Normal 2 2 9 3 3 2 10" xfId="24867" xr:uid="{00000000-0005-0000-0000-0000B45E0000}"/>
    <cellStyle name="Normal 2 2 9 3 3 2 11" xfId="24868" xr:uid="{00000000-0005-0000-0000-0000B55E0000}"/>
    <cellStyle name="Normal 2 2 9 3 3 2 2" xfId="24869" xr:uid="{00000000-0005-0000-0000-0000B65E0000}"/>
    <cellStyle name="Normal 2 2 9 3 3 2 2 2" xfId="24870" xr:uid="{00000000-0005-0000-0000-0000B75E0000}"/>
    <cellStyle name="Normal 2 2 9 3 3 2 2 3" xfId="24871" xr:uid="{00000000-0005-0000-0000-0000B85E0000}"/>
    <cellStyle name="Normal 2 2 9 3 3 2 2 4" xfId="24872" xr:uid="{00000000-0005-0000-0000-0000B95E0000}"/>
    <cellStyle name="Normal 2 2 9 3 3 2 2 5" xfId="24873" xr:uid="{00000000-0005-0000-0000-0000BA5E0000}"/>
    <cellStyle name="Normal 2 2 9 3 3 2 3" xfId="24874" xr:uid="{00000000-0005-0000-0000-0000BB5E0000}"/>
    <cellStyle name="Normal 2 2 9 3 3 2 3 2" xfId="24875" xr:uid="{00000000-0005-0000-0000-0000BC5E0000}"/>
    <cellStyle name="Normal 2 2 9 3 3 2 3 3" xfId="24876" xr:uid="{00000000-0005-0000-0000-0000BD5E0000}"/>
    <cellStyle name="Normal 2 2 9 3 3 2 4" xfId="24877" xr:uid="{00000000-0005-0000-0000-0000BE5E0000}"/>
    <cellStyle name="Normal 2 2 9 3 3 2 4 2" xfId="24878" xr:uid="{00000000-0005-0000-0000-0000BF5E0000}"/>
    <cellStyle name="Normal 2 2 9 3 3 2 5" xfId="24879" xr:uid="{00000000-0005-0000-0000-0000C05E0000}"/>
    <cellStyle name="Normal 2 2 9 3 3 2 5 2" xfId="24880" xr:uid="{00000000-0005-0000-0000-0000C15E0000}"/>
    <cellStyle name="Normal 2 2 9 3 3 2 6" xfId="24881" xr:uid="{00000000-0005-0000-0000-0000C25E0000}"/>
    <cellStyle name="Normal 2 2 9 3 3 2 7" xfId="24882" xr:uid="{00000000-0005-0000-0000-0000C35E0000}"/>
    <cellStyle name="Normal 2 2 9 3 3 2 8" xfId="24883" xr:uid="{00000000-0005-0000-0000-0000C45E0000}"/>
    <cellStyle name="Normal 2 2 9 3 3 2 9" xfId="24884" xr:uid="{00000000-0005-0000-0000-0000C55E0000}"/>
    <cellStyle name="Normal 2 2 9 3 3 2_1) Sector Final Use Input Sheet" xfId="24885" xr:uid="{00000000-0005-0000-0000-0000C65E0000}"/>
    <cellStyle name="Normal 2 2 9 3 3 3" xfId="24886" xr:uid="{00000000-0005-0000-0000-0000C75E0000}"/>
    <cellStyle name="Normal 2 2 9 3 3 3 2" xfId="24887" xr:uid="{00000000-0005-0000-0000-0000C85E0000}"/>
    <cellStyle name="Normal 2 2 9 3 3 3 3" xfId="24888" xr:uid="{00000000-0005-0000-0000-0000C95E0000}"/>
    <cellStyle name="Normal 2 2 9 3 3 3 4" xfId="24889" xr:uid="{00000000-0005-0000-0000-0000CA5E0000}"/>
    <cellStyle name="Normal 2 2 9 3 3 3 5" xfId="24890" xr:uid="{00000000-0005-0000-0000-0000CB5E0000}"/>
    <cellStyle name="Normal 2 2 9 3 3 4" xfId="24891" xr:uid="{00000000-0005-0000-0000-0000CC5E0000}"/>
    <cellStyle name="Normal 2 2 9 3 3 4 2" xfId="24892" xr:uid="{00000000-0005-0000-0000-0000CD5E0000}"/>
    <cellStyle name="Normal 2 2 9 3 3 4 3" xfId="24893" xr:uid="{00000000-0005-0000-0000-0000CE5E0000}"/>
    <cellStyle name="Normal 2 2 9 3 3 5" xfId="24894" xr:uid="{00000000-0005-0000-0000-0000CF5E0000}"/>
    <cellStyle name="Normal 2 2 9 3 3 5 2" xfId="24895" xr:uid="{00000000-0005-0000-0000-0000D05E0000}"/>
    <cellStyle name="Normal 2 2 9 3 3 6" xfId="24896" xr:uid="{00000000-0005-0000-0000-0000D15E0000}"/>
    <cellStyle name="Normal 2 2 9 3 3 6 2" xfId="24897" xr:uid="{00000000-0005-0000-0000-0000D25E0000}"/>
    <cellStyle name="Normal 2 2 9 3 3 7" xfId="24898" xr:uid="{00000000-0005-0000-0000-0000D35E0000}"/>
    <cellStyle name="Normal 2 2 9 3 3 8" xfId="24899" xr:uid="{00000000-0005-0000-0000-0000D45E0000}"/>
    <cellStyle name="Normal 2 2 9 3 3 9" xfId="24900" xr:uid="{00000000-0005-0000-0000-0000D55E0000}"/>
    <cellStyle name="Normal 2 2 9 3 3_1) Sector Final Use Input Sheet" xfId="24901" xr:uid="{00000000-0005-0000-0000-0000D65E0000}"/>
    <cellStyle name="Normal 2 2 9 3 4" xfId="24902" xr:uid="{00000000-0005-0000-0000-0000D75E0000}"/>
    <cellStyle name="Normal 2 2 9 3 4 10" xfId="24903" xr:uid="{00000000-0005-0000-0000-0000D85E0000}"/>
    <cellStyle name="Normal 2 2 9 3 4 11" xfId="24904" xr:uid="{00000000-0005-0000-0000-0000D95E0000}"/>
    <cellStyle name="Normal 2 2 9 3 4 2" xfId="24905" xr:uid="{00000000-0005-0000-0000-0000DA5E0000}"/>
    <cellStyle name="Normal 2 2 9 3 4 2 2" xfId="24906" xr:uid="{00000000-0005-0000-0000-0000DB5E0000}"/>
    <cellStyle name="Normal 2 2 9 3 4 2 3" xfId="24907" xr:uid="{00000000-0005-0000-0000-0000DC5E0000}"/>
    <cellStyle name="Normal 2 2 9 3 4 2 4" xfId="24908" xr:uid="{00000000-0005-0000-0000-0000DD5E0000}"/>
    <cellStyle name="Normal 2 2 9 3 4 2 5" xfId="24909" xr:uid="{00000000-0005-0000-0000-0000DE5E0000}"/>
    <cellStyle name="Normal 2 2 9 3 4 3" xfId="24910" xr:uid="{00000000-0005-0000-0000-0000DF5E0000}"/>
    <cellStyle name="Normal 2 2 9 3 4 3 2" xfId="24911" xr:uid="{00000000-0005-0000-0000-0000E05E0000}"/>
    <cellStyle name="Normal 2 2 9 3 4 3 3" xfId="24912" xr:uid="{00000000-0005-0000-0000-0000E15E0000}"/>
    <cellStyle name="Normal 2 2 9 3 4 4" xfId="24913" xr:uid="{00000000-0005-0000-0000-0000E25E0000}"/>
    <cellStyle name="Normal 2 2 9 3 4 4 2" xfId="24914" xr:uid="{00000000-0005-0000-0000-0000E35E0000}"/>
    <cellStyle name="Normal 2 2 9 3 4 5" xfId="24915" xr:uid="{00000000-0005-0000-0000-0000E45E0000}"/>
    <cellStyle name="Normal 2 2 9 3 4 5 2" xfId="24916" xr:uid="{00000000-0005-0000-0000-0000E55E0000}"/>
    <cellStyle name="Normal 2 2 9 3 4 6" xfId="24917" xr:uid="{00000000-0005-0000-0000-0000E65E0000}"/>
    <cellStyle name="Normal 2 2 9 3 4 7" xfId="24918" xr:uid="{00000000-0005-0000-0000-0000E75E0000}"/>
    <cellStyle name="Normal 2 2 9 3 4 8" xfId="24919" xr:uid="{00000000-0005-0000-0000-0000E85E0000}"/>
    <cellStyle name="Normal 2 2 9 3 4 9" xfId="24920" xr:uid="{00000000-0005-0000-0000-0000E95E0000}"/>
    <cellStyle name="Normal 2 2 9 3 4_1) Sector Final Use Input Sheet" xfId="24921" xr:uid="{00000000-0005-0000-0000-0000EA5E0000}"/>
    <cellStyle name="Normal 2 2 9 3 5" xfId="24922" xr:uid="{00000000-0005-0000-0000-0000EB5E0000}"/>
    <cellStyle name="Normal 2 2 9 3 5 2" xfId="24923" xr:uid="{00000000-0005-0000-0000-0000EC5E0000}"/>
    <cellStyle name="Normal 2 2 9 3 5 3" xfId="24924" xr:uid="{00000000-0005-0000-0000-0000ED5E0000}"/>
    <cellStyle name="Normal 2 2 9 3 5 4" xfId="24925" xr:uid="{00000000-0005-0000-0000-0000EE5E0000}"/>
    <cellStyle name="Normal 2 2 9 3 5 5" xfId="24926" xr:uid="{00000000-0005-0000-0000-0000EF5E0000}"/>
    <cellStyle name="Normal 2 2 9 3 6" xfId="24927" xr:uid="{00000000-0005-0000-0000-0000F05E0000}"/>
    <cellStyle name="Normal 2 2 9 3 6 2" xfId="24928" xr:uid="{00000000-0005-0000-0000-0000F15E0000}"/>
    <cellStyle name="Normal 2 2 9 3 6 3" xfId="24929" xr:uid="{00000000-0005-0000-0000-0000F25E0000}"/>
    <cellStyle name="Normal 2 2 9 3 7" xfId="24930" xr:uid="{00000000-0005-0000-0000-0000F35E0000}"/>
    <cellStyle name="Normal 2 2 9 3 7 2" xfId="24931" xr:uid="{00000000-0005-0000-0000-0000F45E0000}"/>
    <cellStyle name="Normal 2 2 9 3 8" xfId="24932" xr:uid="{00000000-0005-0000-0000-0000F55E0000}"/>
    <cellStyle name="Normal 2 2 9 3 8 2" xfId="24933" xr:uid="{00000000-0005-0000-0000-0000F65E0000}"/>
    <cellStyle name="Normal 2 2 9 3 9" xfId="24934" xr:uid="{00000000-0005-0000-0000-0000F75E0000}"/>
    <cellStyle name="Normal 2 2 9 3_1) Sector Final Use Input Sheet" xfId="24935" xr:uid="{00000000-0005-0000-0000-0000F85E0000}"/>
    <cellStyle name="Normal 2 2 9 4" xfId="24936" xr:uid="{00000000-0005-0000-0000-0000F95E0000}"/>
    <cellStyle name="Normal 2 2 9 4 10" xfId="24937" xr:uid="{00000000-0005-0000-0000-0000FA5E0000}"/>
    <cellStyle name="Normal 2 2 9 4 11" xfId="24938" xr:uid="{00000000-0005-0000-0000-0000FB5E0000}"/>
    <cellStyle name="Normal 2 2 9 4 12" xfId="24939" xr:uid="{00000000-0005-0000-0000-0000FC5E0000}"/>
    <cellStyle name="Normal 2 2 9 4 13" xfId="24940" xr:uid="{00000000-0005-0000-0000-0000FD5E0000}"/>
    <cellStyle name="Normal 2 2 9 4 14" xfId="24941" xr:uid="{00000000-0005-0000-0000-0000FE5E0000}"/>
    <cellStyle name="Normal 2 2 9 4 2" xfId="24942" xr:uid="{00000000-0005-0000-0000-0000FF5E0000}"/>
    <cellStyle name="Normal 2 2 9 4 2 10" xfId="24943" xr:uid="{00000000-0005-0000-0000-0000005F0000}"/>
    <cellStyle name="Normal 2 2 9 4 2 11" xfId="24944" xr:uid="{00000000-0005-0000-0000-0000015F0000}"/>
    <cellStyle name="Normal 2 2 9 4 2 12" xfId="24945" xr:uid="{00000000-0005-0000-0000-0000025F0000}"/>
    <cellStyle name="Normal 2 2 9 4 2 2" xfId="24946" xr:uid="{00000000-0005-0000-0000-0000035F0000}"/>
    <cellStyle name="Normal 2 2 9 4 2 2 10" xfId="24947" xr:uid="{00000000-0005-0000-0000-0000045F0000}"/>
    <cellStyle name="Normal 2 2 9 4 2 2 11" xfId="24948" xr:uid="{00000000-0005-0000-0000-0000055F0000}"/>
    <cellStyle name="Normal 2 2 9 4 2 2 2" xfId="24949" xr:uid="{00000000-0005-0000-0000-0000065F0000}"/>
    <cellStyle name="Normal 2 2 9 4 2 2 2 2" xfId="24950" xr:uid="{00000000-0005-0000-0000-0000075F0000}"/>
    <cellStyle name="Normal 2 2 9 4 2 2 2 3" xfId="24951" xr:uid="{00000000-0005-0000-0000-0000085F0000}"/>
    <cellStyle name="Normal 2 2 9 4 2 2 2 4" xfId="24952" xr:uid="{00000000-0005-0000-0000-0000095F0000}"/>
    <cellStyle name="Normal 2 2 9 4 2 2 2 5" xfId="24953" xr:uid="{00000000-0005-0000-0000-00000A5F0000}"/>
    <cellStyle name="Normal 2 2 9 4 2 2 3" xfId="24954" xr:uid="{00000000-0005-0000-0000-00000B5F0000}"/>
    <cellStyle name="Normal 2 2 9 4 2 2 3 2" xfId="24955" xr:uid="{00000000-0005-0000-0000-00000C5F0000}"/>
    <cellStyle name="Normal 2 2 9 4 2 2 3 3" xfId="24956" xr:uid="{00000000-0005-0000-0000-00000D5F0000}"/>
    <cellStyle name="Normal 2 2 9 4 2 2 4" xfId="24957" xr:uid="{00000000-0005-0000-0000-00000E5F0000}"/>
    <cellStyle name="Normal 2 2 9 4 2 2 4 2" xfId="24958" xr:uid="{00000000-0005-0000-0000-00000F5F0000}"/>
    <cellStyle name="Normal 2 2 9 4 2 2 5" xfId="24959" xr:uid="{00000000-0005-0000-0000-0000105F0000}"/>
    <cellStyle name="Normal 2 2 9 4 2 2 5 2" xfId="24960" xr:uid="{00000000-0005-0000-0000-0000115F0000}"/>
    <cellStyle name="Normal 2 2 9 4 2 2 6" xfId="24961" xr:uid="{00000000-0005-0000-0000-0000125F0000}"/>
    <cellStyle name="Normal 2 2 9 4 2 2 7" xfId="24962" xr:uid="{00000000-0005-0000-0000-0000135F0000}"/>
    <cellStyle name="Normal 2 2 9 4 2 2 8" xfId="24963" xr:uid="{00000000-0005-0000-0000-0000145F0000}"/>
    <cellStyle name="Normal 2 2 9 4 2 2 9" xfId="24964" xr:uid="{00000000-0005-0000-0000-0000155F0000}"/>
    <cellStyle name="Normal 2 2 9 4 2 2_1) Sector Final Use Input Sheet" xfId="24965" xr:uid="{00000000-0005-0000-0000-0000165F0000}"/>
    <cellStyle name="Normal 2 2 9 4 2 3" xfId="24966" xr:uid="{00000000-0005-0000-0000-0000175F0000}"/>
    <cellStyle name="Normal 2 2 9 4 2 3 2" xfId="24967" xr:uid="{00000000-0005-0000-0000-0000185F0000}"/>
    <cellStyle name="Normal 2 2 9 4 2 3 3" xfId="24968" xr:uid="{00000000-0005-0000-0000-0000195F0000}"/>
    <cellStyle name="Normal 2 2 9 4 2 3 4" xfId="24969" xr:uid="{00000000-0005-0000-0000-00001A5F0000}"/>
    <cellStyle name="Normal 2 2 9 4 2 3 5" xfId="24970" xr:uid="{00000000-0005-0000-0000-00001B5F0000}"/>
    <cellStyle name="Normal 2 2 9 4 2 4" xfId="24971" xr:uid="{00000000-0005-0000-0000-00001C5F0000}"/>
    <cellStyle name="Normal 2 2 9 4 2 4 2" xfId="24972" xr:uid="{00000000-0005-0000-0000-00001D5F0000}"/>
    <cellStyle name="Normal 2 2 9 4 2 4 3" xfId="24973" xr:uid="{00000000-0005-0000-0000-00001E5F0000}"/>
    <cellStyle name="Normal 2 2 9 4 2 5" xfId="24974" xr:uid="{00000000-0005-0000-0000-00001F5F0000}"/>
    <cellStyle name="Normal 2 2 9 4 2 5 2" xfId="24975" xr:uid="{00000000-0005-0000-0000-0000205F0000}"/>
    <cellStyle name="Normal 2 2 9 4 2 6" xfId="24976" xr:uid="{00000000-0005-0000-0000-0000215F0000}"/>
    <cellStyle name="Normal 2 2 9 4 2 6 2" xfId="24977" xr:uid="{00000000-0005-0000-0000-0000225F0000}"/>
    <cellStyle name="Normal 2 2 9 4 2 7" xfId="24978" xr:uid="{00000000-0005-0000-0000-0000235F0000}"/>
    <cellStyle name="Normal 2 2 9 4 2 8" xfId="24979" xr:uid="{00000000-0005-0000-0000-0000245F0000}"/>
    <cellStyle name="Normal 2 2 9 4 2 9" xfId="24980" xr:uid="{00000000-0005-0000-0000-0000255F0000}"/>
    <cellStyle name="Normal 2 2 9 4 2_1) Sector Final Use Input Sheet" xfId="24981" xr:uid="{00000000-0005-0000-0000-0000265F0000}"/>
    <cellStyle name="Normal 2 2 9 4 3" xfId="24982" xr:uid="{00000000-0005-0000-0000-0000275F0000}"/>
    <cellStyle name="Normal 2 2 9 4 3 10" xfId="24983" xr:uid="{00000000-0005-0000-0000-0000285F0000}"/>
    <cellStyle name="Normal 2 2 9 4 3 11" xfId="24984" xr:uid="{00000000-0005-0000-0000-0000295F0000}"/>
    <cellStyle name="Normal 2 2 9 4 3 12" xfId="24985" xr:uid="{00000000-0005-0000-0000-00002A5F0000}"/>
    <cellStyle name="Normal 2 2 9 4 3 2" xfId="24986" xr:uid="{00000000-0005-0000-0000-00002B5F0000}"/>
    <cellStyle name="Normal 2 2 9 4 3 2 10" xfId="24987" xr:uid="{00000000-0005-0000-0000-00002C5F0000}"/>
    <cellStyle name="Normal 2 2 9 4 3 2 11" xfId="24988" xr:uid="{00000000-0005-0000-0000-00002D5F0000}"/>
    <cellStyle name="Normal 2 2 9 4 3 2 2" xfId="24989" xr:uid="{00000000-0005-0000-0000-00002E5F0000}"/>
    <cellStyle name="Normal 2 2 9 4 3 2 2 2" xfId="24990" xr:uid="{00000000-0005-0000-0000-00002F5F0000}"/>
    <cellStyle name="Normal 2 2 9 4 3 2 2 3" xfId="24991" xr:uid="{00000000-0005-0000-0000-0000305F0000}"/>
    <cellStyle name="Normal 2 2 9 4 3 2 2 4" xfId="24992" xr:uid="{00000000-0005-0000-0000-0000315F0000}"/>
    <cellStyle name="Normal 2 2 9 4 3 2 2 5" xfId="24993" xr:uid="{00000000-0005-0000-0000-0000325F0000}"/>
    <cellStyle name="Normal 2 2 9 4 3 2 3" xfId="24994" xr:uid="{00000000-0005-0000-0000-0000335F0000}"/>
    <cellStyle name="Normal 2 2 9 4 3 2 3 2" xfId="24995" xr:uid="{00000000-0005-0000-0000-0000345F0000}"/>
    <cellStyle name="Normal 2 2 9 4 3 2 3 3" xfId="24996" xr:uid="{00000000-0005-0000-0000-0000355F0000}"/>
    <cellStyle name="Normal 2 2 9 4 3 2 4" xfId="24997" xr:uid="{00000000-0005-0000-0000-0000365F0000}"/>
    <cellStyle name="Normal 2 2 9 4 3 2 4 2" xfId="24998" xr:uid="{00000000-0005-0000-0000-0000375F0000}"/>
    <cellStyle name="Normal 2 2 9 4 3 2 5" xfId="24999" xr:uid="{00000000-0005-0000-0000-0000385F0000}"/>
    <cellStyle name="Normal 2 2 9 4 3 2 5 2" xfId="25000" xr:uid="{00000000-0005-0000-0000-0000395F0000}"/>
    <cellStyle name="Normal 2 2 9 4 3 2 6" xfId="25001" xr:uid="{00000000-0005-0000-0000-00003A5F0000}"/>
    <cellStyle name="Normal 2 2 9 4 3 2 7" xfId="25002" xr:uid="{00000000-0005-0000-0000-00003B5F0000}"/>
    <cellStyle name="Normal 2 2 9 4 3 2 8" xfId="25003" xr:uid="{00000000-0005-0000-0000-00003C5F0000}"/>
    <cellStyle name="Normal 2 2 9 4 3 2 9" xfId="25004" xr:uid="{00000000-0005-0000-0000-00003D5F0000}"/>
    <cellStyle name="Normal 2 2 9 4 3 2_1) Sector Final Use Input Sheet" xfId="25005" xr:uid="{00000000-0005-0000-0000-00003E5F0000}"/>
    <cellStyle name="Normal 2 2 9 4 3 3" xfId="25006" xr:uid="{00000000-0005-0000-0000-00003F5F0000}"/>
    <cellStyle name="Normal 2 2 9 4 3 3 2" xfId="25007" xr:uid="{00000000-0005-0000-0000-0000405F0000}"/>
    <cellStyle name="Normal 2 2 9 4 3 3 3" xfId="25008" xr:uid="{00000000-0005-0000-0000-0000415F0000}"/>
    <cellStyle name="Normal 2 2 9 4 3 3 4" xfId="25009" xr:uid="{00000000-0005-0000-0000-0000425F0000}"/>
    <cellStyle name="Normal 2 2 9 4 3 3 5" xfId="25010" xr:uid="{00000000-0005-0000-0000-0000435F0000}"/>
    <cellStyle name="Normal 2 2 9 4 3 4" xfId="25011" xr:uid="{00000000-0005-0000-0000-0000445F0000}"/>
    <cellStyle name="Normal 2 2 9 4 3 4 2" xfId="25012" xr:uid="{00000000-0005-0000-0000-0000455F0000}"/>
    <cellStyle name="Normal 2 2 9 4 3 4 3" xfId="25013" xr:uid="{00000000-0005-0000-0000-0000465F0000}"/>
    <cellStyle name="Normal 2 2 9 4 3 5" xfId="25014" xr:uid="{00000000-0005-0000-0000-0000475F0000}"/>
    <cellStyle name="Normal 2 2 9 4 3 5 2" xfId="25015" xr:uid="{00000000-0005-0000-0000-0000485F0000}"/>
    <cellStyle name="Normal 2 2 9 4 3 6" xfId="25016" xr:uid="{00000000-0005-0000-0000-0000495F0000}"/>
    <cellStyle name="Normal 2 2 9 4 3 6 2" xfId="25017" xr:uid="{00000000-0005-0000-0000-00004A5F0000}"/>
    <cellStyle name="Normal 2 2 9 4 3 7" xfId="25018" xr:uid="{00000000-0005-0000-0000-00004B5F0000}"/>
    <cellStyle name="Normal 2 2 9 4 3 8" xfId="25019" xr:uid="{00000000-0005-0000-0000-00004C5F0000}"/>
    <cellStyle name="Normal 2 2 9 4 3 9" xfId="25020" xr:uid="{00000000-0005-0000-0000-00004D5F0000}"/>
    <cellStyle name="Normal 2 2 9 4 3_1) Sector Final Use Input Sheet" xfId="25021" xr:uid="{00000000-0005-0000-0000-00004E5F0000}"/>
    <cellStyle name="Normal 2 2 9 4 4" xfId="25022" xr:uid="{00000000-0005-0000-0000-00004F5F0000}"/>
    <cellStyle name="Normal 2 2 9 4 4 10" xfId="25023" xr:uid="{00000000-0005-0000-0000-0000505F0000}"/>
    <cellStyle name="Normal 2 2 9 4 4 11" xfId="25024" xr:uid="{00000000-0005-0000-0000-0000515F0000}"/>
    <cellStyle name="Normal 2 2 9 4 4 2" xfId="25025" xr:uid="{00000000-0005-0000-0000-0000525F0000}"/>
    <cellStyle name="Normal 2 2 9 4 4 2 2" xfId="25026" xr:uid="{00000000-0005-0000-0000-0000535F0000}"/>
    <cellStyle name="Normal 2 2 9 4 4 2 3" xfId="25027" xr:uid="{00000000-0005-0000-0000-0000545F0000}"/>
    <cellStyle name="Normal 2 2 9 4 4 2 4" xfId="25028" xr:uid="{00000000-0005-0000-0000-0000555F0000}"/>
    <cellStyle name="Normal 2 2 9 4 4 2 5" xfId="25029" xr:uid="{00000000-0005-0000-0000-0000565F0000}"/>
    <cellStyle name="Normal 2 2 9 4 4 3" xfId="25030" xr:uid="{00000000-0005-0000-0000-0000575F0000}"/>
    <cellStyle name="Normal 2 2 9 4 4 3 2" xfId="25031" xr:uid="{00000000-0005-0000-0000-0000585F0000}"/>
    <cellStyle name="Normal 2 2 9 4 4 3 3" xfId="25032" xr:uid="{00000000-0005-0000-0000-0000595F0000}"/>
    <cellStyle name="Normal 2 2 9 4 4 4" xfId="25033" xr:uid="{00000000-0005-0000-0000-00005A5F0000}"/>
    <cellStyle name="Normal 2 2 9 4 4 4 2" xfId="25034" xr:uid="{00000000-0005-0000-0000-00005B5F0000}"/>
    <cellStyle name="Normal 2 2 9 4 4 5" xfId="25035" xr:uid="{00000000-0005-0000-0000-00005C5F0000}"/>
    <cellStyle name="Normal 2 2 9 4 4 5 2" xfId="25036" xr:uid="{00000000-0005-0000-0000-00005D5F0000}"/>
    <cellStyle name="Normal 2 2 9 4 4 6" xfId="25037" xr:uid="{00000000-0005-0000-0000-00005E5F0000}"/>
    <cellStyle name="Normal 2 2 9 4 4 7" xfId="25038" xr:uid="{00000000-0005-0000-0000-00005F5F0000}"/>
    <cellStyle name="Normal 2 2 9 4 4 8" xfId="25039" xr:uid="{00000000-0005-0000-0000-0000605F0000}"/>
    <cellStyle name="Normal 2 2 9 4 4 9" xfId="25040" xr:uid="{00000000-0005-0000-0000-0000615F0000}"/>
    <cellStyle name="Normal 2 2 9 4 4_1) Sector Final Use Input Sheet" xfId="25041" xr:uid="{00000000-0005-0000-0000-0000625F0000}"/>
    <cellStyle name="Normal 2 2 9 4 5" xfId="25042" xr:uid="{00000000-0005-0000-0000-0000635F0000}"/>
    <cellStyle name="Normal 2 2 9 4 5 2" xfId="25043" xr:uid="{00000000-0005-0000-0000-0000645F0000}"/>
    <cellStyle name="Normal 2 2 9 4 5 3" xfId="25044" xr:uid="{00000000-0005-0000-0000-0000655F0000}"/>
    <cellStyle name="Normal 2 2 9 4 5 4" xfId="25045" xr:uid="{00000000-0005-0000-0000-0000665F0000}"/>
    <cellStyle name="Normal 2 2 9 4 5 5" xfId="25046" xr:uid="{00000000-0005-0000-0000-0000675F0000}"/>
    <cellStyle name="Normal 2 2 9 4 6" xfId="25047" xr:uid="{00000000-0005-0000-0000-0000685F0000}"/>
    <cellStyle name="Normal 2 2 9 4 6 2" xfId="25048" xr:uid="{00000000-0005-0000-0000-0000695F0000}"/>
    <cellStyle name="Normal 2 2 9 4 6 3" xfId="25049" xr:uid="{00000000-0005-0000-0000-00006A5F0000}"/>
    <cellStyle name="Normal 2 2 9 4 7" xfId="25050" xr:uid="{00000000-0005-0000-0000-00006B5F0000}"/>
    <cellStyle name="Normal 2 2 9 4 7 2" xfId="25051" xr:uid="{00000000-0005-0000-0000-00006C5F0000}"/>
    <cellStyle name="Normal 2 2 9 4 8" xfId="25052" xr:uid="{00000000-0005-0000-0000-00006D5F0000}"/>
    <cellStyle name="Normal 2 2 9 4 8 2" xfId="25053" xr:uid="{00000000-0005-0000-0000-00006E5F0000}"/>
    <cellStyle name="Normal 2 2 9 4 9" xfId="25054" xr:uid="{00000000-0005-0000-0000-00006F5F0000}"/>
    <cellStyle name="Normal 2 2 9 4_1) Sector Final Use Input Sheet" xfId="25055" xr:uid="{00000000-0005-0000-0000-0000705F0000}"/>
    <cellStyle name="Normal 2 2 9 5" xfId="25056" xr:uid="{00000000-0005-0000-0000-0000715F0000}"/>
    <cellStyle name="Normal 2 2 9 5 10" xfId="25057" xr:uid="{00000000-0005-0000-0000-0000725F0000}"/>
    <cellStyle name="Normal 2 2 9 5 11" xfId="25058" xr:uid="{00000000-0005-0000-0000-0000735F0000}"/>
    <cellStyle name="Normal 2 2 9 5 12" xfId="25059" xr:uid="{00000000-0005-0000-0000-0000745F0000}"/>
    <cellStyle name="Normal 2 2 9 5 2" xfId="25060" xr:uid="{00000000-0005-0000-0000-0000755F0000}"/>
    <cellStyle name="Normal 2 2 9 5 2 10" xfId="25061" xr:uid="{00000000-0005-0000-0000-0000765F0000}"/>
    <cellStyle name="Normal 2 2 9 5 2 11" xfId="25062" xr:uid="{00000000-0005-0000-0000-0000775F0000}"/>
    <cellStyle name="Normal 2 2 9 5 2 2" xfId="25063" xr:uid="{00000000-0005-0000-0000-0000785F0000}"/>
    <cellStyle name="Normal 2 2 9 5 2 2 2" xfId="25064" xr:uid="{00000000-0005-0000-0000-0000795F0000}"/>
    <cellStyle name="Normal 2 2 9 5 2 2 3" xfId="25065" xr:uid="{00000000-0005-0000-0000-00007A5F0000}"/>
    <cellStyle name="Normal 2 2 9 5 2 2 4" xfId="25066" xr:uid="{00000000-0005-0000-0000-00007B5F0000}"/>
    <cellStyle name="Normal 2 2 9 5 2 2 5" xfId="25067" xr:uid="{00000000-0005-0000-0000-00007C5F0000}"/>
    <cellStyle name="Normal 2 2 9 5 2 3" xfId="25068" xr:uid="{00000000-0005-0000-0000-00007D5F0000}"/>
    <cellStyle name="Normal 2 2 9 5 2 3 2" xfId="25069" xr:uid="{00000000-0005-0000-0000-00007E5F0000}"/>
    <cellStyle name="Normal 2 2 9 5 2 3 3" xfId="25070" xr:uid="{00000000-0005-0000-0000-00007F5F0000}"/>
    <cellStyle name="Normal 2 2 9 5 2 4" xfId="25071" xr:uid="{00000000-0005-0000-0000-0000805F0000}"/>
    <cellStyle name="Normal 2 2 9 5 2 4 2" xfId="25072" xr:uid="{00000000-0005-0000-0000-0000815F0000}"/>
    <cellStyle name="Normal 2 2 9 5 2 5" xfId="25073" xr:uid="{00000000-0005-0000-0000-0000825F0000}"/>
    <cellStyle name="Normal 2 2 9 5 2 5 2" xfId="25074" xr:uid="{00000000-0005-0000-0000-0000835F0000}"/>
    <cellStyle name="Normal 2 2 9 5 2 6" xfId="25075" xr:uid="{00000000-0005-0000-0000-0000845F0000}"/>
    <cellStyle name="Normal 2 2 9 5 2 7" xfId="25076" xr:uid="{00000000-0005-0000-0000-0000855F0000}"/>
    <cellStyle name="Normal 2 2 9 5 2 8" xfId="25077" xr:uid="{00000000-0005-0000-0000-0000865F0000}"/>
    <cellStyle name="Normal 2 2 9 5 2 9" xfId="25078" xr:uid="{00000000-0005-0000-0000-0000875F0000}"/>
    <cellStyle name="Normal 2 2 9 5 2_1) Sector Final Use Input Sheet" xfId="25079" xr:uid="{00000000-0005-0000-0000-0000885F0000}"/>
    <cellStyle name="Normal 2 2 9 5 3" xfId="25080" xr:uid="{00000000-0005-0000-0000-0000895F0000}"/>
    <cellStyle name="Normal 2 2 9 5 3 2" xfId="25081" xr:uid="{00000000-0005-0000-0000-00008A5F0000}"/>
    <cellStyle name="Normal 2 2 9 5 3 3" xfId="25082" xr:uid="{00000000-0005-0000-0000-00008B5F0000}"/>
    <cellStyle name="Normal 2 2 9 5 3 4" xfId="25083" xr:uid="{00000000-0005-0000-0000-00008C5F0000}"/>
    <cellStyle name="Normal 2 2 9 5 3 5" xfId="25084" xr:uid="{00000000-0005-0000-0000-00008D5F0000}"/>
    <cellStyle name="Normal 2 2 9 5 4" xfId="25085" xr:uid="{00000000-0005-0000-0000-00008E5F0000}"/>
    <cellStyle name="Normal 2 2 9 5 4 2" xfId="25086" xr:uid="{00000000-0005-0000-0000-00008F5F0000}"/>
    <cellStyle name="Normal 2 2 9 5 4 3" xfId="25087" xr:uid="{00000000-0005-0000-0000-0000905F0000}"/>
    <cellStyle name="Normal 2 2 9 5 5" xfId="25088" xr:uid="{00000000-0005-0000-0000-0000915F0000}"/>
    <cellStyle name="Normal 2 2 9 5 5 2" xfId="25089" xr:uid="{00000000-0005-0000-0000-0000925F0000}"/>
    <cellStyle name="Normal 2 2 9 5 6" xfId="25090" xr:uid="{00000000-0005-0000-0000-0000935F0000}"/>
    <cellStyle name="Normal 2 2 9 5 6 2" xfId="25091" xr:uid="{00000000-0005-0000-0000-0000945F0000}"/>
    <cellStyle name="Normal 2 2 9 5 7" xfId="25092" xr:uid="{00000000-0005-0000-0000-0000955F0000}"/>
    <cellStyle name="Normal 2 2 9 5 8" xfId="25093" xr:uid="{00000000-0005-0000-0000-0000965F0000}"/>
    <cellStyle name="Normal 2 2 9 5 9" xfId="25094" xr:uid="{00000000-0005-0000-0000-0000975F0000}"/>
    <cellStyle name="Normal 2 2 9 5_1) Sector Final Use Input Sheet" xfId="25095" xr:uid="{00000000-0005-0000-0000-0000985F0000}"/>
    <cellStyle name="Normal 2 2 9 6" xfId="25096" xr:uid="{00000000-0005-0000-0000-0000995F0000}"/>
    <cellStyle name="Normal 2 2 9 6 10" xfId="25097" xr:uid="{00000000-0005-0000-0000-00009A5F0000}"/>
    <cellStyle name="Normal 2 2 9 6 11" xfId="25098" xr:uid="{00000000-0005-0000-0000-00009B5F0000}"/>
    <cellStyle name="Normal 2 2 9 6 12" xfId="25099" xr:uid="{00000000-0005-0000-0000-00009C5F0000}"/>
    <cellStyle name="Normal 2 2 9 6 2" xfId="25100" xr:uid="{00000000-0005-0000-0000-00009D5F0000}"/>
    <cellStyle name="Normal 2 2 9 6 2 10" xfId="25101" xr:uid="{00000000-0005-0000-0000-00009E5F0000}"/>
    <cellStyle name="Normal 2 2 9 6 2 11" xfId="25102" xr:uid="{00000000-0005-0000-0000-00009F5F0000}"/>
    <cellStyle name="Normal 2 2 9 6 2 2" xfId="25103" xr:uid="{00000000-0005-0000-0000-0000A05F0000}"/>
    <cellStyle name="Normal 2 2 9 6 2 2 2" xfId="25104" xr:uid="{00000000-0005-0000-0000-0000A15F0000}"/>
    <cellStyle name="Normal 2 2 9 6 2 2 3" xfId="25105" xr:uid="{00000000-0005-0000-0000-0000A25F0000}"/>
    <cellStyle name="Normal 2 2 9 6 2 2 4" xfId="25106" xr:uid="{00000000-0005-0000-0000-0000A35F0000}"/>
    <cellStyle name="Normal 2 2 9 6 2 2 5" xfId="25107" xr:uid="{00000000-0005-0000-0000-0000A45F0000}"/>
    <cellStyle name="Normal 2 2 9 6 2 3" xfId="25108" xr:uid="{00000000-0005-0000-0000-0000A55F0000}"/>
    <cellStyle name="Normal 2 2 9 6 2 3 2" xfId="25109" xr:uid="{00000000-0005-0000-0000-0000A65F0000}"/>
    <cellStyle name="Normal 2 2 9 6 2 3 3" xfId="25110" xr:uid="{00000000-0005-0000-0000-0000A75F0000}"/>
    <cellStyle name="Normal 2 2 9 6 2 4" xfId="25111" xr:uid="{00000000-0005-0000-0000-0000A85F0000}"/>
    <cellStyle name="Normal 2 2 9 6 2 4 2" xfId="25112" xr:uid="{00000000-0005-0000-0000-0000A95F0000}"/>
    <cellStyle name="Normal 2 2 9 6 2 5" xfId="25113" xr:uid="{00000000-0005-0000-0000-0000AA5F0000}"/>
    <cellStyle name="Normal 2 2 9 6 2 5 2" xfId="25114" xr:uid="{00000000-0005-0000-0000-0000AB5F0000}"/>
    <cellStyle name="Normal 2 2 9 6 2 6" xfId="25115" xr:uid="{00000000-0005-0000-0000-0000AC5F0000}"/>
    <cellStyle name="Normal 2 2 9 6 2 7" xfId="25116" xr:uid="{00000000-0005-0000-0000-0000AD5F0000}"/>
    <cellStyle name="Normal 2 2 9 6 2 8" xfId="25117" xr:uid="{00000000-0005-0000-0000-0000AE5F0000}"/>
    <cellStyle name="Normal 2 2 9 6 2 9" xfId="25118" xr:uid="{00000000-0005-0000-0000-0000AF5F0000}"/>
    <cellStyle name="Normal 2 2 9 6 2_1) Sector Final Use Input Sheet" xfId="25119" xr:uid="{00000000-0005-0000-0000-0000B05F0000}"/>
    <cellStyle name="Normal 2 2 9 6 3" xfId="25120" xr:uid="{00000000-0005-0000-0000-0000B15F0000}"/>
    <cellStyle name="Normal 2 2 9 6 3 2" xfId="25121" xr:uid="{00000000-0005-0000-0000-0000B25F0000}"/>
    <cellStyle name="Normal 2 2 9 6 3 3" xfId="25122" xr:uid="{00000000-0005-0000-0000-0000B35F0000}"/>
    <cellStyle name="Normal 2 2 9 6 3 4" xfId="25123" xr:uid="{00000000-0005-0000-0000-0000B45F0000}"/>
    <cellStyle name="Normal 2 2 9 6 3 5" xfId="25124" xr:uid="{00000000-0005-0000-0000-0000B55F0000}"/>
    <cellStyle name="Normal 2 2 9 6 4" xfId="25125" xr:uid="{00000000-0005-0000-0000-0000B65F0000}"/>
    <cellStyle name="Normal 2 2 9 6 4 2" xfId="25126" xr:uid="{00000000-0005-0000-0000-0000B75F0000}"/>
    <cellStyle name="Normal 2 2 9 6 4 3" xfId="25127" xr:uid="{00000000-0005-0000-0000-0000B85F0000}"/>
    <cellStyle name="Normal 2 2 9 6 5" xfId="25128" xr:uid="{00000000-0005-0000-0000-0000B95F0000}"/>
    <cellStyle name="Normal 2 2 9 6 5 2" xfId="25129" xr:uid="{00000000-0005-0000-0000-0000BA5F0000}"/>
    <cellStyle name="Normal 2 2 9 6 6" xfId="25130" xr:uid="{00000000-0005-0000-0000-0000BB5F0000}"/>
    <cellStyle name="Normal 2 2 9 6 6 2" xfId="25131" xr:uid="{00000000-0005-0000-0000-0000BC5F0000}"/>
    <cellStyle name="Normal 2 2 9 6 7" xfId="25132" xr:uid="{00000000-0005-0000-0000-0000BD5F0000}"/>
    <cellStyle name="Normal 2 2 9 6 8" xfId="25133" xr:uid="{00000000-0005-0000-0000-0000BE5F0000}"/>
    <cellStyle name="Normal 2 2 9 6 9" xfId="25134" xr:uid="{00000000-0005-0000-0000-0000BF5F0000}"/>
    <cellStyle name="Normal 2 2 9 6_1) Sector Final Use Input Sheet" xfId="25135" xr:uid="{00000000-0005-0000-0000-0000C05F0000}"/>
    <cellStyle name="Normal 2 2 9 7" xfId="25136" xr:uid="{00000000-0005-0000-0000-0000C15F0000}"/>
    <cellStyle name="Normal 2 2 9 7 10" xfId="25137" xr:uid="{00000000-0005-0000-0000-0000C25F0000}"/>
    <cellStyle name="Normal 2 2 9 7 11" xfId="25138" xr:uid="{00000000-0005-0000-0000-0000C35F0000}"/>
    <cellStyle name="Normal 2 2 9 7 2" xfId="25139" xr:uid="{00000000-0005-0000-0000-0000C45F0000}"/>
    <cellStyle name="Normal 2 2 9 7 2 2" xfId="25140" xr:uid="{00000000-0005-0000-0000-0000C55F0000}"/>
    <cellStyle name="Normal 2 2 9 7 2 3" xfId="25141" xr:uid="{00000000-0005-0000-0000-0000C65F0000}"/>
    <cellStyle name="Normal 2 2 9 7 2 4" xfId="25142" xr:uid="{00000000-0005-0000-0000-0000C75F0000}"/>
    <cellStyle name="Normal 2 2 9 7 2 5" xfId="25143" xr:uid="{00000000-0005-0000-0000-0000C85F0000}"/>
    <cellStyle name="Normal 2 2 9 7 3" xfId="25144" xr:uid="{00000000-0005-0000-0000-0000C95F0000}"/>
    <cellStyle name="Normal 2 2 9 7 3 2" xfId="25145" xr:uid="{00000000-0005-0000-0000-0000CA5F0000}"/>
    <cellStyle name="Normal 2 2 9 7 3 3" xfId="25146" xr:uid="{00000000-0005-0000-0000-0000CB5F0000}"/>
    <cellStyle name="Normal 2 2 9 7 4" xfId="25147" xr:uid="{00000000-0005-0000-0000-0000CC5F0000}"/>
    <cellStyle name="Normal 2 2 9 7 4 2" xfId="25148" xr:uid="{00000000-0005-0000-0000-0000CD5F0000}"/>
    <cellStyle name="Normal 2 2 9 7 5" xfId="25149" xr:uid="{00000000-0005-0000-0000-0000CE5F0000}"/>
    <cellStyle name="Normal 2 2 9 7 5 2" xfId="25150" xr:uid="{00000000-0005-0000-0000-0000CF5F0000}"/>
    <cellStyle name="Normal 2 2 9 7 6" xfId="25151" xr:uid="{00000000-0005-0000-0000-0000D05F0000}"/>
    <cellStyle name="Normal 2 2 9 7 7" xfId="25152" xr:uid="{00000000-0005-0000-0000-0000D15F0000}"/>
    <cellStyle name="Normal 2 2 9 7 8" xfId="25153" xr:uid="{00000000-0005-0000-0000-0000D25F0000}"/>
    <cellStyle name="Normal 2 2 9 7 9" xfId="25154" xr:uid="{00000000-0005-0000-0000-0000D35F0000}"/>
    <cellStyle name="Normal 2 2 9 7_1) Sector Final Use Input Sheet" xfId="25155" xr:uid="{00000000-0005-0000-0000-0000D45F0000}"/>
    <cellStyle name="Normal 2 2 9 8" xfId="25156" xr:uid="{00000000-0005-0000-0000-0000D55F0000}"/>
    <cellStyle name="Normal 2 2 9 8 2" xfId="25157" xr:uid="{00000000-0005-0000-0000-0000D65F0000}"/>
    <cellStyle name="Normal 2 2 9 8 3" xfId="25158" xr:uid="{00000000-0005-0000-0000-0000D75F0000}"/>
    <cellStyle name="Normal 2 2 9 8 4" xfId="25159" xr:uid="{00000000-0005-0000-0000-0000D85F0000}"/>
    <cellStyle name="Normal 2 2 9 8 5" xfId="25160" xr:uid="{00000000-0005-0000-0000-0000D95F0000}"/>
    <cellStyle name="Normal 2 2 9 9" xfId="25161" xr:uid="{00000000-0005-0000-0000-0000DA5F0000}"/>
    <cellStyle name="Normal 2 2 9 9 2" xfId="25162" xr:uid="{00000000-0005-0000-0000-0000DB5F0000}"/>
    <cellStyle name="Normal 2 2 9 9 3" xfId="25163" xr:uid="{00000000-0005-0000-0000-0000DC5F0000}"/>
    <cellStyle name="Normal 2 2 9_1) Sector Final Use Input Sheet" xfId="25164" xr:uid="{00000000-0005-0000-0000-0000DD5F0000}"/>
    <cellStyle name="Normal 2 22 2 2" xfId="25165" xr:uid="{00000000-0005-0000-0000-0000DE5F0000}"/>
    <cellStyle name="Normal 2 22 2 2 10" xfId="25166" xr:uid="{00000000-0005-0000-0000-0000DF5F0000}"/>
    <cellStyle name="Normal 2 22 2 2 10 2" xfId="25167" xr:uid="{00000000-0005-0000-0000-0000E05F0000}"/>
    <cellStyle name="Normal 2 22 2 2 11" xfId="25168" xr:uid="{00000000-0005-0000-0000-0000E15F0000}"/>
    <cellStyle name="Normal 2 22 2 2 11 2" xfId="25169" xr:uid="{00000000-0005-0000-0000-0000E25F0000}"/>
    <cellStyle name="Normal 2 22 2 2 12" xfId="25170" xr:uid="{00000000-0005-0000-0000-0000E35F0000}"/>
    <cellStyle name="Normal 2 22 2 2 13" xfId="25171" xr:uid="{00000000-0005-0000-0000-0000E45F0000}"/>
    <cellStyle name="Normal 2 22 2 2 14" xfId="25172" xr:uid="{00000000-0005-0000-0000-0000E55F0000}"/>
    <cellStyle name="Normal 2 22 2 2 15" xfId="25173" xr:uid="{00000000-0005-0000-0000-0000E65F0000}"/>
    <cellStyle name="Normal 2 22 2 2 16" xfId="25174" xr:uid="{00000000-0005-0000-0000-0000E75F0000}"/>
    <cellStyle name="Normal 2 22 2 2 17" xfId="25175" xr:uid="{00000000-0005-0000-0000-0000E85F0000}"/>
    <cellStyle name="Normal 2 22 2 2 2" xfId="25176" xr:uid="{00000000-0005-0000-0000-0000E95F0000}"/>
    <cellStyle name="Normal 2 22 2 2 2 10" xfId="25177" xr:uid="{00000000-0005-0000-0000-0000EA5F0000}"/>
    <cellStyle name="Normal 2 22 2 2 2 11" xfId="25178" xr:uid="{00000000-0005-0000-0000-0000EB5F0000}"/>
    <cellStyle name="Normal 2 22 2 2 2 12" xfId="25179" xr:uid="{00000000-0005-0000-0000-0000EC5F0000}"/>
    <cellStyle name="Normal 2 22 2 2 2 13" xfId="25180" xr:uid="{00000000-0005-0000-0000-0000ED5F0000}"/>
    <cellStyle name="Normal 2 22 2 2 2 14" xfId="25181" xr:uid="{00000000-0005-0000-0000-0000EE5F0000}"/>
    <cellStyle name="Normal 2 22 2 2 2 2" xfId="25182" xr:uid="{00000000-0005-0000-0000-0000EF5F0000}"/>
    <cellStyle name="Normal 2 22 2 2 2 2 10" xfId="25183" xr:uid="{00000000-0005-0000-0000-0000F05F0000}"/>
    <cellStyle name="Normal 2 22 2 2 2 2 11" xfId="25184" xr:uid="{00000000-0005-0000-0000-0000F15F0000}"/>
    <cellStyle name="Normal 2 22 2 2 2 2 12" xfId="25185" xr:uid="{00000000-0005-0000-0000-0000F25F0000}"/>
    <cellStyle name="Normal 2 22 2 2 2 2 2" xfId="25186" xr:uid="{00000000-0005-0000-0000-0000F35F0000}"/>
    <cellStyle name="Normal 2 22 2 2 2 2 2 10" xfId="25187" xr:uid="{00000000-0005-0000-0000-0000F45F0000}"/>
    <cellStyle name="Normal 2 22 2 2 2 2 2 11" xfId="25188" xr:uid="{00000000-0005-0000-0000-0000F55F0000}"/>
    <cellStyle name="Normal 2 22 2 2 2 2 2 2" xfId="25189" xr:uid="{00000000-0005-0000-0000-0000F65F0000}"/>
    <cellStyle name="Normal 2 22 2 2 2 2 2 2 2" xfId="25190" xr:uid="{00000000-0005-0000-0000-0000F75F0000}"/>
    <cellStyle name="Normal 2 22 2 2 2 2 2 2 3" xfId="25191" xr:uid="{00000000-0005-0000-0000-0000F85F0000}"/>
    <cellStyle name="Normal 2 22 2 2 2 2 2 2 4" xfId="25192" xr:uid="{00000000-0005-0000-0000-0000F95F0000}"/>
    <cellStyle name="Normal 2 22 2 2 2 2 2 2 5" xfId="25193" xr:uid="{00000000-0005-0000-0000-0000FA5F0000}"/>
    <cellStyle name="Normal 2 22 2 2 2 2 2 3" xfId="25194" xr:uid="{00000000-0005-0000-0000-0000FB5F0000}"/>
    <cellStyle name="Normal 2 22 2 2 2 2 2 3 2" xfId="25195" xr:uid="{00000000-0005-0000-0000-0000FC5F0000}"/>
    <cellStyle name="Normal 2 22 2 2 2 2 2 3 3" xfId="25196" xr:uid="{00000000-0005-0000-0000-0000FD5F0000}"/>
    <cellStyle name="Normal 2 22 2 2 2 2 2 4" xfId="25197" xr:uid="{00000000-0005-0000-0000-0000FE5F0000}"/>
    <cellStyle name="Normal 2 22 2 2 2 2 2 4 2" xfId="25198" xr:uid="{00000000-0005-0000-0000-0000FF5F0000}"/>
    <cellStyle name="Normal 2 22 2 2 2 2 2 5" xfId="25199" xr:uid="{00000000-0005-0000-0000-000000600000}"/>
    <cellStyle name="Normal 2 22 2 2 2 2 2 5 2" xfId="25200" xr:uid="{00000000-0005-0000-0000-000001600000}"/>
    <cellStyle name="Normal 2 22 2 2 2 2 2 6" xfId="25201" xr:uid="{00000000-0005-0000-0000-000002600000}"/>
    <cellStyle name="Normal 2 22 2 2 2 2 2 7" xfId="25202" xr:uid="{00000000-0005-0000-0000-000003600000}"/>
    <cellStyle name="Normal 2 22 2 2 2 2 2 8" xfId="25203" xr:uid="{00000000-0005-0000-0000-000004600000}"/>
    <cellStyle name="Normal 2 22 2 2 2 2 2 9" xfId="25204" xr:uid="{00000000-0005-0000-0000-000005600000}"/>
    <cellStyle name="Normal 2 22 2 2 2 2 2_1) Sector Final Use Input Sheet" xfId="25205" xr:uid="{00000000-0005-0000-0000-000006600000}"/>
    <cellStyle name="Normal 2 22 2 2 2 2 3" xfId="25206" xr:uid="{00000000-0005-0000-0000-000007600000}"/>
    <cellStyle name="Normal 2 22 2 2 2 2 3 2" xfId="25207" xr:uid="{00000000-0005-0000-0000-000008600000}"/>
    <cellStyle name="Normal 2 22 2 2 2 2 3 3" xfId="25208" xr:uid="{00000000-0005-0000-0000-000009600000}"/>
    <cellStyle name="Normal 2 22 2 2 2 2 3 4" xfId="25209" xr:uid="{00000000-0005-0000-0000-00000A600000}"/>
    <cellStyle name="Normal 2 22 2 2 2 2 3 5" xfId="25210" xr:uid="{00000000-0005-0000-0000-00000B600000}"/>
    <cellStyle name="Normal 2 22 2 2 2 2 4" xfId="25211" xr:uid="{00000000-0005-0000-0000-00000C600000}"/>
    <cellStyle name="Normal 2 22 2 2 2 2 4 2" xfId="25212" xr:uid="{00000000-0005-0000-0000-00000D600000}"/>
    <cellStyle name="Normal 2 22 2 2 2 2 4 3" xfId="25213" xr:uid="{00000000-0005-0000-0000-00000E600000}"/>
    <cellStyle name="Normal 2 22 2 2 2 2 5" xfId="25214" xr:uid="{00000000-0005-0000-0000-00000F600000}"/>
    <cellStyle name="Normal 2 22 2 2 2 2 5 2" xfId="25215" xr:uid="{00000000-0005-0000-0000-000010600000}"/>
    <cellStyle name="Normal 2 22 2 2 2 2 6" xfId="25216" xr:uid="{00000000-0005-0000-0000-000011600000}"/>
    <cellStyle name="Normal 2 22 2 2 2 2 6 2" xfId="25217" xr:uid="{00000000-0005-0000-0000-000012600000}"/>
    <cellStyle name="Normal 2 22 2 2 2 2 7" xfId="25218" xr:uid="{00000000-0005-0000-0000-000013600000}"/>
    <cellStyle name="Normal 2 22 2 2 2 2 8" xfId="25219" xr:uid="{00000000-0005-0000-0000-000014600000}"/>
    <cellStyle name="Normal 2 22 2 2 2 2 9" xfId="25220" xr:uid="{00000000-0005-0000-0000-000015600000}"/>
    <cellStyle name="Normal 2 22 2 2 2 2_1) Sector Final Use Input Sheet" xfId="25221" xr:uid="{00000000-0005-0000-0000-000016600000}"/>
    <cellStyle name="Normal 2 22 2 2 2 3" xfId="25222" xr:uid="{00000000-0005-0000-0000-000017600000}"/>
    <cellStyle name="Normal 2 22 2 2 2 3 10" xfId="25223" xr:uid="{00000000-0005-0000-0000-000018600000}"/>
    <cellStyle name="Normal 2 22 2 2 2 3 11" xfId="25224" xr:uid="{00000000-0005-0000-0000-000019600000}"/>
    <cellStyle name="Normal 2 22 2 2 2 3 12" xfId="25225" xr:uid="{00000000-0005-0000-0000-00001A600000}"/>
    <cellStyle name="Normal 2 22 2 2 2 3 2" xfId="25226" xr:uid="{00000000-0005-0000-0000-00001B600000}"/>
    <cellStyle name="Normal 2 22 2 2 2 3 2 10" xfId="25227" xr:uid="{00000000-0005-0000-0000-00001C600000}"/>
    <cellStyle name="Normal 2 22 2 2 2 3 2 11" xfId="25228" xr:uid="{00000000-0005-0000-0000-00001D600000}"/>
    <cellStyle name="Normal 2 22 2 2 2 3 2 2" xfId="25229" xr:uid="{00000000-0005-0000-0000-00001E600000}"/>
    <cellStyle name="Normal 2 22 2 2 2 3 2 2 2" xfId="25230" xr:uid="{00000000-0005-0000-0000-00001F600000}"/>
    <cellStyle name="Normal 2 22 2 2 2 3 2 2 3" xfId="25231" xr:uid="{00000000-0005-0000-0000-000020600000}"/>
    <cellStyle name="Normal 2 22 2 2 2 3 2 2 4" xfId="25232" xr:uid="{00000000-0005-0000-0000-000021600000}"/>
    <cellStyle name="Normal 2 22 2 2 2 3 2 2 5" xfId="25233" xr:uid="{00000000-0005-0000-0000-000022600000}"/>
    <cellStyle name="Normal 2 22 2 2 2 3 2 3" xfId="25234" xr:uid="{00000000-0005-0000-0000-000023600000}"/>
    <cellStyle name="Normal 2 22 2 2 2 3 2 3 2" xfId="25235" xr:uid="{00000000-0005-0000-0000-000024600000}"/>
    <cellStyle name="Normal 2 22 2 2 2 3 2 3 3" xfId="25236" xr:uid="{00000000-0005-0000-0000-000025600000}"/>
    <cellStyle name="Normal 2 22 2 2 2 3 2 4" xfId="25237" xr:uid="{00000000-0005-0000-0000-000026600000}"/>
    <cellStyle name="Normal 2 22 2 2 2 3 2 4 2" xfId="25238" xr:uid="{00000000-0005-0000-0000-000027600000}"/>
    <cellStyle name="Normal 2 22 2 2 2 3 2 5" xfId="25239" xr:uid="{00000000-0005-0000-0000-000028600000}"/>
    <cellStyle name="Normal 2 22 2 2 2 3 2 5 2" xfId="25240" xr:uid="{00000000-0005-0000-0000-000029600000}"/>
    <cellStyle name="Normal 2 22 2 2 2 3 2 6" xfId="25241" xr:uid="{00000000-0005-0000-0000-00002A600000}"/>
    <cellStyle name="Normal 2 22 2 2 2 3 2 7" xfId="25242" xr:uid="{00000000-0005-0000-0000-00002B600000}"/>
    <cellStyle name="Normal 2 22 2 2 2 3 2 8" xfId="25243" xr:uid="{00000000-0005-0000-0000-00002C600000}"/>
    <cellStyle name="Normal 2 22 2 2 2 3 2 9" xfId="25244" xr:uid="{00000000-0005-0000-0000-00002D600000}"/>
    <cellStyle name="Normal 2 22 2 2 2 3 2_1) Sector Final Use Input Sheet" xfId="25245" xr:uid="{00000000-0005-0000-0000-00002E600000}"/>
    <cellStyle name="Normal 2 22 2 2 2 3 3" xfId="25246" xr:uid="{00000000-0005-0000-0000-00002F600000}"/>
    <cellStyle name="Normal 2 22 2 2 2 3 3 2" xfId="25247" xr:uid="{00000000-0005-0000-0000-000030600000}"/>
    <cellStyle name="Normal 2 22 2 2 2 3 3 3" xfId="25248" xr:uid="{00000000-0005-0000-0000-000031600000}"/>
    <cellStyle name="Normal 2 22 2 2 2 3 3 4" xfId="25249" xr:uid="{00000000-0005-0000-0000-000032600000}"/>
    <cellStyle name="Normal 2 22 2 2 2 3 3 5" xfId="25250" xr:uid="{00000000-0005-0000-0000-000033600000}"/>
    <cellStyle name="Normal 2 22 2 2 2 3 4" xfId="25251" xr:uid="{00000000-0005-0000-0000-000034600000}"/>
    <cellStyle name="Normal 2 22 2 2 2 3 4 2" xfId="25252" xr:uid="{00000000-0005-0000-0000-000035600000}"/>
    <cellStyle name="Normal 2 22 2 2 2 3 4 3" xfId="25253" xr:uid="{00000000-0005-0000-0000-000036600000}"/>
    <cellStyle name="Normal 2 22 2 2 2 3 5" xfId="25254" xr:uid="{00000000-0005-0000-0000-000037600000}"/>
    <cellStyle name="Normal 2 22 2 2 2 3 5 2" xfId="25255" xr:uid="{00000000-0005-0000-0000-000038600000}"/>
    <cellStyle name="Normal 2 22 2 2 2 3 6" xfId="25256" xr:uid="{00000000-0005-0000-0000-000039600000}"/>
    <cellStyle name="Normal 2 22 2 2 2 3 6 2" xfId="25257" xr:uid="{00000000-0005-0000-0000-00003A600000}"/>
    <cellStyle name="Normal 2 22 2 2 2 3 7" xfId="25258" xr:uid="{00000000-0005-0000-0000-00003B600000}"/>
    <cellStyle name="Normal 2 22 2 2 2 3 8" xfId="25259" xr:uid="{00000000-0005-0000-0000-00003C600000}"/>
    <cellStyle name="Normal 2 22 2 2 2 3 9" xfId="25260" xr:uid="{00000000-0005-0000-0000-00003D600000}"/>
    <cellStyle name="Normal 2 22 2 2 2 3_1) Sector Final Use Input Sheet" xfId="25261" xr:uid="{00000000-0005-0000-0000-00003E600000}"/>
    <cellStyle name="Normal 2 22 2 2 2 4" xfId="25262" xr:uid="{00000000-0005-0000-0000-00003F600000}"/>
    <cellStyle name="Normal 2 22 2 2 2 4 10" xfId="25263" xr:uid="{00000000-0005-0000-0000-000040600000}"/>
    <cellStyle name="Normal 2 22 2 2 2 4 11" xfId="25264" xr:uid="{00000000-0005-0000-0000-000041600000}"/>
    <cellStyle name="Normal 2 22 2 2 2 4 2" xfId="25265" xr:uid="{00000000-0005-0000-0000-000042600000}"/>
    <cellStyle name="Normal 2 22 2 2 2 4 2 2" xfId="25266" xr:uid="{00000000-0005-0000-0000-000043600000}"/>
    <cellStyle name="Normal 2 22 2 2 2 4 2 3" xfId="25267" xr:uid="{00000000-0005-0000-0000-000044600000}"/>
    <cellStyle name="Normal 2 22 2 2 2 4 2 4" xfId="25268" xr:uid="{00000000-0005-0000-0000-000045600000}"/>
    <cellStyle name="Normal 2 22 2 2 2 4 2 5" xfId="25269" xr:uid="{00000000-0005-0000-0000-000046600000}"/>
    <cellStyle name="Normal 2 22 2 2 2 4 3" xfId="25270" xr:uid="{00000000-0005-0000-0000-000047600000}"/>
    <cellStyle name="Normal 2 22 2 2 2 4 3 2" xfId="25271" xr:uid="{00000000-0005-0000-0000-000048600000}"/>
    <cellStyle name="Normal 2 22 2 2 2 4 3 3" xfId="25272" xr:uid="{00000000-0005-0000-0000-000049600000}"/>
    <cellStyle name="Normal 2 22 2 2 2 4 4" xfId="25273" xr:uid="{00000000-0005-0000-0000-00004A600000}"/>
    <cellStyle name="Normal 2 22 2 2 2 4 4 2" xfId="25274" xr:uid="{00000000-0005-0000-0000-00004B600000}"/>
    <cellStyle name="Normal 2 22 2 2 2 4 5" xfId="25275" xr:uid="{00000000-0005-0000-0000-00004C600000}"/>
    <cellStyle name="Normal 2 22 2 2 2 4 5 2" xfId="25276" xr:uid="{00000000-0005-0000-0000-00004D600000}"/>
    <cellStyle name="Normal 2 22 2 2 2 4 6" xfId="25277" xr:uid="{00000000-0005-0000-0000-00004E600000}"/>
    <cellStyle name="Normal 2 22 2 2 2 4 7" xfId="25278" xr:uid="{00000000-0005-0000-0000-00004F600000}"/>
    <cellStyle name="Normal 2 22 2 2 2 4 8" xfId="25279" xr:uid="{00000000-0005-0000-0000-000050600000}"/>
    <cellStyle name="Normal 2 22 2 2 2 4 9" xfId="25280" xr:uid="{00000000-0005-0000-0000-000051600000}"/>
    <cellStyle name="Normal 2 22 2 2 2 4_1) Sector Final Use Input Sheet" xfId="25281" xr:uid="{00000000-0005-0000-0000-000052600000}"/>
    <cellStyle name="Normal 2 22 2 2 2 5" xfId="25282" xr:uid="{00000000-0005-0000-0000-000053600000}"/>
    <cellStyle name="Normal 2 22 2 2 2 5 2" xfId="25283" xr:uid="{00000000-0005-0000-0000-000054600000}"/>
    <cellStyle name="Normal 2 22 2 2 2 5 3" xfId="25284" xr:uid="{00000000-0005-0000-0000-000055600000}"/>
    <cellStyle name="Normal 2 22 2 2 2 5 4" xfId="25285" xr:uid="{00000000-0005-0000-0000-000056600000}"/>
    <cellStyle name="Normal 2 22 2 2 2 5 5" xfId="25286" xr:uid="{00000000-0005-0000-0000-000057600000}"/>
    <cellStyle name="Normal 2 22 2 2 2 6" xfId="25287" xr:uid="{00000000-0005-0000-0000-000058600000}"/>
    <cellStyle name="Normal 2 22 2 2 2 6 2" xfId="25288" xr:uid="{00000000-0005-0000-0000-000059600000}"/>
    <cellStyle name="Normal 2 22 2 2 2 6 3" xfId="25289" xr:uid="{00000000-0005-0000-0000-00005A600000}"/>
    <cellStyle name="Normal 2 22 2 2 2 7" xfId="25290" xr:uid="{00000000-0005-0000-0000-00005B600000}"/>
    <cellStyle name="Normal 2 22 2 2 2 7 2" xfId="25291" xr:uid="{00000000-0005-0000-0000-00005C600000}"/>
    <cellStyle name="Normal 2 22 2 2 2 8" xfId="25292" xr:uid="{00000000-0005-0000-0000-00005D600000}"/>
    <cellStyle name="Normal 2 22 2 2 2 8 2" xfId="25293" xr:uid="{00000000-0005-0000-0000-00005E600000}"/>
    <cellStyle name="Normal 2 22 2 2 2 9" xfId="25294" xr:uid="{00000000-0005-0000-0000-00005F600000}"/>
    <cellStyle name="Normal 2 22 2 2 2_1) Sector Final Use Input Sheet" xfId="25295" xr:uid="{00000000-0005-0000-0000-000060600000}"/>
    <cellStyle name="Normal 2 22 2 2 3" xfId="25296" xr:uid="{00000000-0005-0000-0000-000061600000}"/>
    <cellStyle name="Normal 2 22 2 2 3 10" xfId="25297" xr:uid="{00000000-0005-0000-0000-000062600000}"/>
    <cellStyle name="Normal 2 22 2 2 3 11" xfId="25298" xr:uid="{00000000-0005-0000-0000-000063600000}"/>
    <cellStyle name="Normal 2 22 2 2 3 12" xfId="25299" xr:uid="{00000000-0005-0000-0000-000064600000}"/>
    <cellStyle name="Normal 2 22 2 2 3 13" xfId="25300" xr:uid="{00000000-0005-0000-0000-000065600000}"/>
    <cellStyle name="Normal 2 22 2 2 3 14" xfId="25301" xr:uid="{00000000-0005-0000-0000-000066600000}"/>
    <cellStyle name="Normal 2 22 2 2 3 2" xfId="25302" xr:uid="{00000000-0005-0000-0000-000067600000}"/>
    <cellStyle name="Normal 2 22 2 2 3 2 10" xfId="25303" xr:uid="{00000000-0005-0000-0000-000068600000}"/>
    <cellStyle name="Normal 2 22 2 2 3 2 11" xfId="25304" xr:uid="{00000000-0005-0000-0000-000069600000}"/>
    <cellStyle name="Normal 2 22 2 2 3 2 12" xfId="25305" xr:uid="{00000000-0005-0000-0000-00006A600000}"/>
    <cellStyle name="Normal 2 22 2 2 3 2 2" xfId="25306" xr:uid="{00000000-0005-0000-0000-00006B600000}"/>
    <cellStyle name="Normal 2 22 2 2 3 2 2 10" xfId="25307" xr:uid="{00000000-0005-0000-0000-00006C600000}"/>
    <cellStyle name="Normal 2 22 2 2 3 2 2 11" xfId="25308" xr:uid="{00000000-0005-0000-0000-00006D600000}"/>
    <cellStyle name="Normal 2 22 2 2 3 2 2 2" xfId="25309" xr:uid="{00000000-0005-0000-0000-00006E600000}"/>
    <cellStyle name="Normal 2 22 2 2 3 2 2 2 2" xfId="25310" xr:uid="{00000000-0005-0000-0000-00006F600000}"/>
    <cellStyle name="Normal 2 22 2 2 3 2 2 2 3" xfId="25311" xr:uid="{00000000-0005-0000-0000-000070600000}"/>
    <cellStyle name="Normal 2 22 2 2 3 2 2 2 4" xfId="25312" xr:uid="{00000000-0005-0000-0000-000071600000}"/>
    <cellStyle name="Normal 2 22 2 2 3 2 2 2 5" xfId="25313" xr:uid="{00000000-0005-0000-0000-000072600000}"/>
    <cellStyle name="Normal 2 22 2 2 3 2 2 3" xfId="25314" xr:uid="{00000000-0005-0000-0000-000073600000}"/>
    <cellStyle name="Normal 2 22 2 2 3 2 2 3 2" xfId="25315" xr:uid="{00000000-0005-0000-0000-000074600000}"/>
    <cellStyle name="Normal 2 22 2 2 3 2 2 3 3" xfId="25316" xr:uid="{00000000-0005-0000-0000-000075600000}"/>
    <cellStyle name="Normal 2 22 2 2 3 2 2 4" xfId="25317" xr:uid="{00000000-0005-0000-0000-000076600000}"/>
    <cellStyle name="Normal 2 22 2 2 3 2 2 4 2" xfId="25318" xr:uid="{00000000-0005-0000-0000-000077600000}"/>
    <cellStyle name="Normal 2 22 2 2 3 2 2 5" xfId="25319" xr:uid="{00000000-0005-0000-0000-000078600000}"/>
    <cellStyle name="Normal 2 22 2 2 3 2 2 5 2" xfId="25320" xr:uid="{00000000-0005-0000-0000-000079600000}"/>
    <cellStyle name="Normal 2 22 2 2 3 2 2 6" xfId="25321" xr:uid="{00000000-0005-0000-0000-00007A600000}"/>
    <cellStyle name="Normal 2 22 2 2 3 2 2 7" xfId="25322" xr:uid="{00000000-0005-0000-0000-00007B600000}"/>
    <cellStyle name="Normal 2 22 2 2 3 2 2 8" xfId="25323" xr:uid="{00000000-0005-0000-0000-00007C600000}"/>
    <cellStyle name="Normal 2 22 2 2 3 2 2 9" xfId="25324" xr:uid="{00000000-0005-0000-0000-00007D600000}"/>
    <cellStyle name="Normal 2 22 2 2 3 2 2_1) Sector Final Use Input Sheet" xfId="25325" xr:uid="{00000000-0005-0000-0000-00007E600000}"/>
    <cellStyle name="Normal 2 22 2 2 3 2 3" xfId="25326" xr:uid="{00000000-0005-0000-0000-00007F600000}"/>
    <cellStyle name="Normal 2 22 2 2 3 2 3 2" xfId="25327" xr:uid="{00000000-0005-0000-0000-000080600000}"/>
    <cellStyle name="Normal 2 22 2 2 3 2 3 3" xfId="25328" xr:uid="{00000000-0005-0000-0000-000081600000}"/>
    <cellStyle name="Normal 2 22 2 2 3 2 3 4" xfId="25329" xr:uid="{00000000-0005-0000-0000-000082600000}"/>
    <cellStyle name="Normal 2 22 2 2 3 2 3 5" xfId="25330" xr:uid="{00000000-0005-0000-0000-000083600000}"/>
    <cellStyle name="Normal 2 22 2 2 3 2 4" xfId="25331" xr:uid="{00000000-0005-0000-0000-000084600000}"/>
    <cellStyle name="Normal 2 22 2 2 3 2 4 2" xfId="25332" xr:uid="{00000000-0005-0000-0000-000085600000}"/>
    <cellStyle name="Normal 2 22 2 2 3 2 4 3" xfId="25333" xr:uid="{00000000-0005-0000-0000-000086600000}"/>
    <cellStyle name="Normal 2 22 2 2 3 2 5" xfId="25334" xr:uid="{00000000-0005-0000-0000-000087600000}"/>
    <cellStyle name="Normal 2 22 2 2 3 2 5 2" xfId="25335" xr:uid="{00000000-0005-0000-0000-000088600000}"/>
    <cellStyle name="Normal 2 22 2 2 3 2 6" xfId="25336" xr:uid="{00000000-0005-0000-0000-000089600000}"/>
    <cellStyle name="Normal 2 22 2 2 3 2 6 2" xfId="25337" xr:uid="{00000000-0005-0000-0000-00008A600000}"/>
    <cellStyle name="Normal 2 22 2 2 3 2 7" xfId="25338" xr:uid="{00000000-0005-0000-0000-00008B600000}"/>
    <cellStyle name="Normal 2 22 2 2 3 2 8" xfId="25339" xr:uid="{00000000-0005-0000-0000-00008C600000}"/>
    <cellStyle name="Normal 2 22 2 2 3 2 9" xfId="25340" xr:uid="{00000000-0005-0000-0000-00008D600000}"/>
    <cellStyle name="Normal 2 22 2 2 3 2_1) Sector Final Use Input Sheet" xfId="25341" xr:uid="{00000000-0005-0000-0000-00008E600000}"/>
    <cellStyle name="Normal 2 22 2 2 3 3" xfId="25342" xr:uid="{00000000-0005-0000-0000-00008F600000}"/>
    <cellStyle name="Normal 2 22 2 2 3 3 10" xfId="25343" xr:uid="{00000000-0005-0000-0000-000090600000}"/>
    <cellStyle name="Normal 2 22 2 2 3 3 11" xfId="25344" xr:uid="{00000000-0005-0000-0000-000091600000}"/>
    <cellStyle name="Normal 2 22 2 2 3 3 12" xfId="25345" xr:uid="{00000000-0005-0000-0000-000092600000}"/>
    <cellStyle name="Normal 2 22 2 2 3 3 2" xfId="25346" xr:uid="{00000000-0005-0000-0000-000093600000}"/>
    <cellStyle name="Normal 2 22 2 2 3 3 2 10" xfId="25347" xr:uid="{00000000-0005-0000-0000-000094600000}"/>
    <cellStyle name="Normal 2 22 2 2 3 3 2 11" xfId="25348" xr:uid="{00000000-0005-0000-0000-000095600000}"/>
    <cellStyle name="Normal 2 22 2 2 3 3 2 2" xfId="25349" xr:uid="{00000000-0005-0000-0000-000096600000}"/>
    <cellStyle name="Normal 2 22 2 2 3 3 2 2 2" xfId="25350" xr:uid="{00000000-0005-0000-0000-000097600000}"/>
    <cellStyle name="Normal 2 22 2 2 3 3 2 2 3" xfId="25351" xr:uid="{00000000-0005-0000-0000-000098600000}"/>
    <cellStyle name="Normal 2 22 2 2 3 3 2 2 4" xfId="25352" xr:uid="{00000000-0005-0000-0000-000099600000}"/>
    <cellStyle name="Normal 2 22 2 2 3 3 2 2 5" xfId="25353" xr:uid="{00000000-0005-0000-0000-00009A600000}"/>
    <cellStyle name="Normal 2 22 2 2 3 3 2 3" xfId="25354" xr:uid="{00000000-0005-0000-0000-00009B600000}"/>
    <cellStyle name="Normal 2 22 2 2 3 3 2 3 2" xfId="25355" xr:uid="{00000000-0005-0000-0000-00009C600000}"/>
    <cellStyle name="Normal 2 22 2 2 3 3 2 3 3" xfId="25356" xr:uid="{00000000-0005-0000-0000-00009D600000}"/>
    <cellStyle name="Normal 2 22 2 2 3 3 2 4" xfId="25357" xr:uid="{00000000-0005-0000-0000-00009E600000}"/>
    <cellStyle name="Normal 2 22 2 2 3 3 2 4 2" xfId="25358" xr:uid="{00000000-0005-0000-0000-00009F600000}"/>
    <cellStyle name="Normal 2 22 2 2 3 3 2 5" xfId="25359" xr:uid="{00000000-0005-0000-0000-0000A0600000}"/>
    <cellStyle name="Normal 2 22 2 2 3 3 2 5 2" xfId="25360" xr:uid="{00000000-0005-0000-0000-0000A1600000}"/>
    <cellStyle name="Normal 2 22 2 2 3 3 2 6" xfId="25361" xr:uid="{00000000-0005-0000-0000-0000A2600000}"/>
    <cellStyle name="Normal 2 22 2 2 3 3 2 7" xfId="25362" xr:uid="{00000000-0005-0000-0000-0000A3600000}"/>
    <cellStyle name="Normal 2 22 2 2 3 3 2 8" xfId="25363" xr:uid="{00000000-0005-0000-0000-0000A4600000}"/>
    <cellStyle name="Normal 2 22 2 2 3 3 2 9" xfId="25364" xr:uid="{00000000-0005-0000-0000-0000A5600000}"/>
    <cellStyle name="Normal 2 22 2 2 3 3 2_1) Sector Final Use Input Sheet" xfId="25365" xr:uid="{00000000-0005-0000-0000-0000A6600000}"/>
    <cellStyle name="Normal 2 22 2 2 3 3 3" xfId="25366" xr:uid="{00000000-0005-0000-0000-0000A7600000}"/>
    <cellStyle name="Normal 2 22 2 2 3 3 3 2" xfId="25367" xr:uid="{00000000-0005-0000-0000-0000A8600000}"/>
    <cellStyle name="Normal 2 22 2 2 3 3 3 3" xfId="25368" xr:uid="{00000000-0005-0000-0000-0000A9600000}"/>
    <cellStyle name="Normal 2 22 2 2 3 3 3 4" xfId="25369" xr:uid="{00000000-0005-0000-0000-0000AA600000}"/>
    <cellStyle name="Normal 2 22 2 2 3 3 3 5" xfId="25370" xr:uid="{00000000-0005-0000-0000-0000AB600000}"/>
    <cellStyle name="Normal 2 22 2 2 3 3 4" xfId="25371" xr:uid="{00000000-0005-0000-0000-0000AC600000}"/>
    <cellStyle name="Normal 2 22 2 2 3 3 4 2" xfId="25372" xr:uid="{00000000-0005-0000-0000-0000AD600000}"/>
    <cellStyle name="Normal 2 22 2 2 3 3 4 3" xfId="25373" xr:uid="{00000000-0005-0000-0000-0000AE600000}"/>
    <cellStyle name="Normal 2 22 2 2 3 3 5" xfId="25374" xr:uid="{00000000-0005-0000-0000-0000AF600000}"/>
    <cellStyle name="Normal 2 22 2 2 3 3 5 2" xfId="25375" xr:uid="{00000000-0005-0000-0000-0000B0600000}"/>
    <cellStyle name="Normal 2 22 2 2 3 3 6" xfId="25376" xr:uid="{00000000-0005-0000-0000-0000B1600000}"/>
    <cellStyle name="Normal 2 22 2 2 3 3 6 2" xfId="25377" xr:uid="{00000000-0005-0000-0000-0000B2600000}"/>
    <cellStyle name="Normal 2 22 2 2 3 3 7" xfId="25378" xr:uid="{00000000-0005-0000-0000-0000B3600000}"/>
    <cellStyle name="Normal 2 22 2 2 3 3 8" xfId="25379" xr:uid="{00000000-0005-0000-0000-0000B4600000}"/>
    <cellStyle name="Normal 2 22 2 2 3 3 9" xfId="25380" xr:uid="{00000000-0005-0000-0000-0000B5600000}"/>
    <cellStyle name="Normal 2 22 2 2 3 3_1) Sector Final Use Input Sheet" xfId="25381" xr:uid="{00000000-0005-0000-0000-0000B6600000}"/>
    <cellStyle name="Normal 2 22 2 2 3 4" xfId="25382" xr:uid="{00000000-0005-0000-0000-0000B7600000}"/>
    <cellStyle name="Normal 2 22 2 2 3 4 10" xfId="25383" xr:uid="{00000000-0005-0000-0000-0000B8600000}"/>
    <cellStyle name="Normal 2 22 2 2 3 4 11" xfId="25384" xr:uid="{00000000-0005-0000-0000-0000B9600000}"/>
    <cellStyle name="Normal 2 22 2 2 3 4 2" xfId="25385" xr:uid="{00000000-0005-0000-0000-0000BA600000}"/>
    <cellStyle name="Normal 2 22 2 2 3 4 2 2" xfId="25386" xr:uid="{00000000-0005-0000-0000-0000BB600000}"/>
    <cellStyle name="Normal 2 22 2 2 3 4 2 3" xfId="25387" xr:uid="{00000000-0005-0000-0000-0000BC600000}"/>
    <cellStyle name="Normal 2 22 2 2 3 4 2 4" xfId="25388" xr:uid="{00000000-0005-0000-0000-0000BD600000}"/>
    <cellStyle name="Normal 2 22 2 2 3 4 2 5" xfId="25389" xr:uid="{00000000-0005-0000-0000-0000BE600000}"/>
    <cellStyle name="Normal 2 22 2 2 3 4 3" xfId="25390" xr:uid="{00000000-0005-0000-0000-0000BF600000}"/>
    <cellStyle name="Normal 2 22 2 2 3 4 3 2" xfId="25391" xr:uid="{00000000-0005-0000-0000-0000C0600000}"/>
    <cellStyle name="Normal 2 22 2 2 3 4 3 3" xfId="25392" xr:uid="{00000000-0005-0000-0000-0000C1600000}"/>
    <cellStyle name="Normal 2 22 2 2 3 4 4" xfId="25393" xr:uid="{00000000-0005-0000-0000-0000C2600000}"/>
    <cellStyle name="Normal 2 22 2 2 3 4 4 2" xfId="25394" xr:uid="{00000000-0005-0000-0000-0000C3600000}"/>
    <cellStyle name="Normal 2 22 2 2 3 4 5" xfId="25395" xr:uid="{00000000-0005-0000-0000-0000C4600000}"/>
    <cellStyle name="Normal 2 22 2 2 3 4 5 2" xfId="25396" xr:uid="{00000000-0005-0000-0000-0000C5600000}"/>
    <cellStyle name="Normal 2 22 2 2 3 4 6" xfId="25397" xr:uid="{00000000-0005-0000-0000-0000C6600000}"/>
    <cellStyle name="Normal 2 22 2 2 3 4 7" xfId="25398" xr:uid="{00000000-0005-0000-0000-0000C7600000}"/>
    <cellStyle name="Normal 2 22 2 2 3 4 8" xfId="25399" xr:uid="{00000000-0005-0000-0000-0000C8600000}"/>
    <cellStyle name="Normal 2 22 2 2 3 4 9" xfId="25400" xr:uid="{00000000-0005-0000-0000-0000C9600000}"/>
    <cellStyle name="Normal 2 22 2 2 3 4_1) Sector Final Use Input Sheet" xfId="25401" xr:uid="{00000000-0005-0000-0000-0000CA600000}"/>
    <cellStyle name="Normal 2 22 2 2 3 5" xfId="25402" xr:uid="{00000000-0005-0000-0000-0000CB600000}"/>
    <cellStyle name="Normal 2 22 2 2 3 5 2" xfId="25403" xr:uid="{00000000-0005-0000-0000-0000CC600000}"/>
    <cellStyle name="Normal 2 22 2 2 3 5 3" xfId="25404" xr:uid="{00000000-0005-0000-0000-0000CD600000}"/>
    <cellStyle name="Normal 2 22 2 2 3 5 4" xfId="25405" xr:uid="{00000000-0005-0000-0000-0000CE600000}"/>
    <cellStyle name="Normal 2 22 2 2 3 5 5" xfId="25406" xr:uid="{00000000-0005-0000-0000-0000CF600000}"/>
    <cellStyle name="Normal 2 22 2 2 3 6" xfId="25407" xr:uid="{00000000-0005-0000-0000-0000D0600000}"/>
    <cellStyle name="Normal 2 22 2 2 3 6 2" xfId="25408" xr:uid="{00000000-0005-0000-0000-0000D1600000}"/>
    <cellStyle name="Normal 2 22 2 2 3 6 3" xfId="25409" xr:uid="{00000000-0005-0000-0000-0000D2600000}"/>
    <cellStyle name="Normal 2 22 2 2 3 7" xfId="25410" xr:uid="{00000000-0005-0000-0000-0000D3600000}"/>
    <cellStyle name="Normal 2 22 2 2 3 7 2" xfId="25411" xr:uid="{00000000-0005-0000-0000-0000D4600000}"/>
    <cellStyle name="Normal 2 22 2 2 3 8" xfId="25412" xr:uid="{00000000-0005-0000-0000-0000D5600000}"/>
    <cellStyle name="Normal 2 22 2 2 3 8 2" xfId="25413" xr:uid="{00000000-0005-0000-0000-0000D6600000}"/>
    <cellStyle name="Normal 2 22 2 2 3 9" xfId="25414" xr:uid="{00000000-0005-0000-0000-0000D7600000}"/>
    <cellStyle name="Normal 2 22 2 2 3_1) Sector Final Use Input Sheet" xfId="25415" xr:uid="{00000000-0005-0000-0000-0000D8600000}"/>
    <cellStyle name="Normal 2 22 2 2 4" xfId="25416" xr:uid="{00000000-0005-0000-0000-0000D9600000}"/>
    <cellStyle name="Normal 2 22 2 2 4 10" xfId="25417" xr:uid="{00000000-0005-0000-0000-0000DA600000}"/>
    <cellStyle name="Normal 2 22 2 2 4 11" xfId="25418" xr:uid="{00000000-0005-0000-0000-0000DB600000}"/>
    <cellStyle name="Normal 2 22 2 2 4 12" xfId="25419" xr:uid="{00000000-0005-0000-0000-0000DC600000}"/>
    <cellStyle name="Normal 2 22 2 2 4 13" xfId="25420" xr:uid="{00000000-0005-0000-0000-0000DD600000}"/>
    <cellStyle name="Normal 2 22 2 2 4 14" xfId="25421" xr:uid="{00000000-0005-0000-0000-0000DE600000}"/>
    <cellStyle name="Normal 2 22 2 2 4 2" xfId="25422" xr:uid="{00000000-0005-0000-0000-0000DF600000}"/>
    <cellStyle name="Normal 2 22 2 2 4 2 10" xfId="25423" xr:uid="{00000000-0005-0000-0000-0000E0600000}"/>
    <cellStyle name="Normal 2 22 2 2 4 2 11" xfId="25424" xr:uid="{00000000-0005-0000-0000-0000E1600000}"/>
    <cellStyle name="Normal 2 22 2 2 4 2 12" xfId="25425" xr:uid="{00000000-0005-0000-0000-0000E2600000}"/>
    <cellStyle name="Normal 2 22 2 2 4 2 2" xfId="25426" xr:uid="{00000000-0005-0000-0000-0000E3600000}"/>
    <cellStyle name="Normal 2 22 2 2 4 2 2 10" xfId="25427" xr:uid="{00000000-0005-0000-0000-0000E4600000}"/>
    <cellStyle name="Normal 2 22 2 2 4 2 2 11" xfId="25428" xr:uid="{00000000-0005-0000-0000-0000E5600000}"/>
    <cellStyle name="Normal 2 22 2 2 4 2 2 2" xfId="25429" xr:uid="{00000000-0005-0000-0000-0000E6600000}"/>
    <cellStyle name="Normal 2 22 2 2 4 2 2 2 2" xfId="25430" xr:uid="{00000000-0005-0000-0000-0000E7600000}"/>
    <cellStyle name="Normal 2 22 2 2 4 2 2 2 3" xfId="25431" xr:uid="{00000000-0005-0000-0000-0000E8600000}"/>
    <cellStyle name="Normal 2 22 2 2 4 2 2 2 4" xfId="25432" xr:uid="{00000000-0005-0000-0000-0000E9600000}"/>
    <cellStyle name="Normal 2 22 2 2 4 2 2 2 5" xfId="25433" xr:uid="{00000000-0005-0000-0000-0000EA600000}"/>
    <cellStyle name="Normal 2 22 2 2 4 2 2 3" xfId="25434" xr:uid="{00000000-0005-0000-0000-0000EB600000}"/>
    <cellStyle name="Normal 2 22 2 2 4 2 2 3 2" xfId="25435" xr:uid="{00000000-0005-0000-0000-0000EC600000}"/>
    <cellStyle name="Normal 2 22 2 2 4 2 2 3 3" xfId="25436" xr:uid="{00000000-0005-0000-0000-0000ED600000}"/>
    <cellStyle name="Normal 2 22 2 2 4 2 2 4" xfId="25437" xr:uid="{00000000-0005-0000-0000-0000EE600000}"/>
    <cellStyle name="Normal 2 22 2 2 4 2 2 4 2" xfId="25438" xr:uid="{00000000-0005-0000-0000-0000EF600000}"/>
    <cellStyle name="Normal 2 22 2 2 4 2 2 5" xfId="25439" xr:uid="{00000000-0005-0000-0000-0000F0600000}"/>
    <cellStyle name="Normal 2 22 2 2 4 2 2 5 2" xfId="25440" xr:uid="{00000000-0005-0000-0000-0000F1600000}"/>
    <cellStyle name="Normal 2 22 2 2 4 2 2 6" xfId="25441" xr:uid="{00000000-0005-0000-0000-0000F2600000}"/>
    <cellStyle name="Normal 2 22 2 2 4 2 2 7" xfId="25442" xr:uid="{00000000-0005-0000-0000-0000F3600000}"/>
    <cellStyle name="Normal 2 22 2 2 4 2 2 8" xfId="25443" xr:uid="{00000000-0005-0000-0000-0000F4600000}"/>
    <cellStyle name="Normal 2 22 2 2 4 2 2 9" xfId="25444" xr:uid="{00000000-0005-0000-0000-0000F5600000}"/>
    <cellStyle name="Normal 2 22 2 2 4 2 2_1) Sector Final Use Input Sheet" xfId="25445" xr:uid="{00000000-0005-0000-0000-0000F6600000}"/>
    <cellStyle name="Normal 2 22 2 2 4 2 3" xfId="25446" xr:uid="{00000000-0005-0000-0000-0000F7600000}"/>
    <cellStyle name="Normal 2 22 2 2 4 2 3 2" xfId="25447" xr:uid="{00000000-0005-0000-0000-0000F8600000}"/>
    <cellStyle name="Normal 2 22 2 2 4 2 3 3" xfId="25448" xr:uid="{00000000-0005-0000-0000-0000F9600000}"/>
    <cellStyle name="Normal 2 22 2 2 4 2 3 4" xfId="25449" xr:uid="{00000000-0005-0000-0000-0000FA600000}"/>
    <cellStyle name="Normal 2 22 2 2 4 2 3 5" xfId="25450" xr:uid="{00000000-0005-0000-0000-0000FB600000}"/>
    <cellStyle name="Normal 2 22 2 2 4 2 4" xfId="25451" xr:uid="{00000000-0005-0000-0000-0000FC600000}"/>
    <cellStyle name="Normal 2 22 2 2 4 2 4 2" xfId="25452" xr:uid="{00000000-0005-0000-0000-0000FD600000}"/>
    <cellStyle name="Normal 2 22 2 2 4 2 4 3" xfId="25453" xr:uid="{00000000-0005-0000-0000-0000FE600000}"/>
    <cellStyle name="Normal 2 22 2 2 4 2 5" xfId="25454" xr:uid="{00000000-0005-0000-0000-0000FF600000}"/>
    <cellStyle name="Normal 2 22 2 2 4 2 5 2" xfId="25455" xr:uid="{00000000-0005-0000-0000-000000610000}"/>
    <cellStyle name="Normal 2 22 2 2 4 2 6" xfId="25456" xr:uid="{00000000-0005-0000-0000-000001610000}"/>
    <cellStyle name="Normal 2 22 2 2 4 2 6 2" xfId="25457" xr:uid="{00000000-0005-0000-0000-000002610000}"/>
    <cellStyle name="Normal 2 22 2 2 4 2 7" xfId="25458" xr:uid="{00000000-0005-0000-0000-000003610000}"/>
    <cellStyle name="Normal 2 22 2 2 4 2 8" xfId="25459" xr:uid="{00000000-0005-0000-0000-000004610000}"/>
    <cellStyle name="Normal 2 22 2 2 4 2 9" xfId="25460" xr:uid="{00000000-0005-0000-0000-000005610000}"/>
    <cellStyle name="Normal 2 22 2 2 4 2_1) Sector Final Use Input Sheet" xfId="25461" xr:uid="{00000000-0005-0000-0000-000006610000}"/>
    <cellStyle name="Normal 2 22 2 2 4 3" xfId="25462" xr:uid="{00000000-0005-0000-0000-000007610000}"/>
    <cellStyle name="Normal 2 22 2 2 4 3 10" xfId="25463" xr:uid="{00000000-0005-0000-0000-000008610000}"/>
    <cellStyle name="Normal 2 22 2 2 4 3 11" xfId="25464" xr:uid="{00000000-0005-0000-0000-000009610000}"/>
    <cellStyle name="Normal 2 22 2 2 4 3 12" xfId="25465" xr:uid="{00000000-0005-0000-0000-00000A610000}"/>
    <cellStyle name="Normal 2 22 2 2 4 3 2" xfId="25466" xr:uid="{00000000-0005-0000-0000-00000B610000}"/>
    <cellStyle name="Normal 2 22 2 2 4 3 2 10" xfId="25467" xr:uid="{00000000-0005-0000-0000-00000C610000}"/>
    <cellStyle name="Normal 2 22 2 2 4 3 2 11" xfId="25468" xr:uid="{00000000-0005-0000-0000-00000D610000}"/>
    <cellStyle name="Normal 2 22 2 2 4 3 2 2" xfId="25469" xr:uid="{00000000-0005-0000-0000-00000E610000}"/>
    <cellStyle name="Normal 2 22 2 2 4 3 2 2 2" xfId="25470" xr:uid="{00000000-0005-0000-0000-00000F610000}"/>
    <cellStyle name="Normal 2 22 2 2 4 3 2 2 3" xfId="25471" xr:uid="{00000000-0005-0000-0000-000010610000}"/>
    <cellStyle name="Normal 2 22 2 2 4 3 2 2 4" xfId="25472" xr:uid="{00000000-0005-0000-0000-000011610000}"/>
    <cellStyle name="Normal 2 22 2 2 4 3 2 2 5" xfId="25473" xr:uid="{00000000-0005-0000-0000-000012610000}"/>
    <cellStyle name="Normal 2 22 2 2 4 3 2 3" xfId="25474" xr:uid="{00000000-0005-0000-0000-000013610000}"/>
    <cellStyle name="Normal 2 22 2 2 4 3 2 3 2" xfId="25475" xr:uid="{00000000-0005-0000-0000-000014610000}"/>
    <cellStyle name="Normal 2 22 2 2 4 3 2 3 3" xfId="25476" xr:uid="{00000000-0005-0000-0000-000015610000}"/>
    <cellStyle name="Normal 2 22 2 2 4 3 2 4" xfId="25477" xr:uid="{00000000-0005-0000-0000-000016610000}"/>
    <cellStyle name="Normal 2 22 2 2 4 3 2 4 2" xfId="25478" xr:uid="{00000000-0005-0000-0000-000017610000}"/>
    <cellStyle name="Normal 2 22 2 2 4 3 2 5" xfId="25479" xr:uid="{00000000-0005-0000-0000-000018610000}"/>
    <cellStyle name="Normal 2 22 2 2 4 3 2 5 2" xfId="25480" xr:uid="{00000000-0005-0000-0000-000019610000}"/>
    <cellStyle name="Normal 2 22 2 2 4 3 2 6" xfId="25481" xr:uid="{00000000-0005-0000-0000-00001A610000}"/>
    <cellStyle name="Normal 2 22 2 2 4 3 2 7" xfId="25482" xr:uid="{00000000-0005-0000-0000-00001B610000}"/>
    <cellStyle name="Normal 2 22 2 2 4 3 2 8" xfId="25483" xr:uid="{00000000-0005-0000-0000-00001C610000}"/>
    <cellStyle name="Normal 2 22 2 2 4 3 2 9" xfId="25484" xr:uid="{00000000-0005-0000-0000-00001D610000}"/>
    <cellStyle name="Normal 2 22 2 2 4 3 2_1) Sector Final Use Input Sheet" xfId="25485" xr:uid="{00000000-0005-0000-0000-00001E610000}"/>
    <cellStyle name="Normal 2 22 2 2 4 3 3" xfId="25486" xr:uid="{00000000-0005-0000-0000-00001F610000}"/>
    <cellStyle name="Normal 2 22 2 2 4 3 3 2" xfId="25487" xr:uid="{00000000-0005-0000-0000-000020610000}"/>
    <cellStyle name="Normal 2 22 2 2 4 3 3 3" xfId="25488" xr:uid="{00000000-0005-0000-0000-000021610000}"/>
    <cellStyle name="Normal 2 22 2 2 4 3 3 4" xfId="25489" xr:uid="{00000000-0005-0000-0000-000022610000}"/>
    <cellStyle name="Normal 2 22 2 2 4 3 3 5" xfId="25490" xr:uid="{00000000-0005-0000-0000-000023610000}"/>
    <cellStyle name="Normal 2 22 2 2 4 3 4" xfId="25491" xr:uid="{00000000-0005-0000-0000-000024610000}"/>
    <cellStyle name="Normal 2 22 2 2 4 3 4 2" xfId="25492" xr:uid="{00000000-0005-0000-0000-000025610000}"/>
    <cellStyle name="Normal 2 22 2 2 4 3 4 3" xfId="25493" xr:uid="{00000000-0005-0000-0000-000026610000}"/>
    <cellStyle name="Normal 2 22 2 2 4 3 5" xfId="25494" xr:uid="{00000000-0005-0000-0000-000027610000}"/>
    <cellStyle name="Normal 2 22 2 2 4 3 5 2" xfId="25495" xr:uid="{00000000-0005-0000-0000-000028610000}"/>
    <cellStyle name="Normal 2 22 2 2 4 3 6" xfId="25496" xr:uid="{00000000-0005-0000-0000-000029610000}"/>
    <cellStyle name="Normal 2 22 2 2 4 3 6 2" xfId="25497" xr:uid="{00000000-0005-0000-0000-00002A610000}"/>
    <cellStyle name="Normal 2 22 2 2 4 3 7" xfId="25498" xr:uid="{00000000-0005-0000-0000-00002B610000}"/>
    <cellStyle name="Normal 2 22 2 2 4 3 8" xfId="25499" xr:uid="{00000000-0005-0000-0000-00002C610000}"/>
    <cellStyle name="Normal 2 22 2 2 4 3 9" xfId="25500" xr:uid="{00000000-0005-0000-0000-00002D610000}"/>
    <cellStyle name="Normal 2 22 2 2 4 3_1) Sector Final Use Input Sheet" xfId="25501" xr:uid="{00000000-0005-0000-0000-00002E610000}"/>
    <cellStyle name="Normal 2 22 2 2 4 4" xfId="25502" xr:uid="{00000000-0005-0000-0000-00002F610000}"/>
    <cellStyle name="Normal 2 22 2 2 4 4 10" xfId="25503" xr:uid="{00000000-0005-0000-0000-000030610000}"/>
    <cellStyle name="Normal 2 22 2 2 4 4 11" xfId="25504" xr:uid="{00000000-0005-0000-0000-000031610000}"/>
    <cellStyle name="Normal 2 22 2 2 4 4 2" xfId="25505" xr:uid="{00000000-0005-0000-0000-000032610000}"/>
    <cellStyle name="Normal 2 22 2 2 4 4 2 2" xfId="25506" xr:uid="{00000000-0005-0000-0000-000033610000}"/>
    <cellStyle name="Normal 2 22 2 2 4 4 2 3" xfId="25507" xr:uid="{00000000-0005-0000-0000-000034610000}"/>
    <cellStyle name="Normal 2 22 2 2 4 4 2 4" xfId="25508" xr:uid="{00000000-0005-0000-0000-000035610000}"/>
    <cellStyle name="Normal 2 22 2 2 4 4 2 5" xfId="25509" xr:uid="{00000000-0005-0000-0000-000036610000}"/>
    <cellStyle name="Normal 2 22 2 2 4 4 3" xfId="25510" xr:uid="{00000000-0005-0000-0000-000037610000}"/>
    <cellStyle name="Normal 2 22 2 2 4 4 3 2" xfId="25511" xr:uid="{00000000-0005-0000-0000-000038610000}"/>
    <cellStyle name="Normal 2 22 2 2 4 4 3 3" xfId="25512" xr:uid="{00000000-0005-0000-0000-000039610000}"/>
    <cellStyle name="Normal 2 22 2 2 4 4 4" xfId="25513" xr:uid="{00000000-0005-0000-0000-00003A610000}"/>
    <cellStyle name="Normal 2 22 2 2 4 4 4 2" xfId="25514" xr:uid="{00000000-0005-0000-0000-00003B610000}"/>
    <cellStyle name="Normal 2 22 2 2 4 4 5" xfId="25515" xr:uid="{00000000-0005-0000-0000-00003C610000}"/>
    <cellStyle name="Normal 2 22 2 2 4 4 5 2" xfId="25516" xr:uid="{00000000-0005-0000-0000-00003D610000}"/>
    <cellStyle name="Normal 2 22 2 2 4 4 6" xfId="25517" xr:uid="{00000000-0005-0000-0000-00003E610000}"/>
    <cellStyle name="Normal 2 22 2 2 4 4 7" xfId="25518" xr:uid="{00000000-0005-0000-0000-00003F610000}"/>
    <cellStyle name="Normal 2 22 2 2 4 4 8" xfId="25519" xr:uid="{00000000-0005-0000-0000-000040610000}"/>
    <cellStyle name="Normal 2 22 2 2 4 4 9" xfId="25520" xr:uid="{00000000-0005-0000-0000-000041610000}"/>
    <cellStyle name="Normal 2 22 2 2 4 4_1) Sector Final Use Input Sheet" xfId="25521" xr:uid="{00000000-0005-0000-0000-000042610000}"/>
    <cellStyle name="Normal 2 22 2 2 4 5" xfId="25522" xr:uid="{00000000-0005-0000-0000-000043610000}"/>
    <cellStyle name="Normal 2 22 2 2 4 5 2" xfId="25523" xr:uid="{00000000-0005-0000-0000-000044610000}"/>
    <cellStyle name="Normal 2 22 2 2 4 5 3" xfId="25524" xr:uid="{00000000-0005-0000-0000-000045610000}"/>
    <cellStyle name="Normal 2 22 2 2 4 5 4" xfId="25525" xr:uid="{00000000-0005-0000-0000-000046610000}"/>
    <cellStyle name="Normal 2 22 2 2 4 5 5" xfId="25526" xr:uid="{00000000-0005-0000-0000-000047610000}"/>
    <cellStyle name="Normal 2 22 2 2 4 6" xfId="25527" xr:uid="{00000000-0005-0000-0000-000048610000}"/>
    <cellStyle name="Normal 2 22 2 2 4 6 2" xfId="25528" xr:uid="{00000000-0005-0000-0000-000049610000}"/>
    <cellStyle name="Normal 2 22 2 2 4 6 3" xfId="25529" xr:uid="{00000000-0005-0000-0000-00004A610000}"/>
    <cellStyle name="Normal 2 22 2 2 4 7" xfId="25530" xr:uid="{00000000-0005-0000-0000-00004B610000}"/>
    <cellStyle name="Normal 2 22 2 2 4 7 2" xfId="25531" xr:uid="{00000000-0005-0000-0000-00004C610000}"/>
    <cellStyle name="Normal 2 22 2 2 4 8" xfId="25532" xr:uid="{00000000-0005-0000-0000-00004D610000}"/>
    <cellStyle name="Normal 2 22 2 2 4 8 2" xfId="25533" xr:uid="{00000000-0005-0000-0000-00004E610000}"/>
    <cellStyle name="Normal 2 22 2 2 4 9" xfId="25534" xr:uid="{00000000-0005-0000-0000-00004F610000}"/>
    <cellStyle name="Normal 2 22 2 2 4_1) Sector Final Use Input Sheet" xfId="25535" xr:uid="{00000000-0005-0000-0000-000050610000}"/>
    <cellStyle name="Normal 2 22 2 2 5" xfId="25536" xr:uid="{00000000-0005-0000-0000-000051610000}"/>
    <cellStyle name="Normal 2 22 2 2 5 10" xfId="25537" xr:uid="{00000000-0005-0000-0000-000052610000}"/>
    <cellStyle name="Normal 2 22 2 2 5 11" xfId="25538" xr:uid="{00000000-0005-0000-0000-000053610000}"/>
    <cellStyle name="Normal 2 22 2 2 5 12" xfId="25539" xr:uid="{00000000-0005-0000-0000-000054610000}"/>
    <cellStyle name="Normal 2 22 2 2 5 2" xfId="25540" xr:uid="{00000000-0005-0000-0000-000055610000}"/>
    <cellStyle name="Normal 2 22 2 2 5 2 10" xfId="25541" xr:uid="{00000000-0005-0000-0000-000056610000}"/>
    <cellStyle name="Normal 2 22 2 2 5 2 11" xfId="25542" xr:uid="{00000000-0005-0000-0000-000057610000}"/>
    <cellStyle name="Normal 2 22 2 2 5 2 2" xfId="25543" xr:uid="{00000000-0005-0000-0000-000058610000}"/>
    <cellStyle name="Normal 2 22 2 2 5 2 2 2" xfId="25544" xr:uid="{00000000-0005-0000-0000-000059610000}"/>
    <cellStyle name="Normal 2 22 2 2 5 2 2 3" xfId="25545" xr:uid="{00000000-0005-0000-0000-00005A610000}"/>
    <cellStyle name="Normal 2 22 2 2 5 2 2 4" xfId="25546" xr:uid="{00000000-0005-0000-0000-00005B610000}"/>
    <cellStyle name="Normal 2 22 2 2 5 2 2 5" xfId="25547" xr:uid="{00000000-0005-0000-0000-00005C610000}"/>
    <cellStyle name="Normal 2 22 2 2 5 2 3" xfId="25548" xr:uid="{00000000-0005-0000-0000-00005D610000}"/>
    <cellStyle name="Normal 2 22 2 2 5 2 3 2" xfId="25549" xr:uid="{00000000-0005-0000-0000-00005E610000}"/>
    <cellStyle name="Normal 2 22 2 2 5 2 3 3" xfId="25550" xr:uid="{00000000-0005-0000-0000-00005F610000}"/>
    <cellStyle name="Normal 2 22 2 2 5 2 4" xfId="25551" xr:uid="{00000000-0005-0000-0000-000060610000}"/>
    <cellStyle name="Normal 2 22 2 2 5 2 4 2" xfId="25552" xr:uid="{00000000-0005-0000-0000-000061610000}"/>
    <cellStyle name="Normal 2 22 2 2 5 2 5" xfId="25553" xr:uid="{00000000-0005-0000-0000-000062610000}"/>
    <cellStyle name="Normal 2 22 2 2 5 2 5 2" xfId="25554" xr:uid="{00000000-0005-0000-0000-000063610000}"/>
    <cellStyle name="Normal 2 22 2 2 5 2 6" xfId="25555" xr:uid="{00000000-0005-0000-0000-000064610000}"/>
    <cellStyle name="Normal 2 22 2 2 5 2 7" xfId="25556" xr:uid="{00000000-0005-0000-0000-000065610000}"/>
    <cellStyle name="Normal 2 22 2 2 5 2 8" xfId="25557" xr:uid="{00000000-0005-0000-0000-000066610000}"/>
    <cellStyle name="Normal 2 22 2 2 5 2 9" xfId="25558" xr:uid="{00000000-0005-0000-0000-000067610000}"/>
    <cellStyle name="Normal 2 22 2 2 5 2_1) Sector Final Use Input Sheet" xfId="25559" xr:uid="{00000000-0005-0000-0000-000068610000}"/>
    <cellStyle name="Normal 2 22 2 2 5 3" xfId="25560" xr:uid="{00000000-0005-0000-0000-000069610000}"/>
    <cellStyle name="Normal 2 22 2 2 5 3 2" xfId="25561" xr:uid="{00000000-0005-0000-0000-00006A610000}"/>
    <cellStyle name="Normal 2 22 2 2 5 3 3" xfId="25562" xr:uid="{00000000-0005-0000-0000-00006B610000}"/>
    <cellStyle name="Normal 2 22 2 2 5 3 4" xfId="25563" xr:uid="{00000000-0005-0000-0000-00006C610000}"/>
    <cellStyle name="Normal 2 22 2 2 5 3 5" xfId="25564" xr:uid="{00000000-0005-0000-0000-00006D610000}"/>
    <cellStyle name="Normal 2 22 2 2 5 4" xfId="25565" xr:uid="{00000000-0005-0000-0000-00006E610000}"/>
    <cellStyle name="Normal 2 22 2 2 5 4 2" xfId="25566" xr:uid="{00000000-0005-0000-0000-00006F610000}"/>
    <cellStyle name="Normal 2 22 2 2 5 4 3" xfId="25567" xr:uid="{00000000-0005-0000-0000-000070610000}"/>
    <cellStyle name="Normal 2 22 2 2 5 5" xfId="25568" xr:uid="{00000000-0005-0000-0000-000071610000}"/>
    <cellStyle name="Normal 2 22 2 2 5 5 2" xfId="25569" xr:uid="{00000000-0005-0000-0000-000072610000}"/>
    <cellStyle name="Normal 2 22 2 2 5 6" xfId="25570" xr:uid="{00000000-0005-0000-0000-000073610000}"/>
    <cellStyle name="Normal 2 22 2 2 5 6 2" xfId="25571" xr:uid="{00000000-0005-0000-0000-000074610000}"/>
    <cellStyle name="Normal 2 22 2 2 5 7" xfId="25572" xr:uid="{00000000-0005-0000-0000-000075610000}"/>
    <cellStyle name="Normal 2 22 2 2 5 8" xfId="25573" xr:uid="{00000000-0005-0000-0000-000076610000}"/>
    <cellStyle name="Normal 2 22 2 2 5 9" xfId="25574" xr:uid="{00000000-0005-0000-0000-000077610000}"/>
    <cellStyle name="Normal 2 22 2 2 5_1) Sector Final Use Input Sheet" xfId="25575" xr:uid="{00000000-0005-0000-0000-000078610000}"/>
    <cellStyle name="Normal 2 22 2 2 6" xfId="25576" xr:uid="{00000000-0005-0000-0000-000079610000}"/>
    <cellStyle name="Normal 2 22 2 2 6 10" xfId="25577" xr:uid="{00000000-0005-0000-0000-00007A610000}"/>
    <cellStyle name="Normal 2 22 2 2 6 11" xfId="25578" xr:uid="{00000000-0005-0000-0000-00007B610000}"/>
    <cellStyle name="Normal 2 22 2 2 6 12" xfId="25579" xr:uid="{00000000-0005-0000-0000-00007C610000}"/>
    <cellStyle name="Normal 2 22 2 2 6 2" xfId="25580" xr:uid="{00000000-0005-0000-0000-00007D610000}"/>
    <cellStyle name="Normal 2 22 2 2 6 2 10" xfId="25581" xr:uid="{00000000-0005-0000-0000-00007E610000}"/>
    <cellStyle name="Normal 2 22 2 2 6 2 11" xfId="25582" xr:uid="{00000000-0005-0000-0000-00007F610000}"/>
    <cellStyle name="Normal 2 22 2 2 6 2 2" xfId="25583" xr:uid="{00000000-0005-0000-0000-000080610000}"/>
    <cellStyle name="Normal 2 22 2 2 6 2 2 2" xfId="25584" xr:uid="{00000000-0005-0000-0000-000081610000}"/>
    <cellStyle name="Normal 2 22 2 2 6 2 2 3" xfId="25585" xr:uid="{00000000-0005-0000-0000-000082610000}"/>
    <cellStyle name="Normal 2 22 2 2 6 2 2 4" xfId="25586" xr:uid="{00000000-0005-0000-0000-000083610000}"/>
    <cellStyle name="Normal 2 22 2 2 6 2 2 5" xfId="25587" xr:uid="{00000000-0005-0000-0000-000084610000}"/>
    <cellStyle name="Normal 2 22 2 2 6 2 3" xfId="25588" xr:uid="{00000000-0005-0000-0000-000085610000}"/>
    <cellStyle name="Normal 2 22 2 2 6 2 3 2" xfId="25589" xr:uid="{00000000-0005-0000-0000-000086610000}"/>
    <cellStyle name="Normal 2 22 2 2 6 2 3 3" xfId="25590" xr:uid="{00000000-0005-0000-0000-000087610000}"/>
    <cellStyle name="Normal 2 22 2 2 6 2 4" xfId="25591" xr:uid="{00000000-0005-0000-0000-000088610000}"/>
    <cellStyle name="Normal 2 22 2 2 6 2 4 2" xfId="25592" xr:uid="{00000000-0005-0000-0000-000089610000}"/>
    <cellStyle name="Normal 2 22 2 2 6 2 5" xfId="25593" xr:uid="{00000000-0005-0000-0000-00008A610000}"/>
    <cellStyle name="Normal 2 22 2 2 6 2 5 2" xfId="25594" xr:uid="{00000000-0005-0000-0000-00008B610000}"/>
    <cellStyle name="Normal 2 22 2 2 6 2 6" xfId="25595" xr:uid="{00000000-0005-0000-0000-00008C610000}"/>
    <cellStyle name="Normal 2 22 2 2 6 2 7" xfId="25596" xr:uid="{00000000-0005-0000-0000-00008D610000}"/>
    <cellStyle name="Normal 2 22 2 2 6 2 8" xfId="25597" xr:uid="{00000000-0005-0000-0000-00008E610000}"/>
    <cellStyle name="Normal 2 22 2 2 6 2 9" xfId="25598" xr:uid="{00000000-0005-0000-0000-00008F610000}"/>
    <cellStyle name="Normal 2 22 2 2 6 2_1) Sector Final Use Input Sheet" xfId="25599" xr:uid="{00000000-0005-0000-0000-000090610000}"/>
    <cellStyle name="Normal 2 22 2 2 6 3" xfId="25600" xr:uid="{00000000-0005-0000-0000-000091610000}"/>
    <cellStyle name="Normal 2 22 2 2 6 3 2" xfId="25601" xr:uid="{00000000-0005-0000-0000-000092610000}"/>
    <cellStyle name="Normal 2 22 2 2 6 3 3" xfId="25602" xr:uid="{00000000-0005-0000-0000-000093610000}"/>
    <cellStyle name="Normal 2 22 2 2 6 3 4" xfId="25603" xr:uid="{00000000-0005-0000-0000-000094610000}"/>
    <cellStyle name="Normal 2 22 2 2 6 3 5" xfId="25604" xr:uid="{00000000-0005-0000-0000-000095610000}"/>
    <cellStyle name="Normal 2 22 2 2 6 4" xfId="25605" xr:uid="{00000000-0005-0000-0000-000096610000}"/>
    <cellStyle name="Normal 2 22 2 2 6 4 2" xfId="25606" xr:uid="{00000000-0005-0000-0000-000097610000}"/>
    <cellStyle name="Normal 2 22 2 2 6 4 3" xfId="25607" xr:uid="{00000000-0005-0000-0000-000098610000}"/>
    <cellStyle name="Normal 2 22 2 2 6 5" xfId="25608" xr:uid="{00000000-0005-0000-0000-000099610000}"/>
    <cellStyle name="Normal 2 22 2 2 6 5 2" xfId="25609" xr:uid="{00000000-0005-0000-0000-00009A610000}"/>
    <cellStyle name="Normal 2 22 2 2 6 6" xfId="25610" xr:uid="{00000000-0005-0000-0000-00009B610000}"/>
    <cellStyle name="Normal 2 22 2 2 6 6 2" xfId="25611" xr:uid="{00000000-0005-0000-0000-00009C610000}"/>
    <cellStyle name="Normal 2 22 2 2 6 7" xfId="25612" xr:uid="{00000000-0005-0000-0000-00009D610000}"/>
    <cellStyle name="Normal 2 22 2 2 6 8" xfId="25613" xr:uid="{00000000-0005-0000-0000-00009E610000}"/>
    <cellStyle name="Normal 2 22 2 2 6 9" xfId="25614" xr:uid="{00000000-0005-0000-0000-00009F610000}"/>
    <cellStyle name="Normal 2 22 2 2 6_1) Sector Final Use Input Sheet" xfId="25615" xr:uid="{00000000-0005-0000-0000-0000A0610000}"/>
    <cellStyle name="Normal 2 22 2 2 7" xfId="25616" xr:uid="{00000000-0005-0000-0000-0000A1610000}"/>
    <cellStyle name="Normal 2 22 2 2 7 10" xfId="25617" xr:uid="{00000000-0005-0000-0000-0000A2610000}"/>
    <cellStyle name="Normal 2 22 2 2 7 11" xfId="25618" xr:uid="{00000000-0005-0000-0000-0000A3610000}"/>
    <cellStyle name="Normal 2 22 2 2 7 2" xfId="25619" xr:uid="{00000000-0005-0000-0000-0000A4610000}"/>
    <cellStyle name="Normal 2 22 2 2 7 2 2" xfId="25620" xr:uid="{00000000-0005-0000-0000-0000A5610000}"/>
    <cellStyle name="Normal 2 22 2 2 7 2 3" xfId="25621" xr:uid="{00000000-0005-0000-0000-0000A6610000}"/>
    <cellStyle name="Normal 2 22 2 2 7 2 4" xfId="25622" xr:uid="{00000000-0005-0000-0000-0000A7610000}"/>
    <cellStyle name="Normal 2 22 2 2 7 2 5" xfId="25623" xr:uid="{00000000-0005-0000-0000-0000A8610000}"/>
    <cellStyle name="Normal 2 22 2 2 7 3" xfId="25624" xr:uid="{00000000-0005-0000-0000-0000A9610000}"/>
    <cellStyle name="Normal 2 22 2 2 7 3 2" xfId="25625" xr:uid="{00000000-0005-0000-0000-0000AA610000}"/>
    <cellStyle name="Normal 2 22 2 2 7 3 3" xfId="25626" xr:uid="{00000000-0005-0000-0000-0000AB610000}"/>
    <cellStyle name="Normal 2 22 2 2 7 4" xfId="25627" xr:uid="{00000000-0005-0000-0000-0000AC610000}"/>
    <cellStyle name="Normal 2 22 2 2 7 4 2" xfId="25628" xr:uid="{00000000-0005-0000-0000-0000AD610000}"/>
    <cellStyle name="Normal 2 22 2 2 7 5" xfId="25629" xr:uid="{00000000-0005-0000-0000-0000AE610000}"/>
    <cellStyle name="Normal 2 22 2 2 7 5 2" xfId="25630" xr:uid="{00000000-0005-0000-0000-0000AF610000}"/>
    <cellStyle name="Normal 2 22 2 2 7 6" xfId="25631" xr:uid="{00000000-0005-0000-0000-0000B0610000}"/>
    <cellStyle name="Normal 2 22 2 2 7 7" xfId="25632" xr:uid="{00000000-0005-0000-0000-0000B1610000}"/>
    <cellStyle name="Normal 2 22 2 2 7 8" xfId="25633" xr:uid="{00000000-0005-0000-0000-0000B2610000}"/>
    <cellStyle name="Normal 2 22 2 2 7 9" xfId="25634" xr:uid="{00000000-0005-0000-0000-0000B3610000}"/>
    <cellStyle name="Normal 2 22 2 2 7_1) Sector Final Use Input Sheet" xfId="25635" xr:uid="{00000000-0005-0000-0000-0000B4610000}"/>
    <cellStyle name="Normal 2 22 2 2 8" xfId="25636" xr:uid="{00000000-0005-0000-0000-0000B5610000}"/>
    <cellStyle name="Normal 2 22 2 2 8 2" xfId="25637" xr:uid="{00000000-0005-0000-0000-0000B6610000}"/>
    <cellStyle name="Normal 2 22 2 2 8 3" xfId="25638" xr:uid="{00000000-0005-0000-0000-0000B7610000}"/>
    <cellStyle name="Normal 2 22 2 2 8 4" xfId="25639" xr:uid="{00000000-0005-0000-0000-0000B8610000}"/>
    <cellStyle name="Normal 2 22 2 2 8 5" xfId="25640" xr:uid="{00000000-0005-0000-0000-0000B9610000}"/>
    <cellStyle name="Normal 2 22 2 2 9" xfId="25641" xr:uid="{00000000-0005-0000-0000-0000BA610000}"/>
    <cellStyle name="Normal 2 22 2 2 9 2" xfId="25642" xr:uid="{00000000-0005-0000-0000-0000BB610000}"/>
    <cellStyle name="Normal 2 22 2 2 9 3" xfId="25643" xr:uid="{00000000-0005-0000-0000-0000BC610000}"/>
    <cellStyle name="Normal 2 22 2 2_1) Sector Final Use Input Sheet" xfId="25644" xr:uid="{00000000-0005-0000-0000-0000BD610000}"/>
    <cellStyle name="Normal 2 23" xfId="25645" xr:uid="{00000000-0005-0000-0000-0000BE610000}"/>
    <cellStyle name="Normal 2 23 10" xfId="25646" xr:uid="{00000000-0005-0000-0000-0000BF610000}"/>
    <cellStyle name="Normal 2 23 10 2" xfId="25647" xr:uid="{00000000-0005-0000-0000-0000C0610000}"/>
    <cellStyle name="Normal 2 23 11" xfId="25648" xr:uid="{00000000-0005-0000-0000-0000C1610000}"/>
    <cellStyle name="Normal 2 23 11 2" xfId="25649" xr:uid="{00000000-0005-0000-0000-0000C2610000}"/>
    <cellStyle name="Normal 2 23 12" xfId="25650" xr:uid="{00000000-0005-0000-0000-0000C3610000}"/>
    <cellStyle name="Normal 2 23 13" xfId="25651" xr:uid="{00000000-0005-0000-0000-0000C4610000}"/>
    <cellStyle name="Normal 2 23 14" xfId="25652" xr:uid="{00000000-0005-0000-0000-0000C5610000}"/>
    <cellStyle name="Normal 2 23 15" xfId="25653" xr:uid="{00000000-0005-0000-0000-0000C6610000}"/>
    <cellStyle name="Normal 2 23 16" xfId="25654" xr:uid="{00000000-0005-0000-0000-0000C7610000}"/>
    <cellStyle name="Normal 2 23 17" xfId="25655" xr:uid="{00000000-0005-0000-0000-0000C8610000}"/>
    <cellStyle name="Normal 2 23 2" xfId="25656" xr:uid="{00000000-0005-0000-0000-0000C9610000}"/>
    <cellStyle name="Normal 2 23 2 10" xfId="25657" xr:uid="{00000000-0005-0000-0000-0000CA610000}"/>
    <cellStyle name="Normal 2 23 2 11" xfId="25658" xr:uid="{00000000-0005-0000-0000-0000CB610000}"/>
    <cellStyle name="Normal 2 23 2 12" xfId="25659" xr:uid="{00000000-0005-0000-0000-0000CC610000}"/>
    <cellStyle name="Normal 2 23 2 13" xfId="25660" xr:uid="{00000000-0005-0000-0000-0000CD610000}"/>
    <cellStyle name="Normal 2 23 2 14" xfId="25661" xr:uid="{00000000-0005-0000-0000-0000CE610000}"/>
    <cellStyle name="Normal 2 23 2 2" xfId="25662" xr:uid="{00000000-0005-0000-0000-0000CF610000}"/>
    <cellStyle name="Normal 2 23 2 2 10" xfId="25663" xr:uid="{00000000-0005-0000-0000-0000D0610000}"/>
    <cellStyle name="Normal 2 23 2 2 11" xfId="25664" xr:uid="{00000000-0005-0000-0000-0000D1610000}"/>
    <cellStyle name="Normal 2 23 2 2 12" xfId="25665" xr:uid="{00000000-0005-0000-0000-0000D2610000}"/>
    <cellStyle name="Normal 2 23 2 2 2" xfId="25666" xr:uid="{00000000-0005-0000-0000-0000D3610000}"/>
    <cellStyle name="Normal 2 23 2 2 2 10" xfId="25667" xr:uid="{00000000-0005-0000-0000-0000D4610000}"/>
    <cellStyle name="Normal 2 23 2 2 2 11" xfId="25668" xr:uid="{00000000-0005-0000-0000-0000D5610000}"/>
    <cellStyle name="Normal 2 23 2 2 2 2" xfId="25669" xr:uid="{00000000-0005-0000-0000-0000D6610000}"/>
    <cellStyle name="Normal 2 23 2 2 2 2 2" xfId="25670" xr:uid="{00000000-0005-0000-0000-0000D7610000}"/>
    <cellStyle name="Normal 2 23 2 2 2 2 3" xfId="25671" xr:uid="{00000000-0005-0000-0000-0000D8610000}"/>
    <cellStyle name="Normal 2 23 2 2 2 2 4" xfId="25672" xr:uid="{00000000-0005-0000-0000-0000D9610000}"/>
    <cellStyle name="Normal 2 23 2 2 2 2 5" xfId="25673" xr:uid="{00000000-0005-0000-0000-0000DA610000}"/>
    <cellStyle name="Normal 2 23 2 2 2 3" xfId="25674" xr:uid="{00000000-0005-0000-0000-0000DB610000}"/>
    <cellStyle name="Normal 2 23 2 2 2 3 2" xfId="25675" xr:uid="{00000000-0005-0000-0000-0000DC610000}"/>
    <cellStyle name="Normal 2 23 2 2 2 3 3" xfId="25676" xr:uid="{00000000-0005-0000-0000-0000DD610000}"/>
    <cellStyle name="Normal 2 23 2 2 2 4" xfId="25677" xr:uid="{00000000-0005-0000-0000-0000DE610000}"/>
    <cellStyle name="Normal 2 23 2 2 2 4 2" xfId="25678" xr:uid="{00000000-0005-0000-0000-0000DF610000}"/>
    <cellStyle name="Normal 2 23 2 2 2 5" xfId="25679" xr:uid="{00000000-0005-0000-0000-0000E0610000}"/>
    <cellStyle name="Normal 2 23 2 2 2 5 2" xfId="25680" xr:uid="{00000000-0005-0000-0000-0000E1610000}"/>
    <cellStyle name="Normal 2 23 2 2 2 6" xfId="25681" xr:uid="{00000000-0005-0000-0000-0000E2610000}"/>
    <cellStyle name="Normal 2 23 2 2 2 7" xfId="25682" xr:uid="{00000000-0005-0000-0000-0000E3610000}"/>
    <cellStyle name="Normal 2 23 2 2 2 8" xfId="25683" xr:uid="{00000000-0005-0000-0000-0000E4610000}"/>
    <cellStyle name="Normal 2 23 2 2 2 9" xfId="25684" xr:uid="{00000000-0005-0000-0000-0000E5610000}"/>
    <cellStyle name="Normal 2 23 2 2 2_1) Sector Final Use Input Sheet" xfId="25685" xr:uid="{00000000-0005-0000-0000-0000E6610000}"/>
    <cellStyle name="Normal 2 23 2 2 3" xfId="25686" xr:uid="{00000000-0005-0000-0000-0000E7610000}"/>
    <cellStyle name="Normal 2 23 2 2 3 2" xfId="25687" xr:uid="{00000000-0005-0000-0000-0000E8610000}"/>
    <cellStyle name="Normal 2 23 2 2 3 3" xfId="25688" xr:uid="{00000000-0005-0000-0000-0000E9610000}"/>
    <cellStyle name="Normal 2 23 2 2 3 4" xfId="25689" xr:uid="{00000000-0005-0000-0000-0000EA610000}"/>
    <cellStyle name="Normal 2 23 2 2 3 5" xfId="25690" xr:uid="{00000000-0005-0000-0000-0000EB610000}"/>
    <cellStyle name="Normal 2 23 2 2 4" xfId="25691" xr:uid="{00000000-0005-0000-0000-0000EC610000}"/>
    <cellStyle name="Normal 2 23 2 2 4 2" xfId="25692" xr:uid="{00000000-0005-0000-0000-0000ED610000}"/>
    <cellStyle name="Normal 2 23 2 2 4 3" xfId="25693" xr:uid="{00000000-0005-0000-0000-0000EE610000}"/>
    <cellStyle name="Normal 2 23 2 2 5" xfId="25694" xr:uid="{00000000-0005-0000-0000-0000EF610000}"/>
    <cellStyle name="Normal 2 23 2 2 5 2" xfId="25695" xr:uid="{00000000-0005-0000-0000-0000F0610000}"/>
    <cellStyle name="Normal 2 23 2 2 6" xfId="25696" xr:uid="{00000000-0005-0000-0000-0000F1610000}"/>
    <cellStyle name="Normal 2 23 2 2 6 2" xfId="25697" xr:uid="{00000000-0005-0000-0000-0000F2610000}"/>
    <cellStyle name="Normal 2 23 2 2 7" xfId="25698" xr:uid="{00000000-0005-0000-0000-0000F3610000}"/>
    <cellStyle name="Normal 2 23 2 2 8" xfId="25699" xr:uid="{00000000-0005-0000-0000-0000F4610000}"/>
    <cellStyle name="Normal 2 23 2 2 9" xfId="25700" xr:uid="{00000000-0005-0000-0000-0000F5610000}"/>
    <cellStyle name="Normal 2 23 2 2_1) Sector Final Use Input Sheet" xfId="25701" xr:uid="{00000000-0005-0000-0000-0000F6610000}"/>
    <cellStyle name="Normal 2 23 2 3" xfId="25702" xr:uid="{00000000-0005-0000-0000-0000F7610000}"/>
    <cellStyle name="Normal 2 23 2 3 10" xfId="25703" xr:uid="{00000000-0005-0000-0000-0000F8610000}"/>
    <cellStyle name="Normal 2 23 2 3 11" xfId="25704" xr:uid="{00000000-0005-0000-0000-0000F9610000}"/>
    <cellStyle name="Normal 2 23 2 3 12" xfId="25705" xr:uid="{00000000-0005-0000-0000-0000FA610000}"/>
    <cellStyle name="Normal 2 23 2 3 2" xfId="25706" xr:uid="{00000000-0005-0000-0000-0000FB610000}"/>
    <cellStyle name="Normal 2 23 2 3 2 10" xfId="25707" xr:uid="{00000000-0005-0000-0000-0000FC610000}"/>
    <cellStyle name="Normal 2 23 2 3 2 11" xfId="25708" xr:uid="{00000000-0005-0000-0000-0000FD610000}"/>
    <cellStyle name="Normal 2 23 2 3 2 2" xfId="25709" xr:uid="{00000000-0005-0000-0000-0000FE610000}"/>
    <cellStyle name="Normal 2 23 2 3 2 2 2" xfId="25710" xr:uid="{00000000-0005-0000-0000-0000FF610000}"/>
    <cellStyle name="Normal 2 23 2 3 2 2 3" xfId="25711" xr:uid="{00000000-0005-0000-0000-000000620000}"/>
    <cellStyle name="Normal 2 23 2 3 2 2 4" xfId="25712" xr:uid="{00000000-0005-0000-0000-000001620000}"/>
    <cellStyle name="Normal 2 23 2 3 2 2 5" xfId="25713" xr:uid="{00000000-0005-0000-0000-000002620000}"/>
    <cellStyle name="Normal 2 23 2 3 2 3" xfId="25714" xr:uid="{00000000-0005-0000-0000-000003620000}"/>
    <cellStyle name="Normal 2 23 2 3 2 3 2" xfId="25715" xr:uid="{00000000-0005-0000-0000-000004620000}"/>
    <cellStyle name="Normal 2 23 2 3 2 3 3" xfId="25716" xr:uid="{00000000-0005-0000-0000-000005620000}"/>
    <cellStyle name="Normal 2 23 2 3 2 4" xfId="25717" xr:uid="{00000000-0005-0000-0000-000006620000}"/>
    <cellStyle name="Normal 2 23 2 3 2 4 2" xfId="25718" xr:uid="{00000000-0005-0000-0000-000007620000}"/>
    <cellStyle name="Normal 2 23 2 3 2 5" xfId="25719" xr:uid="{00000000-0005-0000-0000-000008620000}"/>
    <cellStyle name="Normal 2 23 2 3 2 5 2" xfId="25720" xr:uid="{00000000-0005-0000-0000-000009620000}"/>
    <cellStyle name="Normal 2 23 2 3 2 6" xfId="25721" xr:uid="{00000000-0005-0000-0000-00000A620000}"/>
    <cellStyle name="Normal 2 23 2 3 2 7" xfId="25722" xr:uid="{00000000-0005-0000-0000-00000B620000}"/>
    <cellStyle name="Normal 2 23 2 3 2 8" xfId="25723" xr:uid="{00000000-0005-0000-0000-00000C620000}"/>
    <cellStyle name="Normal 2 23 2 3 2 9" xfId="25724" xr:uid="{00000000-0005-0000-0000-00000D620000}"/>
    <cellStyle name="Normal 2 23 2 3 2_1) Sector Final Use Input Sheet" xfId="25725" xr:uid="{00000000-0005-0000-0000-00000E620000}"/>
    <cellStyle name="Normal 2 23 2 3 3" xfId="25726" xr:uid="{00000000-0005-0000-0000-00000F620000}"/>
    <cellStyle name="Normal 2 23 2 3 3 2" xfId="25727" xr:uid="{00000000-0005-0000-0000-000010620000}"/>
    <cellStyle name="Normal 2 23 2 3 3 3" xfId="25728" xr:uid="{00000000-0005-0000-0000-000011620000}"/>
    <cellStyle name="Normal 2 23 2 3 3 4" xfId="25729" xr:uid="{00000000-0005-0000-0000-000012620000}"/>
    <cellStyle name="Normal 2 23 2 3 3 5" xfId="25730" xr:uid="{00000000-0005-0000-0000-000013620000}"/>
    <cellStyle name="Normal 2 23 2 3 4" xfId="25731" xr:uid="{00000000-0005-0000-0000-000014620000}"/>
    <cellStyle name="Normal 2 23 2 3 4 2" xfId="25732" xr:uid="{00000000-0005-0000-0000-000015620000}"/>
    <cellStyle name="Normal 2 23 2 3 4 3" xfId="25733" xr:uid="{00000000-0005-0000-0000-000016620000}"/>
    <cellStyle name="Normal 2 23 2 3 5" xfId="25734" xr:uid="{00000000-0005-0000-0000-000017620000}"/>
    <cellStyle name="Normal 2 23 2 3 5 2" xfId="25735" xr:uid="{00000000-0005-0000-0000-000018620000}"/>
    <cellStyle name="Normal 2 23 2 3 6" xfId="25736" xr:uid="{00000000-0005-0000-0000-000019620000}"/>
    <cellStyle name="Normal 2 23 2 3 6 2" xfId="25737" xr:uid="{00000000-0005-0000-0000-00001A620000}"/>
    <cellStyle name="Normal 2 23 2 3 7" xfId="25738" xr:uid="{00000000-0005-0000-0000-00001B620000}"/>
    <cellStyle name="Normal 2 23 2 3 8" xfId="25739" xr:uid="{00000000-0005-0000-0000-00001C620000}"/>
    <cellStyle name="Normal 2 23 2 3 9" xfId="25740" xr:uid="{00000000-0005-0000-0000-00001D620000}"/>
    <cellStyle name="Normal 2 23 2 3_1) Sector Final Use Input Sheet" xfId="25741" xr:uid="{00000000-0005-0000-0000-00001E620000}"/>
    <cellStyle name="Normal 2 23 2 4" xfId="25742" xr:uid="{00000000-0005-0000-0000-00001F620000}"/>
    <cellStyle name="Normal 2 23 2 4 10" xfId="25743" xr:uid="{00000000-0005-0000-0000-000020620000}"/>
    <cellStyle name="Normal 2 23 2 4 11" xfId="25744" xr:uid="{00000000-0005-0000-0000-000021620000}"/>
    <cellStyle name="Normal 2 23 2 4 2" xfId="25745" xr:uid="{00000000-0005-0000-0000-000022620000}"/>
    <cellStyle name="Normal 2 23 2 4 2 2" xfId="25746" xr:uid="{00000000-0005-0000-0000-000023620000}"/>
    <cellStyle name="Normal 2 23 2 4 2 3" xfId="25747" xr:uid="{00000000-0005-0000-0000-000024620000}"/>
    <cellStyle name="Normal 2 23 2 4 2 4" xfId="25748" xr:uid="{00000000-0005-0000-0000-000025620000}"/>
    <cellStyle name="Normal 2 23 2 4 2 5" xfId="25749" xr:uid="{00000000-0005-0000-0000-000026620000}"/>
    <cellStyle name="Normal 2 23 2 4 3" xfId="25750" xr:uid="{00000000-0005-0000-0000-000027620000}"/>
    <cellStyle name="Normal 2 23 2 4 3 2" xfId="25751" xr:uid="{00000000-0005-0000-0000-000028620000}"/>
    <cellStyle name="Normal 2 23 2 4 3 3" xfId="25752" xr:uid="{00000000-0005-0000-0000-000029620000}"/>
    <cellStyle name="Normal 2 23 2 4 4" xfId="25753" xr:uid="{00000000-0005-0000-0000-00002A620000}"/>
    <cellStyle name="Normal 2 23 2 4 4 2" xfId="25754" xr:uid="{00000000-0005-0000-0000-00002B620000}"/>
    <cellStyle name="Normal 2 23 2 4 5" xfId="25755" xr:uid="{00000000-0005-0000-0000-00002C620000}"/>
    <cellStyle name="Normal 2 23 2 4 5 2" xfId="25756" xr:uid="{00000000-0005-0000-0000-00002D620000}"/>
    <cellStyle name="Normal 2 23 2 4 6" xfId="25757" xr:uid="{00000000-0005-0000-0000-00002E620000}"/>
    <cellStyle name="Normal 2 23 2 4 7" xfId="25758" xr:uid="{00000000-0005-0000-0000-00002F620000}"/>
    <cellStyle name="Normal 2 23 2 4 8" xfId="25759" xr:uid="{00000000-0005-0000-0000-000030620000}"/>
    <cellStyle name="Normal 2 23 2 4 9" xfId="25760" xr:uid="{00000000-0005-0000-0000-000031620000}"/>
    <cellStyle name="Normal 2 23 2 4_1) Sector Final Use Input Sheet" xfId="25761" xr:uid="{00000000-0005-0000-0000-000032620000}"/>
    <cellStyle name="Normal 2 23 2 5" xfId="25762" xr:uid="{00000000-0005-0000-0000-000033620000}"/>
    <cellStyle name="Normal 2 23 2 5 2" xfId="25763" xr:uid="{00000000-0005-0000-0000-000034620000}"/>
    <cellStyle name="Normal 2 23 2 5 3" xfId="25764" xr:uid="{00000000-0005-0000-0000-000035620000}"/>
    <cellStyle name="Normal 2 23 2 5 4" xfId="25765" xr:uid="{00000000-0005-0000-0000-000036620000}"/>
    <cellStyle name="Normal 2 23 2 5 5" xfId="25766" xr:uid="{00000000-0005-0000-0000-000037620000}"/>
    <cellStyle name="Normal 2 23 2 6" xfId="25767" xr:uid="{00000000-0005-0000-0000-000038620000}"/>
    <cellStyle name="Normal 2 23 2 6 2" xfId="25768" xr:uid="{00000000-0005-0000-0000-000039620000}"/>
    <cellStyle name="Normal 2 23 2 6 3" xfId="25769" xr:uid="{00000000-0005-0000-0000-00003A620000}"/>
    <cellStyle name="Normal 2 23 2 7" xfId="25770" xr:uid="{00000000-0005-0000-0000-00003B620000}"/>
    <cellStyle name="Normal 2 23 2 7 2" xfId="25771" xr:uid="{00000000-0005-0000-0000-00003C620000}"/>
    <cellStyle name="Normal 2 23 2 8" xfId="25772" xr:uid="{00000000-0005-0000-0000-00003D620000}"/>
    <cellStyle name="Normal 2 23 2 8 2" xfId="25773" xr:uid="{00000000-0005-0000-0000-00003E620000}"/>
    <cellStyle name="Normal 2 23 2 9" xfId="25774" xr:uid="{00000000-0005-0000-0000-00003F620000}"/>
    <cellStyle name="Normal 2 23 2_1) Sector Final Use Input Sheet" xfId="25775" xr:uid="{00000000-0005-0000-0000-000040620000}"/>
    <cellStyle name="Normal 2 23 3" xfId="25776" xr:uid="{00000000-0005-0000-0000-000041620000}"/>
    <cellStyle name="Normal 2 23 3 10" xfId="25777" xr:uid="{00000000-0005-0000-0000-000042620000}"/>
    <cellStyle name="Normal 2 23 3 11" xfId="25778" xr:uid="{00000000-0005-0000-0000-000043620000}"/>
    <cellStyle name="Normal 2 23 3 12" xfId="25779" xr:uid="{00000000-0005-0000-0000-000044620000}"/>
    <cellStyle name="Normal 2 23 3 13" xfId="25780" xr:uid="{00000000-0005-0000-0000-000045620000}"/>
    <cellStyle name="Normal 2 23 3 14" xfId="25781" xr:uid="{00000000-0005-0000-0000-000046620000}"/>
    <cellStyle name="Normal 2 23 3 2" xfId="25782" xr:uid="{00000000-0005-0000-0000-000047620000}"/>
    <cellStyle name="Normal 2 23 3 2 10" xfId="25783" xr:uid="{00000000-0005-0000-0000-000048620000}"/>
    <cellStyle name="Normal 2 23 3 2 11" xfId="25784" xr:uid="{00000000-0005-0000-0000-000049620000}"/>
    <cellStyle name="Normal 2 23 3 2 12" xfId="25785" xr:uid="{00000000-0005-0000-0000-00004A620000}"/>
    <cellStyle name="Normal 2 23 3 2 2" xfId="25786" xr:uid="{00000000-0005-0000-0000-00004B620000}"/>
    <cellStyle name="Normal 2 23 3 2 2 10" xfId="25787" xr:uid="{00000000-0005-0000-0000-00004C620000}"/>
    <cellStyle name="Normal 2 23 3 2 2 11" xfId="25788" xr:uid="{00000000-0005-0000-0000-00004D620000}"/>
    <cellStyle name="Normal 2 23 3 2 2 2" xfId="25789" xr:uid="{00000000-0005-0000-0000-00004E620000}"/>
    <cellStyle name="Normal 2 23 3 2 2 2 2" xfId="25790" xr:uid="{00000000-0005-0000-0000-00004F620000}"/>
    <cellStyle name="Normal 2 23 3 2 2 2 3" xfId="25791" xr:uid="{00000000-0005-0000-0000-000050620000}"/>
    <cellStyle name="Normal 2 23 3 2 2 2 4" xfId="25792" xr:uid="{00000000-0005-0000-0000-000051620000}"/>
    <cellStyle name="Normal 2 23 3 2 2 2 5" xfId="25793" xr:uid="{00000000-0005-0000-0000-000052620000}"/>
    <cellStyle name="Normal 2 23 3 2 2 3" xfId="25794" xr:uid="{00000000-0005-0000-0000-000053620000}"/>
    <cellStyle name="Normal 2 23 3 2 2 3 2" xfId="25795" xr:uid="{00000000-0005-0000-0000-000054620000}"/>
    <cellStyle name="Normal 2 23 3 2 2 3 3" xfId="25796" xr:uid="{00000000-0005-0000-0000-000055620000}"/>
    <cellStyle name="Normal 2 23 3 2 2 4" xfId="25797" xr:uid="{00000000-0005-0000-0000-000056620000}"/>
    <cellStyle name="Normal 2 23 3 2 2 4 2" xfId="25798" xr:uid="{00000000-0005-0000-0000-000057620000}"/>
    <cellStyle name="Normal 2 23 3 2 2 5" xfId="25799" xr:uid="{00000000-0005-0000-0000-000058620000}"/>
    <cellStyle name="Normal 2 23 3 2 2 5 2" xfId="25800" xr:uid="{00000000-0005-0000-0000-000059620000}"/>
    <cellStyle name="Normal 2 23 3 2 2 6" xfId="25801" xr:uid="{00000000-0005-0000-0000-00005A620000}"/>
    <cellStyle name="Normal 2 23 3 2 2 7" xfId="25802" xr:uid="{00000000-0005-0000-0000-00005B620000}"/>
    <cellStyle name="Normal 2 23 3 2 2 8" xfId="25803" xr:uid="{00000000-0005-0000-0000-00005C620000}"/>
    <cellStyle name="Normal 2 23 3 2 2 9" xfId="25804" xr:uid="{00000000-0005-0000-0000-00005D620000}"/>
    <cellStyle name="Normal 2 23 3 2 2_1) Sector Final Use Input Sheet" xfId="25805" xr:uid="{00000000-0005-0000-0000-00005E620000}"/>
    <cellStyle name="Normal 2 23 3 2 3" xfId="25806" xr:uid="{00000000-0005-0000-0000-00005F620000}"/>
    <cellStyle name="Normal 2 23 3 2 3 2" xfId="25807" xr:uid="{00000000-0005-0000-0000-000060620000}"/>
    <cellStyle name="Normal 2 23 3 2 3 3" xfId="25808" xr:uid="{00000000-0005-0000-0000-000061620000}"/>
    <cellStyle name="Normal 2 23 3 2 3 4" xfId="25809" xr:uid="{00000000-0005-0000-0000-000062620000}"/>
    <cellStyle name="Normal 2 23 3 2 3 5" xfId="25810" xr:uid="{00000000-0005-0000-0000-000063620000}"/>
    <cellStyle name="Normal 2 23 3 2 4" xfId="25811" xr:uid="{00000000-0005-0000-0000-000064620000}"/>
    <cellStyle name="Normal 2 23 3 2 4 2" xfId="25812" xr:uid="{00000000-0005-0000-0000-000065620000}"/>
    <cellStyle name="Normal 2 23 3 2 4 3" xfId="25813" xr:uid="{00000000-0005-0000-0000-000066620000}"/>
    <cellStyle name="Normal 2 23 3 2 5" xfId="25814" xr:uid="{00000000-0005-0000-0000-000067620000}"/>
    <cellStyle name="Normal 2 23 3 2 5 2" xfId="25815" xr:uid="{00000000-0005-0000-0000-000068620000}"/>
    <cellStyle name="Normal 2 23 3 2 6" xfId="25816" xr:uid="{00000000-0005-0000-0000-000069620000}"/>
    <cellStyle name="Normal 2 23 3 2 6 2" xfId="25817" xr:uid="{00000000-0005-0000-0000-00006A620000}"/>
    <cellStyle name="Normal 2 23 3 2 7" xfId="25818" xr:uid="{00000000-0005-0000-0000-00006B620000}"/>
    <cellStyle name="Normal 2 23 3 2 8" xfId="25819" xr:uid="{00000000-0005-0000-0000-00006C620000}"/>
    <cellStyle name="Normal 2 23 3 2 9" xfId="25820" xr:uid="{00000000-0005-0000-0000-00006D620000}"/>
    <cellStyle name="Normal 2 23 3 2_1) Sector Final Use Input Sheet" xfId="25821" xr:uid="{00000000-0005-0000-0000-00006E620000}"/>
    <cellStyle name="Normal 2 23 3 3" xfId="25822" xr:uid="{00000000-0005-0000-0000-00006F620000}"/>
    <cellStyle name="Normal 2 23 3 3 10" xfId="25823" xr:uid="{00000000-0005-0000-0000-000070620000}"/>
    <cellStyle name="Normal 2 23 3 3 11" xfId="25824" xr:uid="{00000000-0005-0000-0000-000071620000}"/>
    <cellStyle name="Normal 2 23 3 3 12" xfId="25825" xr:uid="{00000000-0005-0000-0000-000072620000}"/>
    <cellStyle name="Normal 2 23 3 3 2" xfId="25826" xr:uid="{00000000-0005-0000-0000-000073620000}"/>
    <cellStyle name="Normal 2 23 3 3 2 10" xfId="25827" xr:uid="{00000000-0005-0000-0000-000074620000}"/>
    <cellStyle name="Normal 2 23 3 3 2 11" xfId="25828" xr:uid="{00000000-0005-0000-0000-000075620000}"/>
    <cellStyle name="Normal 2 23 3 3 2 2" xfId="25829" xr:uid="{00000000-0005-0000-0000-000076620000}"/>
    <cellStyle name="Normal 2 23 3 3 2 2 2" xfId="25830" xr:uid="{00000000-0005-0000-0000-000077620000}"/>
    <cellStyle name="Normal 2 23 3 3 2 2 3" xfId="25831" xr:uid="{00000000-0005-0000-0000-000078620000}"/>
    <cellStyle name="Normal 2 23 3 3 2 2 4" xfId="25832" xr:uid="{00000000-0005-0000-0000-000079620000}"/>
    <cellStyle name="Normal 2 23 3 3 2 2 5" xfId="25833" xr:uid="{00000000-0005-0000-0000-00007A620000}"/>
    <cellStyle name="Normal 2 23 3 3 2 3" xfId="25834" xr:uid="{00000000-0005-0000-0000-00007B620000}"/>
    <cellStyle name="Normal 2 23 3 3 2 3 2" xfId="25835" xr:uid="{00000000-0005-0000-0000-00007C620000}"/>
    <cellStyle name="Normal 2 23 3 3 2 3 3" xfId="25836" xr:uid="{00000000-0005-0000-0000-00007D620000}"/>
    <cellStyle name="Normal 2 23 3 3 2 4" xfId="25837" xr:uid="{00000000-0005-0000-0000-00007E620000}"/>
    <cellStyle name="Normal 2 23 3 3 2 4 2" xfId="25838" xr:uid="{00000000-0005-0000-0000-00007F620000}"/>
    <cellStyle name="Normal 2 23 3 3 2 5" xfId="25839" xr:uid="{00000000-0005-0000-0000-000080620000}"/>
    <cellStyle name="Normal 2 23 3 3 2 5 2" xfId="25840" xr:uid="{00000000-0005-0000-0000-000081620000}"/>
    <cellStyle name="Normal 2 23 3 3 2 6" xfId="25841" xr:uid="{00000000-0005-0000-0000-000082620000}"/>
    <cellStyle name="Normal 2 23 3 3 2 7" xfId="25842" xr:uid="{00000000-0005-0000-0000-000083620000}"/>
    <cellStyle name="Normal 2 23 3 3 2 8" xfId="25843" xr:uid="{00000000-0005-0000-0000-000084620000}"/>
    <cellStyle name="Normal 2 23 3 3 2 9" xfId="25844" xr:uid="{00000000-0005-0000-0000-000085620000}"/>
    <cellStyle name="Normal 2 23 3 3 2_1) Sector Final Use Input Sheet" xfId="25845" xr:uid="{00000000-0005-0000-0000-000086620000}"/>
    <cellStyle name="Normal 2 23 3 3 3" xfId="25846" xr:uid="{00000000-0005-0000-0000-000087620000}"/>
    <cellStyle name="Normal 2 23 3 3 3 2" xfId="25847" xr:uid="{00000000-0005-0000-0000-000088620000}"/>
    <cellStyle name="Normal 2 23 3 3 3 3" xfId="25848" xr:uid="{00000000-0005-0000-0000-000089620000}"/>
    <cellStyle name="Normal 2 23 3 3 3 4" xfId="25849" xr:uid="{00000000-0005-0000-0000-00008A620000}"/>
    <cellStyle name="Normal 2 23 3 3 3 5" xfId="25850" xr:uid="{00000000-0005-0000-0000-00008B620000}"/>
    <cellStyle name="Normal 2 23 3 3 4" xfId="25851" xr:uid="{00000000-0005-0000-0000-00008C620000}"/>
    <cellStyle name="Normal 2 23 3 3 4 2" xfId="25852" xr:uid="{00000000-0005-0000-0000-00008D620000}"/>
    <cellStyle name="Normal 2 23 3 3 4 3" xfId="25853" xr:uid="{00000000-0005-0000-0000-00008E620000}"/>
    <cellStyle name="Normal 2 23 3 3 5" xfId="25854" xr:uid="{00000000-0005-0000-0000-00008F620000}"/>
    <cellStyle name="Normal 2 23 3 3 5 2" xfId="25855" xr:uid="{00000000-0005-0000-0000-000090620000}"/>
    <cellStyle name="Normal 2 23 3 3 6" xfId="25856" xr:uid="{00000000-0005-0000-0000-000091620000}"/>
    <cellStyle name="Normal 2 23 3 3 6 2" xfId="25857" xr:uid="{00000000-0005-0000-0000-000092620000}"/>
    <cellStyle name="Normal 2 23 3 3 7" xfId="25858" xr:uid="{00000000-0005-0000-0000-000093620000}"/>
    <cellStyle name="Normal 2 23 3 3 8" xfId="25859" xr:uid="{00000000-0005-0000-0000-000094620000}"/>
    <cellStyle name="Normal 2 23 3 3 9" xfId="25860" xr:uid="{00000000-0005-0000-0000-000095620000}"/>
    <cellStyle name="Normal 2 23 3 3_1) Sector Final Use Input Sheet" xfId="25861" xr:uid="{00000000-0005-0000-0000-000096620000}"/>
    <cellStyle name="Normal 2 23 3 4" xfId="25862" xr:uid="{00000000-0005-0000-0000-000097620000}"/>
    <cellStyle name="Normal 2 23 3 4 10" xfId="25863" xr:uid="{00000000-0005-0000-0000-000098620000}"/>
    <cellStyle name="Normal 2 23 3 4 11" xfId="25864" xr:uid="{00000000-0005-0000-0000-000099620000}"/>
    <cellStyle name="Normal 2 23 3 4 2" xfId="25865" xr:uid="{00000000-0005-0000-0000-00009A620000}"/>
    <cellStyle name="Normal 2 23 3 4 2 2" xfId="25866" xr:uid="{00000000-0005-0000-0000-00009B620000}"/>
    <cellStyle name="Normal 2 23 3 4 2 3" xfId="25867" xr:uid="{00000000-0005-0000-0000-00009C620000}"/>
    <cellStyle name="Normal 2 23 3 4 2 4" xfId="25868" xr:uid="{00000000-0005-0000-0000-00009D620000}"/>
    <cellStyle name="Normal 2 23 3 4 2 5" xfId="25869" xr:uid="{00000000-0005-0000-0000-00009E620000}"/>
    <cellStyle name="Normal 2 23 3 4 3" xfId="25870" xr:uid="{00000000-0005-0000-0000-00009F620000}"/>
    <cellStyle name="Normal 2 23 3 4 3 2" xfId="25871" xr:uid="{00000000-0005-0000-0000-0000A0620000}"/>
    <cellStyle name="Normal 2 23 3 4 3 3" xfId="25872" xr:uid="{00000000-0005-0000-0000-0000A1620000}"/>
    <cellStyle name="Normal 2 23 3 4 4" xfId="25873" xr:uid="{00000000-0005-0000-0000-0000A2620000}"/>
    <cellStyle name="Normal 2 23 3 4 4 2" xfId="25874" xr:uid="{00000000-0005-0000-0000-0000A3620000}"/>
    <cellStyle name="Normal 2 23 3 4 5" xfId="25875" xr:uid="{00000000-0005-0000-0000-0000A4620000}"/>
    <cellStyle name="Normal 2 23 3 4 5 2" xfId="25876" xr:uid="{00000000-0005-0000-0000-0000A5620000}"/>
    <cellStyle name="Normal 2 23 3 4 6" xfId="25877" xr:uid="{00000000-0005-0000-0000-0000A6620000}"/>
    <cellStyle name="Normal 2 23 3 4 7" xfId="25878" xr:uid="{00000000-0005-0000-0000-0000A7620000}"/>
    <cellStyle name="Normal 2 23 3 4 8" xfId="25879" xr:uid="{00000000-0005-0000-0000-0000A8620000}"/>
    <cellStyle name="Normal 2 23 3 4 9" xfId="25880" xr:uid="{00000000-0005-0000-0000-0000A9620000}"/>
    <cellStyle name="Normal 2 23 3 4_1) Sector Final Use Input Sheet" xfId="25881" xr:uid="{00000000-0005-0000-0000-0000AA620000}"/>
    <cellStyle name="Normal 2 23 3 5" xfId="25882" xr:uid="{00000000-0005-0000-0000-0000AB620000}"/>
    <cellStyle name="Normal 2 23 3 5 2" xfId="25883" xr:uid="{00000000-0005-0000-0000-0000AC620000}"/>
    <cellStyle name="Normal 2 23 3 5 3" xfId="25884" xr:uid="{00000000-0005-0000-0000-0000AD620000}"/>
    <cellStyle name="Normal 2 23 3 5 4" xfId="25885" xr:uid="{00000000-0005-0000-0000-0000AE620000}"/>
    <cellStyle name="Normal 2 23 3 5 5" xfId="25886" xr:uid="{00000000-0005-0000-0000-0000AF620000}"/>
    <cellStyle name="Normal 2 23 3 6" xfId="25887" xr:uid="{00000000-0005-0000-0000-0000B0620000}"/>
    <cellStyle name="Normal 2 23 3 6 2" xfId="25888" xr:uid="{00000000-0005-0000-0000-0000B1620000}"/>
    <cellStyle name="Normal 2 23 3 6 3" xfId="25889" xr:uid="{00000000-0005-0000-0000-0000B2620000}"/>
    <cellStyle name="Normal 2 23 3 7" xfId="25890" xr:uid="{00000000-0005-0000-0000-0000B3620000}"/>
    <cellStyle name="Normal 2 23 3 7 2" xfId="25891" xr:uid="{00000000-0005-0000-0000-0000B4620000}"/>
    <cellStyle name="Normal 2 23 3 8" xfId="25892" xr:uid="{00000000-0005-0000-0000-0000B5620000}"/>
    <cellStyle name="Normal 2 23 3 8 2" xfId="25893" xr:uid="{00000000-0005-0000-0000-0000B6620000}"/>
    <cellStyle name="Normal 2 23 3 9" xfId="25894" xr:uid="{00000000-0005-0000-0000-0000B7620000}"/>
    <cellStyle name="Normal 2 23 3_1) Sector Final Use Input Sheet" xfId="25895" xr:uid="{00000000-0005-0000-0000-0000B8620000}"/>
    <cellStyle name="Normal 2 23 4" xfId="25896" xr:uid="{00000000-0005-0000-0000-0000B9620000}"/>
    <cellStyle name="Normal 2 23 4 10" xfId="25897" xr:uid="{00000000-0005-0000-0000-0000BA620000}"/>
    <cellStyle name="Normal 2 23 4 11" xfId="25898" xr:uid="{00000000-0005-0000-0000-0000BB620000}"/>
    <cellStyle name="Normal 2 23 4 12" xfId="25899" xr:uid="{00000000-0005-0000-0000-0000BC620000}"/>
    <cellStyle name="Normal 2 23 4 13" xfId="25900" xr:uid="{00000000-0005-0000-0000-0000BD620000}"/>
    <cellStyle name="Normal 2 23 4 14" xfId="25901" xr:uid="{00000000-0005-0000-0000-0000BE620000}"/>
    <cellStyle name="Normal 2 23 4 2" xfId="25902" xr:uid="{00000000-0005-0000-0000-0000BF620000}"/>
    <cellStyle name="Normal 2 23 4 2 10" xfId="25903" xr:uid="{00000000-0005-0000-0000-0000C0620000}"/>
    <cellStyle name="Normal 2 23 4 2 11" xfId="25904" xr:uid="{00000000-0005-0000-0000-0000C1620000}"/>
    <cellStyle name="Normal 2 23 4 2 12" xfId="25905" xr:uid="{00000000-0005-0000-0000-0000C2620000}"/>
    <cellStyle name="Normal 2 23 4 2 2" xfId="25906" xr:uid="{00000000-0005-0000-0000-0000C3620000}"/>
    <cellStyle name="Normal 2 23 4 2 2 10" xfId="25907" xr:uid="{00000000-0005-0000-0000-0000C4620000}"/>
    <cellStyle name="Normal 2 23 4 2 2 11" xfId="25908" xr:uid="{00000000-0005-0000-0000-0000C5620000}"/>
    <cellStyle name="Normal 2 23 4 2 2 2" xfId="25909" xr:uid="{00000000-0005-0000-0000-0000C6620000}"/>
    <cellStyle name="Normal 2 23 4 2 2 2 2" xfId="25910" xr:uid="{00000000-0005-0000-0000-0000C7620000}"/>
    <cellStyle name="Normal 2 23 4 2 2 2 3" xfId="25911" xr:uid="{00000000-0005-0000-0000-0000C8620000}"/>
    <cellStyle name="Normal 2 23 4 2 2 2 4" xfId="25912" xr:uid="{00000000-0005-0000-0000-0000C9620000}"/>
    <cellStyle name="Normal 2 23 4 2 2 2 5" xfId="25913" xr:uid="{00000000-0005-0000-0000-0000CA620000}"/>
    <cellStyle name="Normal 2 23 4 2 2 3" xfId="25914" xr:uid="{00000000-0005-0000-0000-0000CB620000}"/>
    <cellStyle name="Normal 2 23 4 2 2 3 2" xfId="25915" xr:uid="{00000000-0005-0000-0000-0000CC620000}"/>
    <cellStyle name="Normal 2 23 4 2 2 3 3" xfId="25916" xr:uid="{00000000-0005-0000-0000-0000CD620000}"/>
    <cellStyle name="Normal 2 23 4 2 2 4" xfId="25917" xr:uid="{00000000-0005-0000-0000-0000CE620000}"/>
    <cellStyle name="Normal 2 23 4 2 2 4 2" xfId="25918" xr:uid="{00000000-0005-0000-0000-0000CF620000}"/>
    <cellStyle name="Normal 2 23 4 2 2 5" xfId="25919" xr:uid="{00000000-0005-0000-0000-0000D0620000}"/>
    <cellStyle name="Normal 2 23 4 2 2 5 2" xfId="25920" xr:uid="{00000000-0005-0000-0000-0000D1620000}"/>
    <cellStyle name="Normal 2 23 4 2 2 6" xfId="25921" xr:uid="{00000000-0005-0000-0000-0000D2620000}"/>
    <cellStyle name="Normal 2 23 4 2 2 7" xfId="25922" xr:uid="{00000000-0005-0000-0000-0000D3620000}"/>
    <cellStyle name="Normal 2 23 4 2 2 8" xfId="25923" xr:uid="{00000000-0005-0000-0000-0000D4620000}"/>
    <cellStyle name="Normal 2 23 4 2 2 9" xfId="25924" xr:uid="{00000000-0005-0000-0000-0000D5620000}"/>
    <cellStyle name="Normal 2 23 4 2 2_1) Sector Final Use Input Sheet" xfId="25925" xr:uid="{00000000-0005-0000-0000-0000D6620000}"/>
    <cellStyle name="Normal 2 23 4 2 3" xfId="25926" xr:uid="{00000000-0005-0000-0000-0000D7620000}"/>
    <cellStyle name="Normal 2 23 4 2 3 2" xfId="25927" xr:uid="{00000000-0005-0000-0000-0000D8620000}"/>
    <cellStyle name="Normal 2 23 4 2 3 3" xfId="25928" xr:uid="{00000000-0005-0000-0000-0000D9620000}"/>
    <cellStyle name="Normal 2 23 4 2 3 4" xfId="25929" xr:uid="{00000000-0005-0000-0000-0000DA620000}"/>
    <cellStyle name="Normal 2 23 4 2 3 5" xfId="25930" xr:uid="{00000000-0005-0000-0000-0000DB620000}"/>
    <cellStyle name="Normal 2 23 4 2 4" xfId="25931" xr:uid="{00000000-0005-0000-0000-0000DC620000}"/>
    <cellStyle name="Normal 2 23 4 2 4 2" xfId="25932" xr:uid="{00000000-0005-0000-0000-0000DD620000}"/>
    <cellStyle name="Normal 2 23 4 2 4 3" xfId="25933" xr:uid="{00000000-0005-0000-0000-0000DE620000}"/>
    <cellStyle name="Normal 2 23 4 2 5" xfId="25934" xr:uid="{00000000-0005-0000-0000-0000DF620000}"/>
    <cellStyle name="Normal 2 23 4 2 5 2" xfId="25935" xr:uid="{00000000-0005-0000-0000-0000E0620000}"/>
    <cellStyle name="Normal 2 23 4 2 6" xfId="25936" xr:uid="{00000000-0005-0000-0000-0000E1620000}"/>
    <cellStyle name="Normal 2 23 4 2 6 2" xfId="25937" xr:uid="{00000000-0005-0000-0000-0000E2620000}"/>
    <cellStyle name="Normal 2 23 4 2 7" xfId="25938" xr:uid="{00000000-0005-0000-0000-0000E3620000}"/>
    <cellStyle name="Normal 2 23 4 2 8" xfId="25939" xr:uid="{00000000-0005-0000-0000-0000E4620000}"/>
    <cellStyle name="Normal 2 23 4 2 9" xfId="25940" xr:uid="{00000000-0005-0000-0000-0000E5620000}"/>
    <cellStyle name="Normal 2 23 4 2_1) Sector Final Use Input Sheet" xfId="25941" xr:uid="{00000000-0005-0000-0000-0000E6620000}"/>
    <cellStyle name="Normal 2 23 4 3" xfId="25942" xr:uid="{00000000-0005-0000-0000-0000E7620000}"/>
    <cellStyle name="Normal 2 23 4 3 10" xfId="25943" xr:uid="{00000000-0005-0000-0000-0000E8620000}"/>
    <cellStyle name="Normal 2 23 4 3 11" xfId="25944" xr:uid="{00000000-0005-0000-0000-0000E9620000}"/>
    <cellStyle name="Normal 2 23 4 3 12" xfId="25945" xr:uid="{00000000-0005-0000-0000-0000EA620000}"/>
    <cellStyle name="Normal 2 23 4 3 2" xfId="25946" xr:uid="{00000000-0005-0000-0000-0000EB620000}"/>
    <cellStyle name="Normal 2 23 4 3 2 10" xfId="25947" xr:uid="{00000000-0005-0000-0000-0000EC620000}"/>
    <cellStyle name="Normal 2 23 4 3 2 11" xfId="25948" xr:uid="{00000000-0005-0000-0000-0000ED620000}"/>
    <cellStyle name="Normal 2 23 4 3 2 2" xfId="25949" xr:uid="{00000000-0005-0000-0000-0000EE620000}"/>
    <cellStyle name="Normal 2 23 4 3 2 2 2" xfId="25950" xr:uid="{00000000-0005-0000-0000-0000EF620000}"/>
    <cellStyle name="Normal 2 23 4 3 2 2 3" xfId="25951" xr:uid="{00000000-0005-0000-0000-0000F0620000}"/>
    <cellStyle name="Normal 2 23 4 3 2 2 4" xfId="25952" xr:uid="{00000000-0005-0000-0000-0000F1620000}"/>
    <cellStyle name="Normal 2 23 4 3 2 2 5" xfId="25953" xr:uid="{00000000-0005-0000-0000-0000F2620000}"/>
    <cellStyle name="Normal 2 23 4 3 2 3" xfId="25954" xr:uid="{00000000-0005-0000-0000-0000F3620000}"/>
    <cellStyle name="Normal 2 23 4 3 2 3 2" xfId="25955" xr:uid="{00000000-0005-0000-0000-0000F4620000}"/>
    <cellStyle name="Normal 2 23 4 3 2 3 3" xfId="25956" xr:uid="{00000000-0005-0000-0000-0000F5620000}"/>
    <cellStyle name="Normal 2 23 4 3 2 4" xfId="25957" xr:uid="{00000000-0005-0000-0000-0000F6620000}"/>
    <cellStyle name="Normal 2 23 4 3 2 4 2" xfId="25958" xr:uid="{00000000-0005-0000-0000-0000F7620000}"/>
    <cellStyle name="Normal 2 23 4 3 2 5" xfId="25959" xr:uid="{00000000-0005-0000-0000-0000F8620000}"/>
    <cellStyle name="Normal 2 23 4 3 2 5 2" xfId="25960" xr:uid="{00000000-0005-0000-0000-0000F9620000}"/>
    <cellStyle name="Normal 2 23 4 3 2 6" xfId="25961" xr:uid="{00000000-0005-0000-0000-0000FA620000}"/>
    <cellStyle name="Normal 2 23 4 3 2 7" xfId="25962" xr:uid="{00000000-0005-0000-0000-0000FB620000}"/>
    <cellStyle name="Normal 2 23 4 3 2 8" xfId="25963" xr:uid="{00000000-0005-0000-0000-0000FC620000}"/>
    <cellStyle name="Normal 2 23 4 3 2 9" xfId="25964" xr:uid="{00000000-0005-0000-0000-0000FD620000}"/>
    <cellStyle name="Normal 2 23 4 3 2_1) Sector Final Use Input Sheet" xfId="25965" xr:uid="{00000000-0005-0000-0000-0000FE620000}"/>
    <cellStyle name="Normal 2 23 4 3 3" xfId="25966" xr:uid="{00000000-0005-0000-0000-0000FF620000}"/>
    <cellStyle name="Normal 2 23 4 3 3 2" xfId="25967" xr:uid="{00000000-0005-0000-0000-000000630000}"/>
    <cellStyle name="Normal 2 23 4 3 3 3" xfId="25968" xr:uid="{00000000-0005-0000-0000-000001630000}"/>
    <cellStyle name="Normal 2 23 4 3 3 4" xfId="25969" xr:uid="{00000000-0005-0000-0000-000002630000}"/>
    <cellStyle name="Normal 2 23 4 3 3 5" xfId="25970" xr:uid="{00000000-0005-0000-0000-000003630000}"/>
    <cellStyle name="Normal 2 23 4 3 4" xfId="25971" xr:uid="{00000000-0005-0000-0000-000004630000}"/>
    <cellStyle name="Normal 2 23 4 3 4 2" xfId="25972" xr:uid="{00000000-0005-0000-0000-000005630000}"/>
    <cellStyle name="Normal 2 23 4 3 4 3" xfId="25973" xr:uid="{00000000-0005-0000-0000-000006630000}"/>
    <cellStyle name="Normal 2 23 4 3 5" xfId="25974" xr:uid="{00000000-0005-0000-0000-000007630000}"/>
    <cellStyle name="Normal 2 23 4 3 5 2" xfId="25975" xr:uid="{00000000-0005-0000-0000-000008630000}"/>
    <cellStyle name="Normal 2 23 4 3 6" xfId="25976" xr:uid="{00000000-0005-0000-0000-000009630000}"/>
    <cellStyle name="Normal 2 23 4 3 6 2" xfId="25977" xr:uid="{00000000-0005-0000-0000-00000A630000}"/>
    <cellStyle name="Normal 2 23 4 3 7" xfId="25978" xr:uid="{00000000-0005-0000-0000-00000B630000}"/>
    <cellStyle name="Normal 2 23 4 3 8" xfId="25979" xr:uid="{00000000-0005-0000-0000-00000C630000}"/>
    <cellStyle name="Normal 2 23 4 3 9" xfId="25980" xr:uid="{00000000-0005-0000-0000-00000D630000}"/>
    <cellStyle name="Normal 2 23 4 3_1) Sector Final Use Input Sheet" xfId="25981" xr:uid="{00000000-0005-0000-0000-00000E630000}"/>
    <cellStyle name="Normal 2 23 4 4" xfId="25982" xr:uid="{00000000-0005-0000-0000-00000F630000}"/>
    <cellStyle name="Normal 2 23 4 4 10" xfId="25983" xr:uid="{00000000-0005-0000-0000-000010630000}"/>
    <cellStyle name="Normal 2 23 4 4 11" xfId="25984" xr:uid="{00000000-0005-0000-0000-000011630000}"/>
    <cellStyle name="Normal 2 23 4 4 2" xfId="25985" xr:uid="{00000000-0005-0000-0000-000012630000}"/>
    <cellStyle name="Normal 2 23 4 4 2 2" xfId="25986" xr:uid="{00000000-0005-0000-0000-000013630000}"/>
    <cellStyle name="Normal 2 23 4 4 2 3" xfId="25987" xr:uid="{00000000-0005-0000-0000-000014630000}"/>
    <cellStyle name="Normal 2 23 4 4 2 4" xfId="25988" xr:uid="{00000000-0005-0000-0000-000015630000}"/>
    <cellStyle name="Normal 2 23 4 4 2 5" xfId="25989" xr:uid="{00000000-0005-0000-0000-000016630000}"/>
    <cellStyle name="Normal 2 23 4 4 3" xfId="25990" xr:uid="{00000000-0005-0000-0000-000017630000}"/>
    <cellStyle name="Normal 2 23 4 4 3 2" xfId="25991" xr:uid="{00000000-0005-0000-0000-000018630000}"/>
    <cellStyle name="Normal 2 23 4 4 3 3" xfId="25992" xr:uid="{00000000-0005-0000-0000-000019630000}"/>
    <cellStyle name="Normal 2 23 4 4 4" xfId="25993" xr:uid="{00000000-0005-0000-0000-00001A630000}"/>
    <cellStyle name="Normal 2 23 4 4 4 2" xfId="25994" xr:uid="{00000000-0005-0000-0000-00001B630000}"/>
    <cellStyle name="Normal 2 23 4 4 5" xfId="25995" xr:uid="{00000000-0005-0000-0000-00001C630000}"/>
    <cellStyle name="Normal 2 23 4 4 5 2" xfId="25996" xr:uid="{00000000-0005-0000-0000-00001D630000}"/>
    <cellStyle name="Normal 2 23 4 4 6" xfId="25997" xr:uid="{00000000-0005-0000-0000-00001E630000}"/>
    <cellStyle name="Normal 2 23 4 4 7" xfId="25998" xr:uid="{00000000-0005-0000-0000-00001F630000}"/>
    <cellStyle name="Normal 2 23 4 4 8" xfId="25999" xr:uid="{00000000-0005-0000-0000-000020630000}"/>
    <cellStyle name="Normal 2 23 4 4 9" xfId="26000" xr:uid="{00000000-0005-0000-0000-000021630000}"/>
    <cellStyle name="Normal 2 23 4 4_1) Sector Final Use Input Sheet" xfId="26001" xr:uid="{00000000-0005-0000-0000-000022630000}"/>
    <cellStyle name="Normal 2 23 4 5" xfId="26002" xr:uid="{00000000-0005-0000-0000-000023630000}"/>
    <cellStyle name="Normal 2 23 4 5 2" xfId="26003" xr:uid="{00000000-0005-0000-0000-000024630000}"/>
    <cellStyle name="Normal 2 23 4 5 3" xfId="26004" xr:uid="{00000000-0005-0000-0000-000025630000}"/>
    <cellStyle name="Normal 2 23 4 5 4" xfId="26005" xr:uid="{00000000-0005-0000-0000-000026630000}"/>
    <cellStyle name="Normal 2 23 4 5 5" xfId="26006" xr:uid="{00000000-0005-0000-0000-000027630000}"/>
    <cellStyle name="Normal 2 23 4 6" xfId="26007" xr:uid="{00000000-0005-0000-0000-000028630000}"/>
    <cellStyle name="Normal 2 23 4 6 2" xfId="26008" xr:uid="{00000000-0005-0000-0000-000029630000}"/>
    <cellStyle name="Normal 2 23 4 6 3" xfId="26009" xr:uid="{00000000-0005-0000-0000-00002A630000}"/>
    <cellStyle name="Normal 2 23 4 7" xfId="26010" xr:uid="{00000000-0005-0000-0000-00002B630000}"/>
    <cellStyle name="Normal 2 23 4 7 2" xfId="26011" xr:uid="{00000000-0005-0000-0000-00002C630000}"/>
    <cellStyle name="Normal 2 23 4 8" xfId="26012" xr:uid="{00000000-0005-0000-0000-00002D630000}"/>
    <cellStyle name="Normal 2 23 4 8 2" xfId="26013" xr:uid="{00000000-0005-0000-0000-00002E630000}"/>
    <cellStyle name="Normal 2 23 4 9" xfId="26014" xr:uid="{00000000-0005-0000-0000-00002F630000}"/>
    <cellStyle name="Normal 2 23 4_1) Sector Final Use Input Sheet" xfId="26015" xr:uid="{00000000-0005-0000-0000-000030630000}"/>
    <cellStyle name="Normal 2 23 5" xfId="26016" xr:uid="{00000000-0005-0000-0000-000031630000}"/>
    <cellStyle name="Normal 2 23 5 10" xfId="26017" xr:uid="{00000000-0005-0000-0000-000032630000}"/>
    <cellStyle name="Normal 2 23 5 11" xfId="26018" xr:uid="{00000000-0005-0000-0000-000033630000}"/>
    <cellStyle name="Normal 2 23 5 12" xfId="26019" xr:uid="{00000000-0005-0000-0000-000034630000}"/>
    <cellStyle name="Normal 2 23 5 2" xfId="26020" xr:uid="{00000000-0005-0000-0000-000035630000}"/>
    <cellStyle name="Normal 2 23 5 2 10" xfId="26021" xr:uid="{00000000-0005-0000-0000-000036630000}"/>
    <cellStyle name="Normal 2 23 5 2 11" xfId="26022" xr:uid="{00000000-0005-0000-0000-000037630000}"/>
    <cellStyle name="Normal 2 23 5 2 2" xfId="26023" xr:uid="{00000000-0005-0000-0000-000038630000}"/>
    <cellStyle name="Normal 2 23 5 2 2 2" xfId="26024" xr:uid="{00000000-0005-0000-0000-000039630000}"/>
    <cellStyle name="Normal 2 23 5 2 2 3" xfId="26025" xr:uid="{00000000-0005-0000-0000-00003A630000}"/>
    <cellStyle name="Normal 2 23 5 2 2 4" xfId="26026" xr:uid="{00000000-0005-0000-0000-00003B630000}"/>
    <cellStyle name="Normal 2 23 5 2 2 5" xfId="26027" xr:uid="{00000000-0005-0000-0000-00003C630000}"/>
    <cellStyle name="Normal 2 23 5 2 3" xfId="26028" xr:uid="{00000000-0005-0000-0000-00003D630000}"/>
    <cellStyle name="Normal 2 23 5 2 3 2" xfId="26029" xr:uid="{00000000-0005-0000-0000-00003E630000}"/>
    <cellStyle name="Normal 2 23 5 2 3 3" xfId="26030" xr:uid="{00000000-0005-0000-0000-00003F630000}"/>
    <cellStyle name="Normal 2 23 5 2 4" xfId="26031" xr:uid="{00000000-0005-0000-0000-000040630000}"/>
    <cellStyle name="Normal 2 23 5 2 4 2" xfId="26032" xr:uid="{00000000-0005-0000-0000-000041630000}"/>
    <cellStyle name="Normal 2 23 5 2 5" xfId="26033" xr:uid="{00000000-0005-0000-0000-000042630000}"/>
    <cellStyle name="Normal 2 23 5 2 5 2" xfId="26034" xr:uid="{00000000-0005-0000-0000-000043630000}"/>
    <cellStyle name="Normal 2 23 5 2 6" xfId="26035" xr:uid="{00000000-0005-0000-0000-000044630000}"/>
    <cellStyle name="Normal 2 23 5 2 7" xfId="26036" xr:uid="{00000000-0005-0000-0000-000045630000}"/>
    <cellStyle name="Normal 2 23 5 2 8" xfId="26037" xr:uid="{00000000-0005-0000-0000-000046630000}"/>
    <cellStyle name="Normal 2 23 5 2 9" xfId="26038" xr:uid="{00000000-0005-0000-0000-000047630000}"/>
    <cellStyle name="Normal 2 23 5 2_1) Sector Final Use Input Sheet" xfId="26039" xr:uid="{00000000-0005-0000-0000-000048630000}"/>
    <cellStyle name="Normal 2 23 5 3" xfId="26040" xr:uid="{00000000-0005-0000-0000-000049630000}"/>
    <cellStyle name="Normal 2 23 5 3 2" xfId="26041" xr:uid="{00000000-0005-0000-0000-00004A630000}"/>
    <cellStyle name="Normal 2 23 5 3 3" xfId="26042" xr:uid="{00000000-0005-0000-0000-00004B630000}"/>
    <cellStyle name="Normal 2 23 5 3 4" xfId="26043" xr:uid="{00000000-0005-0000-0000-00004C630000}"/>
    <cellStyle name="Normal 2 23 5 3 5" xfId="26044" xr:uid="{00000000-0005-0000-0000-00004D630000}"/>
    <cellStyle name="Normal 2 23 5 4" xfId="26045" xr:uid="{00000000-0005-0000-0000-00004E630000}"/>
    <cellStyle name="Normal 2 23 5 4 2" xfId="26046" xr:uid="{00000000-0005-0000-0000-00004F630000}"/>
    <cellStyle name="Normal 2 23 5 4 3" xfId="26047" xr:uid="{00000000-0005-0000-0000-000050630000}"/>
    <cellStyle name="Normal 2 23 5 5" xfId="26048" xr:uid="{00000000-0005-0000-0000-000051630000}"/>
    <cellStyle name="Normal 2 23 5 5 2" xfId="26049" xr:uid="{00000000-0005-0000-0000-000052630000}"/>
    <cellStyle name="Normal 2 23 5 6" xfId="26050" xr:uid="{00000000-0005-0000-0000-000053630000}"/>
    <cellStyle name="Normal 2 23 5 6 2" xfId="26051" xr:uid="{00000000-0005-0000-0000-000054630000}"/>
    <cellStyle name="Normal 2 23 5 7" xfId="26052" xr:uid="{00000000-0005-0000-0000-000055630000}"/>
    <cellStyle name="Normal 2 23 5 8" xfId="26053" xr:uid="{00000000-0005-0000-0000-000056630000}"/>
    <cellStyle name="Normal 2 23 5 9" xfId="26054" xr:uid="{00000000-0005-0000-0000-000057630000}"/>
    <cellStyle name="Normal 2 23 5_1) Sector Final Use Input Sheet" xfId="26055" xr:uid="{00000000-0005-0000-0000-000058630000}"/>
    <cellStyle name="Normal 2 23 6" xfId="26056" xr:uid="{00000000-0005-0000-0000-000059630000}"/>
    <cellStyle name="Normal 2 23 6 10" xfId="26057" xr:uid="{00000000-0005-0000-0000-00005A630000}"/>
    <cellStyle name="Normal 2 23 6 11" xfId="26058" xr:uid="{00000000-0005-0000-0000-00005B630000}"/>
    <cellStyle name="Normal 2 23 6 12" xfId="26059" xr:uid="{00000000-0005-0000-0000-00005C630000}"/>
    <cellStyle name="Normal 2 23 6 2" xfId="26060" xr:uid="{00000000-0005-0000-0000-00005D630000}"/>
    <cellStyle name="Normal 2 23 6 2 10" xfId="26061" xr:uid="{00000000-0005-0000-0000-00005E630000}"/>
    <cellStyle name="Normal 2 23 6 2 11" xfId="26062" xr:uid="{00000000-0005-0000-0000-00005F630000}"/>
    <cellStyle name="Normal 2 23 6 2 2" xfId="26063" xr:uid="{00000000-0005-0000-0000-000060630000}"/>
    <cellStyle name="Normal 2 23 6 2 2 2" xfId="26064" xr:uid="{00000000-0005-0000-0000-000061630000}"/>
    <cellStyle name="Normal 2 23 6 2 2 3" xfId="26065" xr:uid="{00000000-0005-0000-0000-000062630000}"/>
    <cellStyle name="Normal 2 23 6 2 2 4" xfId="26066" xr:uid="{00000000-0005-0000-0000-000063630000}"/>
    <cellStyle name="Normal 2 23 6 2 2 5" xfId="26067" xr:uid="{00000000-0005-0000-0000-000064630000}"/>
    <cellStyle name="Normal 2 23 6 2 3" xfId="26068" xr:uid="{00000000-0005-0000-0000-000065630000}"/>
    <cellStyle name="Normal 2 23 6 2 3 2" xfId="26069" xr:uid="{00000000-0005-0000-0000-000066630000}"/>
    <cellStyle name="Normal 2 23 6 2 3 3" xfId="26070" xr:uid="{00000000-0005-0000-0000-000067630000}"/>
    <cellStyle name="Normal 2 23 6 2 4" xfId="26071" xr:uid="{00000000-0005-0000-0000-000068630000}"/>
    <cellStyle name="Normal 2 23 6 2 4 2" xfId="26072" xr:uid="{00000000-0005-0000-0000-000069630000}"/>
    <cellStyle name="Normal 2 23 6 2 5" xfId="26073" xr:uid="{00000000-0005-0000-0000-00006A630000}"/>
    <cellStyle name="Normal 2 23 6 2 5 2" xfId="26074" xr:uid="{00000000-0005-0000-0000-00006B630000}"/>
    <cellStyle name="Normal 2 23 6 2 6" xfId="26075" xr:uid="{00000000-0005-0000-0000-00006C630000}"/>
    <cellStyle name="Normal 2 23 6 2 7" xfId="26076" xr:uid="{00000000-0005-0000-0000-00006D630000}"/>
    <cellStyle name="Normal 2 23 6 2 8" xfId="26077" xr:uid="{00000000-0005-0000-0000-00006E630000}"/>
    <cellStyle name="Normal 2 23 6 2 9" xfId="26078" xr:uid="{00000000-0005-0000-0000-00006F630000}"/>
    <cellStyle name="Normal 2 23 6 2_1) Sector Final Use Input Sheet" xfId="26079" xr:uid="{00000000-0005-0000-0000-000070630000}"/>
    <cellStyle name="Normal 2 23 6 3" xfId="26080" xr:uid="{00000000-0005-0000-0000-000071630000}"/>
    <cellStyle name="Normal 2 23 6 3 2" xfId="26081" xr:uid="{00000000-0005-0000-0000-000072630000}"/>
    <cellStyle name="Normal 2 23 6 3 3" xfId="26082" xr:uid="{00000000-0005-0000-0000-000073630000}"/>
    <cellStyle name="Normal 2 23 6 3 4" xfId="26083" xr:uid="{00000000-0005-0000-0000-000074630000}"/>
    <cellStyle name="Normal 2 23 6 3 5" xfId="26084" xr:uid="{00000000-0005-0000-0000-000075630000}"/>
    <cellStyle name="Normal 2 23 6 4" xfId="26085" xr:uid="{00000000-0005-0000-0000-000076630000}"/>
    <cellStyle name="Normal 2 23 6 4 2" xfId="26086" xr:uid="{00000000-0005-0000-0000-000077630000}"/>
    <cellStyle name="Normal 2 23 6 4 3" xfId="26087" xr:uid="{00000000-0005-0000-0000-000078630000}"/>
    <cellStyle name="Normal 2 23 6 5" xfId="26088" xr:uid="{00000000-0005-0000-0000-000079630000}"/>
    <cellStyle name="Normal 2 23 6 5 2" xfId="26089" xr:uid="{00000000-0005-0000-0000-00007A630000}"/>
    <cellStyle name="Normal 2 23 6 6" xfId="26090" xr:uid="{00000000-0005-0000-0000-00007B630000}"/>
    <cellStyle name="Normal 2 23 6 6 2" xfId="26091" xr:uid="{00000000-0005-0000-0000-00007C630000}"/>
    <cellStyle name="Normal 2 23 6 7" xfId="26092" xr:uid="{00000000-0005-0000-0000-00007D630000}"/>
    <cellStyle name="Normal 2 23 6 8" xfId="26093" xr:uid="{00000000-0005-0000-0000-00007E630000}"/>
    <cellStyle name="Normal 2 23 6 9" xfId="26094" xr:uid="{00000000-0005-0000-0000-00007F630000}"/>
    <cellStyle name="Normal 2 23 6_1) Sector Final Use Input Sheet" xfId="26095" xr:uid="{00000000-0005-0000-0000-000080630000}"/>
    <cellStyle name="Normal 2 23 7" xfId="26096" xr:uid="{00000000-0005-0000-0000-000081630000}"/>
    <cellStyle name="Normal 2 23 7 10" xfId="26097" xr:uid="{00000000-0005-0000-0000-000082630000}"/>
    <cellStyle name="Normal 2 23 7 11" xfId="26098" xr:uid="{00000000-0005-0000-0000-000083630000}"/>
    <cellStyle name="Normal 2 23 7 2" xfId="26099" xr:uid="{00000000-0005-0000-0000-000084630000}"/>
    <cellStyle name="Normal 2 23 7 2 2" xfId="26100" xr:uid="{00000000-0005-0000-0000-000085630000}"/>
    <cellStyle name="Normal 2 23 7 2 3" xfId="26101" xr:uid="{00000000-0005-0000-0000-000086630000}"/>
    <cellStyle name="Normal 2 23 7 2 4" xfId="26102" xr:uid="{00000000-0005-0000-0000-000087630000}"/>
    <cellStyle name="Normal 2 23 7 2 5" xfId="26103" xr:uid="{00000000-0005-0000-0000-000088630000}"/>
    <cellStyle name="Normal 2 23 7 3" xfId="26104" xr:uid="{00000000-0005-0000-0000-000089630000}"/>
    <cellStyle name="Normal 2 23 7 3 2" xfId="26105" xr:uid="{00000000-0005-0000-0000-00008A630000}"/>
    <cellStyle name="Normal 2 23 7 3 3" xfId="26106" xr:uid="{00000000-0005-0000-0000-00008B630000}"/>
    <cellStyle name="Normal 2 23 7 4" xfId="26107" xr:uid="{00000000-0005-0000-0000-00008C630000}"/>
    <cellStyle name="Normal 2 23 7 4 2" xfId="26108" xr:uid="{00000000-0005-0000-0000-00008D630000}"/>
    <cellStyle name="Normal 2 23 7 5" xfId="26109" xr:uid="{00000000-0005-0000-0000-00008E630000}"/>
    <cellStyle name="Normal 2 23 7 5 2" xfId="26110" xr:uid="{00000000-0005-0000-0000-00008F630000}"/>
    <cellStyle name="Normal 2 23 7 6" xfId="26111" xr:uid="{00000000-0005-0000-0000-000090630000}"/>
    <cellStyle name="Normal 2 23 7 7" xfId="26112" xr:uid="{00000000-0005-0000-0000-000091630000}"/>
    <cellStyle name="Normal 2 23 7 8" xfId="26113" xr:uid="{00000000-0005-0000-0000-000092630000}"/>
    <cellStyle name="Normal 2 23 7 9" xfId="26114" xr:uid="{00000000-0005-0000-0000-000093630000}"/>
    <cellStyle name="Normal 2 23 7_1) Sector Final Use Input Sheet" xfId="26115" xr:uid="{00000000-0005-0000-0000-000094630000}"/>
    <cellStyle name="Normal 2 23 8" xfId="26116" xr:uid="{00000000-0005-0000-0000-000095630000}"/>
    <cellStyle name="Normal 2 23 8 2" xfId="26117" xr:uid="{00000000-0005-0000-0000-000096630000}"/>
    <cellStyle name="Normal 2 23 8 3" xfId="26118" xr:uid="{00000000-0005-0000-0000-000097630000}"/>
    <cellStyle name="Normal 2 23 8 4" xfId="26119" xr:uid="{00000000-0005-0000-0000-000098630000}"/>
    <cellStyle name="Normal 2 23 8 5" xfId="26120" xr:uid="{00000000-0005-0000-0000-000099630000}"/>
    <cellStyle name="Normal 2 23 9" xfId="26121" xr:uid="{00000000-0005-0000-0000-00009A630000}"/>
    <cellStyle name="Normal 2 23 9 2" xfId="26122" xr:uid="{00000000-0005-0000-0000-00009B630000}"/>
    <cellStyle name="Normal 2 23 9 3" xfId="26123" xr:uid="{00000000-0005-0000-0000-00009C630000}"/>
    <cellStyle name="Normal 2 23_1) Sector Final Use Input Sheet" xfId="26124" xr:uid="{00000000-0005-0000-0000-00009D630000}"/>
    <cellStyle name="Normal 2 3" xfId="15" xr:uid="{00000000-0005-0000-0000-00009E630000}"/>
    <cellStyle name="Normal 2 3 10" xfId="26126" xr:uid="{00000000-0005-0000-0000-00009F630000}"/>
    <cellStyle name="Normal 2 3 10 10" xfId="26127" xr:uid="{00000000-0005-0000-0000-0000A0630000}"/>
    <cellStyle name="Normal 2 3 10 11" xfId="26128" xr:uid="{00000000-0005-0000-0000-0000A1630000}"/>
    <cellStyle name="Normal 2 3 10 12" xfId="26129" xr:uid="{00000000-0005-0000-0000-0000A2630000}"/>
    <cellStyle name="Normal 2 3 10 13" xfId="26130" xr:uid="{00000000-0005-0000-0000-0000A3630000}"/>
    <cellStyle name="Normal 2 3 10 14" xfId="26131" xr:uid="{00000000-0005-0000-0000-0000A4630000}"/>
    <cellStyle name="Normal 2 3 10 15" xfId="26132" xr:uid="{00000000-0005-0000-0000-0000A5630000}"/>
    <cellStyle name="Normal 2 3 10 2" xfId="26133" xr:uid="{00000000-0005-0000-0000-0000A6630000}"/>
    <cellStyle name="Normal 2 3 10 2 10" xfId="26134" xr:uid="{00000000-0005-0000-0000-0000A7630000}"/>
    <cellStyle name="Normal 2 3 10 2 10 2" xfId="26135" xr:uid="{00000000-0005-0000-0000-0000A8630000}"/>
    <cellStyle name="Normal 2 3 10 2 11" xfId="26136" xr:uid="{00000000-0005-0000-0000-0000A9630000}"/>
    <cellStyle name="Normal 2 3 10 2 11 2" xfId="26137" xr:uid="{00000000-0005-0000-0000-0000AA630000}"/>
    <cellStyle name="Normal 2 3 10 2 12" xfId="26138" xr:uid="{00000000-0005-0000-0000-0000AB630000}"/>
    <cellStyle name="Normal 2 3 10 2 13" xfId="26139" xr:uid="{00000000-0005-0000-0000-0000AC630000}"/>
    <cellStyle name="Normal 2 3 10 2 14" xfId="26140" xr:uid="{00000000-0005-0000-0000-0000AD630000}"/>
    <cellStyle name="Normal 2 3 10 2 15" xfId="26141" xr:uid="{00000000-0005-0000-0000-0000AE630000}"/>
    <cellStyle name="Normal 2 3 10 2 16" xfId="26142" xr:uid="{00000000-0005-0000-0000-0000AF630000}"/>
    <cellStyle name="Normal 2 3 10 2 17" xfId="26143" xr:uid="{00000000-0005-0000-0000-0000B0630000}"/>
    <cellStyle name="Normal 2 3 10 2 2" xfId="26144" xr:uid="{00000000-0005-0000-0000-0000B1630000}"/>
    <cellStyle name="Normal 2 3 10 2 2 10" xfId="26145" xr:uid="{00000000-0005-0000-0000-0000B2630000}"/>
    <cellStyle name="Normal 2 3 10 2 2 11" xfId="26146" xr:uid="{00000000-0005-0000-0000-0000B3630000}"/>
    <cellStyle name="Normal 2 3 10 2 2 12" xfId="26147" xr:uid="{00000000-0005-0000-0000-0000B4630000}"/>
    <cellStyle name="Normal 2 3 10 2 2 13" xfId="26148" xr:uid="{00000000-0005-0000-0000-0000B5630000}"/>
    <cellStyle name="Normal 2 3 10 2 2 14" xfId="26149" xr:uid="{00000000-0005-0000-0000-0000B6630000}"/>
    <cellStyle name="Normal 2 3 10 2 2 2" xfId="26150" xr:uid="{00000000-0005-0000-0000-0000B7630000}"/>
    <cellStyle name="Normal 2 3 10 2 2 2 10" xfId="26151" xr:uid="{00000000-0005-0000-0000-0000B8630000}"/>
    <cellStyle name="Normal 2 3 10 2 2 2 11" xfId="26152" xr:uid="{00000000-0005-0000-0000-0000B9630000}"/>
    <cellStyle name="Normal 2 3 10 2 2 2 12" xfId="26153" xr:uid="{00000000-0005-0000-0000-0000BA630000}"/>
    <cellStyle name="Normal 2 3 10 2 2 2 2" xfId="26154" xr:uid="{00000000-0005-0000-0000-0000BB630000}"/>
    <cellStyle name="Normal 2 3 10 2 2 2 2 10" xfId="26155" xr:uid="{00000000-0005-0000-0000-0000BC630000}"/>
    <cellStyle name="Normal 2 3 10 2 2 2 2 11" xfId="26156" xr:uid="{00000000-0005-0000-0000-0000BD630000}"/>
    <cellStyle name="Normal 2 3 10 2 2 2 2 2" xfId="26157" xr:uid="{00000000-0005-0000-0000-0000BE630000}"/>
    <cellStyle name="Normal 2 3 10 2 2 2 2 2 2" xfId="26158" xr:uid="{00000000-0005-0000-0000-0000BF630000}"/>
    <cellStyle name="Normal 2 3 10 2 2 2 2 2 3" xfId="26159" xr:uid="{00000000-0005-0000-0000-0000C0630000}"/>
    <cellStyle name="Normal 2 3 10 2 2 2 2 2 4" xfId="26160" xr:uid="{00000000-0005-0000-0000-0000C1630000}"/>
    <cellStyle name="Normal 2 3 10 2 2 2 2 2 5" xfId="26161" xr:uid="{00000000-0005-0000-0000-0000C2630000}"/>
    <cellStyle name="Normal 2 3 10 2 2 2 2 3" xfId="26162" xr:uid="{00000000-0005-0000-0000-0000C3630000}"/>
    <cellStyle name="Normal 2 3 10 2 2 2 2 3 2" xfId="26163" xr:uid="{00000000-0005-0000-0000-0000C4630000}"/>
    <cellStyle name="Normal 2 3 10 2 2 2 2 3 3" xfId="26164" xr:uid="{00000000-0005-0000-0000-0000C5630000}"/>
    <cellStyle name="Normal 2 3 10 2 2 2 2 4" xfId="26165" xr:uid="{00000000-0005-0000-0000-0000C6630000}"/>
    <cellStyle name="Normal 2 3 10 2 2 2 2 4 2" xfId="26166" xr:uid="{00000000-0005-0000-0000-0000C7630000}"/>
    <cellStyle name="Normal 2 3 10 2 2 2 2 5" xfId="26167" xr:uid="{00000000-0005-0000-0000-0000C8630000}"/>
    <cellStyle name="Normal 2 3 10 2 2 2 2 5 2" xfId="26168" xr:uid="{00000000-0005-0000-0000-0000C9630000}"/>
    <cellStyle name="Normal 2 3 10 2 2 2 2 6" xfId="26169" xr:uid="{00000000-0005-0000-0000-0000CA630000}"/>
    <cellStyle name="Normal 2 3 10 2 2 2 2 7" xfId="26170" xr:uid="{00000000-0005-0000-0000-0000CB630000}"/>
    <cellStyle name="Normal 2 3 10 2 2 2 2 8" xfId="26171" xr:uid="{00000000-0005-0000-0000-0000CC630000}"/>
    <cellStyle name="Normal 2 3 10 2 2 2 2 9" xfId="26172" xr:uid="{00000000-0005-0000-0000-0000CD630000}"/>
    <cellStyle name="Normal 2 3 10 2 2 2 2_1) Sector Final Use Input Sheet" xfId="26173" xr:uid="{00000000-0005-0000-0000-0000CE630000}"/>
    <cellStyle name="Normal 2 3 10 2 2 2 3" xfId="26174" xr:uid="{00000000-0005-0000-0000-0000CF630000}"/>
    <cellStyle name="Normal 2 3 10 2 2 2 3 2" xfId="26175" xr:uid="{00000000-0005-0000-0000-0000D0630000}"/>
    <cellStyle name="Normal 2 3 10 2 2 2 3 3" xfId="26176" xr:uid="{00000000-0005-0000-0000-0000D1630000}"/>
    <cellStyle name="Normal 2 3 10 2 2 2 3 4" xfId="26177" xr:uid="{00000000-0005-0000-0000-0000D2630000}"/>
    <cellStyle name="Normal 2 3 10 2 2 2 3 5" xfId="26178" xr:uid="{00000000-0005-0000-0000-0000D3630000}"/>
    <cellStyle name="Normal 2 3 10 2 2 2 4" xfId="26179" xr:uid="{00000000-0005-0000-0000-0000D4630000}"/>
    <cellStyle name="Normal 2 3 10 2 2 2 4 2" xfId="26180" xr:uid="{00000000-0005-0000-0000-0000D5630000}"/>
    <cellStyle name="Normal 2 3 10 2 2 2 4 3" xfId="26181" xr:uid="{00000000-0005-0000-0000-0000D6630000}"/>
    <cellStyle name="Normal 2 3 10 2 2 2 5" xfId="26182" xr:uid="{00000000-0005-0000-0000-0000D7630000}"/>
    <cellStyle name="Normal 2 3 10 2 2 2 5 2" xfId="26183" xr:uid="{00000000-0005-0000-0000-0000D8630000}"/>
    <cellStyle name="Normal 2 3 10 2 2 2 6" xfId="26184" xr:uid="{00000000-0005-0000-0000-0000D9630000}"/>
    <cellStyle name="Normal 2 3 10 2 2 2 6 2" xfId="26185" xr:uid="{00000000-0005-0000-0000-0000DA630000}"/>
    <cellStyle name="Normal 2 3 10 2 2 2 7" xfId="26186" xr:uid="{00000000-0005-0000-0000-0000DB630000}"/>
    <cellStyle name="Normal 2 3 10 2 2 2 8" xfId="26187" xr:uid="{00000000-0005-0000-0000-0000DC630000}"/>
    <cellStyle name="Normal 2 3 10 2 2 2 9" xfId="26188" xr:uid="{00000000-0005-0000-0000-0000DD630000}"/>
    <cellStyle name="Normal 2 3 10 2 2 2_1) Sector Final Use Input Sheet" xfId="26189" xr:uid="{00000000-0005-0000-0000-0000DE630000}"/>
    <cellStyle name="Normal 2 3 10 2 2 3" xfId="26190" xr:uid="{00000000-0005-0000-0000-0000DF630000}"/>
    <cellStyle name="Normal 2 3 10 2 2 3 10" xfId="26191" xr:uid="{00000000-0005-0000-0000-0000E0630000}"/>
    <cellStyle name="Normal 2 3 10 2 2 3 11" xfId="26192" xr:uid="{00000000-0005-0000-0000-0000E1630000}"/>
    <cellStyle name="Normal 2 3 10 2 2 3 12" xfId="26193" xr:uid="{00000000-0005-0000-0000-0000E2630000}"/>
    <cellStyle name="Normal 2 3 10 2 2 3 2" xfId="26194" xr:uid="{00000000-0005-0000-0000-0000E3630000}"/>
    <cellStyle name="Normal 2 3 10 2 2 3 2 10" xfId="26195" xr:uid="{00000000-0005-0000-0000-0000E4630000}"/>
    <cellStyle name="Normal 2 3 10 2 2 3 2 11" xfId="26196" xr:uid="{00000000-0005-0000-0000-0000E5630000}"/>
    <cellStyle name="Normal 2 3 10 2 2 3 2 2" xfId="26197" xr:uid="{00000000-0005-0000-0000-0000E6630000}"/>
    <cellStyle name="Normal 2 3 10 2 2 3 2 2 2" xfId="26198" xr:uid="{00000000-0005-0000-0000-0000E7630000}"/>
    <cellStyle name="Normal 2 3 10 2 2 3 2 2 3" xfId="26199" xr:uid="{00000000-0005-0000-0000-0000E8630000}"/>
    <cellStyle name="Normal 2 3 10 2 2 3 2 2 4" xfId="26200" xr:uid="{00000000-0005-0000-0000-0000E9630000}"/>
    <cellStyle name="Normal 2 3 10 2 2 3 2 2 5" xfId="26201" xr:uid="{00000000-0005-0000-0000-0000EA630000}"/>
    <cellStyle name="Normal 2 3 10 2 2 3 2 3" xfId="26202" xr:uid="{00000000-0005-0000-0000-0000EB630000}"/>
    <cellStyle name="Normal 2 3 10 2 2 3 2 3 2" xfId="26203" xr:uid="{00000000-0005-0000-0000-0000EC630000}"/>
    <cellStyle name="Normal 2 3 10 2 2 3 2 3 3" xfId="26204" xr:uid="{00000000-0005-0000-0000-0000ED630000}"/>
    <cellStyle name="Normal 2 3 10 2 2 3 2 4" xfId="26205" xr:uid="{00000000-0005-0000-0000-0000EE630000}"/>
    <cellStyle name="Normal 2 3 10 2 2 3 2 4 2" xfId="26206" xr:uid="{00000000-0005-0000-0000-0000EF630000}"/>
    <cellStyle name="Normal 2 3 10 2 2 3 2 5" xfId="26207" xr:uid="{00000000-0005-0000-0000-0000F0630000}"/>
    <cellStyle name="Normal 2 3 10 2 2 3 2 5 2" xfId="26208" xr:uid="{00000000-0005-0000-0000-0000F1630000}"/>
    <cellStyle name="Normal 2 3 10 2 2 3 2 6" xfId="26209" xr:uid="{00000000-0005-0000-0000-0000F2630000}"/>
    <cellStyle name="Normal 2 3 10 2 2 3 2 7" xfId="26210" xr:uid="{00000000-0005-0000-0000-0000F3630000}"/>
    <cellStyle name="Normal 2 3 10 2 2 3 2 8" xfId="26211" xr:uid="{00000000-0005-0000-0000-0000F4630000}"/>
    <cellStyle name="Normal 2 3 10 2 2 3 2 9" xfId="26212" xr:uid="{00000000-0005-0000-0000-0000F5630000}"/>
    <cellStyle name="Normal 2 3 10 2 2 3 2_1) Sector Final Use Input Sheet" xfId="26213" xr:uid="{00000000-0005-0000-0000-0000F6630000}"/>
    <cellStyle name="Normal 2 3 10 2 2 3 3" xfId="26214" xr:uid="{00000000-0005-0000-0000-0000F7630000}"/>
    <cellStyle name="Normal 2 3 10 2 2 3 3 2" xfId="26215" xr:uid="{00000000-0005-0000-0000-0000F8630000}"/>
    <cellStyle name="Normal 2 3 10 2 2 3 3 3" xfId="26216" xr:uid="{00000000-0005-0000-0000-0000F9630000}"/>
    <cellStyle name="Normal 2 3 10 2 2 3 3 4" xfId="26217" xr:uid="{00000000-0005-0000-0000-0000FA630000}"/>
    <cellStyle name="Normal 2 3 10 2 2 3 3 5" xfId="26218" xr:uid="{00000000-0005-0000-0000-0000FB630000}"/>
    <cellStyle name="Normal 2 3 10 2 2 3 4" xfId="26219" xr:uid="{00000000-0005-0000-0000-0000FC630000}"/>
    <cellStyle name="Normal 2 3 10 2 2 3 4 2" xfId="26220" xr:uid="{00000000-0005-0000-0000-0000FD630000}"/>
    <cellStyle name="Normal 2 3 10 2 2 3 4 3" xfId="26221" xr:uid="{00000000-0005-0000-0000-0000FE630000}"/>
    <cellStyle name="Normal 2 3 10 2 2 3 5" xfId="26222" xr:uid="{00000000-0005-0000-0000-0000FF630000}"/>
    <cellStyle name="Normal 2 3 10 2 2 3 5 2" xfId="26223" xr:uid="{00000000-0005-0000-0000-000000640000}"/>
    <cellStyle name="Normal 2 3 10 2 2 3 6" xfId="26224" xr:uid="{00000000-0005-0000-0000-000001640000}"/>
    <cellStyle name="Normal 2 3 10 2 2 3 6 2" xfId="26225" xr:uid="{00000000-0005-0000-0000-000002640000}"/>
    <cellStyle name="Normal 2 3 10 2 2 3 7" xfId="26226" xr:uid="{00000000-0005-0000-0000-000003640000}"/>
    <cellStyle name="Normal 2 3 10 2 2 3 8" xfId="26227" xr:uid="{00000000-0005-0000-0000-000004640000}"/>
    <cellStyle name="Normal 2 3 10 2 2 3 9" xfId="26228" xr:uid="{00000000-0005-0000-0000-000005640000}"/>
    <cellStyle name="Normal 2 3 10 2 2 3_1) Sector Final Use Input Sheet" xfId="26229" xr:uid="{00000000-0005-0000-0000-000006640000}"/>
    <cellStyle name="Normal 2 3 10 2 2 4" xfId="26230" xr:uid="{00000000-0005-0000-0000-000007640000}"/>
    <cellStyle name="Normal 2 3 10 2 2 4 10" xfId="26231" xr:uid="{00000000-0005-0000-0000-000008640000}"/>
    <cellStyle name="Normal 2 3 10 2 2 4 11" xfId="26232" xr:uid="{00000000-0005-0000-0000-000009640000}"/>
    <cellStyle name="Normal 2 3 10 2 2 4 2" xfId="26233" xr:uid="{00000000-0005-0000-0000-00000A640000}"/>
    <cellStyle name="Normal 2 3 10 2 2 4 2 2" xfId="26234" xr:uid="{00000000-0005-0000-0000-00000B640000}"/>
    <cellStyle name="Normal 2 3 10 2 2 4 2 3" xfId="26235" xr:uid="{00000000-0005-0000-0000-00000C640000}"/>
    <cellStyle name="Normal 2 3 10 2 2 4 2 4" xfId="26236" xr:uid="{00000000-0005-0000-0000-00000D640000}"/>
    <cellStyle name="Normal 2 3 10 2 2 4 2 5" xfId="26237" xr:uid="{00000000-0005-0000-0000-00000E640000}"/>
    <cellStyle name="Normal 2 3 10 2 2 4 3" xfId="26238" xr:uid="{00000000-0005-0000-0000-00000F640000}"/>
    <cellStyle name="Normal 2 3 10 2 2 4 3 2" xfId="26239" xr:uid="{00000000-0005-0000-0000-000010640000}"/>
    <cellStyle name="Normal 2 3 10 2 2 4 3 3" xfId="26240" xr:uid="{00000000-0005-0000-0000-000011640000}"/>
    <cellStyle name="Normal 2 3 10 2 2 4 4" xfId="26241" xr:uid="{00000000-0005-0000-0000-000012640000}"/>
    <cellStyle name="Normal 2 3 10 2 2 4 4 2" xfId="26242" xr:uid="{00000000-0005-0000-0000-000013640000}"/>
    <cellStyle name="Normal 2 3 10 2 2 4 5" xfId="26243" xr:uid="{00000000-0005-0000-0000-000014640000}"/>
    <cellStyle name="Normal 2 3 10 2 2 4 5 2" xfId="26244" xr:uid="{00000000-0005-0000-0000-000015640000}"/>
    <cellStyle name="Normal 2 3 10 2 2 4 6" xfId="26245" xr:uid="{00000000-0005-0000-0000-000016640000}"/>
    <cellStyle name="Normal 2 3 10 2 2 4 7" xfId="26246" xr:uid="{00000000-0005-0000-0000-000017640000}"/>
    <cellStyle name="Normal 2 3 10 2 2 4 8" xfId="26247" xr:uid="{00000000-0005-0000-0000-000018640000}"/>
    <cellStyle name="Normal 2 3 10 2 2 4 9" xfId="26248" xr:uid="{00000000-0005-0000-0000-000019640000}"/>
    <cellStyle name="Normal 2 3 10 2 2 4_1) Sector Final Use Input Sheet" xfId="26249" xr:uid="{00000000-0005-0000-0000-00001A640000}"/>
    <cellStyle name="Normal 2 3 10 2 2 5" xfId="26250" xr:uid="{00000000-0005-0000-0000-00001B640000}"/>
    <cellStyle name="Normal 2 3 10 2 2 5 2" xfId="26251" xr:uid="{00000000-0005-0000-0000-00001C640000}"/>
    <cellStyle name="Normal 2 3 10 2 2 5 3" xfId="26252" xr:uid="{00000000-0005-0000-0000-00001D640000}"/>
    <cellStyle name="Normal 2 3 10 2 2 5 4" xfId="26253" xr:uid="{00000000-0005-0000-0000-00001E640000}"/>
    <cellStyle name="Normal 2 3 10 2 2 5 5" xfId="26254" xr:uid="{00000000-0005-0000-0000-00001F640000}"/>
    <cellStyle name="Normal 2 3 10 2 2 6" xfId="26255" xr:uid="{00000000-0005-0000-0000-000020640000}"/>
    <cellStyle name="Normal 2 3 10 2 2 6 2" xfId="26256" xr:uid="{00000000-0005-0000-0000-000021640000}"/>
    <cellStyle name="Normal 2 3 10 2 2 6 3" xfId="26257" xr:uid="{00000000-0005-0000-0000-000022640000}"/>
    <cellStyle name="Normal 2 3 10 2 2 7" xfId="26258" xr:uid="{00000000-0005-0000-0000-000023640000}"/>
    <cellStyle name="Normal 2 3 10 2 2 7 2" xfId="26259" xr:uid="{00000000-0005-0000-0000-000024640000}"/>
    <cellStyle name="Normal 2 3 10 2 2 8" xfId="26260" xr:uid="{00000000-0005-0000-0000-000025640000}"/>
    <cellStyle name="Normal 2 3 10 2 2 8 2" xfId="26261" xr:uid="{00000000-0005-0000-0000-000026640000}"/>
    <cellStyle name="Normal 2 3 10 2 2 9" xfId="26262" xr:uid="{00000000-0005-0000-0000-000027640000}"/>
    <cellStyle name="Normal 2 3 10 2 2_1) Sector Final Use Input Sheet" xfId="26263" xr:uid="{00000000-0005-0000-0000-000028640000}"/>
    <cellStyle name="Normal 2 3 10 2 3" xfId="26264" xr:uid="{00000000-0005-0000-0000-000029640000}"/>
    <cellStyle name="Normal 2 3 10 2 3 10" xfId="26265" xr:uid="{00000000-0005-0000-0000-00002A640000}"/>
    <cellStyle name="Normal 2 3 10 2 3 11" xfId="26266" xr:uid="{00000000-0005-0000-0000-00002B640000}"/>
    <cellStyle name="Normal 2 3 10 2 3 12" xfId="26267" xr:uid="{00000000-0005-0000-0000-00002C640000}"/>
    <cellStyle name="Normal 2 3 10 2 3 13" xfId="26268" xr:uid="{00000000-0005-0000-0000-00002D640000}"/>
    <cellStyle name="Normal 2 3 10 2 3 14" xfId="26269" xr:uid="{00000000-0005-0000-0000-00002E640000}"/>
    <cellStyle name="Normal 2 3 10 2 3 2" xfId="26270" xr:uid="{00000000-0005-0000-0000-00002F640000}"/>
    <cellStyle name="Normal 2 3 10 2 3 2 10" xfId="26271" xr:uid="{00000000-0005-0000-0000-000030640000}"/>
    <cellStyle name="Normal 2 3 10 2 3 2 11" xfId="26272" xr:uid="{00000000-0005-0000-0000-000031640000}"/>
    <cellStyle name="Normal 2 3 10 2 3 2 12" xfId="26273" xr:uid="{00000000-0005-0000-0000-000032640000}"/>
    <cellStyle name="Normal 2 3 10 2 3 2 2" xfId="26274" xr:uid="{00000000-0005-0000-0000-000033640000}"/>
    <cellStyle name="Normal 2 3 10 2 3 2 2 10" xfId="26275" xr:uid="{00000000-0005-0000-0000-000034640000}"/>
    <cellStyle name="Normal 2 3 10 2 3 2 2 11" xfId="26276" xr:uid="{00000000-0005-0000-0000-000035640000}"/>
    <cellStyle name="Normal 2 3 10 2 3 2 2 2" xfId="26277" xr:uid="{00000000-0005-0000-0000-000036640000}"/>
    <cellStyle name="Normal 2 3 10 2 3 2 2 2 2" xfId="26278" xr:uid="{00000000-0005-0000-0000-000037640000}"/>
    <cellStyle name="Normal 2 3 10 2 3 2 2 2 3" xfId="26279" xr:uid="{00000000-0005-0000-0000-000038640000}"/>
    <cellStyle name="Normal 2 3 10 2 3 2 2 2 4" xfId="26280" xr:uid="{00000000-0005-0000-0000-000039640000}"/>
    <cellStyle name="Normal 2 3 10 2 3 2 2 2 5" xfId="26281" xr:uid="{00000000-0005-0000-0000-00003A640000}"/>
    <cellStyle name="Normal 2 3 10 2 3 2 2 3" xfId="26282" xr:uid="{00000000-0005-0000-0000-00003B640000}"/>
    <cellStyle name="Normal 2 3 10 2 3 2 2 3 2" xfId="26283" xr:uid="{00000000-0005-0000-0000-00003C640000}"/>
    <cellStyle name="Normal 2 3 10 2 3 2 2 3 3" xfId="26284" xr:uid="{00000000-0005-0000-0000-00003D640000}"/>
    <cellStyle name="Normal 2 3 10 2 3 2 2 4" xfId="26285" xr:uid="{00000000-0005-0000-0000-00003E640000}"/>
    <cellStyle name="Normal 2 3 10 2 3 2 2 4 2" xfId="26286" xr:uid="{00000000-0005-0000-0000-00003F640000}"/>
    <cellStyle name="Normal 2 3 10 2 3 2 2 5" xfId="26287" xr:uid="{00000000-0005-0000-0000-000040640000}"/>
    <cellStyle name="Normal 2 3 10 2 3 2 2 5 2" xfId="26288" xr:uid="{00000000-0005-0000-0000-000041640000}"/>
    <cellStyle name="Normal 2 3 10 2 3 2 2 6" xfId="26289" xr:uid="{00000000-0005-0000-0000-000042640000}"/>
    <cellStyle name="Normal 2 3 10 2 3 2 2 7" xfId="26290" xr:uid="{00000000-0005-0000-0000-000043640000}"/>
    <cellStyle name="Normal 2 3 10 2 3 2 2 8" xfId="26291" xr:uid="{00000000-0005-0000-0000-000044640000}"/>
    <cellStyle name="Normal 2 3 10 2 3 2 2 9" xfId="26292" xr:uid="{00000000-0005-0000-0000-000045640000}"/>
    <cellStyle name="Normal 2 3 10 2 3 2 2_1) Sector Final Use Input Sheet" xfId="26293" xr:uid="{00000000-0005-0000-0000-000046640000}"/>
    <cellStyle name="Normal 2 3 10 2 3 2 3" xfId="26294" xr:uid="{00000000-0005-0000-0000-000047640000}"/>
    <cellStyle name="Normal 2 3 10 2 3 2 3 2" xfId="26295" xr:uid="{00000000-0005-0000-0000-000048640000}"/>
    <cellStyle name="Normal 2 3 10 2 3 2 3 3" xfId="26296" xr:uid="{00000000-0005-0000-0000-000049640000}"/>
    <cellStyle name="Normal 2 3 10 2 3 2 3 4" xfId="26297" xr:uid="{00000000-0005-0000-0000-00004A640000}"/>
    <cellStyle name="Normal 2 3 10 2 3 2 3 5" xfId="26298" xr:uid="{00000000-0005-0000-0000-00004B640000}"/>
    <cellStyle name="Normal 2 3 10 2 3 2 4" xfId="26299" xr:uid="{00000000-0005-0000-0000-00004C640000}"/>
    <cellStyle name="Normal 2 3 10 2 3 2 4 2" xfId="26300" xr:uid="{00000000-0005-0000-0000-00004D640000}"/>
    <cellStyle name="Normal 2 3 10 2 3 2 4 3" xfId="26301" xr:uid="{00000000-0005-0000-0000-00004E640000}"/>
    <cellStyle name="Normal 2 3 10 2 3 2 5" xfId="26302" xr:uid="{00000000-0005-0000-0000-00004F640000}"/>
    <cellStyle name="Normal 2 3 10 2 3 2 5 2" xfId="26303" xr:uid="{00000000-0005-0000-0000-000050640000}"/>
    <cellStyle name="Normal 2 3 10 2 3 2 6" xfId="26304" xr:uid="{00000000-0005-0000-0000-000051640000}"/>
    <cellStyle name="Normal 2 3 10 2 3 2 6 2" xfId="26305" xr:uid="{00000000-0005-0000-0000-000052640000}"/>
    <cellStyle name="Normal 2 3 10 2 3 2 7" xfId="26306" xr:uid="{00000000-0005-0000-0000-000053640000}"/>
    <cellStyle name="Normal 2 3 10 2 3 2 8" xfId="26307" xr:uid="{00000000-0005-0000-0000-000054640000}"/>
    <cellStyle name="Normal 2 3 10 2 3 2 9" xfId="26308" xr:uid="{00000000-0005-0000-0000-000055640000}"/>
    <cellStyle name="Normal 2 3 10 2 3 2_1) Sector Final Use Input Sheet" xfId="26309" xr:uid="{00000000-0005-0000-0000-000056640000}"/>
    <cellStyle name="Normal 2 3 10 2 3 3" xfId="26310" xr:uid="{00000000-0005-0000-0000-000057640000}"/>
    <cellStyle name="Normal 2 3 10 2 3 3 10" xfId="26311" xr:uid="{00000000-0005-0000-0000-000058640000}"/>
    <cellStyle name="Normal 2 3 10 2 3 3 11" xfId="26312" xr:uid="{00000000-0005-0000-0000-000059640000}"/>
    <cellStyle name="Normal 2 3 10 2 3 3 12" xfId="26313" xr:uid="{00000000-0005-0000-0000-00005A640000}"/>
    <cellStyle name="Normal 2 3 10 2 3 3 2" xfId="26314" xr:uid="{00000000-0005-0000-0000-00005B640000}"/>
    <cellStyle name="Normal 2 3 10 2 3 3 2 10" xfId="26315" xr:uid="{00000000-0005-0000-0000-00005C640000}"/>
    <cellStyle name="Normal 2 3 10 2 3 3 2 11" xfId="26316" xr:uid="{00000000-0005-0000-0000-00005D640000}"/>
    <cellStyle name="Normal 2 3 10 2 3 3 2 2" xfId="26317" xr:uid="{00000000-0005-0000-0000-00005E640000}"/>
    <cellStyle name="Normal 2 3 10 2 3 3 2 2 2" xfId="26318" xr:uid="{00000000-0005-0000-0000-00005F640000}"/>
    <cellStyle name="Normal 2 3 10 2 3 3 2 2 3" xfId="26319" xr:uid="{00000000-0005-0000-0000-000060640000}"/>
    <cellStyle name="Normal 2 3 10 2 3 3 2 2 4" xfId="26320" xr:uid="{00000000-0005-0000-0000-000061640000}"/>
    <cellStyle name="Normal 2 3 10 2 3 3 2 2 5" xfId="26321" xr:uid="{00000000-0005-0000-0000-000062640000}"/>
    <cellStyle name="Normal 2 3 10 2 3 3 2 3" xfId="26322" xr:uid="{00000000-0005-0000-0000-000063640000}"/>
    <cellStyle name="Normal 2 3 10 2 3 3 2 3 2" xfId="26323" xr:uid="{00000000-0005-0000-0000-000064640000}"/>
    <cellStyle name="Normal 2 3 10 2 3 3 2 3 3" xfId="26324" xr:uid="{00000000-0005-0000-0000-000065640000}"/>
    <cellStyle name="Normal 2 3 10 2 3 3 2 4" xfId="26325" xr:uid="{00000000-0005-0000-0000-000066640000}"/>
    <cellStyle name="Normal 2 3 10 2 3 3 2 4 2" xfId="26326" xr:uid="{00000000-0005-0000-0000-000067640000}"/>
    <cellStyle name="Normal 2 3 10 2 3 3 2 5" xfId="26327" xr:uid="{00000000-0005-0000-0000-000068640000}"/>
    <cellStyle name="Normal 2 3 10 2 3 3 2 5 2" xfId="26328" xr:uid="{00000000-0005-0000-0000-000069640000}"/>
    <cellStyle name="Normal 2 3 10 2 3 3 2 6" xfId="26329" xr:uid="{00000000-0005-0000-0000-00006A640000}"/>
    <cellStyle name="Normal 2 3 10 2 3 3 2 7" xfId="26330" xr:uid="{00000000-0005-0000-0000-00006B640000}"/>
    <cellStyle name="Normal 2 3 10 2 3 3 2 8" xfId="26331" xr:uid="{00000000-0005-0000-0000-00006C640000}"/>
    <cellStyle name="Normal 2 3 10 2 3 3 2 9" xfId="26332" xr:uid="{00000000-0005-0000-0000-00006D640000}"/>
    <cellStyle name="Normal 2 3 10 2 3 3 2_1) Sector Final Use Input Sheet" xfId="26333" xr:uid="{00000000-0005-0000-0000-00006E640000}"/>
    <cellStyle name="Normal 2 3 10 2 3 3 3" xfId="26334" xr:uid="{00000000-0005-0000-0000-00006F640000}"/>
    <cellStyle name="Normal 2 3 10 2 3 3 3 2" xfId="26335" xr:uid="{00000000-0005-0000-0000-000070640000}"/>
    <cellStyle name="Normal 2 3 10 2 3 3 3 3" xfId="26336" xr:uid="{00000000-0005-0000-0000-000071640000}"/>
    <cellStyle name="Normal 2 3 10 2 3 3 3 4" xfId="26337" xr:uid="{00000000-0005-0000-0000-000072640000}"/>
    <cellStyle name="Normal 2 3 10 2 3 3 3 5" xfId="26338" xr:uid="{00000000-0005-0000-0000-000073640000}"/>
    <cellStyle name="Normal 2 3 10 2 3 3 4" xfId="26339" xr:uid="{00000000-0005-0000-0000-000074640000}"/>
    <cellStyle name="Normal 2 3 10 2 3 3 4 2" xfId="26340" xr:uid="{00000000-0005-0000-0000-000075640000}"/>
    <cellStyle name="Normal 2 3 10 2 3 3 4 3" xfId="26341" xr:uid="{00000000-0005-0000-0000-000076640000}"/>
    <cellStyle name="Normal 2 3 10 2 3 3 5" xfId="26342" xr:uid="{00000000-0005-0000-0000-000077640000}"/>
    <cellStyle name="Normal 2 3 10 2 3 3 5 2" xfId="26343" xr:uid="{00000000-0005-0000-0000-000078640000}"/>
    <cellStyle name="Normal 2 3 10 2 3 3 6" xfId="26344" xr:uid="{00000000-0005-0000-0000-000079640000}"/>
    <cellStyle name="Normal 2 3 10 2 3 3 6 2" xfId="26345" xr:uid="{00000000-0005-0000-0000-00007A640000}"/>
    <cellStyle name="Normal 2 3 10 2 3 3 7" xfId="26346" xr:uid="{00000000-0005-0000-0000-00007B640000}"/>
    <cellStyle name="Normal 2 3 10 2 3 3 8" xfId="26347" xr:uid="{00000000-0005-0000-0000-00007C640000}"/>
    <cellStyle name="Normal 2 3 10 2 3 3 9" xfId="26348" xr:uid="{00000000-0005-0000-0000-00007D640000}"/>
    <cellStyle name="Normal 2 3 10 2 3 3_1) Sector Final Use Input Sheet" xfId="26349" xr:uid="{00000000-0005-0000-0000-00007E640000}"/>
    <cellStyle name="Normal 2 3 10 2 3 4" xfId="26350" xr:uid="{00000000-0005-0000-0000-00007F640000}"/>
    <cellStyle name="Normal 2 3 10 2 3 4 10" xfId="26351" xr:uid="{00000000-0005-0000-0000-000080640000}"/>
    <cellStyle name="Normal 2 3 10 2 3 4 11" xfId="26352" xr:uid="{00000000-0005-0000-0000-000081640000}"/>
    <cellStyle name="Normal 2 3 10 2 3 4 2" xfId="26353" xr:uid="{00000000-0005-0000-0000-000082640000}"/>
    <cellStyle name="Normal 2 3 10 2 3 4 2 2" xfId="26354" xr:uid="{00000000-0005-0000-0000-000083640000}"/>
    <cellStyle name="Normal 2 3 10 2 3 4 2 3" xfId="26355" xr:uid="{00000000-0005-0000-0000-000084640000}"/>
    <cellStyle name="Normal 2 3 10 2 3 4 2 4" xfId="26356" xr:uid="{00000000-0005-0000-0000-000085640000}"/>
    <cellStyle name="Normal 2 3 10 2 3 4 2 5" xfId="26357" xr:uid="{00000000-0005-0000-0000-000086640000}"/>
    <cellStyle name="Normal 2 3 10 2 3 4 3" xfId="26358" xr:uid="{00000000-0005-0000-0000-000087640000}"/>
    <cellStyle name="Normal 2 3 10 2 3 4 3 2" xfId="26359" xr:uid="{00000000-0005-0000-0000-000088640000}"/>
    <cellStyle name="Normal 2 3 10 2 3 4 3 3" xfId="26360" xr:uid="{00000000-0005-0000-0000-000089640000}"/>
    <cellStyle name="Normal 2 3 10 2 3 4 4" xfId="26361" xr:uid="{00000000-0005-0000-0000-00008A640000}"/>
    <cellStyle name="Normal 2 3 10 2 3 4 4 2" xfId="26362" xr:uid="{00000000-0005-0000-0000-00008B640000}"/>
    <cellStyle name="Normal 2 3 10 2 3 4 5" xfId="26363" xr:uid="{00000000-0005-0000-0000-00008C640000}"/>
    <cellStyle name="Normal 2 3 10 2 3 4 5 2" xfId="26364" xr:uid="{00000000-0005-0000-0000-00008D640000}"/>
    <cellStyle name="Normal 2 3 10 2 3 4 6" xfId="26365" xr:uid="{00000000-0005-0000-0000-00008E640000}"/>
    <cellStyle name="Normal 2 3 10 2 3 4 7" xfId="26366" xr:uid="{00000000-0005-0000-0000-00008F640000}"/>
    <cellStyle name="Normal 2 3 10 2 3 4 8" xfId="26367" xr:uid="{00000000-0005-0000-0000-000090640000}"/>
    <cellStyle name="Normal 2 3 10 2 3 4 9" xfId="26368" xr:uid="{00000000-0005-0000-0000-000091640000}"/>
    <cellStyle name="Normal 2 3 10 2 3 4_1) Sector Final Use Input Sheet" xfId="26369" xr:uid="{00000000-0005-0000-0000-000092640000}"/>
    <cellStyle name="Normal 2 3 10 2 3 5" xfId="26370" xr:uid="{00000000-0005-0000-0000-000093640000}"/>
    <cellStyle name="Normal 2 3 10 2 3 5 2" xfId="26371" xr:uid="{00000000-0005-0000-0000-000094640000}"/>
    <cellStyle name="Normal 2 3 10 2 3 5 3" xfId="26372" xr:uid="{00000000-0005-0000-0000-000095640000}"/>
    <cellStyle name="Normal 2 3 10 2 3 5 4" xfId="26373" xr:uid="{00000000-0005-0000-0000-000096640000}"/>
    <cellStyle name="Normal 2 3 10 2 3 5 5" xfId="26374" xr:uid="{00000000-0005-0000-0000-000097640000}"/>
    <cellStyle name="Normal 2 3 10 2 3 6" xfId="26375" xr:uid="{00000000-0005-0000-0000-000098640000}"/>
    <cellStyle name="Normal 2 3 10 2 3 6 2" xfId="26376" xr:uid="{00000000-0005-0000-0000-000099640000}"/>
    <cellStyle name="Normal 2 3 10 2 3 6 3" xfId="26377" xr:uid="{00000000-0005-0000-0000-00009A640000}"/>
    <cellStyle name="Normal 2 3 10 2 3 7" xfId="26378" xr:uid="{00000000-0005-0000-0000-00009B640000}"/>
    <cellStyle name="Normal 2 3 10 2 3 7 2" xfId="26379" xr:uid="{00000000-0005-0000-0000-00009C640000}"/>
    <cellStyle name="Normal 2 3 10 2 3 8" xfId="26380" xr:uid="{00000000-0005-0000-0000-00009D640000}"/>
    <cellStyle name="Normal 2 3 10 2 3 8 2" xfId="26381" xr:uid="{00000000-0005-0000-0000-00009E640000}"/>
    <cellStyle name="Normal 2 3 10 2 3 9" xfId="26382" xr:uid="{00000000-0005-0000-0000-00009F640000}"/>
    <cellStyle name="Normal 2 3 10 2 3_1) Sector Final Use Input Sheet" xfId="26383" xr:uid="{00000000-0005-0000-0000-0000A0640000}"/>
    <cellStyle name="Normal 2 3 10 2 4" xfId="26384" xr:uid="{00000000-0005-0000-0000-0000A1640000}"/>
    <cellStyle name="Normal 2 3 10 2 4 10" xfId="26385" xr:uid="{00000000-0005-0000-0000-0000A2640000}"/>
    <cellStyle name="Normal 2 3 10 2 4 11" xfId="26386" xr:uid="{00000000-0005-0000-0000-0000A3640000}"/>
    <cellStyle name="Normal 2 3 10 2 4 12" xfId="26387" xr:uid="{00000000-0005-0000-0000-0000A4640000}"/>
    <cellStyle name="Normal 2 3 10 2 4 13" xfId="26388" xr:uid="{00000000-0005-0000-0000-0000A5640000}"/>
    <cellStyle name="Normal 2 3 10 2 4 14" xfId="26389" xr:uid="{00000000-0005-0000-0000-0000A6640000}"/>
    <cellStyle name="Normal 2 3 10 2 4 2" xfId="26390" xr:uid="{00000000-0005-0000-0000-0000A7640000}"/>
    <cellStyle name="Normal 2 3 10 2 4 2 10" xfId="26391" xr:uid="{00000000-0005-0000-0000-0000A8640000}"/>
    <cellStyle name="Normal 2 3 10 2 4 2 11" xfId="26392" xr:uid="{00000000-0005-0000-0000-0000A9640000}"/>
    <cellStyle name="Normal 2 3 10 2 4 2 12" xfId="26393" xr:uid="{00000000-0005-0000-0000-0000AA640000}"/>
    <cellStyle name="Normal 2 3 10 2 4 2 2" xfId="26394" xr:uid="{00000000-0005-0000-0000-0000AB640000}"/>
    <cellStyle name="Normal 2 3 10 2 4 2 2 10" xfId="26395" xr:uid="{00000000-0005-0000-0000-0000AC640000}"/>
    <cellStyle name="Normal 2 3 10 2 4 2 2 11" xfId="26396" xr:uid="{00000000-0005-0000-0000-0000AD640000}"/>
    <cellStyle name="Normal 2 3 10 2 4 2 2 2" xfId="26397" xr:uid="{00000000-0005-0000-0000-0000AE640000}"/>
    <cellStyle name="Normal 2 3 10 2 4 2 2 2 2" xfId="26398" xr:uid="{00000000-0005-0000-0000-0000AF640000}"/>
    <cellStyle name="Normal 2 3 10 2 4 2 2 2 3" xfId="26399" xr:uid="{00000000-0005-0000-0000-0000B0640000}"/>
    <cellStyle name="Normal 2 3 10 2 4 2 2 2 4" xfId="26400" xr:uid="{00000000-0005-0000-0000-0000B1640000}"/>
    <cellStyle name="Normal 2 3 10 2 4 2 2 2 5" xfId="26401" xr:uid="{00000000-0005-0000-0000-0000B2640000}"/>
    <cellStyle name="Normal 2 3 10 2 4 2 2 3" xfId="26402" xr:uid="{00000000-0005-0000-0000-0000B3640000}"/>
    <cellStyle name="Normal 2 3 10 2 4 2 2 3 2" xfId="26403" xr:uid="{00000000-0005-0000-0000-0000B4640000}"/>
    <cellStyle name="Normal 2 3 10 2 4 2 2 3 3" xfId="26404" xr:uid="{00000000-0005-0000-0000-0000B5640000}"/>
    <cellStyle name="Normal 2 3 10 2 4 2 2 4" xfId="26405" xr:uid="{00000000-0005-0000-0000-0000B6640000}"/>
    <cellStyle name="Normal 2 3 10 2 4 2 2 4 2" xfId="26406" xr:uid="{00000000-0005-0000-0000-0000B7640000}"/>
    <cellStyle name="Normal 2 3 10 2 4 2 2 5" xfId="26407" xr:uid="{00000000-0005-0000-0000-0000B8640000}"/>
    <cellStyle name="Normal 2 3 10 2 4 2 2 5 2" xfId="26408" xr:uid="{00000000-0005-0000-0000-0000B9640000}"/>
    <cellStyle name="Normal 2 3 10 2 4 2 2 6" xfId="26409" xr:uid="{00000000-0005-0000-0000-0000BA640000}"/>
    <cellStyle name="Normal 2 3 10 2 4 2 2 7" xfId="26410" xr:uid="{00000000-0005-0000-0000-0000BB640000}"/>
    <cellStyle name="Normal 2 3 10 2 4 2 2 8" xfId="26411" xr:uid="{00000000-0005-0000-0000-0000BC640000}"/>
    <cellStyle name="Normal 2 3 10 2 4 2 2 9" xfId="26412" xr:uid="{00000000-0005-0000-0000-0000BD640000}"/>
    <cellStyle name="Normal 2 3 10 2 4 2 2_1) Sector Final Use Input Sheet" xfId="26413" xr:uid="{00000000-0005-0000-0000-0000BE640000}"/>
    <cellStyle name="Normal 2 3 10 2 4 2 3" xfId="26414" xr:uid="{00000000-0005-0000-0000-0000BF640000}"/>
    <cellStyle name="Normal 2 3 10 2 4 2 3 2" xfId="26415" xr:uid="{00000000-0005-0000-0000-0000C0640000}"/>
    <cellStyle name="Normal 2 3 10 2 4 2 3 3" xfId="26416" xr:uid="{00000000-0005-0000-0000-0000C1640000}"/>
    <cellStyle name="Normal 2 3 10 2 4 2 3 4" xfId="26417" xr:uid="{00000000-0005-0000-0000-0000C2640000}"/>
    <cellStyle name="Normal 2 3 10 2 4 2 3 5" xfId="26418" xr:uid="{00000000-0005-0000-0000-0000C3640000}"/>
    <cellStyle name="Normal 2 3 10 2 4 2 4" xfId="26419" xr:uid="{00000000-0005-0000-0000-0000C4640000}"/>
    <cellStyle name="Normal 2 3 10 2 4 2 4 2" xfId="26420" xr:uid="{00000000-0005-0000-0000-0000C5640000}"/>
    <cellStyle name="Normal 2 3 10 2 4 2 4 3" xfId="26421" xr:uid="{00000000-0005-0000-0000-0000C6640000}"/>
    <cellStyle name="Normal 2 3 10 2 4 2 5" xfId="26422" xr:uid="{00000000-0005-0000-0000-0000C7640000}"/>
    <cellStyle name="Normal 2 3 10 2 4 2 5 2" xfId="26423" xr:uid="{00000000-0005-0000-0000-0000C8640000}"/>
    <cellStyle name="Normal 2 3 10 2 4 2 6" xfId="26424" xr:uid="{00000000-0005-0000-0000-0000C9640000}"/>
    <cellStyle name="Normal 2 3 10 2 4 2 6 2" xfId="26425" xr:uid="{00000000-0005-0000-0000-0000CA640000}"/>
    <cellStyle name="Normal 2 3 10 2 4 2 7" xfId="26426" xr:uid="{00000000-0005-0000-0000-0000CB640000}"/>
    <cellStyle name="Normal 2 3 10 2 4 2 8" xfId="26427" xr:uid="{00000000-0005-0000-0000-0000CC640000}"/>
    <cellStyle name="Normal 2 3 10 2 4 2 9" xfId="26428" xr:uid="{00000000-0005-0000-0000-0000CD640000}"/>
    <cellStyle name="Normal 2 3 10 2 4 2_1) Sector Final Use Input Sheet" xfId="26429" xr:uid="{00000000-0005-0000-0000-0000CE640000}"/>
    <cellStyle name="Normal 2 3 10 2 4 3" xfId="26430" xr:uid="{00000000-0005-0000-0000-0000CF640000}"/>
    <cellStyle name="Normal 2 3 10 2 4 3 10" xfId="26431" xr:uid="{00000000-0005-0000-0000-0000D0640000}"/>
    <cellStyle name="Normal 2 3 10 2 4 3 11" xfId="26432" xr:uid="{00000000-0005-0000-0000-0000D1640000}"/>
    <cellStyle name="Normal 2 3 10 2 4 3 12" xfId="26433" xr:uid="{00000000-0005-0000-0000-0000D2640000}"/>
    <cellStyle name="Normal 2 3 10 2 4 3 2" xfId="26434" xr:uid="{00000000-0005-0000-0000-0000D3640000}"/>
    <cellStyle name="Normal 2 3 10 2 4 3 2 10" xfId="26435" xr:uid="{00000000-0005-0000-0000-0000D4640000}"/>
    <cellStyle name="Normal 2 3 10 2 4 3 2 11" xfId="26436" xr:uid="{00000000-0005-0000-0000-0000D5640000}"/>
    <cellStyle name="Normal 2 3 10 2 4 3 2 2" xfId="26437" xr:uid="{00000000-0005-0000-0000-0000D6640000}"/>
    <cellStyle name="Normal 2 3 10 2 4 3 2 2 2" xfId="26438" xr:uid="{00000000-0005-0000-0000-0000D7640000}"/>
    <cellStyle name="Normal 2 3 10 2 4 3 2 2 3" xfId="26439" xr:uid="{00000000-0005-0000-0000-0000D8640000}"/>
    <cellStyle name="Normal 2 3 10 2 4 3 2 2 4" xfId="26440" xr:uid="{00000000-0005-0000-0000-0000D9640000}"/>
    <cellStyle name="Normal 2 3 10 2 4 3 2 2 5" xfId="26441" xr:uid="{00000000-0005-0000-0000-0000DA640000}"/>
    <cellStyle name="Normal 2 3 10 2 4 3 2 3" xfId="26442" xr:uid="{00000000-0005-0000-0000-0000DB640000}"/>
    <cellStyle name="Normal 2 3 10 2 4 3 2 3 2" xfId="26443" xr:uid="{00000000-0005-0000-0000-0000DC640000}"/>
    <cellStyle name="Normal 2 3 10 2 4 3 2 3 3" xfId="26444" xr:uid="{00000000-0005-0000-0000-0000DD640000}"/>
    <cellStyle name="Normal 2 3 10 2 4 3 2 4" xfId="26445" xr:uid="{00000000-0005-0000-0000-0000DE640000}"/>
    <cellStyle name="Normal 2 3 10 2 4 3 2 4 2" xfId="26446" xr:uid="{00000000-0005-0000-0000-0000DF640000}"/>
    <cellStyle name="Normal 2 3 10 2 4 3 2 5" xfId="26447" xr:uid="{00000000-0005-0000-0000-0000E0640000}"/>
    <cellStyle name="Normal 2 3 10 2 4 3 2 5 2" xfId="26448" xr:uid="{00000000-0005-0000-0000-0000E1640000}"/>
    <cellStyle name="Normal 2 3 10 2 4 3 2 6" xfId="26449" xr:uid="{00000000-0005-0000-0000-0000E2640000}"/>
    <cellStyle name="Normal 2 3 10 2 4 3 2 7" xfId="26450" xr:uid="{00000000-0005-0000-0000-0000E3640000}"/>
    <cellStyle name="Normal 2 3 10 2 4 3 2 8" xfId="26451" xr:uid="{00000000-0005-0000-0000-0000E4640000}"/>
    <cellStyle name="Normal 2 3 10 2 4 3 2 9" xfId="26452" xr:uid="{00000000-0005-0000-0000-0000E5640000}"/>
    <cellStyle name="Normal 2 3 10 2 4 3 2_1) Sector Final Use Input Sheet" xfId="26453" xr:uid="{00000000-0005-0000-0000-0000E6640000}"/>
    <cellStyle name="Normal 2 3 10 2 4 3 3" xfId="26454" xr:uid="{00000000-0005-0000-0000-0000E7640000}"/>
    <cellStyle name="Normal 2 3 10 2 4 3 3 2" xfId="26455" xr:uid="{00000000-0005-0000-0000-0000E8640000}"/>
    <cellStyle name="Normal 2 3 10 2 4 3 3 3" xfId="26456" xr:uid="{00000000-0005-0000-0000-0000E9640000}"/>
    <cellStyle name="Normal 2 3 10 2 4 3 3 4" xfId="26457" xr:uid="{00000000-0005-0000-0000-0000EA640000}"/>
    <cellStyle name="Normal 2 3 10 2 4 3 3 5" xfId="26458" xr:uid="{00000000-0005-0000-0000-0000EB640000}"/>
    <cellStyle name="Normal 2 3 10 2 4 3 4" xfId="26459" xr:uid="{00000000-0005-0000-0000-0000EC640000}"/>
    <cellStyle name="Normal 2 3 10 2 4 3 4 2" xfId="26460" xr:uid="{00000000-0005-0000-0000-0000ED640000}"/>
    <cellStyle name="Normal 2 3 10 2 4 3 4 3" xfId="26461" xr:uid="{00000000-0005-0000-0000-0000EE640000}"/>
    <cellStyle name="Normal 2 3 10 2 4 3 5" xfId="26462" xr:uid="{00000000-0005-0000-0000-0000EF640000}"/>
    <cellStyle name="Normal 2 3 10 2 4 3 5 2" xfId="26463" xr:uid="{00000000-0005-0000-0000-0000F0640000}"/>
    <cellStyle name="Normal 2 3 10 2 4 3 6" xfId="26464" xr:uid="{00000000-0005-0000-0000-0000F1640000}"/>
    <cellStyle name="Normal 2 3 10 2 4 3 6 2" xfId="26465" xr:uid="{00000000-0005-0000-0000-0000F2640000}"/>
    <cellStyle name="Normal 2 3 10 2 4 3 7" xfId="26466" xr:uid="{00000000-0005-0000-0000-0000F3640000}"/>
    <cellStyle name="Normal 2 3 10 2 4 3 8" xfId="26467" xr:uid="{00000000-0005-0000-0000-0000F4640000}"/>
    <cellStyle name="Normal 2 3 10 2 4 3 9" xfId="26468" xr:uid="{00000000-0005-0000-0000-0000F5640000}"/>
    <cellStyle name="Normal 2 3 10 2 4 3_1) Sector Final Use Input Sheet" xfId="26469" xr:uid="{00000000-0005-0000-0000-0000F6640000}"/>
    <cellStyle name="Normal 2 3 10 2 4 4" xfId="26470" xr:uid="{00000000-0005-0000-0000-0000F7640000}"/>
    <cellStyle name="Normal 2 3 10 2 4 4 10" xfId="26471" xr:uid="{00000000-0005-0000-0000-0000F8640000}"/>
    <cellStyle name="Normal 2 3 10 2 4 4 11" xfId="26472" xr:uid="{00000000-0005-0000-0000-0000F9640000}"/>
    <cellStyle name="Normal 2 3 10 2 4 4 2" xfId="26473" xr:uid="{00000000-0005-0000-0000-0000FA640000}"/>
    <cellStyle name="Normal 2 3 10 2 4 4 2 2" xfId="26474" xr:uid="{00000000-0005-0000-0000-0000FB640000}"/>
    <cellStyle name="Normal 2 3 10 2 4 4 2 3" xfId="26475" xr:uid="{00000000-0005-0000-0000-0000FC640000}"/>
    <cellStyle name="Normal 2 3 10 2 4 4 2 4" xfId="26476" xr:uid="{00000000-0005-0000-0000-0000FD640000}"/>
    <cellStyle name="Normal 2 3 10 2 4 4 2 5" xfId="26477" xr:uid="{00000000-0005-0000-0000-0000FE640000}"/>
    <cellStyle name="Normal 2 3 10 2 4 4 3" xfId="26478" xr:uid="{00000000-0005-0000-0000-0000FF640000}"/>
    <cellStyle name="Normal 2 3 10 2 4 4 3 2" xfId="26479" xr:uid="{00000000-0005-0000-0000-000000650000}"/>
    <cellStyle name="Normal 2 3 10 2 4 4 3 3" xfId="26480" xr:uid="{00000000-0005-0000-0000-000001650000}"/>
    <cellStyle name="Normal 2 3 10 2 4 4 4" xfId="26481" xr:uid="{00000000-0005-0000-0000-000002650000}"/>
    <cellStyle name="Normal 2 3 10 2 4 4 4 2" xfId="26482" xr:uid="{00000000-0005-0000-0000-000003650000}"/>
    <cellStyle name="Normal 2 3 10 2 4 4 5" xfId="26483" xr:uid="{00000000-0005-0000-0000-000004650000}"/>
    <cellStyle name="Normal 2 3 10 2 4 4 5 2" xfId="26484" xr:uid="{00000000-0005-0000-0000-000005650000}"/>
    <cellStyle name="Normal 2 3 10 2 4 4 6" xfId="26485" xr:uid="{00000000-0005-0000-0000-000006650000}"/>
    <cellStyle name="Normal 2 3 10 2 4 4 7" xfId="26486" xr:uid="{00000000-0005-0000-0000-000007650000}"/>
    <cellStyle name="Normal 2 3 10 2 4 4 8" xfId="26487" xr:uid="{00000000-0005-0000-0000-000008650000}"/>
    <cellStyle name="Normal 2 3 10 2 4 4 9" xfId="26488" xr:uid="{00000000-0005-0000-0000-000009650000}"/>
    <cellStyle name="Normal 2 3 10 2 4 4_1) Sector Final Use Input Sheet" xfId="26489" xr:uid="{00000000-0005-0000-0000-00000A650000}"/>
    <cellStyle name="Normal 2 3 10 2 4 5" xfId="26490" xr:uid="{00000000-0005-0000-0000-00000B650000}"/>
    <cellStyle name="Normal 2 3 10 2 4 5 2" xfId="26491" xr:uid="{00000000-0005-0000-0000-00000C650000}"/>
    <cellStyle name="Normal 2 3 10 2 4 5 3" xfId="26492" xr:uid="{00000000-0005-0000-0000-00000D650000}"/>
    <cellStyle name="Normal 2 3 10 2 4 5 4" xfId="26493" xr:uid="{00000000-0005-0000-0000-00000E650000}"/>
    <cellStyle name="Normal 2 3 10 2 4 5 5" xfId="26494" xr:uid="{00000000-0005-0000-0000-00000F650000}"/>
    <cellStyle name="Normal 2 3 10 2 4 6" xfId="26495" xr:uid="{00000000-0005-0000-0000-000010650000}"/>
    <cellStyle name="Normal 2 3 10 2 4 6 2" xfId="26496" xr:uid="{00000000-0005-0000-0000-000011650000}"/>
    <cellStyle name="Normal 2 3 10 2 4 6 3" xfId="26497" xr:uid="{00000000-0005-0000-0000-000012650000}"/>
    <cellStyle name="Normal 2 3 10 2 4 7" xfId="26498" xr:uid="{00000000-0005-0000-0000-000013650000}"/>
    <cellStyle name="Normal 2 3 10 2 4 7 2" xfId="26499" xr:uid="{00000000-0005-0000-0000-000014650000}"/>
    <cellStyle name="Normal 2 3 10 2 4 8" xfId="26500" xr:uid="{00000000-0005-0000-0000-000015650000}"/>
    <cellStyle name="Normal 2 3 10 2 4 8 2" xfId="26501" xr:uid="{00000000-0005-0000-0000-000016650000}"/>
    <cellStyle name="Normal 2 3 10 2 4 9" xfId="26502" xr:uid="{00000000-0005-0000-0000-000017650000}"/>
    <cellStyle name="Normal 2 3 10 2 4_1) Sector Final Use Input Sheet" xfId="26503" xr:uid="{00000000-0005-0000-0000-000018650000}"/>
    <cellStyle name="Normal 2 3 10 2 5" xfId="26504" xr:uid="{00000000-0005-0000-0000-000019650000}"/>
    <cellStyle name="Normal 2 3 10 2 5 10" xfId="26505" xr:uid="{00000000-0005-0000-0000-00001A650000}"/>
    <cellStyle name="Normal 2 3 10 2 5 11" xfId="26506" xr:uid="{00000000-0005-0000-0000-00001B650000}"/>
    <cellStyle name="Normal 2 3 10 2 5 12" xfId="26507" xr:uid="{00000000-0005-0000-0000-00001C650000}"/>
    <cellStyle name="Normal 2 3 10 2 5 2" xfId="26508" xr:uid="{00000000-0005-0000-0000-00001D650000}"/>
    <cellStyle name="Normal 2 3 10 2 5 2 10" xfId="26509" xr:uid="{00000000-0005-0000-0000-00001E650000}"/>
    <cellStyle name="Normal 2 3 10 2 5 2 11" xfId="26510" xr:uid="{00000000-0005-0000-0000-00001F650000}"/>
    <cellStyle name="Normal 2 3 10 2 5 2 2" xfId="26511" xr:uid="{00000000-0005-0000-0000-000020650000}"/>
    <cellStyle name="Normal 2 3 10 2 5 2 2 2" xfId="26512" xr:uid="{00000000-0005-0000-0000-000021650000}"/>
    <cellStyle name="Normal 2 3 10 2 5 2 2 3" xfId="26513" xr:uid="{00000000-0005-0000-0000-000022650000}"/>
    <cellStyle name="Normal 2 3 10 2 5 2 2 4" xfId="26514" xr:uid="{00000000-0005-0000-0000-000023650000}"/>
    <cellStyle name="Normal 2 3 10 2 5 2 2 5" xfId="26515" xr:uid="{00000000-0005-0000-0000-000024650000}"/>
    <cellStyle name="Normal 2 3 10 2 5 2 3" xfId="26516" xr:uid="{00000000-0005-0000-0000-000025650000}"/>
    <cellStyle name="Normal 2 3 10 2 5 2 3 2" xfId="26517" xr:uid="{00000000-0005-0000-0000-000026650000}"/>
    <cellStyle name="Normal 2 3 10 2 5 2 3 3" xfId="26518" xr:uid="{00000000-0005-0000-0000-000027650000}"/>
    <cellStyle name="Normal 2 3 10 2 5 2 4" xfId="26519" xr:uid="{00000000-0005-0000-0000-000028650000}"/>
    <cellStyle name="Normal 2 3 10 2 5 2 4 2" xfId="26520" xr:uid="{00000000-0005-0000-0000-000029650000}"/>
    <cellStyle name="Normal 2 3 10 2 5 2 5" xfId="26521" xr:uid="{00000000-0005-0000-0000-00002A650000}"/>
    <cellStyle name="Normal 2 3 10 2 5 2 5 2" xfId="26522" xr:uid="{00000000-0005-0000-0000-00002B650000}"/>
    <cellStyle name="Normal 2 3 10 2 5 2 6" xfId="26523" xr:uid="{00000000-0005-0000-0000-00002C650000}"/>
    <cellStyle name="Normal 2 3 10 2 5 2 7" xfId="26524" xr:uid="{00000000-0005-0000-0000-00002D650000}"/>
    <cellStyle name="Normal 2 3 10 2 5 2 8" xfId="26525" xr:uid="{00000000-0005-0000-0000-00002E650000}"/>
    <cellStyle name="Normal 2 3 10 2 5 2 9" xfId="26526" xr:uid="{00000000-0005-0000-0000-00002F650000}"/>
    <cellStyle name="Normal 2 3 10 2 5 2_1) Sector Final Use Input Sheet" xfId="26527" xr:uid="{00000000-0005-0000-0000-000030650000}"/>
    <cellStyle name="Normal 2 3 10 2 5 3" xfId="26528" xr:uid="{00000000-0005-0000-0000-000031650000}"/>
    <cellStyle name="Normal 2 3 10 2 5 3 2" xfId="26529" xr:uid="{00000000-0005-0000-0000-000032650000}"/>
    <cellStyle name="Normal 2 3 10 2 5 3 3" xfId="26530" xr:uid="{00000000-0005-0000-0000-000033650000}"/>
    <cellStyle name="Normal 2 3 10 2 5 3 4" xfId="26531" xr:uid="{00000000-0005-0000-0000-000034650000}"/>
    <cellStyle name="Normal 2 3 10 2 5 3 5" xfId="26532" xr:uid="{00000000-0005-0000-0000-000035650000}"/>
    <cellStyle name="Normal 2 3 10 2 5 4" xfId="26533" xr:uid="{00000000-0005-0000-0000-000036650000}"/>
    <cellStyle name="Normal 2 3 10 2 5 4 2" xfId="26534" xr:uid="{00000000-0005-0000-0000-000037650000}"/>
    <cellStyle name="Normal 2 3 10 2 5 4 3" xfId="26535" xr:uid="{00000000-0005-0000-0000-000038650000}"/>
    <cellStyle name="Normal 2 3 10 2 5 5" xfId="26536" xr:uid="{00000000-0005-0000-0000-000039650000}"/>
    <cellStyle name="Normal 2 3 10 2 5 5 2" xfId="26537" xr:uid="{00000000-0005-0000-0000-00003A650000}"/>
    <cellStyle name="Normal 2 3 10 2 5 6" xfId="26538" xr:uid="{00000000-0005-0000-0000-00003B650000}"/>
    <cellStyle name="Normal 2 3 10 2 5 6 2" xfId="26539" xr:uid="{00000000-0005-0000-0000-00003C650000}"/>
    <cellStyle name="Normal 2 3 10 2 5 7" xfId="26540" xr:uid="{00000000-0005-0000-0000-00003D650000}"/>
    <cellStyle name="Normal 2 3 10 2 5 8" xfId="26541" xr:uid="{00000000-0005-0000-0000-00003E650000}"/>
    <cellStyle name="Normal 2 3 10 2 5 9" xfId="26542" xr:uid="{00000000-0005-0000-0000-00003F650000}"/>
    <cellStyle name="Normal 2 3 10 2 5_1) Sector Final Use Input Sheet" xfId="26543" xr:uid="{00000000-0005-0000-0000-000040650000}"/>
    <cellStyle name="Normal 2 3 10 2 6" xfId="26544" xr:uid="{00000000-0005-0000-0000-000041650000}"/>
    <cellStyle name="Normal 2 3 10 2 6 10" xfId="26545" xr:uid="{00000000-0005-0000-0000-000042650000}"/>
    <cellStyle name="Normal 2 3 10 2 6 11" xfId="26546" xr:uid="{00000000-0005-0000-0000-000043650000}"/>
    <cellStyle name="Normal 2 3 10 2 6 12" xfId="26547" xr:uid="{00000000-0005-0000-0000-000044650000}"/>
    <cellStyle name="Normal 2 3 10 2 6 2" xfId="26548" xr:uid="{00000000-0005-0000-0000-000045650000}"/>
    <cellStyle name="Normal 2 3 10 2 6 2 10" xfId="26549" xr:uid="{00000000-0005-0000-0000-000046650000}"/>
    <cellStyle name="Normal 2 3 10 2 6 2 11" xfId="26550" xr:uid="{00000000-0005-0000-0000-000047650000}"/>
    <cellStyle name="Normal 2 3 10 2 6 2 2" xfId="26551" xr:uid="{00000000-0005-0000-0000-000048650000}"/>
    <cellStyle name="Normal 2 3 10 2 6 2 2 2" xfId="26552" xr:uid="{00000000-0005-0000-0000-000049650000}"/>
    <cellStyle name="Normal 2 3 10 2 6 2 2 3" xfId="26553" xr:uid="{00000000-0005-0000-0000-00004A650000}"/>
    <cellStyle name="Normal 2 3 10 2 6 2 2 4" xfId="26554" xr:uid="{00000000-0005-0000-0000-00004B650000}"/>
    <cellStyle name="Normal 2 3 10 2 6 2 2 5" xfId="26555" xr:uid="{00000000-0005-0000-0000-00004C650000}"/>
    <cellStyle name="Normal 2 3 10 2 6 2 3" xfId="26556" xr:uid="{00000000-0005-0000-0000-00004D650000}"/>
    <cellStyle name="Normal 2 3 10 2 6 2 3 2" xfId="26557" xr:uid="{00000000-0005-0000-0000-00004E650000}"/>
    <cellStyle name="Normal 2 3 10 2 6 2 3 3" xfId="26558" xr:uid="{00000000-0005-0000-0000-00004F650000}"/>
    <cellStyle name="Normal 2 3 10 2 6 2 4" xfId="26559" xr:uid="{00000000-0005-0000-0000-000050650000}"/>
    <cellStyle name="Normal 2 3 10 2 6 2 4 2" xfId="26560" xr:uid="{00000000-0005-0000-0000-000051650000}"/>
    <cellStyle name="Normal 2 3 10 2 6 2 5" xfId="26561" xr:uid="{00000000-0005-0000-0000-000052650000}"/>
    <cellStyle name="Normal 2 3 10 2 6 2 5 2" xfId="26562" xr:uid="{00000000-0005-0000-0000-000053650000}"/>
    <cellStyle name="Normal 2 3 10 2 6 2 6" xfId="26563" xr:uid="{00000000-0005-0000-0000-000054650000}"/>
    <cellStyle name="Normal 2 3 10 2 6 2 7" xfId="26564" xr:uid="{00000000-0005-0000-0000-000055650000}"/>
    <cellStyle name="Normal 2 3 10 2 6 2 8" xfId="26565" xr:uid="{00000000-0005-0000-0000-000056650000}"/>
    <cellStyle name="Normal 2 3 10 2 6 2 9" xfId="26566" xr:uid="{00000000-0005-0000-0000-000057650000}"/>
    <cellStyle name="Normal 2 3 10 2 6 2_1) Sector Final Use Input Sheet" xfId="26567" xr:uid="{00000000-0005-0000-0000-000058650000}"/>
    <cellStyle name="Normal 2 3 10 2 6 3" xfId="26568" xr:uid="{00000000-0005-0000-0000-000059650000}"/>
    <cellStyle name="Normal 2 3 10 2 6 3 2" xfId="26569" xr:uid="{00000000-0005-0000-0000-00005A650000}"/>
    <cellStyle name="Normal 2 3 10 2 6 3 3" xfId="26570" xr:uid="{00000000-0005-0000-0000-00005B650000}"/>
    <cellStyle name="Normal 2 3 10 2 6 3 4" xfId="26571" xr:uid="{00000000-0005-0000-0000-00005C650000}"/>
    <cellStyle name="Normal 2 3 10 2 6 3 5" xfId="26572" xr:uid="{00000000-0005-0000-0000-00005D650000}"/>
    <cellStyle name="Normal 2 3 10 2 6 4" xfId="26573" xr:uid="{00000000-0005-0000-0000-00005E650000}"/>
    <cellStyle name="Normal 2 3 10 2 6 4 2" xfId="26574" xr:uid="{00000000-0005-0000-0000-00005F650000}"/>
    <cellStyle name="Normal 2 3 10 2 6 4 3" xfId="26575" xr:uid="{00000000-0005-0000-0000-000060650000}"/>
    <cellStyle name="Normal 2 3 10 2 6 5" xfId="26576" xr:uid="{00000000-0005-0000-0000-000061650000}"/>
    <cellStyle name="Normal 2 3 10 2 6 5 2" xfId="26577" xr:uid="{00000000-0005-0000-0000-000062650000}"/>
    <cellStyle name="Normal 2 3 10 2 6 6" xfId="26578" xr:uid="{00000000-0005-0000-0000-000063650000}"/>
    <cellStyle name="Normal 2 3 10 2 6 6 2" xfId="26579" xr:uid="{00000000-0005-0000-0000-000064650000}"/>
    <cellStyle name="Normal 2 3 10 2 6 7" xfId="26580" xr:uid="{00000000-0005-0000-0000-000065650000}"/>
    <cellStyle name="Normal 2 3 10 2 6 8" xfId="26581" xr:uid="{00000000-0005-0000-0000-000066650000}"/>
    <cellStyle name="Normal 2 3 10 2 6 9" xfId="26582" xr:uid="{00000000-0005-0000-0000-000067650000}"/>
    <cellStyle name="Normal 2 3 10 2 6_1) Sector Final Use Input Sheet" xfId="26583" xr:uid="{00000000-0005-0000-0000-000068650000}"/>
    <cellStyle name="Normal 2 3 10 2 7" xfId="26584" xr:uid="{00000000-0005-0000-0000-000069650000}"/>
    <cellStyle name="Normal 2 3 10 2 7 10" xfId="26585" xr:uid="{00000000-0005-0000-0000-00006A650000}"/>
    <cellStyle name="Normal 2 3 10 2 7 11" xfId="26586" xr:uid="{00000000-0005-0000-0000-00006B650000}"/>
    <cellStyle name="Normal 2 3 10 2 7 2" xfId="26587" xr:uid="{00000000-0005-0000-0000-00006C650000}"/>
    <cellStyle name="Normal 2 3 10 2 7 2 2" xfId="26588" xr:uid="{00000000-0005-0000-0000-00006D650000}"/>
    <cellStyle name="Normal 2 3 10 2 7 2 3" xfId="26589" xr:uid="{00000000-0005-0000-0000-00006E650000}"/>
    <cellStyle name="Normal 2 3 10 2 7 2 4" xfId="26590" xr:uid="{00000000-0005-0000-0000-00006F650000}"/>
    <cellStyle name="Normal 2 3 10 2 7 2 5" xfId="26591" xr:uid="{00000000-0005-0000-0000-000070650000}"/>
    <cellStyle name="Normal 2 3 10 2 7 3" xfId="26592" xr:uid="{00000000-0005-0000-0000-000071650000}"/>
    <cellStyle name="Normal 2 3 10 2 7 3 2" xfId="26593" xr:uid="{00000000-0005-0000-0000-000072650000}"/>
    <cellStyle name="Normal 2 3 10 2 7 3 3" xfId="26594" xr:uid="{00000000-0005-0000-0000-000073650000}"/>
    <cellStyle name="Normal 2 3 10 2 7 4" xfId="26595" xr:uid="{00000000-0005-0000-0000-000074650000}"/>
    <cellStyle name="Normal 2 3 10 2 7 4 2" xfId="26596" xr:uid="{00000000-0005-0000-0000-000075650000}"/>
    <cellStyle name="Normal 2 3 10 2 7 5" xfId="26597" xr:uid="{00000000-0005-0000-0000-000076650000}"/>
    <cellStyle name="Normal 2 3 10 2 7 5 2" xfId="26598" xr:uid="{00000000-0005-0000-0000-000077650000}"/>
    <cellStyle name="Normal 2 3 10 2 7 6" xfId="26599" xr:uid="{00000000-0005-0000-0000-000078650000}"/>
    <cellStyle name="Normal 2 3 10 2 7 7" xfId="26600" xr:uid="{00000000-0005-0000-0000-000079650000}"/>
    <cellStyle name="Normal 2 3 10 2 7 8" xfId="26601" xr:uid="{00000000-0005-0000-0000-00007A650000}"/>
    <cellStyle name="Normal 2 3 10 2 7 9" xfId="26602" xr:uid="{00000000-0005-0000-0000-00007B650000}"/>
    <cellStyle name="Normal 2 3 10 2 7_1) Sector Final Use Input Sheet" xfId="26603" xr:uid="{00000000-0005-0000-0000-00007C650000}"/>
    <cellStyle name="Normal 2 3 10 2 8" xfId="26604" xr:uid="{00000000-0005-0000-0000-00007D650000}"/>
    <cellStyle name="Normal 2 3 10 2 8 2" xfId="26605" xr:uid="{00000000-0005-0000-0000-00007E650000}"/>
    <cellStyle name="Normal 2 3 10 2 8 3" xfId="26606" xr:uid="{00000000-0005-0000-0000-00007F650000}"/>
    <cellStyle name="Normal 2 3 10 2 8 4" xfId="26607" xr:uid="{00000000-0005-0000-0000-000080650000}"/>
    <cellStyle name="Normal 2 3 10 2 8 5" xfId="26608" xr:uid="{00000000-0005-0000-0000-000081650000}"/>
    <cellStyle name="Normal 2 3 10 2 9" xfId="26609" xr:uid="{00000000-0005-0000-0000-000082650000}"/>
    <cellStyle name="Normal 2 3 10 2 9 2" xfId="26610" xr:uid="{00000000-0005-0000-0000-000083650000}"/>
    <cellStyle name="Normal 2 3 10 2 9 3" xfId="26611" xr:uid="{00000000-0005-0000-0000-000084650000}"/>
    <cellStyle name="Normal 2 3 10 2_1) Sector Final Use Input Sheet" xfId="26612" xr:uid="{00000000-0005-0000-0000-000085650000}"/>
    <cellStyle name="Normal 2 3 10 3" xfId="26613" xr:uid="{00000000-0005-0000-0000-000086650000}"/>
    <cellStyle name="Normal 2 3 10 3 10" xfId="26614" xr:uid="{00000000-0005-0000-0000-000087650000}"/>
    <cellStyle name="Normal 2 3 10 3 11" xfId="26615" xr:uid="{00000000-0005-0000-0000-000088650000}"/>
    <cellStyle name="Normal 2 3 10 3 12" xfId="26616" xr:uid="{00000000-0005-0000-0000-000089650000}"/>
    <cellStyle name="Normal 2 3 10 3 2" xfId="26617" xr:uid="{00000000-0005-0000-0000-00008A650000}"/>
    <cellStyle name="Normal 2 3 10 3 2 10" xfId="26618" xr:uid="{00000000-0005-0000-0000-00008B650000}"/>
    <cellStyle name="Normal 2 3 10 3 2 11" xfId="26619" xr:uid="{00000000-0005-0000-0000-00008C650000}"/>
    <cellStyle name="Normal 2 3 10 3 2 2" xfId="26620" xr:uid="{00000000-0005-0000-0000-00008D650000}"/>
    <cellStyle name="Normal 2 3 10 3 2 2 2" xfId="26621" xr:uid="{00000000-0005-0000-0000-00008E650000}"/>
    <cellStyle name="Normal 2 3 10 3 2 2 3" xfId="26622" xr:uid="{00000000-0005-0000-0000-00008F650000}"/>
    <cellStyle name="Normal 2 3 10 3 2 2 4" xfId="26623" xr:uid="{00000000-0005-0000-0000-000090650000}"/>
    <cellStyle name="Normal 2 3 10 3 2 2 5" xfId="26624" xr:uid="{00000000-0005-0000-0000-000091650000}"/>
    <cellStyle name="Normal 2 3 10 3 2 3" xfId="26625" xr:uid="{00000000-0005-0000-0000-000092650000}"/>
    <cellStyle name="Normal 2 3 10 3 2 3 2" xfId="26626" xr:uid="{00000000-0005-0000-0000-000093650000}"/>
    <cellStyle name="Normal 2 3 10 3 2 3 3" xfId="26627" xr:uid="{00000000-0005-0000-0000-000094650000}"/>
    <cellStyle name="Normal 2 3 10 3 2 4" xfId="26628" xr:uid="{00000000-0005-0000-0000-000095650000}"/>
    <cellStyle name="Normal 2 3 10 3 2 4 2" xfId="26629" xr:uid="{00000000-0005-0000-0000-000096650000}"/>
    <cellStyle name="Normal 2 3 10 3 2 5" xfId="26630" xr:uid="{00000000-0005-0000-0000-000097650000}"/>
    <cellStyle name="Normal 2 3 10 3 2 5 2" xfId="26631" xr:uid="{00000000-0005-0000-0000-000098650000}"/>
    <cellStyle name="Normal 2 3 10 3 2 6" xfId="26632" xr:uid="{00000000-0005-0000-0000-000099650000}"/>
    <cellStyle name="Normal 2 3 10 3 2 7" xfId="26633" xr:uid="{00000000-0005-0000-0000-00009A650000}"/>
    <cellStyle name="Normal 2 3 10 3 2 8" xfId="26634" xr:uid="{00000000-0005-0000-0000-00009B650000}"/>
    <cellStyle name="Normal 2 3 10 3 2 9" xfId="26635" xr:uid="{00000000-0005-0000-0000-00009C650000}"/>
    <cellStyle name="Normal 2 3 10 3 2_1) Sector Final Use Input Sheet" xfId="26636" xr:uid="{00000000-0005-0000-0000-00009D650000}"/>
    <cellStyle name="Normal 2 3 10 3 3" xfId="26637" xr:uid="{00000000-0005-0000-0000-00009E650000}"/>
    <cellStyle name="Normal 2 3 10 3 3 2" xfId="26638" xr:uid="{00000000-0005-0000-0000-00009F650000}"/>
    <cellStyle name="Normal 2 3 10 3 3 3" xfId="26639" xr:uid="{00000000-0005-0000-0000-0000A0650000}"/>
    <cellStyle name="Normal 2 3 10 3 3 4" xfId="26640" xr:uid="{00000000-0005-0000-0000-0000A1650000}"/>
    <cellStyle name="Normal 2 3 10 3 3 5" xfId="26641" xr:uid="{00000000-0005-0000-0000-0000A2650000}"/>
    <cellStyle name="Normal 2 3 10 3 4" xfId="26642" xr:uid="{00000000-0005-0000-0000-0000A3650000}"/>
    <cellStyle name="Normal 2 3 10 3 4 2" xfId="26643" xr:uid="{00000000-0005-0000-0000-0000A4650000}"/>
    <cellStyle name="Normal 2 3 10 3 4 3" xfId="26644" xr:uid="{00000000-0005-0000-0000-0000A5650000}"/>
    <cellStyle name="Normal 2 3 10 3 5" xfId="26645" xr:uid="{00000000-0005-0000-0000-0000A6650000}"/>
    <cellStyle name="Normal 2 3 10 3 5 2" xfId="26646" xr:uid="{00000000-0005-0000-0000-0000A7650000}"/>
    <cellStyle name="Normal 2 3 10 3 6" xfId="26647" xr:uid="{00000000-0005-0000-0000-0000A8650000}"/>
    <cellStyle name="Normal 2 3 10 3 6 2" xfId="26648" xr:uid="{00000000-0005-0000-0000-0000A9650000}"/>
    <cellStyle name="Normal 2 3 10 3 7" xfId="26649" xr:uid="{00000000-0005-0000-0000-0000AA650000}"/>
    <cellStyle name="Normal 2 3 10 3 8" xfId="26650" xr:uid="{00000000-0005-0000-0000-0000AB650000}"/>
    <cellStyle name="Normal 2 3 10 3 9" xfId="26651" xr:uid="{00000000-0005-0000-0000-0000AC650000}"/>
    <cellStyle name="Normal 2 3 10 3_1) Sector Final Use Input Sheet" xfId="26652" xr:uid="{00000000-0005-0000-0000-0000AD650000}"/>
    <cellStyle name="Normal 2 3 10 4" xfId="26653" xr:uid="{00000000-0005-0000-0000-0000AE650000}"/>
    <cellStyle name="Normal 2 3 10 4 10" xfId="26654" xr:uid="{00000000-0005-0000-0000-0000AF650000}"/>
    <cellStyle name="Normal 2 3 10 4 11" xfId="26655" xr:uid="{00000000-0005-0000-0000-0000B0650000}"/>
    <cellStyle name="Normal 2 3 10 4 12" xfId="26656" xr:uid="{00000000-0005-0000-0000-0000B1650000}"/>
    <cellStyle name="Normal 2 3 10 4 2" xfId="26657" xr:uid="{00000000-0005-0000-0000-0000B2650000}"/>
    <cellStyle name="Normal 2 3 10 4 2 10" xfId="26658" xr:uid="{00000000-0005-0000-0000-0000B3650000}"/>
    <cellStyle name="Normal 2 3 10 4 2 11" xfId="26659" xr:uid="{00000000-0005-0000-0000-0000B4650000}"/>
    <cellStyle name="Normal 2 3 10 4 2 2" xfId="26660" xr:uid="{00000000-0005-0000-0000-0000B5650000}"/>
    <cellStyle name="Normal 2 3 10 4 2 2 2" xfId="26661" xr:uid="{00000000-0005-0000-0000-0000B6650000}"/>
    <cellStyle name="Normal 2 3 10 4 2 2 3" xfId="26662" xr:uid="{00000000-0005-0000-0000-0000B7650000}"/>
    <cellStyle name="Normal 2 3 10 4 2 2 4" xfId="26663" xr:uid="{00000000-0005-0000-0000-0000B8650000}"/>
    <cellStyle name="Normal 2 3 10 4 2 2 5" xfId="26664" xr:uid="{00000000-0005-0000-0000-0000B9650000}"/>
    <cellStyle name="Normal 2 3 10 4 2 3" xfId="26665" xr:uid="{00000000-0005-0000-0000-0000BA650000}"/>
    <cellStyle name="Normal 2 3 10 4 2 3 2" xfId="26666" xr:uid="{00000000-0005-0000-0000-0000BB650000}"/>
    <cellStyle name="Normal 2 3 10 4 2 3 3" xfId="26667" xr:uid="{00000000-0005-0000-0000-0000BC650000}"/>
    <cellStyle name="Normal 2 3 10 4 2 4" xfId="26668" xr:uid="{00000000-0005-0000-0000-0000BD650000}"/>
    <cellStyle name="Normal 2 3 10 4 2 4 2" xfId="26669" xr:uid="{00000000-0005-0000-0000-0000BE650000}"/>
    <cellStyle name="Normal 2 3 10 4 2 5" xfId="26670" xr:uid="{00000000-0005-0000-0000-0000BF650000}"/>
    <cellStyle name="Normal 2 3 10 4 2 5 2" xfId="26671" xr:uid="{00000000-0005-0000-0000-0000C0650000}"/>
    <cellStyle name="Normal 2 3 10 4 2 6" xfId="26672" xr:uid="{00000000-0005-0000-0000-0000C1650000}"/>
    <cellStyle name="Normal 2 3 10 4 2 7" xfId="26673" xr:uid="{00000000-0005-0000-0000-0000C2650000}"/>
    <cellStyle name="Normal 2 3 10 4 2 8" xfId="26674" xr:uid="{00000000-0005-0000-0000-0000C3650000}"/>
    <cellStyle name="Normal 2 3 10 4 2 9" xfId="26675" xr:uid="{00000000-0005-0000-0000-0000C4650000}"/>
    <cellStyle name="Normal 2 3 10 4 2_1) Sector Final Use Input Sheet" xfId="26676" xr:uid="{00000000-0005-0000-0000-0000C5650000}"/>
    <cellStyle name="Normal 2 3 10 4 3" xfId="26677" xr:uid="{00000000-0005-0000-0000-0000C6650000}"/>
    <cellStyle name="Normal 2 3 10 4 3 2" xfId="26678" xr:uid="{00000000-0005-0000-0000-0000C7650000}"/>
    <cellStyle name="Normal 2 3 10 4 3 3" xfId="26679" xr:uid="{00000000-0005-0000-0000-0000C8650000}"/>
    <cellStyle name="Normal 2 3 10 4 3 4" xfId="26680" xr:uid="{00000000-0005-0000-0000-0000C9650000}"/>
    <cellStyle name="Normal 2 3 10 4 3 5" xfId="26681" xr:uid="{00000000-0005-0000-0000-0000CA650000}"/>
    <cellStyle name="Normal 2 3 10 4 4" xfId="26682" xr:uid="{00000000-0005-0000-0000-0000CB650000}"/>
    <cellStyle name="Normal 2 3 10 4 4 2" xfId="26683" xr:uid="{00000000-0005-0000-0000-0000CC650000}"/>
    <cellStyle name="Normal 2 3 10 4 4 3" xfId="26684" xr:uid="{00000000-0005-0000-0000-0000CD650000}"/>
    <cellStyle name="Normal 2 3 10 4 5" xfId="26685" xr:uid="{00000000-0005-0000-0000-0000CE650000}"/>
    <cellStyle name="Normal 2 3 10 4 5 2" xfId="26686" xr:uid="{00000000-0005-0000-0000-0000CF650000}"/>
    <cellStyle name="Normal 2 3 10 4 6" xfId="26687" xr:uid="{00000000-0005-0000-0000-0000D0650000}"/>
    <cellStyle name="Normal 2 3 10 4 6 2" xfId="26688" xr:uid="{00000000-0005-0000-0000-0000D1650000}"/>
    <cellStyle name="Normal 2 3 10 4 7" xfId="26689" xr:uid="{00000000-0005-0000-0000-0000D2650000}"/>
    <cellStyle name="Normal 2 3 10 4 8" xfId="26690" xr:uid="{00000000-0005-0000-0000-0000D3650000}"/>
    <cellStyle name="Normal 2 3 10 4 9" xfId="26691" xr:uid="{00000000-0005-0000-0000-0000D4650000}"/>
    <cellStyle name="Normal 2 3 10 4_1) Sector Final Use Input Sheet" xfId="26692" xr:uid="{00000000-0005-0000-0000-0000D5650000}"/>
    <cellStyle name="Normal 2 3 10 5" xfId="26693" xr:uid="{00000000-0005-0000-0000-0000D6650000}"/>
    <cellStyle name="Normal 2 3 10 5 10" xfId="26694" xr:uid="{00000000-0005-0000-0000-0000D7650000}"/>
    <cellStyle name="Normal 2 3 10 5 11" xfId="26695" xr:uid="{00000000-0005-0000-0000-0000D8650000}"/>
    <cellStyle name="Normal 2 3 10 5 2" xfId="26696" xr:uid="{00000000-0005-0000-0000-0000D9650000}"/>
    <cellStyle name="Normal 2 3 10 5 2 2" xfId="26697" xr:uid="{00000000-0005-0000-0000-0000DA650000}"/>
    <cellStyle name="Normal 2 3 10 5 2 3" xfId="26698" xr:uid="{00000000-0005-0000-0000-0000DB650000}"/>
    <cellStyle name="Normal 2 3 10 5 2 4" xfId="26699" xr:uid="{00000000-0005-0000-0000-0000DC650000}"/>
    <cellStyle name="Normal 2 3 10 5 2 5" xfId="26700" xr:uid="{00000000-0005-0000-0000-0000DD650000}"/>
    <cellStyle name="Normal 2 3 10 5 3" xfId="26701" xr:uid="{00000000-0005-0000-0000-0000DE650000}"/>
    <cellStyle name="Normal 2 3 10 5 3 2" xfId="26702" xr:uid="{00000000-0005-0000-0000-0000DF650000}"/>
    <cellStyle name="Normal 2 3 10 5 3 3" xfId="26703" xr:uid="{00000000-0005-0000-0000-0000E0650000}"/>
    <cellStyle name="Normal 2 3 10 5 4" xfId="26704" xr:uid="{00000000-0005-0000-0000-0000E1650000}"/>
    <cellStyle name="Normal 2 3 10 5 4 2" xfId="26705" xr:uid="{00000000-0005-0000-0000-0000E2650000}"/>
    <cellStyle name="Normal 2 3 10 5 5" xfId="26706" xr:uid="{00000000-0005-0000-0000-0000E3650000}"/>
    <cellStyle name="Normal 2 3 10 5 5 2" xfId="26707" xr:uid="{00000000-0005-0000-0000-0000E4650000}"/>
    <cellStyle name="Normal 2 3 10 5 6" xfId="26708" xr:uid="{00000000-0005-0000-0000-0000E5650000}"/>
    <cellStyle name="Normal 2 3 10 5 7" xfId="26709" xr:uid="{00000000-0005-0000-0000-0000E6650000}"/>
    <cellStyle name="Normal 2 3 10 5 8" xfId="26710" xr:uid="{00000000-0005-0000-0000-0000E7650000}"/>
    <cellStyle name="Normal 2 3 10 5 9" xfId="26711" xr:uid="{00000000-0005-0000-0000-0000E8650000}"/>
    <cellStyle name="Normal 2 3 10 5_1) Sector Final Use Input Sheet" xfId="26712" xr:uid="{00000000-0005-0000-0000-0000E9650000}"/>
    <cellStyle name="Normal 2 3 10 6" xfId="26713" xr:uid="{00000000-0005-0000-0000-0000EA650000}"/>
    <cellStyle name="Normal 2 3 10 6 2" xfId="26714" xr:uid="{00000000-0005-0000-0000-0000EB650000}"/>
    <cellStyle name="Normal 2 3 10 6 3" xfId="26715" xr:uid="{00000000-0005-0000-0000-0000EC650000}"/>
    <cellStyle name="Normal 2 3 10 6 4" xfId="26716" xr:uid="{00000000-0005-0000-0000-0000ED650000}"/>
    <cellStyle name="Normal 2 3 10 6 5" xfId="26717" xr:uid="{00000000-0005-0000-0000-0000EE650000}"/>
    <cellStyle name="Normal 2 3 10 7" xfId="26718" xr:uid="{00000000-0005-0000-0000-0000EF650000}"/>
    <cellStyle name="Normal 2 3 10 7 2" xfId="26719" xr:uid="{00000000-0005-0000-0000-0000F0650000}"/>
    <cellStyle name="Normal 2 3 10 7 3" xfId="26720" xr:uid="{00000000-0005-0000-0000-0000F1650000}"/>
    <cellStyle name="Normal 2 3 10 8" xfId="26721" xr:uid="{00000000-0005-0000-0000-0000F2650000}"/>
    <cellStyle name="Normal 2 3 10 8 2" xfId="26722" xr:uid="{00000000-0005-0000-0000-0000F3650000}"/>
    <cellStyle name="Normal 2 3 10 9" xfId="26723" xr:uid="{00000000-0005-0000-0000-0000F4650000}"/>
    <cellStyle name="Normal 2 3 10 9 2" xfId="26724" xr:uid="{00000000-0005-0000-0000-0000F5650000}"/>
    <cellStyle name="Normal 2 3 10_1) Sector Final Use Input Sheet" xfId="26725" xr:uid="{00000000-0005-0000-0000-0000F6650000}"/>
    <cellStyle name="Normal 2 3 11" xfId="26726" xr:uid="{00000000-0005-0000-0000-0000F7650000}"/>
    <cellStyle name="Normal 2 3 11 10" xfId="26727" xr:uid="{00000000-0005-0000-0000-0000F8650000}"/>
    <cellStyle name="Normal 2 3 11 11" xfId="26728" xr:uid="{00000000-0005-0000-0000-0000F9650000}"/>
    <cellStyle name="Normal 2 3 11 12" xfId="26729" xr:uid="{00000000-0005-0000-0000-0000FA650000}"/>
    <cellStyle name="Normal 2 3 11 13" xfId="26730" xr:uid="{00000000-0005-0000-0000-0000FB650000}"/>
    <cellStyle name="Normal 2 3 11 14" xfId="26731" xr:uid="{00000000-0005-0000-0000-0000FC650000}"/>
    <cellStyle name="Normal 2 3 11 2" xfId="26732" xr:uid="{00000000-0005-0000-0000-0000FD650000}"/>
    <cellStyle name="Normal 2 3 11 2 10" xfId="26733" xr:uid="{00000000-0005-0000-0000-0000FE650000}"/>
    <cellStyle name="Normal 2 3 11 2 11" xfId="26734" xr:uid="{00000000-0005-0000-0000-0000FF650000}"/>
    <cellStyle name="Normal 2 3 11 2 12" xfId="26735" xr:uid="{00000000-0005-0000-0000-000000660000}"/>
    <cellStyle name="Normal 2 3 11 2 2" xfId="26736" xr:uid="{00000000-0005-0000-0000-000001660000}"/>
    <cellStyle name="Normal 2 3 11 2 2 10" xfId="26737" xr:uid="{00000000-0005-0000-0000-000002660000}"/>
    <cellStyle name="Normal 2 3 11 2 2 11" xfId="26738" xr:uid="{00000000-0005-0000-0000-000003660000}"/>
    <cellStyle name="Normal 2 3 11 2 2 2" xfId="26739" xr:uid="{00000000-0005-0000-0000-000004660000}"/>
    <cellStyle name="Normal 2 3 11 2 2 2 2" xfId="26740" xr:uid="{00000000-0005-0000-0000-000005660000}"/>
    <cellStyle name="Normal 2 3 11 2 2 2 3" xfId="26741" xr:uid="{00000000-0005-0000-0000-000006660000}"/>
    <cellStyle name="Normal 2 3 11 2 2 2 4" xfId="26742" xr:uid="{00000000-0005-0000-0000-000007660000}"/>
    <cellStyle name="Normal 2 3 11 2 2 2 5" xfId="26743" xr:uid="{00000000-0005-0000-0000-000008660000}"/>
    <cellStyle name="Normal 2 3 11 2 2 3" xfId="26744" xr:uid="{00000000-0005-0000-0000-000009660000}"/>
    <cellStyle name="Normal 2 3 11 2 2 3 2" xfId="26745" xr:uid="{00000000-0005-0000-0000-00000A660000}"/>
    <cellStyle name="Normal 2 3 11 2 2 3 3" xfId="26746" xr:uid="{00000000-0005-0000-0000-00000B660000}"/>
    <cellStyle name="Normal 2 3 11 2 2 4" xfId="26747" xr:uid="{00000000-0005-0000-0000-00000C660000}"/>
    <cellStyle name="Normal 2 3 11 2 2 4 2" xfId="26748" xr:uid="{00000000-0005-0000-0000-00000D660000}"/>
    <cellStyle name="Normal 2 3 11 2 2 5" xfId="26749" xr:uid="{00000000-0005-0000-0000-00000E660000}"/>
    <cellStyle name="Normal 2 3 11 2 2 5 2" xfId="26750" xr:uid="{00000000-0005-0000-0000-00000F660000}"/>
    <cellStyle name="Normal 2 3 11 2 2 6" xfId="26751" xr:uid="{00000000-0005-0000-0000-000010660000}"/>
    <cellStyle name="Normal 2 3 11 2 2 7" xfId="26752" xr:uid="{00000000-0005-0000-0000-000011660000}"/>
    <cellStyle name="Normal 2 3 11 2 2 8" xfId="26753" xr:uid="{00000000-0005-0000-0000-000012660000}"/>
    <cellStyle name="Normal 2 3 11 2 2 9" xfId="26754" xr:uid="{00000000-0005-0000-0000-000013660000}"/>
    <cellStyle name="Normal 2 3 11 2 2_1) Sector Final Use Input Sheet" xfId="26755" xr:uid="{00000000-0005-0000-0000-000014660000}"/>
    <cellStyle name="Normal 2 3 11 2 3" xfId="26756" xr:uid="{00000000-0005-0000-0000-000015660000}"/>
    <cellStyle name="Normal 2 3 11 2 3 2" xfId="26757" xr:uid="{00000000-0005-0000-0000-000016660000}"/>
    <cellStyle name="Normal 2 3 11 2 3 3" xfId="26758" xr:uid="{00000000-0005-0000-0000-000017660000}"/>
    <cellStyle name="Normal 2 3 11 2 3 4" xfId="26759" xr:uid="{00000000-0005-0000-0000-000018660000}"/>
    <cellStyle name="Normal 2 3 11 2 3 5" xfId="26760" xr:uid="{00000000-0005-0000-0000-000019660000}"/>
    <cellStyle name="Normal 2 3 11 2 4" xfId="26761" xr:uid="{00000000-0005-0000-0000-00001A660000}"/>
    <cellStyle name="Normal 2 3 11 2 4 2" xfId="26762" xr:uid="{00000000-0005-0000-0000-00001B660000}"/>
    <cellStyle name="Normal 2 3 11 2 4 3" xfId="26763" xr:uid="{00000000-0005-0000-0000-00001C660000}"/>
    <cellStyle name="Normal 2 3 11 2 5" xfId="26764" xr:uid="{00000000-0005-0000-0000-00001D660000}"/>
    <cellStyle name="Normal 2 3 11 2 5 2" xfId="26765" xr:uid="{00000000-0005-0000-0000-00001E660000}"/>
    <cellStyle name="Normal 2 3 11 2 6" xfId="26766" xr:uid="{00000000-0005-0000-0000-00001F660000}"/>
    <cellStyle name="Normal 2 3 11 2 6 2" xfId="26767" xr:uid="{00000000-0005-0000-0000-000020660000}"/>
    <cellStyle name="Normal 2 3 11 2 7" xfId="26768" xr:uid="{00000000-0005-0000-0000-000021660000}"/>
    <cellStyle name="Normal 2 3 11 2 8" xfId="26769" xr:uid="{00000000-0005-0000-0000-000022660000}"/>
    <cellStyle name="Normal 2 3 11 2 9" xfId="26770" xr:uid="{00000000-0005-0000-0000-000023660000}"/>
    <cellStyle name="Normal 2 3 11 2_1) Sector Final Use Input Sheet" xfId="26771" xr:uid="{00000000-0005-0000-0000-000024660000}"/>
    <cellStyle name="Normal 2 3 11 3" xfId="26772" xr:uid="{00000000-0005-0000-0000-000025660000}"/>
    <cellStyle name="Normal 2 3 11 3 10" xfId="26773" xr:uid="{00000000-0005-0000-0000-000026660000}"/>
    <cellStyle name="Normal 2 3 11 3 11" xfId="26774" xr:uid="{00000000-0005-0000-0000-000027660000}"/>
    <cellStyle name="Normal 2 3 11 3 12" xfId="26775" xr:uid="{00000000-0005-0000-0000-000028660000}"/>
    <cellStyle name="Normal 2 3 11 3 2" xfId="26776" xr:uid="{00000000-0005-0000-0000-000029660000}"/>
    <cellStyle name="Normal 2 3 11 3 2 10" xfId="26777" xr:uid="{00000000-0005-0000-0000-00002A660000}"/>
    <cellStyle name="Normal 2 3 11 3 2 11" xfId="26778" xr:uid="{00000000-0005-0000-0000-00002B660000}"/>
    <cellStyle name="Normal 2 3 11 3 2 2" xfId="26779" xr:uid="{00000000-0005-0000-0000-00002C660000}"/>
    <cellStyle name="Normal 2 3 11 3 2 2 2" xfId="26780" xr:uid="{00000000-0005-0000-0000-00002D660000}"/>
    <cellStyle name="Normal 2 3 11 3 2 2 3" xfId="26781" xr:uid="{00000000-0005-0000-0000-00002E660000}"/>
    <cellStyle name="Normal 2 3 11 3 2 2 4" xfId="26782" xr:uid="{00000000-0005-0000-0000-00002F660000}"/>
    <cellStyle name="Normal 2 3 11 3 2 2 5" xfId="26783" xr:uid="{00000000-0005-0000-0000-000030660000}"/>
    <cellStyle name="Normal 2 3 11 3 2 3" xfId="26784" xr:uid="{00000000-0005-0000-0000-000031660000}"/>
    <cellStyle name="Normal 2 3 11 3 2 3 2" xfId="26785" xr:uid="{00000000-0005-0000-0000-000032660000}"/>
    <cellStyle name="Normal 2 3 11 3 2 3 3" xfId="26786" xr:uid="{00000000-0005-0000-0000-000033660000}"/>
    <cellStyle name="Normal 2 3 11 3 2 4" xfId="26787" xr:uid="{00000000-0005-0000-0000-000034660000}"/>
    <cellStyle name="Normal 2 3 11 3 2 4 2" xfId="26788" xr:uid="{00000000-0005-0000-0000-000035660000}"/>
    <cellStyle name="Normal 2 3 11 3 2 5" xfId="26789" xr:uid="{00000000-0005-0000-0000-000036660000}"/>
    <cellStyle name="Normal 2 3 11 3 2 5 2" xfId="26790" xr:uid="{00000000-0005-0000-0000-000037660000}"/>
    <cellStyle name="Normal 2 3 11 3 2 6" xfId="26791" xr:uid="{00000000-0005-0000-0000-000038660000}"/>
    <cellStyle name="Normal 2 3 11 3 2 7" xfId="26792" xr:uid="{00000000-0005-0000-0000-000039660000}"/>
    <cellStyle name="Normal 2 3 11 3 2 8" xfId="26793" xr:uid="{00000000-0005-0000-0000-00003A660000}"/>
    <cellStyle name="Normal 2 3 11 3 2 9" xfId="26794" xr:uid="{00000000-0005-0000-0000-00003B660000}"/>
    <cellStyle name="Normal 2 3 11 3 2_1) Sector Final Use Input Sheet" xfId="26795" xr:uid="{00000000-0005-0000-0000-00003C660000}"/>
    <cellStyle name="Normal 2 3 11 3 3" xfId="26796" xr:uid="{00000000-0005-0000-0000-00003D660000}"/>
    <cellStyle name="Normal 2 3 11 3 3 2" xfId="26797" xr:uid="{00000000-0005-0000-0000-00003E660000}"/>
    <cellStyle name="Normal 2 3 11 3 3 3" xfId="26798" xr:uid="{00000000-0005-0000-0000-00003F660000}"/>
    <cellStyle name="Normal 2 3 11 3 3 4" xfId="26799" xr:uid="{00000000-0005-0000-0000-000040660000}"/>
    <cellStyle name="Normal 2 3 11 3 3 5" xfId="26800" xr:uid="{00000000-0005-0000-0000-000041660000}"/>
    <cellStyle name="Normal 2 3 11 3 4" xfId="26801" xr:uid="{00000000-0005-0000-0000-000042660000}"/>
    <cellStyle name="Normal 2 3 11 3 4 2" xfId="26802" xr:uid="{00000000-0005-0000-0000-000043660000}"/>
    <cellStyle name="Normal 2 3 11 3 4 3" xfId="26803" xr:uid="{00000000-0005-0000-0000-000044660000}"/>
    <cellStyle name="Normal 2 3 11 3 5" xfId="26804" xr:uid="{00000000-0005-0000-0000-000045660000}"/>
    <cellStyle name="Normal 2 3 11 3 5 2" xfId="26805" xr:uid="{00000000-0005-0000-0000-000046660000}"/>
    <cellStyle name="Normal 2 3 11 3 6" xfId="26806" xr:uid="{00000000-0005-0000-0000-000047660000}"/>
    <cellStyle name="Normal 2 3 11 3 6 2" xfId="26807" xr:uid="{00000000-0005-0000-0000-000048660000}"/>
    <cellStyle name="Normal 2 3 11 3 7" xfId="26808" xr:uid="{00000000-0005-0000-0000-000049660000}"/>
    <cellStyle name="Normal 2 3 11 3 8" xfId="26809" xr:uid="{00000000-0005-0000-0000-00004A660000}"/>
    <cellStyle name="Normal 2 3 11 3 9" xfId="26810" xr:uid="{00000000-0005-0000-0000-00004B660000}"/>
    <cellStyle name="Normal 2 3 11 3_1) Sector Final Use Input Sheet" xfId="26811" xr:uid="{00000000-0005-0000-0000-00004C660000}"/>
    <cellStyle name="Normal 2 3 11 4" xfId="26812" xr:uid="{00000000-0005-0000-0000-00004D660000}"/>
    <cellStyle name="Normal 2 3 11 4 10" xfId="26813" xr:uid="{00000000-0005-0000-0000-00004E660000}"/>
    <cellStyle name="Normal 2 3 11 4 11" xfId="26814" xr:uid="{00000000-0005-0000-0000-00004F660000}"/>
    <cellStyle name="Normal 2 3 11 4 2" xfId="26815" xr:uid="{00000000-0005-0000-0000-000050660000}"/>
    <cellStyle name="Normal 2 3 11 4 2 2" xfId="26816" xr:uid="{00000000-0005-0000-0000-000051660000}"/>
    <cellStyle name="Normal 2 3 11 4 2 3" xfId="26817" xr:uid="{00000000-0005-0000-0000-000052660000}"/>
    <cellStyle name="Normal 2 3 11 4 2 4" xfId="26818" xr:uid="{00000000-0005-0000-0000-000053660000}"/>
    <cellStyle name="Normal 2 3 11 4 2 5" xfId="26819" xr:uid="{00000000-0005-0000-0000-000054660000}"/>
    <cellStyle name="Normal 2 3 11 4 3" xfId="26820" xr:uid="{00000000-0005-0000-0000-000055660000}"/>
    <cellStyle name="Normal 2 3 11 4 3 2" xfId="26821" xr:uid="{00000000-0005-0000-0000-000056660000}"/>
    <cellStyle name="Normal 2 3 11 4 3 3" xfId="26822" xr:uid="{00000000-0005-0000-0000-000057660000}"/>
    <cellStyle name="Normal 2 3 11 4 4" xfId="26823" xr:uid="{00000000-0005-0000-0000-000058660000}"/>
    <cellStyle name="Normal 2 3 11 4 4 2" xfId="26824" xr:uid="{00000000-0005-0000-0000-000059660000}"/>
    <cellStyle name="Normal 2 3 11 4 5" xfId="26825" xr:uid="{00000000-0005-0000-0000-00005A660000}"/>
    <cellStyle name="Normal 2 3 11 4 5 2" xfId="26826" xr:uid="{00000000-0005-0000-0000-00005B660000}"/>
    <cellStyle name="Normal 2 3 11 4 6" xfId="26827" xr:uid="{00000000-0005-0000-0000-00005C660000}"/>
    <cellStyle name="Normal 2 3 11 4 7" xfId="26828" xr:uid="{00000000-0005-0000-0000-00005D660000}"/>
    <cellStyle name="Normal 2 3 11 4 8" xfId="26829" xr:uid="{00000000-0005-0000-0000-00005E660000}"/>
    <cellStyle name="Normal 2 3 11 4 9" xfId="26830" xr:uid="{00000000-0005-0000-0000-00005F660000}"/>
    <cellStyle name="Normal 2 3 11 4_1) Sector Final Use Input Sheet" xfId="26831" xr:uid="{00000000-0005-0000-0000-000060660000}"/>
    <cellStyle name="Normal 2 3 11 5" xfId="26832" xr:uid="{00000000-0005-0000-0000-000061660000}"/>
    <cellStyle name="Normal 2 3 11 5 2" xfId="26833" xr:uid="{00000000-0005-0000-0000-000062660000}"/>
    <cellStyle name="Normal 2 3 11 5 3" xfId="26834" xr:uid="{00000000-0005-0000-0000-000063660000}"/>
    <cellStyle name="Normal 2 3 11 5 4" xfId="26835" xr:uid="{00000000-0005-0000-0000-000064660000}"/>
    <cellStyle name="Normal 2 3 11 5 5" xfId="26836" xr:uid="{00000000-0005-0000-0000-000065660000}"/>
    <cellStyle name="Normal 2 3 11 6" xfId="26837" xr:uid="{00000000-0005-0000-0000-000066660000}"/>
    <cellStyle name="Normal 2 3 11 6 2" xfId="26838" xr:uid="{00000000-0005-0000-0000-000067660000}"/>
    <cellStyle name="Normal 2 3 11 6 3" xfId="26839" xr:uid="{00000000-0005-0000-0000-000068660000}"/>
    <cellStyle name="Normal 2 3 11 7" xfId="26840" xr:uid="{00000000-0005-0000-0000-000069660000}"/>
    <cellStyle name="Normal 2 3 11 7 2" xfId="26841" xr:uid="{00000000-0005-0000-0000-00006A660000}"/>
    <cellStyle name="Normal 2 3 11 8" xfId="26842" xr:uid="{00000000-0005-0000-0000-00006B660000}"/>
    <cellStyle name="Normal 2 3 11 8 2" xfId="26843" xr:uid="{00000000-0005-0000-0000-00006C660000}"/>
    <cellStyle name="Normal 2 3 11 9" xfId="26844" xr:uid="{00000000-0005-0000-0000-00006D660000}"/>
    <cellStyle name="Normal 2 3 11_1) Sector Final Use Input Sheet" xfId="26845" xr:uid="{00000000-0005-0000-0000-00006E660000}"/>
    <cellStyle name="Normal 2 3 12" xfId="26846" xr:uid="{00000000-0005-0000-0000-00006F660000}"/>
    <cellStyle name="Normal 2 3 12 10" xfId="26847" xr:uid="{00000000-0005-0000-0000-000070660000}"/>
    <cellStyle name="Normal 2 3 12 11" xfId="26848" xr:uid="{00000000-0005-0000-0000-000071660000}"/>
    <cellStyle name="Normal 2 3 12 12" xfId="26849" xr:uid="{00000000-0005-0000-0000-000072660000}"/>
    <cellStyle name="Normal 2 3 12 2" xfId="26850" xr:uid="{00000000-0005-0000-0000-000073660000}"/>
    <cellStyle name="Normal 2 3 12 2 10" xfId="26851" xr:uid="{00000000-0005-0000-0000-000074660000}"/>
    <cellStyle name="Normal 2 3 12 2 11" xfId="26852" xr:uid="{00000000-0005-0000-0000-000075660000}"/>
    <cellStyle name="Normal 2 3 12 2 2" xfId="26853" xr:uid="{00000000-0005-0000-0000-000076660000}"/>
    <cellStyle name="Normal 2 3 12 2 2 2" xfId="26854" xr:uid="{00000000-0005-0000-0000-000077660000}"/>
    <cellStyle name="Normal 2 3 12 2 2 3" xfId="26855" xr:uid="{00000000-0005-0000-0000-000078660000}"/>
    <cellStyle name="Normal 2 3 12 2 2 4" xfId="26856" xr:uid="{00000000-0005-0000-0000-000079660000}"/>
    <cellStyle name="Normal 2 3 12 2 2 5" xfId="26857" xr:uid="{00000000-0005-0000-0000-00007A660000}"/>
    <cellStyle name="Normal 2 3 12 2 3" xfId="26858" xr:uid="{00000000-0005-0000-0000-00007B660000}"/>
    <cellStyle name="Normal 2 3 12 2 3 2" xfId="26859" xr:uid="{00000000-0005-0000-0000-00007C660000}"/>
    <cellStyle name="Normal 2 3 12 2 3 3" xfId="26860" xr:uid="{00000000-0005-0000-0000-00007D660000}"/>
    <cellStyle name="Normal 2 3 12 2 4" xfId="26861" xr:uid="{00000000-0005-0000-0000-00007E660000}"/>
    <cellStyle name="Normal 2 3 12 2 4 2" xfId="26862" xr:uid="{00000000-0005-0000-0000-00007F660000}"/>
    <cellStyle name="Normal 2 3 12 2 5" xfId="26863" xr:uid="{00000000-0005-0000-0000-000080660000}"/>
    <cellStyle name="Normal 2 3 12 2 5 2" xfId="26864" xr:uid="{00000000-0005-0000-0000-000081660000}"/>
    <cellStyle name="Normal 2 3 12 2 6" xfId="26865" xr:uid="{00000000-0005-0000-0000-000082660000}"/>
    <cellStyle name="Normal 2 3 12 2 7" xfId="26866" xr:uid="{00000000-0005-0000-0000-000083660000}"/>
    <cellStyle name="Normal 2 3 12 2 8" xfId="26867" xr:uid="{00000000-0005-0000-0000-000084660000}"/>
    <cellStyle name="Normal 2 3 12 2 9" xfId="26868" xr:uid="{00000000-0005-0000-0000-000085660000}"/>
    <cellStyle name="Normal 2 3 12 2_1) Sector Final Use Input Sheet" xfId="26869" xr:uid="{00000000-0005-0000-0000-000086660000}"/>
    <cellStyle name="Normal 2 3 12 3" xfId="26870" xr:uid="{00000000-0005-0000-0000-000087660000}"/>
    <cellStyle name="Normal 2 3 12 3 2" xfId="26871" xr:uid="{00000000-0005-0000-0000-000088660000}"/>
    <cellStyle name="Normal 2 3 12 3 3" xfId="26872" xr:uid="{00000000-0005-0000-0000-000089660000}"/>
    <cellStyle name="Normal 2 3 12 3 4" xfId="26873" xr:uid="{00000000-0005-0000-0000-00008A660000}"/>
    <cellStyle name="Normal 2 3 12 3 5" xfId="26874" xr:uid="{00000000-0005-0000-0000-00008B660000}"/>
    <cellStyle name="Normal 2 3 12 4" xfId="26875" xr:uid="{00000000-0005-0000-0000-00008C660000}"/>
    <cellStyle name="Normal 2 3 12 4 2" xfId="26876" xr:uid="{00000000-0005-0000-0000-00008D660000}"/>
    <cellStyle name="Normal 2 3 12 4 3" xfId="26877" xr:uid="{00000000-0005-0000-0000-00008E660000}"/>
    <cellStyle name="Normal 2 3 12 5" xfId="26878" xr:uid="{00000000-0005-0000-0000-00008F660000}"/>
    <cellStyle name="Normal 2 3 12 5 2" xfId="26879" xr:uid="{00000000-0005-0000-0000-000090660000}"/>
    <cellStyle name="Normal 2 3 12 6" xfId="26880" xr:uid="{00000000-0005-0000-0000-000091660000}"/>
    <cellStyle name="Normal 2 3 12 6 2" xfId="26881" xr:uid="{00000000-0005-0000-0000-000092660000}"/>
    <cellStyle name="Normal 2 3 12 7" xfId="26882" xr:uid="{00000000-0005-0000-0000-000093660000}"/>
    <cellStyle name="Normal 2 3 12 8" xfId="26883" xr:uid="{00000000-0005-0000-0000-000094660000}"/>
    <cellStyle name="Normal 2 3 12 9" xfId="26884" xr:uid="{00000000-0005-0000-0000-000095660000}"/>
    <cellStyle name="Normal 2 3 12_1) Sector Final Use Input Sheet" xfId="26885" xr:uid="{00000000-0005-0000-0000-000096660000}"/>
    <cellStyle name="Normal 2 3 13" xfId="26886" xr:uid="{00000000-0005-0000-0000-000097660000}"/>
    <cellStyle name="Normal 2 3 13 10" xfId="26887" xr:uid="{00000000-0005-0000-0000-000098660000}"/>
    <cellStyle name="Normal 2 3 13 11" xfId="26888" xr:uid="{00000000-0005-0000-0000-000099660000}"/>
    <cellStyle name="Normal 2 3 13 12" xfId="26889" xr:uid="{00000000-0005-0000-0000-00009A660000}"/>
    <cellStyle name="Normal 2 3 13 2" xfId="26890" xr:uid="{00000000-0005-0000-0000-00009B660000}"/>
    <cellStyle name="Normal 2 3 13 2 10" xfId="26891" xr:uid="{00000000-0005-0000-0000-00009C660000}"/>
    <cellStyle name="Normal 2 3 13 2 11" xfId="26892" xr:uid="{00000000-0005-0000-0000-00009D660000}"/>
    <cellStyle name="Normal 2 3 13 2 2" xfId="26893" xr:uid="{00000000-0005-0000-0000-00009E660000}"/>
    <cellStyle name="Normal 2 3 13 2 2 2" xfId="26894" xr:uid="{00000000-0005-0000-0000-00009F660000}"/>
    <cellStyle name="Normal 2 3 13 2 2 3" xfId="26895" xr:uid="{00000000-0005-0000-0000-0000A0660000}"/>
    <cellStyle name="Normal 2 3 13 2 2 4" xfId="26896" xr:uid="{00000000-0005-0000-0000-0000A1660000}"/>
    <cellStyle name="Normal 2 3 13 2 2 5" xfId="26897" xr:uid="{00000000-0005-0000-0000-0000A2660000}"/>
    <cellStyle name="Normal 2 3 13 2 3" xfId="26898" xr:uid="{00000000-0005-0000-0000-0000A3660000}"/>
    <cellStyle name="Normal 2 3 13 2 3 2" xfId="26899" xr:uid="{00000000-0005-0000-0000-0000A4660000}"/>
    <cellStyle name="Normal 2 3 13 2 3 3" xfId="26900" xr:uid="{00000000-0005-0000-0000-0000A5660000}"/>
    <cellStyle name="Normal 2 3 13 2 4" xfId="26901" xr:uid="{00000000-0005-0000-0000-0000A6660000}"/>
    <cellStyle name="Normal 2 3 13 2 4 2" xfId="26902" xr:uid="{00000000-0005-0000-0000-0000A7660000}"/>
    <cellStyle name="Normal 2 3 13 2 5" xfId="26903" xr:uid="{00000000-0005-0000-0000-0000A8660000}"/>
    <cellStyle name="Normal 2 3 13 2 5 2" xfId="26904" xr:uid="{00000000-0005-0000-0000-0000A9660000}"/>
    <cellStyle name="Normal 2 3 13 2 6" xfId="26905" xr:uid="{00000000-0005-0000-0000-0000AA660000}"/>
    <cellStyle name="Normal 2 3 13 2 7" xfId="26906" xr:uid="{00000000-0005-0000-0000-0000AB660000}"/>
    <cellStyle name="Normal 2 3 13 2 8" xfId="26907" xr:uid="{00000000-0005-0000-0000-0000AC660000}"/>
    <cellStyle name="Normal 2 3 13 2 9" xfId="26908" xr:uid="{00000000-0005-0000-0000-0000AD660000}"/>
    <cellStyle name="Normal 2 3 13 2_1) Sector Final Use Input Sheet" xfId="26909" xr:uid="{00000000-0005-0000-0000-0000AE660000}"/>
    <cellStyle name="Normal 2 3 13 3" xfId="26910" xr:uid="{00000000-0005-0000-0000-0000AF660000}"/>
    <cellStyle name="Normal 2 3 13 3 2" xfId="26911" xr:uid="{00000000-0005-0000-0000-0000B0660000}"/>
    <cellStyle name="Normal 2 3 13 3 3" xfId="26912" xr:uid="{00000000-0005-0000-0000-0000B1660000}"/>
    <cellStyle name="Normal 2 3 13 3 4" xfId="26913" xr:uid="{00000000-0005-0000-0000-0000B2660000}"/>
    <cellStyle name="Normal 2 3 13 3 5" xfId="26914" xr:uid="{00000000-0005-0000-0000-0000B3660000}"/>
    <cellStyle name="Normal 2 3 13 4" xfId="26915" xr:uid="{00000000-0005-0000-0000-0000B4660000}"/>
    <cellStyle name="Normal 2 3 13 4 2" xfId="26916" xr:uid="{00000000-0005-0000-0000-0000B5660000}"/>
    <cellStyle name="Normal 2 3 13 4 3" xfId="26917" xr:uid="{00000000-0005-0000-0000-0000B6660000}"/>
    <cellStyle name="Normal 2 3 13 5" xfId="26918" xr:uid="{00000000-0005-0000-0000-0000B7660000}"/>
    <cellStyle name="Normal 2 3 13 5 2" xfId="26919" xr:uid="{00000000-0005-0000-0000-0000B8660000}"/>
    <cellStyle name="Normal 2 3 13 6" xfId="26920" xr:uid="{00000000-0005-0000-0000-0000B9660000}"/>
    <cellStyle name="Normal 2 3 13 6 2" xfId="26921" xr:uid="{00000000-0005-0000-0000-0000BA660000}"/>
    <cellStyle name="Normal 2 3 13 7" xfId="26922" xr:uid="{00000000-0005-0000-0000-0000BB660000}"/>
    <cellStyle name="Normal 2 3 13 8" xfId="26923" xr:uid="{00000000-0005-0000-0000-0000BC660000}"/>
    <cellStyle name="Normal 2 3 13 9" xfId="26924" xr:uid="{00000000-0005-0000-0000-0000BD660000}"/>
    <cellStyle name="Normal 2 3 13_1) Sector Final Use Input Sheet" xfId="26925" xr:uid="{00000000-0005-0000-0000-0000BE660000}"/>
    <cellStyle name="Normal 2 3 14" xfId="26926" xr:uid="{00000000-0005-0000-0000-0000BF660000}"/>
    <cellStyle name="Normal 2 3 14 10" xfId="26927" xr:uid="{00000000-0005-0000-0000-0000C0660000}"/>
    <cellStyle name="Normal 2 3 14 11" xfId="26928" xr:uid="{00000000-0005-0000-0000-0000C1660000}"/>
    <cellStyle name="Normal 2 3 14 2" xfId="26929" xr:uid="{00000000-0005-0000-0000-0000C2660000}"/>
    <cellStyle name="Normal 2 3 14 2 2" xfId="26930" xr:uid="{00000000-0005-0000-0000-0000C3660000}"/>
    <cellStyle name="Normal 2 3 14 2 3" xfId="26931" xr:uid="{00000000-0005-0000-0000-0000C4660000}"/>
    <cellStyle name="Normal 2 3 14 2 4" xfId="26932" xr:uid="{00000000-0005-0000-0000-0000C5660000}"/>
    <cellStyle name="Normal 2 3 14 2 5" xfId="26933" xr:uid="{00000000-0005-0000-0000-0000C6660000}"/>
    <cellStyle name="Normal 2 3 14 3" xfId="26934" xr:uid="{00000000-0005-0000-0000-0000C7660000}"/>
    <cellStyle name="Normal 2 3 14 3 2" xfId="26935" xr:uid="{00000000-0005-0000-0000-0000C8660000}"/>
    <cellStyle name="Normal 2 3 14 3 3" xfId="26936" xr:uid="{00000000-0005-0000-0000-0000C9660000}"/>
    <cellStyle name="Normal 2 3 14 4" xfId="26937" xr:uid="{00000000-0005-0000-0000-0000CA660000}"/>
    <cellStyle name="Normal 2 3 14 4 2" xfId="26938" xr:uid="{00000000-0005-0000-0000-0000CB660000}"/>
    <cellStyle name="Normal 2 3 14 5" xfId="26939" xr:uid="{00000000-0005-0000-0000-0000CC660000}"/>
    <cellStyle name="Normal 2 3 14 5 2" xfId="26940" xr:uid="{00000000-0005-0000-0000-0000CD660000}"/>
    <cellStyle name="Normal 2 3 14 6" xfId="26941" xr:uid="{00000000-0005-0000-0000-0000CE660000}"/>
    <cellStyle name="Normal 2 3 14 7" xfId="26942" xr:uid="{00000000-0005-0000-0000-0000CF660000}"/>
    <cellStyle name="Normal 2 3 14 8" xfId="26943" xr:uid="{00000000-0005-0000-0000-0000D0660000}"/>
    <cellStyle name="Normal 2 3 14 9" xfId="26944" xr:uid="{00000000-0005-0000-0000-0000D1660000}"/>
    <cellStyle name="Normal 2 3 14_1) Sector Final Use Input Sheet" xfId="26945" xr:uid="{00000000-0005-0000-0000-0000D2660000}"/>
    <cellStyle name="Normal 2 3 15" xfId="26946" xr:uid="{00000000-0005-0000-0000-0000D3660000}"/>
    <cellStyle name="Normal 2 3 15 2" xfId="26947" xr:uid="{00000000-0005-0000-0000-0000D4660000}"/>
    <cellStyle name="Normal 2 3 15 3" xfId="26948" xr:uid="{00000000-0005-0000-0000-0000D5660000}"/>
    <cellStyle name="Normal 2 3 15 4" xfId="26949" xr:uid="{00000000-0005-0000-0000-0000D6660000}"/>
    <cellStyle name="Normal 2 3 15 5" xfId="26950" xr:uid="{00000000-0005-0000-0000-0000D7660000}"/>
    <cellStyle name="Normal 2 3 16" xfId="26951" xr:uid="{00000000-0005-0000-0000-0000D8660000}"/>
    <cellStyle name="Normal 2 3 16 2" xfId="26952" xr:uid="{00000000-0005-0000-0000-0000D9660000}"/>
    <cellStyle name="Normal 2 3 16 3" xfId="26953" xr:uid="{00000000-0005-0000-0000-0000DA660000}"/>
    <cellStyle name="Normal 2 3 17" xfId="26954" xr:uid="{00000000-0005-0000-0000-0000DB660000}"/>
    <cellStyle name="Normal 2 3 17 2" xfId="26955" xr:uid="{00000000-0005-0000-0000-0000DC660000}"/>
    <cellStyle name="Normal 2 3 18" xfId="26956" xr:uid="{00000000-0005-0000-0000-0000DD660000}"/>
    <cellStyle name="Normal 2 3 18 2" xfId="26957" xr:uid="{00000000-0005-0000-0000-0000DE660000}"/>
    <cellStyle name="Normal 2 3 19" xfId="26958" xr:uid="{00000000-0005-0000-0000-0000DF660000}"/>
    <cellStyle name="Normal 2 3 2" xfId="16" xr:uid="{00000000-0005-0000-0000-0000E0660000}"/>
    <cellStyle name="Normal 2 3 2 10" xfId="26960" xr:uid="{00000000-0005-0000-0000-0000E1660000}"/>
    <cellStyle name="Normal 2 3 2 10 2" xfId="26961" xr:uid="{00000000-0005-0000-0000-0000E2660000}"/>
    <cellStyle name="Normal 2 3 2 10 3" xfId="26962" xr:uid="{00000000-0005-0000-0000-0000E3660000}"/>
    <cellStyle name="Normal 2 3 2 11" xfId="26963" xr:uid="{00000000-0005-0000-0000-0000E4660000}"/>
    <cellStyle name="Normal 2 3 2 11 2" xfId="26964" xr:uid="{00000000-0005-0000-0000-0000E5660000}"/>
    <cellStyle name="Normal 2 3 2 12" xfId="26965" xr:uid="{00000000-0005-0000-0000-0000E6660000}"/>
    <cellStyle name="Normal 2 3 2 12 2" xfId="26966" xr:uid="{00000000-0005-0000-0000-0000E7660000}"/>
    <cellStyle name="Normal 2 3 2 13" xfId="26967" xr:uid="{00000000-0005-0000-0000-0000E8660000}"/>
    <cellStyle name="Normal 2 3 2 14" xfId="26968" xr:uid="{00000000-0005-0000-0000-0000E9660000}"/>
    <cellStyle name="Normal 2 3 2 15" xfId="26969" xr:uid="{00000000-0005-0000-0000-0000EA660000}"/>
    <cellStyle name="Normal 2 3 2 16" xfId="26970" xr:uid="{00000000-0005-0000-0000-0000EB660000}"/>
    <cellStyle name="Normal 2 3 2 17" xfId="26971" xr:uid="{00000000-0005-0000-0000-0000EC660000}"/>
    <cellStyle name="Normal 2 3 2 18" xfId="26972" xr:uid="{00000000-0005-0000-0000-0000ED660000}"/>
    <cellStyle name="Normal 2 3 2 19" xfId="26959" xr:uid="{00000000-0005-0000-0000-0000EE660000}"/>
    <cellStyle name="Normal 2 3 2 2" xfId="26973" xr:uid="{00000000-0005-0000-0000-0000EF660000}"/>
    <cellStyle name="Normal 2 3 2 2 10" xfId="26974" xr:uid="{00000000-0005-0000-0000-0000F0660000}"/>
    <cellStyle name="Normal 2 3 2 2 10 2" xfId="26975" xr:uid="{00000000-0005-0000-0000-0000F1660000}"/>
    <cellStyle name="Normal 2 3 2 2 11" xfId="26976" xr:uid="{00000000-0005-0000-0000-0000F2660000}"/>
    <cellStyle name="Normal 2 3 2 2 11 2" xfId="26977" xr:uid="{00000000-0005-0000-0000-0000F3660000}"/>
    <cellStyle name="Normal 2 3 2 2 12" xfId="26978" xr:uid="{00000000-0005-0000-0000-0000F4660000}"/>
    <cellStyle name="Normal 2 3 2 2 13" xfId="26979" xr:uid="{00000000-0005-0000-0000-0000F5660000}"/>
    <cellStyle name="Normal 2 3 2 2 14" xfId="26980" xr:uid="{00000000-0005-0000-0000-0000F6660000}"/>
    <cellStyle name="Normal 2 3 2 2 15" xfId="26981" xr:uid="{00000000-0005-0000-0000-0000F7660000}"/>
    <cellStyle name="Normal 2 3 2 2 16" xfId="26982" xr:uid="{00000000-0005-0000-0000-0000F8660000}"/>
    <cellStyle name="Normal 2 3 2 2 17" xfId="26983" xr:uid="{00000000-0005-0000-0000-0000F9660000}"/>
    <cellStyle name="Normal 2 3 2 2 2" xfId="26984" xr:uid="{00000000-0005-0000-0000-0000FA660000}"/>
    <cellStyle name="Normal 2 3 2 2 2 10" xfId="26985" xr:uid="{00000000-0005-0000-0000-0000FB660000}"/>
    <cellStyle name="Normal 2 3 2 2 2 11" xfId="26986" xr:uid="{00000000-0005-0000-0000-0000FC660000}"/>
    <cellStyle name="Normal 2 3 2 2 2 12" xfId="26987" xr:uid="{00000000-0005-0000-0000-0000FD660000}"/>
    <cellStyle name="Normal 2 3 2 2 2 13" xfId="26988" xr:uid="{00000000-0005-0000-0000-0000FE660000}"/>
    <cellStyle name="Normal 2 3 2 2 2 14" xfId="26989" xr:uid="{00000000-0005-0000-0000-0000FF660000}"/>
    <cellStyle name="Normal 2 3 2 2 2 2" xfId="26990" xr:uid="{00000000-0005-0000-0000-000000670000}"/>
    <cellStyle name="Normal 2 3 2 2 2 2 10" xfId="26991" xr:uid="{00000000-0005-0000-0000-000001670000}"/>
    <cellStyle name="Normal 2 3 2 2 2 2 11" xfId="26992" xr:uid="{00000000-0005-0000-0000-000002670000}"/>
    <cellStyle name="Normal 2 3 2 2 2 2 12" xfId="26993" xr:uid="{00000000-0005-0000-0000-000003670000}"/>
    <cellStyle name="Normal 2 3 2 2 2 2 2" xfId="26994" xr:uid="{00000000-0005-0000-0000-000004670000}"/>
    <cellStyle name="Normal 2 3 2 2 2 2 2 10" xfId="26995" xr:uid="{00000000-0005-0000-0000-000005670000}"/>
    <cellStyle name="Normal 2 3 2 2 2 2 2 11" xfId="26996" xr:uid="{00000000-0005-0000-0000-000006670000}"/>
    <cellStyle name="Normal 2 3 2 2 2 2 2 2" xfId="26997" xr:uid="{00000000-0005-0000-0000-000007670000}"/>
    <cellStyle name="Normal 2 3 2 2 2 2 2 2 2" xfId="26998" xr:uid="{00000000-0005-0000-0000-000008670000}"/>
    <cellStyle name="Normal 2 3 2 2 2 2 2 2 3" xfId="26999" xr:uid="{00000000-0005-0000-0000-000009670000}"/>
    <cellStyle name="Normal 2 3 2 2 2 2 2 2 4" xfId="27000" xr:uid="{00000000-0005-0000-0000-00000A670000}"/>
    <cellStyle name="Normal 2 3 2 2 2 2 2 2 5" xfId="27001" xr:uid="{00000000-0005-0000-0000-00000B670000}"/>
    <cellStyle name="Normal 2 3 2 2 2 2 2 3" xfId="27002" xr:uid="{00000000-0005-0000-0000-00000C670000}"/>
    <cellStyle name="Normal 2 3 2 2 2 2 2 3 2" xfId="27003" xr:uid="{00000000-0005-0000-0000-00000D670000}"/>
    <cellStyle name="Normal 2 3 2 2 2 2 2 3 3" xfId="27004" xr:uid="{00000000-0005-0000-0000-00000E670000}"/>
    <cellStyle name="Normal 2 3 2 2 2 2 2 4" xfId="27005" xr:uid="{00000000-0005-0000-0000-00000F670000}"/>
    <cellStyle name="Normal 2 3 2 2 2 2 2 4 2" xfId="27006" xr:uid="{00000000-0005-0000-0000-000010670000}"/>
    <cellStyle name="Normal 2 3 2 2 2 2 2 5" xfId="27007" xr:uid="{00000000-0005-0000-0000-000011670000}"/>
    <cellStyle name="Normal 2 3 2 2 2 2 2 5 2" xfId="27008" xr:uid="{00000000-0005-0000-0000-000012670000}"/>
    <cellStyle name="Normal 2 3 2 2 2 2 2 6" xfId="27009" xr:uid="{00000000-0005-0000-0000-000013670000}"/>
    <cellStyle name="Normal 2 3 2 2 2 2 2 7" xfId="27010" xr:uid="{00000000-0005-0000-0000-000014670000}"/>
    <cellStyle name="Normal 2 3 2 2 2 2 2 8" xfId="27011" xr:uid="{00000000-0005-0000-0000-000015670000}"/>
    <cellStyle name="Normal 2 3 2 2 2 2 2 9" xfId="27012" xr:uid="{00000000-0005-0000-0000-000016670000}"/>
    <cellStyle name="Normal 2 3 2 2 2 2 2_1) Sector Final Use Input Sheet" xfId="27013" xr:uid="{00000000-0005-0000-0000-000017670000}"/>
    <cellStyle name="Normal 2 3 2 2 2 2 3" xfId="27014" xr:uid="{00000000-0005-0000-0000-000018670000}"/>
    <cellStyle name="Normal 2 3 2 2 2 2 3 2" xfId="27015" xr:uid="{00000000-0005-0000-0000-000019670000}"/>
    <cellStyle name="Normal 2 3 2 2 2 2 3 3" xfId="27016" xr:uid="{00000000-0005-0000-0000-00001A670000}"/>
    <cellStyle name="Normal 2 3 2 2 2 2 3 4" xfId="27017" xr:uid="{00000000-0005-0000-0000-00001B670000}"/>
    <cellStyle name="Normal 2 3 2 2 2 2 3 5" xfId="27018" xr:uid="{00000000-0005-0000-0000-00001C670000}"/>
    <cellStyle name="Normal 2 3 2 2 2 2 4" xfId="27019" xr:uid="{00000000-0005-0000-0000-00001D670000}"/>
    <cellStyle name="Normal 2 3 2 2 2 2 4 2" xfId="27020" xr:uid="{00000000-0005-0000-0000-00001E670000}"/>
    <cellStyle name="Normal 2 3 2 2 2 2 4 3" xfId="27021" xr:uid="{00000000-0005-0000-0000-00001F670000}"/>
    <cellStyle name="Normal 2 3 2 2 2 2 5" xfId="27022" xr:uid="{00000000-0005-0000-0000-000020670000}"/>
    <cellStyle name="Normal 2 3 2 2 2 2 5 2" xfId="27023" xr:uid="{00000000-0005-0000-0000-000021670000}"/>
    <cellStyle name="Normal 2 3 2 2 2 2 6" xfId="27024" xr:uid="{00000000-0005-0000-0000-000022670000}"/>
    <cellStyle name="Normal 2 3 2 2 2 2 6 2" xfId="27025" xr:uid="{00000000-0005-0000-0000-000023670000}"/>
    <cellStyle name="Normal 2 3 2 2 2 2 7" xfId="27026" xr:uid="{00000000-0005-0000-0000-000024670000}"/>
    <cellStyle name="Normal 2 3 2 2 2 2 8" xfId="27027" xr:uid="{00000000-0005-0000-0000-000025670000}"/>
    <cellStyle name="Normal 2 3 2 2 2 2 9" xfId="27028" xr:uid="{00000000-0005-0000-0000-000026670000}"/>
    <cellStyle name="Normal 2 3 2 2 2 2_1) Sector Final Use Input Sheet" xfId="27029" xr:uid="{00000000-0005-0000-0000-000027670000}"/>
    <cellStyle name="Normal 2 3 2 2 2 3" xfId="27030" xr:uid="{00000000-0005-0000-0000-000028670000}"/>
    <cellStyle name="Normal 2 3 2 2 2 3 10" xfId="27031" xr:uid="{00000000-0005-0000-0000-000029670000}"/>
    <cellStyle name="Normal 2 3 2 2 2 3 11" xfId="27032" xr:uid="{00000000-0005-0000-0000-00002A670000}"/>
    <cellStyle name="Normal 2 3 2 2 2 3 12" xfId="27033" xr:uid="{00000000-0005-0000-0000-00002B670000}"/>
    <cellStyle name="Normal 2 3 2 2 2 3 2" xfId="27034" xr:uid="{00000000-0005-0000-0000-00002C670000}"/>
    <cellStyle name="Normal 2 3 2 2 2 3 2 10" xfId="27035" xr:uid="{00000000-0005-0000-0000-00002D670000}"/>
    <cellStyle name="Normal 2 3 2 2 2 3 2 11" xfId="27036" xr:uid="{00000000-0005-0000-0000-00002E670000}"/>
    <cellStyle name="Normal 2 3 2 2 2 3 2 2" xfId="27037" xr:uid="{00000000-0005-0000-0000-00002F670000}"/>
    <cellStyle name="Normal 2 3 2 2 2 3 2 2 2" xfId="27038" xr:uid="{00000000-0005-0000-0000-000030670000}"/>
    <cellStyle name="Normal 2 3 2 2 2 3 2 2 3" xfId="27039" xr:uid="{00000000-0005-0000-0000-000031670000}"/>
    <cellStyle name="Normal 2 3 2 2 2 3 2 2 4" xfId="27040" xr:uid="{00000000-0005-0000-0000-000032670000}"/>
    <cellStyle name="Normal 2 3 2 2 2 3 2 2 5" xfId="27041" xr:uid="{00000000-0005-0000-0000-000033670000}"/>
    <cellStyle name="Normal 2 3 2 2 2 3 2 3" xfId="27042" xr:uid="{00000000-0005-0000-0000-000034670000}"/>
    <cellStyle name="Normal 2 3 2 2 2 3 2 3 2" xfId="27043" xr:uid="{00000000-0005-0000-0000-000035670000}"/>
    <cellStyle name="Normal 2 3 2 2 2 3 2 3 3" xfId="27044" xr:uid="{00000000-0005-0000-0000-000036670000}"/>
    <cellStyle name="Normal 2 3 2 2 2 3 2 4" xfId="27045" xr:uid="{00000000-0005-0000-0000-000037670000}"/>
    <cellStyle name="Normal 2 3 2 2 2 3 2 4 2" xfId="27046" xr:uid="{00000000-0005-0000-0000-000038670000}"/>
    <cellStyle name="Normal 2 3 2 2 2 3 2 5" xfId="27047" xr:uid="{00000000-0005-0000-0000-000039670000}"/>
    <cellStyle name="Normal 2 3 2 2 2 3 2 5 2" xfId="27048" xr:uid="{00000000-0005-0000-0000-00003A670000}"/>
    <cellStyle name="Normal 2 3 2 2 2 3 2 6" xfId="27049" xr:uid="{00000000-0005-0000-0000-00003B670000}"/>
    <cellStyle name="Normal 2 3 2 2 2 3 2 7" xfId="27050" xr:uid="{00000000-0005-0000-0000-00003C670000}"/>
    <cellStyle name="Normal 2 3 2 2 2 3 2 8" xfId="27051" xr:uid="{00000000-0005-0000-0000-00003D670000}"/>
    <cellStyle name="Normal 2 3 2 2 2 3 2 9" xfId="27052" xr:uid="{00000000-0005-0000-0000-00003E670000}"/>
    <cellStyle name="Normal 2 3 2 2 2 3 2_1) Sector Final Use Input Sheet" xfId="27053" xr:uid="{00000000-0005-0000-0000-00003F670000}"/>
    <cellStyle name="Normal 2 3 2 2 2 3 3" xfId="27054" xr:uid="{00000000-0005-0000-0000-000040670000}"/>
    <cellStyle name="Normal 2 3 2 2 2 3 3 2" xfId="27055" xr:uid="{00000000-0005-0000-0000-000041670000}"/>
    <cellStyle name="Normal 2 3 2 2 2 3 3 3" xfId="27056" xr:uid="{00000000-0005-0000-0000-000042670000}"/>
    <cellStyle name="Normal 2 3 2 2 2 3 3 4" xfId="27057" xr:uid="{00000000-0005-0000-0000-000043670000}"/>
    <cellStyle name="Normal 2 3 2 2 2 3 3 5" xfId="27058" xr:uid="{00000000-0005-0000-0000-000044670000}"/>
    <cellStyle name="Normal 2 3 2 2 2 3 4" xfId="27059" xr:uid="{00000000-0005-0000-0000-000045670000}"/>
    <cellStyle name="Normal 2 3 2 2 2 3 4 2" xfId="27060" xr:uid="{00000000-0005-0000-0000-000046670000}"/>
    <cellStyle name="Normal 2 3 2 2 2 3 4 3" xfId="27061" xr:uid="{00000000-0005-0000-0000-000047670000}"/>
    <cellStyle name="Normal 2 3 2 2 2 3 5" xfId="27062" xr:uid="{00000000-0005-0000-0000-000048670000}"/>
    <cellStyle name="Normal 2 3 2 2 2 3 5 2" xfId="27063" xr:uid="{00000000-0005-0000-0000-000049670000}"/>
    <cellStyle name="Normal 2 3 2 2 2 3 6" xfId="27064" xr:uid="{00000000-0005-0000-0000-00004A670000}"/>
    <cellStyle name="Normal 2 3 2 2 2 3 6 2" xfId="27065" xr:uid="{00000000-0005-0000-0000-00004B670000}"/>
    <cellStyle name="Normal 2 3 2 2 2 3 7" xfId="27066" xr:uid="{00000000-0005-0000-0000-00004C670000}"/>
    <cellStyle name="Normal 2 3 2 2 2 3 8" xfId="27067" xr:uid="{00000000-0005-0000-0000-00004D670000}"/>
    <cellStyle name="Normal 2 3 2 2 2 3 9" xfId="27068" xr:uid="{00000000-0005-0000-0000-00004E670000}"/>
    <cellStyle name="Normal 2 3 2 2 2 3_1) Sector Final Use Input Sheet" xfId="27069" xr:uid="{00000000-0005-0000-0000-00004F670000}"/>
    <cellStyle name="Normal 2 3 2 2 2 4" xfId="27070" xr:uid="{00000000-0005-0000-0000-000050670000}"/>
    <cellStyle name="Normal 2 3 2 2 2 4 10" xfId="27071" xr:uid="{00000000-0005-0000-0000-000051670000}"/>
    <cellStyle name="Normal 2 3 2 2 2 4 11" xfId="27072" xr:uid="{00000000-0005-0000-0000-000052670000}"/>
    <cellStyle name="Normal 2 3 2 2 2 4 2" xfId="27073" xr:uid="{00000000-0005-0000-0000-000053670000}"/>
    <cellStyle name="Normal 2 3 2 2 2 4 2 2" xfId="27074" xr:uid="{00000000-0005-0000-0000-000054670000}"/>
    <cellStyle name="Normal 2 3 2 2 2 4 2 3" xfId="27075" xr:uid="{00000000-0005-0000-0000-000055670000}"/>
    <cellStyle name="Normal 2 3 2 2 2 4 2 4" xfId="27076" xr:uid="{00000000-0005-0000-0000-000056670000}"/>
    <cellStyle name="Normal 2 3 2 2 2 4 2 5" xfId="27077" xr:uid="{00000000-0005-0000-0000-000057670000}"/>
    <cellStyle name="Normal 2 3 2 2 2 4 3" xfId="27078" xr:uid="{00000000-0005-0000-0000-000058670000}"/>
    <cellStyle name="Normal 2 3 2 2 2 4 3 2" xfId="27079" xr:uid="{00000000-0005-0000-0000-000059670000}"/>
    <cellStyle name="Normal 2 3 2 2 2 4 3 3" xfId="27080" xr:uid="{00000000-0005-0000-0000-00005A670000}"/>
    <cellStyle name="Normal 2 3 2 2 2 4 4" xfId="27081" xr:uid="{00000000-0005-0000-0000-00005B670000}"/>
    <cellStyle name="Normal 2 3 2 2 2 4 4 2" xfId="27082" xr:uid="{00000000-0005-0000-0000-00005C670000}"/>
    <cellStyle name="Normal 2 3 2 2 2 4 5" xfId="27083" xr:uid="{00000000-0005-0000-0000-00005D670000}"/>
    <cellStyle name="Normal 2 3 2 2 2 4 5 2" xfId="27084" xr:uid="{00000000-0005-0000-0000-00005E670000}"/>
    <cellStyle name="Normal 2 3 2 2 2 4 6" xfId="27085" xr:uid="{00000000-0005-0000-0000-00005F670000}"/>
    <cellStyle name="Normal 2 3 2 2 2 4 7" xfId="27086" xr:uid="{00000000-0005-0000-0000-000060670000}"/>
    <cellStyle name="Normal 2 3 2 2 2 4 8" xfId="27087" xr:uid="{00000000-0005-0000-0000-000061670000}"/>
    <cellStyle name="Normal 2 3 2 2 2 4 9" xfId="27088" xr:uid="{00000000-0005-0000-0000-000062670000}"/>
    <cellStyle name="Normal 2 3 2 2 2 4_1) Sector Final Use Input Sheet" xfId="27089" xr:uid="{00000000-0005-0000-0000-000063670000}"/>
    <cellStyle name="Normal 2 3 2 2 2 5" xfId="27090" xr:uid="{00000000-0005-0000-0000-000064670000}"/>
    <cellStyle name="Normal 2 3 2 2 2 5 2" xfId="27091" xr:uid="{00000000-0005-0000-0000-000065670000}"/>
    <cellStyle name="Normal 2 3 2 2 2 5 3" xfId="27092" xr:uid="{00000000-0005-0000-0000-000066670000}"/>
    <cellStyle name="Normal 2 3 2 2 2 5 4" xfId="27093" xr:uid="{00000000-0005-0000-0000-000067670000}"/>
    <cellStyle name="Normal 2 3 2 2 2 5 5" xfId="27094" xr:uid="{00000000-0005-0000-0000-000068670000}"/>
    <cellStyle name="Normal 2 3 2 2 2 6" xfId="27095" xr:uid="{00000000-0005-0000-0000-000069670000}"/>
    <cellStyle name="Normal 2 3 2 2 2 6 2" xfId="27096" xr:uid="{00000000-0005-0000-0000-00006A670000}"/>
    <cellStyle name="Normal 2 3 2 2 2 6 3" xfId="27097" xr:uid="{00000000-0005-0000-0000-00006B670000}"/>
    <cellStyle name="Normal 2 3 2 2 2 7" xfId="27098" xr:uid="{00000000-0005-0000-0000-00006C670000}"/>
    <cellStyle name="Normal 2 3 2 2 2 7 2" xfId="27099" xr:uid="{00000000-0005-0000-0000-00006D670000}"/>
    <cellStyle name="Normal 2 3 2 2 2 8" xfId="27100" xr:uid="{00000000-0005-0000-0000-00006E670000}"/>
    <cellStyle name="Normal 2 3 2 2 2 8 2" xfId="27101" xr:uid="{00000000-0005-0000-0000-00006F670000}"/>
    <cellStyle name="Normal 2 3 2 2 2 9" xfId="27102" xr:uid="{00000000-0005-0000-0000-000070670000}"/>
    <cellStyle name="Normal 2 3 2 2 2_1) Sector Final Use Input Sheet" xfId="27103" xr:uid="{00000000-0005-0000-0000-000071670000}"/>
    <cellStyle name="Normal 2 3 2 2 3" xfId="27104" xr:uid="{00000000-0005-0000-0000-000072670000}"/>
    <cellStyle name="Normal 2 3 2 2 3 10" xfId="27105" xr:uid="{00000000-0005-0000-0000-000073670000}"/>
    <cellStyle name="Normal 2 3 2 2 3 11" xfId="27106" xr:uid="{00000000-0005-0000-0000-000074670000}"/>
    <cellStyle name="Normal 2 3 2 2 3 12" xfId="27107" xr:uid="{00000000-0005-0000-0000-000075670000}"/>
    <cellStyle name="Normal 2 3 2 2 3 13" xfId="27108" xr:uid="{00000000-0005-0000-0000-000076670000}"/>
    <cellStyle name="Normal 2 3 2 2 3 14" xfId="27109" xr:uid="{00000000-0005-0000-0000-000077670000}"/>
    <cellStyle name="Normal 2 3 2 2 3 2" xfId="27110" xr:uid="{00000000-0005-0000-0000-000078670000}"/>
    <cellStyle name="Normal 2 3 2 2 3 2 10" xfId="27111" xr:uid="{00000000-0005-0000-0000-000079670000}"/>
    <cellStyle name="Normal 2 3 2 2 3 2 11" xfId="27112" xr:uid="{00000000-0005-0000-0000-00007A670000}"/>
    <cellStyle name="Normal 2 3 2 2 3 2 12" xfId="27113" xr:uid="{00000000-0005-0000-0000-00007B670000}"/>
    <cellStyle name="Normal 2 3 2 2 3 2 2" xfId="27114" xr:uid="{00000000-0005-0000-0000-00007C670000}"/>
    <cellStyle name="Normal 2 3 2 2 3 2 2 10" xfId="27115" xr:uid="{00000000-0005-0000-0000-00007D670000}"/>
    <cellStyle name="Normal 2 3 2 2 3 2 2 11" xfId="27116" xr:uid="{00000000-0005-0000-0000-00007E670000}"/>
    <cellStyle name="Normal 2 3 2 2 3 2 2 2" xfId="27117" xr:uid="{00000000-0005-0000-0000-00007F670000}"/>
    <cellStyle name="Normal 2 3 2 2 3 2 2 2 2" xfId="27118" xr:uid="{00000000-0005-0000-0000-000080670000}"/>
    <cellStyle name="Normal 2 3 2 2 3 2 2 2 3" xfId="27119" xr:uid="{00000000-0005-0000-0000-000081670000}"/>
    <cellStyle name="Normal 2 3 2 2 3 2 2 2 4" xfId="27120" xr:uid="{00000000-0005-0000-0000-000082670000}"/>
    <cellStyle name="Normal 2 3 2 2 3 2 2 2 5" xfId="27121" xr:uid="{00000000-0005-0000-0000-000083670000}"/>
    <cellStyle name="Normal 2 3 2 2 3 2 2 3" xfId="27122" xr:uid="{00000000-0005-0000-0000-000084670000}"/>
    <cellStyle name="Normal 2 3 2 2 3 2 2 3 2" xfId="27123" xr:uid="{00000000-0005-0000-0000-000085670000}"/>
    <cellStyle name="Normal 2 3 2 2 3 2 2 3 3" xfId="27124" xr:uid="{00000000-0005-0000-0000-000086670000}"/>
    <cellStyle name="Normal 2 3 2 2 3 2 2 4" xfId="27125" xr:uid="{00000000-0005-0000-0000-000087670000}"/>
    <cellStyle name="Normal 2 3 2 2 3 2 2 4 2" xfId="27126" xr:uid="{00000000-0005-0000-0000-000088670000}"/>
    <cellStyle name="Normal 2 3 2 2 3 2 2 5" xfId="27127" xr:uid="{00000000-0005-0000-0000-000089670000}"/>
    <cellStyle name="Normal 2 3 2 2 3 2 2 5 2" xfId="27128" xr:uid="{00000000-0005-0000-0000-00008A670000}"/>
    <cellStyle name="Normal 2 3 2 2 3 2 2 6" xfId="27129" xr:uid="{00000000-0005-0000-0000-00008B670000}"/>
    <cellStyle name="Normal 2 3 2 2 3 2 2 7" xfId="27130" xr:uid="{00000000-0005-0000-0000-00008C670000}"/>
    <cellStyle name="Normal 2 3 2 2 3 2 2 8" xfId="27131" xr:uid="{00000000-0005-0000-0000-00008D670000}"/>
    <cellStyle name="Normal 2 3 2 2 3 2 2 9" xfId="27132" xr:uid="{00000000-0005-0000-0000-00008E670000}"/>
    <cellStyle name="Normal 2 3 2 2 3 2 2_1) Sector Final Use Input Sheet" xfId="27133" xr:uid="{00000000-0005-0000-0000-00008F670000}"/>
    <cellStyle name="Normal 2 3 2 2 3 2 3" xfId="27134" xr:uid="{00000000-0005-0000-0000-000090670000}"/>
    <cellStyle name="Normal 2 3 2 2 3 2 3 2" xfId="27135" xr:uid="{00000000-0005-0000-0000-000091670000}"/>
    <cellStyle name="Normal 2 3 2 2 3 2 3 3" xfId="27136" xr:uid="{00000000-0005-0000-0000-000092670000}"/>
    <cellStyle name="Normal 2 3 2 2 3 2 3 4" xfId="27137" xr:uid="{00000000-0005-0000-0000-000093670000}"/>
    <cellStyle name="Normal 2 3 2 2 3 2 3 5" xfId="27138" xr:uid="{00000000-0005-0000-0000-000094670000}"/>
    <cellStyle name="Normal 2 3 2 2 3 2 4" xfId="27139" xr:uid="{00000000-0005-0000-0000-000095670000}"/>
    <cellStyle name="Normal 2 3 2 2 3 2 4 2" xfId="27140" xr:uid="{00000000-0005-0000-0000-000096670000}"/>
    <cellStyle name="Normal 2 3 2 2 3 2 4 3" xfId="27141" xr:uid="{00000000-0005-0000-0000-000097670000}"/>
    <cellStyle name="Normal 2 3 2 2 3 2 5" xfId="27142" xr:uid="{00000000-0005-0000-0000-000098670000}"/>
    <cellStyle name="Normal 2 3 2 2 3 2 5 2" xfId="27143" xr:uid="{00000000-0005-0000-0000-000099670000}"/>
    <cellStyle name="Normal 2 3 2 2 3 2 6" xfId="27144" xr:uid="{00000000-0005-0000-0000-00009A670000}"/>
    <cellStyle name="Normal 2 3 2 2 3 2 6 2" xfId="27145" xr:uid="{00000000-0005-0000-0000-00009B670000}"/>
    <cellStyle name="Normal 2 3 2 2 3 2 7" xfId="27146" xr:uid="{00000000-0005-0000-0000-00009C670000}"/>
    <cellStyle name="Normal 2 3 2 2 3 2 8" xfId="27147" xr:uid="{00000000-0005-0000-0000-00009D670000}"/>
    <cellStyle name="Normal 2 3 2 2 3 2 9" xfId="27148" xr:uid="{00000000-0005-0000-0000-00009E670000}"/>
    <cellStyle name="Normal 2 3 2 2 3 2_1) Sector Final Use Input Sheet" xfId="27149" xr:uid="{00000000-0005-0000-0000-00009F670000}"/>
    <cellStyle name="Normal 2 3 2 2 3 3" xfId="27150" xr:uid="{00000000-0005-0000-0000-0000A0670000}"/>
    <cellStyle name="Normal 2 3 2 2 3 3 10" xfId="27151" xr:uid="{00000000-0005-0000-0000-0000A1670000}"/>
    <cellStyle name="Normal 2 3 2 2 3 3 11" xfId="27152" xr:uid="{00000000-0005-0000-0000-0000A2670000}"/>
    <cellStyle name="Normal 2 3 2 2 3 3 12" xfId="27153" xr:uid="{00000000-0005-0000-0000-0000A3670000}"/>
    <cellStyle name="Normal 2 3 2 2 3 3 2" xfId="27154" xr:uid="{00000000-0005-0000-0000-0000A4670000}"/>
    <cellStyle name="Normal 2 3 2 2 3 3 2 10" xfId="27155" xr:uid="{00000000-0005-0000-0000-0000A5670000}"/>
    <cellStyle name="Normal 2 3 2 2 3 3 2 11" xfId="27156" xr:uid="{00000000-0005-0000-0000-0000A6670000}"/>
    <cellStyle name="Normal 2 3 2 2 3 3 2 2" xfId="27157" xr:uid="{00000000-0005-0000-0000-0000A7670000}"/>
    <cellStyle name="Normal 2 3 2 2 3 3 2 2 2" xfId="27158" xr:uid="{00000000-0005-0000-0000-0000A8670000}"/>
    <cellStyle name="Normal 2 3 2 2 3 3 2 2 3" xfId="27159" xr:uid="{00000000-0005-0000-0000-0000A9670000}"/>
    <cellStyle name="Normal 2 3 2 2 3 3 2 2 4" xfId="27160" xr:uid="{00000000-0005-0000-0000-0000AA670000}"/>
    <cellStyle name="Normal 2 3 2 2 3 3 2 2 5" xfId="27161" xr:uid="{00000000-0005-0000-0000-0000AB670000}"/>
    <cellStyle name="Normal 2 3 2 2 3 3 2 3" xfId="27162" xr:uid="{00000000-0005-0000-0000-0000AC670000}"/>
    <cellStyle name="Normal 2 3 2 2 3 3 2 3 2" xfId="27163" xr:uid="{00000000-0005-0000-0000-0000AD670000}"/>
    <cellStyle name="Normal 2 3 2 2 3 3 2 3 3" xfId="27164" xr:uid="{00000000-0005-0000-0000-0000AE670000}"/>
    <cellStyle name="Normal 2 3 2 2 3 3 2 4" xfId="27165" xr:uid="{00000000-0005-0000-0000-0000AF670000}"/>
    <cellStyle name="Normal 2 3 2 2 3 3 2 4 2" xfId="27166" xr:uid="{00000000-0005-0000-0000-0000B0670000}"/>
    <cellStyle name="Normal 2 3 2 2 3 3 2 5" xfId="27167" xr:uid="{00000000-0005-0000-0000-0000B1670000}"/>
    <cellStyle name="Normal 2 3 2 2 3 3 2 5 2" xfId="27168" xr:uid="{00000000-0005-0000-0000-0000B2670000}"/>
    <cellStyle name="Normal 2 3 2 2 3 3 2 6" xfId="27169" xr:uid="{00000000-0005-0000-0000-0000B3670000}"/>
    <cellStyle name="Normal 2 3 2 2 3 3 2 7" xfId="27170" xr:uid="{00000000-0005-0000-0000-0000B4670000}"/>
    <cellStyle name="Normal 2 3 2 2 3 3 2 8" xfId="27171" xr:uid="{00000000-0005-0000-0000-0000B5670000}"/>
    <cellStyle name="Normal 2 3 2 2 3 3 2 9" xfId="27172" xr:uid="{00000000-0005-0000-0000-0000B6670000}"/>
    <cellStyle name="Normal 2 3 2 2 3 3 2_1) Sector Final Use Input Sheet" xfId="27173" xr:uid="{00000000-0005-0000-0000-0000B7670000}"/>
    <cellStyle name="Normal 2 3 2 2 3 3 3" xfId="27174" xr:uid="{00000000-0005-0000-0000-0000B8670000}"/>
    <cellStyle name="Normal 2 3 2 2 3 3 3 2" xfId="27175" xr:uid="{00000000-0005-0000-0000-0000B9670000}"/>
    <cellStyle name="Normal 2 3 2 2 3 3 3 3" xfId="27176" xr:uid="{00000000-0005-0000-0000-0000BA670000}"/>
    <cellStyle name="Normal 2 3 2 2 3 3 3 4" xfId="27177" xr:uid="{00000000-0005-0000-0000-0000BB670000}"/>
    <cellStyle name="Normal 2 3 2 2 3 3 3 5" xfId="27178" xr:uid="{00000000-0005-0000-0000-0000BC670000}"/>
    <cellStyle name="Normal 2 3 2 2 3 3 4" xfId="27179" xr:uid="{00000000-0005-0000-0000-0000BD670000}"/>
    <cellStyle name="Normal 2 3 2 2 3 3 4 2" xfId="27180" xr:uid="{00000000-0005-0000-0000-0000BE670000}"/>
    <cellStyle name="Normal 2 3 2 2 3 3 4 3" xfId="27181" xr:uid="{00000000-0005-0000-0000-0000BF670000}"/>
    <cellStyle name="Normal 2 3 2 2 3 3 5" xfId="27182" xr:uid="{00000000-0005-0000-0000-0000C0670000}"/>
    <cellStyle name="Normal 2 3 2 2 3 3 5 2" xfId="27183" xr:uid="{00000000-0005-0000-0000-0000C1670000}"/>
    <cellStyle name="Normal 2 3 2 2 3 3 6" xfId="27184" xr:uid="{00000000-0005-0000-0000-0000C2670000}"/>
    <cellStyle name="Normal 2 3 2 2 3 3 6 2" xfId="27185" xr:uid="{00000000-0005-0000-0000-0000C3670000}"/>
    <cellStyle name="Normal 2 3 2 2 3 3 7" xfId="27186" xr:uid="{00000000-0005-0000-0000-0000C4670000}"/>
    <cellStyle name="Normal 2 3 2 2 3 3 8" xfId="27187" xr:uid="{00000000-0005-0000-0000-0000C5670000}"/>
    <cellStyle name="Normal 2 3 2 2 3 3 9" xfId="27188" xr:uid="{00000000-0005-0000-0000-0000C6670000}"/>
    <cellStyle name="Normal 2 3 2 2 3 3_1) Sector Final Use Input Sheet" xfId="27189" xr:uid="{00000000-0005-0000-0000-0000C7670000}"/>
    <cellStyle name="Normal 2 3 2 2 3 4" xfId="27190" xr:uid="{00000000-0005-0000-0000-0000C8670000}"/>
    <cellStyle name="Normal 2 3 2 2 3 4 10" xfId="27191" xr:uid="{00000000-0005-0000-0000-0000C9670000}"/>
    <cellStyle name="Normal 2 3 2 2 3 4 11" xfId="27192" xr:uid="{00000000-0005-0000-0000-0000CA670000}"/>
    <cellStyle name="Normal 2 3 2 2 3 4 2" xfId="27193" xr:uid="{00000000-0005-0000-0000-0000CB670000}"/>
    <cellStyle name="Normal 2 3 2 2 3 4 2 2" xfId="27194" xr:uid="{00000000-0005-0000-0000-0000CC670000}"/>
    <cellStyle name="Normal 2 3 2 2 3 4 2 3" xfId="27195" xr:uid="{00000000-0005-0000-0000-0000CD670000}"/>
    <cellStyle name="Normal 2 3 2 2 3 4 2 4" xfId="27196" xr:uid="{00000000-0005-0000-0000-0000CE670000}"/>
    <cellStyle name="Normal 2 3 2 2 3 4 2 5" xfId="27197" xr:uid="{00000000-0005-0000-0000-0000CF670000}"/>
    <cellStyle name="Normal 2 3 2 2 3 4 3" xfId="27198" xr:uid="{00000000-0005-0000-0000-0000D0670000}"/>
    <cellStyle name="Normal 2 3 2 2 3 4 3 2" xfId="27199" xr:uid="{00000000-0005-0000-0000-0000D1670000}"/>
    <cellStyle name="Normal 2 3 2 2 3 4 3 3" xfId="27200" xr:uid="{00000000-0005-0000-0000-0000D2670000}"/>
    <cellStyle name="Normal 2 3 2 2 3 4 4" xfId="27201" xr:uid="{00000000-0005-0000-0000-0000D3670000}"/>
    <cellStyle name="Normal 2 3 2 2 3 4 4 2" xfId="27202" xr:uid="{00000000-0005-0000-0000-0000D4670000}"/>
    <cellStyle name="Normal 2 3 2 2 3 4 5" xfId="27203" xr:uid="{00000000-0005-0000-0000-0000D5670000}"/>
    <cellStyle name="Normal 2 3 2 2 3 4 5 2" xfId="27204" xr:uid="{00000000-0005-0000-0000-0000D6670000}"/>
    <cellStyle name="Normal 2 3 2 2 3 4 6" xfId="27205" xr:uid="{00000000-0005-0000-0000-0000D7670000}"/>
    <cellStyle name="Normal 2 3 2 2 3 4 7" xfId="27206" xr:uid="{00000000-0005-0000-0000-0000D8670000}"/>
    <cellStyle name="Normal 2 3 2 2 3 4 8" xfId="27207" xr:uid="{00000000-0005-0000-0000-0000D9670000}"/>
    <cellStyle name="Normal 2 3 2 2 3 4 9" xfId="27208" xr:uid="{00000000-0005-0000-0000-0000DA670000}"/>
    <cellStyle name="Normal 2 3 2 2 3 4_1) Sector Final Use Input Sheet" xfId="27209" xr:uid="{00000000-0005-0000-0000-0000DB670000}"/>
    <cellStyle name="Normal 2 3 2 2 3 5" xfId="27210" xr:uid="{00000000-0005-0000-0000-0000DC670000}"/>
    <cellStyle name="Normal 2 3 2 2 3 5 2" xfId="27211" xr:uid="{00000000-0005-0000-0000-0000DD670000}"/>
    <cellStyle name="Normal 2 3 2 2 3 5 3" xfId="27212" xr:uid="{00000000-0005-0000-0000-0000DE670000}"/>
    <cellStyle name="Normal 2 3 2 2 3 5 4" xfId="27213" xr:uid="{00000000-0005-0000-0000-0000DF670000}"/>
    <cellStyle name="Normal 2 3 2 2 3 5 5" xfId="27214" xr:uid="{00000000-0005-0000-0000-0000E0670000}"/>
    <cellStyle name="Normal 2 3 2 2 3 6" xfId="27215" xr:uid="{00000000-0005-0000-0000-0000E1670000}"/>
    <cellStyle name="Normal 2 3 2 2 3 6 2" xfId="27216" xr:uid="{00000000-0005-0000-0000-0000E2670000}"/>
    <cellStyle name="Normal 2 3 2 2 3 6 3" xfId="27217" xr:uid="{00000000-0005-0000-0000-0000E3670000}"/>
    <cellStyle name="Normal 2 3 2 2 3 7" xfId="27218" xr:uid="{00000000-0005-0000-0000-0000E4670000}"/>
    <cellStyle name="Normal 2 3 2 2 3 7 2" xfId="27219" xr:uid="{00000000-0005-0000-0000-0000E5670000}"/>
    <cellStyle name="Normal 2 3 2 2 3 8" xfId="27220" xr:uid="{00000000-0005-0000-0000-0000E6670000}"/>
    <cellStyle name="Normal 2 3 2 2 3 8 2" xfId="27221" xr:uid="{00000000-0005-0000-0000-0000E7670000}"/>
    <cellStyle name="Normal 2 3 2 2 3 9" xfId="27222" xr:uid="{00000000-0005-0000-0000-0000E8670000}"/>
    <cellStyle name="Normal 2 3 2 2 3_1) Sector Final Use Input Sheet" xfId="27223" xr:uid="{00000000-0005-0000-0000-0000E9670000}"/>
    <cellStyle name="Normal 2 3 2 2 4" xfId="27224" xr:uid="{00000000-0005-0000-0000-0000EA670000}"/>
    <cellStyle name="Normal 2 3 2 2 4 10" xfId="27225" xr:uid="{00000000-0005-0000-0000-0000EB670000}"/>
    <cellStyle name="Normal 2 3 2 2 4 11" xfId="27226" xr:uid="{00000000-0005-0000-0000-0000EC670000}"/>
    <cellStyle name="Normal 2 3 2 2 4 12" xfId="27227" xr:uid="{00000000-0005-0000-0000-0000ED670000}"/>
    <cellStyle name="Normal 2 3 2 2 4 13" xfId="27228" xr:uid="{00000000-0005-0000-0000-0000EE670000}"/>
    <cellStyle name="Normal 2 3 2 2 4 14" xfId="27229" xr:uid="{00000000-0005-0000-0000-0000EF670000}"/>
    <cellStyle name="Normal 2 3 2 2 4 2" xfId="27230" xr:uid="{00000000-0005-0000-0000-0000F0670000}"/>
    <cellStyle name="Normal 2 3 2 2 4 2 10" xfId="27231" xr:uid="{00000000-0005-0000-0000-0000F1670000}"/>
    <cellStyle name="Normal 2 3 2 2 4 2 11" xfId="27232" xr:uid="{00000000-0005-0000-0000-0000F2670000}"/>
    <cellStyle name="Normal 2 3 2 2 4 2 12" xfId="27233" xr:uid="{00000000-0005-0000-0000-0000F3670000}"/>
    <cellStyle name="Normal 2 3 2 2 4 2 2" xfId="27234" xr:uid="{00000000-0005-0000-0000-0000F4670000}"/>
    <cellStyle name="Normal 2 3 2 2 4 2 2 10" xfId="27235" xr:uid="{00000000-0005-0000-0000-0000F5670000}"/>
    <cellStyle name="Normal 2 3 2 2 4 2 2 11" xfId="27236" xr:uid="{00000000-0005-0000-0000-0000F6670000}"/>
    <cellStyle name="Normal 2 3 2 2 4 2 2 2" xfId="27237" xr:uid="{00000000-0005-0000-0000-0000F7670000}"/>
    <cellStyle name="Normal 2 3 2 2 4 2 2 2 2" xfId="27238" xr:uid="{00000000-0005-0000-0000-0000F8670000}"/>
    <cellStyle name="Normal 2 3 2 2 4 2 2 2 3" xfId="27239" xr:uid="{00000000-0005-0000-0000-0000F9670000}"/>
    <cellStyle name="Normal 2 3 2 2 4 2 2 2 4" xfId="27240" xr:uid="{00000000-0005-0000-0000-0000FA670000}"/>
    <cellStyle name="Normal 2 3 2 2 4 2 2 2 5" xfId="27241" xr:uid="{00000000-0005-0000-0000-0000FB670000}"/>
    <cellStyle name="Normal 2 3 2 2 4 2 2 3" xfId="27242" xr:uid="{00000000-0005-0000-0000-0000FC670000}"/>
    <cellStyle name="Normal 2 3 2 2 4 2 2 3 2" xfId="27243" xr:uid="{00000000-0005-0000-0000-0000FD670000}"/>
    <cellStyle name="Normal 2 3 2 2 4 2 2 3 3" xfId="27244" xr:uid="{00000000-0005-0000-0000-0000FE670000}"/>
    <cellStyle name="Normal 2 3 2 2 4 2 2 4" xfId="27245" xr:uid="{00000000-0005-0000-0000-0000FF670000}"/>
    <cellStyle name="Normal 2 3 2 2 4 2 2 4 2" xfId="27246" xr:uid="{00000000-0005-0000-0000-000000680000}"/>
    <cellStyle name="Normal 2 3 2 2 4 2 2 5" xfId="27247" xr:uid="{00000000-0005-0000-0000-000001680000}"/>
    <cellStyle name="Normal 2 3 2 2 4 2 2 5 2" xfId="27248" xr:uid="{00000000-0005-0000-0000-000002680000}"/>
    <cellStyle name="Normal 2 3 2 2 4 2 2 6" xfId="27249" xr:uid="{00000000-0005-0000-0000-000003680000}"/>
    <cellStyle name="Normal 2 3 2 2 4 2 2 7" xfId="27250" xr:uid="{00000000-0005-0000-0000-000004680000}"/>
    <cellStyle name="Normal 2 3 2 2 4 2 2 8" xfId="27251" xr:uid="{00000000-0005-0000-0000-000005680000}"/>
    <cellStyle name="Normal 2 3 2 2 4 2 2 9" xfId="27252" xr:uid="{00000000-0005-0000-0000-000006680000}"/>
    <cellStyle name="Normal 2 3 2 2 4 2 2_1) Sector Final Use Input Sheet" xfId="27253" xr:uid="{00000000-0005-0000-0000-000007680000}"/>
    <cellStyle name="Normal 2 3 2 2 4 2 3" xfId="27254" xr:uid="{00000000-0005-0000-0000-000008680000}"/>
    <cellStyle name="Normal 2 3 2 2 4 2 3 2" xfId="27255" xr:uid="{00000000-0005-0000-0000-000009680000}"/>
    <cellStyle name="Normal 2 3 2 2 4 2 3 3" xfId="27256" xr:uid="{00000000-0005-0000-0000-00000A680000}"/>
    <cellStyle name="Normal 2 3 2 2 4 2 3 4" xfId="27257" xr:uid="{00000000-0005-0000-0000-00000B680000}"/>
    <cellStyle name="Normal 2 3 2 2 4 2 3 5" xfId="27258" xr:uid="{00000000-0005-0000-0000-00000C680000}"/>
    <cellStyle name="Normal 2 3 2 2 4 2 4" xfId="27259" xr:uid="{00000000-0005-0000-0000-00000D680000}"/>
    <cellStyle name="Normal 2 3 2 2 4 2 4 2" xfId="27260" xr:uid="{00000000-0005-0000-0000-00000E680000}"/>
    <cellStyle name="Normal 2 3 2 2 4 2 4 3" xfId="27261" xr:uid="{00000000-0005-0000-0000-00000F680000}"/>
    <cellStyle name="Normal 2 3 2 2 4 2 5" xfId="27262" xr:uid="{00000000-0005-0000-0000-000010680000}"/>
    <cellStyle name="Normal 2 3 2 2 4 2 5 2" xfId="27263" xr:uid="{00000000-0005-0000-0000-000011680000}"/>
    <cellStyle name="Normal 2 3 2 2 4 2 6" xfId="27264" xr:uid="{00000000-0005-0000-0000-000012680000}"/>
    <cellStyle name="Normal 2 3 2 2 4 2 6 2" xfId="27265" xr:uid="{00000000-0005-0000-0000-000013680000}"/>
    <cellStyle name="Normal 2 3 2 2 4 2 7" xfId="27266" xr:uid="{00000000-0005-0000-0000-000014680000}"/>
    <cellStyle name="Normal 2 3 2 2 4 2 8" xfId="27267" xr:uid="{00000000-0005-0000-0000-000015680000}"/>
    <cellStyle name="Normal 2 3 2 2 4 2 9" xfId="27268" xr:uid="{00000000-0005-0000-0000-000016680000}"/>
    <cellStyle name="Normal 2 3 2 2 4 2_1) Sector Final Use Input Sheet" xfId="27269" xr:uid="{00000000-0005-0000-0000-000017680000}"/>
    <cellStyle name="Normal 2 3 2 2 4 3" xfId="27270" xr:uid="{00000000-0005-0000-0000-000018680000}"/>
    <cellStyle name="Normal 2 3 2 2 4 3 10" xfId="27271" xr:uid="{00000000-0005-0000-0000-000019680000}"/>
    <cellStyle name="Normal 2 3 2 2 4 3 11" xfId="27272" xr:uid="{00000000-0005-0000-0000-00001A680000}"/>
    <cellStyle name="Normal 2 3 2 2 4 3 12" xfId="27273" xr:uid="{00000000-0005-0000-0000-00001B680000}"/>
    <cellStyle name="Normal 2 3 2 2 4 3 2" xfId="27274" xr:uid="{00000000-0005-0000-0000-00001C680000}"/>
    <cellStyle name="Normal 2 3 2 2 4 3 2 10" xfId="27275" xr:uid="{00000000-0005-0000-0000-00001D680000}"/>
    <cellStyle name="Normal 2 3 2 2 4 3 2 11" xfId="27276" xr:uid="{00000000-0005-0000-0000-00001E680000}"/>
    <cellStyle name="Normal 2 3 2 2 4 3 2 2" xfId="27277" xr:uid="{00000000-0005-0000-0000-00001F680000}"/>
    <cellStyle name="Normal 2 3 2 2 4 3 2 2 2" xfId="27278" xr:uid="{00000000-0005-0000-0000-000020680000}"/>
    <cellStyle name="Normal 2 3 2 2 4 3 2 2 3" xfId="27279" xr:uid="{00000000-0005-0000-0000-000021680000}"/>
    <cellStyle name="Normal 2 3 2 2 4 3 2 2 4" xfId="27280" xr:uid="{00000000-0005-0000-0000-000022680000}"/>
    <cellStyle name="Normal 2 3 2 2 4 3 2 2 5" xfId="27281" xr:uid="{00000000-0005-0000-0000-000023680000}"/>
    <cellStyle name="Normal 2 3 2 2 4 3 2 3" xfId="27282" xr:uid="{00000000-0005-0000-0000-000024680000}"/>
    <cellStyle name="Normal 2 3 2 2 4 3 2 3 2" xfId="27283" xr:uid="{00000000-0005-0000-0000-000025680000}"/>
    <cellStyle name="Normal 2 3 2 2 4 3 2 3 3" xfId="27284" xr:uid="{00000000-0005-0000-0000-000026680000}"/>
    <cellStyle name="Normal 2 3 2 2 4 3 2 4" xfId="27285" xr:uid="{00000000-0005-0000-0000-000027680000}"/>
    <cellStyle name="Normal 2 3 2 2 4 3 2 4 2" xfId="27286" xr:uid="{00000000-0005-0000-0000-000028680000}"/>
    <cellStyle name="Normal 2 3 2 2 4 3 2 5" xfId="27287" xr:uid="{00000000-0005-0000-0000-000029680000}"/>
    <cellStyle name="Normal 2 3 2 2 4 3 2 5 2" xfId="27288" xr:uid="{00000000-0005-0000-0000-00002A680000}"/>
    <cellStyle name="Normal 2 3 2 2 4 3 2 6" xfId="27289" xr:uid="{00000000-0005-0000-0000-00002B680000}"/>
    <cellStyle name="Normal 2 3 2 2 4 3 2 7" xfId="27290" xr:uid="{00000000-0005-0000-0000-00002C680000}"/>
    <cellStyle name="Normal 2 3 2 2 4 3 2 8" xfId="27291" xr:uid="{00000000-0005-0000-0000-00002D680000}"/>
    <cellStyle name="Normal 2 3 2 2 4 3 2 9" xfId="27292" xr:uid="{00000000-0005-0000-0000-00002E680000}"/>
    <cellStyle name="Normal 2 3 2 2 4 3 2_1) Sector Final Use Input Sheet" xfId="27293" xr:uid="{00000000-0005-0000-0000-00002F680000}"/>
    <cellStyle name="Normal 2 3 2 2 4 3 3" xfId="27294" xr:uid="{00000000-0005-0000-0000-000030680000}"/>
    <cellStyle name="Normal 2 3 2 2 4 3 3 2" xfId="27295" xr:uid="{00000000-0005-0000-0000-000031680000}"/>
    <cellStyle name="Normal 2 3 2 2 4 3 3 3" xfId="27296" xr:uid="{00000000-0005-0000-0000-000032680000}"/>
    <cellStyle name="Normal 2 3 2 2 4 3 3 4" xfId="27297" xr:uid="{00000000-0005-0000-0000-000033680000}"/>
    <cellStyle name="Normal 2 3 2 2 4 3 3 5" xfId="27298" xr:uid="{00000000-0005-0000-0000-000034680000}"/>
    <cellStyle name="Normal 2 3 2 2 4 3 4" xfId="27299" xr:uid="{00000000-0005-0000-0000-000035680000}"/>
    <cellStyle name="Normal 2 3 2 2 4 3 4 2" xfId="27300" xr:uid="{00000000-0005-0000-0000-000036680000}"/>
    <cellStyle name="Normal 2 3 2 2 4 3 4 3" xfId="27301" xr:uid="{00000000-0005-0000-0000-000037680000}"/>
    <cellStyle name="Normal 2 3 2 2 4 3 5" xfId="27302" xr:uid="{00000000-0005-0000-0000-000038680000}"/>
    <cellStyle name="Normal 2 3 2 2 4 3 5 2" xfId="27303" xr:uid="{00000000-0005-0000-0000-000039680000}"/>
    <cellStyle name="Normal 2 3 2 2 4 3 6" xfId="27304" xr:uid="{00000000-0005-0000-0000-00003A680000}"/>
    <cellStyle name="Normal 2 3 2 2 4 3 6 2" xfId="27305" xr:uid="{00000000-0005-0000-0000-00003B680000}"/>
    <cellStyle name="Normal 2 3 2 2 4 3 7" xfId="27306" xr:uid="{00000000-0005-0000-0000-00003C680000}"/>
    <cellStyle name="Normal 2 3 2 2 4 3 8" xfId="27307" xr:uid="{00000000-0005-0000-0000-00003D680000}"/>
    <cellStyle name="Normal 2 3 2 2 4 3 9" xfId="27308" xr:uid="{00000000-0005-0000-0000-00003E680000}"/>
    <cellStyle name="Normal 2 3 2 2 4 3_1) Sector Final Use Input Sheet" xfId="27309" xr:uid="{00000000-0005-0000-0000-00003F680000}"/>
    <cellStyle name="Normal 2 3 2 2 4 4" xfId="27310" xr:uid="{00000000-0005-0000-0000-000040680000}"/>
    <cellStyle name="Normal 2 3 2 2 4 4 10" xfId="27311" xr:uid="{00000000-0005-0000-0000-000041680000}"/>
    <cellStyle name="Normal 2 3 2 2 4 4 11" xfId="27312" xr:uid="{00000000-0005-0000-0000-000042680000}"/>
    <cellStyle name="Normal 2 3 2 2 4 4 2" xfId="27313" xr:uid="{00000000-0005-0000-0000-000043680000}"/>
    <cellStyle name="Normal 2 3 2 2 4 4 2 2" xfId="27314" xr:uid="{00000000-0005-0000-0000-000044680000}"/>
    <cellStyle name="Normal 2 3 2 2 4 4 2 3" xfId="27315" xr:uid="{00000000-0005-0000-0000-000045680000}"/>
    <cellStyle name="Normal 2 3 2 2 4 4 2 4" xfId="27316" xr:uid="{00000000-0005-0000-0000-000046680000}"/>
    <cellStyle name="Normal 2 3 2 2 4 4 2 5" xfId="27317" xr:uid="{00000000-0005-0000-0000-000047680000}"/>
    <cellStyle name="Normal 2 3 2 2 4 4 3" xfId="27318" xr:uid="{00000000-0005-0000-0000-000048680000}"/>
    <cellStyle name="Normal 2 3 2 2 4 4 3 2" xfId="27319" xr:uid="{00000000-0005-0000-0000-000049680000}"/>
    <cellStyle name="Normal 2 3 2 2 4 4 3 3" xfId="27320" xr:uid="{00000000-0005-0000-0000-00004A680000}"/>
    <cellStyle name="Normal 2 3 2 2 4 4 4" xfId="27321" xr:uid="{00000000-0005-0000-0000-00004B680000}"/>
    <cellStyle name="Normal 2 3 2 2 4 4 4 2" xfId="27322" xr:uid="{00000000-0005-0000-0000-00004C680000}"/>
    <cellStyle name="Normal 2 3 2 2 4 4 5" xfId="27323" xr:uid="{00000000-0005-0000-0000-00004D680000}"/>
    <cellStyle name="Normal 2 3 2 2 4 4 5 2" xfId="27324" xr:uid="{00000000-0005-0000-0000-00004E680000}"/>
    <cellStyle name="Normal 2 3 2 2 4 4 6" xfId="27325" xr:uid="{00000000-0005-0000-0000-00004F680000}"/>
    <cellStyle name="Normal 2 3 2 2 4 4 7" xfId="27326" xr:uid="{00000000-0005-0000-0000-000050680000}"/>
    <cellStyle name="Normal 2 3 2 2 4 4 8" xfId="27327" xr:uid="{00000000-0005-0000-0000-000051680000}"/>
    <cellStyle name="Normal 2 3 2 2 4 4 9" xfId="27328" xr:uid="{00000000-0005-0000-0000-000052680000}"/>
    <cellStyle name="Normal 2 3 2 2 4 4_1) Sector Final Use Input Sheet" xfId="27329" xr:uid="{00000000-0005-0000-0000-000053680000}"/>
    <cellStyle name="Normal 2 3 2 2 4 5" xfId="27330" xr:uid="{00000000-0005-0000-0000-000054680000}"/>
    <cellStyle name="Normal 2 3 2 2 4 5 2" xfId="27331" xr:uid="{00000000-0005-0000-0000-000055680000}"/>
    <cellStyle name="Normal 2 3 2 2 4 5 3" xfId="27332" xr:uid="{00000000-0005-0000-0000-000056680000}"/>
    <cellStyle name="Normal 2 3 2 2 4 5 4" xfId="27333" xr:uid="{00000000-0005-0000-0000-000057680000}"/>
    <cellStyle name="Normal 2 3 2 2 4 5 5" xfId="27334" xr:uid="{00000000-0005-0000-0000-000058680000}"/>
    <cellStyle name="Normal 2 3 2 2 4 6" xfId="27335" xr:uid="{00000000-0005-0000-0000-000059680000}"/>
    <cellStyle name="Normal 2 3 2 2 4 6 2" xfId="27336" xr:uid="{00000000-0005-0000-0000-00005A680000}"/>
    <cellStyle name="Normal 2 3 2 2 4 6 3" xfId="27337" xr:uid="{00000000-0005-0000-0000-00005B680000}"/>
    <cellStyle name="Normal 2 3 2 2 4 7" xfId="27338" xr:uid="{00000000-0005-0000-0000-00005C680000}"/>
    <cellStyle name="Normal 2 3 2 2 4 7 2" xfId="27339" xr:uid="{00000000-0005-0000-0000-00005D680000}"/>
    <cellStyle name="Normal 2 3 2 2 4 8" xfId="27340" xr:uid="{00000000-0005-0000-0000-00005E680000}"/>
    <cellStyle name="Normal 2 3 2 2 4 8 2" xfId="27341" xr:uid="{00000000-0005-0000-0000-00005F680000}"/>
    <cellStyle name="Normal 2 3 2 2 4 9" xfId="27342" xr:uid="{00000000-0005-0000-0000-000060680000}"/>
    <cellStyle name="Normal 2 3 2 2 4_1) Sector Final Use Input Sheet" xfId="27343" xr:uid="{00000000-0005-0000-0000-000061680000}"/>
    <cellStyle name="Normal 2 3 2 2 5" xfId="27344" xr:uid="{00000000-0005-0000-0000-000062680000}"/>
    <cellStyle name="Normal 2 3 2 2 5 10" xfId="27345" xr:uid="{00000000-0005-0000-0000-000063680000}"/>
    <cellStyle name="Normal 2 3 2 2 5 11" xfId="27346" xr:uid="{00000000-0005-0000-0000-000064680000}"/>
    <cellStyle name="Normal 2 3 2 2 5 12" xfId="27347" xr:uid="{00000000-0005-0000-0000-000065680000}"/>
    <cellStyle name="Normal 2 3 2 2 5 2" xfId="27348" xr:uid="{00000000-0005-0000-0000-000066680000}"/>
    <cellStyle name="Normal 2 3 2 2 5 2 10" xfId="27349" xr:uid="{00000000-0005-0000-0000-000067680000}"/>
    <cellStyle name="Normal 2 3 2 2 5 2 11" xfId="27350" xr:uid="{00000000-0005-0000-0000-000068680000}"/>
    <cellStyle name="Normal 2 3 2 2 5 2 2" xfId="27351" xr:uid="{00000000-0005-0000-0000-000069680000}"/>
    <cellStyle name="Normal 2 3 2 2 5 2 2 2" xfId="27352" xr:uid="{00000000-0005-0000-0000-00006A680000}"/>
    <cellStyle name="Normal 2 3 2 2 5 2 2 3" xfId="27353" xr:uid="{00000000-0005-0000-0000-00006B680000}"/>
    <cellStyle name="Normal 2 3 2 2 5 2 2 4" xfId="27354" xr:uid="{00000000-0005-0000-0000-00006C680000}"/>
    <cellStyle name="Normal 2 3 2 2 5 2 2 5" xfId="27355" xr:uid="{00000000-0005-0000-0000-00006D680000}"/>
    <cellStyle name="Normal 2 3 2 2 5 2 3" xfId="27356" xr:uid="{00000000-0005-0000-0000-00006E680000}"/>
    <cellStyle name="Normal 2 3 2 2 5 2 3 2" xfId="27357" xr:uid="{00000000-0005-0000-0000-00006F680000}"/>
    <cellStyle name="Normal 2 3 2 2 5 2 3 3" xfId="27358" xr:uid="{00000000-0005-0000-0000-000070680000}"/>
    <cellStyle name="Normal 2 3 2 2 5 2 4" xfId="27359" xr:uid="{00000000-0005-0000-0000-000071680000}"/>
    <cellStyle name="Normal 2 3 2 2 5 2 4 2" xfId="27360" xr:uid="{00000000-0005-0000-0000-000072680000}"/>
    <cellStyle name="Normal 2 3 2 2 5 2 5" xfId="27361" xr:uid="{00000000-0005-0000-0000-000073680000}"/>
    <cellStyle name="Normal 2 3 2 2 5 2 5 2" xfId="27362" xr:uid="{00000000-0005-0000-0000-000074680000}"/>
    <cellStyle name="Normal 2 3 2 2 5 2 6" xfId="27363" xr:uid="{00000000-0005-0000-0000-000075680000}"/>
    <cellStyle name="Normal 2 3 2 2 5 2 7" xfId="27364" xr:uid="{00000000-0005-0000-0000-000076680000}"/>
    <cellStyle name="Normal 2 3 2 2 5 2 8" xfId="27365" xr:uid="{00000000-0005-0000-0000-000077680000}"/>
    <cellStyle name="Normal 2 3 2 2 5 2 9" xfId="27366" xr:uid="{00000000-0005-0000-0000-000078680000}"/>
    <cellStyle name="Normal 2 3 2 2 5 2_1) Sector Final Use Input Sheet" xfId="27367" xr:uid="{00000000-0005-0000-0000-000079680000}"/>
    <cellStyle name="Normal 2 3 2 2 5 3" xfId="27368" xr:uid="{00000000-0005-0000-0000-00007A680000}"/>
    <cellStyle name="Normal 2 3 2 2 5 3 2" xfId="27369" xr:uid="{00000000-0005-0000-0000-00007B680000}"/>
    <cellStyle name="Normal 2 3 2 2 5 3 3" xfId="27370" xr:uid="{00000000-0005-0000-0000-00007C680000}"/>
    <cellStyle name="Normal 2 3 2 2 5 3 4" xfId="27371" xr:uid="{00000000-0005-0000-0000-00007D680000}"/>
    <cellStyle name="Normal 2 3 2 2 5 3 5" xfId="27372" xr:uid="{00000000-0005-0000-0000-00007E680000}"/>
    <cellStyle name="Normal 2 3 2 2 5 4" xfId="27373" xr:uid="{00000000-0005-0000-0000-00007F680000}"/>
    <cellStyle name="Normal 2 3 2 2 5 4 2" xfId="27374" xr:uid="{00000000-0005-0000-0000-000080680000}"/>
    <cellStyle name="Normal 2 3 2 2 5 4 3" xfId="27375" xr:uid="{00000000-0005-0000-0000-000081680000}"/>
    <cellStyle name="Normal 2 3 2 2 5 5" xfId="27376" xr:uid="{00000000-0005-0000-0000-000082680000}"/>
    <cellStyle name="Normal 2 3 2 2 5 5 2" xfId="27377" xr:uid="{00000000-0005-0000-0000-000083680000}"/>
    <cellStyle name="Normal 2 3 2 2 5 6" xfId="27378" xr:uid="{00000000-0005-0000-0000-000084680000}"/>
    <cellStyle name="Normal 2 3 2 2 5 6 2" xfId="27379" xr:uid="{00000000-0005-0000-0000-000085680000}"/>
    <cellStyle name="Normal 2 3 2 2 5 7" xfId="27380" xr:uid="{00000000-0005-0000-0000-000086680000}"/>
    <cellStyle name="Normal 2 3 2 2 5 8" xfId="27381" xr:uid="{00000000-0005-0000-0000-000087680000}"/>
    <cellStyle name="Normal 2 3 2 2 5 9" xfId="27382" xr:uid="{00000000-0005-0000-0000-000088680000}"/>
    <cellStyle name="Normal 2 3 2 2 5_1) Sector Final Use Input Sheet" xfId="27383" xr:uid="{00000000-0005-0000-0000-000089680000}"/>
    <cellStyle name="Normal 2 3 2 2 6" xfId="27384" xr:uid="{00000000-0005-0000-0000-00008A680000}"/>
    <cellStyle name="Normal 2 3 2 2 6 10" xfId="27385" xr:uid="{00000000-0005-0000-0000-00008B680000}"/>
    <cellStyle name="Normal 2 3 2 2 6 11" xfId="27386" xr:uid="{00000000-0005-0000-0000-00008C680000}"/>
    <cellStyle name="Normal 2 3 2 2 6 12" xfId="27387" xr:uid="{00000000-0005-0000-0000-00008D680000}"/>
    <cellStyle name="Normal 2 3 2 2 6 2" xfId="27388" xr:uid="{00000000-0005-0000-0000-00008E680000}"/>
    <cellStyle name="Normal 2 3 2 2 6 2 10" xfId="27389" xr:uid="{00000000-0005-0000-0000-00008F680000}"/>
    <cellStyle name="Normal 2 3 2 2 6 2 11" xfId="27390" xr:uid="{00000000-0005-0000-0000-000090680000}"/>
    <cellStyle name="Normal 2 3 2 2 6 2 2" xfId="27391" xr:uid="{00000000-0005-0000-0000-000091680000}"/>
    <cellStyle name="Normal 2 3 2 2 6 2 2 2" xfId="27392" xr:uid="{00000000-0005-0000-0000-000092680000}"/>
    <cellStyle name="Normal 2 3 2 2 6 2 2 3" xfId="27393" xr:uid="{00000000-0005-0000-0000-000093680000}"/>
    <cellStyle name="Normal 2 3 2 2 6 2 2 4" xfId="27394" xr:uid="{00000000-0005-0000-0000-000094680000}"/>
    <cellStyle name="Normal 2 3 2 2 6 2 2 5" xfId="27395" xr:uid="{00000000-0005-0000-0000-000095680000}"/>
    <cellStyle name="Normal 2 3 2 2 6 2 3" xfId="27396" xr:uid="{00000000-0005-0000-0000-000096680000}"/>
    <cellStyle name="Normal 2 3 2 2 6 2 3 2" xfId="27397" xr:uid="{00000000-0005-0000-0000-000097680000}"/>
    <cellStyle name="Normal 2 3 2 2 6 2 3 3" xfId="27398" xr:uid="{00000000-0005-0000-0000-000098680000}"/>
    <cellStyle name="Normal 2 3 2 2 6 2 4" xfId="27399" xr:uid="{00000000-0005-0000-0000-000099680000}"/>
    <cellStyle name="Normal 2 3 2 2 6 2 4 2" xfId="27400" xr:uid="{00000000-0005-0000-0000-00009A680000}"/>
    <cellStyle name="Normal 2 3 2 2 6 2 5" xfId="27401" xr:uid="{00000000-0005-0000-0000-00009B680000}"/>
    <cellStyle name="Normal 2 3 2 2 6 2 5 2" xfId="27402" xr:uid="{00000000-0005-0000-0000-00009C680000}"/>
    <cellStyle name="Normal 2 3 2 2 6 2 6" xfId="27403" xr:uid="{00000000-0005-0000-0000-00009D680000}"/>
    <cellStyle name="Normal 2 3 2 2 6 2 7" xfId="27404" xr:uid="{00000000-0005-0000-0000-00009E680000}"/>
    <cellStyle name="Normal 2 3 2 2 6 2 8" xfId="27405" xr:uid="{00000000-0005-0000-0000-00009F680000}"/>
    <cellStyle name="Normal 2 3 2 2 6 2 9" xfId="27406" xr:uid="{00000000-0005-0000-0000-0000A0680000}"/>
    <cellStyle name="Normal 2 3 2 2 6 2_1) Sector Final Use Input Sheet" xfId="27407" xr:uid="{00000000-0005-0000-0000-0000A1680000}"/>
    <cellStyle name="Normal 2 3 2 2 6 3" xfId="27408" xr:uid="{00000000-0005-0000-0000-0000A2680000}"/>
    <cellStyle name="Normal 2 3 2 2 6 3 2" xfId="27409" xr:uid="{00000000-0005-0000-0000-0000A3680000}"/>
    <cellStyle name="Normal 2 3 2 2 6 3 3" xfId="27410" xr:uid="{00000000-0005-0000-0000-0000A4680000}"/>
    <cellStyle name="Normal 2 3 2 2 6 3 4" xfId="27411" xr:uid="{00000000-0005-0000-0000-0000A5680000}"/>
    <cellStyle name="Normal 2 3 2 2 6 3 5" xfId="27412" xr:uid="{00000000-0005-0000-0000-0000A6680000}"/>
    <cellStyle name="Normal 2 3 2 2 6 4" xfId="27413" xr:uid="{00000000-0005-0000-0000-0000A7680000}"/>
    <cellStyle name="Normal 2 3 2 2 6 4 2" xfId="27414" xr:uid="{00000000-0005-0000-0000-0000A8680000}"/>
    <cellStyle name="Normal 2 3 2 2 6 4 3" xfId="27415" xr:uid="{00000000-0005-0000-0000-0000A9680000}"/>
    <cellStyle name="Normal 2 3 2 2 6 5" xfId="27416" xr:uid="{00000000-0005-0000-0000-0000AA680000}"/>
    <cellStyle name="Normal 2 3 2 2 6 5 2" xfId="27417" xr:uid="{00000000-0005-0000-0000-0000AB680000}"/>
    <cellStyle name="Normal 2 3 2 2 6 6" xfId="27418" xr:uid="{00000000-0005-0000-0000-0000AC680000}"/>
    <cellStyle name="Normal 2 3 2 2 6 6 2" xfId="27419" xr:uid="{00000000-0005-0000-0000-0000AD680000}"/>
    <cellStyle name="Normal 2 3 2 2 6 7" xfId="27420" xr:uid="{00000000-0005-0000-0000-0000AE680000}"/>
    <cellStyle name="Normal 2 3 2 2 6 8" xfId="27421" xr:uid="{00000000-0005-0000-0000-0000AF680000}"/>
    <cellStyle name="Normal 2 3 2 2 6 9" xfId="27422" xr:uid="{00000000-0005-0000-0000-0000B0680000}"/>
    <cellStyle name="Normal 2 3 2 2 6_1) Sector Final Use Input Sheet" xfId="27423" xr:uid="{00000000-0005-0000-0000-0000B1680000}"/>
    <cellStyle name="Normal 2 3 2 2 7" xfId="27424" xr:uid="{00000000-0005-0000-0000-0000B2680000}"/>
    <cellStyle name="Normal 2 3 2 2 7 10" xfId="27425" xr:uid="{00000000-0005-0000-0000-0000B3680000}"/>
    <cellStyle name="Normal 2 3 2 2 7 11" xfId="27426" xr:uid="{00000000-0005-0000-0000-0000B4680000}"/>
    <cellStyle name="Normal 2 3 2 2 7 2" xfId="27427" xr:uid="{00000000-0005-0000-0000-0000B5680000}"/>
    <cellStyle name="Normal 2 3 2 2 7 2 2" xfId="27428" xr:uid="{00000000-0005-0000-0000-0000B6680000}"/>
    <cellStyle name="Normal 2 3 2 2 7 2 3" xfId="27429" xr:uid="{00000000-0005-0000-0000-0000B7680000}"/>
    <cellStyle name="Normal 2 3 2 2 7 2 4" xfId="27430" xr:uid="{00000000-0005-0000-0000-0000B8680000}"/>
    <cellStyle name="Normal 2 3 2 2 7 2 5" xfId="27431" xr:uid="{00000000-0005-0000-0000-0000B9680000}"/>
    <cellStyle name="Normal 2 3 2 2 7 3" xfId="27432" xr:uid="{00000000-0005-0000-0000-0000BA680000}"/>
    <cellStyle name="Normal 2 3 2 2 7 3 2" xfId="27433" xr:uid="{00000000-0005-0000-0000-0000BB680000}"/>
    <cellStyle name="Normal 2 3 2 2 7 3 3" xfId="27434" xr:uid="{00000000-0005-0000-0000-0000BC680000}"/>
    <cellStyle name="Normal 2 3 2 2 7 4" xfId="27435" xr:uid="{00000000-0005-0000-0000-0000BD680000}"/>
    <cellStyle name="Normal 2 3 2 2 7 4 2" xfId="27436" xr:uid="{00000000-0005-0000-0000-0000BE680000}"/>
    <cellStyle name="Normal 2 3 2 2 7 5" xfId="27437" xr:uid="{00000000-0005-0000-0000-0000BF680000}"/>
    <cellStyle name="Normal 2 3 2 2 7 5 2" xfId="27438" xr:uid="{00000000-0005-0000-0000-0000C0680000}"/>
    <cellStyle name="Normal 2 3 2 2 7 6" xfId="27439" xr:uid="{00000000-0005-0000-0000-0000C1680000}"/>
    <cellStyle name="Normal 2 3 2 2 7 7" xfId="27440" xr:uid="{00000000-0005-0000-0000-0000C2680000}"/>
    <cellStyle name="Normal 2 3 2 2 7 8" xfId="27441" xr:uid="{00000000-0005-0000-0000-0000C3680000}"/>
    <cellStyle name="Normal 2 3 2 2 7 9" xfId="27442" xr:uid="{00000000-0005-0000-0000-0000C4680000}"/>
    <cellStyle name="Normal 2 3 2 2 7_1) Sector Final Use Input Sheet" xfId="27443" xr:uid="{00000000-0005-0000-0000-0000C5680000}"/>
    <cellStyle name="Normal 2 3 2 2 8" xfId="27444" xr:uid="{00000000-0005-0000-0000-0000C6680000}"/>
    <cellStyle name="Normal 2 3 2 2 8 2" xfId="27445" xr:uid="{00000000-0005-0000-0000-0000C7680000}"/>
    <cellStyle name="Normal 2 3 2 2 8 3" xfId="27446" xr:uid="{00000000-0005-0000-0000-0000C8680000}"/>
    <cellStyle name="Normal 2 3 2 2 8 4" xfId="27447" xr:uid="{00000000-0005-0000-0000-0000C9680000}"/>
    <cellStyle name="Normal 2 3 2 2 8 5" xfId="27448" xr:uid="{00000000-0005-0000-0000-0000CA680000}"/>
    <cellStyle name="Normal 2 3 2 2 9" xfId="27449" xr:uid="{00000000-0005-0000-0000-0000CB680000}"/>
    <cellStyle name="Normal 2 3 2 2 9 2" xfId="27450" xr:uid="{00000000-0005-0000-0000-0000CC680000}"/>
    <cellStyle name="Normal 2 3 2 2 9 3" xfId="27451" xr:uid="{00000000-0005-0000-0000-0000CD680000}"/>
    <cellStyle name="Normal 2 3 2 2_1) Sector Final Use Input Sheet" xfId="27452" xr:uid="{00000000-0005-0000-0000-0000CE680000}"/>
    <cellStyle name="Normal 2 3 2 3" xfId="27453" xr:uid="{00000000-0005-0000-0000-0000CF680000}"/>
    <cellStyle name="Normal 2 3 2 3 10" xfId="27454" xr:uid="{00000000-0005-0000-0000-0000D0680000}"/>
    <cellStyle name="Normal 2 3 2 3 11" xfId="27455" xr:uid="{00000000-0005-0000-0000-0000D1680000}"/>
    <cellStyle name="Normal 2 3 2 3 12" xfId="27456" xr:uid="{00000000-0005-0000-0000-0000D2680000}"/>
    <cellStyle name="Normal 2 3 2 3 13" xfId="27457" xr:uid="{00000000-0005-0000-0000-0000D3680000}"/>
    <cellStyle name="Normal 2 3 2 3 14" xfId="27458" xr:uid="{00000000-0005-0000-0000-0000D4680000}"/>
    <cellStyle name="Normal 2 3 2 3 2" xfId="27459" xr:uid="{00000000-0005-0000-0000-0000D5680000}"/>
    <cellStyle name="Normal 2 3 2 3 2 10" xfId="27460" xr:uid="{00000000-0005-0000-0000-0000D6680000}"/>
    <cellStyle name="Normal 2 3 2 3 2 11" xfId="27461" xr:uid="{00000000-0005-0000-0000-0000D7680000}"/>
    <cellStyle name="Normal 2 3 2 3 2 12" xfId="27462" xr:uid="{00000000-0005-0000-0000-0000D8680000}"/>
    <cellStyle name="Normal 2 3 2 3 2 2" xfId="27463" xr:uid="{00000000-0005-0000-0000-0000D9680000}"/>
    <cellStyle name="Normal 2 3 2 3 2 2 10" xfId="27464" xr:uid="{00000000-0005-0000-0000-0000DA680000}"/>
    <cellStyle name="Normal 2 3 2 3 2 2 11" xfId="27465" xr:uid="{00000000-0005-0000-0000-0000DB680000}"/>
    <cellStyle name="Normal 2 3 2 3 2 2 2" xfId="27466" xr:uid="{00000000-0005-0000-0000-0000DC680000}"/>
    <cellStyle name="Normal 2 3 2 3 2 2 2 2" xfId="27467" xr:uid="{00000000-0005-0000-0000-0000DD680000}"/>
    <cellStyle name="Normal 2 3 2 3 2 2 2 3" xfId="27468" xr:uid="{00000000-0005-0000-0000-0000DE680000}"/>
    <cellStyle name="Normal 2 3 2 3 2 2 2 4" xfId="27469" xr:uid="{00000000-0005-0000-0000-0000DF680000}"/>
    <cellStyle name="Normal 2 3 2 3 2 2 2 5" xfId="27470" xr:uid="{00000000-0005-0000-0000-0000E0680000}"/>
    <cellStyle name="Normal 2 3 2 3 2 2 3" xfId="27471" xr:uid="{00000000-0005-0000-0000-0000E1680000}"/>
    <cellStyle name="Normal 2 3 2 3 2 2 3 2" xfId="27472" xr:uid="{00000000-0005-0000-0000-0000E2680000}"/>
    <cellStyle name="Normal 2 3 2 3 2 2 3 3" xfId="27473" xr:uid="{00000000-0005-0000-0000-0000E3680000}"/>
    <cellStyle name="Normal 2 3 2 3 2 2 4" xfId="27474" xr:uid="{00000000-0005-0000-0000-0000E4680000}"/>
    <cellStyle name="Normal 2 3 2 3 2 2 4 2" xfId="27475" xr:uid="{00000000-0005-0000-0000-0000E5680000}"/>
    <cellStyle name="Normal 2 3 2 3 2 2 5" xfId="27476" xr:uid="{00000000-0005-0000-0000-0000E6680000}"/>
    <cellStyle name="Normal 2 3 2 3 2 2 5 2" xfId="27477" xr:uid="{00000000-0005-0000-0000-0000E7680000}"/>
    <cellStyle name="Normal 2 3 2 3 2 2 6" xfId="27478" xr:uid="{00000000-0005-0000-0000-0000E8680000}"/>
    <cellStyle name="Normal 2 3 2 3 2 2 7" xfId="27479" xr:uid="{00000000-0005-0000-0000-0000E9680000}"/>
    <cellStyle name="Normal 2 3 2 3 2 2 8" xfId="27480" xr:uid="{00000000-0005-0000-0000-0000EA680000}"/>
    <cellStyle name="Normal 2 3 2 3 2 2 9" xfId="27481" xr:uid="{00000000-0005-0000-0000-0000EB680000}"/>
    <cellStyle name="Normal 2 3 2 3 2 2_1) Sector Final Use Input Sheet" xfId="27482" xr:uid="{00000000-0005-0000-0000-0000EC680000}"/>
    <cellStyle name="Normal 2 3 2 3 2 3" xfId="27483" xr:uid="{00000000-0005-0000-0000-0000ED680000}"/>
    <cellStyle name="Normal 2 3 2 3 2 3 2" xfId="27484" xr:uid="{00000000-0005-0000-0000-0000EE680000}"/>
    <cellStyle name="Normal 2 3 2 3 2 3 3" xfId="27485" xr:uid="{00000000-0005-0000-0000-0000EF680000}"/>
    <cellStyle name="Normal 2 3 2 3 2 3 4" xfId="27486" xr:uid="{00000000-0005-0000-0000-0000F0680000}"/>
    <cellStyle name="Normal 2 3 2 3 2 3 5" xfId="27487" xr:uid="{00000000-0005-0000-0000-0000F1680000}"/>
    <cellStyle name="Normal 2 3 2 3 2 4" xfId="27488" xr:uid="{00000000-0005-0000-0000-0000F2680000}"/>
    <cellStyle name="Normal 2 3 2 3 2 4 2" xfId="27489" xr:uid="{00000000-0005-0000-0000-0000F3680000}"/>
    <cellStyle name="Normal 2 3 2 3 2 4 3" xfId="27490" xr:uid="{00000000-0005-0000-0000-0000F4680000}"/>
    <cellStyle name="Normal 2 3 2 3 2 5" xfId="27491" xr:uid="{00000000-0005-0000-0000-0000F5680000}"/>
    <cellStyle name="Normal 2 3 2 3 2 5 2" xfId="27492" xr:uid="{00000000-0005-0000-0000-0000F6680000}"/>
    <cellStyle name="Normal 2 3 2 3 2 6" xfId="27493" xr:uid="{00000000-0005-0000-0000-0000F7680000}"/>
    <cellStyle name="Normal 2 3 2 3 2 6 2" xfId="27494" xr:uid="{00000000-0005-0000-0000-0000F8680000}"/>
    <cellStyle name="Normal 2 3 2 3 2 7" xfId="27495" xr:uid="{00000000-0005-0000-0000-0000F9680000}"/>
    <cellStyle name="Normal 2 3 2 3 2 8" xfId="27496" xr:uid="{00000000-0005-0000-0000-0000FA680000}"/>
    <cellStyle name="Normal 2 3 2 3 2 9" xfId="27497" xr:uid="{00000000-0005-0000-0000-0000FB680000}"/>
    <cellStyle name="Normal 2 3 2 3 2_1) Sector Final Use Input Sheet" xfId="27498" xr:uid="{00000000-0005-0000-0000-0000FC680000}"/>
    <cellStyle name="Normal 2 3 2 3 3" xfId="27499" xr:uid="{00000000-0005-0000-0000-0000FD680000}"/>
    <cellStyle name="Normal 2 3 2 3 3 10" xfId="27500" xr:uid="{00000000-0005-0000-0000-0000FE680000}"/>
    <cellStyle name="Normal 2 3 2 3 3 11" xfId="27501" xr:uid="{00000000-0005-0000-0000-0000FF680000}"/>
    <cellStyle name="Normal 2 3 2 3 3 12" xfId="27502" xr:uid="{00000000-0005-0000-0000-000000690000}"/>
    <cellStyle name="Normal 2 3 2 3 3 2" xfId="27503" xr:uid="{00000000-0005-0000-0000-000001690000}"/>
    <cellStyle name="Normal 2 3 2 3 3 2 10" xfId="27504" xr:uid="{00000000-0005-0000-0000-000002690000}"/>
    <cellStyle name="Normal 2 3 2 3 3 2 11" xfId="27505" xr:uid="{00000000-0005-0000-0000-000003690000}"/>
    <cellStyle name="Normal 2 3 2 3 3 2 2" xfId="27506" xr:uid="{00000000-0005-0000-0000-000004690000}"/>
    <cellStyle name="Normal 2 3 2 3 3 2 2 2" xfId="27507" xr:uid="{00000000-0005-0000-0000-000005690000}"/>
    <cellStyle name="Normal 2 3 2 3 3 2 2 3" xfId="27508" xr:uid="{00000000-0005-0000-0000-000006690000}"/>
    <cellStyle name="Normal 2 3 2 3 3 2 2 4" xfId="27509" xr:uid="{00000000-0005-0000-0000-000007690000}"/>
    <cellStyle name="Normal 2 3 2 3 3 2 2 5" xfId="27510" xr:uid="{00000000-0005-0000-0000-000008690000}"/>
    <cellStyle name="Normal 2 3 2 3 3 2 3" xfId="27511" xr:uid="{00000000-0005-0000-0000-000009690000}"/>
    <cellStyle name="Normal 2 3 2 3 3 2 3 2" xfId="27512" xr:uid="{00000000-0005-0000-0000-00000A690000}"/>
    <cellStyle name="Normal 2 3 2 3 3 2 3 3" xfId="27513" xr:uid="{00000000-0005-0000-0000-00000B690000}"/>
    <cellStyle name="Normal 2 3 2 3 3 2 4" xfId="27514" xr:uid="{00000000-0005-0000-0000-00000C690000}"/>
    <cellStyle name="Normal 2 3 2 3 3 2 4 2" xfId="27515" xr:uid="{00000000-0005-0000-0000-00000D690000}"/>
    <cellStyle name="Normal 2 3 2 3 3 2 5" xfId="27516" xr:uid="{00000000-0005-0000-0000-00000E690000}"/>
    <cellStyle name="Normal 2 3 2 3 3 2 5 2" xfId="27517" xr:uid="{00000000-0005-0000-0000-00000F690000}"/>
    <cellStyle name="Normal 2 3 2 3 3 2 6" xfId="27518" xr:uid="{00000000-0005-0000-0000-000010690000}"/>
    <cellStyle name="Normal 2 3 2 3 3 2 7" xfId="27519" xr:uid="{00000000-0005-0000-0000-000011690000}"/>
    <cellStyle name="Normal 2 3 2 3 3 2 8" xfId="27520" xr:uid="{00000000-0005-0000-0000-000012690000}"/>
    <cellStyle name="Normal 2 3 2 3 3 2 9" xfId="27521" xr:uid="{00000000-0005-0000-0000-000013690000}"/>
    <cellStyle name="Normal 2 3 2 3 3 2_1) Sector Final Use Input Sheet" xfId="27522" xr:uid="{00000000-0005-0000-0000-000014690000}"/>
    <cellStyle name="Normal 2 3 2 3 3 3" xfId="27523" xr:uid="{00000000-0005-0000-0000-000015690000}"/>
    <cellStyle name="Normal 2 3 2 3 3 3 2" xfId="27524" xr:uid="{00000000-0005-0000-0000-000016690000}"/>
    <cellStyle name="Normal 2 3 2 3 3 3 3" xfId="27525" xr:uid="{00000000-0005-0000-0000-000017690000}"/>
    <cellStyle name="Normal 2 3 2 3 3 3 4" xfId="27526" xr:uid="{00000000-0005-0000-0000-000018690000}"/>
    <cellStyle name="Normal 2 3 2 3 3 3 5" xfId="27527" xr:uid="{00000000-0005-0000-0000-000019690000}"/>
    <cellStyle name="Normal 2 3 2 3 3 4" xfId="27528" xr:uid="{00000000-0005-0000-0000-00001A690000}"/>
    <cellStyle name="Normal 2 3 2 3 3 4 2" xfId="27529" xr:uid="{00000000-0005-0000-0000-00001B690000}"/>
    <cellStyle name="Normal 2 3 2 3 3 4 3" xfId="27530" xr:uid="{00000000-0005-0000-0000-00001C690000}"/>
    <cellStyle name="Normal 2 3 2 3 3 5" xfId="27531" xr:uid="{00000000-0005-0000-0000-00001D690000}"/>
    <cellStyle name="Normal 2 3 2 3 3 5 2" xfId="27532" xr:uid="{00000000-0005-0000-0000-00001E690000}"/>
    <cellStyle name="Normal 2 3 2 3 3 6" xfId="27533" xr:uid="{00000000-0005-0000-0000-00001F690000}"/>
    <cellStyle name="Normal 2 3 2 3 3 6 2" xfId="27534" xr:uid="{00000000-0005-0000-0000-000020690000}"/>
    <cellStyle name="Normal 2 3 2 3 3 7" xfId="27535" xr:uid="{00000000-0005-0000-0000-000021690000}"/>
    <cellStyle name="Normal 2 3 2 3 3 8" xfId="27536" xr:uid="{00000000-0005-0000-0000-000022690000}"/>
    <cellStyle name="Normal 2 3 2 3 3 9" xfId="27537" xr:uid="{00000000-0005-0000-0000-000023690000}"/>
    <cellStyle name="Normal 2 3 2 3 3_1) Sector Final Use Input Sheet" xfId="27538" xr:uid="{00000000-0005-0000-0000-000024690000}"/>
    <cellStyle name="Normal 2 3 2 3 4" xfId="27539" xr:uid="{00000000-0005-0000-0000-000025690000}"/>
    <cellStyle name="Normal 2 3 2 3 4 10" xfId="27540" xr:uid="{00000000-0005-0000-0000-000026690000}"/>
    <cellStyle name="Normal 2 3 2 3 4 11" xfId="27541" xr:uid="{00000000-0005-0000-0000-000027690000}"/>
    <cellStyle name="Normal 2 3 2 3 4 2" xfId="27542" xr:uid="{00000000-0005-0000-0000-000028690000}"/>
    <cellStyle name="Normal 2 3 2 3 4 2 2" xfId="27543" xr:uid="{00000000-0005-0000-0000-000029690000}"/>
    <cellStyle name="Normal 2 3 2 3 4 2 3" xfId="27544" xr:uid="{00000000-0005-0000-0000-00002A690000}"/>
    <cellStyle name="Normal 2 3 2 3 4 2 4" xfId="27545" xr:uid="{00000000-0005-0000-0000-00002B690000}"/>
    <cellStyle name="Normal 2 3 2 3 4 2 5" xfId="27546" xr:uid="{00000000-0005-0000-0000-00002C690000}"/>
    <cellStyle name="Normal 2 3 2 3 4 3" xfId="27547" xr:uid="{00000000-0005-0000-0000-00002D690000}"/>
    <cellStyle name="Normal 2 3 2 3 4 3 2" xfId="27548" xr:uid="{00000000-0005-0000-0000-00002E690000}"/>
    <cellStyle name="Normal 2 3 2 3 4 3 3" xfId="27549" xr:uid="{00000000-0005-0000-0000-00002F690000}"/>
    <cellStyle name="Normal 2 3 2 3 4 4" xfId="27550" xr:uid="{00000000-0005-0000-0000-000030690000}"/>
    <cellStyle name="Normal 2 3 2 3 4 4 2" xfId="27551" xr:uid="{00000000-0005-0000-0000-000031690000}"/>
    <cellStyle name="Normal 2 3 2 3 4 5" xfId="27552" xr:uid="{00000000-0005-0000-0000-000032690000}"/>
    <cellStyle name="Normal 2 3 2 3 4 5 2" xfId="27553" xr:uid="{00000000-0005-0000-0000-000033690000}"/>
    <cellStyle name="Normal 2 3 2 3 4 6" xfId="27554" xr:uid="{00000000-0005-0000-0000-000034690000}"/>
    <cellStyle name="Normal 2 3 2 3 4 7" xfId="27555" xr:uid="{00000000-0005-0000-0000-000035690000}"/>
    <cellStyle name="Normal 2 3 2 3 4 8" xfId="27556" xr:uid="{00000000-0005-0000-0000-000036690000}"/>
    <cellStyle name="Normal 2 3 2 3 4 9" xfId="27557" xr:uid="{00000000-0005-0000-0000-000037690000}"/>
    <cellStyle name="Normal 2 3 2 3 4_1) Sector Final Use Input Sheet" xfId="27558" xr:uid="{00000000-0005-0000-0000-000038690000}"/>
    <cellStyle name="Normal 2 3 2 3 5" xfId="27559" xr:uid="{00000000-0005-0000-0000-000039690000}"/>
    <cellStyle name="Normal 2 3 2 3 5 2" xfId="27560" xr:uid="{00000000-0005-0000-0000-00003A690000}"/>
    <cellStyle name="Normal 2 3 2 3 5 3" xfId="27561" xr:uid="{00000000-0005-0000-0000-00003B690000}"/>
    <cellStyle name="Normal 2 3 2 3 5 4" xfId="27562" xr:uid="{00000000-0005-0000-0000-00003C690000}"/>
    <cellStyle name="Normal 2 3 2 3 5 5" xfId="27563" xr:uid="{00000000-0005-0000-0000-00003D690000}"/>
    <cellStyle name="Normal 2 3 2 3 6" xfId="27564" xr:uid="{00000000-0005-0000-0000-00003E690000}"/>
    <cellStyle name="Normal 2 3 2 3 6 2" xfId="27565" xr:uid="{00000000-0005-0000-0000-00003F690000}"/>
    <cellStyle name="Normal 2 3 2 3 6 3" xfId="27566" xr:uid="{00000000-0005-0000-0000-000040690000}"/>
    <cellStyle name="Normal 2 3 2 3 7" xfId="27567" xr:uid="{00000000-0005-0000-0000-000041690000}"/>
    <cellStyle name="Normal 2 3 2 3 7 2" xfId="27568" xr:uid="{00000000-0005-0000-0000-000042690000}"/>
    <cellStyle name="Normal 2 3 2 3 8" xfId="27569" xr:uid="{00000000-0005-0000-0000-000043690000}"/>
    <cellStyle name="Normal 2 3 2 3 8 2" xfId="27570" xr:uid="{00000000-0005-0000-0000-000044690000}"/>
    <cellStyle name="Normal 2 3 2 3 9" xfId="27571" xr:uid="{00000000-0005-0000-0000-000045690000}"/>
    <cellStyle name="Normal 2 3 2 3_1) Sector Final Use Input Sheet" xfId="27572" xr:uid="{00000000-0005-0000-0000-000046690000}"/>
    <cellStyle name="Normal 2 3 2 4" xfId="27573" xr:uid="{00000000-0005-0000-0000-000047690000}"/>
    <cellStyle name="Normal 2 3 2 4 10" xfId="27574" xr:uid="{00000000-0005-0000-0000-000048690000}"/>
    <cellStyle name="Normal 2 3 2 4 11" xfId="27575" xr:uid="{00000000-0005-0000-0000-000049690000}"/>
    <cellStyle name="Normal 2 3 2 4 12" xfId="27576" xr:uid="{00000000-0005-0000-0000-00004A690000}"/>
    <cellStyle name="Normal 2 3 2 4 13" xfId="27577" xr:uid="{00000000-0005-0000-0000-00004B690000}"/>
    <cellStyle name="Normal 2 3 2 4 14" xfId="27578" xr:uid="{00000000-0005-0000-0000-00004C690000}"/>
    <cellStyle name="Normal 2 3 2 4 2" xfId="27579" xr:uid="{00000000-0005-0000-0000-00004D690000}"/>
    <cellStyle name="Normal 2 3 2 4 2 10" xfId="27580" xr:uid="{00000000-0005-0000-0000-00004E690000}"/>
    <cellStyle name="Normal 2 3 2 4 2 11" xfId="27581" xr:uid="{00000000-0005-0000-0000-00004F690000}"/>
    <cellStyle name="Normal 2 3 2 4 2 12" xfId="27582" xr:uid="{00000000-0005-0000-0000-000050690000}"/>
    <cellStyle name="Normal 2 3 2 4 2 2" xfId="27583" xr:uid="{00000000-0005-0000-0000-000051690000}"/>
    <cellStyle name="Normal 2 3 2 4 2 2 10" xfId="27584" xr:uid="{00000000-0005-0000-0000-000052690000}"/>
    <cellStyle name="Normal 2 3 2 4 2 2 11" xfId="27585" xr:uid="{00000000-0005-0000-0000-000053690000}"/>
    <cellStyle name="Normal 2 3 2 4 2 2 2" xfId="27586" xr:uid="{00000000-0005-0000-0000-000054690000}"/>
    <cellStyle name="Normal 2 3 2 4 2 2 2 2" xfId="27587" xr:uid="{00000000-0005-0000-0000-000055690000}"/>
    <cellStyle name="Normal 2 3 2 4 2 2 2 3" xfId="27588" xr:uid="{00000000-0005-0000-0000-000056690000}"/>
    <cellStyle name="Normal 2 3 2 4 2 2 2 4" xfId="27589" xr:uid="{00000000-0005-0000-0000-000057690000}"/>
    <cellStyle name="Normal 2 3 2 4 2 2 2 5" xfId="27590" xr:uid="{00000000-0005-0000-0000-000058690000}"/>
    <cellStyle name="Normal 2 3 2 4 2 2 3" xfId="27591" xr:uid="{00000000-0005-0000-0000-000059690000}"/>
    <cellStyle name="Normal 2 3 2 4 2 2 3 2" xfId="27592" xr:uid="{00000000-0005-0000-0000-00005A690000}"/>
    <cellStyle name="Normal 2 3 2 4 2 2 3 3" xfId="27593" xr:uid="{00000000-0005-0000-0000-00005B690000}"/>
    <cellStyle name="Normal 2 3 2 4 2 2 4" xfId="27594" xr:uid="{00000000-0005-0000-0000-00005C690000}"/>
    <cellStyle name="Normal 2 3 2 4 2 2 4 2" xfId="27595" xr:uid="{00000000-0005-0000-0000-00005D690000}"/>
    <cellStyle name="Normal 2 3 2 4 2 2 5" xfId="27596" xr:uid="{00000000-0005-0000-0000-00005E690000}"/>
    <cellStyle name="Normal 2 3 2 4 2 2 5 2" xfId="27597" xr:uid="{00000000-0005-0000-0000-00005F690000}"/>
    <cellStyle name="Normal 2 3 2 4 2 2 6" xfId="27598" xr:uid="{00000000-0005-0000-0000-000060690000}"/>
    <cellStyle name="Normal 2 3 2 4 2 2 7" xfId="27599" xr:uid="{00000000-0005-0000-0000-000061690000}"/>
    <cellStyle name="Normal 2 3 2 4 2 2 8" xfId="27600" xr:uid="{00000000-0005-0000-0000-000062690000}"/>
    <cellStyle name="Normal 2 3 2 4 2 2 9" xfId="27601" xr:uid="{00000000-0005-0000-0000-000063690000}"/>
    <cellStyle name="Normal 2 3 2 4 2 2_1) Sector Final Use Input Sheet" xfId="27602" xr:uid="{00000000-0005-0000-0000-000064690000}"/>
    <cellStyle name="Normal 2 3 2 4 2 3" xfId="27603" xr:uid="{00000000-0005-0000-0000-000065690000}"/>
    <cellStyle name="Normal 2 3 2 4 2 3 2" xfId="27604" xr:uid="{00000000-0005-0000-0000-000066690000}"/>
    <cellStyle name="Normal 2 3 2 4 2 3 3" xfId="27605" xr:uid="{00000000-0005-0000-0000-000067690000}"/>
    <cellStyle name="Normal 2 3 2 4 2 3 4" xfId="27606" xr:uid="{00000000-0005-0000-0000-000068690000}"/>
    <cellStyle name="Normal 2 3 2 4 2 3 5" xfId="27607" xr:uid="{00000000-0005-0000-0000-000069690000}"/>
    <cellStyle name="Normal 2 3 2 4 2 4" xfId="27608" xr:uid="{00000000-0005-0000-0000-00006A690000}"/>
    <cellStyle name="Normal 2 3 2 4 2 4 2" xfId="27609" xr:uid="{00000000-0005-0000-0000-00006B690000}"/>
    <cellStyle name="Normal 2 3 2 4 2 4 3" xfId="27610" xr:uid="{00000000-0005-0000-0000-00006C690000}"/>
    <cellStyle name="Normal 2 3 2 4 2 5" xfId="27611" xr:uid="{00000000-0005-0000-0000-00006D690000}"/>
    <cellStyle name="Normal 2 3 2 4 2 5 2" xfId="27612" xr:uid="{00000000-0005-0000-0000-00006E690000}"/>
    <cellStyle name="Normal 2 3 2 4 2 6" xfId="27613" xr:uid="{00000000-0005-0000-0000-00006F690000}"/>
    <cellStyle name="Normal 2 3 2 4 2 6 2" xfId="27614" xr:uid="{00000000-0005-0000-0000-000070690000}"/>
    <cellStyle name="Normal 2 3 2 4 2 7" xfId="27615" xr:uid="{00000000-0005-0000-0000-000071690000}"/>
    <cellStyle name="Normal 2 3 2 4 2 8" xfId="27616" xr:uid="{00000000-0005-0000-0000-000072690000}"/>
    <cellStyle name="Normal 2 3 2 4 2 9" xfId="27617" xr:uid="{00000000-0005-0000-0000-000073690000}"/>
    <cellStyle name="Normal 2 3 2 4 2_1) Sector Final Use Input Sheet" xfId="27618" xr:uid="{00000000-0005-0000-0000-000074690000}"/>
    <cellStyle name="Normal 2 3 2 4 3" xfId="27619" xr:uid="{00000000-0005-0000-0000-000075690000}"/>
    <cellStyle name="Normal 2 3 2 4 3 10" xfId="27620" xr:uid="{00000000-0005-0000-0000-000076690000}"/>
    <cellStyle name="Normal 2 3 2 4 3 11" xfId="27621" xr:uid="{00000000-0005-0000-0000-000077690000}"/>
    <cellStyle name="Normal 2 3 2 4 3 12" xfId="27622" xr:uid="{00000000-0005-0000-0000-000078690000}"/>
    <cellStyle name="Normal 2 3 2 4 3 2" xfId="27623" xr:uid="{00000000-0005-0000-0000-000079690000}"/>
    <cellStyle name="Normal 2 3 2 4 3 2 10" xfId="27624" xr:uid="{00000000-0005-0000-0000-00007A690000}"/>
    <cellStyle name="Normal 2 3 2 4 3 2 11" xfId="27625" xr:uid="{00000000-0005-0000-0000-00007B690000}"/>
    <cellStyle name="Normal 2 3 2 4 3 2 2" xfId="27626" xr:uid="{00000000-0005-0000-0000-00007C690000}"/>
    <cellStyle name="Normal 2 3 2 4 3 2 2 2" xfId="27627" xr:uid="{00000000-0005-0000-0000-00007D690000}"/>
    <cellStyle name="Normal 2 3 2 4 3 2 2 3" xfId="27628" xr:uid="{00000000-0005-0000-0000-00007E690000}"/>
    <cellStyle name="Normal 2 3 2 4 3 2 2 4" xfId="27629" xr:uid="{00000000-0005-0000-0000-00007F690000}"/>
    <cellStyle name="Normal 2 3 2 4 3 2 2 5" xfId="27630" xr:uid="{00000000-0005-0000-0000-000080690000}"/>
    <cellStyle name="Normal 2 3 2 4 3 2 3" xfId="27631" xr:uid="{00000000-0005-0000-0000-000081690000}"/>
    <cellStyle name="Normal 2 3 2 4 3 2 3 2" xfId="27632" xr:uid="{00000000-0005-0000-0000-000082690000}"/>
    <cellStyle name="Normal 2 3 2 4 3 2 3 3" xfId="27633" xr:uid="{00000000-0005-0000-0000-000083690000}"/>
    <cellStyle name="Normal 2 3 2 4 3 2 4" xfId="27634" xr:uid="{00000000-0005-0000-0000-000084690000}"/>
    <cellStyle name="Normal 2 3 2 4 3 2 4 2" xfId="27635" xr:uid="{00000000-0005-0000-0000-000085690000}"/>
    <cellStyle name="Normal 2 3 2 4 3 2 5" xfId="27636" xr:uid="{00000000-0005-0000-0000-000086690000}"/>
    <cellStyle name="Normal 2 3 2 4 3 2 5 2" xfId="27637" xr:uid="{00000000-0005-0000-0000-000087690000}"/>
    <cellStyle name="Normal 2 3 2 4 3 2 6" xfId="27638" xr:uid="{00000000-0005-0000-0000-000088690000}"/>
    <cellStyle name="Normal 2 3 2 4 3 2 7" xfId="27639" xr:uid="{00000000-0005-0000-0000-000089690000}"/>
    <cellStyle name="Normal 2 3 2 4 3 2 8" xfId="27640" xr:uid="{00000000-0005-0000-0000-00008A690000}"/>
    <cellStyle name="Normal 2 3 2 4 3 2 9" xfId="27641" xr:uid="{00000000-0005-0000-0000-00008B690000}"/>
    <cellStyle name="Normal 2 3 2 4 3 2_1) Sector Final Use Input Sheet" xfId="27642" xr:uid="{00000000-0005-0000-0000-00008C690000}"/>
    <cellStyle name="Normal 2 3 2 4 3 3" xfId="27643" xr:uid="{00000000-0005-0000-0000-00008D690000}"/>
    <cellStyle name="Normal 2 3 2 4 3 3 2" xfId="27644" xr:uid="{00000000-0005-0000-0000-00008E690000}"/>
    <cellStyle name="Normal 2 3 2 4 3 3 3" xfId="27645" xr:uid="{00000000-0005-0000-0000-00008F690000}"/>
    <cellStyle name="Normal 2 3 2 4 3 3 4" xfId="27646" xr:uid="{00000000-0005-0000-0000-000090690000}"/>
    <cellStyle name="Normal 2 3 2 4 3 3 5" xfId="27647" xr:uid="{00000000-0005-0000-0000-000091690000}"/>
    <cellStyle name="Normal 2 3 2 4 3 4" xfId="27648" xr:uid="{00000000-0005-0000-0000-000092690000}"/>
    <cellStyle name="Normal 2 3 2 4 3 4 2" xfId="27649" xr:uid="{00000000-0005-0000-0000-000093690000}"/>
    <cellStyle name="Normal 2 3 2 4 3 4 3" xfId="27650" xr:uid="{00000000-0005-0000-0000-000094690000}"/>
    <cellStyle name="Normal 2 3 2 4 3 5" xfId="27651" xr:uid="{00000000-0005-0000-0000-000095690000}"/>
    <cellStyle name="Normal 2 3 2 4 3 5 2" xfId="27652" xr:uid="{00000000-0005-0000-0000-000096690000}"/>
    <cellStyle name="Normal 2 3 2 4 3 6" xfId="27653" xr:uid="{00000000-0005-0000-0000-000097690000}"/>
    <cellStyle name="Normal 2 3 2 4 3 6 2" xfId="27654" xr:uid="{00000000-0005-0000-0000-000098690000}"/>
    <cellStyle name="Normal 2 3 2 4 3 7" xfId="27655" xr:uid="{00000000-0005-0000-0000-000099690000}"/>
    <cellStyle name="Normal 2 3 2 4 3 8" xfId="27656" xr:uid="{00000000-0005-0000-0000-00009A690000}"/>
    <cellStyle name="Normal 2 3 2 4 3 9" xfId="27657" xr:uid="{00000000-0005-0000-0000-00009B690000}"/>
    <cellStyle name="Normal 2 3 2 4 3_1) Sector Final Use Input Sheet" xfId="27658" xr:uid="{00000000-0005-0000-0000-00009C690000}"/>
    <cellStyle name="Normal 2 3 2 4 4" xfId="27659" xr:uid="{00000000-0005-0000-0000-00009D690000}"/>
    <cellStyle name="Normal 2 3 2 4 4 10" xfId="27660" xr:uid="{00000000-0005-0000-0000-00009E690000}"/>
    <cellStyle name="Normal 2 3 2 4 4 11" xfId="27661" xr:uid="{00000000-0005-0000-0000-00009F690000}"/>
    <cellStyle name="Normal 2 3 2 4 4 2" xfId="27662" xr:uid="{00000000-0005-0000-0000-0000A0690000}"/>
    <cellStyle name="Normal 2 3 2 4 4 2 2" xfId="27663" xr:uid="{00000000-0005-0000-0000-0000A1690000}"/>
    <cellStyle name="Normal 2 3 2 4 4 2 3" xfId="27664" xr:uid="{00000000-0005-0000-0000-0000A2690000}"/>
    <cellStyle name="Normal 2 3 2 4 4 2 4" xfId="27665" xr:uid="{00000000-0005-0000-0000-0000A3690000}"/>
    <cellStyle name="Normal 2 3 2 4 4 2 5" xfId="27666" xr:uid="{00000000-0005-0000-0000-0000A4690000}"/>
    <cellStyle name="Normal 2 3 2 4 4 3" xfId="27667" xr:uid="{00000000-0005-0000-0000-0000A5690000}"/>
    <cellStyle name="Normal 2 3 2 4 4 3 2" xfId="27668" xr:uid="{00000000-0005-0000-0000-0000A6690000}"/>
    <cellStyle name="Normal 2 3 2 4 4 3 3" xfId="27669" xr:uid="{00000000-0005-0000-0000-0000A7690000}"/>
    <cellStyle name="Normal 2 3 2 4 4 4" xfId="27670" xr:uid="{00000000-0005-0000-0000-0000A8690000}"/>
    <cellStyle name="Normal 2 3 2 4 4 4 2" xfId="27671" xr:uid="{00000000-0005-0000-0000-0000A9690000}"/>
    <cellStyle name="Normal 2 3 2 4 4 5" xfId="27672" xr:uid="{00000000-0005-0000-0000-0000AA690000}"/>
    <cellStyle name="Normal 2 3 2 4 4 5 2" xfId="27673" xr:uid="{00000000-0005-0000-0000-0000AB690000}"/>
    <cellStyle name="Normal 2 3 2 4 4 6" xfId="27674" xr:uid="{00000000-0005-0000-0000-0000AC690000}"/>
    <cellStyle name="Normal 2 3 2 4 4 7" xfId="27675" xr:uid="{00000000-0005-0000-0000-0000AD690000}"/>
    <cellStyle name="Normal 2 3 2 4 4 8" xfId="27676" xr:uid="{00000000-0005-0000-0000-0000AE690000}"/>
    <cellStyle name="Normal 2 3 2 4 4 9" xfId="27677" xr:uid="{00000000-0005-0000-0000-0000AF690000}"/>
    <cellStyle name="Normal 2 3 2 4 4_1) Sector Final Use Input Sheet" xfId="27678" xr:uid="{00000000-0005-0000-0000-0000B0690000}"/>
    <cellStyle name="Normal 2 3 2 4 5" xfId="27679" xr:uid="{00000000-0005-0000-0000-0000B1690000}"/>
    <cellStyle name="Normal 2 3 2 4 5 2" xfId="27680" xr:uid="{00000000-0005-0000-0000-0000B2690000}"/>
    <cellStyle name="Normal 2 3 2 4 5 3" xfId="27681" xr:uid="{00000000-0005-0000-0000-0000B3690000}"/>
    <cellStyle name="Normal 2 3 2 4 5 4" xfId="27682" xr:uid="{00000000-0005-0000-0000-0000B4690000}"/>
    <cellStyle name="Normal 2 3 2 4 5 5" xfId="27683" xr:uid="{00000000-0005-0000-0000-0000B5690000}"/>
    <cellStyle name="Normal 2 3 2 4 6" xfId="27684" xr:uid="{00000000-0005-0000-0000-0000B6690000}"/>
    <cellStyle name="Normal 2 3 2 4 6 2" xfId="27685" xr:uid="{00000000-0005-0000-0000-0000B7690000}"/>
    <cellStyle name="Normal 2 3 2 4 6 3" xfId="27686" xr:uid="{00000000-0005-0000-0000-0000B8690000}"/>
    <cellStyle name="Normal 2 3 2 4 7" xfId="27687" xr:uid="{00000000-0005-0000-0000-0000B9690000}"/>
    <cellStyle name="Normal 2 3 2 4 7 2" xfId="27688" xr:uid="{00000000-0005-0000-0000-0000BA690000}"/>
    <cellStyle name="Normal 2 3 2 4 8" xfId="27689" xr:uid="{00000000-0005-0000-0000-0000BB690000}"/>
    <cellStyle name="Normal 2 3 2 4 8 2" xfId="27690" xr:uid="{00000000-0005-0000-0000-0000BC690000}"/>
    <cellStyle name="Normal 2 3 2 4 9" xfId="27691" xr:uid="{00000000-0005-0000-0000-0000BD690000}"/>
    <cellStyle name="Normal 2 3 2 4_1) Sector Final Use Input Sheet" xfId="27692" xr:uid="{00000000-0005-0000-0000-0000BE690000}"/>
    <cellStyle name="Normal 2 3 2 5" xfId="27693" xr:uid="{00000000-0005-0000-0000-0000BF690000}"/>
    <cellStyle name="Normal 2 3 2 5 10" xfId="27694" xr:uid="{00000000-0005-0000-0000-0000C0690000}"/>
    <cellStyle name="Normal 2 3 2 5 11" xfId="27695" xr:uid="{00000000-0005-0000-0000-0000C1690000}"/>
    <cellStyle name="Normal 2 3 2 5 12" xfId="27696" xr:uid="{00000000-0005-0000-0000-0000C2690000}"/>
    <cellStyle name="Normal 2 3 2 5 13" xfId="27697" xr:uid="{00000000-0005-0000-0000-0000C3690000}"/>
    <cellStyle name="Normal 2 3 2 5 14" xfId="27698" xr:uid="{00000000-0005-0000-0000-0000C4690000}"/>
    <cellStyle name="Normal 2 3 2 5 2" xfId="27699" xr:uid="{00000000-0005-0000-0000-0000C5690000}"/>
    <cellStyle name="Normal 2 3 2 5 2 10" xfId="27700" xr:uid="{00000000-0005-0000-0000-0000C6690000}"/>
    <cellStyle name="Normal 2 3 2 5 2 11" xfId="27701" xr:uid="{00000000-0005-0000-0000-0000C7690000}"/>
    <cellStyle name="Normal 2 3 2 5 2 12" xfId="27702" xr:uid="{00000000-0005-0000-0000-0000C8690000}"/>
    <cellStyle name="Normal 2 3 2 5 2 2" xfId="27703" xr:uid="{00000000-0005-0000-0000-0000C9690000}"/>
    <cellStyle name="Normal 2 3 2 5 2 2 10" xfId="27704" xr:uid="{00000000-0005-0000-0000-0000CA690000}"/>
    <cellStyle name="Normal 2 3 2 5 2 2 11" xfId="27705" xr:uid="{00000000-0005-0000-0000-0000CB690000}"/>
    <cellStyle name="Normal 2 3 2 5 2 2 2" xfId="27706" xr:uid="{00000000-0005-0000-0000-0000CC690000}"/>
    <cellStyle name="Normal 2 3 2 5 2 2 2 2" xfId="27707" xr:uid="{00000000-0005-0000-0000-0000CD690000}"/>
    <cellStyle name="Normal 2 3 2 5 2 2 2 3" xfId="27708" xr:uid="{00000000-0005-0000-0000-0000CE690000}"/>
    <cellStyle name="Normal 2 3 2 5 2 2 2 4" xfId="27709" xr:uid="{00000000-0005-0000-0000-0000CF690000}"/>
    <cellStyle name="Normal 2 3 2 5 2 2 2 5" xfId="27710" xr:uid="{00000000-0005-0000-0000-0000D0690000}"/>
    <cellStyle name="Normal 2 3 2 5 2 2 3" xfId="27711" xr:uid="{00000000-0005-0000-0000-0000D1690000}"/>
    <cellStyle name="Normal 2 3 2 5 2 2 3 2" xfId="27712" xr:uid="{00000000-0005-0000-0000-0000D2690000}"/>
    <cellStyle name="Normal 2 3 2 5 2 2 3 3" xfId="27713" xr:uid="{00000000-0005-0000-0000-0000D3690000}"/>
    <cellStyle name="Normal 2 3 2 5 2 2 4" xfId="27714" xr:uid="{00000000-0005-0000-0000-0000D4690000}"/>
    <cellStyle name="Normal 2 3 2 5 2 2 4 2" xfId="27715" xr:uid="{00000000-0005-0000-0000-0000D5690000}"/>
    <cellStyle name="Normal 2 3 2 5 2 2 5" xfId="27716" xr:uid="{00000000-0005-0000-0000-0000D6690000}"/>
    <cellStyle name="Normal 2 3 2 5 2 2 5 2" xfId="27717" xr:uid="{00000000-0005-0000-0000-0000D7690000}"/>
    <cellStyle name="Normal 2 3 2 5 2 2 6" xfId="27718" xr:uid="{00000000-0005-0000-0000-0000D8690000}"/>
    <cellStyle name="Normal 2 3 2 5 2 2 7" xfId="27719" xr:uid="{00000000-0005-0000-0000-0000D9690000}"/>
    <cellStyle name="Normal 2 3 2 5 2 2 8" xfId="27720" xr:uid="{00000000-0005-0000-0000-0000DA690000}"/>
    <cellStyle name="Normal 2 3 2 5 2 2 9" xfId="27721" xr:uid="{00000000-0005-0000-0000-0000DB690000}"/>
    <cellStyle name="Normal 2 3 2 5 2 2_1) Sector Final Use Input Sheet" xfId="27722" xr:uid="{00000000-0005-0000-0000-0000DC690000}"/>
    <cellStyle name="Normal 2 3 2 5 2 3" xfId="27723" xr:uid="{00000000-0005-0000-0000-0000DD690000}"/>
    <cellStyle name="Normal 2 3 2 5 2 3 2" xfId="27724" xr:uid="{00000000-0005-0000-0000-0000DE690000}"/>
    <cellStyle name="Normal 2 3 2 5 2 3 3" xfId="27725" xr:uid="{00000000-0005-0000-0000-0000DF690000}"/>
    <cellStyle name="Normal 2 3 2 5 2 3 4" xfId="27726" xr:uid="{00000000-0005-0000-0000-0000E0690000}"/>
    <cellStyle name="Normal 2 3 2 5 2 3 5" xfId="27727" xr:uid="{00000000-0005-0000-0000-0000E1690000}"/>
    <cellStyle name="Normal 2 3 2 5 2 4" xfId="27728" xr:uid="{00000000-0005-0000-0000-0000E2690000}"/>
    <cellStyle name="Normal 2 3 2 5 2 4 2" xfId="27729" xr:uid="{00000000-0005-0000-0000-0000E3690000}"/>
    <cellStyle name="Normal 2 3 2 5 2 4 3" xfId="27730" xr:uid="{00000000-0005-0000-0000-0000E4690000}"/>
    <cellStyle name="Normal 2 3 2 5 2 5" xfId="27731" xr:uid="{00000000-0005-0000-0000-0000E5690000}"/>
    <cellStyle name="Normal 2 3 2 5 2 5 2" xfId="27732" xr:uid="{00000000-0005-0000-0000-0000E6690000}"/>
    <cellStyle name="Normal 2 3 2 5 2 6" xfId="27733" xr:uid="{00000000-0005-0000-0000-0000E7690000}"/>
    <cellStyle name="Normal 2 3 2 5 2 6 2" xfId="27734" xr:uid="{00000000-0005-0000-0000-0000E8690000}"/>
    <cellStyle name="Normal 2 3 2 5 2 7" xfId="27735" xr:uid="{00000000-0005-0000-0000-0000E9690000}"/>
    <cellStyle name="Normal 2 3 2 5 2 8" xfId="27736" xr:uid="{00000000-0005-0000-0000-0000EA690000}"/>
    <cellStyle name="Normal 2 3 2 5 2 9" xfId="27737" xr:uid="{00000000-0005-0000-0000-0000EB690000}"/>
    <cellStyle name="Normal 2 3 2 5 2_1) Sector Final Use Input Sheet" xfId="27738" xr:uid="{00000000-0005-0000-0000-0000EC690000}"/>
    <cellStyle name="Normal 2 3 2 5 3" xfId="27739" xr:uid="{00000000-0005-0000-0000-0000ED690000}"/>
    <cellStyle name="Normal 2 3 2 5 3 10" xfId="27740" xr:uid="{00000000-0005-0000-0000-0000EE690000}"/>
    <cellStyle name="Normal 2 3 2 5 3 11" xfId="27741" xr:uid="{00000000-0005-0000-0000-0000EF690000}"/>
    <cellStyle name="Normal 2 3 2 5 3 12" xfId="27742" xr:uid="{00000000-0005-0000-0000-0000F0690000}"/>
    <cellStyle name="Normal 2 3 2 5 3 2" xfId="27743" xr:uid="{00000000-0005-0000-0000-0000F1690000}"/>
    <cellStyle name="Normal 2 3 2 5 3 2 10" xfId="27744" xr:uid="{00000000-0005-0000-0000-0000F2690000}"/>
    <cellStyle name="Normal 2 3 2 5 3 2 11" xfId="27745" xr:uid="{00000000-0005-0000-0000-0000F3690000}"/>
    <cellStyle name="Normal 2 3 2 5 3 2 2" xfId="27746" xr:uid="{00000000-0005-0000-0000-0000F4690000}"/>
    <cellStyle name="Normal 2 3 2 5 3 2 2 2" xfId="27747" xr:uid="{00000000-0005-0000-0000-0000F5690000}"/>
    <cellStyle name="Normal 2 3 2 5 3 2 2 3" xfId="27748" xr:uid="{00000000-0005-0000-0000-0000F6690000}"/>
    <cellStyle name="Normal 2 3 2 5 3 2 2 4" xfId="27749" xr:uid="{00000000-0005-0000-0000-0000F7690000}"/>
    <cellStyle name="Normal 2 3 2 5 3 2 2 5" xfId="27750" xr:uid="{00000000-0005-0000-0000-0000F8690000}"/>
    <cellStyle name="Normal 2 3 2 5 3 2 3" xfId="27751" xr:uid="{00000000-0005-0000-0000-0000F9690000}"/>
    <cellStyle name="Normal 2 3 2 5 3 2 3 2" xfId="27752" xr:uid="{00000000-0005-0000-0000-0000FA690000}"/>
    <cellStyle name="Normal 2 3 2 5 3 2 3 3" xfId="27753" xr:uid="{00000000-0005-0000-0000-0000FB690000}"/>
    <cellStyle name="Normal 2 3 2 5 3 2 4" xfId="27754" xr:uid="{00000000-0005-0000-0000-0000FC690000}"/>
    <cellStyle name="Normal 2 3 2 5 3 2 4 2" xfId="27755" xr:uid="{00000000-0005-0000-0000-0000FD690000}"/>
    <cellStyle name="Normal 2 3 2 5 3 2 5" xfId="27756" xr:uid="{00000000-0005-0000-0000-0000FE690000}"/>
    <cellStyle name="Normal 2 3 2 5 3 2 5 2" xfId="27757" xr:uid="{00000000-0005-0000-0000-0000FF690000}"/>
    <cellStyle name="Normal 2 3 2 5 3 2 6" xfId="27758" xr:uid="{00000000-0005-0000-0000-0000006A0000}"/>
    <cellStyle name="Normal 2 3 2 5 3 2 7" xfId="27759" xr:uid="{00000000-0005-0000-0000-0000016A0000}"/>
    <cellStyle name="Normal 2 3 2 5 3 2 8" xfId="27760" xr:uid="{00000000-0005-0000-0000-0000026A0000}"/>
    <cellStyle name="Normal 2 3 2 5 3 2 9" xfId="27761" xr:uid="{00000000-0005-0000-0000-0000036A0000}"/>
    <cellStyle name="Normal 2 3 2 5 3 2_1) Sector Final Use Input Sheet" xfId="27762" xr:uid="{00000000-0005-0000-0000-0000046A0000}"/>
    <cellStyle name="Normal 2 3 2 5 3 3" xfId="27763" xr:uid="{00000000-0005-0000-0000-0000056A0000}"/>
    <cellStyle name="Normal 2 3 2 5 3 3 2" xfId="27764" xr:uid="{00000000-0005-0000-0000-0000066A0000}"/>
    <cellStyle name="Normal 2 3 2 5 3 3 3" xfId="27765" xr:uid="{00000000-0005-0000-0000-0000076A0000}"/>
    <cellStyle name="Normal 2 3 2 5 3 3 4" xfId="27766" xr:uid="{00000000-0005-0000-0000-0000086A0000}"/>
    <cellStyle name="Normal 2 3 2 5 3 3 5" xfId="27767" xr:uid="{00000000-0005-0000-0000-0000096A0000}"/>
    <cellStyle name="Normal 2 3 2 5 3 4" xfId="27768" xr:uid="{00000000-0005-0000-0000-00000A6A0000}"/>
    <cellStyle name="Normal 2 3 2 5 3 4 2" xfId="27769" xr:uid="{00000000-0005-0000-0000-00000B6A0000}"/>
    <cellStyle name="Normal 2 3 2 5 3 4 3" xfId="27770" xr:uid="{00000000-0005-0000-0000-00000C6A0000}"/>
    <cellStyle name="Normal 2 3 2 5 3 5" xfId="27771" xr:uid="{00000000-0005-0000-0000-00000D6A0000}"/>
    <cellStyle name="Normal 2 3 2 5 3 5 2" xfId="27772" xr:uid="{00000000-0005-0000-0000-00000E6A0000}"/>
    <cellStyle name="Normal 2 3 2 5 3 6" xfId="27773" xr:uid="{00000000-0005-0000-0000-00000F6A0000}"/>
    <cellStyle name="Normal 2 3 2 5 3 6 2" xfId="27774" xr:uid="{00000000-0005-0000-0000-0000106A0000}"/>
    <cellStyle name="Normal 2 3 2 5 3 7" xfId="27775" xr:uid="{00000000-0005-0000-0000-0000116A0000}"/>
    <cellStyle name="Normal 2 3 2 5 3 8" xfId="27776" xr:uid="{00000000-0005-0000-0000-0000126A0000}"/>
    <cellStyle name="Normal 2 3 2 5 3 9" xfId="27777" xr:uid="{00000000-0005-0000-0000-0000136A0000}"/>
    <cellStyle name="Normal 2 3 2 5 3_1) Sector Final Use Input Sheet" xfId="27778" xr:uid="{00000000-0005-0000-0000-0000146A0000}"/>
    <cellStyle name="Normal 2 3 2 5 4" xfId="27779" xr:uid="{00000000-0005-0000-0000-0000156A0000}"/>
    <cellStyle name="Normal 2 3 2 5 4 10" xfId="27780" xr:uid="{00000000-0005-0000-0000-0000166A0000}"/>
    <cellStyle name="Normal 2 3 2 5 4 11" xfId="27781" xr:uid="{00000000-0005-0000-0000-0000176A0000}"/>
    <cellStyle name="Normal 2 3 2 5 4 2" xfId="27782" xr:uid="{00000000-0005-0000-0000-0000186A0000}"/>
    <cellStyle name="Normal 2 3 2 5 4 2 2" xfId="27783" xr:uid="{00000000-0005-0000-0000-0000196A0000}"/>
    <cellStyle name="Normal 2 3 2 5 4 2 3" xfId="27784" xr:uid="{00000000-0005-0000-0000-00001A6A0000}"/>
    <cellStyle name="Normal 2 3 2 5 4 2 4" xfId="27785" xr:uid="{00000000-0005-0000-0000-00001B6A0000}"/>
    <cellStyle name="Normal 2 3 2 5 4 2 5" xfId="27786" xr:uid="{00000000-0005-0000-0000-00001C6A0000}"/>
    <cellStyle name="Normal 2 3 2 5 4 3" xfId="27787" xr:uid="{00000000-0005-0000-0000-00001D6A0000}"/>
    <cellStyle name="Normal 2 3 2 5 4 3 2" xfId="27788" xr:uid="{00000000-0005-0000-0000-00001E6A0000}"/>
    <cellStyle name="Normal 2 3 2 5 4 3 3" xfId="27789" xr:uid="{00000000-0005-0000-0000-00001F6A0000}"/>
    <cellStyle name="Normal 2 3 2 5 4 4" xfId="27790" xr:uid="{00000000-0005-0000-0000-0000206A0000}"/>
    <cellStyle name="Normal 2 3 2 5 4 4 2" xfId="27791" xr:uid="{00000000-0005-0000-0000-0000216A0000}"/>
    <cellStyle name="Normal 2 3 2 5 4 5" xfId="27792" xr:uid="{00000000-0005-0000-0000-0000226A0000}"/>
    <cellStyle name="Normal 2 3 2 5 4 5 2" xfId="27793" xr:uid="{00000000-0005-0000-0000-0000236A0000}"/>
    <cellStyle name="Normal 2 3 2 5 4 6" xfId="27794" xr:uid="{00000000-0005-0000-0000-0000246A0000}"/>
    <cellStyle name="Normal 2 3 2 5 4 7" xfId="27795" xr:uid="{00000000-0005-0000-0000-0000256A0000}"/>
    <cellStyle name="Normal 2 3 2 5 4 8" xfId="27796" xr:uid="{00000000-0005-0000-0000-0000266A0000}"/>
    <cellStyle name="Normal 2 3 2 5 4 9" xfId="27797" xr:uid="{00000000-0005-0000-0000-0000276A0000}"/>
    <cellStyle name="Normal 2 3 2 5 4_1) Sector Final Use Input Sheet" xfId="27798" xr:uid="{00000000-0005-0000-0000-0000286A0000}"/>
    <cellStyle name="Normal 2 3 2 5 5" xfId="27799" xr:uid="{00000000-0005-0000-0000-0000296A0000}"/>
    <cellStyle name="Normal 2 3 2 5 5 2" xfId="27800" xr:uid="{00000000-0005-0000-0000-00002A6A0000}"/>
    <cellStyle name="Normal 2 3 2 5 5 3" xfId="27801" xr:uid="{00000000-0005-0000-0000-00002B6A0000}"/>
    <cellStyle name="Normal 2 3 2 5 5 4" xfId="27802" xr:uid="{00000000-0005-0000-0000-00002C6A0000}"/>
    <cellStyle name="Normal 2 3 2 5 5 5" xfId="27803" xr:uid="{00000000-0005-0000-0000-00002D6A0000}"/>
    <cellStyle name="Normal 2 3 2 5 6" xfId="27804" xr:uid="{00000000-0005-0000-0000-00002E6A0000}"/>
    <cellStyle name="Normal 2 3 2 5 6 2" xfId="27805" xr:uid="{00000000-0005-0000-0000-00002F6A0000}"/>
    <cellStyle name="Normal 2 3 2 5 6 3" xfId="27806" xr:uid="{00000000-0005-0000-0000-0000306A0000}"/>
    <cellStyle name="Normal 2 3 2 5 7" xfId="27807" xr:uid="{00000000-0005-0000-0000-0000316A0000}"/>
    <cellStyle name="Normal 2 3 2 5 7 2" xfId="27808" xr:uid="{00000000-0005-0000-0000-0000326A0000}"/>
    <cellStyle name="Normal 2 3 2 5 8" xfId="27809" xr:uid="{00000000-0005-0000-0000-0000336A0000}"/>
    <cellStyle name="Normal 2 3 2 5 8 2" xfId="27810" xr:uid="{00000000-0005-0000-0000-0000346A0000}"/>
    <cellStyle name="Normal 2 3 2 5 9" xfId="27811" xr:uid="{00000000-0005-0000-0000-0000356A0000}"/>
    <cellStyle name="Normal 2 3 2 5_1) Sector Final Use Input Sheet" xfId="27812" xr:uid="{00000000-0005-0000-0000-0000366A0000}"/>
    <cellStyle name="Normal 2 3 2 6" xfId="27813" xr:uid="{00000000-0005-0000-0000-0000376A0000}"/>
    <cellStyle name="Normal 2 3 2 6 10" xfId="27814" xr:uid="{00000000-0005-0000-0000-0000386A0000}"/>
    <cellStyle name="Normal 2 3 2 6 11" xfId="27815" xr:uid="{00000000-0005-0000-0000-0000396A0000}"/>
    <cellStyle name="Normal 2 3 2 6 12" xfId="27816" xr:uid="{00000000-0005-0000-0000-00003A6A0000}"/>
    <cellStyle name="Normal 2 3 2 6 2" xfId="27817" xr:uid="{00000000-0005-0000-0000-00003B6A0000}"/>
    <cellStyle name="Normal 2 3 2 6 2 10" xfId="27818" xr:uid="{00000000-0005-0000-0000-00003C6A0000}"/>
    <cellStyle name="Normal 2 3 2 6 2 11" xfId="27819" xr:uid="{00000000-0005-0000-0000-00003D6A0000}"/>
    <cellStyle name="Normal 2 3 2 6 2 2" xfId="27820" xr:uid="{00000000-0005-0000-0000-00003E6A0000}"/>
    <cellStyle name="Normal 2 3 2 6 2 2 2" xfId="27821" xr:uid="{00000000-0005-0000-0000-00003F6A0000}"/>
    <cellStyle name="Normal 2 3 2 6 2 2 3" xfId="27822" xr:uid="{00000000-0005-0000-0000-0000406A0000}"/>
    <cellStyle name="Normal 2 3 2 6 2 2 4" xfId="27823" xr:uid="{00000000-0005-0000-0000-0000416A0000}"/>
    <cellStyle name="Normal 2 3 2 6 2 2 5" xfId="27824" xr:uid="{00000000-0005-0000-0000-0000426A0000}"/>
    <cellStyle name="Normal 2 3 2 6 2 3" xfId="27825" xr:uid="{00000000-0005-0000-0000-0000436A0000}"/>
    <cellStyle name="Normal 2 3 2 6 2 3 2" xfId="27826" xr:uid="{00000000-0005-0000-0000-0000446A0000}"/>
    <cellStyle name="Normal 2 3 2 6 2 3 3" xfId="27827" xr:uid="{00000000-0005-0000-0000-0000456A0000}"/>
    <cellStyle name="Normal 2 3 2 6 2 4" xfId="27828" xr:uid="{00000000-0005-0000-0000-0000466A0000}"/>
    <cellStyle name="Normal 2 3 2 6 2 4 2" xfId="27829" xr:uid="{00000000-0005-0000-0000-0000476A0000}"/>
    <cellStyle name="Normal 2 3 2 6 2 5" xfId="27830" xr:uid="{00000000-0005-0000-0000-0000486A0000}"/>
    <cellStyle name="Normal 2 3 2 6 2 5 2" xfId="27831" xr:uid="{00000000-0005-0000-0000-0000496A0000}"/>
    <cellStyle name="Normal 2 3 2 6 2 6" xfId="27832" xr:uid="{00000000-0005-0000-0000-00004A6A0000}"/>
    <cellStyle name="Normal 2 3 2 6 2 7" xfId="27833" xr:uid="{00000000-0005-0000-0000-00004B6A0000}"/>
    <cellStyle name="Normal 2 3 2 6 2 8" xfId="27834" xr:uid="{00000000-0005-0000-0000-00004C6A0000}"/>
    <cellStyle name="Normal 2 3 2 6 2 9" xfId="27835" xr:uid="{00000000-0005-0000-0000-00004D6A0000}"/>
    <cellStyle name="Normal 2 3 2 6 2_1) Sector Final Use Input Sheet" xfId="27836" xr:uid="{00000000-0005-0000-0000-00004E6A0000}"/>
    <cellStyle name="Normal 2 3 2 6 3" xfId="27837" xr:uid="{00000000-0005-0000-0000-00004F6A0000}"/>
    <cellStyle name="Normal 2 3 2 6 3 2" xfId="27838" xr:uid="{00000000-0005-0000-0000-0000506A0000}"/>
    <cellStyle name="Normal 2 3 2 6 3 3" xfId="27839" xr:uid="{00000000-0005-0000-0000-0000516A0000}"/>
    <cellStyle name="Normal 2 3 2 6 3 4" xfId="27840" xr:uid="{00000000-0005-0000-0000-0000526A0000}"/>
    <cellStyle name="Normal 2 3 2 6 3 5" xfId="27841" xr:uid="{00000000-0005-0000-0000-0000536A0000}"/>
    <cellStyle name="Normal 2 3 2 6 4" xfId="27842" xr:uid="{00000000-0005-0000-0000-0000546A0000}"/>
    <cellStyle name="Normal 2 3 2 6 4 2" xfId="27843" xr:uid="{00000000-0005-0000-0000-0000556A0000}"/>
    <cellStyle name="Normal 2 3 2 6 4 3" xfId="27844" xr:uid="{00000000-0005-0000-0000-0000566A0000}"/>
    <cellStyle name="Normal 2 3 2 6 5" xfId="27845" xr:uid="{00000000-0005-0000-0000-0000576A0000}"/>
    <cellStyle name="Normal 2 3 2 6 5 2" xfId="27846" xr:uid="{00000000-0005-0000-0000-0000586A0000}"/>
    <cellStyle name="Normal 2 3 2 6 6" xfId="27847" xr:uid="{00000000-0005-0000-0000-0000596A0000}"/>
    <cellStyle name="Normal 2 3 2 6 6 2" xfId="27848" xr:uid="{00000000-0005-0000-0000-00005A6A0000}"/>
    <cellStyle name="Normal 2 3 2 6 7" xfId="27849" xr:uid="{00000000-0005-0000-0000-00005B6A0000}"/>
    <cellStyle name="Normal 2 3 2 6 8" xfId="27850" xr:uid="{00000000-0005-0000-0000-00005C6A0000}"/>
    <cellStyle name="Normal 2 3 2 6 9" xfId="27851" xr:uid="{00000000-0005-0000-0000-00005D6A0000}"/>
    <cellStyle name="Normal 2 3 2 6_1) Sector Final Use Input Sheet" xfId="27852" xr:uid="{00000000-0005-0000-0000-00005E6A0000}"/>
    <cellStyle name="Normal 2 3 2 7" xfId="27853" xr:uid="{00000000-0005-0000-0000-00005F6A0000}"/>
    <cellStyle name="Normal 2 3 2 7 10" xfId="27854" xr:uid="{00000000-0005-0000-0000-0000606A0000}"/>
    <cellStyle name="Normal 2 3 2 7 11" xfId="27855" xr:uid="{00000000-0005-0000-0000-0000616A0000}"/>
    <cellStyle name="Normal 2 3 2 7 12" xfId="27856" xr:uid="{00000000-0005-0000-0000-0000626A0000}"/>
    <cellStyle name="Normal 2 3 2 7 2" xfId="27857" xr:uid="{00000000-0005-0000-0000-0000636A0000}"/>
    <cellStyle name="Normal 2 3 2 7 2 10" xfId="27858" xr:uid="{00000000-0005-0000-0000-0000646A0000}"/>
    <cellStyle name="Normal 2 3 2 7 2 11" xfId="27859" xr:uid="{00000000-0005-0000-0000-0000656A0000}"/>
    <cellStyle name="Normal 2 3 2 7 2 2" xfId="27860" xr:uid="{00000000-0005-0000-0000-0000666A0000}"/>
    <cellStyle name="Normal 2 3 2 7 2 2 2" xfId="27861" xr:uid="{00000000-0005-0000-0000-0000676A0000}"/>
    <cellStyle name="Normal 2 3 2 7 2 2 3" xfId="27862" xr:uid="{00000000-0005-0000-0000-0000686A0000}"/>
    <cellStyle name="Normal 2 3 2 7 2 2 4" xfId="27863" xr:uid="{00000000-0005-0000-0000-0000696A0000}"/>
    <cellStyle name="Normal 2 3 2 7 2 2 5" xfId="27864" xr:uid="{00000000-0005-0000-0000-00006A6A0000}"/>
    <cellStyle name="Normal 2 3 2 7 2 3" xfId="27865" xr:uid="{00000000-0005-0000-0000-00006B6A0000}"/>
    <cellStyle name="Normal 2 3 2 7 2 3 2" xfId="27866" xr:uid="{00000000-0005-0000-0000-00006C6A0000}"/>
    <cellStyle name="Normal 2 3 2 7 2 3 3" xfId="27867" xr:uid="{00000000-0005-0000-0000-00006D6A0000}"/>
    <cellStyle name="Normal 2 3 2 7 2 4" xfId="27868" xr:uid="{00000000-0005-0000-0000-00006E6A0000}"/>
    <cellStyle name="Normal 2 3 2 7 2 4 2" xfId="27869" xr:uid="{00000000-0005-0000-0000-00006F6A0000}"/>
    <cellStyle name="Normal 2 3 2 7 2 5" xfId="27870" xr:uid="{00000000-0005-0000-0000-0000706A0000}"/>
    <cellStyle name="Normal 2 3 2 7 2 5 2" xfId="27871" xr:uid="{00000000-0005-0000-0000-0000716A0000}"/>
    <cellStyle name="Normal 2 3 2 7 2 6" xfId="27872" xr:uid="{00000000-0005-0000-0000-0000726A0000}"/>
    <cellStyle name="Normal 2 3 2 7 2 7" xfId="27873" xr:uid="{00000000-0005-0000-0000-0000736A0000}"/>
    <cellStyle name="Normal 2 3 2 7 2 8" xfId="27874" xr:uid="{00000000-0005-0000-0000-0000746A0000}"/>
    <cellStyle name="Normal 2 3 2 7 2 9" xfId="27875" xr:uid="{00000000-0005-0000-0000-0000756A0000}"/>
    <cellStyle name="Normal 2 3 2 7 2_1) Sector Final Use Input Sheet" xfId="27876" xr:uid="{00000000-0005-0000-0000-0000766A0000}"/>
    <cellStyle name="Normal 2 3 2 7 3" xfId="27877" xr:uid="{00000000-0005-0000-0000-0000776A0000}"/>
    <cellStyle name="Normal 2 3 2 7 3 2" xfId="27878" xr:uid="{00000000-0005-0000-0000-0000786A0000}"/>
    <cellStyle name="Normal 2 3 2 7 3 3" xfId="27879" xr:uid="{00000000-0005-0000-0000-0000796A0000}"/>
    <cellStyle name="Normal 2 3 2 7 3 4" xfId="27880" xr:uid="{00000000-0005-0000-0000-00007A6A0000}"/>
    <cellStyle name="Normal 2 3 2 7 3 5" xfId="27881" xr:uid="{00000000-0005-0000-0000-00007B6A0000}"/>
    <cellStyle name="Normal 2 3 2 7 4" xfId="27882" xr:uid="{00000000-0005-0000-0000-00007C6A0000}"/>
    <cellStyle name="Normal 2 3 2 7 4 2" xfId="27883" xr:uid="{00000000-0005-0000-0000-00007D6A0000}"/>
    <cellStyle name="Normal 2 3 2 7 4 3" xfId="27884" xr:uid="{00000000-0005-0000-0000-00007E6A0000}"/>
    <cellStyle name="Normal 2 3 2 7 5" xfId="27885" xr:uid="{00000000-0005-0000-0000-00007F6A0000}"/>
    <cellStyle name="Normal 2 3 2 7 5 2" xfId="27886" xr:uid="{00000000-0005-0000-0000-0000806A0000}"/>
    <cellStyle name="Normal 2 3 2 7 6" xfId="27887" xr:uid="{00000000-0005-0000-0000-0000816A0000}"/>
    <cellStyle name="Normal 2 3 2 7 6 2" xfId="27888" xr:uid="{00000000-0005-0000-0000-0000826A0000}"/>
    <cellStyle name="Normal 2 3 2 7 7" xfId="27889" xr:uid="{00000000-0005-0000-0000-0000836A0000}"/>
    <cellStyle name="Normal 2 3 2 7 8" xfId="27890" xr:uid="{00000000-0005-0000-0000-0000846A0000}"/>
    <cellStyle name="Normal 2 3 2 7 9" xfId="27891" xr:uid="{00000000-0005-0000-0000-0000856A0000}"/>
    <cellStyle name="Normal 2 3 2 7_1) Sector Final Use Input Sheet" xfId="27892" xr:uid="{00000000-0005-0000-0000-0000866A0000}"/>
    <cellStyle name="Normal 2 3 2 8" xfId="27893" xr:uid="{00000000-0005-0000-0000-0000876A0000}"/>
    <cellStyle name="Normal 2 3 2 8 10" xfId="27894" xr:uid="{00000000-0005-0000-0000-0000886A0000}"/>
    <cellStyle name="Normal 2 3 2 8 11" xfId="27895" xr:uid="{00000000-0005-0000-0000-0000896A0000}"/>
    <cellStyle name="Normal 2 3 2 8 2" xfId="27896" xr:uid="{00000000-0005-0000-0000-00008A6A0000}"/>
    <cellStyle name="Normal 2 3 2 8 2 2" xfId="27897" xr:uid="{00000000-0005-0000-0000-00008B6A0000}"/>
    <cellStyle name="Normal 2 3 2 8 2 3" xfId="27898" xr:uid="{00000000-0005-0000-0000-00008C6A0000}"/>
    <cellStyle name="Normal 2 3 2 8 2 4" xfId="27899" xr:uid="{00000000-0005-0000-0000-00008D6A0000}"/>
    <cellStyle name="Normal 2 3 2 8 2 5" xfId="27900" xr:uid="{00000000-0005-0000-0000-00008E6A0000}"/>
    <cellStyle name="Normal 2 3 2 8 3" xfId="27901" xr:uid="{00000000-0005-0000-0000-00008F6A0000}"/>
    <cellStyle name="Normal 2 3 2 8 3 2" xfId="27902" xr:uid="{00000000-0005-0000-0000-0000906A0000}"/>
    <cellStyle name="Normal 2 3 2 8 3 3" xfId="27903" xr:uid="{00000000-0005-0000-0000-0000916A0000}"/>
    <cellStyle name="Normal 2 3 2 8 4" xfId="27904" xr:uid="{00000000-0005-0000-0000-0000926A0000}"/>
    <cellStyle name="Normal 2 3 2 8 4 2" xfId="27905" xr:uid="{00000000-0005-0000-0000-0000936A0000}"/>
    <cellStyle name="Normal 2 3 2 8 5" xfId="27906" xr:uid="{00000000-0005-0000-0000-0000946A0000}"/>
    <cellStyle name="Normal 2 3 2 8 5 2" xfId="27907" xr:uid="{00000000-0005-0000-0000-0000956A0000}"/>
    <cellStyle name="Normal 2 3 2 8 6" xfId="27908" xr:uid="{00000000-0005-0000-0000-0000966A0000}"/>
    <cellStyle name="Normal 2 3 2 8 7" xfId="27909" xr:uid="{00000000-0005-0000-0000-0000976A0000}"/>
    <cellStyle name="Normal 2 3 2 8 8" xfId="27910" xr:uid="{00000000-0005-0000-0000-0000986A0000}"/>
    <cellStyle name="Normal 2 3 2 8 9" xfId="27911" xr:uid="{00000000-0005-0000-0000-0000996A0000}"/>
    <cellStyle name="Normal 2 3 2 8_1) Sector Final Use Input Sheet" xfId="27912" xr:uid="{00000000-0005-0000-0000-00009A6A0000}"/>
    <cellStyle name="Normal 2 3 2 9" xfId="27913" xr:uid="{00000000-0005-0000-0000-00009B6A0000}"/>
    <cellStyle name="Normal 2 3 2 9 2" xfId="27914" xr:uid="{00000000-0005-0000-0000-00009C6A0000}"/>
    <cellStyle name="Normal 2 3 2 9 3" xfId="27915" xr:uid="{00000000-0005-0000-0000-00009D6A0000}"/>
    <cellStyle name="Normal 2 3 2 9 4" xfId="27916" xr:uid="{00000000-0005-0000-0000-00009E6A0000}"/>
    <cellStyle name="Normal 2 3 2 9 5" xfId="27917" xr:uid="{00000000-0005-0000-0000-00009F6A0000}"/>
    <cellStyle name="Normal 2 3 2_1) Sector Final Use Input Sheet" xfId="27918" xr:uid="{00000000-0005-0000-0000-0000A06A0000}"/>
    <cellStyle name="Normal 2 3 20" xfId="27919" xr:uid="{00000000-0005-0000-0000-0000A16A0000}"/>
    <cellStyle name="Normal 2 3 21" xfId="27920" xr:uid="{00000000-0005-0000-0000-0000A26A0000}"/>
    <cellStyle name="Normal 2 3 22" xfId="27921" xr:uid="{00000000-0005-0000-0000-0000A36A0000}"/>
    <cellStyle name="Normal 2 3 23" xfId="27922" xr:uid="{00000000-0005-0000-0000-0000A46A0000}"/>
    <cellStyle name="Normal 2 3 24" xfId="27923" xr:uid="{00000000-0005-0000-0000-0000A56A0000}"/>
    <cellStyle name="Normal 2 3 25" xfId="26125" xr:uid="{00000000-0005-0000-0000-0000A66A0000}"/>
    <cellStyle name="Normal 2 3 3" xfId="27924" xr:uid="{00000000-0005-0000-0000-0000A76A0000}"/>
    <cellStyle name="Normal 2 3 4" xfId="27925" xr:uid="{00000000-0005-0000-0000-0000A86A0000}"/>
    <cellStyle name="Normal 2 3 4 10" xfId="27926" xr:uid="{00000000-0005-0000-0000-0000A96A0000}"/>
    <cellStyle name="Normal 2 3 4 10 2" xfId="27927" xr:uid="{00000000-0005-0000-0000-0000AA6A0000}"/>
    <cellStyle name="Normal 2 3 4 11" xfId="27928" xr:uid="{00000000-0005-0000-0000-0000AB6A0000}"/>
    <cellStyle name="Normal 2 3 4 11 2" xfId="27929" xr:uid="{00000000-0005-0000-0000-0000AC6A0000}"/>
    <cellStyle name="Normal 2 3 4 12" xfId="27930" xr:uid="{00000000-0005-0000-0000-0000AD6A0000}"/>
    <cellStyle name="Normal 2 3 4 13" xfId="27931" xr:uid="{00000000-0005-0000-0000-0000AE6A0000}"/>
    <cellStyle name="Normal 2 3 4 14" xfId="27932" xr:uid="{00000000-0005-0000-0000-0000AF6A0000}"/>
    <cellStyle name="Normal 2 3 4 15" xfId="27933" xr:uid="{00000000-0005-0000-0000-0000B06A0000}"/>
    <cellStyle name="Normal 2 3 4 16" xfId="27934" xr:uid="{00000000-0005-0000-0000-0000B16A0000}"/>
    <cellStyle name="Normal 2 3 4 17" xfId="27935" xr:uid="{00000000-0005-0000-0000-0000B26A0000}"/>
    <cellStyle name="Normal 2 3 4 2" xfId="27936" xr:uid="{00000000-0005-0000-0000-0000B36A0000}"/>
    <cellStyle name="Normal 2 3 4 2 10" xfId="27937" xr:uid="{00000000-0005-0000-0000-0000B46A0000}"/>
    <cellStyle name="Normal 2 3 4 2 11" xfId="27938" xr:uid="{00000000-0005-0000-0000-0000B56A0000}"/>
    <cellStyle name="Normal 2 3 4 2 12" xfId="27939" xr:uid="{00000000-0005-0000-0000-0000B66A0000}"/>
    <cellStyle name="Normal 2 3 4 2 13" xfId="27940" xr:uid="{00000000-0005-0000-0000-0000B76A0000}"/>
    <cellStyle name="Normal 2 3 4 2 14" xfId="27941" xr:uid="{00000000-0005-0000-0000-0000B86A0000}"/>
    <cellStyle name="Normal 2 3 4 2 2" xfId="27942" xr:uid="{00000000-0005-0000-0000-0000B96A0000}"/>
    <cellStyle name="Normal 2 3 4 2 2 10" xfId="27943" xr:uid="{00000000-0005-0000-0000-0000BA6A0000}"/>
    <cellStyle name="Normal 2 3 4 2 2 11" xfId="27944" xr:uid="{00000000-0005-0000-0000-0000BB6A0000}"/>
    <cellStyle name="Normal 2 3 4 2 2 12" xfId="27945" xr:uid="{00000000-0005-0000-0000-0000BC6A0000}"/>
    <cellStyle name="Normal 2 3 4 2 2 2" xfId="27946" xr:uid="{00000000-0005-0000-0000-0000BD6A0000}"/>
    <cellStyle name="Normal 2 3 4 2 2 2 10" xfId="27947" xr:uid="{00000000-0005-0000-0000-0000BE6A0000}"/>
    <cellStyle name="Normal 2 3 4 2 2 2 11" xfId="27948" xr:uid="{00000000-0005-0000-0000-0000BF6A0000}"/>
    <cellStyle name="Normal 2 3 4 2 2 2 2" xfId="27949" xr:uid="{00000000-0005-0000-0000-0000C06A0000}"/>
    <cellStyle name="Normal 2 3 4 2 2 2 2 2" xfId="27950" xr:uid="{00000000-0005-0000-0000-0000C16A0000}"/>
    <cellStyle name="Normal 2 3 4 2 2 2 2 3" xfId="27951" xr:uid="{00000000-0005-0000-0000-0000C26A0000}"/>
    <cellStyle name="Normal 2 3 4 2 2 2 2 4" xfId="27952" xr:uid="{00000000-0005-0000-0000-0000C36A0000}"/>
    <cellStyle name="Normal 2 3 4 2 2 2 2 5" xfId="27953" xr:uid="{00000000-0005-0000-0000-0000C46A0000}"/>
    <cellStyle name="Normal 2 3 4 2 2 2 3" xfId="27954" xr:uid="{00000000-0005-0000-0000-0000C56A0000}"/>
    <cellStyle name="Normal 2 3 4 2 2 2 3 2" xfId="27955" xr:uid="{00000000-0005-0000-0000-0000C66A0000}"/>
    <cellStyle name="Normal 2 3 4 2 2 2 3 3" xfId="27956" xr:uid="{00000000-0005-0000-0000-0000C76A0000}"/>
    <cellStyle name="Normal 2 3 4 2 2 2 4" xfId="27957" xr:uid="{00000000-0005-0000-0000-0000C86A0000}"/>
    <cellStyle name="Normal 2 3 4 2 2 2 4 2" xfId="27958" xr:uid="{00000000-0005-0000-0000-0000C96A0000}"/>
    <cellStyle name="Normal 2 3 4 2 2 2 5" xfId="27959" xr:uid="{00000000-0005-0000-0000-0000CA6A0000}"/>
    <cellStyle name="Normal 2 3 4 2 2 2 5 2" xfId="27960" xr:uid="{00000000-0005-0000-0000-0000CB6A0000}"/>
    <cellStyle name="Normal 2 3 4 2 2 2 6" xfId="27961" xr:uid="{00000000-0005-0000-0000-0000CC6A0000}"/>
    <cellStyle name="Normal 2 3 4 2 2 2 7" xfId="27962" xr:uid="{00000000-0005-0000-0000-0000CD6A0000}"/>
    <cellStyle name="Normal 2 3 4 2 2 2 8" xfId="27963" xr:uid="{00000000-0005-0000-0000-0000CE6A0000}"/>
    <cellStyle name="Normal 2 3 4 2 2 2 9" xfId="27964" xr:uid="{00000000-0005-0000-0000-0000CF6A0000}"/>
    <cellStyle name="Normal 2 3 4 2 2 2_1) Sector Final Use Input Sheet" xfId="27965" xr:uid="{00000000-0005-0000-0000-0000D06A0000}"/>
    <cellStyle name="Normal 2 3 4 2 2 3" xfId="27966" xr:uid="{00000000-0005-0000-0000-0000D16A0000}"/>
    <cellStyle name="Normal 2 3 4 2 2 3 2" xfId="27967" xr:uid="{00000000-0005-0000-0000-0000D26A0000}"/>
    <cellStyle name="Normal 2 3 4 2 2 3 3" xfId="27968" xr:uid="{00000000-0005-0000-0000-0000D36A0000}"/>
    <cellStyle name="Normal 2 3 4 2 2 3 4" xfId="27969" xr:uid="{00000000-0005-0000-0000-0000D46A0000}"/>
    <cellStyle name="Normal 2 3 4 2 2 3 5" xfId="27970" xr:uid="{00000000-0005-0000-0000-0000D56A0000}"/>
    <cellStyle name="Normal 2 3 4 2 2 4" xfId="27971" xr:uid="{00000000-0005-0000-0000-0000D66A0000}"/>
    <cellStyle name="Normal 2 3 4 2 2 4 2" xfId="27972" xr:uid="{00000000-0005-0000-0000-0000D76A0000}"/>
    <cellStyle name="Normal 2 3 4 2 2 4 3" xfId="27973" xr:uid="{00000000-0005-0000-0000-0000D86A0000}"/>
    <cellStyle name="Normal 2 3 4 2 2 5" xfId="27974" xr:uid="{00000000-0005-0000-0000-0000D96A0000}"/>
    <cellStyle name="Normal 2 3 4 2 2 5 2" xfId="27975" xr:uid="{00000000-0005-0000-0000-0000DA6A0000}"/>
    <cellStyle name="Normal 2 3 4 2 2 6" xfId="27976" xr:uid="{00000000-0005-0000-0000-0000DB6A0000}"/>
    <cellStyle name="Normal 2 3 4 2 2 6 2" xfId="27977" xr:uid="{00000000-0005-0000-0000-0000DC6A0000}"/>
    <cellStyle name="Normal 2 3 4 2 2 7" xfId="27978" xr:uid="{00000000-0005-0000-0000-0000DD6A0000}"/>
    <cellStyle name="Normal 2 3 4 2 2 8" xfId="27979" xr:uid="{00000000-0005-0000-0000-0000DE6A0000}"/>
    <cellStyle name="Normal 2 3 4 2 2 9" xfId="27980" xr:uid="{00000000-0005-0000-0000-0000DF6A0000}"/>
    <cellStyle name="Normal 2 3 4 2 2_1) Sector Final Use Input Sheet" xfId="27981" xr:uid="{00000000-0005-0000-0000-0000E06A0000}"/>
    <cellStyle name="Normal 2 3 4 2 3" xfId="27982" xr:uid="{00000000-0005-0000-0000-0000E16A0000}"/>
    <cellStyle name="Normal 2 3 4 2 3 10" xfId="27983" xr:uid="{00000000-0005-0000-0000-0000E26A0000}"/>
    <cellStyle name="Normal 2 3 4 2 3 11" xfId="27984" xr:uid="{00000000-0005-0000-0000-0000E36A0000}"/>
    <cellStyle name="Normal 2 3 4 2 3 12" xfId="27985" xr:uid="{00000000-0005-0000-0000-0000E46A0000}"/>
    <cellStyle name="Normal 2 3 4 2 3 2" xfId="27986" xr:uid="{00000000-0005-0000-0000-0000E56A0000}"/>
    <cellStyle name="Normal 2 3 4 2 3 2 10" xfId="27987" xr:uid="{00000000-0005-0000-0000-0000E66A0000}"/>
    <cellStyle name="Normal 2 3 4 2 3 2 11" xfId="27988" xr:uid="{00000000-0005-0000-0000-0000E76A0000}"/>
    <cellStyle name="Normal 2 3 4 2 3 2 2" xfId="27989" xr:uid="{00000000-0005-0000-0000-0000E86A0000}"/>
    <cellStyle name="Normal 2 3 4 2 3 2 2 2" xfId="27990" xr:uid="{00000000-0005-0000-0000-0000E96A0000}"/>
    <cellStyle name="Normal 2 3 4 2 3 2 2 3" xfId="27991" xr:uid="{00000000-0005-0000-0000-0000EA6A0000}"/>
    <cellStyle name="Normal 2 3 4 2 3 2 2 4" xfId="27992" xr:uid="{00000000-0005-0000-0000-0000EB6A0000}"/>
    <cellStyle name="Normal 2 3 4 2 3 2 2 5" xfId="27993" xr:uid="{00000000-0005-0000-0000-0000EC6A0000}"/>
    <cellStyle name="Normal 2 3 4 2 3 2 3" xfId="27994" xr:uid="{00000000-0005-0000-0000-0000ED6A0000}"/>
    <cellStyle name="Normal 2 3 4 2 3 2 3 2" xfId="27995" xr:uid="{00000000-0005-0000-0000-0000EE6A0000}"/>
    <cellStyle name="Normal 2 3 4 2 3 2 3 3" xfId="27996" xr:uid="{00000000-0005-0000-0000-0000EF6A0000}"/>
    <cellStyle name="Normal 2 3 4 2 3 2 4" xfId="27997" xr:uid="{00000000-0005-0000-0000-0000F06A0000}"/>
    <cellStyle name="Normal 2 3 4 2 3 2 4 2" xfId="27998" xr:uid="{00000000-0005-0000-0000-0000F16A0000}"/>
    <cellStyle name="Normal 2 3 4 2 3 2 5" xfId="27999" xr:uid="{00000000-0005-0000-0000-0000F26A0000}"/>
    <cellStyle name="Normal 2 3 4 2 3 2 5 2" xfId="28000" xr:uid="{00000000-0005-0000-0000-0000F36A0000}"/>
    <cellStyle name="Normal 2 3 4 2 3 2 6" xfId="28001" xr:uid="{00000000-0005-0000-0000-0000F46A0000}"/>
    <cellStyle name="Normal 2 3 4 2 3 2 7" xfId="28002" xr:uid="{00000000-0005-0000-0000-0000F56A0000}"/>
    <cellStyle name="Normal 2 3 4 2 3 2 8" xfId="28003" xr:uid="{00000000-0005-0000-0000-0000F66A0000}"/>
    <cellStyle name="Normal 2 3 4 2 3 2 9" xfId="28004" xr:uid="{00000000-0005-0000-0000-0000F76A0000}"/>
    <cellStyle name="Normal 2 3 4 2 3 2_1) Sector Final Use Input Sheet" xfId="28005" xr:uid="{00000000-0005-0000-0000-0000F86A0000}"/>
    <cellStyle name="Normal 2 3 4 2 3 3" xfId="28006" xr:uid="{00000000-0005-0000-0000-0000F96A0000}"/>
    <cellStyle name="Normal 2 3 4 2 3 3 2" xfId="28007" xr:uid="{00000000-0005-0000-0000-0000FA6A0000}"/>
    <cellStyle name="Normal 2 3 4 2 3 3 3" xfId="28008" xr:uid="{00000000-0005-0000-0000-0000FB6A0000}"/>
    <cellStyle name="Normal 2 3 4 2 3 3 4" xfId="28009" xr:uid="{00000000-0005-0000-0000-0000FC6A0000}"/>
    <cellStyle name="Normal 2 3 4 2 3 3 5" xfId="28010" xr:uid="{00000000-0005-0000-0000-0000FD6A0000}"/>
    <cellStyle name="Normal 2 3 4 2 3 4" xfId="28011" xr:uid="{00000000-0005-0000-0000-0000FE6A0000}"/>
    <cellStyle name="Normal 2 3 4 2 3 4 2" xfId="28012" xr:uid="{00000000-0005-0000-0000-0000FF6A0000}"/>
    <cellStyle name="Normal 2 3 4 2 3 4 3" xfId="28013" xr:uid="{00000000-0005-0000-0000-0000006B0000}"/>
    <cellStyle name="Normal 2 3 4 2 3 5" xfId="28014" xr:uid="{00000000-0005-0000-0000-0000016B0000}"/>
    <cellStyle name="Normal 2 3 4 2 3 5 2" xfId="28015" xr:uid="{00000000-0005-0000-0000-0000026B0000}"/>
    <cellStyle name="Normal 2 3 4 2 3 6" xfId="28016" xr:uid="{00000000-0005-0000-0000-0000036B0000}"/>
    <cellStyle name="Normal 2 3 4 2 3 6 2" xfId="28017" xr:uid="{00000000-0005-0000-0000-0000046B0000}"/>
    <cellStyle name="Normal 2 3 4 2 3 7" xfId="28018" xr:uid="{00000000-0005-0000-0000-0000056B0000}"/>
    <cellStyle name="Normal 2 3 4 2 3 8" xfId="28019" xr:uid="{00000000-0005-0000-0000-0000066B0000}"/>
    <cellStyle name="Normal 2 3 4 2 3 9" xfId="28020" xr:uid="{00000000-0005-0000-0000-0000076B0000}"/>
    <cellStyle name="Normal 2 3 4 2 3_1) Sector Final Use Input Sheet" xfId="28021" xr:uid="{00000000-0005-0000-0000-0000086B0000}"/>
    <cellStyle name="Normal 2 3 4 2 4" xfId="28022" xr:uid="{00000000-0005-0000-0000-0000096B0000}"/>
    <cellStyle name="Normal 2 3 4 2 4 10" xfId="28023" xr:uid="{00000000-0005-0000-0000-00000A6B0000}"/>
    <cellStyle name="Normal 2 3 4 2 4 11" xfId="28024" xr:uid="{00000000-0005-0000-0000-00000B6B0000}"/>
    <cellStyle name="Normal 2 3 4 2 4 2" xfId="28025" xr:uid="{00000000-0005-0000-0000-00000C6B0000}"/>
    <cellStyle name="Normal 2 3 4 2 4 2 2" xfId="28026" xr:uid="{00000000-0005-0000-0000-00000D6B0000}"/>
    <cellStyle name="Normal 2 3 4 2 4 2 3" xfId="28027" xr:uid="{00000000-0005-0000-0000-00000E6B0000}"/>
    <cellStyle name="Normal 2 3 4 2 4 2 4" xfId="28028" xr:uid="{00000000-0005-0000-0000-00000F6B0000}"/>
    <cellStyle name="Normal 2 3 4 2 4 2 5" xfId="28029" xr:uid="{00000000-0005-0000-0000-0000106B0000}"/>
    <cellStyle name="Normal 2 3 4 2 4 3" xfId="28030" xr:uid="{00000000-0005-0000-0000-0000116B0000}"/>
    <cellStyle name="Normal 2 3 4 2 4 3 2" xfId="28031" xr:uid="{00000000-0005-0000-0000-0000126B0000}"/>
    <cellStyle name="Normal 2 3 4 2 4 3 3" xfId="28032" xr:uid="{00000000-0005-0000-0000-0000136B0000}"/>
    <cellStyle name="Normal 2 3 4 2 4 4" xfId="28033" xr:uid="{00000000-0005-0000-0000-0000146B0000}"/>
    <cellStyle name="Normal 2 3 4 2 4 4 2" xfId="28034" xr:uid="{00000000-0005-0000-0000-0000156B0000}"/>
    <cellStyle name="Normal 2 3 4 2 4 5" xfId="28035" xr:uid="{00000000-0005-0000-0000-0000166B0000}"/>
    <cellStyle name="Normal 2 3 4 2 4 5 2" xfId="28036" xr:uid="{00000000-0005-0000-0000-0000176B0000}"/>
    <cellStyle name="Normal 2 3 4 2 4 6" xfId="28037" xr:uid="{00000000-0005-0000-0000-0000186B0000}"/>
    <cellStyle name="Normal 2 3 4 2 4 7" xfId="28038" xr:uid="{00000000-0005-0000-0000-0000196B0000}"/>
    <cellStyle name="Normal 2 3 4 2 4 8" xfId="28039" xr:uid="{00000000-0005-0000-0000-00001A6B0000}"/>
    <cellStyle name="Normal 2 3 4 2 4 9" xfId="28040" xr:uid="{00000000-0005-0000-0000-00001B6B0000}"/>
    <cellStyle name="Normal 2 3 4 2 4_1) Sector Final Use Input Sheet" xfId="28041" xr:uid="{00000000-0005-0000-0000-00001C6B0000}"/>
    <cellStyle name="Normal 2 3 4 2 5" xfId="28042" xr:uid="{00000000-0005-0000-0000-00001D6B0000}"/>
    <cellStyle name="Normal 2 3 4 2 5 2" xfId="28043" xr:uid="{00000000-0005-0000-0000-00001E6B0000}"/>
    <cellStyle name="Normal 2 3 4 2 5 3" xfId="28044" xr:uid="{00000000-0005-0000-0000-00001F6B0000}"/>
    <cellStyle name="Normal 2 3 4 2 5 4" xfId="28045" xr:uid="{00000000-0005-0000-0000-0000206B0000}"/>
    <cellStyle name="Normal 2 3 4 2 5 5" xfId="28046" xr:uid="{00000000-0005-0000-0000-0000216B0000}"/>
    <cellStyle name="Normal 2 3 4 2 6" xfId="28047" xr:uid="{00000000-0005-0000-0000-0000226B0000}"/>
    <cellStyle name="Normal 2 3 4 2 6 2" xfId="28048" xr:uid="{00000000-0005-0000-0000-0000236B0000}"/>
    <cellStyle name="Normal 2 3 4 2 6 3" xfId="28049" xr:uid="{00000000-0005-0000-0000-0000246B0000}"/>
    <cellStyle name="Normal 2 3 4 2 7" xfId="28050" xr:uid="{00000000-0005-0000-0000-0000256B0000}"/>
    <cellStyle name="Normal 2 3 4 2 7 2" xfId="28051" xr:uid="{00000000-0005-0000-0000-0000266B0000}"/>
    <cellStyle name="Normal 2 3 4 2 8" xfId="28052" xr:uid="{00000000-0005-0000-0000-0000276B0000}"/>
    <cellStyle name="Normal 2 3 4 2 8 2" xfId="28053" xr:uid="{00000000-0005-0000-0000-0000286B0000}"/>
    <cellStyle name="Normal 2 3 4 2 9" xfId="28054" xr:uid="{00000000-0005-0000-0000-0000296B0000}"/>
    <cellStyle name="Normal 2 3 4 2_1) Sector Final Use Input Sheet" xfId="28055" xr:uid="{00000000-0005-0000-0000-00002A6B0000}"/>
    <cellStyle name="Normal 2 3 4 3" xfId="28056" xr:uid="{00000000-0005-0000-0000-00002B6B0000}"/>
    <cellStyle name="Normal 2 3 4 3 10" xfId="28057" xr:uid="{00000000-0005-0000-0000-00002C6B0000}"/>
    <cellStyle name="Normal 2 3 4 3 11" xfId="28058" xr:uid="{00000000-0005-0000-0000-00002D6B0000}"/>
    <cellStyle name="Normal 2 3 4 3 12" xfId="28059" xr:uid="{00000000-0005-0000-0000-00002E6B0000}"/>
    <cellStyle name="Normal 2 3 4 3 13" xfId="28060" xr:uid="{00000000-0005-0000-0000-00002F6B0000}"/>
    <cellStyle name="Normal 2 3 4 3 14" xfId="28061" xr:uid="{00000000-0005-0000-0000-0000306B0000}"/>
    <cellStyle name="Normal 2 3 4 3 2" xfId="28062" xr:uid="{00000000-0005-0000-0000-0000316B0000}"/>
    <cellStyle name="Normal 2 3 4 3 2 10" xfId="28063" xr:uid="{00000000-0005-0000-0000-0000326B0000}"/>
    <cellStyle name="Normal 2 3 4 3 2 11" xfId="28064" xr:uid="{00000000-0005-0000-0000-0000336B0000}"/>
    <cellStyle name="Normal 2 3 4 3 2 12" xfId="28065" xr:uid="{00000000-0005-0000-0000-0000346B0000}"/>
    <cellStyle name="Normal 2 3 4 3 2 2" xfId="28066" xr:uid="{00000000-0005-0000-0000-0000356B0000}"/>
    <cellStyle name="Normal 2 3 4 3 2 2 10" xfId="28067" xr:uid="{00000000-0005-0000-0000-0000366B0000}"/>
    <cellStyle name="Normal 2 3 4 3 2 2 11" xfId="28068" xr:uid="{00000000-0005-0000-0000-0000376B0000}"/>
    <cellStyle name="Normal 2 3 4 3 2 2 2" xfId="28069" xr:uid="{00000000-0005-0000-0000-0000386B0000}"/>
    <cellStyle name="Normal 2 3 4 3 2 2 2 2" xfId="28070" xr:uid="{00000000-0005-0000-0000-0000396B0000}"/>
    <cellStyle name="Normal 2 3 4 3 2 2 2 3" xfId="28071" xr:uid="{00000000-0005-0000-0000-00003A6B0000}"/>
    <cellStyle name="Normal 2 3 4 3 2 2 2 4" xfId="28072" xr:uid="{00000000-0005-0000-0000-00003B6B0000}"/>
    <cellStyle name="Normal 2 3 4 3 2 2 2 5" xfId="28073" xr:uid="{00000000-0005-0000-0000-00003C6B0000}"/>
    <cellStyle name="Normal 2 3 4 3 2 2 3" xfId="28074" xr:uid="{00000000-0005-0000-0000-00003D6B0000}"/>
    <cellStyle name="Normal 2 3 4 3 2 2 3 2" xfId="28075" xr:uid="{00000000-0005-0000-0000-00003E6B0000}"/>
    <cellStyle name="Normal 2 3 4 3 2 2 3 3" xfId="28076" xr:uid="{00000000-0005-0000-0000-00003F6B0000}"/>
    <cellStyle name="Normal 2 3 4 3 2 2 4" xfId="28077" xr:uid="{00000000-0005-0000-0000-0000406B0000}"/>
    <cellStyle name="Normal 2 3 4 3 2 2 4 2" xfId="28078" xr:uid="{00000000-0005-0000-0000-0000416B0000}"/>
    <cellStyle name="Normal 2 3 4 3 2 2 5" xfId="28079" xr:uid="{00000000-0005-0000-0000-0000426B0000}"/>
    <cellStyle name="Normal 2 3 4 3 2 2 5 2" xfId="28080" xr:uid="{00000000-0005-0000-0000-0000436B0000}"/>
    <cellStyle name="Normal 2 3 4 3 2 2 6" xfId="28081" xr:uid="{00000000-0005-0000-0000-0000446B0000}"/>
    <cellStyle name="Normal 2 3 4 3 2 2 7" xfId="28082" xr:uid="{00000000-0005-0000-0000-0000456B0000}"/>
    <cellStyle name="Normal 2 3 4 3 2 2 8" xfId="28083" xr:uid="{00000000-0005-0000-0000-0000466B0000}"/>
    <cellStyle name="Normal 2 3 4 3 2 2 9" xfId="28084" xr:uid="{00000000-0005-0000-0000-0000476B0000}"/>
    <cellStyle name="Normal 2 3 4 3 2 2_1) Sector Final Use Input Sheet" xfId="28085" xr:uid="{00000000-0005-0000-0000-0000486B0000}"/>
    <cellStyle name="Normal 2 3 4 3 2 3" xfId="28086" xr:uid="{00000000-0005-0000-0000-0000496B0000}"/>
    <cellStyle name="Normal 2 3 4 3 2 3 2" xfId="28087" xr:uid="{00000000-0005-0000-0000-00004A6B0000}"/>
    <cellStyle name="Normal 2 3 4 3 2 3 3" xfId="28088" xr:uid="{00000000-0005-0000-0000-00004B6B0000}"/>
    <cellStyle name="Normal 2 3 4 3 2 3 4" xfId="28089" xr:uid="{00000000-0005-0000-0000-00004C6B0000}"/>
    <cellStyle name="Normal 2 3 4 3 2 3 5" xfId="28090" xr:uid="{00000000-0005-0000-0000-00004D6B0000}"/>
    <cellStyle name="Normal 2 3 4 3 2 4" xfId="28091" xr:uid="{00000000-0005-0000-0000-00004E6B0000}"/>
    <cellStyle name="Normal 2 3 4 3 2 4 2" xfId="28092" xr:uid="{00000000-0005-0000-0000-00004F6B0000}"/>
    <cellStyle name="Normal 2 3 4 3 2 4 3" xfId="28093" xr:uid="{00000000-0005-0000-0000-0000506B0000}"/>
    <cellStyle name="Normal 2 3 4 3 2 5" xfId="28094" xr:uid="{00000000-0005-0000-0000-0000516B0000}"/>
    <cellStyle name="Normal 2 3 4 3 2 5 2" xfId="28095" xr:uid="{00000000-0005-0000-0000-0000526B0000}"/>
    <cellStyle name="Normal 2 3 4 3 2 6" xfId="28096" xr:uid="{00000000-0005-0000-0000-0000536B0000}"/>
    <cellStyle name="Normal 2 3 4 3 2 6 2" xfId="28097" xr:uid="{00000000-0005-0000-0000-0000546B0000}"/>
    <cellStyle name="Normal 2 3 4 3 2 7" xfId="28098" xr:uid="{00000000-0005-0000-0000-0000556B0000}"/>
    <cellStyle name="Normal 2 3 4 3 2 8" xfId="28099" xr:uid="{00000000-0005-0000-0000-0000566B0000}"/>
    <cellStyle name="Normal 2 3 4 3 2 9" xfId="28100" xr:uid="{00000000-0005-0000-0000-0000576B0000}"/>
    <cellStyle name="Normal 2 3 4 3 2_1) Sector Final Use Input Sheet" xfId="28101" xr:uid="{00000000-0005-0000-0000-0000586B0000}"/>
    <cellStyle name="Normal 2 3 4 3 3" xfId="28102" xr:uid="{00000000-0005-0000-0000-0000596B0000}"/>
    <cellStyle name="Normal 2 3 4 3 3 10" xfId="28103" xr:uid="{00000000-0005-0000-0000-00005A6B0000}"/>
    <cellStyle name="Normal 2 3 4 3 3 11" xfId="28104" xr:uid="{00000000-0005-0000-0000-00005B6B0000}"/>
    <cellStyle name="Normal 2 3 4 3 3 12" xfId="28105" xr:uid="{00000000-0005-0000-0000-00005C6B0000}"/>
    <cellStyle name="Normal 2 3 4 3 3 2" xfId="28106" xr:uid="{00000000-0005-0000-0000-00005D6B0000}"/>
    <cellStyle name="Normal 2 3 4 3 3 2 10" xfId="28107" xr:uid="{00000000-0005-0000-0000-00005E6B0000}"/>
    <cellStyle name="Normal 2 3 4 3 3 2 11" xfId="28108" xr:uid="{00000000-0005-0000-0000-00005F6B0000}"/>
    <cellStyle name="Normal 2 3 4 3 3 2 2" xfId="28109" xr:uid="{00000000-0005-0000-0000-0000606B0000}"/>
    <cellStyle name="Normal 2 3 4 3 3 2 2 2" xfId="28110" xr:uid="{00000000-0005-0000-0000-0000616B0000}"/>
    <cellStyle name="Normal 2 3 4 3 3 2 2 3" xfId="28111" xr:uid="{00000000-0005-0000-0000-0000626B0000}"/>
    <cellStyle name="Normal 2 3 4 3 3 2 2 4" xfId="28112" xr:uid="{00000000-0005-0000-0000-0000636B0000}"/>
    <cellStyle name="Normal 2 3 4 3 3 2 2 5" xfId="28113" xr:uid="{00000000-0005-0000-0000-0000646B0000}"/>
    <cellStyle name="Normal 2 3 4 3 3 2 3" xfId="28114" xr:uid="{00000000-0005-0000-0000-0000656B0000}"/>
    <cellStyle name="Normal 2 3 4 3 3 2 3 2" xfId="28115" xr:uid="{00000000-0005-0000-0000-0000666B0000}"/>
    <cellStyle name="Normal 2 3 4 3 3 2 3 3" xfId="28116" xr:uid="{00000000-0005-0000-0000-0000676B0000}"/>
    <cellStyle name="Normal 2 3 4 3 3 2 4" xfId="28117" xr:uid="{00000000-0005-0000-0000-0000686B0000}"/>
    <cellStyle name="Normal 2 3 4 3 3 2 4 2" xfId="28118" xr:uid="{00000000-0005-0000-0000-0000696B0000}"/>
    <cellStyle name="Normal 2 3 4 3 3 2 5" xfId="28119" xr:uid="{00000000-0005-0000-0000-00006A6B0000}"/>
    <cellStyle name="Normal 2 3 4 3 3 2 5 2" xfId="28120" xr:uid="{00000000-0005-0000-0000-00006B6B0000}"/>
    <cellStyle name="Normal 2 3 4 3 3 2 6" xfId="28121" xr:uid="{00000000-0005-0000-0000-00006C6B0000}"/>
    <cellStyle name="Normal 2 3 4 3 3 2 7" xfId="28122" xr:uid="{00000000-0005-0000-0000-00006D6B0000}"/>
    <cellStyle name="Normal 2 3 4 3 3 2 8" xfId="28123" xr:uid="{00000000-0005-0000-0000-00006E6B0000}"/>
    <cellStyle name="Normal 2 3 4 3 3 2 9" xfId="28124" xr:uid="{00000000-0005-0000-0000-00006F6B0000}"/>
    <cellStyle name="Normal 2 3 4 3 3 2_1) Sector Final Use Input Sheet" xfId="28125" xr:uid="{00000000-0005-0000-0000-0000706B0000}"/>
    <cellStyle name="Normal 2 3 4 3 3 3" xfId="28126" xr:uid="{00000000-0005-0000-0000-0000716B0000}"/>
    <cellStyle name="Normal 2 3 4 3 3 3 2" xfId="28127" xr:uid="{00000000-0005-0000-0000-0000726B0000}"/>
    <cellStyle name="Normal 2 3 4 3 3 3 3" xfId="28128" xr:uid="{00000000-0005-0000-0000-0000736B0000}"/>
    <cellStyle name="Normal 2 3 4 3 3 3 4" xfId="28129" xr:uid="{00000000-0005-0000-0000-0000746B0000}"/>
    <cellStyle name="Normal 2 3 4 3 3 3 5" xfId="28130" xr:uid="{00000000-0005-0000-0000-0000756B0000}"/>
    <cellStyle name="Normal 2 3 4 3 3 4" xfId="28131" xr:uid="{00000000-0005-0000-0000-0000766B0000}"/>
    <cellStyle name="Normal 2 3 4 3 3 4 2" xfId="28132" xr:uid="{00000000-0005-0000-0000-0000776B0000}"/>
    <cellStyle name="Normal 2 3 4 3 3 4 3" xfId="28133" xr:uid="{00000000-0005-0000-0000-0000786B0000}"/>
    <cellStyle name="Normal 2 3 4 3 3 5" xfId="28134" xr:uid="{00000000-0005-0000-0000-0000796B0000}"/>
    <cellStyle name="Normal 2 3 4 3 3 5 2" xfId="28135" xr:uid="{00000000-0005-0000-0000-00007A6B0000}"/>
    <cellStyle name="Normal 2 3 4 3 3 6" xfId="28136" xr:uid="{00000000-0005-0000-0000-00007B6B0000}"/>
    <cellStyle name="Normal 2 3 4 3 3 6 2" xfId="28137" xr:uid="{00000000-0005-0000-0000-00007C6B0000}"/>
    <cellStyle name="Normal 2 3 4 3 3 7" xfId="28138" xr:uid="{00000000-0005-0000-0000-00007D6B0000}"/>
    <cellStyle name="Normal 2 3 4 3 3 8" xfId="28139" xr:uid="{00000000-0005-0000-0000-00007E6B0000}"/>
    <cellStyle name="Normal 2 3 4 3 3 9" xfId="28140" xr:uid="{00000000-0005-0000-0000-00007F6B0000}"/>
    <cellStyle name="Normal 2 3 4 3 3_1) Sector Final Use Input Sheet" xfId="28141" xr:uid="{00000000-0005-0000-0000-0000806B0000}"/>
    <cellStyle name="Normal 2 3 4 3 4" xfId="28142" xr:uid="{00000000-0005-0000-0000-0000816B0000}"/>
    <cellStyle name="Normal 2 3 4 3 4 10" xfId="28143" xr:uid="{00000000-0005-0000-0000-0000826B0000}"/>
    <cellStyle name="Normal 2 3 4 3 4 11" xfId="28144" xr:uid="{00000000-0005-0000-0000-0000836B0000}"/>
    <cellStyle name="Normal 2 3 4 3 4 2" xfId="28145" xr:uid="{00000000-0005-0000-0000-0000846B0000}"/>
    <cellStyle name="Normal 2 3 4 3 4 2 2" xfId="28146" xr:uid="{00000000-0005-0000-0000-0000856B0000}"/>
    <cellStyle name="Normal 2 3 4 3 4 2 3" xfId="28147" xr:uid="{00000000-0005-0000-0000-0000866B0000}"/>
    <cellStyle name="Normal 2 3 4 3 4 2 4" xfId="28148" xr:uid="{00000000-0005-0000-0000-0000876B0000}"/>
    <cellStyle name="Normal 2 3 4 3 4 2 5" xfId="28149" xr:uid="{00000000-0005-0000-0000-0000886B0000}"/>
    <cellStyle name="Normal 2 3 4 3 4 3" xfId="28150" xr:uid="{00000000-0005-0000-0000-0000896B0000}"/>
    <cellStyle name="Normal 2 3 4 3 4 3 2" xfId="28151" xr:uid="{00000000-0005-0000-0000-00008A6B0000}"/>
    <cellStyle name="Normal 2 3 4 3 4 3 3" xfId="28152" xr:uid="{00000000-0005-0000-0000-00008B6B0000}"/>
    <cellStyle name="Normal 2 3 4 3 4 4" xfId="28153" xr:uid="{00000000-0005-0000-0000-00008C6B0000}"/>
    <cellStyle name="Normal 2 3 4 3 4 4 2" xfId="28154" xr:uid="{00000000-0005-0000-0000-00008D6B0000}"/>
    <cellStyle name="Normal 2 3 4 3 4 5" xfId="28155" xr:uid="{00000000-0005-0000-0000-00008E6B0000}"/>
    <cellStyle name="Normal 2 3 4 3 4 5 2" xfId="28156" xr:uid="{00000000-0005-0000-0000-00008F6B0000}"/>
    <cellStyle name="Normal 2 3 4 3 4 6" xfId="28157" xr:uid="{00000000-0005-0000-0000-0000906B0000}"/>
    <cellStyle name="Normal 2 3 4 3 4 7" xfId="28158" xr:uid="{00000000-0005-0000-0000-0000916B0000}"/>
    <cellStyle name="Normal 2 3 4 3 4 8" xfId="28159" xr:uid="{00000000-0005-0000-0000-0000926B0000}"/>
    <cellStyle name="Normal 2 3 4 3 4 9" xfId="28160" xr:uid="{00000000-0005-0000-0000-0000936B0000}"/>
    <cellStyle name="Normal 2 3 4 3 4_1) Sector Final Use Input Sheet" xfId="28161" xr:uid="{00000000-0005-0000-0000-0000946B0000}"/>
    <cellStyle name="Normal 2 3 4 3 5" xfId="28162" xr:uid="{00000000-0005-0000-0000-0000956B0000}"/>
    <cellStyle name="Normal 2 3 4 3 5 2" xfId="28163" xr:uid="{00000000-0005-0000-0000-0000966B0000}"/>
    <cellStyle name="Normal 2 3 4 3 5 3" xfId="28164" xr:uid="{00000000-0005-0000-0000-0000976B0000}"/>
    <cellStyle name="Normal 2 3 4 3 5 4" xfId="28165" xr:uid="{00000000-0005-0000-0000-0000986B0000}"/>
    <cellStyle name="Normal 2 3 4 3 5 5" xfId="28166" xr:uid="{00000000-0005-0000-0000-0000996B0000}"/>
    <cellStyle name="Normal 2 3 4 3 6" xfId="28167" xr:uid="{00000000-0005-0000-0000-00009A6B0000}"/>
    <cellStyle name="Normal 2 3 4 3 6 2" xfId="28168" xr:uid="{00000000-0005-0000-0000-00009B6B0000}"/>
    <cellStyle name="Normal 2 3 4 3 6 3" xfId="28169" xr:uid="{00000000-0005-0000-0000-00009C6B0000}"/>
    <cellStyle name="Normal 2 3 4 3 7" xfId="28170" xr:uid="{00000000-0005-0000-0000-00009D6B0000}"/>
    <cellStyle name="Normal 2 3 4 3 7 2" xfId="28171" xr:uid="{00000000-0005-0000-0000-00009E6B0000}"/>
    <cellStyle name="Normal 2 3 4 3 8" xfId="28172" xr:uid="{00000000-0005-0000-0000-00009F6B0000}"/>
    <cellStyle name="Normal 2 3 4 3 8 2" xfId="28173" xr:uid="{00000000-0005-0000-0000-0000A06B0000}"/>
    <cellStyle name="Normal 2 3 4 3 9" xfId="28174" xr:uid="{00000000-0005-0000-0000-0000A16B0000}"/>
    <cellStyle name="Normal 2 3 4 3_1) Sector Final Use Input Sheet" xfId="28175" xr:uid="{00000000-0005-0000-0000-0000A26B0000}"/>
    <cellStyle name="Normal 2 3 4 4" xfId="28176" xr:uid="{00000000-0005-0000-0000-0000A36B0000}"/>
    <cellStyle name="Normal 2 3 4 4 10" xfId="28177" xr:uid="{00000000-0005-0000-0000-0000A46B0000}"/>
    <cellStyle name="Normal 2 3 4 4 11" xfId="28178" xr:uid="{00000000-0005-0000-0000-0000A56B0000}"/>
    <cellStyle name="Normal 2 3 4 4 12" xfId="28179" xr:uid="{00000000-0005-0000-0000-0000A66B0000}"/>
    <cellStyle name="Normal 2 3 4 4 13" xfId="28180" xr:uid="{00000000-0005-0000-0000-0000A76B0000}"/>
    <cellStyle name="Normal 2 3 4 4 14" xfId="28181" xr:uid="{00000000-0005-0000-0000-0000A86B0000}"/>
    <cellStyle name="Normal 2 3 4 4 2" xfId="28182" xr:uid="{00000000-0005-0000-0000-0000A96B0000}"/>
    <cellStyle name="Normal 2 3 4 4 2 10" xfId="28183" xr:uid="{00000000-0005-0000-0000-0000AA6B0000}"/>
    <cellStyle name="Normal 2 3 4 4 2 11" xfId="28184" xr:uid="{00000000-0005-0000-0000-0000AB6B0000}"/>
    <cellStyle name="Normal 2 3 4 4 2 12" xfId="28185" xr:uid="{00000000-0005-0000-0000-0000AC6B0000}"/>
    <cellStyle name="Normal 2 3 4 4 2 2" xfId="28186" xr:uid="{00000000-0005-0000-0000-0000AD6B0000}"/>
    <cellStyle name="Normal 2 3 4 4 2 2 10" xfId="28187" xr:uid="{00000000-0005-0000-0000-0000AE6B0000}"/>
    <cellStyle name="Normal 2 3 4 4 2 2 11" xfId="28188" xr:uid="{00000000-0005-0000-0000-0000AF6B0000}"/>
    <cellStyle name="Normal 2 3 4 4 2 2 2" xfId="28189" xr:uid="{00000000-0005-0000-0000-0000B06B0000}"/>
    <cellStyle name="Normal 2 3 4 4 2 2 2 2" xfId="28190" xr:uid="{00000000-0005-0000-0000-0000B16B0000}"/>
    <cellStyle name="Normal 2 3 4 4 2 2 2 3" xfId="28191" xr:uid="{00000000-0005-0000-0000-0000B26B0000}"/>
    <cellStyle name="Normal 2 3 4 4 2 2 2 4" xfId="28192" xr:uid="{00000000-0005-0000-0000-0000B36B0000}"/>
    <cellStyle name="Normal 2 3 4 4 2 2 2 5" xfId="28193" xr:uid="{00000000-0005-0000-0000-0000B46B0000}"/>
    <cellStyle name="Normal 2 3 4 4 2 2 3" xfId="28194" xr:uid="{00000000-0005-0000-0000-0000B56B0000}"/>
    <cellStyle name="Normal 2 3 4 4 2 2 3 2" xfId="28195" xr:uid="{00000000-0005-0000-0000-0000B66B0000}"/>
    <cellStyle name="Normal 2 3 4 4 2 2 3 3" xfId="28196" xr:uid="{00000000-0005-0000-0000-0000B76B0000}"/>
    <cellStyle name="Normal 2 3 4 4 2 2 4" xfId="28197" xr:uid="{00000000-0005-0000-0000-0000B86B0000}"/>
    <cellStyle name="Normal 2 3 4 4 2 2 4 2" xfId="28198" xr:uid="{00000000-0005-0000-0000-0000B96B0000}"/>
    <cellStyle name="Normal 2 3 4 4 2 2 5" xfId="28199" xr:uid="{00000000-0005-0000-0000-0000BA6B0000}"/>
    <cellStyle name="Normal 2 3 4 4 2 2 5 2" xfId="28200" xr:uid="{00000000-0005-0000-0000-0000BB6B0000}"/>
    <cellStyle name="Normal 2 3 4 4 2 2 6" xfId="28201" xr:uid="{00000000-0005-0000-0000-0000BC6B0000}"/>
    <cellStyle name="Normal 2 3 4 4 2 2 7" xfId="28202" xr:uid="{00000000-0005-0000-0000-0000BD6B0000}"/>
    <cellStyle name="Normal 2 3 4 4 2 2 8" xfId="28203" xr:uid="{00000000-0005-0000-0000-0000BE6B0000}"/>
    <cellStyle name="Normal 2 3 4 4 2 2 9" xfId="28204" xr:uid="{00000000-0005-0000-0000-0000BF6B0000}"/>
    <cellStyle name="Normal 2 3 4 4 2 2_1) Sector Final Use Input Sheet" xfId="28205" xr:uid="{00000000-0005-0000-0000-0000C06B0000}"/>
    <cellStyle name="Normal 2 3 4 4 2 3" xfId="28206" xr:uid="{00000000-0005-0000-0000-0000C16B0000}"/>
    <cellStyle name="Normal 2 3 4 4 2 3 2" xfId="28207" xr:uid="{00000000-0005-0000-0000-0000C26B0000}"/>
    <cellStyle name="Normal 2 3 4 4 2 3 3" xfId="28208" xr:uid="{00000000-0005-0000-0000-0000C36B0000}"/>
    <cellStyle name="Normal 2 3 4 4 2 3 4" xfId="28209" xr:uid="{00000000-0005-0000-0000-0000C46B0000}"/>
    <cellStyle name="Normal 2 3 4 4 2 3 5" xfId="28210" xr:uid="{00000000-0005-0000-0000-0000C56B0000}"/>
    <cellStyle name="Normal 2 3 4 4 2 4" xfId="28211" xr:uid="{00000000-0005-0000-0000-0000C66B0000}"/>
    <cellStyle name="Normal 2 3 4 4 2 4 2" xfId="28212" xr:uid="{00000000-0005-0000-0000-0000C76B0000}"/>
    <cellStyle name="Normal 2 3 4 4 2 4 3" xfId="28213" xr:uid="{00000000-0005-0000-0000-0000C86B0000}"/>
    <cellStyle name="Normal 2 3 4 4 2 5" xfId="28214" xr:uid="{00000000-0005-0000-0000-0000C96B0000}"/>
    <cellStyle name="Normal 2 3 4 4 2 5 2" xfId="28215" xr:uid="{00000000-0005-0000-0000-0000CA6B0000}"/>
    <cellStyle name="Normal 2 3 4 4 2 6" xfId="28216" xr:uid="{00000000-0005-0000-0000-0000CB6B0000}"/>
    <cellStyle name="Normal 2 3 4 4 2 6 2" xfId="28217" xr:uid="{00000000-0005-0000-0000-0000CC6B0000}"/>
    <cellStyle name="Normal 2 3 4 4 2 7" xfId="28218" xr:uid="{00000000-0005-0000-0000-0000CD6B0000}"/>
    <cellStyle name="Normal 2 3 4 4 2 8" xfId="28219" xr:uid="{00000000-0005-0000-0000-0000CE6B0000}"/>
    <cellStyle name="Normal 2 3 4 4 2 9" xfId="28220" xr:uid="{00000000-0005-0000-0000-0000CF6B0000}"/>
    <cellStyle name="Normal 2 3 4 4 2_1) Sector Final Use Input Sheet" xfId="28221" xr:uid="{00000000-0005-0000-0000-0000D06B0000}"/>
    <cellStyle name="Normal 2 3 4 4 3" xfId="28222" xr:uid="{00000000-0005-0000-0000-0000D16B0000}"/>
    <cellStyle name="Normal 2 3 4 4 3 10" xfId="28223" xr:uid="{00000000-0005-0000-0000-0000D26B0000}"/>
    <cellStyle name="Normal 2 3 4 4 3 11" xfId="28224" xr:uid="{00000000-0005-0000-0000-0000D36B0000}"/>
    <cellStyle name="Normal 2 3 4 4 3 12" xfId="28225" xr:uid="{00000000-0005-0000-0000-0000D46B0000}"/>
    <cellStyle name="Normal 2 3 4 4 3 2" xfId="28226" xr:uid="{00000000-0005-0000-0000-0000D56B0000}"/>
    <cellStyle name="Normal 2 3 4 4 3 2 10" xfId="28227" xr:uid="{00000000-0005-0000-0000-0000D66B0000}"/>
    <cellStyle name="Normal 2 3 4 4 3 2 11" xfId="28228" xr:uid="{00000000-0005-0000-0000-0000D76B0000}"/>
    <cellStyle name="Normal 2 3 4 4 3 2 2" xfId="28229" xr:uid="{00000000-0005-0000-0000-0000D86B0000}"/>
    <cellStyle name="Normal 2 3 4 4 3 2 2 2" xfId="28230" xr:uid="{00000000-0005-0000-0000-0000D96B0000}"/>
    <cellStyle name="Normal 2 3 4 4 3 2 2 3" xfId="28231" xr:uid="{00000000-0005-0000-0000-0000DA6B0000}"/>
    <cellStyle name="Normal 2 3 4 4 3 2 2 4" xfId="28232" xr:uid="{00000000-0005-0000-0000-0000DB6B0000}"/>
    <cellStyle name="Normal 2 3 4 4 3 2 2 5" xfId="28233" xr:uid="{00000000-0005-0000-0000-0000DC6B0000}"/>
    <cellStyle name="Normal 2 3 4 4 3 2 3" xfId="28234" xr:uid="{00000000-0005-0000-0000-0000DD6B0000}"/>
    <cellStyle name="Normal 2 3 4 4 3 2 3 2" xfId="28235" xr:uid="{00000000-0005-0000-0000-0000DE6B0000}"/>
    <cellStyle name="Normal 2 3 4 4 3 2 3 3" xfId="28236" xr:uid="{00000000-0005-0000-0000-0000DF6B0000}"/>
    <cellStyle name="Normal 2 3 4 4 3 2 4" xfId="28237" xr:uid="{00000000-0005-0000-0000-0000E06B0000}"/>
    <cellStyle name="Normal 2 3 4 4 3 2 4 2" xfId="28238" xr:uid="{00000000-0005-0000-0000-0000E16B0000}"/>
    <cellStyle name="Normal 2 3 4 4 3 2 5" xfId="28239" xr:uid="{00000000-0005-0000-0000-0000E26B0000}"/>
    <cellStyle name="Normal 2 3 4 4 3 2 5 2" xfId="28240" xr:uid="{00000000-0005-0000-0000-0000E36B0000}"/>
    <cellStyle name="Normal 2 3 4 4 3 2 6" xfId="28241" xr:uid="{00000000-0005-0000-0000-0000E46B0000}"/>
    <cellStyle name="Normal 2 3 4 4 3 2 7" xfId="28242" xr:uid="{00000000-0005-0000-0000-0000E56B0000}"/>
    <cellStyle name="Normal 2 3 4 4 3 2 8" xfId="28243" xr:uid="{00000000-0005-0000-0000-0000E66B0000}"/>
    <cellStyle name="Normal 2 3 4 4 3 2 9" xfId="28244" xr:uid="{00000000-0005-0000-0000-0000E76B0000}"/>
    <cellStyle name="Normal 2 3 4 4 3 2_1) Sector Final Use Input Sheet" xfId="28245" xr:uid="{00000000-0005-0000-0000-0000E86B0000}"/>
    <cellStyle name="Normal 2 3 4 4 3 3" xfId="28246" xr:uid="{00000000-0005-0000-0000-0000E96B0000}"/>
    <cellStyle name="Normal 2 3 4 4 3 3 2" xfId="28247" xr:uid="{00000000-0005-0000-0000-0000EA6B0000}"/>
    <cellStyle name="Normal 2 3 4 4 3 3 3" xfId="28248" xr:uid="{00000000-0005-0000-0000-0000EB6B0000}"/>
    <cellStyle name="Normal 2 3 4 4 3 3 4" xfId="28249" xr:uid="{00000000-0005-0000-0000-0000EC6B0000}"/>
    <cellStyle name="Normal 2 3 4 4 3 3 5" xfId="28250" xr:uid="{00000000-0005-0000-0000-0000ED6B0000}"/>
    <cellStyle name="Normal 2 3 4 4 3 4" xfId="28251" xr:uid="{00000000-0005-0000-0000-0000EE6B0000}"/>
    <cellStyle name="Normal 2 3 4 4 3 4 2" xfId="28252" xr:uid="{00000000-0005-0000-0000-0000EF6B0000}"/>
    <cellStyle name="Normal 2 3 4 4 3 4 3" xfId="28253" xr:uid="{00000000-0005-0000-0000-0000F06B0000}"/>
    <cellStyle name="Normal 2 3 4 4 3 5" xfId="28254" xr:uid="{00000000-0005-0000-0000-0000F16B0000}"/>
    <cellStyle name="Normal 2 3 4 4 3 5 2" xfId="28255" xr:uid="{00000000-0005-0000-0000-0000F26B0000}"/>
    <cellStyle name="Normal 2 3 4 4 3 6" xfId="28256" xr:uid="{00000000-0005-0000-0000-0000F36B0000}"/>
    <cellStyle name="Normal 2 3 4 4 3 6 2" xfId="28257" xr:uid="{00000000-0005-0000-0000-0000F46B0000}"/>
    <cellStyle name="Normal 2 3 4 4 3 7" xfId="28258" xr:uid="{00000000-0005-0000-0000-0000F56B0000}"/>
    <cellStyle name="Normal 2 3 4 4 3 8" xfId="28259" xr:uid="{00000000-0005-0000-0000-0000F66B0000}"/>
    <cellStyle name="Normal 2 3 4 4 3 9" xfId="28260" xr:uid="{00000000-0005-0000-0000-0000F76B0000}"/>
    <cellStyle name="Normal 2 3 4 4 3_1) Sector Final Use Input Sheet" xfId="28261" xr:uid="{00000000-0005-0000-0000-0000F86B0000}"/>
    <cellStyle name="Normal 2 3 4 4 4" xfId="28262" xr:uid="{00000000-0005-0000-0000-0000F96B0000}"/>
    <cellStyle name="Normal 2 3 4 4 4 10" xfId="28263" xr:uid="{00000000-0005-0000-0000-0000FA6B0000}"/>
    <cellStyle name="Normal 2 3 4 4 4 11" xfId="28264" xr:uid="{00000000-0005-0000-0000-0000FB6B0000}"/>
    <cellStyle name="Normal 2 3 4 4 4 2" xfId="28265" xr:uid="{00000000-0005-0000-0000-0000FC6B0000}"/>
    <cellStyle name="Normal 2 3 4 4 4 2 2" xfId="28266" xr:uid="{00000000-0005-0000-0000-0000FD6B0000}"/>
    <cellStyle name="Normal 2 3 4 4 4 2 3" xfId="28267" xr:uid="{00000000-0005-0000-0000-0000FE6B0000}"/>
    <cellStyle name="Normal 2 3 4 4 4 2 4" xfId="28268" xr:uid="{00000000-0005-0000-0000-0000FF6B0000}"/>
    <cellStyle name="Normal 2 3 4 4 4 2 5" xfId="28269" xr:uid="{00000000-0005-0000-0000-0000006C0000}"/>
    <cellStyle name="Normal 2 3 4 4 4 3" xfId="28270" xr:uid="{00000000-0005-0000-0000-0000016C0000}"/>
    <cellStyle name="Normal 2 3 4 4 4 3 2" xfId="28271" xr:uid="{00000000-0005-0000-0000-0000026C0000}"/>
    <cellStyle name="Normal 2 3 4 4 4 3 3" xfId="28272" xr:uid="{00000000-0005-0000-0000-0000036C0000}"/>
    <cellStyle name="Normal 2 3 4 4 4 4" xfId="28273" xr:uid="{00000000-0005-0000-0000-0000046C0000}"/>
    <cellStyle name="Normal 2 3 4 4 4 4 2" xfId="28274" xr:uid="{00000000-0005-0000-0000-0000056C0000}"/>
    <cellStyle name="Normal 2 3 4 4 4 5" xfId="28275" xr:uid="{00000000-0005-0000-0000-0000066C0000}"/>
    <cellStyle name="Normal 2 3 4 4 4 5 2" xfId="28276" xr:uid="{00000000-0005-0000-0000-0000076C0000}"/>
    <cellStyle name="Normal 2 3 4 4 4 6" xfId="28277" xr:uid="{00000000-0005-0000-0000-0000086C0000}"/>
    <cellStyle name="Normal 2 3 4 4 4 7" xfId="28278" xr:uid="{00000000-0005-0000-0000-0000096C0000}"/>
    <cellStyle name="Normal 2 3 4 4 4 8" xfId="28279" xr:uid="{00000000-0005-0000-0000-00000A6C0000}"/>
    <cellStyle name="Normal 2 3 4 4 4 9" xfId="28280" xr:uid="{00000000-0005-0000-0000-00000B6C0000}"/>
    <cellStyle name="Normal 2 3 4 4 4_1) Sector Final Use Input Sheet" xfId="28281" xr:uid="{00000000-0005-0000-0000-00000C6C0000}"/>
    <cellStyle name="Normal 2 3 4 4 5" xfId="28282" xr:uid="{00000000-0005-0000-0000-00000D6C0000}"/>
    <cellStyle name="Normal 2 3 4 4 5 2" xfId="28283" xr:uid="{00000000-0005-0000-0000-00000E6C0000}"/>
    <cellStyle name="Normal 2 3 4 4 5 3" xfId="28284" xr:uid="{00000000-0005-0000-0000-00000F6C0000}"/>
    <cellStyle name="Normal 2 3 4 4 5 4" xfId="28285" xr:uid="{00000000-0005-0000-0000-0000106C0000}"/>
    <cellStyle name="Normal 2 3 4 4 5 5" xfId="28286" xr:uid="{00000000-0005-0000-0000-0000116C0000}"/>
    <cellStyle name="Normal 2 3 4 4 6" xfId="28287" xr:uid="{00000000-0005-0000-0000-0000126C0000}"/>
    <cellStyle name="Normal 2 3 4 4 6 2" xfId="28288" xr:uid="{00000000-0005-0000-0000-0000136C0000}"/>
    <cellStyle name="Normal 2 3 4 4 6 3" xfId="28289" xr:uid="{00000000-0005-0000-0000-0000146C0000}"/>
    <cellStyle name="Normal 2 3 4 4 7" xfId="28290" xr:uid="{00000000-0005-0000-0000-0000156C0000}"/>
    <cellStyle name="Normal 2 3 4 4 7 2" xfId="28291" xr:uid="{00000000-0005-0000-0000-0000166C0000}"/>
    <cellStyle name="Normal 2 3 4 4 8" xfId="28292" xr:uid="{00000000-0005-0000-0000-0000176C0000}"/>
    <cellStyle name="Normal 2 3 4 4 8 2" xfId="28293" xr:uid="{00000000-0005-0000-0000-0000186C0000}"/>
    <cellStyle name="Normal 2 3 4 4 9" xfId="28294" xr:uid="{00000000-0005-0000-0000-0000196C0000}"/>
    <cellStyle name="Normal 2 3 4 4_1) Sector Final Use Input Sheet" xfId="28295" xr:uid="{00000000-0005-0000-0000-00001A6C0000}"/>
    <cellStyle name="Normal 2 3 4 5" xfId="28296" xr:uid="{00000000-0005-0000-0000-00001B6C0000}"/>
    <cellStyle name="Normal 2 3 4 5 10" xfId="28297" xr:uid="{00000000-0005-0000-0000-00001C6C0000}"/>
    <cellStyle name="Normal 2 3 4 5 11" xfId="28298" xr:uid="{00000000-0005-0000-0000-00001D6C0000}"/>
    <cellStyle name="Normal 2 3 4 5 12" xfId="28299" xr:uid="{00000000-0005-0000-0000-00001E6C0000}"/>
    <cellStyle name="Normal 2 3 4 5 2" xfId="28300" xr:uid="{00000000-0005-0000-0000-00001F6C0000}"/>
    <cellStyle name="Normal 2 3 4 5 2 10" xfId="28301" xr:uid="{00000000-0005-0000-0000-0000206C0000}"/>
    <cellStyle name="Normal 2 3 4 5 2 11" xfId="28302" xr:uid="{00000000-0005-0000-0000-0000216C0000}"/>
    <cellStyle name="Normal 2 3 4 5 2 2" xfId="28303" xr:uid="{00000000-0005-0000-0000-0000226C0000}"/>
    <cellStyle name="Normal 2 3 4 5 2 2 2" xfId="28304" xr:uid="{00000000-0005-0000-0000-0000236C0000}"/>
    <cellStyle name="Normal 2 3 4 5 2 2 3" xfId="28305" xr:uid="{00000000-0005-0000-0000-0000246C0000}"/>
    <cellStyle name="Normal 2 3 4 5 2 2 4" xfId="28306" xr:uid="{00000000-0005-0000-0000-0000256C0000}"/>
    <cellStyle name="Normal 2 3 4 5 2 2 5" xfId="28307" xr:uid="{00000000-0005-0000-0000-0000266C0000}"/>
    <cellStyle name="Normal 2 3 4 5 2 3" xfId="28308" xr:uid="{00000000-0005-0000-0000-0000276C0000}"/>
    <cellStyle name="Normal 2 3 4 5 2 3 2" xfId="28309" xr:uid="{00000000-0005-0000-0000-0000286C0000}"/>
    <cellStyle name="Normal 2 3 4 5 2 3 3" xfId="28310" xr:uid="{00000000-0005-0000-0000-0000296C0000}"/>
    <cellStyle name="Normal 2 3 4 5 2 4" xfId="28311" xr:uid="{00000000-0005-0000-0000-00002A6C0000}"/>
    <cellStyle name="Normal 2 3 4 5 2 4 2" xfId="28312" xr:uid="{00000000-0005-0000-0000-00002B6C0000}"/>
    <cellStyle name="Normal 2 3 4 5 2 5" xfId="28313" xr:uid="{00000000-0005-0000-0000-00002C6C0000}"/>
    <cellStyle name="Normal 2 3 4 5 2 5 2" xfId="28314" xr:uid="{00000000-0005-0000-0000-00002D6C0000}"/>
    <cellStyle name="Normal 2 3 4 5 2 6" xfId="28315" xr:uid="{00000000-0005-0000-0000-00002E6C0000}"/>
    <cellStyle name="Normal 2 3 4 5 2 7" xfId="28316" xr:uid="{00000000-0005-0000-0000-00002F6C0000}"/>
    <cellStyle name="Normal 2 3 4 5 2 8" xfId="28317" xr:uid="{00000000-0005-0000-0000-0000306C0000}"/>
    <cellStyle name="Normal 2 3 4 5 2 9" xfId="28318" xr:uid="{00000000-0005-0000-0000-0000316C0000}"/>
    <cellStyle name="Normal 2 3 4 5 2_1) Sector Final Use Input Sheet" xfId="28319" xr:uid="{00000000-0005-0000-0000-0000326C0000}"/>
    <cellStyle name="Normal 2 3 4 5 3" xfId="28320" xr:uid="{00000000-0005-0000-0000-0000336C0000}"/>
    <cellStyle name="Normal 2 3 4 5 3 2" xfId="28321" xr:uid="{00000000-0005-0000-0000-0000346C0000}"/>
    <cellStyle name="Normal 2 3 4 5 3 3" xfId="28322" xr:uid="{00000000-0005-0000-0000-0000356C0000}"/>
    <cellStyle name="Normal 2 3 4 5 3 4" xfId="28323" xr:uid="{00000000-0005-0000-0000-0000366C0000}"/>
    <cellStyle name="Normal 2 3 4 5 3 5" xfId="28324" xr:uid="{00000000-0005-0000-0000-0000376C0000}"/>
    <cellStyle name="Normal 2 3 4 5 4" xfId="28325" xr:uid="{00000000-0005-0000-0000-0000386C0000}"/>
    <cellStyle name="Normal 2 3 4 5 4 2" xfId="28326" xr:uid="{00000000-0005-0000-0000-0000396C0000}"/>
    <cellStyle name="Normal 2 3 4 5 4 3" xfId="28327" xr:uid="{00000000-0005-0000-0000-00003A6C0000}"/>
    <cellStyle name="Normal 2 3 4 5 5" xfId="28328" xr:uid="{00000000-0005-0000-0000-00003B6C0000}"/>
    <cellStyle name="Normal 2 3 4 5 5 2" xfId="28329" xr:uid="{00000000-0005-0000-0000-00003C6C0000}"/>
    <cellStyle name="Normal 2 3 4 5 6" xfId="28330" xr:uid="{00000000-0005-0000-0000-00003D6C0000}"/>
    <cellStyle name="Normal 2 3 4 5 6 2" xfId="28331" xr:uid="{00000000-0005-0000-0000-00003E6C0000}"/>
    <cellStyle name="Normal 2 3 4 5 7" xfId="28332" xr:uid="{00000000-0005-0000-0000-00003F6C0000}"/>
    <cellStyle name="Normal 2 3 4 5 8" xfId="28333" xr:uid="{00000000-0005-0000-0000-0000406C0000}"/>
    <cellStyle name="Normal 2 3 4 5 9" xfId="28334" xr:uid="{00000000-0005-0000-0000-0000416C0000}"/>
    <cellStyle name="Normal 2 3 4 5_1) Sector Final Use Input Sheet" xfId="28335" xr:uid="{00000000-0005-0000-0000-0000426C0000}"/>
    <cellStyle name="Normal 2 3 4 6" xfId="28336" xr:uid="{00000000-0005-0000-0000-0000436C0000}"/>
    <cellStyle name="Normal 2 3 4 6 10" xfId="28337" xr:uid="{00000000-0005-0000-0000-0000446C0000}"/>
    <cellStyle name="Normal 2 3 4 6 11" xfId="28338" xr:uid="{00000000-0005-0000-0000-0000456C0000}"/>
    <cellStyle name="Normal 2 3 4 6 12" xfId="28339" xr:uid="{00000000-0005-0000-0000-0000466C0000}"/>
    <cellStyle name="Normal 2 3 4 6 2" xfId="28340" xr:uid="{00000000-0005-0000-0000-0000476C0000}"/>
    <cellStyle name="Normal 2 3 4 6 2 10" xfId="28341" xr:uid="{00000000-0005-0000-0000-0000486C0000}"/>
    <cellStyle name="Normal 2 3 4 6 2 11" xfId="28342" xr:uid="{00000000-0005-0000-0000-0000496C0000}"/>
    <cellStyle name="Normal 2 3 4 6 2 2" xfId="28343" xr:uid="{00000000-0005-0000-0000-00004A6C0000}"/>
    <cellStyle name="Normal 2 3 4 6 2 2 2" xfId="28344" xr:uid="{00000000-0005-0000-0000-00004B6C0000}"/>
    <cellStyle name="Normal 2 3 4 6 2 2 3" xfId="28345" xr:uid="{00000000-0005-0000-0000-00004C6C0000}"/>
    <cellStyle name="Normal 2 3 4 6 2 2 4" xfId="28346" xr:uid="{00000000-0005-0000-0000-00004D6C0000}"/>
    <cellStyle name="Normal 2 3 4 6 2 2 5" xfId="28347" xr:uid="{00000000-0005-0000-0000-00004E6C0000}"/>
    <cellStyle name="Normal 2 3 4 6 2 3" xfId="28348" xr:uid="{00000000-0005-0000-0000-00004F6C0000}"/>
    <cellStyle name="Normal 2 3 4 6 2 3 2" xfId="28349" xr:uid="{00000000-0005-0000-0000-0000506C0000}"/>
    <cellStyle name="Normal 2 3 4 6 2 3 3" xfId="28350" xr:uid="{00000000-0005-0000-0000-0000516C0000}"/>
    <cellStyle name="Normal 2 3 4 6 2 4" xfId="28351" xr:uid="{00000000-0005-0000-0000-0000526C0000}"/>
    <cellStyle name="Normal 2 3 4 6 2 4 2" xfId="28352" xr:uid="{00000000-0005-0000-0000-0000536C0000}"/>
    <cellStyle name="Normal 2 3 4 6 2 5" xfId="28353" xr:uid="{00000000-0005-0000-0000-0000546C0000}"/>
    <cellStyle name="Normal 2 3 4 6 2 5 2" xfId="28354" xr:uid="{00000000-0005-0000-0000-0000556C0000}"/>
    <cellStyle name="Normal 2 3 4 6 2 6" xfId="28355" xr:uid="{00000000-0005-0000-0000-0000566C0000}"/>
    <cellStyle name="Normal 2 3 4 6 2 7" xfId="28356" xr:uid="{00000000-0005-0000-0000-0000576C0000}"/>
    <cellStyle name="Normal 2 3 4 6 2 8" xfId="28357" xr:uid="{00000000-0005-0000-0000-0000586C0000}"/>
    <cellStyle name="Normal 2 3 4 6 2 9" xfId="28358" xr:uid="{00000000-0005-0000-0000-0000596C0000}"/>
    <cellStyle name="Normal 2 3 4 6 2_1) Sector Final Use Input Sheet" xfId="28359" xr:uid="{00000000-0005-0000-0000-00005A6C0000}"/>
    <cellStyle name="Normal 2 3 4 6 3" xfId="28360" xr:uid="{00000000-0005-0000-0000-00005B6C0000}"/>
    <cellStyle name="Normal 2 3 4 6 3 2" xfId="28361" xr:uid="{00000000-0005-0000-0000-00005C6C0000}"/>
    <cellStyle name="Normal 2 3 4 6 3 3" xfId="28362" xr:uid="{00000000-0005-0000-0000-00005D6C0000}"/>
    <cellStyle name="Normal 2 3 4 6 3 4" xfId="28363" xr:uid="{00000000-0005-0000-0000-00005E6C0000}"/>
    <cellStyle name="Normal 2 3 4 6 3 5" xfId="28364" xr:uid="{00000000-0005-0000-0000-00005F6C0000}"/>
    <cellStyle name="Normal 2 3 4 6 4" xfId="28365" xr:uid="{00000000-0005-0000-0000-0000606C0000}"/>
    <cellStyle name="Normal 2 3 4 6 4 2" xfId="28366" xr:uid="{00000000-0005-0000-0000-0000616C0000}"/>
    <cellStyle name="Normal 2 3 4 6 4 3" xfId="28367" xr:uid="{00000000-0005-0000-0000-0000626C0000}"/>
    <cellStyle name="Normal 2 3 4 6 5" xfId="28368" xr:uid="{00000000-0005-0000-0000-0000636C0000}"/>
    <cellStyle name="Normal 2 3 4 6 5 2" xfId="28369" xr:uid="{00000000-0005-0000-0000-0000646C0000}"/>
    <cellStyle name="Normal 2 3 4 6 6" xfId="28370" xr:uid="{00000000-0005-0000-0000-0000656C0000}"/>
    <cellStyle name="Normal 2 3 4 6 6 2" xfId="28371" xr:uid="{00000000-0005-0000-0000-0000666C0000}"/>
    <cellStyle name="Normal 2 3 4 6 7" xfId="28372" xr:uid="{00000000-0005-0000-0000-0000676C0000}"/>
    <cellStyle name="Normal 2 3 4 6 8" xfId="28373" xr:uid="{00000000-0005-0000-0000-0000686C0000}"/>
    <cellStyle name="Normal 2 3 4 6 9" xfId="28374" xr:uid="{00000000-0005-0000-0000-0000696C0000}"/>
    <cellStyle name="Normal 2 3 4 6_1) Sector Final Use Input Sheet" xfId="28375" xr:uid="{00000000-0005-0000-0000-00006A6C0000}"/>
    <cellStyle name="Normal 2 3 4 7" xfId="28376" xr:uid="{00000000-0005-0000-0000-00006B6C0000}"/>
    <cellStyle name="Normal 2 3 4 7 10" xfId="28377" xr:uid="{00000000-0005-0000-0000-00006C6C0000}"/>
    <cellStyle name="Normal 2 3 4 7 11" xfId="28378" xr:uid="{00000000-0005-0000-0000-00006D6C0000}"/>
    <cellStyle name="Normal 2 3 4 7 2" xfId="28379" xr:uid="{00000000-0005-0000-0000-00006E6C0000}"/>
    <cellStyle name="Normal 2 3 4 7 2 2" xfId="28380" xr:uid="{00000000-0005-0000-0000-00006F6C0000}"/>
    <cellStyle name="Normal 2 3 4 7 2 3" xfId="28381" xr:uid="{00000000-0005-0000-0000-0000706C0000}"/>
    <cellStyle name="Normal 2 3 4 7 2 4" xfId="28382" xr:uid="{00000000-0005-0000-0000-0000716C0000}"/>
    <cellStyle name="Normal 2 3 4 7 2 5" xfId="28383" xr:uid="{00000000-0005-0000-0000-0000726C0000}"/>
    <cellStyle name="Normal 2 3 4 7 3" xfId="28384" xr:uid="{00000000-0005-0000-0000-0000736C0000}"/>
    <cellStyle name="Normal 2 3 4 7 3 2" xfId="28385" xr:uid="{00000000-0005-0000-0000-0000746C0000}"/>
    <cellStyle name="Normal 2 3 4 7 3 3" xfId="28386" xr:uid="{00000000-0005-0000-0000-0000756C0000}"/>
    <cellStyle name="Normal 2 3 4 7 4" xfId="28387" xr:uid="{00000000-0005-0000-0000-0000766C0000}"/>
    <cellStyle name="Normal 2 3 4 7 4 2" xfId="28388" xr:uid="{00000000-0005-0000-0000-0000776C0000}"/>
    <cellStyle name="Normal 2 3 4 7 5" xfId="28389" xr:uid="{00000000-0005-0000-0000-0000786C0000}"/>
    <cellStyle name="Normal 2 3 4 7 5 2" xfId="28390" xr:uid="{00000000-0005-0000-0000-0000796C0000}"/>
    <cellStyle name="Normal 2 3 4 7 6" xfId="28391" xr:uid="{00000000-0005-0000-0000-00007A6C0000}"/>
    <cellStyle name="Normal 2 3 4 7 7" xfId="28392" xr:uid="{00000000-0005-0000-0000-00007B6C0000}"/>
    <cellStyle name="Normal 2 3 4 7 8" xfId="28393" xr:uid="{00000000-0005-0000-0000-00007C6C0000}"/>
    <cellStyle name="Normal 2 3 4 7 9" xfId="28394" xr:uid="{00000000-0005-0000-0000-00007D6C0000}"/>
    <cellStyle name="Normal 2 3 4 7_1) Sector Final Use Input Sheet" xfId="28395" xr:uid="{00000000-0005-0000-0000-00007E6C0000}"/>
    <cellStyle name="Normal 2 3 4 8" xfId="28396" xr:uid="{00000000-0005-0000-0000-00007F6C0000}"/>
    <cellStyle name="Normal 2 3 4 8 2" xfId="28397" xr:uid="{00000000-0005-0000-0000-0000806C0000}"/>
    <cellStyle name="Normal 2 3 4 8 3" xfId="28398" xr:uid="{00000000-0005-0000-0000-0000816C0000}"/>
    <cellStyle name="Normal 2 3 4 8 4" xfId="28399" xr:uid="{00000000-0005-0000-0000-0000826C0000}"/>
    <cellStyle name="Normal 2 3 4 8 5" xfId="28400" xr:uid="{00000000-0005-0000-0000-0000836C0000}"/>
    <cellStyle name="Normal 2 3 4 9" xfId="28401" xr:uid="{00000000-0005-0000-0000-0000846C0000}"/>
    <cellStyle name="Normal 2 3 4 9 2" xfId="28402" xr:uid="{00000000-0005-0000-0000-0000856C0000}"/>
    <cellStyle name="Normal 2 3 4 9 3" xfId="28403" xr:uid="{00000000-0005-0000-0000-0000866C0000}"/>
    <cellStyle name="Normal 2 3 4_1) Sector Final Use Input Sheet" xfId="28404" xr:uid="{00000000-0005-0000-0000-0000876C0000}"/>
    <cellStyle name="Normal 2 3 5" xfId="28405" xr:uid="{00000000-0005-0000-0000-0000886C0000}"/>
    <cellStyle name="Normal 2 3 5 10" xfId="28406" xr:uid="{00000000-0005-0000-0000-0000896C0000}"/>
    <cellStyle name="Normal 2 3 5 10 2" xfId="28407" xr:uid="{00000000-0005-0000-0000-00008A6C0000}"/>
    <cellStyle name="Normal 2 3 5 11" xfId="28408" xr:uid="{00000000-0005-0000-0000-00008B6C0000}"/>
    <cellStyle name="Normal 2 3 5 11 2" xfId="28409" xr:uid="{00000000-0005-0000-0000-00008C6C0000}"/>
    <cellStyle name="Normal 2 3 5 12" xfId="28410" xr:uid="{00000000-0005-0000-0000-00008D6C0000}"/>
    <cellStyle name="Normal 2 3 5 13" xfId="28411" xr:uid="{00000000-0005-0000-0000-00008E6C0000}"/>
    <cellStyle name="Normal 2 3 5 14" xfId="28412" xr:uid="{00000000-0005-0000-0000-00008F6C0000}"/>
    <cellStyle name="Normal 2 3 5 15" xfId="28413" xr:uid="{00000000-0005-0000-0000-0000906C0000}"/>
    <cellStyle name="Normal 2 3 5 16" xfId="28414" xr:uid="{00000000-0005-0000-0000-0000916C0000}"/>
    <cellStyle name="Normal 2 3 5 17" xfId="28415" xr:uid="{00000000-0005-0000-0000-0000926C0000}"/>
    <cellStyle name="Normal 2 3 5 2" xfId="28416" xr:uid="{00000000-0005-0000-0000-0000936C0000}"/>
    <cellStyle name="Normal 2 3 5 2 10" xfId="28417" xr:uid="{00000000-0005-0000-0000-0000946C0000}"/>
    <cellStyle name="Normal 2 3 5 2 11" xfId="28418" xr:uid="{00000000-0005-0000-0000-0000956C0000}"/>
    <cellStyle name="Normal 2 3 5 2 12" xfId="28419" xr:uid="{00000000-0005-0000-0000-0000966C0000}"/>
    <cellStyle name="Normal 2 3 5 2 13" xfId="28420" xr:uid="{00000000-0005-0000-0000-0000976C0000}"/>
    <cellStyle name="Normal 2 3 5 2 14" xfId="28421" xr:uid="{00000000-0005-0000-0000-0000986C0000}"/>
    <cellStyle name="Normal 2 3 5 2 2" xfId="28422" xr:uid="{00000000-0005-0000-0000-0000996C0000}"/>
    <cellStyle name="Normal 2 3 5 2 2 10" xfId="28423" xr:uid="{00000000-0005-0000-0000-00009A6C0000}"/>
    <cellStyle name="Normal 2 3 5 2 2 11" xfId="28424" xr:uid="{00000000-0005-0000-0000-00009B6C0000}"/>
    <cellStyle name="Normal 2 3 5 2 2 12" xfId="28425" xr:uid="{00000000-0005-0000-0000-00009C6C0000}"/>
    <cellStyle name="Normal 2 3 5 2 2 2" xfId="28426" xr:uid="{00000000-0005-0000-0000-00009D6C0000}"/>
    <cellStyle name="Normal 2 3 5 2 2 2 10" xfId="28427" xr:uid="{00000000-0005-0000-0000-00009E6C0000}"/>
    <cellStyle name="Normal 2 3 5 2 2 2 11" xfId="28428" xr:uid="{00000000-0005-0000-0000-00009F6C0000}"/>
    <cellStyle name="Normal 2 3 5 2 2 2 2" xfId="28429" xr:uid="{00000000-0005-0000-0000-0000A06C0000}"/>
    <cellStyle name="Normal 2 3 5 2 2 2 2 2" xfId="28430" xr:uid="{00000000-0005-0000-0000-0000A16C0000}"/>
    <cellStyle name="Normal 2 3 5 2 2 2 2 3" xfId="28431" xr:uid="{00000000-0005-0000-0000-0000A26C0000}"/>
    <cellStyle name="Normal 2 3 5 2 2 2 2 4" xfId="28432" xr:uid="{00000000-0005-0000-0000-0000A36C0000}"/>
    <cellStyle name="Normal 2 3 5 2 2 2 2 5" xfId="28433" xr:uid="{00000000-0005-0000-0000-0000A46C0000}"/>
    <cellStyle name="Normal 2 3 5 2 2 2 3" xfId="28434" xr:uid="{00000000-0005-0000-0000-0000A56C0000}"/>
    <cellStyle name="Normal 2 3 5 2 2 2 3 2" xfId="28435" xr:uid="{00000000-0005-0000-0000-0000A66C0000}"/>
    <cellStyle name="Normal 2 3 5 2 2 2 3 3" xfId="28436" xr:uid="{00000000-0005-0000-0000-0000A76C0000}"/>
    <cellStyle name="Normal 2 3 5 2 2 2 4" xfId="28437" xr:uid="{00000000-0005-0000-0000-0000A86C0000}"/>
    <cellStyle name="Normal 2 3 5 2 2 2 4 2" xfId="28438" xr:uid="{00000000-0005-0000-0000-0000A96C0000}"/>
    <cellStyle name="Normal 2 3 5 2 2 2 5" xfId="28439" xr:uid="{00000000-0005-0000-0000-0000AA6C0000}"/>
    <cellStyle name="Normal 2 3 5 2 2 2 5 2" xfId="28440" xr:uid="{00000000-0005-0000-0000-0000AB6C0000}"/>
    <cellStyle name="Normal 2 3 5 2 2 2 6" xfId="28441" xr:uid="{00000000-0005-0000-0000-0000AC6C0000}"/>
    <cellStyle name="Normal 2 3 5 2 2 2 7" xfId="28442" xr:uid="{00000000-0005-0000-0000-0000AD6C0000}"/>
    <cellStyle name="Normal 2 3 5 2 2 2 8" xfId="28443" xr:uid="{00000000-0005-0000-0000-0000AE6C0000}"/>
    <cellStyle name="Normal 2 3 5 2 2 2 9" xfId="28444" xr:uid="{00000000-0005-0000-0000-0000AF6C0000}"/>
    <cellStyle name="Normal 2 3 5 2 2 2_1) Sector Final Use Input Sheet" xfId="28445" xr:uid="{00000000-0005-0000-0000-0000B06C0000}"/>
    <cellStyle name="Normal 2 3 5 2 2 3" xfId="28446" xr:uid="{00000000-0005-0000-0000-0000B16C0000}"/>
    <cellStyle name="Normal 2 3 5 2 2 3 2" xfId="28447" xr:uid="{00000000-0005-0000-0000-0000B26C0000}"/>
    <cellStyle name="Normal 2 3 5 2 2 3 3" xfId="28448" xr:uid="{00000000-0005-0000-0000-0000B36C0000}"/>
    <cellStyle name="Normal 2 3 5 2 2 3 4" xfId="28449" xr:uid="{00000000-0005-0000-0000-0000B46C0000}"/>
    <cellStyle name="Normal 2 3 5 2 2 3 5" xfId="28450" xr:uid="{00000000-0005-0000-0000-0000B56C0000}"/>
    <cellStyle name="Normal 2 3 5 2 2 4" xfId="28451" xr:uid="{00000000-0005-0000-0000-0000B66C0000}"/>
    <cellStyle name="Normal 2 3 5 2 2 4 2" xfId="28452" xr:uid="{00000000-0005-0000-0000-0000B76C0000}"/>
    <cellStyle name="Normal 2 3 5 2 2 4 3" xfId="28453" xr:uid="{00000000-0005-0000-0000-0000B86C0000}"/>
    <cellStyle name="Normal 2 3 5 2 2 5" xfId="28454" xr:uid="{00000000-0005-0000-0000-0000B96C0000}"/>
    <cellStyle name="Normal 2 3 5 2 2 5 2" xfId="28455" xr:uid="{00000000-0005-0000-0000-0000BA6C0000}"/>
    <cellStyle name="Normal 2 3 5 2 2 6" xfId="28456" xr:uid="{00000000-0005-0000-0000-0000BB6C0000}"/>
    <cellStyle name="Normal 2 3 5 2 2 6 2" xfId="28457" xr:uid="{00000000-0005-0000-0000-0000BC6C0000}"/>
    <cellStyle name="Normal 2 3 5 2 2 7" xfId="28458" xr:uid="{00000000-0005-0000-0000-0000BD6C0000}"/>
    <cellStyle name="Normal 2 3 5 2 2 8" xfId="28459" xr:uid="{00000000-0005-0000-0000-0000BE6C0000}"/>
    <cellStyle name="Normal 2 3 5 2 2 9" xfId="28460" xr:uid="{00000000-0005-0000-0000-0000BF6C0000}"/>
    <cellStyle name="Normal 2 3 5 2 2_1) Sector Final Use Input Sheet" xfId="28461" xr:uid="{00000000-0005-0000-0000-0000C06C0000}"/>
    <cellStyle name="Normal 2 3 5 2 3" xfId="28462" xr:uid="{00000000-0005-0000-0000-0000C16C0000}"/>
    <cellStyle name="Normal 2 3 5 2 3 10" xfId="28463" xr:uid="{00000000-0005-0000-0000-0000C26C0000}"/>
    <cellStyle name="Normal 2 3 5 2 3 11" xfId="28464" xr:uid="{00000000-0005-0000-0000-0000C36C0000}"/>
    <cellStyle name="Normal 2 3 5 2 3 12" xfId="28465" xr:uid="{00000000-0005-0000-0000-0000C46C0000}"/>
    <cellStyle name="Normal 2 3 5 2 3 2" xfId="28466" xr:uid="{00000000-0005-0000-0000-0000C56C0000}"/>
    <cellStyle name="Normal 2 3 5 2 3 2 10" xfId="28467" xr:uid="{00000000-0005-0000-0000-0000C66C0000}"/>
    <cellStyle name="Normal 2 3 5 2 3 2 11" xfId="28468" xr:uid="{00000000-0005-0000-0000-0000C76C0000}"/>
    <cellStyle name="Normal 2 3 5 2 3 2 2" xfId="28469" xr:uid="{00000000-0005-0000-0000-0000C86C0000}"/>
    <cellStyle name="Normal 2 3 5 2 3 2 2 2" xfId="28470" xr:uid="{00000000-0005-0000-0000-0000C96C0000}"/>
    <cellStyle name="Normal 2 3 5 2 3 2 2 3" xfId="28471" xr:uid="{00000000-0005-0000-0000-0000CA6C0000}"/>
    <cellStyle name="Normal 2 3 5 2 3 2 2 4" xfId="28472" xr:uid="{00000000-0005-0000-0000-0000CB6C0000}"/>
    <cellStyle name="Normal 2 3 5 2 3 2 2 5" xfId="28473" xr:uid="{00000000-0005-0000-0000-0000CC6C0000}"/>
    <cellStyle name="Normal 2 3 5 2 3 2 3" xfId="28474" xr:uid="{00000000-0005-0000-0000-0000CD6C0000}"/>
    <cellStyle name="Normal 2 3 5 2 3 2 3 2" xfId="28475" xr:uid="{00000000-0005-0000-0000-0000CE6C0000}"/>
    <cellStyle name="Normal 2 3 5 2 3 2 3 3" xfId="28476" xr:uid="{00000000-0005-0000-0000-0000CF6C0000}"/>
    <cellStyle name="Normal 2 3 5 2 3 2 4" xfId="28477" xr:uid="{00000000-0005-0000-0000-0000D06C0000}"/>
    <cellStyle name="Normal 2 3 5 2 3 2 4 2" xfId="28478" xr:uid="{00000000-0005-0000-0000-0000D16C0000}"/>
    <cellStyle name="Normal 2 3 5 2 3 2 5" xfId="28479" xr:uid="{00000000-0005-0000-0000-0000D26C0000}"/>
    <cellStyle name="Normal 2 3 5 2 3 2 5 2" xfId="28480" xr:uid="{00000000-0005-0000-0000-0000D36C0000}"/>
    <cellStyle name="Normal 2 3 5 2 3 2 6" xfId="28481" xr:uid="{00000000-0005-0000-0000-0000D46C0000}"/>
    <cellStyle name="Normal 2 3 5 2 3 2 7" xfId="28482" xr:uid="{00000000-0005-0000-0000-0000D56C0000}"/>
    <cellStyle name="Normal 2 3 5 2 3 2 8" xfId="28483" xr:uid="{00000000-0005-0000-0000-0000D66C0000}"/>
    <cellStyle name="Normal 2 3 5 2 3 2 9" xfId="28484" xr:uid="{00000000-0005-0000-0000-0000D76C0000}"/>
    <cellStyle name="Normal 2 3 5 2 3 2_1) Sector Final Use Input Sheet" xfId="28485" xr:uid="{00000000-0005-0000-0000-0000D86C0000}"/>
    <cellStyle name="Normal 2 3 5 2 3 3" xfId="28486" xr:uid="{00000000-0005-0000-0000-0000D96C0000}"/>
    <cellStyle name="Normal 2 3 5 2 3 3 2" xfId="28487" xr:uid="{00000000-0005-0000-0000-0000DA6C0000}"/>
    <cellStyle name="Normal 2 3 5 2 3 3 3" xfId="28488" xr:uid="{00000000-0005-0000-0000-0000DB6C0000}"/>
    <cellStyle name="Normal 2 3 5 2 3 3 4" xfId="28489" xr:uid="{00000000-0005-0000-0000-0000DC6C0000}"/>
    <cellStyle name="Normal 2 3 5 2 3 3 5" xfId="28490" xr:uid="{00000000-0005-0000-0000-0000DD6C0000}"/>
    <cellStyle name="Normal 2 3 5 2 3 4" xfId="28491" xr:uid="{00000000-0005-0000-0000-0000DE6C0000}"/>
    <cellStyle name="Normal 2 3 5 2 3 4 2" xfId="28492" xr:uid="{00000000-0005-0000-0000-0000DF6C0000}"/>
    <cellStyle name="Normal 2 3 5 2 3 4 3" xfId="28493" xr:uid="{00000000-0005-0000-0000-0000E06C0000}"/>
    <cellStyle name="Normal 2 3 5 2 3 5" xfId="28494" xr:uid="{00000000-0005-0000-0000-0000E16C0000}"/>
    <cellStyle name="Normal 2 3 5 2 3 5 2" xfId="28495" xr:uid="{00000000-0005-0000-0000-0000E26C0000}"/>
    <cellStyle name="Normal 2 3 5 2 3 6" xfId="28496" xr:uid="{00000000-0005-0000-0000-0000E36C0000}"/>
    <cellStyle name="Normal 2 3 5 2 3 6 2" xfId="28497" xr:uid="{00000000-0005-0000-0000-0000E46C0000}"/>
    <cellStyle name="Normal 2 3 5 2 3 7" xfId="28498" xr:uid="{00000000-0005-0000-0000-0000E56C0000}"/>
    <cellStyle name="Normal 2 3 5 2 3 8" xfId="28499" xr:uid="{00000000-0005-0000-0000-0000E66C0000}"/>
    <cellStyle name="Normal 2 3 5 2 3 9" xfId="28500" xr:uid="{00000000-0005-0000-0000-0000E76C0000}"/>
    <cellStyle name="Normal 2 3 5 2 3_1) Sector Final Use Input Sheet" xfId="28501" xr:uid="{00000000-0005-0000-0000-0000E86C0000}"/>
    <cellStyle name="Normal 2 3 5 2 4" xfId="28502" xr:uid="{00000000-0005-0000-0000-0000E96C0000}"/>
    <cellStyle name="Normal 2 3 5 2 4 10" xfId="28503" xr:uid="{00000000-0005-0000-0000-0000EA6C0000}"/>
    <cellStyle name="Normal 2 3 5 2 4 11" xfId="28504" xr:uid="{00000000-0005-0000-0000-0000EB6C0000}"/>
    <cellStyle name="Normal 2 3 5 2 4 2" xfId="28505" xr:uid="{00000000-0005-0000-0000-0000EC6C0000}"/>
    <cellStyle name="Normal 2 3 5 2 4 2 2" xfId="28506" xr:uid="{00000000-0005-0000-0000-0000ED6C0000}"/>
    <cellStyle name="Normal 2 3 5 2 4 2 3" xfId="28507" xr:uid="{00000000-0005-0000-0000-0000EE6C0000}"/>
    <cellStyle name="Normal 2 3 5 2 4 2 4" xfId="28508" xr:uid="{00000000-0005-0000-0000-0000EF6C0000}"/>
    <cellStyle name="Normal 2 3 5 2 4 2 5" xfId="28509" xr:uid="{00000000-0005-0000-0000-0000F06C0000}"/>
    <cellStyle name="Normal 2 3 5 2 4 3" xfId="28510" xr:uid="{00000000-0005-0000-0000-0000F16C0000}"/>
    <cellStyle name="Normal 2 3 5 2 4 3 2" xfId="28511" xr:uid="{00000000-0005-0000-0000-0000F26C0000}"/>
    <cellStyle name="Normal 2 3 5 2 4 3 3" xfId="28512" xr:uid="{00000000-0005-0000-0000-0000F36C0000}"/>
    <cellStyle name="Normal 2 3 5 2 4 4" xfId="28513" xr:uid="{00000000-0005-0000-0000-0000F46C0000}"/>
    <cellStyle name="Normal 2 3 5 2 4 4 2" xfId="28514" xr:uid="{00000000-0005-0000-0000-0000F56C0000}"/>
    <cellStyle name="Normal 2 3 5 2 4 5" xfId="28515" xr:uid="{00000000-0005-0000-0000-0000F66C0000}"/>
    <cellStyle name="Normal 2 3 5 2 4 5 2" xfId="28516" xr:uid="{00000000-0005-0000-0000-0000F76C0000}"/>
    <cellStyle name="Normal 2 3 5 2 4 6" xfId="28517" xr:uid="{00000000-0005-0000-0000-0000F86C0000}"/>
    <cellStyle name="Normal 2 3 5 2 4 7" xfId="28518" xr:uid="{00000000-0005-0000-0000-0000F96C0000}"/>
    <cellStyle name="Normal 2 3 5 2 4 8" xfId="28519" xr:uid="{00000000-0005-0000-0000-0000FA6C0000}"/>
    <cellStyle name="Normal 2 3 5 2 4 9" xfId="28520" xr:uid="{00000000-0005-0000-0000-0000FB6C0000}"/>
    <cellStyle name="Normal 2 3 5 2 4_1) Sector Final Use Input Sheet" xfId="28521" xr:uid="{00000000-0005-0000-0000-0000FC6C0000}"/>
    <cellStyle name="Normal 2 3 5 2 5" xfId="28522" xr:uid="{00000000-0005-0000-0000-0000FD6C0000}"/>
    <cellStyle name="Normal 2 3 5 2 5 2" xfId="28523" xr:uid="{00000000-0005-0000-0000-0000FE6C0000}"/>
    <cellStyle name="Normal 2 3 5 2 5 3" xfId="28524" xr:uid="{00000000-0005-0000-0000-0000FF6C0000}"/>
    <cellStyle name="Normal 2 3 5 2 5 4" xfId="28525" xr:uid="{00000000-0005-0000-0000-0000006D0000}"/>
    <cellStyle name="Normal 2 3 5 2 5 5" xfId="28526" xr:uid="{00000000-0005-0000-0000-0000016D0000}"/>
    <cellStyle name="Normal 2 3 5 2 6" xfId="28527" xr:uid="{00000000-0005-0000-0000-0000026D0000}"/>
    <cellStyle name="Normal 2 3 5 2 6 2" xfId="28528" xr:uid="{00000000-0005-0000-0000-0000036D0000}"/>
    <cellStyle name="Normal 2 3 5 2 6 3" xfId="28529" xr:uid="{00000000-0005-0000-0000-0000046D0000}"/>
    <cellStyle name="Normal 2 3 5 2 7" xfId="28530" xr:uid="{00000000-0005-0000-0000-0000056D0000}"/>
    <cellStyle name="Normal 2 3 5 2 7 2" xfId="28531" xr:uid="{00000000-0005-0000-0000-0000066D0000}"/>
    <cellStyle name="Normal 2 3 5 2 8" xfId="28532" xr:uid="{00000000-0005-0000-0000-0000076D0000}"/>
    <cellStyle name="Normal 2 3 5 2 8 2" xfId="28533" xr:uid="{00000000-0005-0000-0000-0000086D0000}"/>
    <cellStyle name="Normal 2 3 5 2 9" xfId="28534" xr:uid="{00000000-0005-0000-0000-0000096D0000}"/>
    <cellStyle name="Normal 2 3 5 2_1) Sector Final Use Input Sheet" xfId="28535" xr:uid="{00000000-0005-0000-0000-00000A6D0000}"/>
    <cellStyle name="Normal 2 3 5 3" xfId="28536" xr:uid="{00000000-0005-0000-0000-00000B6D0000}"/>
    <cellStyle name="Normal 2 3 5 3 10" xfId="28537" xr:uid="{00000000-0005-0000-0000-00000C6D0000}"/>
    <cellStyle name="Normal 2 3 5 3 11" xfId="28538" xr:uid="{00000000-0005-0000-0000-00000D6D0000}"/>
    <cellStyle name="Normal 2 3 5 3 12" xfId="28539" xr:uid="{00000000-0005-0000-0000-00000E6D0000}"/>
    <cellStyle name="Normal 2 3 5 3 13" xfId="28540" xr:uid="{00000000-0005-0000-0000-00000F6D0000}"/>
    <cellStyle name="Normal 2 3 5 3 14" xfId="28541" xr:uid="{00000000-0005-0000-0000-0000106D0000}"/>
    <cellStyle name="Normal 2 3 5 3 2" xfId="28542" xr:uid="{00000000-0005-0000-0000-0000116D0000}"/>
    <cellStyle name="Normal 2 3 5 3 2 10" xfId="28543" xr:uid="{00000000-0005-0000-0000-0000126D0000}"/>
    <cellStyle name="Normal 2 3 5 3 2 11" xfId="28544" xr:uid="{00000000-0005-0000-0000-0000136D0000}"/>
    <cellStyle name="Normal 2 3 5 3 2 12" xfId="28545" xr:uid="{00000000-0005-0000-0000-0000146D0000}"/>
    <cellStyle name="Normal 2 3 5 3 2 2" xfId="28546" xr:uid="{00000000-0005-0000-0000-0000156D0000}"/>
    <cellStyle name="Normal 2 3 5 3 2 2 10" xfId="28547" xr:uid="{00000000-0005-0000-0000-0000166D0000}"/>
    <cellStyle name="Normal 2 3 5 3 2 2 11" xfId="28548" xr:uid="{00000000-0005-0000-0000-0000176D0000}"/>
    <cellStyle name="Normal 2 3 5 3 2 2 2" xfId="28549" xr:uid="{00000000-0005-0000-0000-0000186D0000}"/>
    <cellStyle name="Normal 2 3 5 3 2 2 2 2" xfId="28550" xr:uid="{00000000-0005-0000-0000-0000196D0000}"/>
    <cellStyle name="Normal 2 3 5 3 2 2 2 3" xfId="28551" xr:uid="{00000000-0005-0000-0000-00001A6D0000}"/>
    <cellStyle name="Normal 2 3 5 3 2 2 2 4" xfId="28552" xr:uid="{00000000-0005-0000-0000-00001B6D0000}"/>
    <cellStyle name="Normal 2 3 5 3 2 2 2 5" xfId="28553" xr:uid="{00000000-0005-0000-0000-00001C6D0000}"/>
    <cellStyle name="Normal 2 3 5 3 2 2 3" xfId="28554" xr:uid="{00000000-0005-0000-0000-00001D6D0000}"/>
    <cellStyle name="Normal 2 3 5 3 2 2 3 2" xfId="28555" xr:uid="{00000000-0005-0000-0000-00001E6D0000}"/>
    <cellStyle name="Normal 2 3 5 3 2 2 3 3" xfId="28556" xr:uid="{00000000-0005-0000-0000-00001F6D0000}"/>
    <cellStyle name="Normal 2 3 5 3 2 2 4" xfId="28557" xr:uid="{00000000-0005-0000-0000-0000206D0000}"/>
    <cellStyle name="Normal 2 3 5 3 2 2 4 2" xfId="28558" xr:uid="{00000000-0005-0000-0000-0000216D0000}"/>
    <cellStyle name="Normal 2 3 5 3 2 2 5" xfId="28559" xr:uid="{00000000-0005-0000-0000-0000226D0000}"/>
    <cellStyle name="Normal 2 3 5 3 2 2 5 2" xfId="28560" xr:uid="{00000000-0005-0000-0000-0000236D0000}"/>
    <cellStyle name="Normal 2 3 5 3 2 2 6" xfId="28561" xr:uid="{00000000-0005-0000-0000-0000246D0000}"/>
    <cellStyle name="Normal 2 3 5 3 2 2 7" xfId="28562" xr:uid="{00000000-0005-0000-0000-0000256D0000}"/>
    <cellStyle name="Normal 2 3 5 3 2 2 8" xfId="28563" xr:uid="{00000000-0005-0000-0000-0000266D0000}"/>
    <cellStyle name="Normal 2 3 5 3 2 2 9" xfId="28564" xr:uid="{00000000-0005-0000-0000-0000276D0000}"/>
    <cellStyle name="Normal 2 3 5 3 2 2_1) Sector Final Use Input Sheet" xfId="28565" xr:uid="{00000000-0005-0000-0000-0000286D0000}"/>
    <cellStyle name="Normal 2 3 5 3 2 3" xfId="28566" xr:uid="{00000000-0005-0000-0000-0000296D0000}"/>
    <cellStyle name="Normal 2 3 5 3 2 3 2" xfId="28567" xr:uid="{00000000-0005-0000-0000-00002A6D0000}"/>
    <cellStyle name="Normal 2 3 5 3 2 3 3" xfId="28568" xr:uid="{00000000-0005-0000-0000-00002B6D0000}"/>
    <cellStyle name="Normal 2 3 5 3 2 3 4" xfId="28569" xr:uid="{00000000-0005-0000-0000-00002C6D0000}"/>
    <cellStyle name="Normal 2 3 5 3 2 3 5" xfId="28570" xr:uid="{00000000-0005-0000-0000-00002D6D0000}"/>
    <cellStyle name="Normal 2 3 5 3 2 4" xfId="28571" xr:uid="{00000000-0005-0000-0000-00002E6D0000}"/>
    <cellStyle name="Normal 2 3 5 3 2 4 2" xfId="28572" xr:uid="{00000000-0005-0000-0000-00002F6D0000}"/>
    <cellStyle name="Normal 2 3 5 3 2 4 3" xfId="28573" xr:uid="{00000000-0005-0000-0000-0000306D0000}"/>
    <cellStyle name="Normal 2 3 5 3 2 5" xfId="28574" xr:uid="{00000000-0005-0000-0000-0000316D0000}"/>
    <cellStyle name="Normal 2 3 5 3 2 5 2" xfId="28575" xr:uid="{00000000-0005-0000-0000-0000326D0000}"/>
    <cellStyle name="Normal 2 3 5 3 2 6" xfId="28576" xr:uid="{00000000-0005-0000-0000-0000336D0000}"/>
    <cellStyle name="Normal 2 3 5 3 2 6 2" xfId="28577" xr:uid="{00000000-0005-0000-0000-0000346D0000}"/>
    <cellStyle name="Normal 2 3 5 3 2 7" xfId="28578" xr:uid="{00000000-0005-0000-0000-0000356D0000}"/>
    <cellStyle name="Normal 2 3 5 3 2 8" xfId="28579" xr:uid="{00000000-0005-0000-0000-0000366D0000}"/>
    <cellStyle name="Normal 2 3 5 3 2 9" xfId="28580" xr:uid="{00000000-0005-0000-0000-0000376D0000}"/>
    <cellStyle name="Normal 2 3 5 3 2_1) Sector Final Use Input Sheet" xfId="28581" xr:uid="{00000000-0005-0000-0000-0000386D0000}"/>
    <cellStyle name="Normal 2 3 5 3 3" xfId="28582" xr:uid="{00000000-0005-0000-0000-0000396D0000}"/>
    <cellStyle name="Normal 2 3 5 3 3 10" xfId="28583" xr:uid="{00000000-0005-0000-0000-00003A6D0000}"/>
    <cellStyle name="Normal 2 3 5 3 3 11" xfId="28584" xr:uid="{00000000-0005-0000-0000-00003B6D0000}"/>
    <cellStyle name="Normal 2 3 5 3 3 12" xfId="28585" xr:uid="{00000000-0005-0000-0000-00003C6D0000}"/>
    <cellStyle name="Normal 2 3 5 3 3 2" xfId="28586" xr:uid="{00000000-0005-0000-0000-00003D6D0000}"/>
    <cellStyle name="Normal 2 3 5 3 3 2 10" xfId="28587" xr:uid="{00000000-0005-0000-0000-00003E6D0000}"/>
    <cellStyle name="Normal 2 3 5 3 3 2 11" xfId="28588" xr:uid="{00000000-0005-0000-0000-00003F6D0000}"/>
    <cellStyle name="Normal 2 3 5 3 3 2 2" xfId="28589" xr:uid="{00000000-0005-0000-0000-0000406D0000}"/>
    <cellStyle name="Normal 2 3 5 3 3 2 2 2" xfId="28590" xr:uid="{00000000-0005-0000-0000-0000416D0000}"/>
    <cellStyle name="Normal 2 3 5 3 3 2 2 3" xfId="28591" xr:uid="{00000000-0005-0000-0000-0000426D0000}"/>
    <cellStyle name="Normal 2 3 5 3 3 2 2 4" xfId="28592" xr:uid="{00000000-0005-0000-0000-0000436D0000}"/>
    <cellStyle name="Normal 2 3 5 3 3 2 2 5" xfId="28593" xr:uid="{00000000-0005-0000-0000-0000446D0000}"/>
    <cellStyle name="Normal 2 3 5 3 3 2 3" xfId="28594" xr:uid="{00000000-0005-0000-0000-0000456D0000}"/>
    <cellStyle name="Normal 2 3 5 3 3 2 3 2" xfId="28595" xr:uid="{00000000-0005-0000-0000-0000466D0000}"/>
    <cellStyle name="Normal 2 3 5 3 3 2 3 3" xfId="28596" xr:uid="{00000000-0005-0000-0000-0000476D0000}"/>
    <cellStyle name="Normal 2 3 5 3 3 2 4" xfId="28597" xr:uid="{00000000-0005-0000-0000-0000486D0000}"/>
    <cellStyle name="Normal 2 3 5 3 3 2 4 2" xfId="28598" xr:uid="{00000000-0005-0000-0000-0000496D0000}"/>
    <cellStyle name="Normal 2 3 5 3 3 2 5" xfId="28599" xr:uid="{00000000-0005-0000-0000-00004A6D0000}"/>
    <cellStyle name="Normal 2 3 5 3 3 2 5 2" xfId="28600" xr:uid="{00000000-0005-0000-0000-00004B6D0000}"/>
    <cellStyle name="Normal 2 3 5 3 3 2 6" xfId="28601" xr:uid="{00000000-0005-0000-0000-00004C6D0000}"/>
    <cellStyle name="Normal 2 3 5 3 3 2 7" xfId="28602" xr:uid="{00000000-0005-0000-0000-00004D6D0000}"/>
    <cellStyle name="Normal 2 3 5 3 3 2 8" xfId="28603" xr:uid="{00000000-0005-0000-0000-00004E6D0000}"/>
    <cellStyle name="Normal 2 3 5 3 3 2 9" xfId="28604" xr:uid="{00000000-0005-0000-0000-00004F6D0000}"/>
    <cellStyle name="Normal 2 3 5 3 3 2_1) Sector Final Use Input Sheet" xfId="28605" xr:uid="{00000000-0005-0000-0000-0000506D0000}"/>
    <cellStyle name="Normal 2 3 5 3 3 3" xfId="28606" xr:uid="{00000000-0005-0000-0000-0000516D0000}"/>
    <cellStyle name="Normal 2 3 5 3 3 3 2" xfId="28607" xr:uid="{00000000-0005-0000-0000-0000526D0000}"/>
    <cellStyle name="Normal 2 3 5 3 3 3 3" xfId="28608" xr:uid="{00000000-0005-0000-0000-0000536D0000}"/>
    <cellStyle name="Normal 2 3 5 3 3 3 4" xfId="28609" xr:uid="{00000000-0005-0000-0000-0000546D0000}"/>
    <cellStyle name="Normal 2 3 5 3 3 3 5" xfId="28610" xr:uid="{00000000-0005-0000-0000-0000556D0000}"/>
    <cellStyle name="Normal 2 3 5 3 3 4" xfId="28611" xr:uid="{00000000-0005-0000-0000-0000566D0000}"/>
    <cellStyle name="Normal 2 3 5 3 3 4 2" xfId="28612" xr:uid="{00000000-0005-0000-0000-0000576D0000}"/>
    <cellStyle name="Normal 2 3 5 3 3 4 3" xfId="28613" xr:uid="{00000000-0005-0000-0000-0000586D0000}"/>
    <cellStyle name="Normal 2 3 5 3 3 5" xfId="28614" xr:uid="{00000000-0005-0000-0000-0000596D0000}"/>
    <cellStyle name="Normal 2 3 5 3 3 5 2" xfId="28615" xr:uid="{00000000-0005-0000-0000-00005A6D0000}"/>
    <cellStyle name="Normal 2 3 5 3 3 6" xfId="28616" xr:uid="{00000000-0005-0000-0000-00005B6D0000}"/>
    <cellStyle name="Normal 2 3 5 3 3 6 2" xfId="28617" xr:uid="{00000000-0005-0000-0000-00005C6D0000}"/>
    <cellStyle name="Normal 2 3 5 3 3 7" xfId="28618" xr:uid="{00000000-0005-0000-0000-00005D6D0000}"/>
    <cellStyle name="Normal 2 3 5 3 3 8" xfId="28619" xr:uid="{00000000-0005-0000-0000-00005E6D0000}"/>
    <cellStyle name="Normal 2 3 5 3 3 9" xfId="28620" xr:uid="{00000000-0005-0000-0000-00005F6D0000}"/>
    <cellStyle name="Normal 2 3 5 3 3_1) Sector Final Use Input Sheet" xfId="28621" xr:uid="{00000000-0005-0000-0000-0000606D0000}"/>
    <cellStyle name="Normal 2 3 5 3 4" xfId="28622" xr:uid="{00000000-0005-0000-0000-0000616D0000}"/>
    <cellStyle name="Normal 2 3 5 3 4 10" xfId="28623" xr:uid="{00000000-0005-0000-0000-0000626D0000}"/>
    <cellStyle name="Normal 2 3 5 3 4 11" xfId="28624" xr:uid="{00000000-0005-0000-0000-0000636D0000}"/>
    <cellStyle name="Normal 2 3 5 3 4 2" xfId="28625" xr:uid="{00000000-0005-0000-0000-0000646D0000}"/>
    <cellStyle name="Normal 2 3 5 3 4 2 2" xfId="28626" xr:uid="{00000000-0005-0000-0000-0000656D0000}"/>
    <cellStyle name="Normal 2 3 5 3 4 2 3" xfId="28627" xr:uid="{00000000-0005-0000-0000-0000666D0000}"/>
    <cellStyle name="Normal 2 3 5 3 4 2 4" xfId="28628" xr:uid="{00000000-0005-0000-0000-0000676D0000}"/>
    <cellStyle name="Normal 2 3 5 3 4 2 5" xfId="28629" xr:uid="{00000000-0005-0000-0000-0000686D0000}"/>
    <cellStyle name="Normal 2 3 5 3 4 3" xfId="28630" xr:uid="{00000000-0005-0000-0000-0000696D0000}"/>
    <cellStyle name="Normal 2 3 5 3 4 3 2" xfId="28631" xr:uid="{00000000-0005-0000-0000-00006A6D0000}"/>
    <cellStyle name="Normal 2 3 5 3 4 3 3" xfId="28632" xr:uid="{00000000-0005-0000-0000-00006B6D0000}"/>
    <cellStyle name="Normal 2 3 5 3 4 4" xfId="28633" xr:uid="{00000000-0005-0000-0000-00006C6D0000}"/>
    <cellStyle name="Normal 2 3 5 3 4 4 2" xfId="28634" xr:uid="{00000000-0005-0000-0000-00006D6D0000}"/>
    <cellStyle name="Normal 2 3 5 3 4 5" xfId="28635" xr:uid="{00000000-0005-0000-0000-00006E6D0000}"/>
    <cellStyle name="Normal 2 3 5 3 4 5 2" xfId="28636" xr:uid="{00000000-0005-0000-0000-00006F6D0000}"/>
    <cellStyle name="Normal 2 3 5 3 4 6" xfId="28637" xr:uid="{00000000-0005-0000-0000-0000706D0000}"/>
    <cellStyle name="Normal 2 3 5 3 4 7" xfId="28638" xr:uid="{00000000-0005-0000-0000-0000716D0000}"/>
    <cellStyle name="Normal 2 3 5 3 4 8" xfId="28639" xr:uid="{00000000-0005-0000-0000-0000726D0000}"/>
    <cellStyle name="Normal 2 3 5 3 4 9" xfId="28640" xr:uid="{00000000-0005-0000-0000-0000736D0000}"/>
    <cellStyle name="Normal 2 3 5 3 4_1) Sector Final Use Input Sheet" xfId="28641" xr:uid="{00000000-0005-0000-0000-0000746D0000}"/>
    <cellStyle name="Normal 2 3 5 3 5" xfId="28642" xr:uid="{00000000-0005-0000-0000-0000756D0000}"/>
    <cellStyle name="Normal 2 3 5 3 5 2" xfId="28643" xr:uid="{00000000-0005-0000-0000-0000766D0000}"/>
    <cellStyle name="Normal 2 3 5 3 5 3" xfId="28644" xr:uid="{00000000-0005-0000-0000-0000776D0000}"/>
    <cellStyle name="Normal 2 3 5 3 5 4" xfId="28645" xr:uid="{00000000-0005-0000-0000-0000786D0000}"/>
    <cellStyle name="Normal 2 3 5 3 5 5" xfId="28646" xr:uid="{00000000-0005-0000-0000-0000796D0000}"/>
    <cellStyle name="Normal 2 3 5 3 6" xfId="28647" xr:uid="{00000000-0005-0000-0000-00007A6D0000}"/>
    <cellStyle name="Normal 2 3 5 3 6 2" xfId="28648" xr:uid="{00000000-0005-0000-0000-00007B6D0000}"/>
    <cellStyle name="Normal 2 3 5 3 6 3" xfId="28649" xr:uid="{00000000-0005-0000-0000-00007C6D0000}"/>
    <cellStyle name="Normal 2 3 5 3 7" xfId="28650" xr:uid="{00000000-0005-0000-0000-00007D6D0000}"/>
    <cellStyle name="Normal 2 3 5 3 7 2" xfId="28651" xr:uid="{00000000-0005-0000-0000-00007E6D0000}"/>
    <cellStyle name="Normal 2 3 5 3 8" xfId="28652" xr:uid="{00000000-0005-0000-0000-00007F6D0000}"/>
    <cellStyle name="Normal 2 3 5 3 8 2" xfId="28653" xr:uid="{00000000-0005-0000-0000-0000806D0000}"/>
    <cellStyle name="Normal 2 3 5 3 9" xfId="28654" xr:uid="{00000000-0005-0000-0000-0000816D0000}"/>
    <cellStyle name="Normal 2 3 5 3_1) Sector Final Use Input Sheet" xfId="28655" xr:uid="{00000000-0005-0000-0000-0000826D0000}"/>
    <cellStyle name="Normal 2 3 5 4" xfId="28656" xr:uid="{00000000-0005-0000-0000-0000836D0000}"/>
    <cellStyle name="Normal 2 3 5 4 10" xfId="28657" xr:uid="{00000000-0005-0000-0000-0000846D0000}"/>
    <cellStyle name="Normal 2 3 5 4 11" xfId="28658" xr:uid="{00000000-0005-0000-0000-0000856D0000}"/>
    <cellStyle name="Normal 2 3 5 4 12" xfId="28659" xr:uid="{00000000-0005-0000-0000-0000866D0000}"/>
    <cellStyle name="Normal 2 3 5 4 13" xfId="28660" xr:uid="{00000000-0005-0000-0000-0000876D0000}"/>
    <cellStyle name="Normal 2 3 5 4 14" xfId="28661" xr:uid="{00000000-0005-0000-0000-0000886D0000}"/>
    <cellStyle name="Normal 2 3 5 4 2" xfId="28662" xr:uid="{00000000-0005-0000-0000-0000896D0000}"/>
    <cellStyle name="Normal 2 3 5 4 2 10" xfId="28663" xr:uid="{00000000-0005-0000-0000-00008A6D0000}"/>
    <cellStyle name="Normal 2 3 5 4 2 11" xfId="28664" xr:uid="{00000000-0005-0000-0000-00008B6D0000}"/>
    <cellStyle name="Normal 2 3 5 4 2 12" xfId="28665" xr:uid="{00000000-0005-0000-0000-00008C6D0000}"/>
    <cellStyle name="Normal 2 3 5 4 2 2" xfId="28666" xr:uid="{00000000-0005-0000-0000-00008D6D0000}"/>
    <cellStyle name="Normal 2 3 5 4 2 2 10" xfId="28667" xr:uid="{00000000-0005-0000-0000-00008E6D0000}"/>
    <cellStyle name="Normal 2 3 5 4 2 2 11" xfId="28668" xr:uid="{00000000-0005-0000-0000-00008F6D0000}"/>
    <cellStyle name="Normal 2 3 5 4 2 2 2" xfId="28669" xr:uid="{00000000-0005-0000-0000-0000906D0000}"/>
    <cellStyle name="Normal 2 3 5 4 2 2 2 2" xfId="28670" xr:uid="{00000000-0005-0000-0000-0000916D0000}"/>
    <cellStyle name="Normal 2 3 5 4 2 2 2 3" xfId="28671" xr:uid="{00000000-0005-0000-0000-0000926D0000}"/>
    <cellStyle name="Normal 2 3 5 4 2 2 2 4" xfId="28672" xr:uid="{00000000-0005-0000-0000-0000936D0000}"/>
    <cellStyle name="Normal 2 3 5 4 2 2 2 5" xfId="28673" xr:uid="{00000000-0005-0000-0000-0000946D0000}"/>
    <cellStyle name="Normal 2 3 5 4 2 2 3" xfId="28674" xr:uid="{00000000-0005-0000-0000-0000956D0000}"/>
    <cellStyle name="Normal 2 3 5 4 2 2 3 2" xfId="28675" xr:uid="{00000000-0005-0000-0000-0000966D0000}"/>
    <cellStyle name="Normal 2 3 5 4 2 2 3 3" xfId="28676" xr:uid="{00000000-0005-0000-0000-0000976D0000}"/>
    <cellStyle name="Normal 2 3 5 4 2 2 4" xfId="28677" xr:uid="{00000000-0005-0000-0000-0000986D0000}"/>
    <cellStyle name="Normal 2 3 5 4 2 2 4 2" xfId="28678" xr:uid="{00000000-0005-0000-0000-0000996D0000}"/>
    <cellStyle name="Normal 2 3 5 4 2 2 5" xfId="28679" xr:uid="{00000000-0005-0000-0000-00009A6D0000}"/>
    <cellStyle name="Normal 2 3 5 4 2 2 5 2" xfId="28680" xr:uid="{00000000-0005-0000-0000-00009B6D0000}"/>
    <cellStyle name="Normal 2 3 5 4 2 2 6" xfId="28681" xr:uid="{00000000-0005-0000-0000-00009C6D0000}"/>
    <cellStyle name="Normal 2 3 5 4 2 2 7" xfId="28682" xr:uid="{00000000-0005-0000-0000-00009D6D0000}"/>
    <cellStyle name="Normal 2 3 5 4 2 2 8" xfId="28683" xr:uid="{00000000-0005-0000-0000-00009E6D0000}"/>
    <cellStyle name="Normal 2 3 5 4 2 2 9" xfId="28684" xr:uid="{00000000-0005-0000-0000-00009F6D0000}"/>
    <cellStyle name="Normal 2 3 5 4 2 2_1) Sector Final Use Input Sheet" xfId="28685" xr:uid="{00000000-0005-0000-0000-0000A06D0000}"/>
    <cellStyle name="Normal 2 3 5 4 2 3" xfId="28686" xr:uid="{00000000-0005-0000-0000-0000A16D0000}"/>
    <cellStyle name="Normal 2 3 5 4 2 3 2" xfId="28687" xr:uid="{00000000-0005-0000-0000-0000A26D0000}"/>
    <cellStyle name="Normal 2 3 5 4 2 3 3" xfId="28688" xr:uid="{00000000-0005-0000-0000-0000A36D0000}"/>
    <cellStyle name="Normal 2 3 5 4 2 3 4" xfId="28689" xr:uid="{00000000-0005-0000-0000-0000A46D0000}"/>
    <cellStyle name="Normal 2 3 5 4 2 3 5" xfId="28690" xr:uid="{00000000-0005-0000-0000-0000A56D0000}"/>
    <cellStyle name="Normal 2 3 5 4 2 4" xfId="28691" xr:uid="{00000000-0005-0000-0000-0000A66D0000}"/>
    <cellStyle name="Normal 2 3 5 4 2 4 2" xfId="28692" xr:uid="{00000000-0005-0000-0000-0000A76D0000}"/>
    <cellStyle name="Normal 2 3 5 4 2 4 3" xfId="28693" xr:uid="{00000000-0005-0000-0000-0000A86D0000}"/>
    <cellStyle name="Normal 2 3 5 4 2 5" xfId="28694" xr:uid="{00000000-0005-0000-0000-0000A96D0000}"/>
    <cellStyle name="Normal 2 3 5 4 2 5 2" xfId="28695" xr:uid="{00000000-0005-0000-0000-0000AA6D0000}"/>
    <cellStyle name="Normal 2 3 5 4 2 6" xfId="28696" xr:uid="{00000000-0005-0000-0000-0000AB6D0000}"/>
    <cellStyle name="Normal 2 3 5 4 2 6 2" xfId="28697" xr:uid="{00000000-0005-0000-0000-0000AC6D0000}"/>
    <cellStyle name="Normal 2 3 5 4 2 7" xfId="28698" xr:uid="{00000000-0005-0000-0000-0000AD6D0000}"/>
    <cellStyle name="Normal 2 3 5 4 2 8" xfId="28699" xr:uid="{00000000-0005-0000-0000-0000AE6D0000}"/>
    <cellStyle name="Normal 2 3 5 4 2 9" xfId="28700" xr:uid="{00000000-0005-0000-0000-0000AF6D0000}"/>
    <cellStyle name="Normal 2 3 5 4 2_1) Sector Final Use Input Sheet" xfId="28701" xr:uid="{00000000-0005-0000-0000-0000B06D0000}"/>
    <cellStyle name="Normal 2 3 5 4 3" xfId="28702" xr:uid="{00000000-0005-0000-0000-0000B16D0000}"/>
    <cellStyle name="Normal 2 3 5 4 3 10" xfId="28703" xr:uid="{00000000-0005-0000-0000-0000B26D0000}"/>
    <cellStyle name="Normal 2 3 5 4 3 11" xfId="28704" xr:uid="{00000000-0005-0000-0000-0000B36D0000}"/>
    <cellStyle name="Normal 2 3 5 4 3 12" xfId="28705" xr:uid="{00000000-0005-0000-0000-0000B46D0000}"/>
    <cellStyle name="Normal 2 3 5 4 3 2" xfId="28706" xr:uid="{00000000-0005-0000-0000-0000B56D0000}"/>
    <cellStyle name="Normal 2 3 5 4 3 2 10" xfId="28707" xr:uid="{00000000-0005-0000-0000-0000B66D0000}"/>
    <cellStyle name="Normal 2 3 5 4 3 2 11" xfId="28708" xr:uid="{00000000-0005-0000-0000-0000B76D0000}"/>
    <cellStyle name="Normal 2 3 5 4 3 2 2" xfId="28709" xr:uid="{00000000-0005-0000-0000-0000B86D0000}"/>
    <cellStyle name="Normal 2 3 5 4 3 2 2 2" xfId="28710" xr:uid="{00000000-0005-0000-0000-0000B96D0000}"/>
    <cellStyle name="Normal 2 3 5 4 3 2 2 3" xfId="28711" xr:uid="{00000000-0005-0000-0000-0000BA6D0000}"/>
    <cellStyle name="Normal 2 3 5 4 3 2 2 4" xfId="28712" xr:uid="{00000000-0005-0000-0000-0000BB6D0000}"/>
    <cellStyle name="Normal 2 3 5 4 3 2 2 5" xfId="28713" xr:uid="{00000000-0005-0000-0000-0000BC6D0000}"/>
    <cellStyle name="Normal 2 3 5 4 3 2 3" xfId="28714" xr:uid="{00000000-0005-0000-0000-0000BD6D0000}"/>
    <cellStyle name="Normal 2 3 5 4 3 2 3 2" xfId="28715" xr:uid="{00000000-0005-0000-0000-0000BE6D0000}"/>
    <cellStyle name="Normal 2 3 5 4 3 2 3 3" xfId="28716" xr:uid="{00000000-0005-0000-0000-0000BF6D0000}"/>
    <cellStyle name="Normal 2 3 5 4 3 2 4" xfId="28717" xr:uid="{00000000-0005-0000-0000-0000C06D0000}"/>
    <cellStyle name="Normal 2 3 5 4 3 2 4 2" xfId="28718" xr:uid="{00000000-0005-0000-0000-0000C16D0000}"/>
    <cellStyle name="Normal 2 3 5 4 3 2 5" xfId="28719" xr:uid="{00000000-0005-0000-0000-0000C26D0000}"/>
    <cellStyle name="Normal 2 3 5 4 3 2 5 2" xfId="28720" xr:uid="{00000000-0005-0000-0000-0000C36D0000}"/>
    <cellStyle name="Normal 2 3 5 4 3 2 6" xfId="28721" xr:uid="{00000000-0005-0000-0000-0000C46D0000}"/>
    <cellStyle name="Normal 2 3 5 4 3 2 7" xfId="28722" xr:uid="{00000000-0005-0000-0000-0000C56D0000}"/>
    <cellStyle name="Normal 2 3 5 4 3 2 8" xfId="28723" xr:uid="{00000000-0005-0000-0000-0000C66D0000}"/>
    <cellStyle name="Normal 2 3 5 4 3 2 9" xfId="28724" xr:uid="{00000000-0005-0000-0000-0000C76D0000}"/>
    <cellStyle name="Normal 2 3 5 4 3 2_1) Sector Final Use Input Sheet" xfId="28725" xr:uid="{00000000-0005-0000-0000-0000C86D0000}"/>
    <cellStyle name="Normal 2 3 5 4 3 3" xfId="28726" xr:uid="{00000000-0005-0000-0000-0000C96D0000}"/>
    <cellStyle name="Normal 2 3 5 4 3 3 2" xfId="28727" xr:uid="{00000000-0005-0000-0000-0000CA6D0000}"/>
    <cellStyle name="Normal 2 3 5 4 3 3 3" xfId="28728" xr:uid="{00000000-0005-0000-0000-0000CB6D0000}"/>
    <cellStyle name="Normal 2 3 5 4 3 3 4" xfId="28729" xr:uid="{00000000-0005-0000-0000-0000CC6D0000}"/>
    <cellStyle name="Normal 2 3 5 4 3 3 5" xfId="28730" xr:uid="{00000000-0005-0000-0000-0000CD6D0000}"/>
    <cellStyle name="Normal 2 3 5 4 3 4" xfId="28731" xr:uid="{00000000-0005-0000-0000-0000CE6D0000}"/>
    <cellStyle name="Normal 2 3 5 4 3 4 2" xfId="28732" xr:uid="{00000000-0005-0000-0000-0000CF6D0000}"/>
    <cellStyle name="Normal 2 3 5 4 3 4 3" xfId="28733" xr:uid="{00000000-0005-0000-0000-0000D06D0000}"/>
    <cellStyle name="Normal 2 3 5 4 3 5" xfId="28734" xr:uid="{00000000-0005-0000-0000-0000D16D0000}"/>
    <cellStyle name="Normal 2 3 5 4 3 5 2" xfId="28735" xr:uid="{00000000-0005-0000-0000-0000D26D0000}"/>
    <cellStyle name="Normal 2 3 5 4 3 6" xfId="28736" xr:uid="{00000000-0005-0000-0000-0000D36D0000}"/>
    <cellStyle name="Normal 2 3 5 4 3 6 2" xfId="28737" xr:uid="{00000000-0005-0000-0000-0000D46D0000}"/>
    <cellStyle name="Normal 2 3 5 4 3 7" xfId="28738" xr:uid="{00000000-0005-0000-0000-0000D56D0000}"/>
    <cellStyle name="Normal 2 3 5 4 3 8" xfId="28739" xr:uid="{00000000-0005-0000-0000-0000D66D0000}"/>
    <cellStyle name="Normal 2 3 5 4 3 9" xfId="28740" xr:uid="{00000000-0005-0000-0000-0000D76D0000}"/>
    <cellStyle name="Normal 2 3 5 4 3_1) Sector Final Use Input Sheet" xfId="28741" xr:uid="{00000000-0005-0000-0000-0000D86D0000}"/>
    <cellStyle name="Normal 2 3 5 4 4" xfId="28742" xr:uid="{00000000-0005-0000-0000-0000D96D0000}"/>
    <cellStyle name="Normal 2 3 5 4 4 10" xfId="28743" xr:uid="{00000000-0005-0000-0000-0000DA6D0000}"/>
    <cellStyle name="Normal 2 3 5 4 4 11" xfId="28744" xr:uid="{00000000-0005-0000-0000-0000DB6D0000}"/>
    <cellStyle name="Normal 2 3 5 4 4 2" xfId="28745" xr:uid="{00000000-0005-0000-0000-0000DC6D0000}"/>
    <cellStyle name="Normal 2 3 5 4 4 2 2" xfId="28746" xr:uid="{00000000-0005-0000-0000-0000DD6D0000}"/>
    <cellStyle name="Normal 2 3 5 4 4 2 3" xfId="28747" xr:uid="{00000000-0005-0000-0000-0000DE6D0000}"/>
    <cellStyle name="Normal 2 3 5 4 4 2 4" xfId="28748" xr:uid="{00000000-0005-0000-0000-0000DF6D0000}"/>
    <cellStyle name="Normal 2 3 5 4 4 2 5" xfId="28749" xr:uid="{00000000-0005-0000-0000-0000E06D0000}"/>
    <cellStyle name="Normal 2 3 5 4 4 3" xfId="28750" xr:uid="{00000000-0005-0000-0000-0000E16D0000}"/>
    <cellStyle name="Normal 2 3 5 4 4 3 2" xfId="28751" xr:uid="{00000000-0005-0000-0000-0000E26D0000}"/>
    <cellStyle name="Normal 2 3 5 4 4 3 3" xfId="28752" xr:uid="{00000000-0005-0000-0000-0000E36D0000}"/>
    <cellStyle name="Normal 2 3 5 4 4 4" xfId="28753" xr:uid="{00000000-0005-0000-0000-0000E46D0000}"/>
    <cellStyle name="Normal 2 3 5 4 4 4 2" xfId="28754" xr:uid="{00000000-0005-0000-0000-0000E56D0000}"/>
    <cellStyle name="Normal 2 3 5 4 4 5" xfId="28755" xr:uid="{00000000-0005-0000-0000-0000E66D0000}"/>
    <cellStyle name="Normal 2 3 5 4 4 5 2" xfId="28756" xr:uid="{00000000-0005-0000-0000-0000E76D0000}"/>
    <cellStyle name="Normal 2 3 5 4 4 6" xfId="28757" xr:uid="{00000000-0005-0000-0000-0000E86D0000}"/>
    <cellStyle name="Normal 2 3 5 4 4 7" xfId="28758" xr:uid="{00000000-0005-0000-0000-0000E96D0000}"/>
    <cellStyle name="Normal 2 3 5 4 4 8" xfId="28759" xr:uid="{00000000-0005-0000-0000-0000EA6D0000}"/>
    <cellStyle name="Normal 2 3 5 4 4 9" xfId="28760" xr:uid="{00000000-0005-0000-0000-0000EB6D0000}"/>
    <cellStyle name="Normal 2 3 5 4 4_1) Sector Final Use Input Sheet" xfId="28761" xr:uid="{00000000-0005-0000-0000-0000EC6D0000}"/>
    <cellStyle name="Normal 2 3 5 4 5" xfId="28762" xr:uid="{00000000-0005-0000-0000-0000ED6D0000}"/>
    <cellStyle name="Normal 2 3 5 4 5 2" xfId="28763" xr:uid="{00000000-0005-0000-0000-0000EE6D0000}"/>
    <cellStyle name="Normal 2 3 5 4 5 3" xfId="28764" xr:uid="{00000000-0005-0000-0000-0000EF6D0000}"/>
    <cellStyle name="Normal 2 3 5 4 5 4" xfId="28765" xr:uid="{00000000-0005-0000-0000-0000F06D0000}"/>
    <cellStyle name="Normal 2 3 5 4 5 5" xfId="28766" xr:uid="{00000000-0005-0000-0000-0000F16D0000}"/>
    <cellStyle name="Normal 2 3 5 4 6" xfId="28767" xr:uid="{00000000-0005-0000-0000-0000F26D0000}"/>
    <cellStyle name="Normal 2 3 5 4 6 2" xfId="28768" xr:uid="{00000000-0005-0000-0000-0000F36D0000}"/>
    <cellStyle name="Normal 2 3 5 4 6 3" xfId="28769" xr:uid="{00000000-0005-0000-0000-0000F46D0000}"/>
    <cellStyle name="Normal 2 3 5 4 7" xfId="28770" xr:uid="{00000000-0005-0000-0000-0000F56D0000}"/>
    <cellStyle name="Normal 2 3 5 4 7 2" xfId="28771" xr:uid="{00000000-0005-0000-0000-0000F66D0000}"/>
    <cellStyle name="Normal 2 3 5 4 8" xfId="28772" xr:uid="{00000000-0005-0000-0000-0000F76D0000}"/>
    <cellStyle name="Normal 2 3 5 4 8 2" xfId="28773" xr:uid="{00000000-0005-0000-0000-0000F86D0000}"/>
    <cellStyle name="Normal 2 3 5 4 9" xfId="28774" xr:uid="{00000000-0005-0000-0000-0000F96D0000}"/>
    <cellStyle name="Normal 2 3 5 4_1) Sector Final Use Input Sheet" xfId="28775" xr:uid="{00000000-0005-0000-0000-0000FA6D0000}"/>
    <cellStyle name="Normal 2 3 5 5" xfId="28776" xr:uid="{00000000-0005-0000-0000-0000FB6D0000}"/>
    <cellStyle name="Normal 2 3 5 5 10" xfId="28777" xr:uid="{00000000-0005-0000-0000-0000FC6D0000}"/>
    <cellStyle name="Normal 2 3 5 5 11" xfId="28778" xr:uid="{00000000-0005-0000-0000-0000FD6D0000}"/>
    <cellStyle name="Normal 2 3 5 5 12" xfId="28779" xr:uid="{00000000-0005-0000-0000-0000FE6D0000}"/>
    <cellStyle name="Normal 2 3 5 5 2" xfId="28780" xr:uid="{00000000-0005-0000-0000-0000FF6D0000}"/>
    <cellStyle name="Normal 2 3 5 5 2 10" xfId="28781" xr:uid="{00000000-0005-0000-0000-0000006E0000}"/>
    <cellStyle name="Normal 2 3 5 5 2 11" xfId="28782" xr:uid="{00000000-0005-0000-0000-0000016E0000}"/>
    <cellStyle name="Normal 2 3 5 5 2 2" xfId="28783" xr:uid="{00000000-0005-0000-0000-0000026E0000}"/>
    <cellStyle name="Normal 2 3 5 5 2 2 2" xfId="28784" xr:uid="{00000000-0005-0000-0000-0000036E0000}"/>
    <cellStyle name="Normal 2 3 5 5 2 2 3" xfId="28785" xr:uid="{00000000-0005-0000-0000-0000046E0000}"/>
    <cellStyle name="Normal 2 3 5 5 2 2 4" xfId="28786" xr:uid="{00000000-0005-0000-0000-0000056E0000}"/>
    <cellStyle name="Normal 2 3 5 5 2 2 5" xfId="28787" xr:uid="{00000000-0005-0000-0000-0000066E0000}"/>
    <cellStyle name="Normal 2 3 5 5 2 3" xfId="28788" xr:uid="{00000000-0005-0000-0000-0000076E0000}"/>
    <cellStyle name="Normal 2 3 5 5 2 3 2" xfId="28789" xr:uid="{00000000-0005-0000-0000-0000086E0000}"/>
    <cellStyle name="Normal 2 3 5 5 2 3 3" xfId="28790" xr:uid="{00000000-0005-0000-0000-0000096E0000}"/>
    <cellStyle name="Normal 2 3 5 5 2 4" xfId="28791" xr:uid="{00000000-0005-0000-0000-00000A6E0000}"/>
    <cellStyle name="Normal 2 3 5 5 2 4 2" xfId="28792" xr:uid="{00000000-0005-0000-0000-00000B6E0000}"/>
    <cellStyle name="Normal 2 3 5 5 2 5" xfId="28793" xr:uid="{00000000-0005-0000-0000-00000C6E0000}"/>
    <cellStyle name="Normal 2 3 5 5 2 5 2" xfId="28794" xr:uid="{00000000-0005-0000-0000-00000D6E0000}"/>
    <cellStyle name="Normal 2 3 5 5 2 6" xfId="28795" xr:uid="{00000000-0005-0000-0000-00000E6E0000}"/>
    <cellStyle name="Normal 2 3 5 5 2 7" xfId="28796" xr:uid="{00000000-0005-0000-0000-00000F6E0000}"/>
    <cellStyle name="Normal 2 3 5 5 2 8" xfId="28797" xr:uid="{00000000-0005-0000-0000-0000106E0000}"/>
    <cellStyle name="Normal 2 3 5 5 2 9" xfId="28798" xr:uid="{00000000-0005-0000-0000-0000116E0000}"/>
    <cellStyle name="Normal 2 3 5 5 2_1) Sector Final Use Input Sheet" xfId="28799" xr:uid="{00000000-0005-0000-0000-0000126E0000}"/>
    <cellStyle name="Normal 2 3 5 5 3" xfId="28800" xr:uid="{00000000-0005-0000-0000-0000136E0000}"/>
    <cellStyle name="Normal 2 3 5 5 3 2" xfId="28801" xr:uid="{00000000-0005-0000-0000-0000146E0000}"/>
    <cellStyle name="Normal 2 3 5 5 3 3" xfId="28802" xr:uid="{00000000-0005-0000-0000-0000156E0000}"/>
    <cellStyle name="Normal 2 3 5 5 3 4" xfId="28803" xr:uid="{00000000-0005-0000-0000-0000166E0000}"/>
    <cellStyle name="Normal 2 3 5 5 3 5" xfId="28804" xr:uid="{00000000-0005-0000-0000-0000176E0000}"/>
    <cellStyle name="Normal 2 3 5 5 4" xfId="28805" xr:uid="{00000000-0005-0000-0000-0000186E0000}"/>
    <cellStyle name="Normal 2 3 5 5 4 2" xfId="28806" xr:uid="{00000000-0005-0000-0000-0000196E0000}"/>
    <cellStyle name="Normal 2 3 5 5 4 3" xfId="28807" xr:uid="{00000000-0005-0000-0000-00001A6E0000}"/>
    <cellStyle name="Normal 2 3 5 5 5" xfId="28808" xr:uid="{00000000-0005-0000-0000-00001B6E0000}"/>
    <cellStyle name="Normal 2 3 5 5 5 2" xfId="28809" xr:uid="{00000000-0005-0000-0000-00001C6E0000}"/>
    <cellStyle name="Normal 2 3 5 5 6" xfId="28810" xr:uid="{00000000-0005-0000-0000-00001D6E0000}"/>
    <cellStyle name="Normal 2 3 5 5 6 2" xfId="28811" xr:uid="{00000000-0005-0000-0000-00001E6E0000}"/>
    <cellStyle name="Normal 2 3 5 5 7" xfId="28812" xr:uid="{00000000-0005-0000-0000-00001F6E0000}"/>
    <cellStyle name="Normal 2 3 5 5 8" xfId="28813" xr:uid="{00000000-0005-0000-0000-0000206E0000}"/>
    <cellStyle name="Normal 2 3 5 5 9" xfId="28814" xr:uid="{00000000-0005-0000-0000-0000216E0000}"/>
    <cellStyle name="Normal 2 3 5 5_1) Sector Final Use Input Sheet" xfId="28815" xr:uid="{00000000-0005-0000-0000-0000226E0000}"/>
    <cellStyle name="Normal 2 3 5 6" xfId="28816" xr:uid="{00000000-0005-0000-0000-0000236E0000}"/>
    <cellStyle name="Normal 2 3 5 6 10" xfId="28817" xr:uid="{00000000-0005-0000-0000-0000246E0000}"/>
    <cellStyle name="Normal 2 3 5 6 11" xfId="28818" xr:uid="{00000000-0005-0000-0000-0000256E0000}"/>
    <cellStyle name="Normal 2 3 5 6 12" xfId="28819" xr:uid="{00000000-0005-0000-0000-0000266E0000}"/>
    <cellStyle name="Normal 2 3 5 6 2" xfId="28820" xr:uid="{00000000-0005-0000-0000-0000276E0000}"/>
    <cellStyle name="Normal 2 3 5 6 2 10" xfId="28821" xr:uid="{00000000-0005-0000-0000-0000286E0000}"/>
    <cellStyle name="Normal 2 3 5 6 2 11" xfId="28822" xr:uid="{00000000-0005-0000-0000-0000296E0000}"/>
    <cellStyle name="Normal 2 3 5 6 2 2" xfId="28823" xr:uid="{00000000-0005-0000-0000-00002A6E0000}"/>
    <cellStyle name="Normal 2 3 5 6 2 2 2" xfId="28824" xr:uid="{00000000-0005-0000-0000-00002B6E0000}"/>
    <cellStyle name="Normal 2 3 5 6 2 2 3" xfId="28825" xr:uid="{00000000-0005-0000-0000-00002C6E0000}"/>
    <cellStyle name="Normal 2 3 5 6 2 2 4" xfId="28826" xr:uid="{00000000-0005-0000-0000-00002D6E0000}"/>
    <cellStyle name="Normal 2 3 5 6 2 2 5" xfId="28827" xr:uid="{00000000-0005-0000-0000-00002E6E0000}"/>
    <cellStyle name="Normal 2 3 5 6 2 3" xfId="28828" xr:uid="{00000000-0005-0000-0000-00002F6E0000}"/>
    <cellStyle name="Normal 2 3 5 6 2 3 2" xfId="28829" xr:uid="{00000000-0005-0000-0000-0000306E0000}"/>
    <cellStyle name="Normal 2 3 5 6 2 3 3" xfId="28830" xr:uid="{00000000-0005-0000-0000-0000316E0000}"/>
    <cellStyle name="Normal 2 3 5 6 2 4" xfId="28831" xr:uid="{00000000-0005-0000-0000-0000326E0000}"/>
    <cellStyle name="Normal 2 3 5 6 2 4 2" xfId="28832" xr:uid="{00000000-0005-0000-0000-0000336E0000}"/>
    <cellStyle name="Normal 2 3 5 6 2 5" xfId="28833" xr:uid="{00000000-0005-0000-0000-0000346E0000}"/>
    <cellStyle name="Normal 2 3 5 6 2 5 2" xfId="28834" xr:uid="{00000000-0005-0000-0000-0000356E0000}"/>
    <cellStyle name="Normal 2 3 5 6 2 6" xfId="28835" xr:uid="{00000000-0005-0000-0000-0000366E0000}"/>
    <cellStyle name="Normal 2 3 5 6 2 7" xfId="28836" xr:uid="{00000000-0005-0000-0000-0000376E0000}"/>
    <cellStyle name="Normal 2 3 5 6 2 8" xfId="28837" xr:uid="{00000000-0005-0000-0000-0000386E0000}"/>
    <cellStyle name="Normal 2 3 5 6 2 9" xfId="28838" xr:uid="{00000000-0005-0000-0000-0000396E0000}"/>
    <cellStyle name="Normal 2 3 5 6 2_1) Sector Final Use Input Sheet" xfId="28839" xr:uid="{00000000-0005-0000-0000-00003A6E0000}"/>
    <cellStyle name="Normal 2 3 5 6 3" xfId="28840" xr:uid="{00000000-0005-0000-0000-00003B6E0000}"/>
    <cellStyle name="Normal 2 3 5 6 3 2" xfId="28841" xr:uid="{00000000-0005-0000-0000-00003C6E0000}"/>
    <cellStyle name="Normal 2 3 5 6 3 3" xfId="28842" xr:uid="{00000000-0005-0000-0000-00003D6E0000}"/>
    <cellStyle name="Normal 2 3 5 6 3 4" xfId="28843" xr:uid="{00000000-0005-0000-0000-00003E6E0000}"/>
    <cellStyle name="Normal 2 3 5 6 3 5" xfId="28844" xr:uid="{00000000-0005-0000-0000-00003F6E0000}"/>
    <cellStyle name="Normal 2 3 5 6 4" xfId="28845" xr:uid="{00000000-0005-0000-0000-0000406E0000}"/>
    <cellStyle name="Normal 2 3 5 6 4 2" xfId="28846" xr:uid="{00000000-0005-0000-0000-0000416E0000}"/>
    <cellStyle name="Normal 2 3 5 6 4 3" xfId="28847" xr:uid="{00000000-0005-0000-0000-0000426E0000}"/>
    <cellStyle name="Normal 2 3 5 6 5" xfId="28848" xr:uid="{00000000-0005-0000-0000-0000436E0000}"/>
    <cellStyle name="Normal 2 3 5 6 5 2" xfId="28849" xr:uid="{00000000-0005-0000-0000-0000446E0000}"/>
    <cellStyle name="Normal 2 3 5 6 6" xfId="28850" xr:uid="{00000000-0005-0000-0000-0000456E0000}"/>
    <cellStyle name="Normal 2 3 5 6 6 2" xfId="28851" xr:uid="{00000000-0005-0000-0000-0000466E0000}"/>
    <cellStyle name="Normal 2 3 5 6 7" xfId="28852" xr:uid="{00000000-0005-0000-0000-0000476E0000}"/>
    <cellStyle name="Normal 2 3 5 6 8" xfId="28853" xr:uid="{00000000-0005-0000-0000-0000486E0000}"/>
    <cellStyle name="Normal 2 3 5 6 9" xfId="28854" xr:uid="{00000000-0005-0000-0000-0000496E0000}"/>
    <cellStyle name="Normal 2 3 5 6_1) Sector Final Use Input Sheet" xfId="28855" xr:uid="{00000000-0005-0000-0000-00004A6E0000}"/>
    <cellStyle name="Normal 2 3 5 7" xfId="28856" xr:uid="{00000000-0005-0000-0000-00004B6E0000}"/>
    <cellStyle name="Normal 2 3 5 7 10" xfId="28857" xr:uid="{00000000-0005-0000-0000-00004C6E0000}"/>
    <cellStyle name="Normal 2 3 5 7 11" xfId="28858" xr:uid="{00000000-0005-0000-0000-00004D6E0000}"/>
    <cellStyle name="Normal 2 3 5 7 2" xfId="28859" xr:uid="{00000000-0005-0000-0000-00004E6E0000}"/>
    <cellStyle name="Normal 2 3 5 7 2 2" xfId="28860" xr:uid="{00000000-0005-0000-0000-00004F6E0000}"/>
    <cellStyle name="Normal 2 3 5 7 2 3" xfId="28861" xr:uid="{00000000-0005-0000-0000-0000506E0000}"/>
    <cellStyle name="Normal 2 3 5 7 2 4" xfId="28862" xr:uid="{00000000-0005-0000-0000-0000516E0000}"/>
    <cellStyle name="Normal 2 3 5 7 2 5" xfId="28863" xr:uid="{00000000-0005-0000-0000-0000526E0000}"/>
    <cellStyle name="Normal 2 3 5 7 3" xfId="28864" xr:uid="{00000000-0005-0000-0000-0000536E0000}"/>
    <cellStyle name="Normal 2 3 5 7 3 2" xfId="28865" xr:uid="{00000000-0005-0000-0000-0000546E0000}"/>
    <cellStyle name="Normal 2 3 5 7 3 3" xfId="28866" xr:uid="{00000000-0005-0000-0000-0000556E0000}"/>
    <cellStyle name="Normal 2 3 5 7 4" xfId="28867" xr:uid="{00000000-0005-0000-0000-0000566E0000}"/>
    <cellStyle name="Normal 2 3 5 7 4 2" xfId="28868" xr:uid="{00000000-0005-0000-0000-0000576E0000}"/>
    <cellStyle name="Normal 2 3 5 7 5" xfId="28869" xr:uid="{00000000-0005-0000-0000-0000586E0000}"/>
    <cellStyle name="Normal 2 3 5 7 5 2" xfId="28870" xr:uid="{00000000-0005-0000-0000-0000596E0000}"/>
    <cellStyle name="Normal 2 3 5 7 6" xfId="28871" xr:uid="{00000000-0005-0000-0000-00005A6E0000}"/>
    <cellStyle name="Normal 2 3 5 7 7" xfId="28872" xr:uid="{00000000-0005-0000-0000-00005B6E0000}"/>
    <cellStyle name="Normal 2 3 5 7 8" xfId="28873" xr:uid="{00000000-0005-0000-0000-00005C6E0000}"/>
    <cellStyle name="Normal 2 3 5 7 9" xfId="28874" xr:uid="{00000000-0005-0000-0000-00005D6E0000}"/>
    <cellStyle name="Normal 2 3 5 7_1) Sector Final Use Input Sheet" xfId="28875" xr:uid="{00000000-0005-0000-0000-00005E6E0000}"/>
    <cellStyle name="Normal 2 3 5 8" xfId="28876" xr:uid="{00000000-0005-0000-0000-00005F6E0000}"/>
    <cellStyle name="Normal 2 3 5 8 2" xfId="28877" xr:uid="{00000000-0005-0000-0000-0000606E0000}"/>
    <cellStyle name="Normal 2 3 5 8 3" xfId="28878" xr:uid="{00000000-0005-0000-0000-0000616E0000}"/>
    <cellStyle name="Normal 2 3 5 8 4" xfId="28879" xr:uid="{00000000-0005-0000-0000-0000626E0000}"/>
    <cellStyle name="Normal 2 3 5 8 5" xfId="28880" xr:uid="{00000000-0005-0000-0000-0000636E0000}"/>
    <cellStyle name="Normal 2 3 5 9" xfId="28881" xr:uid="{00000000-0005-0000-0000-0000646E0000}"/>
    <cellStyle name="Normal 2 3 5 9 2" xfId="28882" xr:uid="{00000000-0005-0000-0000-0000656E0000}"/>
    <cellStyle name="Normal 2 3 5 9 3" xfId="28883" xr:uid="{00000000-0005-0000-0000-0000666E0000}"/>
    <cellStyle name="Normal 2 3 5_1) Sector Final Use Input Sheet" xfId="28884" xr:uid="{00000000-0005-0000-0000-0000676E0000}"/>
    <cellStyle name="Normal 2 3 6" xfId="28885" xr:uid="{00000000-0005-0000-0000-0000686E0000}"/>
    <cellStyle name="Normal 2 3 6 10" xfId="28886" xr:uid="{00000000-0005-0000-0000-0000696E0000}"/>
    <cellStyle name="Normal 2 3 6 10 2" xfId="28887" xr:uid="{00000000-0005-0000-0000-00006A6E0000}"/>
    <cellStyle name="Normal 2 3 6 11" xfId="28888" xr:uid="{00000000-0005-0000-0000-00006B6E0000}"/>
    <cellStyle name="Normal 2 3 6 11 2" xfId="28889" xr:uid="{00000000-0005-0000-0000-00006C6E0000}"/>
    <cellStyle name="Normal 2 3 6 12" xfId="28890" xr:uid="{00000000-0005-0000-0000-00006D6E0000}"/>
    <cellStyle name="Normal 2 3 6 13" xfId="28891" xr:uid="{00000000-0005-0000-0000-00006E6E0000}"/>
    <cellStyle name="Normal 2 3 6 14" xfId="28892" xr:uid="{00000000-0005-0000-0000-00006F6E0000}"/>
    <cellStyle name="Normal 2 3 6 15" xfId="28893" xr:uid="{00000000-0005-0000-0000-0000706E0000}"/>
    <cellStyle name="Normal 2 3 6 16" xfId="28894" xr:uid="{00000000-0005-0000-0000-0000716E0000}"/>
    <cellStyle name="Normal 2 3 6 17" xfId="28895" xr:uid="{00000000-0005-0000-0000-0000726E0000}"/>
    <cellStyle name="Normal 2 3 6 2" xfId="28896" xr:uid="{00000000-0005-0000-0000-0000736E0000}"/>
    <cellStyle name="Normal 2 3 6 2 10" xfId="28897" xr:uid="{00000000-0005-0000-0000-0000746E0000}"/>
    <cellStyle name="Normal 2 3 6 2 11" xfId="28898" xr:uid="{00000000-0005-0000-0000-0000756E0000}"/>
    <cellStyle name="Normal 2 3 6 2 12" xfId="28899" xr:uid="{00000000-0005-0000-0000-0000766E0000}"/>
    <cellStyle name="Normal 2 3 6 2 13" xfId="28900" xr:uid="{00000000-0005-0000-0000-0000776E0000}"/>
    <cellStyle name="Normal 2 3 6 2 14" xfId="28901" xr:uid="{00000000-0005-0000-0000-0000786E0000}"/>
    <cellStyle name="Normal 2 3 6 2 2" xfId="28902" xr:uid="{00000000-0005-0000-0000-0000796E0000}"/>
    <cellStyle name="Normal 2 3 6 2 2 10" xfId="28903" xr:uid="{00000000-0005-0000-0000-00007A6E0000}"/>
    <cellStyle name="Normal 2 3 6 2 2 11" xfId="28904" xr:uid="{00000000-0005-0000-0000-00007B6E0000}"/>
    <cellStyle name="Normal 2 3 6 2 2 12" xfId="28905" xr:uid="{00000000-0005-0000-0000-00007C6E0000}"/>
    <cellStyle name="Normal 2 3 6 2 2 2" xfId="28906" xr:uid="{00000000-0005-0000-0000-00007D6E0000}"/>
    <cellStyle name="Normal 2 3 6 2 2 2 10" xfId="28907" xr:uid="{00000000-0005-0000-0000-00007E6E0000}"/>
    <cellStyle name="Normal 2 3 6 2 2 2 11" xfId="28908" xr:uid="{00000000-0005-0000-0000-00007F6E0000}"/>
    <cellStyle name="Normal 2 3 6 2 2 2 2" xfId="28909" xr:uid="{00000000-0005-0000-0000-0000806E0000}"/>
    <cellStyle name="Normal 2 3 6 2 2 2 2 2" xfId="28910" xr:uid="{00000000-0005-0000-0000-0000816E0000}"/>
    <cellStyle name="Normal 2 3 6 2 2 2 2 3" xfId="28911" xr:uid="{00000000-0005-0000-0000-0000826E0000}"/>
    <cellStyle name="Normal 2 3 6 2 2 2 2 4" xfId="28912" xr:uid="{00000000-0005-0000-0000-0000836E0000}"/>
    <cellStyle name="Normal 2 3 6 2 2 2 2 5" xfId="28913" xr:uid="{00000000-0005-0000-0000-0000846E0000}"/>
    <cellStyle name="Normal 2 3 6 2 2 2 3" xfId="28914" xr:uid="{00000000-0005-0000-0000-0000856E0000}"/>
    <cellStyle name="Normal 2 3 6 2 2 2 3 2" xfId="28915" xr:uid="{00000000-0005-0000-0000-0000866E0000}"/>
    <cellStyle name="Normal 2 3 6 2 2 2 3 3" xfId="28916" xr:uid="{00000000-0005-0000-0000-0000876E0000}"/>
    <cellStyle name="Normal 2 3 6 2 2 2 4" xfId="28917" xr:uid="{00000000-0005-0000-0000-0000886E0000}"/>
    <cellStyle name="Normal 2 3 6 2 2 2 4 2" xfId="28918" xr:uid="{00000000-0005-0000-0000-0000896E0000}"/>
    <cellStyle name="Normal 2 3 6 2 2 2 5" xfId="28919" xr:uid="{00000000-0005-0000-0000-00008A6E0000}"/>
    <cellStyle name="Normal 2 3 6 2 2 2 5 2" xfId="28920" xr:uid="{00000000-0005-0000-0000-00008B6E0000}"/>
    <cellStyle name="Normal 2 3 6 2 2 2 6" xfId="28921" xr:uid="{00000000-0005-0000-0000-00008C6E0000}"/>
    <cellStyle name="Normal 2 3 6 2 2 2 7" xfId="28922" xr:uid="{00000000-0005-0000-0000-00008D6E0000}"/>
    <cellStyle name="Normal 2 3 6 2 2 2 8" xfId="28923" xr:uid="{00000000-0005-0000-0000-00008E6E0000}"/>
    <cellStyle name="Normal 2 3 6 2 2 2 9" xfId="28924" xr:uid="{00000000-0005-0000-0000-00008F6E0000}"/>
    <cellStyle name="Normal 2 3 6 2 2 2_1) Sector Final Use Input Sheet" xfId="28925" xr:uid="{00000000-0005-0000-0000-0000906E0000}"/>
    <cellStyle name="Normal 2 3 6 2 2 3" xfId="28926" xr:uid="{00000000-0005-0000-0000-0000916E0000}"/>
    <cellStyle name="Normal 2 3 6 2 2 3 2" xfId="28927" xr:uid="{00000000-0005-0000-0000-0000926E0000}"/>
    <cellStyle name="Normal 2 3 6 2 2 3 3" xfId="28928" xr:uid="{00000000-0005-0000-0000-0000936E0000}"/>
    <cellStyle name="Normal 2 3 6 2 2 3 4" xfId="28929" xr:uid="{00000000-0005-0000-0000-0000946E0000}"/>
    <cellStyle name="Normal 2 3 6 2 2 3 5" xfId="28930" xr:uid="{00000000-0005-0000-0000-0000956E0000}"/>
    <cellStyle name="Normal 2 3 6 2 2 4" xfId="28931" xr:uid="{00000000-0005-0000-0000-0000966E0000}"/>
    <cellStyle name="Normal 2 3 6 2 2 4 2" xfId="28932" xr:uid="{00000000-0005-0000-0000-0000976E0000}"/>
    <cellStyle name="Normal 2 3 6 2 2 4 3" xfId="28933" xr:uid="{00000000-0005-0000-0000-0000986E0000}"/>
    <cellStyle name="Normal 2 3 6 2 2 5" xfId="28934" xr:uid="{00000000-0005-0000-0000-0000996E0000}"/>
    <cellStyle name="Normal 2 3 6 2 2 5 2" xfId="28935" xr:uid="{00000000-0005-0000-0000-00009A6E0000}"/>
    <cellStyle name="Normal 2 3 6 2 2 6" xfId="28936" xr:uid="{00000000-0005-0000-0000-00009B6E0000}"/>
    <cellStyle name="Normal 2 3 6 2 2 6 2" xfId="28937" xr:uid="{00000000-0005-0000-0000-00009C6E0000}"/>
    <cellStyle name="Normal 2 3 6 2 2 7" xfId="28938" xr:uid="{00000000-0005-0000-0000-00009D6E0000}"/>
    <cellStyle name="Normal 2 3 6 2 2 8" xfId="28939" xr:uid="{00000000-0005-0000-0000-00009E6E0000}"/>
    <cellStyle name="Normal 2 3 6 2 2 9" xfId="28940" xr:uid="{00000000-0005-0000-0000-00009F6E0000}"/>
    <cellStyle name="Normal 2 3 6 2 2_1) Sector Final Use Input Sheet" xfId="28941" xr:uid="{00000000-0005-0000-0000-0000A06E0000}"/>
    <cellStyle name="Normal 2 3 6 2 3" xfId="28942" xr:uid="{00000000-0005-0000-0000-0000A16E0000}"/>
    <cellStyle name="Normal 2 3 6 2 3 10" xfId="28943" xr:uid="{00000000-0005-0000-0000-0000A26E0000}"/>
    <cellStyle name="Normal 2 3 6 2 3 11" xfId="28944" xr:uid="{00000000-0005-0000-0000-0000A36E0000}"/>
    <cellStyle name="Normal 2 3 6 2 3 12" xfId="28945" xr:uid="{00000000-0005-0000-0000-0000A46E0000}"/>
    <cellStyle name="Normal 2 3 6 2 3 2" xfId="28946" xr:uid="{00000000-0005-0000-0000-0000A56E0000}"/>
    <cellStyle name="Normal 2 3 6 2 3 2 10" xfId="28947" xr:uid="{00000000-0005-0000-0000-0000A66E0000}"/>
    <cellStyle name="Normal 2 3 6 2 3 2 11" xfId="28948" xr:uid="{00000000-0005-0000-0000-0000A76E0000}"/>
    <cellStyle name="Normal 2 3 6 2 3 2 2" xfId="28949" xr:uid="{00000000-0005-0000-0000-0000A86E0000}"/>
    <cellStyle name="Normal 2 3 6 2 3 2 2 2" xfId="28950" xr:uid="{00000000-0005-0000-0000-0000A96E0000}"/>
    <cellStyle name="Normal 2 3 6 2 3 2 2 3" xfId="28951" xr:uid="{00000000-0005-0000-0000-0000AA6E0000}"/>
    <cellStyle name="Normal 2 3 6 2 3 2 2 4" xfId="28952" xr:uid="{00000000-0005-0000-0000-0000AB6E0000}"/>
    <cellStyle name="Normal 2 3 6 2 3 2 2 5" xfId="28953" xr:uid="{00000000-0005-0000-0000-0000AC6E0000}"/>
    <cellStyle name="Normal 2 3 6 2 3 2 3" xfId="28954" xr:uid="{00000000-0005-0000-0000-0000AD6E0000}"/>
    <cellStyle name="Normal 2 3 6 2 3 2 3 2" xfId="28955" xr:uid="{00000000-0005-0000-0000-0000AE6E0000}"/>
    <cellStyle name="Normal 2 3 6 2 3 2 3 3" xfId="28956" xr:uid="{00000000-0005-0000-0000-0000AF6E0000}"/>
    <cellStyle name="Normal 2 3 6 2 3 2 4" xfId="28957" xr:uid="{00000000-0005-0000-0000-0000B06E0000}"/>
    <cellStyle name="Normal 2 3 6 2 3 2 4 2" xfId="28958" xr:uid="{00000000-0005-0000-0000-0000B16E0000}"/>
    <cellStyle name="Normal 2 3 6 2 3 2 5" xfId="28959" xr:uid="{00000000-0005-0000-0000-0000B26E0000}"/>
    <cellStyle name="Normal 2 3 6 2 3 2 5 2" xfId="28960" xr:uid="{00000000-0005-0000-0000-0000B36E0000}"/>
    <cellStyle name="Normal 2 3 6 2 3 2 6" xfId="28961" xr:uid="{00000000-0005-0000-0000-0000B46E0000}"/>
    <cellStyle name="Normal 2 3 6 2 3 2 7" xfId="28962" xr:uid="{00000000-0005-0000-0000-0000B56E0000}"/>
    <cellStyle name="Normal 2 3 6 2 3 2 8" xfId="28963" xr:uid="{00000000-0005-0000-0000-0000B66E0000}"/>
    <cellStyle name="Normal 2 3 6 2 3 2 9" xfId="28964" xr:uid="{00000000-0005-0000-0000-0000B76E0000}"/>
    <cellStyle name="Normal 2 3 6 2 3 2_1) Sector Final Use Input Sheet" xfId="28965" xr:uid="{00000000-0005-0000-0000-0000B86E0000}"/>
    <cellStyle name="Normal 2 3 6 2 3 3" xfId="28966" xr:uid="{00000000-0005-0000-0000-0000B96E0000}"/>
    <cellStyle name="Normal 2 3 6 2 3 3 2" xfId="28967" xr:uid="{00000000-0005-0000-0000-0000BA6E0000}"/>
    <cellStyle name="Normal 2 3 6 2 3 3 3" xfId="28968" xr:uid="{00000000-0005-0000-0000-0000BB6E0000}"/>
    <cellStyle name="Normal 2 3 6 2 3 3 4" xfId="28969" xr:uid="{00000000-0005-0000-0000-0000BC6E0000}"/>
    <cellStyle name="Normal 2 3 6 2 3 3 5" xfId="28970" xr:uid="{00000000-0005-0000-0000-0000BD6E0000}"/>
    <cellStyle name="Normal 2 3 6 2 3 4" xfId="28971" xr:uid="{00000000-0005-0000-0000-0000BE6E0000}"/>
    <cellStyle name="Normal 2 3 6 2 3 4 2" xfId="28972" xr:uid="{00000000-0005-0000-0000-0000BF6E0000}"/>
    <cellStyle name="Normal 2 3 6 2 3 4 3" xfId="28973" xr:uid="{00000000-0005-0000-0000-0000C06E0000}"/>
    <cellStyle name="Normal 2 3 6 2 3 5" xfId="28974" xr:uid="{00000000-0005-0000-0000-0000C16E0000}"/>
    <cellStyle name="Normal 2 3 6 2 3 5 2" xfId="28975" xr:uid="{00000000-0005-0000-0000-0000C26E0000}"/>
    <cellStyle name="Normal 2 3 6 2 3 6" xfId="28976" xr:uid="{00000000-0005-0000-0000-0000C36E0000}"/>
    <cellStyle name="Normal 2 3 6 2 3 6 2" xfId="28977" xr:uid="{00000000-0005-0000-0000-0000C46E0000}"/>
    <cellStyle name="Normal 2 3 6 2 3 7" xfId="28978" xr:uid="{00000000-0005-0000-0000-0000C56E0000}"/>
    <cellStyle name="Normal 2 3 6 2 3 8" xfId="28979" xr:uid="{00000000-0005-0000-0000-0000C66E0000}"/>
    <cellStyle name="Normal 2 3 6 2 3 9" xfId="28980" xr:uid="{00000000-0005-0000-0000-0000C76E0000}"/>
    <cellStyle name="Normal 2 3 6 2 3_1) Sector Final Use Input Sheet" xfId="28981" xr:uid="{00000000-0005-0000-0000-0000C86E0000}"/>
    <cellStyle name="Normal 2 3 6 2 4" xfId="28982" xr:uid="{00000000-0005-0000-0000-0000C96E0000}"/>
    <cellStyle name="Normal 2 3 6 2 4 10" xfId="28983" xr:uid="{00000000-0005-0000-0000-0000CA6E0000}"/>
    <cellStyle name="Normal 2 3 6 2 4 11" xfId="28984" xr:uid="{00000000-0005-0000-0000-0000CB6E0000}"/>
    <cellStyle name="Normal 2 3 6 2 4 2" xfId="28985" xr:uid="{00000000-0005-0000-0000-0000CC6E0000}"/>
    <cellStyle name="Normal 2 3 6 2 4 2 2" xfId="28986" xr:uid="{00000000-0005-0000-0000-0000CD6E0000}"/>
    <cellStyle name="Normal 2 3 6 2 4 2 3" xfId="28987" xr:uid="{00000000-0005-0000-0000-0000CE6E0000}"/>
    <cellStyle name="Normal 2 3 6 2 4 2 4" xfId="28988" xr:uid="{00000000-0005-0000-0000-0000CF6E0000}"/>
    <cellStyle name="Normal 2 3 6 2 4 2 5" xfId="28989" xr:uid="{00000000-0005-0000-0000-0000D06E0000}"/>
    <cellStyle name="Normal 2 3 6 2 4 3" xfId="28990" xr:uid="{00000000-0005-0000-0000-0000D16E0000}"/>
    <cellStyle name="Normal 2 3 6 2 4 3 2" xfId="28991" xr:uid="{00000000-0005-0000-0000-0000D26E0000}"/>
    <cellStyle name="Normal 2 3 6 2 4 3 3" xfId="28992" xr:uid="{00000000-0005-0000-0000-0000D36E0000}"/>
    <cellStyle name="Normal 2 3 6 2 4 4" xfId="28993" xr:uid="{00000000-0005-0000-0000-0000D46E0000}"/>
    <cellStyle name="Normal 2 3 6 2 4 4 2" xfId="28994" xr:uid="{00000000-0005-0000-0000-0000D56E0000}"/>
    <cellStyle name="Normal 2 3 6 2 4 5" xfId="28995" xr:uid="{00000000-0005-0000-0000-0000D66E0000}"/>
    <cellStyle name="Normal 2 3 6 2 4 5 2" xfId="28996" xr:uid="{00000000-0005-0000-0000-0000D76E0000}"/>
    <cellStyle name="Normal 2 3 6 2 4 6" xfId="28997" xr:uid="{00000000-0005-0000-0000-0000D86E0000}"/>
    <cellStyle name="Normal 2 3 6 2 4 7" xfId="28998" xr:uid="{00000000-0005-0000-0000-0000D96E0000}"/>
    <cellStyle name="Normal 2 3 6 2 4 8" xfId="28999" xr:uid="{00000000-0005-0000-0000-0000DA6E0000}"/>
    <cellStyle name="Normal 2 3 6 2 4 9" xfId="29000" xr:uid="{00000000-0005-0000-0000-0000DB6E0000}"/>
    <cellStyle name="Normal 2 3 6 2 4_1) Sector Final Use Input Sheet" xfId="29001" xr:uid="{00000000-0005-0000-0000-0000DC6E0000}"/>
    <cellStyle name="Normal 2 3 6 2 5" xfId="29002" xr:uid="{00000000-0005-0000-0000-0000DD6E0000}"/>
    <cellStyle name="Normal 2 3 6 2 5 2" xfId="29003" xr:uid="{00000000-0005-0000-0000-0000DE6E0000}"/>
    <cellStyle name="Normal 2 3 6 2 5 3" xfId="29004" xr:uid="{00000000-0005-0000-0000-0000DF6E0000}"/>
    <cellStyle name="Normal 2 3 6 2 5 4" xfId="29005" xr:uid="{00000000-0005-0000-0000-0000E06E0000}"/>
    <cellStyle name="Normal 2 3 6 2 5 5" xfId="29006" xr:uid="{00000000-0005-0000-0000-0000E16E0000}"/>
    <cellStyle name="Normal 2 3 6 2 6" xfId="29007" xr:uid="{00000000-0005-0000-0000-0000E26E0000}"/>
    <cellStyle name="Normal 2 3 6 2 6 2" xfId="29008" xr:uid="{00000000-0005-0000-0000-0000E36E0000}"/>
    <cellStyle name="Normal 2 3 6 2 6 3" xfId="29009" xr:uid="{00000000-0005-0000-0000-0000E46E0000}"/>
    <cellStyle name="Normal 2 3 6 2 7" xfId="29010" xr:uid="{00000000-0005-0000-0000-0000E56E0000}"/>
    <cellStyle name="Normal 2 3 6 2 7 2" xfId="29011" xr:uid="{00000000-0005-0000-0000-0000E66E0000}"/>
    <cellStyle name="Normal 2 3 6 2 8" xfId="29012" xr:uid="{00000000-0005-0000-0000-0000E76E0000}"/>
    <cellStyle name="Normal 2 3 6 2 8 2" xfId="29013" xr:uid="{00000000-0005-0000-0000-0000E86E0000}"/>
    <cellStyle name="Normal 2 3 6 2 9" xfId="29014" xr:uid="{00000000-0005-0000-0000-0000E96E0000}"/>
    <cellStyle name="Normal 2 3 6 2_1) Sector Final Use Input Sheet" xfId="29015" xr:uid="{00000000-0005-0000-0000-0000EA6E0000}"/>
    <cellStyle name="Normal 2 3 6 3" xfId="29016" xr:uid="{00000000-0005-0000-0000-0000EB6E0000}"/>
    <cellStyle name="Normal 2 3 6 3 10" xfId="29017" xr:uid="{00000000-0005-0000-0000-0000EC6E0000}"/>
    <cellStyle name="Normal 2 3 6 3 11" xfId="29018" xr:uid="{00000000-0005-0000-0000-0000ED6E0000}"/>
    <cellStyle name="Normal 2 3 6 3 12" xfId="29019" xr:uid="{00000000-0005-0000-0000-0000EE6E0000}"/>
    <cellStyle name="Normal 2 3 6 3 13" xfId="29020" xr:uid="{00000000-0005-0000-0000-0000EF6E0000}"/>
    <cellStyle name="Normal 2 3 6 3 14" xfId="29021" xr:uid="{00000000-0005-0000-0000-0000F06E0000}"/>
    <cellStyle name="Normal 2 3 6 3 2" xfId="29022" xr:uid="{00000000-0005-0000-0000-0000F16E0000}"/>
    <cellStyle name="Normal 2 3 6 3 2 10" xfId="29023" xr:uid="{00000000-0005-0000-0000-0000F26E0000}"/>
    <cellStyle name="Normal 2 3 6 3 2 11" xfId="29024" xr:uid="{00000000-0005-0000-0000-0000F36E0000}"/>
    <cellStyle name="Normal 2 3 6 3 2 12" xfId="29025" xr:uid="{00000000-0005-0000-0000-0000F46E0000}"/>
    <cellStyle name="Normal 2 3 6 3 2 2" xfId="29026" xr:uid="{00000000-0005-0000-0000-0000F56E0000}"/>
    <cellStyle name="Normal 2 3 6 3 2 2 10" xfId="29027" xr:uid="{00000000-0005-0000-0000-0000F66E0000}"/>
    <cellStyle name="Normal 2 3 6 3 2 2 11" xfId="29028" xr:uid="{00000000-0005-0000-0000-0000F76E0000}"/>
    <cellStyle name="Normal 2 3 6 3 2 2 2" xfId="29029" xr:uid="{00000000-0005-0000-0000-0000F86E0000}"/>
    <cellStyle name="Normal 2 3 6 3 2 2 2 2" xfId="29030" xr:uid="{00000000-0005-0000-0000-0000F96E0000}"/>
    <cellStyle name="Normal 2 3 6 3 2 2 2 3" xfId="29031" xr:uid="{00000000-0005-0000-0000-0000FA6E0000}"/>
    <cellStyle name="Normal 2 3 6 3 2 2 2 4" xfId="29032" xr:uid="{00000000-0005-0000-0000-0000FB6E0000}"/>
    <cellStyle name="Normal 2 3 6 3 2 2 2 5" xfId="29033" xr:uid="{00000000-0005-0000-0000-0000FC6E0000}"/>
    <cellStyle name="Normal 2 3 6 3 2 2 3" xfId="29034" xr:uid="{00000000-0005-0000-0000-0000FD6E0000}"/>
    <cellStyle name="Normal 2 3 6 3 2 2 3 2" xfId="29035" xr:uid="{00000000-0005-0000-0000-0000FE6E0000}"/>
    <cellStyle name="Normal 2 3 6 3 2 2 3 3" xfId="29036" xr:uid="{00000000-0005-0000-0000-0000FF6E0000}"/>
    <cellStyle name="Normal 2 3 6 3 2 2 4" xfId="29037" xr:uid="{00000000-0005-0000-0000-0000006F0000}"/>
    <cellStyle name="Normal 2 3 6 3 2 2 4 2" xfId="29038" xr:uid="{00000000-0005-0000-0000-0000016F0000}"/>
    <cellStyle name="Normal 2 3 6 3 2 2 5" xfId="29039" xr:uid="{00000000-0005-0000-0000-0000026F0000}"/>
    <cellStyle name="Normal 2 3 6 3 2 2 5 2" xfId="29040" xr:uid="{00000000-0005-0000-0000-0000036F0000}"/>
    <cellStyle name="Normal 2 3 6 3 2 2 6" xfId="29041" xr:uid="{00000000-0005-0000-0000-0000046F0000}"/>
    <cellStyle name="Normal 2 3 6 3 2 2 7" xfId="29042" xr:uid="{00000000-0005-0000-0000-0000056F0000}"/>
    <cellStyle name="Normal 2 3 6 3 2 2 8" xfId="29043" xr:uid="{00000000-0005-0000-0000-0000066F0000}"/>
    <cellStyle name="Normal 2 3 6 3 2 2 9" xfId="29044" xr:uid="{00000000-0005-0000-0000-0000076F0000}"/>
    <cellStyle name="Normal 2 3 6 3 2 2_1) Sector Final Use Input Sheet" xfId="29045" xr:uid="{00000000-0005-0000-0000-0000086F0000}"/>
    <cellStyle name="Normal 2 3 6 3 2 3" xfId="29046" xr:uid="{00000000-0005-0000-0000-0000096F0000}"/>
    <cellStyle name="Normal 2 3 6 3 2 3 2" xfId="29047" xr:uid="{00000000-0005-0000-0000-00000A6F0000}"/>
    <cellStyle name="Normal 2 3 6 3 2 3 3" xfId="29048" xr:uid="{00000000-0005-0000-0000-00000B6F0000}"/>
    <cellStyle name="Normal 2 3 6 3 2 3 4" xfId="29049" xr:uid="{00000000-0005-0000-0000-00000C6F0000}"/>
    <cellStyle name="Normal 2 3 6 3 2 3 5" xfId="29050" xr:uid="{00000000-0005-0000-0000-00000D6F0000}"/>
    <cellStyle name="Normal 2 3 6 3 2 4" xfId="29051" xr:uid="{00000000-0005-0000-0000-00000E6F0000}"/>
    <cellStyle name="Normal 2 3 6 3 2 4 2" xfId="29052" xr:uid="{00000000-0005-0000-0000-00000F6F0000}"/>
    <cellStyle name="Normal 2 3 6 3 2 4 3" xfId="29053" xr:uid="{00000000-0005-0000-0000-0000106F0000}"/>
    <cellStyle name="Normal 2 3 6 3 2 5" xfId="29054" xr:uid="{00000000-0005-0000-0000-0000116F0000}"/>
    <cellStyle name="Normal 2 3 6 3 2 5 2" xfId="29055" xr:uid="{00000000-0005-0000-0000-0000126F0000}"/>
    <cellStyle name="Normal 2 3 6 3 2 6" xfId="29056" xr:uid="{00000000-0005-0000-0000-0000136F0000}"/>
    <cellStyle name="Normal 2 3 6 3 2 6 2" xfId="29057" xr:uid="{00000000-0005-0000-0000-0000146F0000}"/>
    <cellStyle name="Normal 2 3 6 3 2 7" xfId="29058" xr:uid="{00000000-0005-0000-0000-0000156F0000}"/>
    <cellStyle name="Normal 2 3 6 3 2 8" xfId="29059" xr:uid="{00000000-0005-0000-0000-0000166F0000}"/>
    <cellStyle name="Normal 2 3 6 3 2 9" xfId="29060" xr:uid="{00000000-0005-0000-0000-0000176F0000}"/>
    <cellStyle name="Normal 2 3 6 3 2_1) Sector Final Use Input Sheet" xfId="29061" xr:uid="{00000000-0005-0000-0000-0000186F0000}"/>
    <cellStyle name="Normal 2 3 6 3 3" xfId="29062" xr:uid="{00000000-0005-0000-0000-0000196F0000}"/>
    <cellStyle name="Normal 2 3 6 3 3 10" xfId="29063" xr:uid="{00000000-0005-0000-0000-00001A6F0000}"/>
    <cellStyle name="Normal 2 3 6 3 3 11" xfId="29064" xr:uid="{00000000-0005-0000-0000-00001B6F0000}"/>
    <cellStyle name="Normal 2 3 6 3 3 12" xfId="29065" xr:uid="{00000000-0005-0000-0000-00001C6F0000}"/>
    <cellStyle name="Normal 2 3 6 3 3 2" xfId="29066" xr:uid="{00000000-0005-0000-0000-00001D6F0000}"/>
    <cellStyle name="Normal 2 3 6 3 3 2 10" xfId="29067" xr:uid="{00000000-0005-0000-0000-00001E6F0000}"/>
    <cellStyle name="Normal 2 3 6 3 3 2 11" xfId="29068" xr:uid="{00000000-0005-0000-0000-00001F6F0000}"/>
    <cellStyle name="Normal 2 3 6 3 3 2 2" xfId="29069" xr:uid="{00000000-0005-0000-0000-0000206F0000}"/>
    <cellStyle name="Normal 2 3 6 3 3 2 2 2" xfId="29070" xr:uid="{00000000-0005-0000-0000-0000216F0000}"/>
    <cellStyle name="Normal 2 3 6 3 3 2 2 3" xfId="29071" xr:uid="{00000000-0005-0000-0000-0000226F0000}"/>
    <cellStyle name="Normal 2 3 6 3 3 2 2 4" xfId="29072" xr:uid="{00000000-0005-0000-0000-0000236F0000}"/>
    <cellStyle name="Normal 2 3 6 3 3 2 2 5" xfId="29073" xr:uid="{00000000-0005-0000-0000-0000246F0000}"/>
    <cellStyle name="Normal 2 3 6 3 3 2 3" xfId="29074" xr:uid="{00000000-0005-0000-0000-0000256F0000}"/>
    <cellStyle name="Normal 2 3 6 3 3 2 3 2" xfId="29075" xr:uid="{00000000-0005-0000-0000-0000266F0000}"/>
    <cellStyle name="Normal 2 3 6 3 3 2 3 3" xfId="29076" xr:uid="{00000000-0005-0000-0000-0000276F0000}"/>
    <cellStyle name="Normal 2 3 6 3 3 2 4" xfId="29077" xr:uid="{00000000-0005-0000-0000-0000286F0000}"/>
    <cellStyle name="Normal 2 3 6 3 3 2 4 2" xfId="29078" xr:uid="{00000000-0005-0000-0000-0000296F0000}"/>
    <cellStyle name="Normal 2 3 6 3 3 2 5" xfId="29079" xr:uid="{00000000-0005-0000-0000-00002A6F0000}"/>
    <cellStyle name="Normal 2 3 6 3 3 2 5 2" xfId="29080" xr:uid="{00000000-0005-0000-0000-00002B6F0000}"/>
    <cellStyle name="Normal 2 3 6 3 3 2 6" xfId="29081" xr:uid="{00000000-0005-0000-0000-00002C6F0000}"/>
    <cellStyle name="Normal 2 3 6 3 3 2 7" xfId="29082" xr:uid="{00000000-0005-0000-0000-00002D6F0000}"/>
    <cellStyle name="Normal 2 3 6 3 3 2 8" xfId="29083" xr:uid="{00000000-0005-0000-0000-00002E6F0000}"/>
    <cellStyle name="Normal 2 3 6 3 3 2 9" xfId="29084" xr:uid="{00000000-0005-0000-0000-00002F6F0000}"/>
    <cellStyle name="Normal 2 3 6 3 3 2_1) Sector Final Use Input Sheet" xfId="29085" xr:uid="{00000000-0005-0000-0000-0000306F0000}"/>
    <cellStyle name="Normal 2 3 6 3 3 3" xfId="29086" xr:uid="{00000000-0005-0000-0000-0000316F0000}"/>
    <cellStyle name="Normal 2 3 6 3 3 3 2" xfId="29087" xr:uid="{00000000-0005-0000-0000-0000326F0000}"/>
    <cellStyle name="Normal 2 3 6 3 3 3 3" xfId="29088" xr:uid="{00000000-0005-0000-0000-0000336F0000}"/>
    <cellStyle name="Normal 2 3 6 3 3 3 4" xfId="29089" xr:uid="{00000000-0005-0000-0000-0000346F0000}"/>
    <cellStyle name="Normal 2 3 6 3 3 3 5" xfId="29090" xr:uid="{00000000-0005-0000-0000-0000356F0000}"/>
    <cellStyle name="Normal 2 3 6 3 3 4" xfId="29091" xr:uid="{00000000-0005-0000-0000-0000366F0000}"/>
    <cellStyle name="Normal 2 3 6 3 3 4 2" xfId="29092" xr:uid="{00000000-0005-0000-0000-0000376F0000}"/>
    <cellStyle name="Normal 2 3 6 3 3 4 3" xfId="29093" xr:uid="{00000000-0005-0000-0000-0000386F0000}"/>
    <cellStyle name="Normal 2 3 6 3 3 5" xfId="29094" xr:uid="{00000000-0005-0000-0000-0000396F0000}"/>
    <cellStyle name="Normal 2 3 6 3 3 5 2" xfId="29095" xr:uid="{00000000-0005-0000-0000-00003A6F0000}"/>
    <cellStyle name="Normal 2 3 6 3 3 6" xfId="29096" xr:uid="{00000000-0005-0000-0000-00003B6F0000}"/>
    <cellStyle name="Normal 2 3 6 3 3 6 2" xfId="29097" xr:uid="{00000000-0005-0000-0000-00003C6F0000}"/>
    <cellStyle name="Normal 2 3 6 3 3 7" xfId="29098" xr:uid="{00000000-0005-0000-0000-00003D6F0000}"/>
    <cellStyle name="Normal 2 3 6 3 3 8" xfId="29099" xr:uid="{00000000-0005-0000-0000-00003E6F0000}"/>
    <cellStyle name="Normal 2 3 6 3 3 9" xfId="29100" xr:uid="{00000000-0005-0000-0000-00003F6F0000}"/>
    <cellStyle name="Normal 2 3 6 3 3_1) Sector Final Use Input Sheet" xfId="29101" xr:uid="{00000000-0005-0000-0000-0000406F0000}"/>
    <cellStyle name="Normal 2 3 6 3 4" xfId="29102" xr:uid="{00000000-0005-0000-0000-0000416F0000}"/>
    <cellStyle name="Normal 2 3 6 3 4 10" xfId="29103" xr:uid="{00000000-0005-0000-0000-0000426F0000}"/>
    <cellStyle name="Normal 2 3 6 3 4 11" xfId="29104" xr:uid="{00000000-0005-0000-0000-0000436F0000}"/>
    <cellStyle name="Normal 2 3 6 3 4 2" xfId="29105" xr:uid="{00000000-0005-0000-0000-0000446F0000}"/>
    <cellStyle name="Normal 2 3 6 3 4 2 2" xfId="29106" xr:uid="{00000000-0005-0000-0000-0000456F0000}"/>
    <cellStyle name="Normal 2 3 6 3 4 2 3" xfId="29107" xr:uid="{00000000-0005-0000-0000-0000466F0000}"/>
    <cellStyle name="Normal 2 3 6 3 4 2 4" xfId="29108" xr:uid="{00000000-0005-0000-0000-0000476F0000}"/>
    <cellStyle name="Normal 2 3 6 3 4 2 5" xfId="29109" xr:uid="{00000000-0005-0000-0000-0000486F0000}"/>
    <cellStyle name="Normal 2 3 6 3 4 3" xfId="29110" xr:uid="{00000000-0005-0000-0000-0000496F0000}"/>
    <cellStyle name="Normal 2 3 6 3 4 3 2" xfId="29111" xr:uid="{00000000-0005-0000-0000-00004A6F0000}"/>
    <cellStyle name="Normal 2 3 6 3 4 3 3" xfId="29112" xr:uid="{00000000-0005-0000-0000-00004B6F0000}"/>
    <cellStyle name="Normal 2 3 6 3 4 4" xfId="29113" xr:uid="{00000000-0005-0000-0000-00004C6F0000}"/>
    <cellStyle name="Normal 2 3 6 3 4 4 2" xfId="29114" xr:uid="{00000000-0005-0000-0000-00004D6F0000}"/>
    <cellStyle name="Normal 2 3 6 3 4 5" xfId="29115" xr:uid="{00000000-0005-0000-0000-00004E6F0000}"/>
    <cellStyle name="Normal 2 3 6 3 4 5 2" xfId="29116" xr:uid="{00000000-0005-0000-0000-00004F6F0000}"/>
    <cellStyle name="Normal 2 3 6 3 4 6" xfId="29117" xr:uid="{00000000-0005-0000-0000-0000506F0000}"/>
    <cellStyle name="Normal 2 3 6 3 4 7" xfId="29118" xr:uid="{00000000-0005-0000-0000-0000516F0000}"/>
    <cellStyle name="Normal 2 3 6 3 4 8" xfId="29119" xr:uid="{00000000-0005-0000-0000-0000526F0000}"/>
    <cellStyle name="Normal 2 3 6 3 4 9" xfId="29120" xr:uid="{00000000-0005-0000-0000-0000536F0000}"/>
    <cellStyle name="Normal 2 3 6 3 4_1) Sector Final Use Input Sheet" xfId="29121" xr:uid="{00000000-0005-0000-0000-0000546F0000}"/>
    <cellStyle name="Normal 2 3 6 3 5" xfId="29122" xr:uid="{00000000-0005-0000-0000-0000556F0000}"/>
    <cellStyle name="Normal 2 3 6 3 5 2" xfId="29123" xr:uid="{00000000-0005-0000-0000-0000566F0000}"/>
    <cellStyle name="Normal 2 3 6 3 5 3" xfId="29124" xr:uid="{00000000-0005-0000-0000-0000576F0000}"/>
    <cellStyle name="Normal 2 3 6 3 5 4" xfId="29125" xr:uid="{00000000-0005-0000-0000-0000586F0000}"/>
    <cellStyle name="Normal 2 3 6 3 5 5" xfId="29126" xr:uid="{00000000-0005-0000-0000-0000596F0000}"/>
    <cellStyle name="Normal 2 3 6 3 6" xfId="29127" xr:uid="{00000000-0005-0000-0000-00005A6F0000}"/>
    <cellStyle name="Normal 2 3 6 3 6 2" xfId="29128" xr:uid="{00000000-0005-0000-0000-00005B6F0000}"/>
    <cellStyle name="Normal 2 3 6 3 6 3" xfId="29129" xr:uid="{00000000-0005-0000-0000-00005C6F0000}"/>
    <cellStyle name="Normal 2 3 6 3 7" xfId="29130" xr:uid="{00000000-0005-0000-0000-00005D6F0000}"/>
    <cellStyle name="Normal 2 3 6 3 7 2" xfId="29131" xr:uid="{00000000-0005-0000-0000-00005E6F0000}"/>
    <cellStyle name="Normal 2 3 6 3 8" xfId="29132" xr:uid="{00000000-0005-0000-0000-00005F6F0000}"/>
    <cellStyle name="Normal 2 3 6 3 8 2" xfId="29133" xr:uid="{00000000-0005-0000-0000-0000606F0000}"/>
    <cellStyle name="Normal 2 3 6 3 9" xfId="29134" xr:uid="{00000000-0005-0000-0000-0000616F0000}"/>
    <cellStyle name="Normal 2 3 6 3_1) Sector Final Use Input Sheet" xfId="29135" xr:uid="{00000000-0005-0000-0000-0000626F0000}"/>
    <cellStyle name="Normal 2 3 6 4" xfId="29136" xr:uid="{00000000-0005-0000-0000-0000636F0000}"/>
    <cellStyle name="Normal 2 3 6 4 10" xfId="29137" xr:uid="{00000000-0005-0000-0000-0000646F0000}"/>
    <cellStyle name="Normal 2 3 6 4 11" xfId="29138" xr:uid="{00000000-0005-0000-0000-0000656F0000}"/>
    <cellStyle name="Normal 2 3 6 4 12" xfId="29139" xr:uid="{00000000-0005-0000-0000-0000666F0000}"/>
    <cellStyle name="Normal 2 3 6 4 13" xfId="29140" xr:uid="{00000000-0005-0000-0000-0000676F0000}"/>
    <cellStyle name="Normal 2 3 6 4 14" xfId="29141" xr:uid="{00000000-0005-0000-0000-0000686F0000}"/>
    <cellStyle name="Normal 2 3 6 4 2" xfId="29142" xr:uid="{00000000-0005-0000-0000-0000696F0000}"/>
    <cellStyle name="Normal 2 3 6 4 2 10" xfId="29143" xr:uid="{00000000-0005-0000-0000-00006A6F0000}"/>
    <cellStyle name="Normal 2 3 6 4 2 11" xfId="29144" xr:uid="{00000000-0005-0000-0000-00006B6F0000}"/>
    <cellStyle name="Normal 2 3 6 4 2 12" xfId="29145" xr:uid="{00000000-0005-0000-0000-00006C6F0000}"/>
    <cellStyle name="Normal 2 3 6 4 2 2" xfId="29146" xr:uid="{00000000-0005-0000-0000-00006D6F0000}"/>
    <cellStyle name="Normal 2 3 6 4 2 2 10" xfId="29147" xr:uid="{00000000-0005-0000-0000-00006E6F0000}"/>
    <cellStyle name="Normal 2 3 6 4 2 2 11" xfId="29148" xr:uid="{00000000-0005-0000-0000-00006F6F0000}"/>
    <cellStyle name="Normal 2 3 6 4 2 2 2" xfId="29149" xr:uid="{00000000-0005-0000-0000-0000706F0000}"/>
    <cellStyle name="Normal 2 3 6 4 2 2 2 2" xfId="29150" xr:uid="{00000000-0005-0000-0000-0000716F0000}"/>
    <cellStyle name="Normal 2 3 6 4 2 2 2 3" xfId="29151" xr:uid="{00000000-0005-0000-0000-0000726F0000}"/>
    <cellStyle name="Normal 2 3 6 4 2 2 2 4" xfId="29152" xr:uid="{00000000-0005-0000-0000-0000736F0000}"/>
    <cellStyle name="Normal 2 3 6 4 2 2 2 5" xfId="29153" xr:uid="{00000000-0005-0000-0000-0000746F0000}"/>
    <cellStyle name="Normal 2 3 6 4 2 2 3" xfId="29154" xr:uid="{00000000-0005-0000-0000-0000756F0000}"/>
    <cellStyle name="Normal 2 3 6 4 2 2 3 2" xfId="29155" xr:uid="{00000000-0005-0000-0000-0000766F0000}"/>
    <cellStyle name="Normal 2 3 6 4 2 2 3 3" xfId="29156" xr:uid="{00000000-0005-0000-0000-0000776F0000}"/>
    <cellStyle name="Normal 2 3 6 4 2 2 4" xfId="29157" xr:uid="{00000000-0005-0000-0000-0000786F0000}"/>
    <cellStyle name="Normal 2 3 6 4 2 2 4 2" xfId="29158" xr:uid="{00000000-0005-0000-0000-0000796F0000}"/>
    <cellStyle name="Normal 2 3 6 4 2 2 5" xfId="29159" xr:uid="{00000000-0005-0000-0000-00007A6F0000}"/>
    <cellStyle name="Normal 2 3 6 4 2 2 5 2" xfId="29160" xr:uid="{00000000-0005-0000-0000-00007B6F0000}"/>
    <cellStyle name="Normal 2 3 6 4 2 2 6" xfId="29161" xr:uid="{00000000-0005-0000-0000-00007C6F0000}"/>
    <cellStyle name="Normal 2 3 6 4 2 2 7" xfId="29162" xr:uid="{00000000-0005-0000-0000-00007D6F0000}"/>
    <cellStyle name="Normal 2 3 6 4 2 2 8" xfId="29163" xr:uid="{00000000-0005-0000-0000-00007E6F0000}"/>
    <cellStyle name="Normal 2 3 6 4 2 2 9" xfId="29164" xr:uid="{00000000-0005-0000-0000-00007F6F0000}"/>
    <cellStyle name="Normal 2 3 6 4 2 2_1) Sector Final Use Input Sheet" xfId="29165" xr:uid="{00000000-0005-0000-0000-0000806F0000}"/>
    <cellStyle name="Normal 2 3 6 4 2 3" xfId="29166" xr:uid="{00000000-0005-0000-0000-0000816F0000}"/>
    <cellStyle name="Normal 2 3 6 4 2 3 2" xfId="29167" xr:uid="{00000000-0005-0000-0000-0000826F0000}"/>
    <cellStyle name="Normal 2 3 6 4 2 3 3" xfId="29168" xr:uid="{00000000-0005-0000-0000-0000836F0000}"/>
    <cellStyle name="Normal 2 3 6 4 2 3 4" xfId="29169" xr:uid="{00000000-0005-0000-0000-0000846F0000}"/>
    <cellStyle name="Normal 2 3 6 4 2 3 5" xfId="29170" xr:uid="{00000000-0005-0000-0000-0000856F0000}"/>
    <cellStyle name="Normal 2 3 6 4 2 4" xfId="29171" xr:uid="{00000000-0005-0000-0000-0000866F0000}"/>
    <cellStyle name="Normal 2 3 6 4 2 4 2" xfId="29172" xr:uid="{00000000-0005-0000-0000-0000876F0000}"/>
    <cellStyle name="Normal 2 3 6 4 2 4 3" xfId="29173" xr:uid="{00000000-0005-0000-0000-0000886F0000}"/>
    <cellStyle name="Normal 2 3 6 4 2 5" xfId="29174" xr:uid="{00000000-0005-0000-0000-0000896F0000}"/>
    <cellStyle name="Normal 2 3 6 4 2 5 2" xfId="29175" xr:uid="{00000000-0005-0000-0000-00008A6F0000}"/>
    <cellStyle name="Normal 2 3 6 4 2 6" xfId="29176" xr:uid="{00000000-0005-0000-0000-00008B6F0000}"/>
    <cellStyle name="Normal 2 3 6 4 2 6 2" xfId="29177" xr:uid="{00000000-0005-0000-0000-00008C6F0000}"/>
    <cellStyle name="Normal 2 3 6 4 2 7" xfId="29178" xr:uid="{00000000-0005-0000-0000-00008D6F0000}"/>
    <cellStyle name="Normal 2 3 6 4 2 8" xfId="29179" xr:uid="{00000000-0005-0000-0000-00008E6F0000}"/>
    <cellStyle name="Normal 2 3 6 4 2 9" xfId="29180" xr:uid="{00000000-0005-0000-0000-00008F6F0000}"/>
    <cellStyle name="Normal 2 3 6 4 2_1) Sector Final Use Input Sheet" xfId="29181" xr:uid="{00000000-0005-0000-0000-0000906F0000}"/>
    <cellStyle name="Normal 2 3 6 4 3" xfId="29182" xr:uid="{00000000-0005-0000-0000-0000916F0000}"/>
    <cellStyle name="Normal 2 3 6 4 3 10" xfId="29183" xr:uid="{00000000-0005-0000-0000-0000926F0000}"/>
    <cellStyle name="Normal 2 3 6 4 3 11" xfId="29184" xr:uid="{00000000-0005-0000-0000-0000936F0000}"/>
    <cellStyle name="Normal 2 3 6 4 3 12" xfId="29185" xr:uid="{00000000-0005-0000-0000-0000946F0000}"/>
    <cellStyle name="Normal 2 3 6 4 3 2" xfId="29186" xr:uid="{00000000-0005-0000-0000-0000956F0000}"/>
    <cellStyle name="Normal 2 3 6 4 3 2 10" xfId="29187" xr:uid="{00000000-0005-0000-0000-0000966F0000}"/>
    <cellStyle name="Normal 2 3 6 4 3 2 11" xfId="29188" xr:uid="{00000000-0005-0000-0000-0000976F0000}"/>
    <cellStyle name="Normal 2 3 6 4 3 2 2" xfId="29189" xr:uid="{00000000-0005-0000-0000-0000986F0000}"/>
    <cellStyle name="Normal 2 3 6 4 3 2 2 2" xfId="29190" xr:uid="{00000000-0005-0000-0000-0000996F0000}"/>
    <cellStyle name="Normal 2 3 6 4 3 2 2 3" xfId="29191" xr:uid="{00000000-0005-0000-0000-00009A6F0000}"/>
    <cellStyle name="Normal 2 3 6 4 3 2 2 4" xfId="29192" xr:uid="{00000000-0005-0000-0000-00009B6F0000}"/>
    <cellStyle name="Normal 2 3 6 4 3 2 2 5" xfId="29193" xr:uid="{00000000-0005-0000-0000-00009C6F0000}"/>
    <cellStyle name="Normal 2 3 6 4 3 2 3" xfId="29194" xr:uid="{00000000-0005-0000-0000-00009D6F0000}"/>
    <cellStyle name="Normal 2 3 6 4 3 2 3 2" xfId="29195" xr:uid="{00000000-0005-0000-0000-00009E6F0000}"/>
    <cellStyle name="Normal 2 3 6 4 3 2 3 3" xfId="29196" xr:uid="{00000000-0005-0000-0000-00009F6F0000}"/>
    <cellStyle name="Normal 2 3 6 4 3 2 4" xfId="29197" xr:uid="{00000000-0005-0000-0000-0000A06F0000}"/>
    <cellStyle name="Normal 2 3 6 4 3 2 4 2" xfId="29198" xr:uid="{00000000-0005-0000-0000-0000A16F0000}"/>
    <cellStyle name="Normal 2 3 6 4 3 2 5" xfId="29199" xr:uid="{00000000-0005-0000-0000-0000A26F0000}"/>
    <cellStyle name="Normal 2 3 6 4 3 2 5 2" xfId="29200" xr:uid="{00000000-0005-0000-0000-0000A36F0000}"/>
    <cellStyle name="Normal 2 3 6 4 3 2 6" xfId="29201" xr:uid="{00000000-0005-0000-0000-0000A46F0000}"/>
    <cellStyle name="Normal 2 3 6 4 3 2 7" xfId="29202" xr:uid="{00000000-0005-0000-0000-0000A56F0000}"/>
    <cellStyle name="Normal 2 3 6 4 3 2 8" xfId="29203" xr:uid="{00000000-0005-0000-0000-0000A66F0000}"/>
    <cellStyle name="Normal 2 3 6 4 3 2 9" xfId="29204" xr:uid="{00000000-0005-0000-0000-0000A76F0000}"/>
    <cellStyle name="Normal 2 3 6 4 3 2_1) Sector Final Use Input Sheet" xfId="29205" xr:uid="{00000000-0005-0000-0000-0000A86F0000}"/>
    <cellStyle name="Normal 2 3 6 4 3 3" xfId="29206" xr:uid="{00000000-0005-0000-0000-0000A96F0000}"/>
    <cellStyle name="Normal 2 3 6 4 3 3 2" xfId="29207" xr:uid="{00000000-0005-0000-0000-0000AA6F0000}"/>
    <cellStyle name="Normal 2 3 6 4 3 3 3" xfId="29208" xr:uid="{00000000-0005-0000-0000-0000AB6F0000}"/>
    <cellStyle name="Normal 2 3 6 4 3 3 4" xfId="29209" xr:uid="{00000000-0005-0000-0000-0000AC6F0000}"/>
    <cellStyle name="Normal 2 3 6 4 3 3 5" xfId="29210" xr:uid="{00000000-0005-0000-0000-0000AD6F0000}"/>
    <cellStyle name="Normal 2 3 6 4 3 4" xfId="29211" xr:uid="{00000000-0005-0000-0000-0000AE6F0000}"/>
    <cellStyle name="Normal 2 3 6 4 3 4 2" xfId="29212" xr:uid="{00000000-0005-0000-0000-0000AF6F0000}"/>
    <cellStyle name="Normal 2 3 6 4 3 4 3" xfId="29213" xr:uid="{00000000-0005-0000-0000-0000B06F0000}"/>
    <cellStyle name="Normal 2 3 6 4 3 5" xfId="29214" xr:uid="{00000000-0005-0000-0000-0000B16F0000}"/>
    <cellStyle name="Normal 2 3 6 4 3 5 2" xfId="29215" xr:uid="{00000000-0005-0000-0000-0000B26F0000}"/>
    <cellStyle name="Normal 2 3 6 4 3 6" xfId="29216" xr:uid="{00000000-0005-0000-0000-0000B36F0000}"/>
    <cellStyle name="Normal 2 3 6 4 3 6 2" xfId="29217" xr:uid="{00000000-0005-0000-0000-0000B46F0000}"/>
    <cellStyle name="Normal 2 3 6 4 3 7" xfId="29218" xr:uid="{00000000-0005-0000-0000-0000B56F0000}"/>
    <cellStyle name="Normal 2 3 6 4 3 8" xfId="29219" xr:uid="{00000000-0005-0000-0000-0000B66F0000}"/>
    <cellStyle name="Normal 2 3 6 4 3 9" xfId="29220" xr:uid="{00000000-0005-0000-0000-0000B76F0000}"/>
    <cellStyle name="Normal 2 3 6 4 3_1) Sector Final Use Input Sheet" xfId="29221" xr:uid="{00000000-0005-0000-0000-0000B86F0000}"/>
    <cellStyle name="Normal 2 3 6 4 4" xfId="29222" xr:uid="{00000000-0005-0000-0000-0000B96F0000}"/>
    <cellStyle name="Normal 2 3 6 4 4 10" xfId="29223" xr:uid="{00000000-0005-0000-0000-0000BA6F0000}"/>
    <cellStyle name="Normal 2 3 6 4 4 11" xfId="29224" xr:uid="{00000000-0005-0000-0000-0000BB6F0000}"/>
    <cellStyle name="Normal 2 3 6 4 4 2" xfId="29225" xr:uid="{00000000-0005-0000-0000-0000BC6F0000}"/>
    <cellStyle name="Normal 2 3 6 4 4 2 2" xfId="29226" xr:uid="{00000000-0005-0000-0000-0000BD6F0000}"/>
    <cellStyle name="Normal 2 3 6 4 4 2 3" xfId="29227" xr:uid="{00000000-0005-0000-0000-0000BE6F0000}"/>
    <cellStyle name="Normal 2 3 6 4 4 2 4" xfId="29228" xr:uid="{00000000-0005-0000-0000-0000BF6F0000}"/>
    <cellStyle name="Normal 2 3 6 4 4 2 5" xfId="29229" xr:uid="{00000000-0005-0000-0000-0000C06F0000}"/>
    <cellStyle name="Normal 2 3 6 4 4 3" xfId="29230" xr:uid="{00000000-0005-0000-0000-0000C16F0000}"/>
    <cellStyle name="Normal 2 3 6 4 4 3 2" xfId="29231" xr:uid="{00000000-0005-0000-0000-0000C26F0000}"/>
    <cellStyle name="Normal 2 3 6 4 4 3 3" xfId="29232" xr:uid="{00000000-0005-0000-0000-0000C36F0000}"/>
    <cellStyle name="Normal 2 3 6 4 4 4" xfId="29233" xr:uid="{00000000-0005-0000-0000-0000C46F0000}"/>
    <cellStyle name="Normal 2 3 6 4 4 4 2" xfId="29234" xr:uid="{00000000-0005-0000-0000-0000C56F0000}"/>
    <cellStyle name="Normal 2 3 6 4 4 5" xfId="29235" xr:uid="{00000000-0005-0000-0000-0000C66F0000}"/>
    <cellStyle name="Normal 2 3 6 4 4 5 2" xfId="29236" xr:uid="{00000000-0005-0000-0000-0000C76F0000}"/>
    <cellStyle name="Normal 2 3 6 4 4 6" xfId="29237" xr:uid="{00000000-0005-0000-0000-0000C86F0000}"/>
    <cellStyle name="Normal 2 3 6 4 4 7" xfId="29238" xr:uid="{00000000-0005-0000-0000-0000C96F0000}"/>
    <cellStyle name="Normal 2 3 6 4 4 8" xfId="29239" xr:uid="{00000000-0005-0000-0000-0000CA6F0000}"/>
    <cellStyle name="Normal 2 3 6 4 4 9" xfId="29240" xr:uid="{00000000-0005-0000-0000-0000CB6F0000}"/>
    <cellStyle name="Normal 2 3 6 4 4_1) Sector Final Use Input Sheet" xfId="29241" xr:uid="{00000000-0005-0000-0000-0000CC6F0000}"/>
    <cellStyle name="Normal 2 3 6 4 5" xfId="29242" xr:uid="{00000000-0005-0000-0000-0000CD6F0000}"/>
    <cellStyle name="Normal 2 3 6 4 5 2" xfId="29243" xr:uid="{00000000-0005-0000-0000-0000CE6F0000}"/>
    <cellStyle name="Normal 2 3 6 4 5 3" xfId="29244" xr:uid="{00000000-0005-0000-0000-0000CF6F0000}"/>
    <cellStyle name="Normal 2 3 6 4 5 4" xfId="29245" xr:uid="{00000000-0005-0000-0000-0000D06F0000}"/>
    <cellStyle name="Normal 2 3 6 4 5 5" xfId="29246" xr:uid="{00000000-0005-0000-0000-0000D16F0000}"/>
    <cellStyle name="Normal 2 3 6 4 6" xfId="29247" xr:uid="{00000000-0005-0000-0000-0000D26F0000}"/>
    <cellStyle name="Normal 2 3 6 4 6 2" xfId="29248" xr:uid="{00000000-0005-0000-0000-0000D36F0000}"/>
    <cellStyle name="Normal 2 3 6 4 6 3" xfId="29249" xr:uid="{00000000-0005-0000-0000-0000D46F0000}"/>
    <cellStyle name="Normal 2 3 6 4 7" xfId="29250" xr:uid="{00000000-0005-0000-0000-0000D56F0000}"/>
    <cellStyle name="Normal 2 3 6 4 7 2" xfId="29251" xr:uid="{00000000-0005-0000-0000-0000D66F0000}"/>
    <cellStyle name="Normal 2 3 6 4 8" xfId="29252" xr:uid="{00000000-0005-0000-0000-0000D76F0000}"/>
    <cellStyle name="Normal 2 3 6 4 8 2" xfId="29253" xr:uid="{00000000-0005-0000-0000-0000D86F0000}"/>
    <cellStyle name="Normal 2 3 6 4 9" xfId="29254" xr:uid="{00000000-0005-0000-0000-0000D96F0000}"/>
    <cellStyle name="Normal 2 3 6 4_1) Sector Final Use Input Sheet" xfId="29255" xr:uid="{00000000-0005-0000-0000-0000DA6F0000}"/>
    <cellStyle name="Normal 2 3 6 5" xfId="29256" xr:uid="{00000000-0005-0000-0000-0000DB6F0000}"/>
    <cellStyle name="Normal 2 3 6 5 10" xfId="29257" xr:uid="{00000000-0005-0000-0000-0000DC6F0000}"/>
    <cellStyle name="Normal 2 3 6 5 11" xfId="29258" xr:uid="{00000000-0005-0000-0000-0000DD6F0000}"/>
    <cellStyle name="Normal 2 3 6 5 12" xfId="29259" xr:uid="{00000000-0005-0000-0000-0000DE6F0000}"/>
    <cellStyle name="Normal 2 3 6 5 2" xfId="29260" xr:uid="{00000000-0005-0000-0000-0000DF6F0000}"/>
    <cellStyle name="Normal 2 3 6 5 2 10" xfId="29261" xr:uid="{00000000-0005-0000-0000-0000E06F0000}"/>
    <cellStyle name="Normal 2 3 6 5 2 11" xfId="29262" xr:uid="{00000000-0005-0000-0000-0000E16F0000}"/>
    <cellStyle name="Normal 2 3 6 5 2 2" xfId="29263" xr:uid="{00000000-0005-0000-0000-0000E26F0000}"/>
    <cellStyle name="Normal 2 3 6 5 2 2 2" xfId="29264" xr:uid="{00000000-0005-0000-0000-0000E36F0000}"/>
    <cellStyle name="Normal 2 3 6 5 2 2 3" xfId="29265" xr:uid="{00000000-0005-0000-0000-0000E46F0000}"/>
    <cellStyle name="Normal 2 3 6 5 2 2 4" xfId="29266" xr:uid="{00000000-0005-0000-0000-0000E56F0000}"/>
    <cellStyle name="Normal 2 3 6 5 2 2 5" xfId="29267" xr:uid="{00000000-0005-0000-0000-0000E66F0000}"/>
    <cellStyle name="Normal 2 3 6 5 2 3" xfId="29268" xr:uid="{00000000-0005-0000-0000-0000E76F0000}"/>
    <cellStyle name="Normal 2 3 6 5 2 3 2" xfId="29269" xr:uid="{00000000-0005-0000-0000-0000E86F0000}"/>
    <cellStyle name="Normal 2 3 6 5 2 3 3" xfId="29270" xr:uid="{00000000-0005-0000-0000-0000E96F0000}"/>
    <cellStyle name="Normal 2 3 6 5 2 4" xfId="29271" xr:uid="{00000000-0005-0000-0000-0000EA6F0000}"/>
    <cellStyle name="Normal 2 3 6 5 2 4 2" xfId="29272" xr:uid="{00000000-0005-0000-0000-0000EB6F0000}"/>
    <cellStyle name="Normal 2 3 6 5 2 5" xfId="29273" xr:uid="{00000000-0005-0000-0000-0000EC6F0000}"/>
    <cellStyle name="Normal 2 3 6 5 2 5 2" xfId="29274" xr:uid="{00000000-0005-0000-0000-0000ED6F0000}"/>
    <cellStyle name="Normal 2 3 6 5 2 6" xfId="29275" xr:uid="{00000000-0005-0000-0000-0000EE6F0000}"/>
    <cellStyle name="Normal 2 3 6 5 2 7" xfId="29276" xr:uid="{00000000-0005-0000-0000-0000EF6F0000}"/>
    <cellStyle name="Normal 2 3 6 5 2 8" xfId="29277" xr:uid="{00000000-0005-0000-0000-0000F06F0000}"/>
    <cellStyle name="Normal 2 3 6 5 2 9" xfId="29278" xr:uid="{00000000-0005-0000-0000-0000F16F0000}"/>
    <cellStyle name="Normal 2 3 6 5 2_1) Sector Final Use Input Sheet" xfId="29279" xr:uid="{00000000-0005-0000-0000-0000F26F0000}"/>
    <cellStyle name="Normal 2 3 6 5 3" xfId="29280" xr:uid="{00000000-0005-0000-0000-0000F36F0000}"/>
    <cellStyle name="Normal 2 3 6 5 3 2" xfId="29281" xr:uid="{00000000-0005-0000-0000-0000F46F0000}"/>
    <cellStyle name="Normal 2 3 6 5 3 3" xfId="29282" xr:uid="{00000000-0005-0000-0000-0000F56F0000}"/>
    <cellStyle name="Normal 2 3 6 5 3 4" xfId="29283" xr:uid="{00000000-0005-0000-0000-0000F66F0000}"/>
    <cellStyle name="Normal 2 3 6 5 3 5" xfId="29284" xr:uid="{00000000-0005-0000-0000-0000F76F0000}"/>
    <cellStyle name="Normal 2 3 6 5 4" xfId="29285" xr:uid="{00000000-0005-0000-0000-0000F86F0000}"/>
    <cellStyle name="Normal 2 3 6 5 4 2" xfId="29286" xr:uid="{00000000-0005-0000-0000-0000F96F0000}"/>
    <cellStyle name="Normal 2 3 6 5 4 3" xfId="29287" xr:uid="{00000000-0005-0000-0000-0000FA6F0000}"/>
    <cellStyle name="Normal 2 3 6 5 5" xfId="29288" xr:uid="{00000000-0005-0000-0000-0000FB6F0000}"/>
    <cellStyle name="Normal 2 3 6 5 5 2" xfId="29289" xr:uid="{00000000-0005-0000-0000-0000FC6F0000}"/>
    <cellStyle name="Normal 2 3 6 5 6" xfId="29290" xr:uid="{00000000-0005-0000-0000-0000FD6F0000}"/>
    <cellStyle name="Normal 2 3 6 5 6 2" xfId="29291" xr:uid="{00000000-0005-0000-0000-0000FE6F0000}"/>
    <cellStyle name="Normal 2 3 6 5 7" xfId="29292" xr:uid="{00000000-0005-0000-0000-0000FF6F0000}"/>
    <cellStyle name="Normal 2 3 6 5 8" xfId="29293" xr:uid="{00000000-0005-0000-0000-000000700000}"/>
    <cellStyle name="Normal 2 3 6 5 9" xfId="29294" xr:uid="{00000000-0005-0000-0000-000001700000}"/>
    <cellStyle name="Normal 2 3 6 5_1) Sector Final Use Input Sheet" xfId="29295" xr:uid="{00000000-0005-0000-0000-000002700000}"/>
    <cellStyle name="Normal 2 3 6 6" xfId="29296" xr:uid="{00000000-0005-0000-0000-000003700000}"/>
    <cellStyle name="Normal 2 3 6 6 10" xfId="29297" xr:uid="{00000000-0005-0000-0000-000004700000}"/>
    <cellStyle name="Normal 2 3 6 6 11" xfId="29298" xr:uid="{00000000-0005-0000-0000-000005700000}"/>
    <cellStyle name="Normal 2 3 6 6 12" xfId="29299" xr:uid="{00000000-0005-0000-0000-000006700000}"/>
    <cellStyle name="Normal 2 3 6 6 2" xfId="29300" xr:uid="{00000000-0005-0000-0000-000007700000}"/>
    <cellStyle name="Normal 2 3 6 6 2 10" xfId="29301" xr:uid="{00000000-0005-0000-0000-000008700000}"/>
    <cellStyle name="Normal 2 3 6 6 2 11" xfId="29302" xr:uid="{00000000-0005-0000-0000-000009700000}"/>
    <cellStyle name="Normal 2 3 6 6 2 2" xfId="29303" xr:uid="{00000000-0005-0000-0000-00000A700000}"/>
    <cellStyle name="Normal 2 3 6 6 2 2 2" xfId="29304" xr:uid="{00000000-0005-0000-0000-00000B700000}"/>
    <cellStyle name="Normal 2 3 6 6 2 2 3" xfId="29305" xr:uid="{00000000-0005-0000-0000-00000C700000}"/>
    <cellStyle name="Normal 2 3 6 6 2 2 4" xfId="29306" xr:uid="{00000000-0005-0000-0000-00000D700000}"/>
    <cellStyle name="Normal 2 3 6 6 2 2 5" xfId="29307" xr:uid="{00000000-0005-0000-0000-00000E700000}"/>
    <cellStyle name="Normal 2 3 6 6 2 3" xfId="29308" xr:uid="{00000000-0005-0000-0000-00000F700000}"/>
    <cellStyle name="Normal 2 3 6 6 2 3 2" xfId="29309" xr:uid="{00000000-0005-0000-0000-000010700000}"/>
    <cellStyle name="Normal 2 3 6 6 2 3 3" xfId="29310" xr:uid="{00000000-0005-0000-0000-000011700000}"/>
    <cellStyle name="Normal 2 3 6 6 2 4" xfId="29311" xr:uid="{00000000-0005-0000-0000-000012700000}"/>
    <cellStyle name="Normal 2 3 6 6 2 4 2" xfId="29312" xr:uid="{00000000-0005-0000-0000-000013700000}"/>
    <cellStyle name="Normal 2 3 6 6 2 5" xfId="29313" xr:uid="{00000000-0005-0000-0000-000014700000}"/>
    <cellStyle name="Normal 2 3 6 6 2 5 2" xfId="29314" xr:uid="{00000000-0005-0000-0000-000015700000}"/>
    <cellStyle name="Normal 2 3 6 6 2 6" xfId="29315" xr:uid="{00000000-0005-0000-0000-000016700000}"/>
    <cellStyle name="Normal 2 3 6 6 2 7" xfId="29316" xr:uid="{00000000-0005-0000-0000-000017700000}"/>
    <cellStyle name="Normal 2 3 6 6 2 8" xfId="29317" xr:uid="{00000000-0005-0000-0000-000018700000}"/>
    <cellStyle name="Normal 2 3 6 6 2 9" xfId="29318" xr:uid="{00000000-0005-0000-0000-000019700000}"/>
    <cellStyle name="Normal 2 3 6 6 2_1) Sector Final Use Input Sheet" xfId="29319" xr:uid="{00000000-0005-0000-0000-00001A700000}"/>
    <cellStyle name="Normal 2 3 6 6 3" xfId="29320" xr:uid="{00000000-0005-0000-0000-00001B700000}"/>
    <cellStyle name="Normal 2 3 6 6 3 2" xfId="29321" xr:uid="{00000000-0005-0000-0000-00001C700000}"/>
    <cellStyle name="Normal 2 3 6 6 3 3" xfId="29322" xr:uid="{00000000-0005-0000-0000-00001D700000}"/>
    <cellStyle name="Normal 2 3 6 6 3 4" xfId="29323" xr:uid="{00000000-0005-0000-0000-00001E700000}"/>
    <cellStyle name="Normal 2 3 6 6 3 5" xfId="29324" xr:uid="{00000000-0005-0000-0000-00001F700000}"/>
    <cellStyle name="Normal 2 3 6 6 4" xfId="29325" xr:uid="{00000000-0005-0000-0000-000020700000}"/>
    <cellStyle name="Normal 2 3 6 6 4 2" xfId="29326" xr:uid="{00000000-0005-0000-0000-000021700000}"/>
    <cellStyle name="Normal 2 3 6 6 4 3" xfId="29327" xr:uid="{00000000-0005-0000-0000-000022700000}"/>
    <cellStyle name="Normal 2 3 6 6 5" xfId="29328" xr:uid="{00000000-0005-0000-0000-000023700000}"/>
    <cellStyle name="Normal 2 3 6 6 5 2" xfId="29329" xr:uid="{00000000-0005-0000-0000-000024700000}"/>
    <cellStyle name="Normal 2 3 6 6 6" xfId="29330" xr:uid="{00000000-0005-0000-0000-000025700000}"/>
    <cellStyle name="Normal 2 3 6 6 6 2" xfId="29331" xr:uid="{00000000-0005-0000-0000-000026700000}"/>
    <cellStyle name="Normal 2 3 6 6 7" xfId="29332" xr:uid="{00000000-0005-0000-0000-000027700000}"/>
    <cellStyle name="Normal 2 3 6 6 8" xfId="29333" xr:uid="{00000000-0005-0000-0000-000028700000}"/>
    <cellStyle name="Normal 2 3 6 6 9" xfId="29334" xr:uid="{00000000-0005-0000-0000-000029700000}"/>
    <cellStyle name="Normal 2 3 6 6_1) Sector Final Use Input Sheet" xfId="29335" xr:uid="{00000000-0005-0000-0000-00002A700000}"/>
    <cellStyle name="Normal 2 3 6 7" xfId="29336" xr:uid="{00000000-0005-0000-0000-00002B700000}"/>
    <cellStyle name="Normal 2 3 6 7 10" xfId="29337" xr:uid="{00000000-0005-0000-0000-00002C700000}"/>
    <cellStyle name="Normal 2 3 6 7 11" xfId="29338" xr:uid="{00000000-0005-0000-0000-00002D700000}"/>
    <cellStyle name="Normal 2 3 6 7 2" xfId="29339" xr:uid="{00000000-0005-0000-0000-00002E700000}"/>
    <cellStyle name="Normal 2 3 6 7 2 2" xfId="29340" xr:uid="{00000000-0005-0000-0000-00002F700000}"/>
    <cellStyle name="Normal 2 3 6 7 2 3" xfId="29341" xr:uid="{00000000-0005-0000-0000-000030700000}"/>
    <cellStyle name="Normal 2 3 6 7 2 4" xfId="29342" xr:uid="{00000000-0005-0000-0000-000031700000}"/>
    <cellStyle name="Normal 2 3 6 7 2 5" xfId="29343" xr:uid="{00000000-0005-0000-0000-000032700000}"/>
    <cellStyle name="Normal 2 3 6 7 3" xfId="29344" xr:uid="{00000000-0005-0000-0000-000033700000}"/>
    <cellStyle name="Normal 2 3 6 7 3 2" xfId="29345" xr:uid="{00000000-0005-0000-0000-000034700000}"/>
    <cellStyle name="Normal 2 3 6 7 3 3" xfId="29346" xr:uid="{00000000-0005-0000-0000-000035700000}"/>
    <cellStyle name="Normal 2 3 6 7 4" xfId="29347" xr:uid="{00000000-0005-0000-0000-000036700000}"/>
    <cellStyle name="Normal 2 3 6 7 4 2" xfId="29348" xr:uid="{00000000-0005-0000-0000-000037700000}"/>
    <cellStyle name="Normal 2 3 6 7 5" xfId="29349" xr:uid="{00000000-0005-0000-0000-000038700000}"/>
    <cellStyle name="Normal 2 3 6 7 5 2" xfId="29350" xr:uid="{00000000-0005-0000-0000-000039700000}"/>
    <cellStyle name="Normal 2 3 6 7 6" xfId="29351" xr:uid="{00000000-0005-0000-0000-00003A700000}"/>
    <cellStyle name="Normal 2 3 6 7 7" xfId="29352" xr:uid="{00000000-0005-0000-0000-00003B700000}"/>
    <cellStyle name="Normal 2 3 6 7 8" xfId="29353" xr:uid="{00000000-0005-0000-0000-00003C700000}"/>
    <cellStyle name="Normal 2 3 6 7 9" xfId="29354" xr:uid="{00000000-0005-0000-0000-00003D700000}"/>
    <cellStyle name="Normal 2 3 6 7_1) Sector Final Use Input Sheet" xfId="29355" xr:uid="{00000000-0005-0000-0000-00003E700000}"/>
    <cellStyle name="Normal 2 3 6 8" xfId="29356" xr:uid="{00000000-0005-0000-0000-00003F700000}"/>
    <cellStyle name="Normal 2 3 6 8 2" xfId="29357" xr:uid="{00000000-0005-0000-0000-000040700000}"/>
    <cellStyle name="Normal 2 3 6 8 3" xfId="29358" xr:uid="{00000000-0005-0000-0000-000041700000}"/>
    <cellStyle name="Normal 2 3 6 8 4" xfId="29359" xr:uid="{00000000-0005-0000-0000-000042700000}"/>
    <cellStyle name="Normal 2 3 6 8 5" xfId="29360" xr:uid="{00000000-0005-0000-0000-000043700000}"/>
    <cellStyle name="Normal 2 3 6 9" xfId="29361" xr:uid="{00000000-0005-0000-0000-000044700000}"/>
    <cellStyle name="Normal 2 3 6 9 2" xfId="29362" xr:uid="{00000000-0005-0000-0000-000045700000}"/>
    <cellStyle name="Normal 2 3 6 9 3" xfId="29363" xr:uid="{00000000-0005-0000-0000-000046700000}"/>
    <cellStyle name="Normal 2 3 6_1) Sector Final Use Input Sheet" xfId="29364" xr:uid="{00000000-0005-0000-0000-000047700000}"/>
    <cellStyle name="Normal 2 3 7" xfId="29365" xr:uid="{00000000-0005-0000-0000-000048700000}"/>
    <cellStyle name="Normal 2 3 7 10" xfId="29366" xr:uid="{00000000-0005-0000-0000-000049700000}"/>
    <cellStyle name="Normal 2 3 7 10 2" xfId="29367" xr:uid="{00000000-0005-0000-0000-00004A700000}"/>
    <cellStyle name="Normal 2 3 7 11" xfId="29368" xr:uid="{00000000-0005-0000-0000-00004B700000}"/>
    <cellStyle name="Normal 2 3 7 11 2" xfId="29369" xr:uid="{00000000-0005-0000-0000-00004C700000}"/>
    <cellStyle name="Normal 2 3 7 12" xfId="29370" xr:uid="{00000000-0005-0000-0000-00004D700000}"/>
    <cellStyle name="Normal 2 3 7 13" xfId="29371" xr:uid="{00000000-0005-0000-0000-00004E700000}"/>
    <cellStyle name="Normal 2 3 7 14" xfId="29372" xr:uid="{00000000-0005-0000-0000-00004F700000}"/>
    <cellStyle name="Normal 2 3 7 15" xfId="29373" xr:uid="{00000000-0005-0000-0000-000050700000}"/>
    <cellStyle name="Normal 2 3 7 16" xfId="29374" xr:uid="{00000000-0005-0000-0000-000051700000}"/>
    <cellStyle name="Normal 2 3 7 17" xfId="29375" xr:uid="{00000000-0005-0000-0000-000052700000}"/>
    <cellStyle name="Normal 2 3 7 2" xfId="29376" xr:uid="{00000000-0005-0000-0000-000053700000}"/>
    <cellStyle name="Normal 2 3 7 2 10" xfId="29377" xr:uid="{00000000-0005-0000-0000-000054700000}"/>
    <cellStyle name="Normal 2 3 7 2 11" xfId="29378" xr:uid="{00000000-0005-0000-0000-000055700000}"/>
    <cellStyle name="Normal 2 3 7 2 12" xfId="29379" xr:uid="{00000000-0005-0000-0000-000056700000}"/>
    <cellStyle name="Normal 2 3 7 2 13" xfId="29380" xr:uid="{00000000-0005-0000-0000-000057700000}"/>
    <cellStyle name="Normal 2 3 7 2 14" xfId="29381" xr:uid="{00000000-0005-0000-0000-000058700000}"/>
    <cellStyle name="Normal 2 3 7 2 2" xfId="29382" xr:uid="{00000000-0005-0000-0000-000059700000}"/>
    <cellStyle name="Normal 2 3 7 2 2 10" xfId="29383" xr:uid="{00000000-0005-0000-0000-00005A700000}"/>
    <cellStyle name="Normal 2 3 7 2 2 11" xfId="29384" xr:uid="{00000000-0005-0000-0000-00005B700000}"/>
    <cellStyle name="Normal 2 3 7 2 2 12" xfId="29385" xr:uid="{00000000-0005-0000-0000-00005C700000}"/>
    <cellStyle name="Normal 2 3 7 2 2 2" xfId="29386" xr:uid="{00000000-0005-0000-0000-00005D700000}"/>
    <cellStyle name="Normal 2 3 7 2 2 2 10" xfId="29387" xr:uid="{00000000-0005-0000-0000-00005E700000}"/>
    <cellStyle name="Normal 2 3 7 2 2 2 11" xfId="29388" xr:uid="{00000000-0005-0000-0000-00005F700000}"/>
    <cellStyle name="Normal 2 3 7 2 2 2 2" xfId="29389" xr:uid="{00000000-0005-0000-0000-000060700000}"/>
    <cellStyle name="Normal 2 3 7 2 2 2 2 2" xfId="29390" xr:uid="{00000000-0005-0000-0000-000061700000}"/>
    <cellStyle name="Normal 2 3 7 2 2 2 2 3" xfId="29391" xr:uid="{00000000-0005-0000-0000-000062700000}"/>
    <cellStyle name="Normal 2 3 7 2 2 2 2 4" xfId="29392" xr:uid="{00000000-0005-0000-0000-000063700000}"/>
    <cellStyle name="Normal 2 3 7 2 2 2 2 5" xfId="29393" xr:uid="{00000000-0005-0000-0000-000064700000}"/>
    <cellStyle name="Normal 2 3 7 2 2 2 3" xfId="29394" xr:uid="{00000000-0005-0000-0000-000065700000}"/>
    <cellStyle name="Normal 2 3 7 2 2 2 3 2" xfId="29395" xr:uid="{00000000-0005-0000-0000-000066700000}"/>
    <cellStyle name="Normal 2 3 7 2 2 2 3 3" xfId="29396" xr:uid="{00000000-0005-0000-0000-000067700000}"/>
    <cellStyle name="Normal 2 3 7 2 2 2 4" xfId="29397" xr:uid="{00000000-0005-0000-0000-000068700000}"/>
    <cellStyle name="Normal 2 3 7 2 2 2 4 2" xfId="29398" xr:uid="{00000000-0005-0000-0000-000069700000}"/>
    <cellStyle name="Normal 2 3 7 2 2 2 5" xfId="29399" xr:uid="{00000000-0005-0000-0000-00006A700000}"/>
    <cellStyle name="Normal 2 3 7 2 2 2 5 2" xfId="29400" xr:uid="{00000000-0005-0000-0000-00006B700000}"/>
    <cellStyle name="Normal 2 3 7 2 2 2 6" xfId="29401" xr:uid="{00000000-0005-0000-0000-00006C700000}"/>
    <cellStyle name="Normal 2 3 7 2 2 2 7" xfId="29402" xr:uid="{00000000-0005-0000-0000-00006D700000}"/>
    <cellStyle name="Normal 2 3 7 2 2 2 8" xfId="29403" xr:uid="{00000000-0005-0000-0000-00006E700000}"/>
    <cellStyle name="Normal 2 3 7 2 2 2 9" xfId="29404" xr:uid="{00000000-0005-0000-0000-00006F700000}"/>
    <cellStyle name="Normal 2 3 7 2 2 2_1) Sector Final Use Input Sheet" xfId="29405" xr:uid="{00000000-0005-0000-0000-000070700000}"/>
    <cellStyle name="Normal 2 3 7 2 2 3" xfId="29406" xr:uid="{00000000-0005-0000-0000-000071700000}"/>
    <cellStyle name="Normal 2 3 7 2 2 3 2" xfId="29407" xr:uid="{00000000-0005-0000-0000-000072700000}"/>
    <cellStyle name="Normal 2 3 7 2 2 3 3" xfId="29408" xr:uid="{00000000-0005-0000-0000-000073700000}"/>
    <cellStyle name="Normal 2 3 7 2 2 3 4" xfId="29409" xr:uid="{00000000-0005-0000-0000-000074700000}"/>
    <cellStyle name="Normal 2 3 7 2 2 3 5" xfId="29410" xr:uid="{00000000-0005-0000-0000-000075700000}"/>
    <cellStyle name="Normal 2 3 7 2 2 4" xfId="29411" xr:uid="{00000000-0005-0000-0000-000076700000}"/>
    <cellStyle name="Normal 2 3 7 2 2 4 2" xfId="29412" xr:uid="{00000000-0005-0000-0000-000077700000}"/>
    <cellStyle name="Normal 2 3 7 2 2 4 3" xfId="29413" xr:uid="{00000000-0005-0000-0000-000078700000}"/>
    <cellStyle name="Normal 2 3 7 2 2 5" xfId="29414" xr:uid="{00000000-0005-0000-0000-000079700000}"/>
    <cellStyle name="Normal 2 3 7 2 2 5 2" xfId="29415" xr:uid="{00000000-0005-0000-0000-00007A700000}"/>
    <cellStyle name="Normal 2 3 7 2 2 6" xfId="29416" xr:uid="{00000000-0005-0000-0000-00007B700000}"/>
    <cellStyle name="Normal 2 3 7 2 2 6 2" xfId="29417" xr:uid="{00000000-0005-0000-0000-00007C700000}"/>
    <cellStyle name="Normal 2 3 7 2 2 7" xfId="29418" xr:uid="{00000000-0005-0000-0000-00007D700000}"/>
    <cellStyle name="Normal 2 3 7 2 2 8" xfId="29419" xr:uid="{00000000-0005-0000-0000-00007E700000}"/>
    <cellStyle name="Normal 2 3 7 2 2 9" xfId="29420" xr:uid="{00000000-0005-0000-0000-00007F700000}"/>
    <cellStyle name="Normal 2 3 7 2 2_1) Sector Final Use Input Sheet" xfId="29421" xr:uid="{00000000-0005-0000-0000-000080700000}"/>
    <cellStyle name="Normal 2 3 7 2 3" xfId="29422" xr:uid="{00000000-0005-0000-0000-000081700000}"/>
    <cellStyle name="Normal 2 3 7 2 3 10" xfId="29423" xr:uid="{00000000-0005-0000-0000-000082700000}"/>
    <cellStyle name="Normal 2 3 7 2 3 11" xfId="29424" xr:uid="{00000000-0005-0000-0000-000083700000}"/>
    <cellStyle name="Normal 2 3 7 2 3 12" xfId="29425" xr:uid="{00000000-0005-0000-0000-000084700000}"/>
    <cellStyle name="Normal 2 3 7 2 3 2" xfId="29426" xr:uid="{00000000-0005-0000-0000-000085700000}"/>
    <cellStyle name="Normal 2 3 7 2 3 2 10" xfId="29427" xr:uid="{00000000-0005-0000-0000-000086700000}"/>
    <cellStyle name="Normal 2 3 7 2 3 2 11" xfId="29428" xr:uid="{00000000-0005-0000-0000-000087700000}"/>
    <cellStyle name="Normal 2 3 7 2 3 2 2" xfId="29429" xr:uid="{00000000-0005-0000-0000-000088700000}"/>
    <cellStyle name="Normal 2 3 7 2 3 2 2 2" xfId="29430" xr:uid="{00000000-0005-0000-0000-000089700000}"/>
    <cellStyle name="Normal 2 3 7 2 3 2 2 3" xfId="29431" xr:uid="{00000000-0005-0000-0000-00008A700000}"/>
    <cellStyle name="Normal 2 3 7 2 3 2 2 4" xfId="29432" xr:uid="{00000000-0005-0000-0000-00008B700000}"/>
    <cellStyle name="Normal 2 3 7 2 3 2 2 5" xfId="29433" xr:uid="{00000000-0005-0000-0000-00008C700000}"/>
    <cellStyle name="Normal 2 3 7 2 3 2 3" xfId="29434" xr:uid="{00000000-0005-0000-0000-00008D700000}"/>
    <cellStyle name="Normal 2 3 7 2 3 2 3 2" xfId="29435" xr:uid="{00000000-0005-0000-0000-00008E700000}"/>
    <cellStyle name="Normal 2 3 7 2 3 2 3 3" xfId="29436" xr:uid="{00000000-0005-0000-0000-00008F700000}"/>
    <cellStyle name="Normal 2 3 7 2 3 2 4" xfId="29437" xr:uid="{00000000-0005-0000-0000-000090700000}"/>
    <cellStyle name="Normal 2 3 7 2 3 2 4 2" xfId="29438" xr:uid="{00000000-0005-0000-0000-000091700000}"/>
    <cellStyle name="Normal 2 3 7 2 3 2 5" xfId="29439" xr:uid="{00000000-0005-0000-0000-000092700000}"/>
    <cellStyle name="Normal 2 3 7 2 3 2 5 2" xfId="29440" xr:uid="{00000000-0005-0000-0000-000093700000}"/>
    <cellStyle name="Normal 2 3 7 2 3 2 6" xfId="29441" xr:uid="{00000000-0005-0000-0000-000094700000}"/>
    <cellStyle name="Normal 2 3 7 2 3 2 7" xfId="29442" xr:uid="{00000000-0005-0000-0000-000095700000}"/>
    <cellStyle name="Normal 2 3 7 2 3 2 8" xfId="29443" xr:uid="{00000000-0005-0000-0000-000096700000}"/>
    <cellStyle name="Normal 2 3 7 2 3 2 9" xfId="29444" xr:uid="{00000000-0005-0000-0000-000097700000}"/>
    <cellStyle name="Normal 2 3 7 2 3 2_1) Sector Final Use Input Sheet" xfId="29445" xr:uid="{00000000-0005-0000-0000-000098700000}"/>
    <cellStyle name="Normal 2 3 7 2 3 3" xfId="29446" xr:uid="{00000000-0005-0000-0000-000099700000}"/>
    <cellStyle name="Normal 2 3 7 2 3 3 2" xfId="29447" xr:uid="{00000000-0005-0000-0000-00009A700000}"/>
    <cellStyle name="Normal 2 3 7 2 3 3 3" xfId="29448" xr:uid="{00000000-0005-0000-0000-00009B700000}"/>
    <cellStyle name="Normal 2 3 7 2 3 3 4" xfId="29449" xr:uid="{00000000-0005-0000-0000-00009C700000}"/>
    <cellStyle name="Normal 2 3 7 2 3 3 5" xfId="29450" xr:uid="{00000000-0005-0000-0000-00009D700000}"/>
    <cellStyle name="Normal 2 3 7 2 3 4" xfId="29451" xr:uid="{00000000-0005-0000-0000-00009E700000}"/>
    <cellStyle name="Normal 2 3 7 2 3 4 2" xfId="29452" xr:uid="{00000000-0005-0000-0000-00009F700000}"/>
    <cellStyle name="Normal 2 3 7 2 3 4 3" xfId="29453" xr:uid="{00000000-0005-0000-0000-0000A0700000}"/>
    <cellStyle name="Normal 2 3 7 2 3 5" xfId="29454" xr:uid="{00000000-0005-0000-0000-0000A1700000}"/>
    <cellStyle name="Normal 2 3 7 2 3 5 2" xfId="29455" xr:uid="{00000000-0005-0000-0000-0000A2700000}"/>
    <cellStyle name="Normal 2 3 7 2 3 6" xfId="29456" xr:uid="{00000000-0005-0000-0000-0000A3700000}"/>
    <cellStyle name="Normal 2 3 7 2 3 6 2" xfId="29457" xr:uid="{00000000-0005-0000-0000-0000A4700000}"/>
    <cellStyle name="Normal 2 3 7 2 3 7" xfId="29458" xr:uid="{00000000-0005-0000-0000-0000A5700000}"/>
    <cellStyle name="Normal 2 3 7 2 3 8" xfId="29459" xr:uid="{00000000-0005-0000-0000-0000A6700000}"/>
    <cellStyle name="Normal 2 3 7 2 3 9" xfId="29460" xr:uid="{00000000-0005-0000-0000-0000A7700000}"/>
    <cellStyle name="Normal 2 3 7 2 3_1) Sector Final Use Input Sheet" xfId="29461" xr:uid="{00000000-0005-0000-0000-0000A8700000}"/>
    <cellStyle name="Normal 2 3 7 2 4" xfId="29462" xr:uid="{00000000-0005-0000-0000-0000A9700000}"/>
    <cellStyle name="Normal 2 3 7 2 4 10" xfId="29463" xr:uid="{00000000-0005-0000-0000-0000AA700000}"/>
    <cellStyle name="Normal 2 3 7 2 4 11" xfId="29464" xr:uid="{00000000-0005-0000-0000-0000AB700000}"/>
    <cellStyle name="Normal 2 3 7 2 4 2" xfId="29465" xr:uid="{00000000-0005-0000-0000-0000AC700000}"/>
    <cellStyle name="Normal 2 3 7 2 4 2 2" xfId="29466" xr:uid="{00000000-0005-0000-0000-0000AD700000}"/>
    <cellStyle name="Normal 2 3 7 2 4 2 3" xfId="29467" xr:uid="{00000000-0005-0000-0000-0000AE700000}"/>
    <cellStyle name="Normal 2 3 7 2 4 2 4" xfId="29468" xr:uid="{00000000-0005-0000-0000-0000AF700000}"/>
    <cellStyle name="Normal 2 3 7 2 4 2 5" xfId="29469" xr:uid="{00000000-0005-0000-0000-0000B0700000}"/>
    <cellStyle name="Normal 2 3 7 2 4 3" xfId="29470" xr:uid="{00000000-0005-0000-0000-0000B1700000}"/>
    <cellStyle name="Normal 2 3 7 2 4 3 2" xfId="29471" xr:uid="{00000000-0005-0000-0000-0000B2700000}"/>
    <cellStyle name="Normal 2 3 7 2 4 3 3" xfId="29472" xr:uid="{00000000-0005-0000-0000-0000B3700000}"/>
    <cellStyle name="Normal 2 3 7 2 4 4" xfId="29473" xr:uid="{00000000-0005-0000-0000-0000B4700000}"/>
    <cellStyle name="Normal 2 3 7 2 4 4 2" xfId="29474" xr:uid="{00000000-0005-0000-0000-0000B5700000}"/>
    <cellStyle name="Normal 2 3 7 2 4 5" xfId="29475" xr:uid="{00000000-0005-0000-0000-0000B6700000}"/>
    <cellStyle name="Normal 2 3 7 2 4 5 2" xfId="29476" xr:uid="{00000000-0005-0000-0000-0000B7700000}"/>
    <cellStyle name="Normal 2 3 7 2 4 6" xfId="29477" xr:uid="{00000000-0005-0000-0000-0000B8700000}"/>
    <cellStyle name="Normal 2 3 7 2 4 7" xfId="29478" xr:uid="{00000000-0005-0000-0000-0000B9700000}"/>
    <cellStyle name="Normal 2 3 7 2 4 8" xfId="29479" xr:uid="{00000000-0005-0000-0000-0000BA700000}"/>
    <cellStyle name="Normal 2 3 7 2 4 9" xfId="29480" xr:uid="{00000000-0005-0000-0000-0000BB700000}"/>
    <cellStyle name="Normal 2 3 7 2 4_1) Sector Final Use Input Sheet" xfId="29481" xr:uid="{00000000-0005-0000-0000-0000BC700000}"/>
    <cellStyle name="Normal 2 3 7 2 5" xfId="29482" xr:uid="{00000000-0005-0000-0000-0000BD700000}"/>
    <cellStyle name="Normal 2 3 7 2 5 2" xfId="29483" xr:uid="{00000000-0005-0000-0000-0000BE700000}"/>
    <cellStyle name="Normal 2 3 7 2 5 3" xfId="29484" xr:uid="{00000000-0005-0000-0000-0000BF700000}"/>
    <cellStyle name="Normal 2 3 7 2 5 4" xfId="29485" xr:uid="{00000000-0005-0000-0000-0000C0700000}"/>
    <cellStyle name="Normal 2 3 7 2 5 5" xfId="29486" xr:uid="{00000000-0005-0000-0000-0000C1700000}"/>
    <cellStyle name="Normal 2 3 7 2 6" xfId="29487" xr:uid="{00000000-0005-0000-0000-0000C2700000}"/>
    <cellStyle name="Normal 2 3 7 2 6 2" xfId="29488" xr:uid="{00000000-0005-0000-0000-0000C3700000}"/>
    <cellStyle name="Normal 2 3 7 2 6 3" xfId="29489" xr:uid="{00000000-0005-0000-0000-0000C4700000}"/>
    <cellStyle name="Normal 2 3 7 2 7" xfId="29490" xr:uid="{00000000-0005-0000-0000-0000C5700000}"/>
    <cellStyle name="Normal 2 3 7 2 7 2" xfId="29491" xr:uid="{00000000-0005-0000-0000-0000C6700000}"/>
    <cellStyle name="Normal 2 3 7 2 8" xfId="29492" xr:uid="{00000000-0005-0000-0000-0000C7700000}"/>
    <cellStyle name="Normal 2 3 7 2 8 2" xfId="29493" xr:uid="{00000000-0005-0000-0000-0000C8700000}"/>
    <cellStyle name="Normal 2 3 7 2 9" xfId="29494" xr:uid="{00000000-0005-0000-0000-0000C9700000}"/>
    <cellStyle name="Normal 2 3 7 2_1) Sector Final Use Input Sheet" xfId="29495" xr:uid="{00000000-0005-0000-0000-0000CA700000}"/>
    <cellStyle name="Normal 2 3 7 3" xfId="29496" xr:uid="{00000000-0005-0000-0000-0000CB700000}"/>
    <cellStyle name="Normal 2 3 7 3 10" xfId="29497" xr:uid="{00000000-0005-0000-0000-0000CC700000}"/>
    <cellStyle name="Normal 2 3 7 3 11" xfId="29498" xr:uid="{00000000-0005-0000-0000-0000CD700000}"/>
    <cellStyle name="Normal 2 3 7 3 12" xfId="29499" xr:uid="{00000000-0005-0000-0000-0000CE700000}"/>
    <cellStyle name="Normal 2 3 7 3 13" xfId="29500" xr:uid="{00000000-0005-0000-0000-0000CF700000}"/>
    <cellStyle name="Normal 2 3 7 3 14" xfId="29501" xr:uid="{00000000-0005-0000-0000-0000D0700000}"/>
    <cellStyle name="Normal 2 3 7 3 2" xfId="29502" xr:uid="{00000000-0005-0000-0000-0000D1700000}"/>
    <cellStyle name="Normal 2 3 7 3 2 10" xfId="29503" xr:uid="{00000000-0005-0000-0000-0000D2700000}"/>
    <cellStyle name="Normal 2 3 7 3 2 11" xfId="29504" xr:uid="{00000000-0005-0000-0000-0000D3700000}"/>
    <cellStyle name="Normal 2 3 7 3 2 12" xfId="29505" xr:uid="{00000000-0005-0000-0000-0000D4700000}"/>
    <cellStyle name="Normal 2 3 7 3 2 2" xfId="29506" xr:uid="{00000000-0005-0000-0000-0000D5700000}"/>
    <cellStyle name="Normal 2 3 7 3 2 2 10" xfId="29507" xr:uid="{00000000-0005-0000-0000-0000D6700000}"/>
    <cellStyle name="Normal 2 3 7 3 2 2 11" xfId="29508" xr:uid="{00000000-0005-0000-0000-0000D7700000}"/>
    <cellStyle name="Normal 2 3 7 3 2 2 2" xfId="29509" xr:uid="{00000000-0005-0000-0000-0000D8700000}"/>
    <cellStyle name="Normal 2 3 7 3 2 2 2 2" xfId="29510" xr:uid="{00000000-0005-0000-0000-0000D9700000}"/>
    <cellStyle name="Normal 2 3 7 3 2 2 2 3" xfId="29511" xr:uid="{00000000-0005-0000-0000-0000DA700000}"/>
    <cellStyle name="Normal 2 3 7 3 2 2 2 4" xfId="29512" xr:uid="{00000000-0005-0000-0000-0000DB700000}"/>
    <cellStyle name="Normal 2 3 7 3 2 2 2 5" xfId="29513" xr:uid="{00000000-0005-0000-0000-0000DC700000}"/>
    <cellStyle name="Normal 2 3 7 3 2 2 3" xfId="29514" xr:uid="{00000000-0005-0000-0000-0000DD700000}"/>
    <cellStyle name="Normal 2 3 7 3 2 2 3 2" xfId="29515" xr:uid="{00000000-0005-0000-0000-0000DE700000}"/>
    <cellStyle name="Normal 2 3 7 3 2 2 3 3" xfId="29516" xr:uid="{00000000-0005-0000-0000-0000DF700000}"/>
    <cellStyle name="Normal 2 3 7 3 2 2 4" xfId="29517" xr:uid="{00000000-0005-0000-0000-0000E0700000}"/>
    <cellStyle name="Normal 2 3 7 3 2 2 4 2" xfId="29518" xr:uid="{00000000-0005-0000-0000-0000E1700000}"/>
    <cellStyle name="Normal 2 3 7 3 2 2 5" xfId="29519" xr:uid="{00000000-0005-0000-0000-0000E2700000}"/>
    <cellStyle name="Normal 2 3 7 3 2 2 5 2" xfId="29520" xr:uid="{00000000-0005-0000-0000-0000E3700000}"/>
    <cellStyle name="Normal 2 3 7 3 2 2 6" xfId="29521" xr:uid="{00000000-0005-0000-0000-0000E4700000}"/>
    <cellStyle name="Normal 2 3 7 3 2 2 7" xfId="29522" xr:uid="{00000000-0005-0000-0000-0000E5700000}"/>
    <cellStyle name="Normal 2 3 7 3 2 2 8" xfId="29523" xr:uid="{00000000-0005-0000-0000-0000E6700000}"/>
    <cellStyle name="Normal 2 3 7 3 2 2 9" xfId="29524" xr:uid="{00000000-0005-0000-0000-0000E7700000}"/>
    <cellStyle name="Normal 2 3 7 3 2 2_1) Sector Final Use Input Sheet" xfId="29525" xr:uid="{00000000-0005-0000-0000-0000E8700000}"/>
    <cellStyle name="Normal 2 3 7 3 2 3" xfId="29526" xr:uid="{00000000-0005-0000-0000-0000E9700000}"/>
    <cellStyle name="Normal 2 3 7 3 2 3 2" xfId="29527" xr:uid="{00000000-0005-0000-0000-0000EA700000}"/>
    <cellStyle name="Normal 2 3 7 3 2 3 3" xfId="29528" xr:uid="{00000000-0005-0000-0000-0000EB700000}"/>
    <cellStyle name="Normal 2 3 7 3 2 3 4" xfId="29529" xr:uid="{00000000-0005-0000-0000-0000EC700000}"/>
    <cellStyle name="Normal 2 3 7 3 2 3 5" xfId="29530" xr:uid="{00000000-0005-0000-0000-0000ED700000}"/>
    <cellStyle name="Normal 2 3 7 3 2 4" xfId="29531" xr:uid="{00000000-0005-0000-0000-0000EE700000}"/>
    <cellStyle name="Normal 2 3 7 3 2 4 2" xfId="29532" xr:uid="{00000000-0005-0000-0000-0000EF700000}"/>
    <cellStyle name="Normal 2 3 7 3 2 4 3" xfId="29533" xr:uid="{00000000-0005-0000-0000-0000F0700000}"/>
    <cellStyle name="Normal 2 3 7 3 2 5" xfId="29534" xr:uid="{00000000-0005-0000-0000-0000F1700000}"/>
    <cellStyle name="Normal 2 3 7 3 2 5 2" xfId="29535" xr:uid="{00000000-0005-0000-0000-0000F2700000}"/>
    <cellStyle name="Normal 2 3 7 3 2 6" xfId="29536" xr:uid="{00000000-0005-0000-0000-0000F3700000}"/>
    <cellStyle name="Normal 2 3 7 3 2 6 2" xfId="29537" xr:uid="{00000000-0005-0000-0000-0000F4700000}"/>
    <cellStyle name="Normal 2 3 7 3 2 7" xfId="29538" xr:uid="{00000000-0005-0000-0000-0000F5700000}"/>
    <cellStyle name="Normal 2 3 7 3 2 8" xfId="29539" xr:uid="{00000000-0005-0000-0000-0000F6700000}"/>
    <cellStyle name="Normal 2 3 7 3 2 9" xfId="29540" xr:uid="{00000000-0005-0000-0000-0000F7700000}"/>
    <cellStyle name="Normal 2 3 7 3 2_1) Sector Final Use Input Sheet" xfId="29541" xr:uid="{00000000-0005-0000-0000-0000F8700000}"/>
    <cellStyle name="Normal 2 3 7 3 3" xfId="29542" xr:uid="{00000000-0005-0000-0000-0000F9700000}"/>
    <cellStyle name="Normal 2 3 7 3 3 10" xfId="29543" xr:uid="{00000000-0005-0000-0000-0000FA700000}"/>
    <cellStyle name="Normal 2 3 7 3 3 11" xfId="29544" xr:uid="{00000000-0005-0000-0000-0000FB700000}"/>
    <cellStyle name="Normal 2 3 7 3 3 12" xfId="29545" xr:uid="{00000000-0005-0000-0000-0000FC700000}"/>
    <cellStyle name="Normal 2 3 7 3 3 2" xfId="29546" xr:uid="{00000000-0005-0000-0000-0000FD700000}"/>
    <cellStyle name="Normal 2 3 7 3 3 2 10" xfId="29547" xr:uid="{00000000-0005-0000-0000-0000FE700000}"/>
    <cellStyle name="Normal 2 3 7 3 3 2 11" xfId="29548" xr:uid="{00000000-0005-0000-0000-0000FF700000}"/>
    <cellStyle name="Normal 2 3 7 3 3 2 2" xfId="29549" xr:uid="{00000000-0005-0000-0000-000000710000}"/>
    <cellStyle name="Normal 2 3 7 3 3 2 2 2" xfId="29550" xr:uid="{00000000-0005-0000-0000-000001710000}"/>
    <cellStyle name="Normal 2 3 7 3 3 2 2 3" xfId="29551" xr:uid="{00000000-0005-0000-0000-000002710000}"/>
    <cellStyle name="Normal 2 3 7 3 3 2 2 4" xfId="29552" xr:uid="{00000000-0005-0000-0000-000003710000}"/>
    <cellStyle name="Normal 2 3 7 3 3 2 2 5" xfId="29553" xr:uid="{00000000-0005-0000-0000-000004710000}"/>
    <cellStyle name="Normal 2 3 7 3 3 2 3" xfId="29554" xr:uid="{00000000-0005-0000-0000-000005710000}"/>
    <cellStyle name="Normal 2 3 7 3 3 2 3 2" xfId="29555" xr:uid="{00000000-0005-0000-0000-000006710000}"/>
    <cellStyle name="Normal 2 3 7 3 3 2 3 3" xfId="29556" xr:uid="{00000000-0005-0000-0000-000007710000}"/>
    <cellStyle name="Normal 2 3 7 3 3 2 4" xfId="29557" xr:uid="{00000000-0005-0000-0000-000008710000}"/>
    <cellStyle name="Normal 2 3 7 3 3 2 4 2" xfId="29558" xr:uid="{00000000-0005-0000-0000-000009710000}"/>
    <cellStyle name="Normal 2 3 7 3 3 2 5" xfId="29559" xr:uid="{00000000-0005-0000-0000-00000A710000}"/>
    <cellStyle name="Normal 2 3 7 3 3 2 5 2" xfId="29560" xr:uid="{00000000-0005-0000-0000-00000B710000}"/>
    <cellStyle name="Normal 2 3 7 3 3 2 6" xfId="29561" xr:uid="{00000000-0005-0000-0000-00000C710000}"/>
    <cellStyle name="Normal 2 3 7 3 3 2 7" xfId="29562" xr:uid="{00000000-0005-0000-0000-00000D710000}"/>
    <cellStyle name="Normal 2 3 7 3 3 2 8" xfId="29563" xr:uid="{00000000-0005-0000-0000-00000E710000}"/>
    <cellStyle name="Normal 2 3 7 3 3 2 9" xfId="29564" xr:uid="{00000000-0005-0000-0000-00000F710000}"/>
    <cellStyle name="Normal 2 3 7 3 3 2_1) Sector Final Use Input Sheet" xfId="29565" xr:uid="{00000000-0005-0000-0000-000010710000}"/>
    <cellStyle name="Normal 2 3 7 3 3 3" xfId="29566" xr:uid="{00000000-0005-0000-0000-000011710000}"/>
    <cellStyle name="Normal 2 3 7 3 3 3 2" xfId="29567" xr:uid="{00000000-0005-0000-0000-000012710000}"/>
    <cellStyle name="Normal 2 3 7 3 3 3 3" xfId="29568" xr:uid="{00000000-0005-0000-0000-000013710000}"/>
    <cellStyle name="Normal 2 3 7 3 3 3 4" xfId="29569" xr:uid="{00000000-0005-0000-0000-000014710000}"/>
    <cellStyle name="Normal 2 3 7 3 3 3 5" xfId="29570" xr:uid="{00000000-0005-0000-0000-000015710000}"/>
    <cellStyle name="Normal 2 3 7 3 3 4" xfId="29571" xr:uid="{00000000-0005-0000-0000-000016710000}"/>
    <cellStyle name="Normal 2 3 7 3 3 4 2" xfId="29572" xr:uid="{00000000-0005-0000-0000-000017710000}"/>
    <cellStyle name="Normal 2 3 7 3 3 4 3" xfId="29573" xr:uid="{00000000-0005-0000-0000-000018710000}"/>
    <cellStyle name="Normal 2 3 7 3 3 5" xfId="29574" xr:uid="{00000000-0005-0000-0000-000019710000}"/>
    <cellStyle name="Normal 2 3 7 3 3 5 2" xfId="29575" xr:uid="{00000000-0005-0000-0000-00001A710000}"/>
    <cellStyle name="Normal 2 3 7 3 3 6" xfId="29576" xr:uid="{00000000-0005-0000-0000-00001B710000}"/>
    <cellStyle name="Normal 2 3 7 3 3 6 2" xfId="29577" xr:uid="{00000000-0005-0000-0000-00001C710000}"/>
    <cellStyle name="Normal 2 3 7 3 3 7" xfId="29578" xr:uid="{00000000-0005-0000-0000-00001D710000}"/>
    <cellStyle name="Normal 2 3 7 3 3 8" xfId="29579" xr:uid="{00000000-0005-0000-0000-00001E710000}"/>
    <cellStyle name="Normal 2 3 7 3 3 9" xfId="29580" xr:uid="{00000000-0005-0000-0000-00001F710000}"/>
    <cellStyle name="Normal 2 3 7 3 3_1) Sector Final Use Input Sheet" xfId="29581" xr:uid="{00000000-0005-0000-0000-000020710000}"/>
    <cellStyle name="Normal 2 3 7 3 4" xfId="29582" xr:uid="{00000000-0005-0000-0000-000021710000}"/>
    <cellStyle name="Normal 2 3 7 3 4 10" xfId="29583" xr:uid="{00000000-0005-0000-0000-000022710000}"/>
    <cellStyle name="Normal 2 3 7 3 4 11" xfId="29584" xr:uid="{00000000-0005-0000-0000-000023710000}"/>
    <cellStyle name="Normal 2 3 7 3 4 2" xfId="29585" xr:uid="{00000000-0005-0000-0000-000024710000}"/>
    <cellStyle name="Normal 2 3 7 3 4 2 2" xfId="29586" xr:uid="{00000000-0005-0000-0000-000025710000}"/>
    <cellStyle name="Normal 2 3 7 3 4 2 3" xfId="29587" xr:uid="{00000000-0005-0000-0000-000026710000}"/>
    <cellStyle name="Normal 2 3 7 3 4 2 4" xfId="29588" xr:uid="{00000000-0005-0000-0000-000027710000}"/>
    <cellStyle name="Normal 2 3 7 3 4 2 5" xfId="29589" xr:uid="{00000000-0005-0000-0000-000028710000}"/>
    <cellStyle name="Normal 2 3 7 3 4 3" xfId="29590" xr:uid="{00000000-0005-0000-0000-000029710000}"/>
    <cellStyle name="Normal 2 3 7 3 4 3 2" xfId="29591" xr:uid="{00000000-0005-0000-0000-00002A710000}"/>
    <cellStyle name="Normal 2 3 7 3 4 3 3" xfId="29592" xr:uid="{00000000-0005-0000-0000-00002B710000}"/>
    <cellStyle name="Normal 2 3 7 3 4 4" xfId="29593" xr:uid="{00000000-0005-0000-0000-00002C710000}"/>
    <cellStyle name="Normal 2 3 7 3 4 4 2" xfId="29594" xr:uid="{00000000-0005-0000-0000-00002D710000}"/>
    <cellStyle name="Normal 2 3 7 3 4 5" xfId="29595" xr:uid="{00000000-0005-0000-0000-00002E710000}"/>
    <cellStyle name="Normal 2 3 7 3 4 5 2" xfId="29596" xr:uid="{00000000-0005-0000-0000-00002F710000}"/>
    <cellStyle name="Normal 2 3 7 3 4 6" xfId="29597" xr:uid="{00000000-0005-0000-0000-000030710000}"/>
    <cellStyle name="Normal 2 3 7 3 4 7" xfId="29598" xr:uid="{00000000-0005-0000-0000-000031710000}"/>
    <cellStyle name="Normal 2 3 7 3 4 8" xfId="29599" xr:uid="{00000000-0005-0000-0000-000032710000}"/>
    <cellStyle name="Normal 2 3 7 3 4 9" xfId="29600" xr:uid="{00000000-0005-0000-0000-000033710000}"/>
    <cellStyle name="Normal 2 3 7 3 4_1) Sector Final Use Input Sheet" xfId="29601" xr:uid="{00000000-0005-0000-0000-000034710000}"/>
    <cellStyle name="Normal 2 3 7 3 5" xfId="29602" xr:uid="{00000000-0005-0000-0000-000035710000}"/>
    <cellStyle name="Normal 2 3 7 3 5 2" xfId="29603" xr:uid="{00000000-0005-0000-0000-000036710000}"/>
    <cellStyle name="Normal 2 3 7 3 5 3" xfId="29604" xr:uid="{00000000-0005-0000-0000-000037710000}"/>
    <cellStyle name="Normal 2 3 7 3 5 4" xfId="29605" xr:uid="{00000000-0005-0000-0000-000038710000}"/>
    <cellStyle name="Normal 2 3 7 3 5 5" xfId="29606" xr:uid="{00000000-0005-0000-0000-000039710000}"/>
    <cellStyle name="Normal 2 3 7 3 6" xfId="29607" xr:uid="{00000000-0005-0000-0000-00003A710000}"/>
    <cellStyle name="Normal 2 3 7 3 6 2" xfId="29608" xr:uid="{00000000-0005-0000-0000-00003B710000}"/>
    <cellStyle name="Normal 2 3 7 3 6 3" xfId="29609" xr:uid="{00000000-0005-0000-0000-00003C710000}"/>
    <cellStyle name="Normal 2 3 7 3 7" xfId="29610" xr:uid="{00000000-0005-0000-0000-00003D710000}"/>
    <cellStyle name="Normal 2 3 7 3 7 2" xfId="29611" xr:uid="{00000000-0005-0000-0000-00003E710000}"/>
    <cellStyle name="Normal 2 3 7 3 8" xfId="29612" xr:uid="{00000000-0005-0000-0000-00003F710000}"/>
    <cellStyle name="Normal 2 3 7 3 8 2" xfId="29613" xr:uid="{00000000-0005-0000-0000-000040710000}"/>
    <cellStyle name="Normal 2 3 7 3 9" xfId="29614" xr:uid="{00000000-0005-0000-0000-000041710000}"/>
    <cellStyle name="Normal 2 3 7 3_1) Sector Final Use Input Sheet" xfId="29615" xr:uid="{00000000-0005-0000-0000-000042710000}"/>
    <cellStyle name="Normal 2 3 7 4" xfId="29616" xr:uid="{00000000-0005-0000-0000-000043710000}"/>
    <cellStyle name="Normal 2 3 7 4 10" xfId="29617" xr:uid="{00000000-0005-0000-0000-000044710000}"/>
    <cellStyle name="Normal 2 3 7 4 11" xfId="29618" xr:uid="{00000000-0005-0000-0000-000045710000}"/>
    <cellStyle name="Normal 2 3 7 4 12" xfId="29619" xr:uid="{00000000-0005-0000-0000-000046710000}"/>
    <cellStyle name="Normal 2 3 7 4 13" xfId="29620" xr:uid="{00000000-0005-0000-0000-000047710000}"/>
    <cellStyle name="Normal 2 3 7 4 14" xfId="29621" xr:uid="{00000000-0005-0000-0000-000048710000}"/>
    <cellStyle name="Normal 2 3 7 4 2" xfId="29622" xr:uid="{00000000-0005-0000-0000-000049710000}"/>
    <cellStyle name="Normal 2 3 7 4 2 10" xfId="29623" xr:uid="{00000000-0005-0000-0000-00004A710000}"/>
    <cellStyle name="Normal 2 3 7 4 2 11" xfId="29624" xr:uid="{00000000-0005-0000-0000-00004B710000}"/>
    <cellStyle name="Normal 2 3 7 4 2 12" xfId="29625" xr:uid="{00000000-0005-0000-0000-00004C710000}"/>
    <cellStyle name="Normal 2 3 7 4 2 2" xfId="29626" xr:uid="{00000000-0005-0000-0000-00004D710000}"/>
    <cellStyle name="Normal 2 3 7 4 2 2 10" xfId="29627" xr:uid="{00000000-0005-0000-0000-00004E710000}"/>
    <cellStyle name="Normal 2 3 7 4 2 2 11" xfId="29628" xr:uid="{00000000-0005-0000-0000-00004F710000}"/>
    <cellStyle name="Normal 2 3 7 4 2 2 2" xfId="29629" xr:uid="{00000000-0005-0000-0000-000050710000}"/>
    <cellStyle name="Normal 2 3 7 4 2 2 2 2" xfId="29630" xr:uid="{00000000-0005-0000-0000-000051710000}"/>
    <cellStyle name="Normal 2 3 7 4 2 2 2 3" xfId="29631" xr:uid="{00000000-0005-0000-0000-000052710000}"/>
    <cellStyle name="Normal 2 3 7 4 2 2 2 4" xfId="29632" xr:uid="{00000000-0005-0000-0000-000053710000}"/>
    <cellStyle name="Normal 2 3 7 4 2 2 2 5" xfId="29633" xr:uid="{00000000-0005-0000-0000-000054710000}"/>
    <cellStyle name="Normal 2 3 7 4 2 2 3" xfId="29634" xr:uid="{00000000-0005-0000-0000-000055710000}"/>
    <cellStyle name="Normal 2 3 7 4 2 2 3 2" xfId="29635" xr:uid="{00000000-0005-0000-0000-000056710000}"/>
    <cellStyle name="Normal 2 3 7 4 2 2 3 3" xfId="29636" xr:uid="{00000000-0005-0000-0000-000057710000}"/>
    <cellStyle name="Normal 2 3 7 4 2 2 4" xfId="29637" xr:uid="{00000000-0005-0000-0000-000058710000}"/>
    <cellStyle name="Normal 2 3 7 4 2 2 4 2" xfId="29638" xr:uid="{00000000-0005-0000-0000-000059710000}"/>
    <cellStyle name="Normal 2 3 7 4 2 2 5" xfId="29639" xr:uid="{00000000-0005-0000-0000-00005A710000}"/>
    <cellStyle name="Normal 2 3 7 4 2 2 5 2" xfId="29640" xr:uid="{00000000-0005-0000-0000-00005B710000}"/>
    <cellStyle name="Normal 2 3 7 4 2 2 6" xfId="29641" xr:uid="{00000000-0005-0000-0000-00005C710000}"/>
    <cellStyle name="Normal 2 3 7 4 2 2 7" xfId="29642" xr:uid="{00000000-0005-0000-0000-00005D710000}"/>
    <cellStyle name="Normal 2 3 7 4 2 2 8" xfId="29643" xr:uid="{00000000-0005-0000-0000-00005E710000}"/>
    <cellStyle name="Normal 2 3 7 4 2 2 9" xfId="29644" xr:uid="{00000000-0005-0000-0000-00005F710000}"/>
    <cellStyle name="Normal 2 3 7 4 2 2_1) Sector Final Use Input Sheet" xfId="29645" xr:uid="{00000000-0005-0000-0000-000060710000}"/>
    <cellStyle name="Normal 2 3 7 4 2 3" xfId="29646" xr:uid="{00000000-0005-0000-0000-000061710000}"/>
    <cellStyle name="Normal 2 3 7 4 2 3 2" xfId="29647" xr:uid="{00000000-0005-0000-0000-000062710000}"/>
    <cellStyle name="Normal 2 3 7 4 2 3 3" xfId="29648" xr:uid="{00000000-0005-0000-0000-000063710000}"/>
    <cellStyle name="Normal 2 3 7 4 2 3 4" xfId="29649" xr:uid="{00000000-0005-0000-0000-000064710000}"/>
    <cellStyle name="Normal 2 3 7 4 2 3 5" xfId="29650" xr:uid="{00000000-0005-0000-0000-000065710000}"/>
    <cellStyle name="Normal 2 3 7 4 2 4" xfId="29651" xr:uid="{00000000-0005-0000-0000-000066710000}"/>
    <cellStyle name="Normal 2 3 7 4 2 4 2" xfId="29652" xr:uid="{00000000-0005-0000-0000-000067710000}"/>
    <cellStyle name="Normal 2 3 7 4 2 4 3" xfId="29653" xr:uid="{00000000-0005-0000-0000-000068710000}"/>
    <cellStyle name="Normal 2 3 7 4 2 5" xfId="29654" xr:uid="{00000000-0005-0000-0000-000069710000}"/>
    <cellStyle name="Normal 2 3 7 4 2 5 2" xfId="29655" xr:uid="{00000000-0005-0000-0000-00006A710000}"/>
    <cellStyle name="Normal 2 3 7 4 2 6" xfId="29656" xr:uid="{00000000-0005-0000-0000-00006B710000}"/>
    <cellStyle name="Normal 2 3 7 4 2 6 2" xfId="29657" xr:uid="{00000000-0005-0000-0000-00006C710000}"/>
    <cellStyle name="Normal 2 3 7 4 2 7" xfId="29658" xr:uid="{00000000-0005-0000-0000-00006D710000}"/>
    <cellStyle name="Normal 2 3 7 4 2 8" xfId="29659" xr:uid="{00000000-0005-0000-0000-00006E710000}"/>
    <cellStyle name="Normal 2 3 7 4 2 9" xfId="29660" xr:uid="{00000000-0005-0000-0000-00006F710000}"/>
    <cellStyle name="Normal 2 3 7 4 2_1) Sector Final Use Input Sheet" xfId="29661" xr:uid="{00000000-0005-0000-0000-000070710000}"/>
    <cellStyle name="Normal 2 3 7 4 3" xfId="29662" xr:uid="{00000000-0005-0000-0000-000071710000}"/>
    <cellStyle name="Normal 2 3 7 4 3 10" xfId="29663" xr:uid="{00000000-0005-0000-0000-000072710000}"/>
    <cellStyle name="Normal 2 3 7 4 3 11" xfId="29664" xr:uid="{00000000-0005-0000-0000-000073710000}"/>
    <cellStyle name="Normal 2 3 7 4 3 12" xfId="29665" xr:uid="{00000000-0005-0000-0000-000074710000}"/>
    <cellStyle name="Normal 2 3 7 4 3 2" xfId="29666" xr:uid="{00000000-0005-0000-0000-000075710000}"/>
    <cellStyle name="Normal 2 3 7 4 3 2 10" xfId="29667" xr:uid="{00000000-0005-0000-0000-000076710000}"/>
    <cellStyle name="Normal 2 3 7 4 3 2 11" xfId="29668" xr:uid="{00000000-0005-0000-0000-000077710000}"/>
    <cellStyle name="Normal 2 3 7 4 3 2 2" xfId="29669" xr:uid="{00000000-0005-0000-0000-000078710000}"/>
    <cellStyle name="Normal 2 3 7 4 3 2 2 2" xfId="29670" xr:uid="{00000000-0005-0000-0000-000079710000}"/>
    <cellStyle name="Normal 2 3 7 4 3 2 2 3" xfId="29671" xr:uid="{00000000-0005-0000-0000-00007A710000}"/>
    <cellStyle name="Normal 2 3 7 4 3 2 2 4" xfId="29672" xr:uid="{00000000-0005-0000-0000-00007B710000}"/>
    <cellStyle name="Normal 2 3 7 4 3 2 2 5" xfId="29673" xr:uid="{00000000-0005-0000-0000-00007C710000}"/>
    <cellStyle name="Normal 2 3 7 4 3 2 3" xfId="29674" xr:uid="{00000000-0005-0000-0000-00007D710000}"/>
    <cellStyle name="Normal 2 3 7 4 3 2 3 2" xfId="29675" xr:uid="{00000000-0005-0000-0000-00007E710000}"/>
    <cellStyle name="Normal 2 3 7 4 3 2 3 3" xfId="29676" xr:uid="{00000000-0005-0000-0000-00007F710000}"/>
    <cellStyle name="Normal 2 3 7 4 3 2 4" xfId="29677" xr:uid="{00000000-0005-0000-0000-000080710000}"/>
    <cellStyle name="Normal 2 3 7 4 3 2 4 2" xfId="29678" xr:uid="{00000000-0005-0000-0000-000081710000}"/>
    <cellStyle name="Normal 2 3 7 4 3 2 5" xfId="29679" xr:uid="{00000000-0005-0000-0000-000082710000}"/>
    <cellStyle name="Normal 2 3 7 4 3 2 5 2" xfId="29680" xr:uid="{00000000-0005-0000-0000-000083710000}"/>
    <cellStyle name="Normal 2 3 7 4 3 2 6" xfId="29681" xr:uid="{00000000-0005-0000-0000-000084710000}"/>
    <cellStyle name="Normal 2 3 7 4 3 2 7" xfId="29682" xr:uid="{00000000-0005-0000-0000-000085710000}"/>
    <cellStyle name="Normal 2 3 7 4 3 2 8" xfId="29683" xr:uid="{00000000-0005-0000-0000-000086710000}"/>
    <cellStyle name="Normal 2 3 7 4 3 2 9" xfId="29684" xr:uid="{00000000-0005-0000-0000-000087710000}"/>
    <cellStyle name="Normal 2 3 7 4 3 2_1) Sector Final Use Input Sheet" xfId="29685" xr:uid="{00000000-0005-0000-0000-000088710000}"/>
    <cellStyle name="Normal 2 3 7 4 3 3" xfId="29686" xr:uid="{00000000-0005-0000-0000-000089710000}"/>
    <cellStyle name="Normal 2 3 7 4 3 3 2" xfId="29687" xr:uid="{00000000-0005-0000-0000-00008A710000}"/>
    <cellStyle name="Normal 2 3 7 4 3 3 3" xfId="29688" xr:uid="{00000000-0005-0000-0000-00008B710000}"/>
    <cellStyle name="Normal 2 3 7 4 3 3 4" xfId="29689" xr:uid="{00000000-0005-0000-0000-00008C710000}"/>
    <cellStyle name="Normal 2 3 7 4 3 3 5" xfId="29690" xr:uid="{00000000-0005-0000-0000-00008D710000}"/>
    <cellStyle name="Normal 2 3 7 4 3 4" xfId="29691" xr:uid="{00000000-0005-0000-0000-00008E710000}"/>
    <cellStyle name="Normal 2 3 7 4 3 4 2" xfId="29692" xr:uid="{00000000-0005-0000-0000-00008F710000}"/>
    <cellStyle name="Normal 2 3 7 4 3 4 3" xfId="29693" xr:uid="{00000000-0005-0000-0000-000090710000}"/>
    <cellStyle name="Normal 2 3 7 4 3 5" xfId="29694" xr:uid="{00000000-0005-0000-0000-000091710000}"/>
    <cellStyle name="Normal 2 3 7 4 3 5 2" xfId="29695" xr:uid="{00000000-0005-0000-0000-000092710000}"/>
    <cellStyle name="Normal 2 3 7 4 3 6" xfId="29696" xr:uid="{00000000-0005-0000-0000-000093710000}"/>
    <cellStyle name="Normal 2 3 7 4 3 6 2" xfId="29697" xr:uid="{00000000-0005-0000-0000-000094710000}"/>
    <cellStyle name="Normal 2 3 7 4 3 7" xfId="29698" xr:uid="{00000000-0005-0000-0000-000095710000}"/>
    <cellStyle name="Normal 2 3 7 4 3 8" xfId="29699" xr:uid="{00000000-0005-0000-0000-000096710000}"/>
    <cellStyle name="Normal 2 3 7 4 3 9" xfId="29700" xr:uid="{00000000-0005-0000-0000-000097710000}"/>
    <cellStyle name="Normal 2 3 7 4 3_1) Sector Final Use Input Sheet" xfId="29701" xr:uid="{00000000-0005-0000-0000-000098710000}"/>
    <cellStyle name="Normal 2 3 7 4 4" xfId="29702" xr:uid="{00000000-0005-0000-0000-000099710000}"/>
    <cellStyle name="Normal 2 3 7 4 4 10" xfId="29703" xr:uid="{00000000-0005-0000-0000-00009A710000}"/>
    <cellStyle name="Normal 2 3 7 4 4 11" xfId="29704" xr:uid="{00000000-0005-0000-0000-00009B710000}"/>
    <cellStyle name="Normal 2 3 7 4 4 2" xfId="29705" xr:uid="{00000000-0005-0000-0000-00009C710000}"/>
    <cellStyle name="Normal 2 3 7 4 4 2 2" xfId="29706" xr:uid="{00000000-0005-0000-0000-00009D710000}"/>
    <cellStyle name="Normal 2 3 7 4 4 2 3" xfId="29707" xr:uid="{00000000-0005-0000-0000-00009E710000}"/>
    <cellStyle name="Normal 2 3 7 4 4 2 4" xfId="29708" xr:uid="{00000000-0005-0000-0000-00009F710000}"/>
    <cellStyle name="Normal 2 3 7 4 4 2 5" xfId="29709" xr:uid="{00000000-0005-0000-0000-0000A0710000}"/>
    <cellStyle name="Normal 2 3 7 4 4 3" xfId="29710" xr:uid="{00000000-0005-0000-0000-0000A1710000}"/>
    <cellStyle name="Normal 2 3 7 4 4 3 2" xfId="29711" xr:uid="{00000000-0005-0000-0000-0000A2710000}"/>
    <cellStyle name="Normal 2 3 7 4 4 3 3" xfId="29712" xr:uid="{00000000-0005-0000-0000-0000A3710000}"/>
    <cellStyle name="Normal 2 3 7 4 4 4" xfId="29713" xr:uid="{00000000-0005-0000-0000-0000A4710000}"/>
    <cellStyle name="Normal 2 3 7 4 4 4 2" xfId="29714" xr:uid="{00000000-0005-0000-0000-0000A5710000}"/>
    <cellStyle name="Normal 2 3 7 4 4 5" xfId="29715" xr:uid="{00000000-0005-0000-0000-0000A6710000}"/>
    <cellStyle name="Normal 2 3 7 4 4 5 2" xfId="29716" xr:uid="{00000000-0005-0000-0000-0000A7710000}"/>
    <cellStyle name="Normal 2 3 7 4 4 6" xfId="29717" xr:uid="{00000000-0005-0000-0000-0000A8710000}"/>
    <cellStyle name="Normal 2 3 7 4 4 7" xfId="29718" xr:uid="{00000000-0005-0000-0000-0000A9710000}"/>
    <cellStyle name="Normal 2 3 7 4 4 8" xfId="29719" xr:uid="{00000000-0005-0000-0000-0000AA710000}"/>
    <cellStyle name="Normal 2 3 7 4 4 9" xfId="29720" xr:uid="{00000000-0005-0000-0000-0000AB710000}"/>
    <cellStyle name="Normal 2 3 7 4 4_1) Sector Final Use Input Sheet" xfId="29721" xr:uid="{00000000-0005-0000-0000-0000AC710000}"/>
    <cellStyle name="Normal 2 3 7 4 5" xfId="29722" xr:uid="{00000000-0005-0000-0000-0000AD710000}"/>
    <cellStyle name="Normal 2 3 7 4 5 2" xfId="29723" xr:uid="{00000000-0005-0000-0000-0000AE710000}"/>
    <cellStyle name="Normal 2 3 7 4 5 3" xfId="29724" xr:uid="{00000000-0005-0000-0000-0000AF710000}"/>
    <cellStyle name="Normal 2 3 7 4 5 4" xfId="29725" xr:uid="{00000000-0005-0000-0000-0000B0710000}"/>
    <cellStyle name="Normal 2 3 7 4 5 5" xfId="29726" xr:uid="{00000000-0005-0000-0000-0000B1710000}"/>
    <cellStyle name="Normal 2 3 7 4 6" xfId="29727" xr:uid="{00000000-0005-0000-0000-0000B2710000}"/>
    <cellStyle name="Normal 2 3 7 4 6 2" xfId="29728" xr:uid="{00000000-0005-0000-0000-0000B3710000}"/>
    <cellStyle name="Normal 2 3 7 4 6 3" xfId="29729" xr:uid="{00000000-0005-0000-0000-0000B4710000}"/>
    <cellStyle name="Normal 2 3 7 4 7" xfId="29730" xr:uid="{00000000-0005-0000-0000-0000B5710000}"/>
    <cellStyle name="Normal 2 3 7 4 7 2" xfId="29731" xr:uid="{00000000-0005-0000-0000-0000B6710000}"/>
    <cellStyle name="Normal 2 3 7 4 8" xfId="29732" xr:uid="{00000000-0005-0000-0000-0000B7710000}"/>
    <cellStyle name="Normal 2 3 7 4 8 2" xfId="29733" xr:uid="{00000000-0005-0000-0000-0000B8710000}"/>
    <cellStyle name="Normal 2 3 7 4 9" xfId="29734" xr:uid="{00000000-0005-0000-0000-0000B9710000}"/>
    <cellStyle name="Normal 2 3 7 4_1) Sector Final Use Input Sheet" xfId="29735" xr:uid="{00000000-0005-0000-0000-0000BA710000}"/>
    <cellStyle name="Normal 2 3 7 5" xfId="29736" xr:uid="{00000000-0005-0000-0000-0000BB710000}"/>
    <cellStyle name="Normal 2 3 7 5 10" xfId="29737" xr:uid="{00000000-0005-0000-0000-0000BC710000}"/>
    <cellStyle name="Normal 2 3 7 5 11" xfId="29738" xr:uid="{00000000-0005-0000-0000-0000BD710000}"/>
    <cellStyle name="Normal 2 3 7 5 12" xfId="29739" xr:uid="{00000000-0005-0000-0000-0000BE710000}"/>
    <cellStyle name="Normal 2 3 7 5 2" xfId="29740" xr:uid="{00000000-0005-0000-0000-0000BF710000}"/>
    <cellStyle name="Normal 2 3 7 5 2 10" xfId="29741" xr:uid="{00000000-0005-0000-0000-0000C0710000}"/>
    <cellStyle name="Normal 2 3 7 5 2 11" xfId="29742" xr:uid="{00000000-0005-0000-0000-0000C1710000}"/>
    <cellStyle name="Normal 2 3 7 5 2 2" xfId="29743" xr:uid="{00000000-0005-0000-0000-0000C2710000}"/>
    <cellStyle name="Normal 2 3 7 5 2 2 2" xfId="29744" xr:uid="{00000000-0005-0000-0000-0000C3710000}"/>
    <cellStyle name="Normal 2 3 7 5 2 2 3" xfId="29745" xr:uid="{00000000-0005-0000-0000-0000C4710000}"/>
    <cellStyle name="Normal 2 3 7 5 2 2 4" xfId="29746" xr:uid="{00000000-0005-0000-0000-0000C5710000}"/>
    <cellStyle name="Normal 2 3 7 5 2 2 5" xfId="29747" xr:uid="{00000000-0005-0000-0000-0000C6710000}"/>
    <cellStyle name="Normal 2 3 7 5 2 3" xfId="29748" xr:uid="{00000000-0005-0000-0000-0000C7710000}"/>
    <cellStyle name="Normal 2 3 7 5 2 3 2" xfId="29749" xr:uid="{00000000-0005-0000-0000-0000C8710000}"/>
    <cellStyle name="Normal 2 3 7 5 2 3 3" xfId="29750" xr:uid="{00000000-0005-0000-0000-0000C9710000}"/>
    <cellStyle name="Normal 2 3 7 5 2 4" xfId="29751" xr:uid="{00000000-0005-0000-0000-0000CA710000}"/>
    <cellStyle name="Normal 2 3 7 5 2 4 2" xfId="29752" xr:uid="{00000000-0005-0000-0000-0000CB710000}"/>
    <cellStyle name="Normal 2 3 7 5 2 5" xfId="29753" xr:uid="{00000000-0005-0000-0000-0000CC710000}"/>
    <cellStyle name="Normal 2 3 7 5 2 5 2" xfId="29754" xr:uid="{00000000-0005-0000-0000-0000CD710000}"/>
    <cellStyle name="Normal 2 3 7 5 2 6" xfId="29755" xr:uid="{00000000-0005-0000-0000-0000CE710000}"/>
    <cellStyle name="Normal 2 3 7 5 2 7" xfId="29756" xr:uid="{00000000-0005-0000-0000-0000CF710000}"/>
    <cellStyle name="Normal 2 3 7 5 2 8" xfId="29757" xr:uid="{00000000-0005-0000-0000-0000D0710000}"/>
    <cellStyle name="Normal 2 3 7 5 2 9" xfId="29758" xr:uid="{00000000-0005-0000-0000-0000D1710000}"/>
    <cellStyle name="Normal 2 3 7 5 2_1) Sector Final Use Input Sheet" xfId="29759" xr:uid="{00000000-0005-0000-0000-0000D2710000}"/>
    <cellStyle name="Normal 2 3 7 5 3" xfId="29760" xr:uid="{00000000-0005-0000-0000-0000D3710000}"/>
    <cellStyle name="Normal 2 3 7 5 3 2" xfId="29761" xr:uid="{00000000-0005-0000-0000-0000D4710000}"/>
    <cellStyle name="Normal 2 3 7 5 3 3" xfId="29762" xr:uid="{00000000-0005-0000-0000-0000D5710000}"/>
    <cellStyle name="Normal 2 3 7 5 3 4" xfId="29763" xr:uid="{00000000-0005-0000-0000-0000D6710000}"/>
    <cellStyle name="Normal 2 3 7 5 3 5" xfId="29764" xr:uid="{00000000-0005-0000-0000-0000D7710000}"/>
    <cellStyle name="Normal 2 3 7 5 4" xfId="29765" xr:uid="{00000000-0005-0000-0000-0000D8710000}"/>
    <cellStyle name="Normal 2 3 7 5 4 2" xfId="29766" xr:uid="{00000000-0005-0000-0000-0000D9710000}"/>
    <cellStyle name="Normal 2 3 7 5 4 3" xfId="29767" xr:uid="{00000000-0005-0000-0000-0000DA710000}"/>
    <cellStyle name="Normal 2 3 7 5 5" xfId="29768" xr:uid="{00000000-0005-0000-0000-0000DB710000}"/>
    <cellStyle name="Normal 2 3 7 5 5 2" xfId="29769" xr:uid="{00000000-0005-0000-0000-0000DC710000}"/>
    <cellStyle name="Normal 2 3 7 5 6" xfId="29770" xr:uid="{00000000-0005-0000-0000-0000DD710000}"/>
    <cellStyle name="Normal 2 3 7 5 6 2" xfId="29771" xr:uid="{00000000-0005-0000-0000-0000DE710000}"/>
    <cellStyle name="Normal 2 3 7 5 7" xfId="29772" xr:uid="{00000000-0005-0000-0000-0000DF710000}"/>
    <cellStyle name="Normal 2 3 7 5 8" xfId="29773" xr:uid="{00000000-0005-0000-0000-0000E0710000}"/>
    <cellStyle name="Normal 2 3 7 5 9" xfId="29774" xr:uid="{00000000-0005-0000-0000-0000E1710000}"/>
    <cellStyle name="Normal 2 3 7 5_1) Sector Final Use Input Sheet" xfId="29775" xr:uid="{00000000-0005-0000-0000-0000E2710000}"/>
    <cellStyle name="Normal 2 3 7 6" xfId="29776" xr:uid="{00000000-0005-0000-0000-0000E3710000}"/>
    <cellStyle name="Normal 2 3 7 6 10" xfId="29777" xr:uid="{00000000-0005-0000-0000-0000E4710000}"/>
    <cellStyle name="Normal 2 3 7 6 11" xfId="29778" xr:uid="{00000000-0005-0000-0000-0000E5710000}"/>
    <cellStyle name="Normal 2 3 7 6 12" xfId="29779" xr:uid="{00000000-0005-0000-0000-0000E6710000}"/>
    <cellStyle name="Normal 2 3 7 6 2" xfId="29780" xr:uid="{00000000-0005-0000-0000-0000E7710000}"/>
    <cellStyle name="Normal 2 3 7 6 2 10" xfId="29781" xr:uid="{00000000-0005-0000-0000-0000E8710000}"/>
    <cellStyle name="Normal 2 3 7 6 2 11" xfId="29782" xr:uid="{00000000-0005-0000-0000-0000E9710000}"/>
    <cellStyle name="Normal 2 3 7 6 2 2" xfId="29783" xr:uid="{00000000-0005-0000-0000-0000EA710000}"/>
    <cellStyle name="Normal 2 3 7 6 2 2 2" xfId="29784" xr:uid="{00000000-0005-0000-0000-0000EB710000}"/>
    <cellStyle name="Normal 2 3 7 6 2 2 3" xfId="29785" xr:uid="{00000000-0005-0000-0000-0000EC710000}"/>
    <cellStyle name="Normal 2 3 7 6 2 2 4" xfId="29786" xr:uid="{00000000-0005-0000-0000-0000ED710000}"/>
    <cellStyle name="Normal 2 3 7 6 2 2 5" xfId="29787" xr:uid="{00000000-0005-0000-0000-0000EE710000}"/>
    <cellStyle name="Normal 2 3 7 6 2 3" xfId="29788" xr:uid="{00000000-0005-0000-0000-0000EF710000}"/>
    <cellStyle name="Normal 2 3 7 6 2 3 2" xfId="29789" xr:uid="{00000000-0005-0000-0000-0000F0710000}"/>
    <cellStyle name="Normal 2 3 7 6 2 3 3" xfId="29790" xr:uid="{00000000-0005-0000-0000-0000F1710000}"/>
    <cellStyle name="Normal 2 3 7 6 2 4" xfId="29791" xr:uid="{00000000-0005-0000-0000-0000F2710000}"/>
    <cellStyle name="Normal 2 3 7 6 2 4 2" xfId="29792" xr:uid="{00000000-0005-0000-0000-0000F3710000}"/>
    <cellStyle name="Normal 2 3 7 6 2 5" xfId="29793" xr:uid="{00000000-0005-0000-0000-0000F4710000}"/>
    <cellStyle name="Normal 2 3 7 6 2 5 2" xfId="29794" xr:uid="{00000000-0005-0000-0000-0000F5710000}"/>
    <cellStyle name="Normal 2 3 7 6 2 6" xfId="29795" xr:uid="{00000000-0005-0000-0000-0000F6710000}"/>
    <cellStyle name="Normal 2 3 7 6 2 7" xfId="29796" xr:uid="{00000000-0005-0000-0000-0000F7710000}"/>
    <cellStyle name="Normal 2 3 7 6 2 8" xfId="29797" xr:uid="{00000000-0005-0000-0000-0000F8710000}"/>
    <cellStyle name="Normal 2 3 7 6 2 9" xfId="29798" xr:uid="{00000000-0005-0000-0000-0000F9710000}"/>
    <cellStyle name="Normal 2 3 7 6 2_1) Sector Final Use Input Sheet" xfId="29799" xr:uid="{00000000-0005-0000-0000-0000FA710000}"/>
    <cellStyle name="Normal 2 3 7 6 3" xfId="29800" xr:uid="{00000000-0005-0000-0000-0000FB710000}"/>
    <cellStyle name="Normal 2 3 7 6 3 2" xfId="29801" xr:uid="{00000000-0005-0000-0000-0000FC710000}"/>
    <cellStyle name="Normal 2 3 7 6 3 3" xfId="29802" xr:uid="{00000000-0005-0000-0000-0000FD710000}"/>
    <cellStyle name="Normal 2 3 7 6 3 4" xfId="29803" xr:uid="{00000000-0005-0000-0000-0000FE710000}"/>
    <cellStyle name="Normal 2 3 7 6 3 5" xfId="29804" xr:uid="{00000000-0005-0000-0000-0000FF710000}"/>
    <cellStyle name="Normal 2 3 7 6 4" xfId="29805" xr:uid="{00000000-0005-0000-0000-000000720000}"/>
    <cellStyle name="Normal 2 3 7 6 4 2" xfId="29806" xr:uid="{00000000-0005-0000-0000-000001720000}"/>
    <cellStyle name="Normal 2 3 7 6 4 3" xfId="29807" xr:uid="{00000000-0005-0000-0000-000002720000}"/>
    <cellStyle name="Normal 2 3 7 6 5" xfId="29808" xr:uid="{00000000-0005-0000-0000-000003720000}"/>
    <cellStyle name="Normal 2 3 7 6 5 2" xfId="29809" xr:uid="{00000000-0005-0000-0000-000004720000}"/>
    <cellStyle name="Normal 2 3 7 6 6" xfId="29810" xr:uid="{00000000-0005-0000-0000-000005720000}"/>
    <cellStyle name="Normal 2 3 7 6 6 2" xfId="29811" xr:uid="{00000000-0005-0000-0000-000006720000}"/>
    <cellStyle name="Normal 2 3 7 6 7" xfId="29812" xr:uid="{00000000-0005-0000-0000-000007720000}"/>
    <cellStyle name="Normal 2 3 7 6 8" xfId="29813" xr:uid="{00000000-0005-0000-0000-000008720000}"/>
    <cellStyle name="Normal 2 3 7 6 9" xfId="29814" xr:uid="{00000000-0005-0000-0000-000009720000}"/>
    <cellStyle name="Normal 2 3 7 6_1) Sector Final Use Input Sheet" xfId="29815" xr:uid="{00000000-0005-0000-0000-00000A720000}"/>
    <cellStyle name="Normal 2 3 7 7" xfId="29816" xr:uid="{00000000-0005-0000-0000-00000B720000}"/>
    <cellStyle name="Normal 2 3 7 7 10" xfId="29817" xr:uid="{00000000-0005-0000-0000-00000C720000}"/>
    <cellStyle name="Normal 2 3 7 7 11" xfId="29818" xr:uid="{00000000-0005-0000-0000-00000D720000}"/>
    <cellStyle name="Normal 2 3 7 7 2" xfId="29819" xr:uid="{00000000-0005-0000-0000-00000E720000}"/>
    <cellStyle name="Normal 2 3 7 7 2 2" xfId="29820" xr:uid="{00000000-0005-0000-0000-00000F720000}"/>
    <cellStyle name="Normal 2 3 7 7 2 3" xfId="29821" xr:uid="{00000000-0005-0000-0000-000010720000}"/>
    <cellStyle name="Normal 2 3 7 7 2 4" xfId="29822" xr:uid="{00000000-0005-0000-0000-000011720000}"/>
    <cellStyle name="Normal 2 3 7 7 2 5" xfId="29823" xr:uid="{00000000-0005-0000-0000-000012720000}"/>
    <cellStyle name="Normal 2 3 7 7 3" xfId="29824" xr:uid="{00000000-0005-0000-0000-000013720000}"/>
    <cellStyle name="Normal 2 3 7 7 3 2" xfId="29825" xr:uid="{00000000-0005-0000-0000-000014720000}"/>
    <cellStyle name="Normal 2 3 7 7 3 3" xfId="29826" xr:uid="{00000000-0005-0000-0000-000015720000}"/>
    <cellStyle name="Normal 2 3 7 7 4" xfId="29827" xr:uid="{00000000-0005-0000-0000-000016720000}"/>
    <cellStyle name="Normal 2 3 7 7 4 2" xfId="29828" xr:uid="{00000000-0005-0000-0000-000017720000}"/>
    <cellStyle name="Normal 2 3 7 7 5" xfId="29829" xr:uid="{00000000-0005-0000-0000-000018720000}"/>
    <cellStyle name="Normal 2 3 7 7 5 2" xfId="29830" xr:uid="{00000000-0005-0000-0000-000019720000}"/>
    <cellStyle name="Normal 2 3 7 7 6" xfId="29831" xr:uid="{00000000-0005-0000-0000-00001A720000}"/>
    <cellStyle name="Normal 2 3 7 7 7" xfId="29832" xr:uid="{00000000-0005-0000-0000-00001B720000}"/>
    <cellStyle name="Normal 2 3 7 7 8" xfId="29833" xr:uid="{00000000-0005-0000-0000-00001C720000}"/>
    <cellStyle name="Normal 2 3 7 7 9" xfId="29834" xr:uid="{00000000-0005-0000-0000-00001D720000}"/>
    <cellStyle name="Normal 2 3 7 7_1) Sector Final Use Input Sheet" xfId="29835" xr:uid="{00000000-0005-0000-0000-00001E720000}"/>
    <cellStyle name="Normal 2 3 7 8" xfId="29836" xr:uid="{00000000-0005-0000-0000-00001F720000}"/>
    <cellStyle name="Normal 2 3 7 8 2" xfId="29837" xr:uid="{00000000-0005-0000-0000-000020720000}"/>
    <cellStyle name="Normal 2 3 7 8 3" xfId="29838" xr:uid="{00000000-0005-0000-0000-000021720000}"/>
    <cellStyle name="Normal 2 3 7 8 4" xfId="29839" xr:uid="{00000000-0005-0000-0000-000022720000}"/>
    <cellStyle name="Normal 2 3 7 8 5" xfId="29840" xr:uid="{00000000-0005-0000-0000-000023720000}"/>
    <cellStyle name="Normal 2 3 7 9" xfId="29841" xr:uid="{00000000-0005-0000-0000-000024720000}"/>
    <cellStyle name="Normal 2 3 7 9 2" xfId="29842" xr:uid="{00000000-0005-0000-0000-000025720000}"/>
    <cellStyle name="Normal 2 3 7 9 3" xfId="29843" xr:uid="{00000000-0005-0000-0000-000026720000}"/>
    <cellStyle name="Normal 2 3 7_1) Sector Final Use Input Sheet" xfId="29844" xr:uid="{00000000-0005-0000-0000-000027720000}"/>
    <cellStyle name="Normal 2 3 8" xfId="29845" xr:uid="{00000000-0005-0000-0000-000028720000}"/>
    <cellStyle name="Normal 2 3 8 10" xfId="29846" xr:uid="{00000000-0005-0000-0000-000029720000}"/>
    <cellStyle name="Normal 2 3 8 10 2" xfId="29847" xr:uid="{00000000-0005-0000-0000-00002A720000}"/>
    <cellStyle name="Normal 2 3 8 11" xfId="29848" xr:uid="{00000000-0005-0000-0000-00002B720000}"/>
    <cellStyle name="Normal 2 3 8 11 2" xfId="29849" xr:uid="{00000000-0005-0000-0000-00002C720000}"/>
    <cellStyle name="Normal 2 3 8 12" xfId="29850" xr:uid="{00000000-0005-0000-0000-00002D720000}"/>
    <cellStyle name="Normal 2 3 8 13" xfId="29851" xr:uid="{00000000-0005-0000-0000-00002E720000}"/>
    <cellStyle name="Normal 2 3 8 14" xfId="29852" xr:uid="{00000000-0005-0000-0000-00002F720000}"/>
    <cellStyle name="Normal 2 3 8 15" xfId="29853" xr:uid="{00000000-0005-0000-0000-000030720000}"/>
    <cellStyle name="Normal 2 3 8 16" xfId="29854" xr:uid="{00000000-0005-0000-0000-000031720000}"/>
    <cellStyle name="Normal 2 3 8 17" xfId="29855" xr:uid="{00000000-0005-0000-0000-000032720000}"/>
    <cellStyle name="Normal 2 3 8 2" xfId="29856" xr:uid="{00000000-0005-0000-0000-000033720000}"/>
    <cellStyle name="Normal 2 3 8 2 10" xfId="29857" xr:uid="{00000000-0005-0000-0000-000034720000}"/>
    <cellStyle name="Normal 2 3 8 2 11" xfId="29858" xr:uid="{00000000-0005-0000-0000-000035720000}"/>
    <cellStyle name="Normal 2 3 8 2 12" xfId="29859" xr:uid="{00000000-0005-0000-0000-000036720000}"/>
    <cellStyle name="Normal 2 3 8 2 13" xfId="29860" xr:uid="{00000000-0005-0000-0000-000037720000}"/>
    <cellStyle name="Normal 2 3 8 2 14" xfId="29861" xr:uid="{00000000-0005-0000-0000-000038720000}"/>
    <cellStyle name="Normal 2 3 8 2 2" xfId="29862" xr:uid="{00000000-0005-0000-0000-000039720000}"/>
    <cellStyle name="Normal 2 3 8 2 2 10" xfId="29863" xr:uid="{00000000-0005-0000-0000-00003A720000}"/>
    <cellStyle name="Normal 2 3 8 2 2 11" xfId="29864" xr:uid="{00000000-0005-0000-0000-00003B720000}"/>
    <cellStyle name="Normal 2 3 8 2 2 12" xfId="29865" xr:uid="{00000000-0005-0000-0000-00003C720000}"/>
    <cellStyle name="Normal 2 3 8 2 2 2" xfId="29866" xr:uid="{00000000-0005-0000-0000-00003D720000}"/>
    <cellStyle name="Normal 2 3 8 2 2 2 10" xfId="29867" xr:uid="{00000000-0005-0000-0000-00003E720000}"/>
    <cellStyle name="Normal 2 3 8 2 2 2 11" xfId="29868" xr:uid="{00000000-0005-0000-0000-00003F720000}"/>
    <cellStyle name="Normal 2 3 8 2 2 2 2" xfId="29869" xr:uid="{00000000-0005-0000-0000-000040720000}"/>
    <cellStyle name="Normal 2 3 8 2 2 2 2 2" xfId="29870" xr:uid="{00000000-0005-0000-0000-000041720000}"/>
    <cellStyle name="Normal 2 3 8 2 2 2 2 3" xfId="29871" xr:uid="{00000000-0005-0000-0000-000042720000}"/>
    <cellStyle name="Normal 2 3 8 2 2 2 2 4" xfId="29872" xr:uid="{00000000-0005-0000-0000-000043720000}"/>
    <cellStyle name="Normal 2 3 8 2 2 2 2 5" xfId="29873" xr:uid="{00000000-0005-0000-0000-000044720000}"/>
    <cellStyle name="Normal 2 3 8 2 2 2 3" xfId="29874" xr:uid="{00000000-0005-0000-0000-000045720000}"/>
    <cellStyle name="Normal 2 3 8 2 2 2 3 2" xfId="29875" xr:uid="{00000000-0005-0000-0000-000046720000}"/>
    <cellStyle name="Normal 2 3 8 2 2 2 3 3" xfId="29876" xr:uid="{00000000-0005-0000-0000-000047720000}"/>
    <cellStyle name="Normal 2 3 8 2 2 2 4" xfId="29877" xr:uid="{00000000-0005-0000-0000-000048720000}"/>
    <cellStyle name="Normal 2 3 8 2 2 2 4 2" xfId="29878" xr:uid="{00000000-0005-0000-0000-000049720000}"/>
    <cellStyle name="Normal 2 3 8 2 2 2 5" xfId="29879" xr:uid="{00000000-0005-0000-0000-00004A720000}"/>
    <cellStyle name="Normal 2 3 8 2 2 2 5 2" xfId="29880" xr:uid="{00000000-0005-0000-0000-00004B720000}"/>
    <cellStyle name="Normal 2 3 8 2 2 2 6" xfId="29881" xr:uid="{00000000-0005-0000-0000-00004C720000}"/>
    <cellStyle name="Normal 2 3 8 2 2 2 7" xfId="29882" xr:uid="{00000000-0005-0000-0000-00004D720000}"/>
    <cellStyle name="Normal 2 3 8 2 2 2 8" xfId="29883" xr:uid="{00000000-0005-0000-0000-00004E720000}"/>
    <cellStyle name="Normal 2 3 8 2 2 2 9" xfId="29884" xr:uid="{00000000-0005-0000-0000-00004F720000}"/>
    <cellStyle name="Normal 2 3 8 2 2 2_1) Sector Final Use Input Sheet" xfId="29885" xr:uid="{00000000-0005-0000-0000-000050720000}"/>
    <cellStyle name="Normal 2 3 8 2 2 3" xfId="29886" xr:uid="{00000000-0005-0000-0000-000051720000}"/>
    <cellStyle name="Normal 2 3 8 2 2 3 2" xfId="29887" xr:uid="{00000000-0005-0000-0000-000052720000}"/>
    <cellStyle name="Normal 2 3 8 2 2 3 3" xfId="29888" xr:uid="{00000000-0005-0000-0000-000053720000}"/>
    <cellStyle name="Normal 2 3 8 2 2 3 4" xfId="29889" xr:uid="{00000000-0005-0000-0000-000054720000}"/>
    <cellStyle name="Normal 2 3 8 2 2 3 5" xfId="29890" xr:uid="{00000000-0005-0000-0000-000055720000}"/>
    <cellStyle name="Normal 2 3 8 2 2 4" xfId="29891" xr:uid="{00000000-0005-0000-0000-000056720000}"/>
    <cellStyle name="Normal 2 3 8 2 2 4 2" xfId="29892" xr:uid="{00000000-0005-0000-0000-000057720000}"/>
    <cellStyle name="Normal 2 3 8 2 2 4 3" xfId="29893" xr:uid="{00000000-0005-0000-0000-000058720000}"/>
    <cellStyle name="Normal 2 3 8 2 2 5" xfId="29894" xr:uid="{00000000-0005-0000-0000-000059720000}"/>
    <cellStyle name="Normal 2 3 8 2 2 5 2" xfId="29895" xr:uid="{00000000-0005-0000-0000-00005A720000}"/>
    <cellStyle name="Normal 2 3 8 2 2 6" xfId="29896" xr:uid="{00000000-0005-0000-0000-00005B720000}"/>
    <cellStyle name="Normal 2 3 8 2 2 6 2" xfId="29897" xr:uid="{00000000-0005-0000-0000-00005C720000}"/>
    <cellStyle name="Normal 2 3 8 2 2 7" xfId="29898" xr:uid="{00000000-0005-0000-0000-00005D720000}"/>
    <cellStyle name="Normal 2 3 8 2 2 8" xfId="29899" xr:uid="{00000000-0005-0000-0000-00005E720000}"/>
    <cellStyle name="Normal 2 3 8 2 2 9" xfId="29900" xr:uid="{00000000-0005-0000-0000-00005F720000}"/>
    <cellStyle name="Normal 2 3 8 2 2_1) Sector Final Use Input Sheet" xfId="29901" xr:uid="{00000000-0005-0000-0000-000060720000}"/>
    <cellStyle name="Normal 2 3 8 2 3" xfId="29902" xr:uid="{00000000-0005-0000-0000-000061720000}"/>
    <cellStyle name="Normal 2 3 8 2 3 10" xfId="29903" xr:uid="{00000000-0005-0000-0000-000062720000}"/>
    <cellStyle name="Normal 2 3 8 2 3 11" xfId="29904" xr:uid="{00000000-0005-0000-0000-000063720000}"/>
    <cellStyle name="Normal 2 3 8 2 3 12" xfId="29905" xr:uid="{00000000-0005-0000-0000-000064720000}"/>
    <cellStyle name="Normal 2 3 8 2 3 2" xfId="29906" xr:uid="{00000000-0005-0000-0000-000065720000}"/>
    <cellStyle name="Normal 2 3 8 2 3 2 10" xfId="29907" xr:uid="{00000000-0005-0000-0000-000066720000}"/>
    <cellStyle name="Normal 2 3 8 2 3 2 11" xfId="29908" xr:uid="{00000000-0005-0000-0000-000067720000}"/>
    <cellStyle name="Normal 2 3 8 2 3 2 2" xfId="29909" xr:uid="{00000000-0005-0000-0000-000068720000}"/>
    <cellStyle name="Normal 2 3 8 2 3 2 2 2" xfId="29910" xr:uid="{00000000-0005-0000-0000-000069720000}"/>
    <cellStyle name="Normal 2 3 8 2 3 2 2 3" xfId="29911" xr:uid="{00000000-0005-0000-0000-00006A720000}"/>
    <cellStyle name="Normal 2 3 8 2 3 2 2 4" xfId="29912" xr:uid="{00000000-0005-0000-0000-00006B720000}"/>
    <cellStyle name="Normal 2 3 8 2 3 2 2 5" xfId="29913" xr:uid="{00000000-0005-0000-0000-00006C720000}"/>
    <cellStyle name="Normal 2 3 8 2 3 2 3" xfId="29914" xr:uid="{00000000-0005-0000-0000-00006D720000}"/>
    <cellStyle name="Normal 2 3 8 2 3 2 3 2" xfId="29915" xr:uid="{00000000-0005-0000-0000-00006E720000}"/>
    <cellStyle name="Normal 2 3 8 2 3 2 3 3" xfId="29916" xr:uid="{00000000-0005-0000-0000-00006F720000}"/>
    <cellStyle name="Normal 2 3 8 2 3 2 4" xfId="29917" xr:uid="{00000000-0005-0000-0000-000070720000}"/>
    <cellStyle name="Normal 2 3 8 2 3 2 4 2" xfId="29918" xr:uid="{00000000-0005-0000-0000-000071720000}"/>
    <cellStyle name="Normal 2 3 8 2 3 2 5" xfId="29919" xr:uid="{00000000-0005-0000-0000-000072720000}"/>
    <cellStyle name="Normal 2 3 8 2 3 2 5 2" xfId="29920" xr:uid="{00000000-0005-0000-0000-000073720000}"/>
    <cellStyle name="Normal 2 3 8 2 3 2 6" xfId="29921" xr:uid="{00000000-0005-0000-0000-000074720000}"/>
    <cellStyle name="Normal 2 3 8 2 3 2 7" xfId="29922" xr:uid="{00000000-0005-0000-0000-000075720000}"/>
    <cellStyle name="Normal 2 3 8 2 3 2 8" xfId="29923" xr:uid="{00000000-0005-0000-0000-000076720000}"/>
    <cellStyle name="Normal 2 3 8 2 3 2 9" xfId="29924" xr:uid="{00000000-0005-0000-0000-000077720000}"/>
    <cellStyle name="Normal 2 3 8 2 3 2_1) Sector Final Use Input Sheet" xfId="29925" xr:uid="{00000000-0005-0000-0000-000078720000}"/>
    <cellStyle name="Normal 2 3 8 2 3 3" xfId="29926" xr:uid="{00000000-0005-0000-0000-000079720000}"/>
    <cellStyle name="Normal 2 3 8 2 3 3 2" xfId="29927" xr:uid="{00000000-0005-0000-0000-00007A720000}"/>
    <cellStyle name="Normal 2 3 8 2 3 3 3" xfId="29928" xr:uid="{00000000-0005-0000-0000-00007B720000}"/>
    <cellStyle name="Normal 2 3 8 2 3 3 4" xfId="29929" xr:uid="{00000000-0005-0000-0000-00007C720000}"/>
    <cellStyle name="Normal 2 3 8 2 3 3 5" xfId="29930" xr:uid="{00000000-0005-0000-0000-00007D720000}"/>
    <cellStyle name="Normal 2 3 8 2 3 4" xfId="29931" xr:uid="{00000000-0005-0000-0000-00007E720000}"/>
    <cellStyle name="Normal 2 3 8 2 3 4 2" xfId="29932" xr:uid="{00000000-0005-0000-0000-00007F720000}"/>
    <cellStyle name="Normal 2 3 8 2 3 4 3" xfId="29933" xr:uid="{00000000-0005-0000-0000-000080720000}"/>
    <cellStyle name="Normal 2 3 8 2 3 5" xfId="29934" xr:uid="{00000000-0005-0000-0000-000081720000}"/>
    <cellStyle name="Normal 2 3 8 2 3 5 2" xfId="29935" xr:uid="{00000000-0005-0000-0000-000082720000}"/>
    <cellStyle name="Normal 2 3 8 2 3 6" xfId="29936" xr:uid="{00000000-0005-0000-0000-000083720000}"/>
    <cellStyle name="Normal 2 3 8 2 3 6 2" xfId="29937" xr:uid="{00000000-0005-0000-0000-000084720000}"/>
    <cellStyle name="Normal 2 3 8 2 3 7" xfId="29938" xr:uid="{00000000-0005-0000-0000-000085720000}"/>
    <cellStyle name="Normal 2 3 8 2 3 8" xfId="29939" xr:uid="{00000000-0005-0000-0000-000086720000}"/>
    <cellStyle name="Normal 2 3 8 2 3 9" xfId="29940" xr:uid="{00000000-0005-0000-0000-000087720000}"/>
    <cellStyle name="Normal 2 3 8 2 3_1) Sector Final Use Input Sheet" xfId="29941" xr:uid="{00000000-0005-0000-0000-000088720000}"/>
    <cellStyle name="Normal 2 3 8 2 4" xfId="29942" xr:uid="{00000000-0005-0000-0000-000089720000}"/>
    <cellStyle name="Normal 2 3 8 2 4 10" xfId="29943" xr:uid="{00000000-0005-0000-0000-00008A720000}"/>
    <cellStyle name="Normal 2 3 8 2 4 11" xfId="29944" xr:uid="{00000000-0005-0000-0000-00008B720000}"/>
    <cellStyle name="Normal 2 3 8 2 4 2" xfId="29945" xr:uid="{00000000-0005-0000-0000-00008C720000}"/>
    <cellStyle name="Normal 2 3 8 2 4 2 2" xfId="29946" xr:uid="{00000000-0005-0000-0000-00008D720000}"/>
    <cellStyle name="Normal 2 3 8 2 4 2 3" xfId="29947" xr:uid="{00000000-0005-0000-0000-00008E720000}"/>
    <cellStyle name="Normal 2 3 8 2 4 2 4" xfId="29948" xr:uid="{00000000-0005-0000-0000-00008F720000}"/>
    <cellStyle name="Normal 2 3 8 2 4 2 5" xfId="29949" xr:uid="{00000000-0005-0000-0000-000090720000}"/>
    <cellStyle name="Normal 2 3 8 2 4 3" xfId="29950" xr:uid="{00000000-0005-0000-0000-000091720000}"/>
    <cellStyle name="Normal 2 3 8 2 4 3 2" xfId="29951" xr:uid="{00000000-0005-0000-0000-000092720000}"/>
    <cellStyle name="Normal 2 3 8 2 4 3 3" xfId="29952" xr:uid="{00000000-0005-0000-0000-000093720000}"/>
    <cellStyle name="Normal 2 3 8 2 4 4" xfId="29953" xr:uid="{00000000-0005-0000-0000-000094720000}"/>
    <cellStyle name="Normal 2 3 8 2 4 4 2" xfId="29954" xr:uid="{00000000-0005-0000-0000-000095720000}"/>
    <cellStyle name="Normal 2 3 8 2 4 5" xfId="29955" xr:uid="{00000000-0005-0000-0000-000096720000}"/>
    <cellStyle name="Normal 2 3 8 2 4 5 2" xfId="29956" xr:uid="{00000000-0005-0000-0000-000097720000}"/>
    <cellStyle name="Normal 2 3 8 2 4 6" xfId="29957" xr:uid="{00000000-0005-0000-0000-000098720000}"/>
    <cellStyle name="Normal 2 3 8 2 4 7" xfId="29958" xr:uid="{00000000-0005-0000-0000-000099720000}"/>
    <cellStyle name="Normal 2 3 8 2 4 8" xfId="29959" xr:uid="{00000000-0005-0000-0000-00009A720000}"/>
    <cellStyle name="Normal 2 3 8 2 4 9" xfId="29960" xr:uid="{00000000-0005-0000-0000-00009B720000}"/>
    <cellStyle name="Normal 2 3 8 2 4_1) Sector Final Use Input Sheet" xfId="29961" xr:uid="{00000000-0005-0000-0000-00009C720000}"/>
    <cellStyle name="Normal 2 3 8 2 5" xfId="29962" xr:uid="{00000000-0005-0000-0000-00009D720000}"/>
    <cellStyle name="Normal 2 3 8 2 5 2" xfId="29963" xr:uid="{00000000-0005-0000-0000-00009E720000}"/>
    <cellStyle name="Normal 2 3 8 2 5 3" xfId="29964" xr:uid="{00000000-0005-0000-0000-00009F720000}"/>
    <cellStyle name="Normal 2 3 8 2 5 4" xfId="29965" xr:uid="{00000000-0005-0000-0000-0000A0720000}"/>
    <cellStyle name="Normal 2 3 8 2 5 5" xfId="29966" xr:uid="{00000000-0005-0000-0000-0000A1720000}"/>
    <cellStyle name="Normal 2 3 8 2 6" xfId="29967" xr:uid="{00000000-0005-0000-0000-0000A2720000}"/>
    <cellStyle name="Normal 2 3 8 2 6 2" xfId="29968" xr:uid="{00000000-0005-0000-0000-0000A3720000}"/>
    <cellStyle name="Normal 2 3 8 2 6 3" xfId="29969" xr:uid="{00000000-0005-0000-0000-0000A4720000}"/>
    <cellStyle name="Normal 2 3 8 2 7" xfId="29970" xr:uid="{00000000-0005-0000-0000-0000A5720000}"/>
    <cellStyle name="Normal 2 3 8 2 7 2" xfId="29971" xr:uid="{00000000-0005-0000-0000-0000A6720000}"/>
    <cellStyle name="Normal 2 3 8 2 8" xfId="29972" xr:uid="{00000000-0005-0000-0000-0000A7720000}"/>
    <cellStyle name="Normal 2 3 8 2 8 2" xfId="29973" xr:uid="{00000000-0005-0000-0000-0000A8720000}"/>
    <cellStyle name="Normal 2 3 8 2 9" xfId="29974" xr:uid="{00000000-0005-0000-0000-0000A9720000}"/>
    <cellStyle name="Normal 2 3 8 2_1) Sector Final Use Input Sheet" xfId="29975" xr:uid="{00000000-0005-0000-0000-0000AA720000}"/>
    <cellStyle name="Normal 2 3 8 3" xfId="29976" xr:uid="{00000000-0005-0000-0000-0000AB720000}"/>
    <cellStyle name="Normal 2 3 8 3 10" xfId="29977" xr:uid="{00000000-0005-0000-0000-0000AC720000}"/>
    <cellStyle name="Normal 2 3 8 3 11" xfId="29978" xr:uid="{00000000-0005-0000-0000-0000AD720000}"/>
    <cellStyle name="Normal 2 3 8 3 12" xfId="29979" xr:uid="{00000000-0005-0000-0000-0000AE720000}"/>
    <cellStyle name="Normal 2 3 8 3 13" xfId="29980" xr:uid="{00000000-0005-0000-0000-0000AF720000}"/>
    <cellStyle name="Normal 2 3 8 3 14" xfId="29981" xr:uid="{00000000-0005-0000-0000-0000B0720000}"/>
    <cellStyle name="Normal 2 3 8 3 2" xfId="29982" xr:uid="{00000000-0005-0000-0000-0000B1720000}"/>
    <cellStyle name="Normal 2 3 8 3 2 10" xfId="29983" xr:uid="{00000000-0005-0000-0000-0000B2720000}"/>
    <cellStyle name="Normal 2 3 8 3 2 11" xfId="29984" xr:uid="{00000000-0005-0000-0000-0000B3720000}"/>
    <cellStyle name="Normal 2 3 8 3 2 12" xfId="29985" xr:uid="{00000000-0005-0000-0000-0000B4720000}"/>
    <cellStyle name="Normal 2 3 8 3 2 2" xfId="29986" xr:uid="{00000000-0005-0000-0000-0000B5720000}"/>
    <cellStyle name="Normal 2 3 8 3 2 2 10" xfId="29987" xr:uid="{00000000-0005-0000-0000-0000B6720000}"/>
    <cellStyle name="Normal 2 3 8 3 2 2 11" xfId="29988" xr:uid="{00000000-0005-0000-0000-0000B7720000}"/>
    <cellStyle name="Normal 2 3 8 3 2 2 2" xfId="29989" xr:uid="{00000000-0005-0000-0000-0000B8720000}"/>
    <cellStyle name="Normal 2 3 8 3 2 2 2 2" xfId="29990" xr:uid="{00000000-0005-0000-0000-0000B9720000}"/>
    <cellStyle name="Normal 2 3 8 3 2 2 2 3" xfId="29991" xr:uid="{00000000-0005-0000-0000-0000BA720000}"/>
    <cellStyle name="Normal 2 3 8 3 2 2 2 4" xfId="29992" xr:uid="{00000000-0005-0000-0000-0000BB720000}"/>
    <cellStyle name="Normal 2 3 8 3 2 2 2 5" xfId="29993" xr:uid="{00000000-0005-0000-0000-0000BC720000}"/>
    <cellStyle name="Normal 2 3 8 3 2 2 3" xfId="29994" xr:uid="{00000000-0005-0000-0000-0000BD720000}"/>
    <cellStyle name="Normal 2 3 8 3 2 2 3 2" xfId="29995" xr:uid="{00000000-0005-0000-0000-0000BE720000}"/>
    <cellStyle name="Normal 2 3 8 3 2 2 3 3" xfId="29996" xr:uid="{00000000-0005-0000-0000-0000BF720000}"/>
    <cellStyle name="Normal 2 3 8 3 2 2 4" xfId="29997" xr:uid="{00000000-0005-0000-0000-0000C0720000}"/>
    <cellStyle name="Normal 2 3 8 3 2 2 4 2" xfId="29998" xr:uid="{00000000-0005-0000-0000-0000C1720000}"/>
    <cellStyle name="Normal 2 3 8 3 2 2 5" xfId="29999" xr:uid="{00000000-0005-0000-0000-0000C2720000}"/>
    <cellStyle name="Normal 2 3 8 3 2 2 5 2" xfId="30000" xr:uid="{00000000-0005-0000-0000-0000C3720000}"/>
    <cellStyle name="Normal 2 3 8 3 2 2 6" xfId="30001" xr:uid="{00000000-0005-0000-0000-0000C4720000}"/>
    <cellStyle name="Normal 2 3 8 3 2 2 7" xfId="30002" xr:uid="{00000000-0005-0000-0000-0000C5720000}"/>
    <cellStyle name="Normal 2 3 8 3 2 2 8" xfId="30003" xr:uid="{00000000-0005-0000-0000-0000C6720000}"/>
    <cellStyle name="Normal 2 3 8 3 2 2 9" xfId="30004" xr:uid="{00000000-0005-0000-0000-0000C7720000}"/>
    <cellStyle name="Normal 2 3 8 3 2 2_1) Sector Final Use Input Sheet" xfId="30005" xr:uid="{00000000-0005-0000-0000-0000C8720000}"/>
    <cellStyle name="Normal 2 3 8 3 2 3" xfId="30006" xr:uid="{00000000-0005-0000-0000-0000C9720000}"/>
    <cellStyle name="Normal 2 3 8 3 2 3 2" xfId="30007" xr:uid="{00000000-0005-0000-0000-0000CA720000}"/>
    <cellStyle name="Normal 2 3 8 3 2 3 3" xfId="30008" xr:uid="{00000000-0005-0000-0000-0000CB720000}"/>
    <cellStyle name="Normal 2 3 8 3 2 3 4" xfId="30009" xr:uid="{00000000-0005-0000-0000-0000CC720000}"/>
    <cellStyle name="Normal 2 3 8 3 2 3 5" xfId="30010" xr:uid="{00000000-0005-0000-0000-0000CD720000}"/>
    <cellStyle name="Normal 2 3 8 3 2 4" xfId="30011" xr:uid="{00000000-0005-0000-0000-0000CE720000}"/>
    <cellStyle name="Normal 2 3 8 3 2 4 2" xfId="30012" xr:uid="{00000000-0005-0000-0000-0000CF720000}"/>
    <cellStyle name="Normal 2 3 8 3 2 4 3" xfId="30013" xr:uid="{00000000-0005-0000-0000-0000D0720000}"/>
    <cellStyle name="Normal 2 3 8 3 2 5" xfId="30014" xr:uid="{00000000-0005-0000-0000-0000D1720000}"/>
    <cellStyle name="Normal 2 3 8 3 2 5 2" xfId="30015" xr:uid="{00000000-0005-0000-0000-0000D2720000}"/>
    <cellStyle name="Normal 2 3 8 3 2 6" xfId="30016" xr:uid="{00000000-0005-0000-0000-0000D3720000}"/>
    <cellStyle name="Normal 2 3 8 3 2 6 2" xfId="30017" xr:uid="{00000000-0005-0000-0000-0000D4720000}"/>
    <cellStyle name="Normal 2 3 8 3 2 7" xfId="30018" xr:uid="{00000000-0005-0000-0000-0000D5720000}"/>
    <cellStyle name="Normal 2 3 8 3 2 8" xfId="30019" xr:uid="{00000000-0005-0000-0000-0000D6720000}"/>
    <cellStyle name="Normal 2 3 8 3 2 9" xfId="30020" xr:uid="{00000000-0005-0000-0000-0000D7720000}"/>
    <cellStyle name="Normal 2 3 8 3 2_1) Sector Final Use Input Sheet" xfId="30021" xr:uid="{00000000-0005-0000-0000-0000D8720000}"/>
    <cellStyle name="Normal 2 3 8 3 3" xfId="30022" xr:uid="{00000000-0005-0000-0000-0000D9720000}"/>
    <cellStyle name="Normal 2 3 8 3 3 10" xfId="30023" xr:uid="{00000000-0005-0000-0000-0000DA720000}"/>
    <cellStyle name="Normal 2 3 8 3 3 11" xfId="30024" xr:uid="{00000000-0005-0000-0000-0000DB720000}"/>
    <cellStyle name="Normal 2 3 8 3 3 12" xfId="30025" xr:uid="{00000000-0005-0000-0000-0000DC720000}"/>
    <cellStyle name="Normal 2 3 8 3 3 2" xfId="30026" xr:uid="{00000000-0005-0000-0000-0000DD720000}"/>
    <cellStyle name="Normal 2 3 8 3 3 2 10" xfId="30027" xr:uid="{00000000-0005-0000-0000-0000DE720000}"/>
    <cellStyle name="Normal 2 3 8 3 3 2 11" xfId="30028" xr:uid="{00000000-0005-0000-0000-0000DF720000}"/>
    <cellStyle name="Normal 2 3 8 3 3 2 2" xfId="30029" xr:uid="{00000000-0005-0000-0000-0000E0720000}"/>
    <cellStyle name="Normal 2 3 8 3 3 2 2 2" xfId="30030" xr:uid="{00000000-0005-0000-0000-0000E1720000}"/>
    <cellStyle name="Normal 2 3 8 3 3 2 2 3" xfId="30031" xr:uid="{00000000-0005-0000-0000-0000E2720000}"/>
    <cellStyle name="Normal 2 3 8 3 3 2 2 4" xfId="30032" xr:uid="{00000000-0005-0000-0000-0000E3720000}"/>
    <cellStyle name="Normal 2 3 8 3 3 2 2 5" xfId="30033" xr:uid="{00000000-0005-0000-0000-0000E4720000}"/>
    <cellStyle name="Normal 2 3 8 3 3 2 3" xfId="30034" xr:uid="{00000000-0005-0000-0000-0000E5720000}"/>
    <cellStyle name="Normal 2 3 8 3 3 2 3 2" xfId="30035" xr:uid="{00000000-0005-0000-0000-0000E6720000}"/>
    <cellStyle name="Normal 2 3 8 3 3 2 3 3" xfId="30036" xr:uid="{00000000-0005-0000-0000-0000E7720000}"/>
    <cellStyle name="Normal 2 3 8 3 3 2 4" xfId="30037" xr:uid="{00000000-0005-0000-0000-0000E8720000}"/>
    <cellStyle name="Normal 2 3 8 3 3 2 4 2" xfId="30038" xr:uid="{00000000-0005-0000-0000-0000E9720000}"/>
    <cellStyle name="Normal 2 3 8 3 3 2 5" xfId="30039" xr:uid="{00000000-0005-0000-0000-0000EA720000}"/>
    <cellStyle name="Normal 2 3 8 3 3 2 5 2" xfId="30040" xr:uid="{00000000-0005-0000-0000-0000EB720000}"/>
    <cellStyle name="Normal 2 3 8 3 3 2 6" xfId="30041" xr:uid="{00000000-0005-0000-0000-0000EC720000}"/>
    <cellStyle name="Normal 2 3 8 3 3 2 7" xfId="30042" xr:uid="{00000000-0005-0000-0000-0000ED720000}"/>
    <cellStyle name="Normal 2 3 8 3 3 2 8" xfId="30043" xr:uid="{00000000-0005-0000-0000-0000EE720000}"/>
    <cellStyle name="Normal 2 3 8 3 3 2 9" xfId="30044" xr:uid="{00000000-0005-0000-0000-0000EF720000}"/>
    <cellStyle name="Normal 2 3 8 3 3 2_1) Sector Final Use Input Sheet" xfId="30045" xr:uid="{00000000-0005-0000-0000-0000F0720000}"/>
    <cellStyle name="Normal 2 3 8 3 3 3" xfId="30046" xr:uid="{00000000-0005-0000-0000-0000F1720000}"/>
    <cellStyle name="Normal 2 3 8 3 3 3 2" xfId="30047" xr:uid="{00000000-0005-0000-0000-0000F2720000}"/>
    <cellStyle name="Normal 2 3 8 3 3 3 3" xfId="30048" xr:uid="{00000000-0005-0000-0000-0000F3720000}"/>
    <cellStyle name="Normal 2 3 8 3 3 3 4" xfId="30049" xr:uid="{00000000-0005-0000-0000-0000F4720000}"/>
    <cellStyle name="Normal 2 3 8 3 3 3 5" xfId="30050" xr:uid="{00000000-0005-0000-0000-0000F5720000}"/>
    <cellStyle name="Normal 2 3 8 3 3 4" xfId="30051" xr:uid="{00000000-0005-0000-0000-0000F6720000}"/>
    <cellStyle name="Normal 2 3 8 3 3 4 2" xfId="30052" xr:uid="{00000000-0005-0000-0000-0000F7720000}"/>
    <cellStyle name="Normal 2 3 8 3 3 4 3" xfId="30053" xr:uid="{00000000-0005-0000-0000-0000F8720000}"/>
    <cellStyle name="Normal 2 3 8 3 3 5" xfId="30054" xr:uid="{00000000-0005-0000-0000-0000F9720000}"/>
    <cellStyle name="Normal 2 3 8 3 3 5 2" xfId="30055" xr:uid="{00000000-0005-0000-0000-0000FA720000}"/>
    <cellStyle name="Normal 2 3 8 3 3 6" xfId="30056" xr:uid="{00000000-0005-0000-0000-0000FB720000}"/>
    <cellStyle name="Normal 2 3 8 3 3 6 2" xfId="30057" xr:uid="{00000000-0005-0000-0000-0000FC720000}"/>
    <cellStyle name="Normal 2 3 8 3 3 7" xfId="30058" xr:uid="{00000000-0005-0000-0000-0000FD720000}"/>
    <cellStyle name="Normal 2 3 8 3 3 8" xfId="30059" xr:uid="{00000000-0005-0000-0000-0000FE720000}"/>
    <cellStyle name="Normal 2 3 8 3 3 9" xfId="30060" xr:uid="{00000000-0005-0000-0000-0000FF720000}"/>
    <cellStyle name="Normal 2 3 8 3 3_1) Sector Final Use Input Sheet" xfId="30061" xr:uid="{00000000-0005-0000-0000-000000730000}"/>
    <cellStyle name="Normal 2 3 8 3 4" xfId="30062" xr:uid="{00000000-0005-0000-0000-000001730000}"/>
    <cellStyle name="Normal 2 3 8 3 4 10" xfId="30063" xr:uid="{00000000-0005-0000-0000-000002730000}"/>
    <cellStyle name="Normal 2 3 8 3 4 11" xfId="30064" xr:uid="{00000000-0005-0000-0000-000003730000}"/>
    <cellStyle name="Normal 2 3 8 3 4 2" xfId="30065" xr:uid="{00000000-0005-0000-0000-000004730000}"/>
    <cellStyle name="Normal 2 3 8 3 4 2 2" xfId="30066" xr:uid="{00000000-0005-0000-0000-000005730000}"/>
    <cellStyle name="Normal 2 3 8 3 4 2 3" xfId="30067" xr:uid="{00000000-0005-0000-0000-000006730000}"/>
    <cellStyle name="Normal 2 3 8 3 4 2 4" xfId="30068" xr:uid="{00000000-0005-0000-0000-000007730000}"/>
    <cellStyle name="Normal 2 3 8 3 4 2 5" xfId="30069" xr:uid="{00000000-0005-0000-0000-000008730000}"/>
    <cellStyle name="Normal 2 3 8 3 4 3" xfId="30070" xr:uid="{00000000-0005-0000-0000-000009730000}"/>
    <cellStyle name="Normal 2 3 8 3 4 3 2" xfId="30071" xr:uid="{00000000-0005-0000-0000-00000A730000}"/>
    <cellStyle name="Normal 2 3 8 3 4 3 3" xfId="30072" xr:uid="{00000000-0005-0000-0000-00000B730000}"/>
    <cellStyle name="Normal 2 3 8 3 4 4" xfId="30073" xr:uid="{00000000-0005-0000-0000-00000C730000}"/>
    <cellStyle name="Normal 2 3 8 3 4 4 2" xfId="30074" xr:uid="{00000000-0005-0000-0000-00000D730000}"/>
    <cellStyle name="Normal 2 3 8 3 4 5" xfId="30075" xr:uid="{00000000-0005-0000-0000-00000E730000}"/>
    <cellStyle name="Normal 2 3 8 3 4 5 2" xfId="30076" xr:uid="{00000000-0005-0000-0000-00000F730000}"/>
    <cellStyle name="Normal 2 3 8 3 4 6" xfId="30077" xr:uid="{00000000-0005-0000-0000-000010730000}"/>
    <cellStyle name="Normal 2 3 8 3 4 7" xfId="30078" xr:uid="{00000000-0005-0000-0000-000011730000}"/>
    <cellStyle name="Normal 2 3 8 3 4 8" xfId="30079" xr:uid="{00000000-0005-0000-0000-000012730000}"/>
    <cellStyle name="Normal 2 3 8 3 4 9" xfId="30080" xr:uid="{00000000-0005-0000-0000-000013730000}"/>
    <cellStyle name="Normal 2 3 8 3 4_1) Sector Final Use Input Sheet" xfId="30081" xr:uid="{00000000-0005-0000-0000-000014730000}"/>
    <cellStyle name="Normal 2 3 8 3 5" xfId="30082" xr:uid="{00000000-0005-0000-0000-000015730000}"/>
    <cellStyle name="Normal 2 3 8 3 5 2" xfId="30083" xr:uid="{00000000-0005-0000-0000-000016730000}"/>
    <cellStyle name="Normal 2 3 8 3 5 3" xfId="30084" xr:uid="{00000000-0005-0000-0000-000017730000}"/>
    <cellStyle name="Normal 2 3 8 3 5 4" xfId="30085" xr:uid="{00000000-0005-0000-0000-000018730000}"/>
    <cellStyle name="Normal 2 3 8 3 5 5" xfId="30086" xr:uid="{00000000-0005-0000-0000-000019730000}"/>
    <cellStyle name="Normal 2 3 8 3 6" xfId="30087" xr:uid="{00000000-0005-0000-0000-00001A730000}"/>
    <cellStyle name="Normal 2 3 8 3 6 2" xfId="30088" xr:uid="{00000000-0005-0000-0000-00001B730000}"/>
    <cellStyle name="Normal 2 3 8 3 6 3" xfId="30089" xr:uid="{00000000-0005-0000-0000-00001C730000}"/>
    <cellStyle name="Normal 2 3 8 3 7" xfId="30090" xr:uid="{00000000-0005-0000-0000-00001D730000}"/>
    <cellStyle name="Normal 2 3 8 3 7 2" xfId="30091" xr:uid="{00000000-0005-0000-0000-00001E730000}"/>
    <cellStyle name="Normal 2 3 8 3 8" xfId="30092" xr:uid="{00000000-0005-0000-0000-00001F730000}"/>
    <cellStyle name="Normal 2 3 8 3 8 2" xfId="30093" xr:uid="{00000000-0005-0000-0000-000020730000}"/>
    <cellStyle name="Normal 2 3 8 3 9" xfId="30094" xr:uid="{00000000-0005-0000-0000-000021730000}"/>
    <cellStyle name="Normal 2 3 8 3_1) Sector Final Use Input Sheet" xfId="30095" xr:uid="{00000000-0005-0000-0000-000022730000}"/>
    <cellStyle name="Normal 2 3 8 4" xfId="30096" xr:uid="{00000000-0005-0000-0000-000023730000}"/>
    <cellStyle name="Normal 2 3 8 4 10" xfId="30097" xr:uid="{00000000-0005-0000-0000-000024730000}"/>
    <cellStyle name="Normal 2 3 8 4 11" xfId="30098" xr:uid="{00000000-0005-0000-0000-000025730000}"/>
    <cellStyle name="Normal 2 3 8 4 12" xfId="30099" xr:uid="{00000000-0005-0000-0000-000026730000}"/>
    <cellStyle name="Normal 2 3 8 4 13" xfId="30100" xr:uid="{00000000-0005-0000-0000-000027730000}"/>
    <cellStyle name="Normal 2 3 8 4 14" xfId="30101" xr:uid="{00000000-0005-0000-0000-000028730000}"/>
    <cellStyle name="Normal 2 3 8 4 2" xfId="30102" xr:uid="{00000000-0005-0000-0000-000029730000}"/>
    <cellStyle name="Normal 2 3 8 4 2 10" xfId="30103" xr:uid="{00000000-0005-0000-0000-00002A730000}"/>
    <cellStyle name="Normal 2 3 8 4 2 11" xfId="30104" xr:uid="{00000000-0005-0000-0000-00002B730000}"/>
    <cellStyle name="Normal 2 3 8 4 2 12" xfId="30105" xr:uid="{00000000-0005-0000-0000-00002C730000}"/>
    <cellStyle name="Normal 2 3 8 4 2 2" xfId="30106" xr:uid="{00000000-0005-0000-0000-00002D730000}"/>
    <cellStyle name="Normal 2 3 8 4 2 2 10" xfId="30107" xr:uid="{00000000-0005-0000-0000-00002E730000}"/>
    <cellStyle name="Normal 2 3 8 4 2 2 11" xfId="30108" xr:uid="{00000000-0005-0000-0000-00002F730000}"/>
    <cellStyle name="Normal 2 3 8 4 2 2 2" xfId="30109" xr:uid="{00000000-0005-0000-0000-000030730000}"/>
    <cellStyle name="Normal 2 3 8 4 2 2 2 2" xfId="30110" xr:uid="{00000000-0005-0000-0000-000031730000}"/>
    <cellStyle name="Normal 2 3 8 4 2 2 2 3" xfId="30111" xr:uid="{00000000-0005-0000-0000-000032730000}"/>
    <cellStyle name="Normal 2 3 8 4 2 2 2 4" xfId="30112" xr:uid="{00000000-0005-0000-0000-000033730000}"/>
    <cellStyle name="Normal 2 3 8 4 2 2 2 5" xfId="30113" xr:uid="{00000000-0005-0000-0000-000034730000}"/>
    <cellStyle name="Normal 2 3 8 4 2 2 3" xfId="30114" xr:uid="{00000000-0005-0000-0000-000035730000}"/>
    <cellStyle name="Normal 2 3 8 4 2 2 3 2" xfId="30115" xr:uid="{00000000-0005-0000-0000-000036730000}"/>
    <cellStyle name="Normal 2 3 8 4 2 2 3 3" xfId="30116" xr:uid="{00000000-0005-0000-0000-000037730000}"/>
    <cellStyle name="Normal 2 3 8 4 2 2 4" xfId="30117" xr:uid="{00000000-0005-0000-0000-000038730000}"/>
    <cellStyle name="Normal 2 3 8 4 2 2 4 2" xfId="30118" xr:uid="{00000000-0005-0000-0000-000039730000}"/>
    <cellStyle name="Normal 2 3 8 4 2 2 5" xfId="30119" xr:uid="{00000000-0005-0000-0000-00003A730000}"/>
    <cellStyle name="Normal 2 3 8 4 2 2 5 2" xfId="30120" xr:uid="{00000000-0005-0000-0000-00003B730000}"/>
    <cellStyle name="Normal 2 3 8 4 2 2 6" xfId="30121" xr:uid="{00000000-0005-0000-0000-00003C730000}"/>
    <cellStyle name="Normal 2 3 8 4 2 2 7" xfId="30122" xr:uid="{00000000-0005-0000-0000-00003D730000}"/>
    <cellStyle name="Normal 2 3 8 4 2 2 8" xfId="30123" xr:uid="{00000000-0005-0000-0000-00003E730000}"/>
    <cellStyle name="Normal 2 3 8 4 2 2 9" xfId="30124" xr:uid="{00000000-0005-0000-0000-00003F730000}"/>
    <cellStyle name="Normal 2 3 8 4 2 2_1) Sector Final Use Input Sheet" xfId="30125" xr:uid="{00000000-0005-0000-0000-000040730000}"/>
    <cellStyle name="Normal 2 3 8 4 2 3" xfId="30126" xr:uid="{00000000-0005-0000-0000-000041730000}"/>
    <cellStyle name="Normal 2 3 8 4 2 3 2" xfId="30127" xr:uid="{00000000-0005-0000-0000-000042730000}"/>
    <cellStyle name="Normal 2 3 8 4 2 3 3" xfId="30128" xr:uid="{00000000-0005-0000-0000-000043730000}"/>
    <cellStyle name="Normal 2 3 8 4 2 3 4" xfId="30129" xr:uid="{00000000-0005-0000-0000-000044730000}"/>
    <cellStyle name="Normal 2 3 8 4 2 3 5" xfId="30130" xr:uid="{00000000-0005-0000-0000-000045730000}"/>
    <cellStyle name="Normal 2 3 8 4 2 4" xfId="30131" xr:uid="{00000000-0005-0000-0000-000046730000}"/>
    <cellStyle name="Normal 2 3 8 4 2 4 2" xfId="30132" xr:uid="{00000000-0005-0000-0000-000047730000}"/>
    <cellStyle name="Normal 2 3 8 4 2 4 3" xfId="30133" xr:uid="{00000000-0005-0000-0000-000048730000}"/>
    <cellStyle name="Normal 2 3 8 4 2 5" xfId="30134" xr:uid="{00000000-0005-0000-0000-000049730000}"/>
    <cellStyle name="Normal 2 3 8 4 2 5 2" xfId="30135" xr:uid="{00000000-0005-0000-0000-00004A730000}"/>
    <cellStyle name="Normal 2 3 8 4 2 6" xfId="30136" xr:uid="{00000000-0005-0000-0000-00004B730000}"/>
    <cellStyle name="Normal 2 3 8 4 2 6 2" xfId="30137" xr:uid="{00000000-0005-0000-0000-00004C730000}"/>
    <cellStyle name="Normal 2 3 8 4 2 7" xfId="30138" xr:uid="{00000000-0005-0000-0000-00004D730000}"/>
    <cellStyle name="Normal 2 3 8 4 2 8" xfId="30139" xr:uid="{00000000-0005-0000-0000-00004E730000}"/>
    <cellStyle name="Normal 2 3 8 4 2 9" xfId="30140" xr:uid="{00000000-0005-0000-0000-00004F730000}"/>
    <cellStyle name="Normal 2 3 8 4 2_1) Sector Final Use Input Sheet" xfId="30141" xr:uid="{00000000-0005-0000-0000-000050730000}"/>
    <cellStyle name="Normal 2 3 8 4 3" xfId="30142" xr:uid="{00000000-0005-0000-0000-000051730000}"/>
    <cellStyle name="Normal 2 3 8 4 3 10" xfId="30143" xr:uid="{00000000-0005-0000-0000-000052730000}"/>
    <cellStyle name="Normal 2 3 8 4 3 11" xfId="30144" xr:uid="{00000000-0005-0000-0000-000053730000}"/>
    <cellStyle name="Normal 2 3 8 4 3 12" xfId="30145" xr:uid="{00000000-0005-0000-0000-000054730000}"/>
    <cellStyle name="Normal 2 3 8 4 3 2" xfId="30146" xr:uid="{00000000-0005-0000-0000-000055730000}"/>
    <cellStyle name="Normal 2 3 8 4 3 2 10" xfId="30147" xr:uid="{00000000-0005-0000-0000-000056730000}"/>
    <cellStyle name="Normal 2 3 8 4 3 2 11" xfId="30148" xr:uid="{00000000-0005-0000-0000-000057730000}"/>
    <cellStyle name="Normal 2 3 8 4 3 2 2" xfId="30149" xr:uid="{00000000-0005-0000-0000-000058730000}"/>
    <cellStyle name="Normal 2 3 8 4 3 2 2 2" xfId="30150" xr:uid="{00000000-0005-0000-0000-000059730000}"/>
    <cellStyle name="Normal 2 3 8 4 3 2 2 3" xfId="30151" xr:uid="{00000000-0005-0000-0000-00005A730000}"/>
    <cellStyle name="Normal 2 3 8 4 3 2 2 4" xfId="30152" xr:uid="{00000000-0005-0000-0000-00005B730000}"/>
    <cellStyle name="Normal 2 3 8 4 3 2 2 5" xfId="30153" xr:uid="{00000000-0005-0000-0000-00005C730000}"/>
    <cellStyle name="Normal 2 3 8 4 3 2 3" xfId="30154" xr:uid="{00000000-0005-0000-0000-00005D730000}"/>
    <cellStyle name="Normal 2 3 8 4 3 2 3 2" xfId="30155" xr:uid="{00000000-0005-0000-0000-00005E730000}"/>
    <cellStyle name="Normal 2 3 8 4 3 2 3 3" xfId="30156" xr:uid="{00000000-0005-0000-0000-00005F730000}"/>
    <cellStyle name="Normal 2 3 8 4 3 2 4" xfId="30157" xr:uid="{00000000-0005-0000-0000-000060730000}"/>
    <cellStyle name="Normal 2 3 8 4 3 2 4 2" xfId="30158" xr:uid="{00000000-0005-0000-0000-000061730000}"/>
    <cellStyle name="Normal 2 3 8 4 3 2 5" xfId="30159" xr:uid="{00000000-0005-0000-0000-000062730000}"/>
    <cellStyle name="Normal 2 3 8 4 3 2 5 2" xfId="30160" xr:uid="{00000000-0005-0000-0000-000063730000}"/>
    <cellStyle name="Normal 2 3 8 4 3 2 6" xfId="30161" xr:uid="{00000000-0005-0000-0000-000064730000}"/>
    <cellStyle name="Normal 2 3 8 4 3 2 7" xfId="30162" xr:uid="{00000000-0005-0000-0000-000065730000}"/>
    <cellStyle name="Normal 2 3 8 4 3 2 8" xfId="30163" xr:uid="{00000000-0005-0000-0000-000066730000}"/>
    <cellStyle name="Normal 2 3 8 4 3 2 9" xfId="30164" xr:uid="{00000000-0005-0000-0000-000067730000}"/>
    <cellStyle name="Normal 2 3 8 4 3 2_1) Sector Final Use Input Sheet" xfId="30165" xr:uid="{00000000-0005-0000-0000-000068730000}"/>
    <cellStyle name="Normal 2 3 8 4 3 3" xfId="30166" xr:uid="{00000000-0005-0000-0000-000069730000}"/>
    <cellStyle name="Normal 2 3 8 4 3 3 2" xfId="30167" xr:uid="{00000000-0005-0000-0000-00006A730000}"/>
    <cellStyle name="Normal 2 3 8 4 3 3 3" xfId="30168" xr:uid="{00000000-0005-0000-0000-00006B730000}"/>
    <cellStyle name="Normal 2 3 8 4 3 3 4" xfId="30169" xr:uid="{00000000-0005-0000-0000-00006C730000}"/>
    <cellStyle name="Normal 2 3 8 4 3 3 5" xfId="30170" xr:uid="{00000000-0005-0000-0000-00006D730000}"/>
    <cellStyle name="Normal 2 3 8 4 3 4" xfId="30171" xr:uid="{00000000-0005-0000-0000-00006E730000}"/>
    <cellStyle name="Normal 2 3 8 4 3 4 2" xfId="30172" xr:uid="{00000000-0005-0000-0000-00006F730000}"/>
    <cellStyle name="Normal 2 3 8 4 3 4 3" xfId="30173" xr:uid="{00000000-0005-0000-0000-000070730000}"/>
    <cellStyle name="Normal 2 3 8 4 3 5" xfId="30174" xr:uid="{00000000-0005-0000-0000-000071730000}"/>
    <cellStyle name="Normal 2 3 8 4 3 5 2" xfId="30175" xr:uid="{00000000-0005-0000-0000-000072730000}"/>
    <cellStyle name="Normal 2 3 8 4 3 6" xfId="30176" xr:uid="{00000000-0005-0000-0000-000073730000}"/>
    <cellStyle name="Normal 2 3 8 4 3 6 2" xfId="30177" xr:uid="{00000000-0005-0000-0000-000074730000}"/>
    <cellStyle name="Normal 2 3 8 4 3 7" xfId="30178" xr:uid="{00000000-0005-0000-0000-000075730000}"/>
    <cellStyle name="Normal 2 3 8 4 3 8" xfId="30179" xr:uid="{00000000-0005-0000-0000-000076730000}"/>
    <cellStyle name="Normal 2 3 8 4 3 9" xfId="30180" xr:uid="{00000000-0005-0000-0000-000077730000}"/>
    <cellStyle name="Normal 2 3 8 4 3_1) Sector Final Use Input Sheet" xfId="30181" xr:uid="{00000000-0005-0000-0000-000078730000}"/>
    <cellStyle name="Normal 2 3 8 4 4" xfId="30182" xr:uid="{00000000-0005-0000-0000-000079730000}"/>
    <cellStyle name="Normal 2 3 8 4 4 10" xfId="30183" xr:uid="{00000000-0005-0000-0000-00007A730000}"/>
    <cellStyle name="Normal 2 3 8 4 4 11" xfId="30184" xr:uid="{00000000-0005-0000-0000-00007B730000}"/>
    <cellStyle name="Normal 2 3 8 4 4 2" xfId="30185" xr:uid="{00000000-0005-0000-0000-00007C730000}"/>
    <cellStyle name="Normal 2 3 8 4 4 2 2" xfId="30186" xr:uid="{00000000-0005-0000-0000-00007D730000}"/>
    <cellStyle name="Normal 2 3 8 4 4 2 3" xfId="30187" xr:uid="{00000000-0005-0000-0000-00007E730000}"/>
    <cellStyle name="Normal 2 3 8 4 4 2 4" xfId="30188" xr:uid="{00000000-0005-0000-0000-00007F730000}"/>
    <cellStyle name="Normal 2 3 8 4 4 2 5" xfId="30189" xr:uid="{00000000-0005-0000-0000-000080730000}"/>
    <cellStyle name="Normal 2 3 8 4 4 3" xfId="30190" xr:uid="{00000000-0005-0000-0000-000081730000}"/>
    <cellStyle name="Normal 2 3 8 4 4 3 2" xfId="30191" xr:uid="{00000000-0005-0000-0000-000082730000}"/>
    <cellStyle name="Normal 2 3 8 4 4 3 3" xfId="30192" xr:uid="{00000000-0005-0000-0000-000083730000}"/>
    <cellStyle name="Normal 2 3 8 4 4 4" xfId="30193" xr:uid="{00000000-0005-0000-0000-000084730000}"/>
    <cellStyle name="Normal 2 3 8 4 4 4 2" xfId="30194" xr:uid="{00000000-0005-0000-0000-000085730000}"/>
    <cellStyle name="Normal 2 3 8 4 4 5" xfId="30195" xr:uid="{00000000-0005-0000-0000-000086730000}"/>
    <cellStyle name="Normal 2 3 8 4 4 5 2" xfId="30196" xr:uid="{00000000-0005-0000-0000-000087730000}"/>
    <cellStyle name="Normal 2 3 8 4 4 6" xfId="30197" xr:uid="{00000000-0005-0000-0000-000088730000}"/>
    <cellStyle name="Normal 2 3 8 4 4 7" xfId="30198" xr:uid="{00000000-0005-0000-0000-000089730000}"/>
    <cellStyle name="Normal 2 3 8 4 4 8" xfId="30199" xr:uid="{00000000-0005-0000-0000-00008A730000}"/>
    <cellStyle name="Normal 2 3 8 4 4 9" xfId="30200" xr:uid="{00000000-0005-0000-0000-00008B730000}"/>
    <cellStyle name="Normal 2 3 8 4 4_1) Sector Final Use Input Sheet" xfId="30201" xr:uid="{00000000-0005-0000-0000-00008C730000}"/>
    <cellStyle name="Normal 2 3 8 4 5" xfId="30202" xr:uid="{00000000-0005-0000-0000-00008D730000}"/>
    <cellStyle name="Normal 2 3 8 4 5 2" xfId="30203" xr:uid="{00000000-0005-0000-0000-00008E730000}"/>
    <cellStyle name="Normal 2 3 8 4 5 3" xfId="30204" xr:uid="{00000000-0005-0000-0000-00008F730000}"/>
    <cellStyle name="Normal 2 3 8 4 5 4" xfId="30205" xr:uid="{00000000-0005-0000-0000-000090730000}"/>
    <cellStyle name="Normal 2 3 8 4 5 5" xfId="30206" xr:uid="{00000000-0005-0000-0000-000091730000}"/>
    <cellStyle name="Normal 2 3 8 4 6" xfId="30207" xr:uid="{00000000-0005-0000-0000-000092730000}"/>
    <cellStyle name="Normal 2 3 8 4 6 2" xfId="30208" xr:uid="{00000000-0005-0000-0000-000093730000}"/>
    <cellStyle name="Normal 2 3 8 4 6 3" xfId="30209" xr:uid="{00000000-0005-0000-0000-000094730000}"/>
    <cellStyle name="Normal 2 3 8 4 7" xfId="30210" xr:uid="{00000000-0005-0000-0000-000095730000}"/>
    <cellStyle name="Normal 2 3 8 4 7 2" xfId="30211" xr:uid="{00000000-0005-0000-0000-000096730000}"/>
    <cellStyle name="Normal 2 3 8 4 8" xfId="30212" xr:uid="{00000000-0005-0000-0000-000097730000}"/>
    <cellStyle name="Normal 2 3 8 4 8 2" xfId="30213" xr:uid="{00000000-0005-0000-0000-000098730000}"/>
    <cellStyle name="Normal 2 3 8 4 9" xfId="30214" xr:uid="{00000000-0005-0000-0000-000099730000}"/>
    <cellStyle name="Normal 2 3 8 4_1) Sector Final Use Input Sheet" xfId="30215" xr:uid="{00000000-0005-0000-0000-00009A730000}"/>
    <cellStyle name="Normal 2 3 8 5" xfId="30216" xr:uid="{00000000-0005-0000-0000-00009B730000}"/>
    <cellStyle name="Normal 2 3 8 5 10" xfId="30217" xr:uid="{00000000-0005-0000-0000-00009C730000}"/>
    <cellStyle name="Normal 2 3 8 5 11" xfId="30218" xr:uid="{00000000-0005-0000-0000-00009D730000}"/>
    <cellStyle name="Normal 2 3 8 5 12" xfId="30219" xr:uid="{00000000-0005-0000-0000-00009E730000}"/>
    <cellStyle name="Normal 2 3 8 5 2" xfId="30220" xr:uid="{00000000-0005-0000-0000-00009F730000}"/>
    <cellStyle name="Normal 2 3 8 5 2 10" xfId="30221" xr:uid="{00000000-0005-0000-0000-0000A0730000}"/>
    <cellStyle name="Normal 2 3 8 5 2 11" xfId="30222" xr:uid="{00000000-0005-0000-0000-0000A1730000}"/>
    <cellStyle name="Normal 2 3 8 5 2 2" xfId="30223" xr:uid="{00000000-0005-0000-0000-0000A2730000}"/>
    <cellStyle name="Normal 2 3 8 5 2 2 2" xfId="30224" xr:uid="{00000000-0005-0000-0000-0000A3730000}"/>
    <cellStyle name="Normal 2 3 8 5 2 2 3" xfId="30225" xr:uid="{00000000-0005-0000-0000-0000A4730000}"/>
    <cellStyle name="Normal 2 3 8 5 2 2 4" xfId="30226" xr:uid="{00000000-0005-0000-0000-0000A5730000}"/>
    <cellStyle name="Normal 2 3 8 5 2 2 5" xfId="30227" xr:uid="{00000000-0005-0000-0000-0000A6730000}"/>
    <cellStyle name="Normal 2 3 8 5 2 3" xfId="30228" xr:uid="{00000000-0005-0000-0000-0000A7730000}"/>
    <cellStyle name="Normal 2 3 8 5 2 3 2" xfId="30229" xr:uid="{00000000-0005-0000-0000-0000A8730000}"/>
    <cellStyle name="Normal 2 3 8 5 2 3 3" xfId="30230" xr:uid="{00000000-0005-0000-0000-0000A9730000}"/>
    <cellStyle name="Normal 2 3 8 5 2 4" xfId="30231" xr:uid="{00000000-0005-0000-0000-0000AA730000}"/>
    <cellStyle name="Normal 2 3 8 5 2 4 2" xfId="30232" xr:uid="{00000000-0005-0000-0000-0000AB730000}"/>
    <cellStyle name="Normal 2 3 8 5 2 5" xfId="30233" xr:uid="{00000000-0005-0000-0000-0000AC730000}"/>
    <cellStyle name="Normal 2 3 8 5 2 5 2" xfId="30234" xr:uid="{00000000-0005-0000-0000-0000AD730000}"/>
    <cellStyle name="Normal 2 3 8 5 2 6" xfId="30235" xr:uid="{00000000-0005-0000-0000-0000AE730000}"/>
    <cellStyle name="Normal 2 3 8 5 2 7" xfId="30236" xr:uid="{00000000-0005-0000-0000-0000AF730000}"/>
    <cellStyle name="Normal 2 3 8 5 2 8" xfId="30237" xr:uid="{00000000-0005-0000-0000-0000B0730000}"/>
    <cellStyle name="Normal 2 3 8 5 2 9" xfId="30238" xr:uid="{00000000-0005-0000-0000-0000B1730000}"/>
    <cellStyle name="Normal 2 3 8 5 2_1) Sector Final Use Input Sheet" xfId="30239" xr:uid="{00000000-0005-0000-0000-0000B2730000}"/>
    <cellStyle name="Normal 2 3 8 5 3" xfId="30240" xr:uid="{00000000-0005-0000-0000-0000B3730000}"/>
    <cellStyle name="Normal 2 3 8 5 3 2" xfId="30241" xr:uid="{00000000-0005-0000-0000-0000B4730000}"/>
    <cellStyle name="Normal 2 3 8 5 3 3" xfId="30242" xr:uid="{00000000-0005-0000-0000-0000B5730000}"/>
    <cellStyle name="Normal 2 3 8 5 3 4" xfId="30243" xr:uid="{00000000-0005-0000-0000-0000B6730000}"/>
    <cellStyle name="Normal 2 3 8 5 3 5" xfId="30244" xr:uid="{00000000-0005-0000-0000-0000B7730000}"/>
    <cellStyle name="Normal 2 3 8 5 4" xfId="30245" xr:uid="{00000000-0005-0000-0000-0000B8730000}"/>
    <cellStyle name="Normal 2 3 8 5 4 2" xfId="30246" xr:uid="{00000000-0005-0000-0000-0000B9730000}"/>
    <cellStyle name="Normal 2 3 8 5 4 3" xfId="30247" xr:uid="{00000000-0005-0000-0000-0000BA730000}"/>
    <cellStyle name="Normal 2 3 8 5 5" xfId="30248" xr:uid="{00000000-0005-0000-0000-0000BB730000}"/>
    <cellStyle name="Normal 2 3 8 5 5 2" xfId="30249" xr:uid="{00000000-0005-0000-0000-0000BC730000}"/>
    <cellStyle name="Normal 2 3 8 5 6" xfId="30250" xr:uid="{00000000-0005-0000-0000-0000BD730000}"/>
    <cellStyle name="Normal 2 3 8 5 6 2" xfId="30251" xr:uid="{00000000-0005-0000-0000-0000BE730000}"/>
    <cellStyle name="Normal 2 3 8 5 7" xfId="30252" xr:uid="{00000000-0005-0000-0000-0000BF730000}"/>
    <cellStyle name="Normal 2 3 8 5 8" xfId="30253" xr:uid="{00000000-0005-0000-0000-0000C0730000}"/>
    <cellStyle name="Normal 2 3 8 5 9" xfId="30254" xr:uid="{00000000-0005-0000-0000-0000C1730000}"/>
    <cellStyle name="Normal 2 3 8 5_1) Sector Final Use Input Sheet" xfId="30255" xr:uid="{00000000-0005-0000-0000-0000C2730000}"/>
    <cellStyle name="Normal 2 3 8 6" xfId="30256" xr:uid="{00000000-0005-0000-0000-0000C3730000}"/>
    <cellStyle name="Normal 2 3 8 6 10" xfId="30257" xr:uid="{00000000-0005-0000-0000-0000C4730000}"/>
    <cellStyle name="Normal 2 3 8 6 11" xfId="30258" xr:uid="{00000000-0005-0000-0000-0000C5730000}"/>
    <cellStyle name="Normal 2 3 8 6 12" xfId="30259" xr:uid="{00000000-0005-0000-0000-0000C6730000}"/>
    <cellStyle name="Normal 2 3 8 6 2" xfId="30260" xr:uid="{00000000-0005-0000-0000-0000C7730000}"/>
    <cellStyle name="Normal 2 3 8 6 2 10" xfId="30261" xr:uid="{00000000-0005-0000-0000-0000C8730000}"/>
    <cellStyle name="Normal 2 3 8 6 2 11" xfId="30262" xr:uid="{00000000-0005-0000-0000-0000C9730000}"/>
    <cellStyle name="Normal 2 3 8 6 2 2" xfId="30263" xr:uid="{00000000-0005-0000-0000-0000CA730000}"/>
    <cellStyle name="Normal 2 3 8 6 2 2 2" xfId="30264" xr:uid="{00000000-0005-0000-0000-0000CB730000}"/>
    <cellStyle name="Normal 2 3 8 6 2 2 3" xfId="30265" xr:uid="{00000000-0005-0000-0000-0000CC730000}"/>
    <cellStyle name="Normal 2 3 8 6 2 2 4" xfId="30266" xr:uid="{00000000-0005-0000-0000-0000CD730000}"/>
    <cellStyle name="Normal 2 3 8 6 2 2 5" xfId="30267" xr:uid="{00000000-0005-0000-0000-0000CE730000}"/>
    <cellStyle name="Normal 2 3 8 6 2 3" xfId="30268" xr:uid="{00000000-0005-0000-0000-0000CF730000}"/>
    <cellStyle name="Normal 2 3 8 6 2 3 2" xfId="30269" xr:uid="{00000000-0005-0000-0000-0000D0730000}"/>
    <cellStyle name="Normal 2 3 8 6 2 3 3" xfId="30270" xr:uid="{00000000-0005-0000-0000-0000D1730000}"/>
    <cellStyle name="Normal 2 3 8 6 2 4" xfId="30271" xr:uid="{00000000-0005-0000-0000-0000D2730000}"/>
    <cellStyle name="Normal 2 3 8 6 2 4 2" xfId="30272" xr:uid="{00000000-0005-0000-0000-0000D3730000}"/>
    <cellStyle name="Normal 2 3 8 6 2 5" xfId="30273" xr:uid="{00000000-0005-0000-0000-0000D4730000}"/>
    <cellStyle name="Normal 2 3 8 6 2 5 2" xfId="30274" xr:uid="{00000000-0005-0000-0000-0000D5730000}"/>
    <cellStyle name="Normal 2 3 8 6 2 6" xfId="30275" xr:uid="{00000000-0005-0000-0000-0000D6730000}"/>
    <cellStyle name="Normal 2 3 8 6 2 7" xfId="30276" xr:uid="{00000000-0005-0000-0000-0000D7730000}"/>
    <cellStyle name="Normal 2 3 8 6 2 8" xfId="30277" xr:uid="{00000000-0005-0000-0000-0000D8730000}"/>
    <cellStyle name="Normal 2 3 8 6 2 9" xfId="30278" xr:uid="{00000000-0005-0000-0000-0000D9730000}"/>
    <cellStyle name="Normal 2 3 8 6 2_1) Sector Final Use Input Sheet" xfId="30279" xr:uid="{00000000-0005-0000-0000-0000DA730000}"/>
    <cellStyle name="Normal 2 3 8 6 3" xfId="30280" xr:uid="{00000000-0005-0000-0000-0000DB730000}"/>
    <cellStyle name="Normal 2 3 8 6 3 2" xfId="30281" xr:uid="{00000000-0005-0000-0000-0000DC730000}"/>
    <cellStyle name="Normal 2 3 8 6 3 3" xfId="30282" xr:uid="{00000000-0005-0000-0000-0000DD730000}"/>
    <cellStyle name="Normal 2 3 8 6 3 4" xfId="30283" xr:uid="{00000000-0005-0000-0000-0000DE730000}"/>
    <cellStyle name="Normal 2 3 8 6 3 5" xfId="30284" xr:uid="{00000000-0005-0000-0000-0000DF730000}"/>
    <cellStyle name="Normal 2 3 8 6 4" xfId="30285" xr:uid="{00000000-0005-0000-0000-0000E0730000}"/>
    <cellStyle name="Normal 2 3 8 6 4 2" xfId="30286" xr:uid="{00000000-0005-0000-0000-0000E1730000}"/>
    <cellStyle name="Normal 2 3 8 6 4 3" xfId="30287" xr:uid="{00000000-0005-0000-0000-0000E2730000}"/>
    <cellStyle name="Normal 2 3 8 6 5" xfId="30288" xr:uid="{00000000-0005-0000-0000-0000E3730000}"/>
    <cellStyle name="Normal 2 3 8 6 5 2" xfId="30289" xr:uid="{00000000-0005-0000-0000-0000E4730000}"/>
    <cellStyle name="Normal 2 3 8 6 6" xfId="30290" xr:uid="{00000000-0005-0000-0000-0000E5730000}"/>
    <cellStyle name="Normal 2 3 8 6 6 2" xfId="30291" xr:uid="{00000000-0005-0000-0000-0000E6730000}"/>
    <cellStyle name="Normal 2 3 8 6 7" xfId="30292" xr:uid="{00000000-0005-0000-0000-0000E7730000}"/>
    <cellStyle name="Normal 2 3 8 6 8" xfId="30293" xr:uid="{00000000-0005-0000-0000-0000E8730000}"/>
    <cellStyle name="Normal 2 3 8 6 9" xfId="30294" xr:uid="{00000000-0005-0000-0000-0000E9730000}"/>
    <cellStyle name="Normal 2 3 8 6_1) Sector Final Use Input Sheet" xfId="30295" xr:uid="{00000000-0005-0000-0000-0000EA730000}"/>
    <cellStyle name="Normal 2 3 8 7" xfId="30296" xr:uid="{00000000-0005-0000-0000-0000EB730000}"/>
    <cellStyle name="Normal 2 3 8 7 10" xfId="30297" xr:uid="{00000000-0005-0000-0000-0000EC730000}"/>
    <cellStyle name="Normal 2 3 8 7 11" xfId="30298" xr:uid="{00000000-0005-0000-0000-0000ED730000}"/>
    <cellStyle name="Normal 2 3 8 7 2" xfId="30299" xr:uid="{00000000-0005-0000-0000-0000EE730000}"/>
    <cellStyle name="Normal 2 3 8 7 2 2" xfId="30300" xr:uid="{00000000-0005-0000-0000-0000EF730000}"/>
    <cellStyle name="Normal 2 3 8 7 2 3" xfId="30301" xr:uid="{00000000-0005-0000-0000-0000F0730000}"/>
    <cellStyle name="Normal 2 3 8 7 2 4" xfId="30302" xr:uid="{00000000-0005-0000-0000-0000F1730000}"/>
    <cellStyle name="Normal 2 3 8 7 2 5" xfId="30303" xr:uid="{00000000-0005-0000-0000-0000F2730000}"/>
    <cellStyle name="Normal 2 3 8 7 3" xfId="30304" xr:uid="{00000000-0005-0000-0000-0000F3730000}"/>
    <cellStyle name="Normal 2 3 8 7 3 2" xfId="30305" xr:uid="{00000000-0005-0000-0000-0000F4730000}"/>
    <cellStyle name="Normal 2 3 8 7 3 3" xfId="30306" xr:uid="{00000000-0005-0000-0000-0000F5730000}"/>
    <cellStyle name="Normal 2 3 8 7 4" xfId="30307" xr:uid="{00000000-0005-0000-0000-0000F6730000}"/>
    <cellStyle name="Normal 2 3 8 7 4 2" xfId="30308" xr:uid="{00000000-0005-0000-0000-0000F7730000}"/>
    <cellStyle name="Normal 2 3 8 7 5" xfId="30309" xr:uid="{00000000-0005-0000-0000-0000F8730000}"/>
    <cellStyle name="Normal 2 3 8 7 5 2" xfId="30310" xr:uid="{00000000-0005-0000-0000-0000F9730000}"/>
    <cellStyle name="Normal 2 3 8 7 6" xfId="30311" xr:uid="{00000000-0005-0000-0000-0000FA730000}"/>
    <cellStyle name="Normal 2 3 8 7 7" xfId="30312" xr:uid="{00000000-0005-0000-0000-0000FB730000}"/>
    <cellStyle name="Normal 2 3 8 7 8" xfId="30313" xr:uid="{00000000-0005-0000-0000-0000FC730000}"/>
    <cellStyle name="Normal 2 3 8 7 9" xfId="30314" xr:uid="{00000000-0005-0000-0000-0000FD730000}"/>
    <cellStyle name="Normal 2 3 8 7_1) Sector Final Use Input Sheet" xfId="30315" xr:uid="{00000000-0005-0000-0000-0000FE730000}"/>
    <cellStyle name="Normal 2 3 8 8" xfId="30316" xr:uid="{00000000-0005-0000-0000-0000FF730000}"/>
    <cellStyle name="Normal 2 3 8 8 2" xfId="30317" xr:uid="{00000000-0005-0000-0000-000000740000}"/>
    <cellStyle name="Normal 2 3 8 8 3" xfId="30318" xr:uid="{00000000-0005-0000-0000-000001740000}"/>
    <cellStyle name="Normal 2 3 8 8 4" xfId="30319" xr:uid="{00000000-0005-0000-0000-000002740000}"/>
    <cellStyle name="Normal 2 3 8 8 5" xfId="30320" xr:uid="{00000000-0005-0000-0000-000003740000}"/>
    <cellStyle name="Normal 2 3 8 9" xfId="30321" xr:uid="{00000000-0005-0000-0000-000004740000}"/>
    <cellStyle name="Normal 2 3 8 9 2" xfId="30322" xr:uid="{00000000-0005-0000-0000-000005740000}"/>
    <cellStyle name="Normal 2 3 8 9 3" xfId="30323" xr:uid="{00000000-0005-0000-0000-000006740000}"/>
    <cellStyle name="Normal 2 3 8_1) Sector Final Use Input Sheet" xfId="30324" xr:uid="{00000000-0005-0000-0000-000007740000}"/>
    <cellStyle name="Normal 2 3 9" xfId="30325" xr:uid="{00000000-0005-0000-0000-000008740000}"/>
    <cellStyle name="Normal 2 3 9 10" xfId="30326" xr:uid="{00000000-0005-0000-0000-000009740000}"/>
    <cellStyle name="Normal 2 3 9 11" xfId="30327" xr:uid="{00000000-0005-0000-0000-00000A740000}"/>
    <cellStyle name="Normal 2 3 9 12" xfId="30328" xr:uid="{00000000-0005-0000-0000-00000B740000}"/>
    <cellStyle name="Normal 2 3 9 13" xfId="30329" xr:uid="{00000000-0005-0000-0000-00000C740000}"/>
    <cellStyle name="Normal 2 3 9 14" xfId="30330" xr:uid="{00000000-0005-0000-0000-00000D740000}"/>
    <cellStyle name="Normal 2 3 9 2" xfId="30331" xr:uid="{00000000-0005-0000-0000-00000E740000}"/>
    <cellStyle name="Normal 2 3 9 2 10" xfId="30332" xr:uid="{00000000-0005-0000-0000-00000F740000}"/>
    <cellStyle name="Normal 2 3 9 2 11" xfId="30333" xr:uid="{00000000-0005-0000-0000-000010740000}"/>
    <cellStyle name="Normal 2 3 9 2 12" xfId="30334" xr:uid="{00000000-0005-0000-0000-000011740000}"/>
    <cellStyle name="Normal 2 3 9 2 2" xfId="30335" xr:uid="{00000000-0005-0000-0000-000012740000}"/>
    <cellStyle name="Normal 2 3 9 2 2 10" xfId="30336" xr:uid="{00000000-0005-0000-0000-000013740000}"/>
    <cellStyle name="Normal 2 3 9 2 2 11" xfId="30337" xr:uid="{00000000-0005-0000-0000-000014740000}"/>
    <cellStyle name="Normal 2 3 9 2 2 2" xfId="30338" xr:uid="{00000000-0005-0000-0000-000015740000}"/>
    <cellStyle name="Normal 2 3 9 2 2 2 2" xfId="30339" xr:uid="{00000000-0005-0000-0000-000016740000}"/>
    <cellStyle name="Normal 2 3 9 2 2 2 3" xfId="30340" xr:uid="{00000000-0005-0000-0000-000017740000}"/>
    <cellStyle name="Normal 2 3 9 2 2 2 4" xfId="30341" xr:uid="{00000000-0005-0000-0000-000018740000}"/>
    <cellStyle name="Normal 2 3 9 2 2 2 5" xfId="30342" xr:uid="{00000000-0005-0000-0000-000019740000}"/>
    <cellStyle name="Normal 2 3 9 2 2 3" xfId="30343" xr:uid="{00000000-0005-0000-0000-00001A740000}"/>
    <cellStyle name="Normal 2 3 9 2 2 3 2" xfId="30344" xr:uid="{00000000-0005-0000-0000-00001B740000}"/>
    <cellStyle name="Normal 2 3 9 2 2 3 3" xfId="30345" xr:uid="{00000000-0005-0000-0000-00001C740000}"/>
    <cellStyle name="Normal 2 3 9 2 2 4" xfId="30346" xr:uid="{00000000-0005-0000-0000-00001D740000}"/>
    <cellStyle name="Normal 2 3 9 2 2 4 2" xfId="30347" xr:uid="{00000000-0005-0000-0000-00001E740000}"/>
    <cellStyle name="Normal 2 3 9 2 2 5" xfId="30348" xr:uid="{00000000-0005-0000-0000-00001F740000}"/>
    <cellStyle name="Normal 2 3 9 2 2 5 2" xfId="30349" xr:uid="{00000000-0005-0000-0000-000020740000}"/>
    <cellStyle name="Normal 2 3 9 2 2 6" xfId="30350" xr:uid="{00000000-0005-0000-0000-000021740000}"/>
    <cellStyle name="Normal 2 3 9 2 2 7" xfId="30351" xr:uid="{00000000-0005-0000-0000-000022740000}"/>
    <cellStyle name="Normal 2 3 9 2 2 8" xfId="30352" xr:uid="{00000000-0005-0000-0000-000023740000}"/>
    <cellStyle name="Normal 2 3 9 2 2 9" xfId="30353" xr:uid="{00000000-0005-0000-0000-000024740000}"/>
    <cellStyle name="Normal 2 3 9 2 2_1) Sector Final Use Input Sheet" xfId="30354" xr:uid="{00000000-0005-0000-0000-000025740000}"/>
    <cellStyle name="Normal 2 3 9 2 3" xfId="30355" xr:uid="{00000000-0005-0000-0000-000026740000}"/>
    <cellStyle name="Normal 2 3 9 2 3 2" xfId="30356" xr:uid="{00000000-0005-0000-0000-000027740000}"/>
    <cellStyle name="Normal 2 3 9 2 3 3" xfId="30357" xr:uid="{00000000-0005-0000-0000-000028740000}"/>
    <cellStyle name="Normal 2 3 9 2 3 4" xfId="30358" xr:uid="{00000000-0005-0000-0000-000029740000}"/>
    <cellStyle name="Normal 2 3 9 2 3 5" xfId="30359" xr:uid="{00000000-0005-0000-0000-00002A740000}"/>
    <cellStyle name="Normal 2 3 9 2 4" xfId="30360" xr:uid="{00000000-0005-0000-0000-00002B740000}"/>
    <cellStyle name="Normal 2 3 9 2 4 2" xfId="30361" xr:uid="{00000000-0005-0000-0000-00002C740000}"/>
    <cellStyle name="Normal 2 3 9 2 4 3" xfId="30362" xr:uid="{00000000-0005-0000-0000-00002D740000}"/>
    <cellStyle name="Normal 2 3 9 2 5" xfId="30363" xr:uid="{00000000-0005-0000-0000-00002E740000}"/>
    <cellStyle name="Normal 2 3 9 2 5 2" xfId="30364" xr:uid="{00000000-0005-0000-0000-00002F740000}"/>
    <cellStyle name="Normal 2 3 9 2 6" xfId="30365" xr:uid="{00000000-0005-0000-0000-000030740000}"/>
    <cellStyle name="Normal 2 3 9 2 6 2" xfId="30366" xr:uid="{00000000-0005-0000-0000-000031740000}"/>
    <cellStyle name="Normal 2 3 9 2 7" xfId="30367" xr:uid="{00000000-0005-0000-0000-000032740000}"/>
    <cellStyle name="Normal 2 3 9 2 8" xfId="30368" xr:uid="{00000000-0005-0000-0000-000033740000}"/>
    <cellStyle name="Normal 2 3 9 2 9" xfId="30369" xr:uid="{00000000-0005-0000-0000-000034740000}"/>
    <cellStyle name="Normal 2 3 9 2_1) Sector Final Use Input Sheet" xfId="30370" xr:uid="{00000000-0005-0000-0000-000035740000}"/>
    <cellStyle name="Normal 2 3 9 3" xfId="30371" xr:uid="{00000000-0005-0000-0000-000036740000}"/>
    <cellStyle name="Normal 2 3 9 3 10" xfId="30372" xr:uid="{00000000-0005-0000-0000-000037740000}"/>
    <cellStyle name="Normal 2 3 9 3 11" xfId="30373" xr:uid="{00000000-0005-0000-0000-000038740000}"/>
    <cellStyle name="Normal 2 3 9 3 12" xfId="30374" xr:uid="{00000000-0005-0000-0000-000039740000}"/>
    <cellStyle name="Normal 2 3 9 3 2" xfId="30375" xr:uid="{00000000-0005-0000-0000-00003A740000}"/>
    <cellStyle name="Normal 2 3 9 3 2 10" xfId="30376" xr:uid="{00000000-0005-0000-0000-00003B740000}"/>
    <cellStyle name="Normal 2 3 9 3 2 11" xfId="30377" xr:uid="{00000000-0005-0000-0000-00003C740000}"/>
    <cellStyle name="Normal 2 3 9 3 2 2" xfId="30378" xr:uid="{00000000-0005-0000-0000-00003D740000}"/>
    <cellStyle name="Normal 2 3 9 3 2 2 2" xfId="30379" xr:uid="{00000000-0005-0000-0000-00003E740000}"/>
    <cellStyle name="Normal 2 3 9 3 2 2 3" xfId="30380" xr:uid="{00000000-0005-0000-0000-00003F740000}"/>
    <cellStyle name="Normal 2 3 9 3 2 2 4" xfId="30381" xr:uid="{00000000-0005-0000-0000-000040740000}"/>
    <cellStyle name="Normal 2 3 9 3 2 2 5" xfId="30382" xr:uid="{00000000-0005-0000-0000-000041740000}"/>
    <cellStyle name="Normal 2 3 9 3 2 3" xfId="30383" xr:uid="{00000000-0005-0000-0000-000042740000}"/>
    <cellStyle name="Normal 2 3 9 3 2 3 2" xfId="30384" xr:uid="{00000000-0005-0000-0000-000043740000}"/>
    <cellStyle name="Normal 2 3 9 3 2 3 3" xfId="30385" xr:uid="{00000000-0005-0000-0000-000044740000}"/>
    <cellStyle name="Normal 2 3 9 3 2 4" xfId="30386" xr:uid="{00000000-0005-0000-0000-000045740000}"/>
    <cellStyle name="Normal 2 3 9 3 2 4 2" xfId="30387" xr:uid="{00000000-0005-0000-0000-000046740000}"/>
    <cellStyle name="Normal 2 3 9 3 2 5" xfId="30388" xr:uid="{00000000-0005-0000-0000-000047740000}"/>
    <cellStyle name="Normal 2 3 9 3 2 5 2" xfId="30389" xr:uid="{00000000-0005-0000-0000-000048740000}"/>
    <cellStyle name="Normal 2 3 9 3 2 6" xfId="30390" xr:uid="{00000000-0005-0000-0000-000049740000}"/>
    <cellStyle name="Normal 2 3 9 3 2 7" xfId="30391" xr:uid="{00000000-0005-0000-0000-00004A740000}"/>
    <cellStyle name="Normal 2 3 9 3 2 8" xfId="30392" xr:uid="{00000000-0005-0000-0000-00004B740000}"/>
    <cellStyle name="Normal 2 3 9 3 2 9" xfId="30393" xr:uid="{00000000-0005-0000-0000-00004C740000}"/>
    <cellStyle name="Normal 2 3 9 3 2_1) Sector Final Use Input Sheet" xfId="30394" xr:uid="{00000000-0005-0000-0000-00004D740000}"/>
    <cellStyle name="Normal 2 3 9 3 3" xfId="30395" xr:uid="{00000000-0005-0000-0000-00004E740000}"/>
    <cellStyle name="Normal 2 3 9 3 3 2" xfId="30396" xr:uid="{00000000-0005-0000-0000-00004F740000}"/>
    <cellStyle name="Normal 2 3 9 3 3 3" xfId="30397" xr:uid="{00000000-0005-0000-0000-000050740000}"/>
    <cellStyle name="Normal 2 3 9 3 3 4" xfId="30398" xr:uid="{00000000-0005-0000-0000-000051740000}"/>
    <cellStyle name="Normal 2 3 9 3 3 5" xfId="30399" xr:uid="{00000000-0005-0000-0000-000052740000}"/>
    <cellStyle name="Normal 2 3 9 3 4" xfId="30400" xr:uid="{00000000-0005-0000-0000-000053740000}"/>
    <cellStyle name="Normal 2 3 9 3 4 2" xfId="30401" xr:uid="{00000000-0005-0000-0000-000054740000}"/>
    <cellStyle name="Normal 2 3 9 3 4 3" xfId="30402" xr:uid="{00000000-0005-0000-0000-000055740000}"/>
    <cellStyle name="Normal 2 3 9 3 5" xfId="30403" xr:uid="{00000000-0005-0000-0000-000056740000}"/>
    <cellStyle name="Normal 2 3 9 3 5 2" xfId="30404" xr:uid="{00000000-0005-0000-0000-000057740000}"/>
    <cellStyle name="Normal 2 3 9 3 6" xfId="30405" xr:uid="{00000000-0005-0000-0000-000058740000}"/>
    <cellStyle name="Normal 2 3 9 3 6 2" xfId="30406" xr:uid="{00000000-0005-0000-0000-000059740000}"/>
    <cellStyle name="Normal 2 3 9 3 7" xfId="30407" xr:uid="{00000000-0005-0000-0000-00005A740000}"/>
    <cellStyle name="Normal 2 3 9 3 8" xfId="30408" xr:uid="{00000000-0005-0000-0000-00005B740000}"/>
    <cellStyle name="Normal 2 3 9 3 9" xfId="30409" xr:uid="{00000000-0005-0000-0000-00005C740000}"/>
    <cellStyle name="Normal 2 3 9 3_1) Sector Final Use Input Sheet" xfId="30410" xr:uid="{00000000-0005-0000-0000-00005D740000}"/>
    <cellStyle name="Normal 2 3 9 4" xfId="30411" xr:uid="{00000000-0005-0000-0000-00005E740000}"/>
    <cellStyle name="Normal 2 3 9 4 10" xfId="30412" xr:uid="{00000000-0005-0000-0000-00005F740000}"/>
    <cellStyle name="Normal 2 3 9 4 11" xfId="30413" xr:uid="{00000000-0005-0000-0000-000060740000}"/>
    <cellStyle name="Normal 2 3 9 4 2" xfId="30414" xr:uid="{00000000-0005-0000-0000-000061740000}"/>
    <cellStyle name="Normal 2 3 9 4 2 2" xfId="30415" xr:uid="{00000000-0005-0000-0000-000062740000}"/>
    <cellStyle name="Normal 2 3 9 4 2 3" xfId="30416" xr:uid="{00000000-0005-0000-0000-000063740000}"/>
    <cellStyle name="Normal 2 3 9 4 2 4" xfId="30417" xr:uid="{00000000-0005-0000-0000-000064740000}"/>
    <cellStyle name="Normal 2 3 9 4 2 5" xfId="30418" xr:uid="{00000000-0005-0000-0000-000065740000}"/>
    <cellStyle name="Normal 2 3 9 4 3" xfId="30419" xr:uid="{00000000-0005-0000-0000-000066740000}"/>
    <cellStyle name="Normal 2 3 9 4 3 2" xfId="30420" xr:uid="{00000000-0005-0000-0000-000067740000}"/>
    <cellStyle name="Normal 2 3 9 4 3 3" xfId="30421" xr:uid="{00000000-0005-0000-0000-000068740000}"/>
    <cellStyle name="Normal 2 3 9 4 4" xfId="30422" xr:uid="{00000000-0005-0000-0000-000069740000}"/>
    <cellStyle name="Normal 2 3 9 4 4 2" xfId="30423" xr:uid="{00000000-0005-0000-0000-00006A740000}"/>
    <cellStyle name="Normal 2 3 9 4 5" xfId="30424" xr:uid="{00000000-0005-0000-0000-00006B740000}"/>
    <cellStyle name="Normal 2 3 9 4 5 2" xfId="30425" xr:uid="{00000000-0005-0000-0000-00006C740000}"/>
    <cellStyle name="Normal 2 3 9 4 6" xfId="30426" xr:uid="{00000000-0005-0000-0000-00006D740000}"/>
    <cellStyle name="Normal 2 3 9 4 7" xfId="30427" xr:uid="{00000000-0005-0000-0000-00006E740000}"/>
    <cellStyle name="Normal 2 3 9 4 8" xfId="30428" xr:uid="{00000000-0005-0000-0000-00006F740000}"/>
    <cellStyle name="Normal 2 3 9 4 9" xfId="30429" xr:uid="{00000000-0005-0000-0000-000070740000}"/>
    <cellStyle name="Normal 2 3 9 4_1) Sector Final Use Input Sheet" xfId="30430" xr:uid="{00000000-0005-0000-0000-000071740000}"/>
    <cellStyle name="Normal 2 3 9 5" xfId="30431" xr:uid="{00000000-0005-0000-0000-000072740000}"/>
    <cellStyle name="Normal 2 3 9 5 2" xfId="30432" xr:uid="{00000000-0005-0000-0000-000073740000}"/>
    <cellStyle name="Normal 2 3 9 5 3" xfId="30433" xr:uid="{00000000-0005-0000-0000-000074740000}"/>
    <cellStyle name="Normal 2 3 9 5 4" xfId="30434" xr:uid="{00000000-0005-0000-0000-000075740000}"/>
    <cellStyle name="Normal 2 3 9 5 5" xfId="30435" xr:uid="{00000000-0005-0000-0000-000076740000}"/>
    <cellStyle name="Normal 2 3 9 6" xfId="30436" xr:uid="{00000000-0005-0000-0000-000077740000}"/>
    <cellStyle name="Normal 2 3 9 6 2" xfId="30437" xr:uid="{00000000-0005-0000-0000-000078740000}"/>
    <cellStyle name="Normal 2 3 9 6 3" xfId="30438" xr:uid="{00000000-0005-0000-0000-000079740000}"/>
    <cellStyle name="Normal 2 3 9 7" xfId="30439" xr:uid="{00000000-0005-0000-0000-00007A740000}"/>
    <cellStyle name="Normal 2 3 9 7 2" xfId="30440" xr:uid="{00000000-0005-0000-0000-00007B740000}"/>
    <cellStyle name="Normal 2 3 9 8" xfId="30441" xr:uid="{00000000-0005-0000-0000-00007C740000}"/>
    <cellStyle name="Normal 2 3 9 8 2" xfId="30442" xr:uid="{00000000-0005-0000-0000-00007D740000}"/>
    <cellStyle name="Normal 2 3 9 9" xfId="30443" xr:uid="{00000000-0005-0000-0000-00007E740000}"/>
    <cellStyle name="Normal 2 3 9_1) Sector Final Use Input Sheet" xfId="30444" xr:uid="{00000000-0005-0000-0000-00007F740000}"/>
    <cellStyle name="Normal 2 3_1) Sector Final Use Input Sheet" xfId="30445" xr:uid="{00000000-0005-0000-0000-000080740000}"/>
    <cellStyle name="Normal 2 4" xfId="17" xr:uid="{00000000-0005-0000-0000-000081740000}"/>
    <cellStyle name="Normal 2 4 10" xfId="30447" xr:uid="{00000000-0005-0000-0000-000082740000}"/>
    <cellStyle name="Normal 2 4 10 2" xfId="30448" xr:uid="{00000000-0005-0000-0000-000083740000}"/>
    <cellStyle name="Normal 2 4 10 3" xfId="30449" xr:uid="{00000000-0005-0000-0000-000084740000}"/>
    <cellStyle name="Normal 2 4 11" xfId="30450" xr:uid="{00000000-0005-0000-0000-000085740000}"/>
    <cellStyle name="Normal 2 4 11 2" xfId="30451" xr:uid="{00000000-0005-0000-0000-000086740000}"/>
    <cellStyle name="Normal 2 4 11 3" xfId="30452" xr:uid="{00000000-0005-0000-0000-000087740000}"/>
    <cellStyle name="Normal 2 4 12" xfId="30453" xr:uid="{00000000-0005-0000-0000-000088740000}"/>
    <cellStyle name="Normal 2 4 12 2" xfId="30454" xr:uid="{00000000-0005-0000-0000-000089740000}"/>
    <cellStyle name="Normal 2 4 13" xfId="30455" xr:uid="{00000000-0005-0000-0000-00008A740000}"/>
    <cellStyle name="Normal 2 4 13 2" xfId="30456" xr:uid="{00000000-0005-0000-0000-00008B740000}"/>
    <cellStyle name="Normal 2 4 14" xfId="30457" xr:uid="{00000000-0005-0000-0000-00008C740000}"/>
    <cellStyle name="Normal 2 4 15" xfId="30458" xr:uid="{00000000-0005-0000-0000-00008D740000}"/>
    <cellStyle name="Normal 2 4 16" xfId="30459" xr:uid="{00000000-0005-0000-0000-00008E740000}"/>
    <cellStyle name="Normal 2 4 17" xfId="30460" xr:uid="{00000000-0005-0000-0000-00008F740000}"/>
    <cellStyle name="Normal 2 4 18" xfId="30461" xr:uid="{00000000-0005-0000-0000-000090740000}"/>
    <cellStyle name="Normal 2 4 19" xfId="30462" xr:uid="{00000000-0005-0000-0000-000091740000}"/>
    <cellStyle name="Normal 2 4 2" xfId="18" xr:uid="{00000000-0005-0000-0000-000092740000}"/>
    <cellStyle name="Normal 2 4 2 10" xfId="30464" xr:uid="{00000000-0005-0000-0000-000093740000}"/>
    <cellStyle name="Normal 2 4 2 10 2" xfId="30465" xr:uid="{00000000-0005-0000-0000-000094740000}"/>
    <cellStyle name="Normal 2 4 2 11" xfId="30466" xr:uid="{00000000-0005-0000-0000-000095740000}"/>
    <cellStyle name="Normal 2 4 2 11 2" xfId="30467" xr:uid="{00000000-0005-0000-0000-000096740000}"/>
    <cellStyle name="Normal 2 4 2 12" xfId="30468" xr:uid="{00000000-0005-0000-0000-000097740000}"/>
    <cellStyle name="Normal 2 4 2 13" xfId="30469" xr:uid="{00000000-0005-0000-0000-000098740000}"/>
    <cellStyle name="Normal 2 4 2 14" xfId="30470" xr:uid="{00000000-0005-0000-0000-000099740000}"/>
    <cellStyle name="Normal 2 4 2 15" xfId="30471" xr:uid="{00000000-0005-0000-0000-00009A740000}"/>
    <cellStyle name="Normal 2 4 2 16" xfId="30472" xr:uid="{00000000-0005-0000-0000-00009B740000}"/>
    <cellStyle name="Normal 2 4 2 17" xfId="30473" xr:uid="{00000000-0005-0000-0000-00009C740000}"/>
    <cellStyle name="Normal 2 4 2 18" xfId="30463" xr:uid="{00000000-0005-0000-0000-00009D740000}"/>
    <cellStyle name="Normal 2 4 2 2" xfId="30474" xr:uid="{00000000-0005-0000-0000-00009E740000}"/>
    <cellStyle name="Normal 2 4 2 2 10" xfId="30475" xr:uid="{00000000-0005-0000-0000-00009F740000}"/>
    <cellStyle name="Normal 2 4 2 2 11" xfId="30476" xr:uid="{00000000-0005-0000-0000-0000A0740000}"/>
    <cellStyle name="Normal 2 4 2 2 12" xfId="30477" xr:uid="{00000000-0005-0000-0000-0000A1740000}"/>
    <cellStyle name="Normal 2 4 2 2 13" xfId="30478" xr:uid="{00000000-0005-0000-0000-0000A2740000}"/>
    <cellStyle name="Normal 2 4 2 2 14" xfId="30479" xr:uid="{00000000-0005-0000-0000-0000A3740000}"/>
    <cellStyle name="Normal 2 4 2 2 2" xfId="30480" xr:uid="{00000000-0005-0000-0000-0000A4740000}"/>
    <cellStyle name="Normal 2 4 2 2 2 10" xfId="30481" xr:uid="{00000000-0005-0000-0000-0000A5740000}"/>
    <cellStyle name="Normal 2 4 2 2 2 11" xfId="30482" xr:uid="{00000000-0005-0000-0000-0000A6740000}"/>
    <cellStyle name="Normal 2 4 2 2 2 12" xfId="30483" xr:uid="{00000000-0005-0000-0000-0000A7740000}"/>
    <cellStyle name="Normal 2 4 2 2 2 2" xfId="30484" xr:uid="{00000000-0005-0000-0000-0000A8740000}"/>
    <cellStyle name="Normal 2 4 2 2 2 2 10" xfId="30485" xr:uid="{00000000-0005-0000-0000-0000A9740000}"/>
    <cellStyle name="Normal 2 4 2 2 2 2 11" xfId="30486" xr:uid="{00000000-0005-0000-0000-0000AA740000}"/>
    <cellStyle name="Normal 2 4 2 2 2 2 2" xfId="30487" xr:uid="{00000000-0005-0000-0000-0000AB740000}"/>
    <cellStyle name="Normal 2 4 2 2 2 2 2 2" xfId="30488" xr:uid="{00000000-0005-0000-0000-0000AC740000}"/>
    <cellStyle name="Normal 2 4 2 2 2 2 2 3" xfId="30489" xr:uid="{00000000-0005-0000-0000-0000AD740000}"/>
    <cellStyle name="Normal 2 4 2 2 2 2 2 4" xfId="30490" xr:uid="{00000000-0005-0000-0000-0000AE740000}"/>
    <cellStyle name="Normal 2 4 2 2 2 2 2 5" xfId="30491" xr:uid="{00000000-0005-0000-0000-0000AF740000}"/>
    <cellStyle name="Normal 2 4 2 2 2 2 3" xfId="30492" xr:uid="{00000000-0005-0000-0000-0000B0740000}"/>
    <cellStyle name="Normal 2 4 2 2 2 2 3 2" xfId="30493" xr:uid="{00000000-0005-0000-0000-0000B1740000}"/>
    <cellStyle name="Normal 2 4 2 2 2 2 3 3" xfId="30494" xr:uid="{00000000-0005-0000-0000-0000B2740000}"/>
    <cellStyle name="Normal 2 4 2 2 2 2 4" xfId="30495" xr:uid="{00000000-0005-0000-0000-0000B3740000}"/>
    <cellStyle name="Normal 2 4 2 2 2 2 4 2" xfId="30496" xr:uid="{00000000-0005-0000-0000-0000B4740000}"/>
    <cellStyle name="Normal 2 4 2 2 2 2 5" xfId="30497" xr:uid="{00000000-0005-0000-0000-0000B5740000}"/>
    <cellStyle name="Normal 2 4 2 2 2 2 5 2" xfId="30498" xr:uid="{00000000-0005-0000-0000-0000B6740000}"/>
    <cellStyle name="Normal 2 4 2 2 2 2 6" xfId="30499" xr:uid="{00000000-0005-0000-0000-0000B7740000}"/>
    <cellStyle name="Normal 2 4 2 2 2 2 7" xfId="30500" xr:uid="{00000000-0005-0000-0000-0000B8740000}"/>
    <cellStyle name="Normal 2 4 2 2 2 2 8" xfId="30501" xr:uid="{00000000-0005-0000-0000-0000B9740000}"/>
    <cellStyle name="Normal 2 4 2 2 2 2 9" xfId="30502" xr:uid="{00000000-0005-0000-0000-0000BA740000}"/>
    <cellStyle name="Normal 2 4 2 2 2 2_1) Sector Final Use Input Sheet" xfId="30503" xr:uid="{00000000-0005-0000-0000-0000BB740000}"/>
    <cellStyle name="Normal 2 4 2 2 2 3" xfId="30504" xr:uid="{00000000-0005-0000-0000-0000BC740000}"/>
    <cellStyle name="Normal 2 4 2 2 2 3 2" xfId="30505" xr:uid="{00000000-0005-0000-0000-0000BD740000}"/>
    <cellStyle name="Normal 2 4 2 2 2 3 3" xfId="30506" xr:uid="{00000000-0005-0000-0000-0000BE740000}"/>
    <cellStyle name="Normal 2 4 2 2 2 3 4" xfId="30507" xr:uid="{00000000-0005-0000-0000-0000BF740000}"/>
    <cellStyle name="Normal 2 4 2 2 2 3 5" xfId="30508" xr:uid="{00000000-0005-0000-0000-0000C0740000}"/>
    <cellStyle name="Normal 2 4 2 2 2 4" xfId="30509" xr:uid="{00000000-0005-0000-0000-0000C1740000}"/>
    <cellStyle name="Normal 2 4 2 2 2 4 2" xfId="30510" xr:uid="{00000000-0005-0000-0000-0000C2740000}"/>
    <cellStyle name="Normal 2 4 2 2 2 4 3" xfId="30511" xr:uid="{00000000-0005-0000-0000-0000C3740000}"/>
    <cellStyle name="Normal 2 4 2 2 2 5" xfId="30512" xr:uid="{00000000-0005-0000-0000-0000C4740000}"/>
    <cellStyle name="Normal 2 4 2 2 2 5 2" xfId="30513" xr:uid="{00000000-0005-0000-0000-0000C5740000}"/>
    <cellStyle name="Normal 2 4 2 2 2 6" xfId="30514" xr:uid="{00000000-0005-0000-0000-0000C6740000}"/>
    <cellStyle name="Normal 2 4 2 2 2 6 2" xfId="30515" xr:uid="{00000000-0005-0000-0000-0000C7740000}"/>
    <cellStyle name="Normal 2 4 2 2 2 7" xfId="30516" xr:uid="{00000000-0005-0000-0000-0000C8740000}"/>
    <cellStyle name="Normal 2 4 2 2 2 8" xfId="30517" xr:uid="{00000000-0005-0000-0000-0000C9740000}"/>
    <cellStyle name="Normal 2 4 2 2 2 9" xfId="30518" xr:uid="{00000000-0005-0000-0000-0000CA740000}"/>
    <cellStyle name="Normal 2 4 2 2 2_1) Sector Final Use Input Sheet" xfId="30519" xr:uid="{00000000-0005-0000-0000-0000CB740000}"/>
    <cellStyle name="Normal 2 4 2 2 3" xfId="30520" xr:uid="{00000000-0005-0000-0000-0000CC740000}"/>
    <cellStyle name="Normal 2 4 2 2 3 10" xfId="30521" xr:uid="{00000000-0005-0000-0000-0000CD740000}"/>
    <cellStyle name="Normal 2 4 2 2 3 11" xfId="30522" xr:uid="{00000000-0005-0000-0000-0000CE740000}"/>
    <cellStyle name="Normal 2 4 2 2 3 12" xfId="30523" xr:uid="{00000000-0005-0000-0000-0000CF740000}"/>
    <cellStyle name="Normal 2 4 2 2 3 2" xfId="30524" xr:uid="{00000000-0005-0000-0000-0000D0740000}"/>
    <cellStyle name="Normal 2 4 2 2 3 2 10" xfId="30525" xr:uid="{00000000-0005-0000-0000-0000D1740000}"/>
    <cellStyle name="Normal 2 4 2 2 3 2 11" xfId="30526" xr:uid="{00000000-0005-0000-0000-0000D2740000}"/>
    <cellStyle name="Normal 2 4 2 2 3 2 2" xfId="30527" xr:uid="{00000000-0005-0000-0000-0000D3740000}"/>
    <cellStyle name="Normal 2 4 2 2 3 2 2 2" xfId="30528" xr:uid="{00000000-0005-0000-0000-0000D4740000}"/>
    <cellStyle name="Normal 2 4 2 2 3 2 2 3" xfId="30529" xr:uid="{00000000-0005-0000-0000-0000D5740000}"/>
    <cellStyle name="Normal 2 4 2 2 3 2 2 4" xfId="30530" xr:uid="{00000000-0005-0000-0000-0000D6740000}"/>
    <cellStyle name="Normal 2 4 2 2 3 2 2 5" xfId="30531" xr:uid="{00000000-0005-0000-0000-0000D7740000}"/>
    <cellStyle name="Normal 2 4 2 2 3 2 3" xfId="30532" xr:uid="{00000000-0005-0000-0000-0000D8740000}"/>
    <cellStyle name="Normal 2 4 2 2 3 2 3 2" xfId="30533" xr:uid="{00000000-0005-0000-0000-0000D9740000}"/>
    <cellStyle name="Normal 2 4 2 2 3 2 3 3" xfId="30534" xr:uid="{00000000-0005-0000-0000-0000DA740000}"/>
    <cellStyle name="Normal 2 4 2 2 3 2 4" xfId="30535" xr:uid="{00000000-0005-0000-0000-0000DB740000}"/>
    <cellStyle name="Normal 2 4 2 2 3 2 4 2" xfId="30536" xr:uid="{00000000-0005-0000-0000-0000DC740000}"/>
    <cellStyle name="Normal 2 4 2 2 3 2 5" xfId="30537" xr:uid="{00000000-0005-0000-0000-0000DD740000}"/>
    <cellStyle name="Normal 2 4 2 2 3 2 5 2" xfId="30538" xr:uid="{00000000-0005-0000-0000-0000DE740000}"/>
    <cellStyle name="Normal 2 4 2 2 3 2 6" xfId="30539" xr:uid="{00000000-0005-0000-0000-0000DF740000}"/>
    <cellStyle name="Normal 2 4 2 2 3 2 7" xfId="30540" xr:uid="{00000000-0005-0000-0000-0000E0740000}"/>
    <cellStyle name="Normal 2 4 2 2 3 2 8" xfId="30541" xr:uid="{00000000-0005-0000-0000-0000E1740000}"/>
    <cellStyle name="Normal 2 4 2 2 3 2 9" xfId="30542" xr:uid="{00000000-0005-0000-0000-0000E2740000}"/>
    <cellStyle name="Normal 2 4 2 2 3 2_1) Sector Final Use Input Sheet" xfId="30543" xr:uid="{00000000-0005-0000-0000-0000E3740000}"/>
    <cellStyle name="Normal 2 4 2 2 3 3" xfId="30544" xr:uid="{00000000-0005-0000-0000-0000E4740000}"/>
    <cellStyle name="Normal 2 4 2 2 3 3 2" xfId="30545" xr:uid="{00000000-0005-0000-0000-0000E5740000}"/>
    <cellStyle name="Normal 2 4 2 2 3 3 3" xfId="30546" xr:uid="{00000000-0005-0000-0000-0000E6740000}"/>
    <cellStyle name="Normal 2 4 2 2 3 3 4" xfId="30547" xr:uid="{00000000-0005-0000-0000-0000E7740000}"/>
    <cellStyle name="Normal 2 4 2 2 3 3 5" xfId="30548" xr:uid="{00000000-0005-0000-0000-0000E8740000}"/>
    <cellStyle name="Normal 2 4 2 2 3 4" xfId="30549" xr:uid="{00000000-0005-0000-0000-0000E9740000}"/>
    <cellStyle name="Normal 2 4 2 2 3 4 2" xfId="30550" xr:uid="{00000000-0005-0000-0000-0000EA740000}"/>
    <cellStyle name="Normal 2 4 2 2 3 4 3" xfId="30551" xr:uid="{00000000-0005-0000-0000-0000EB740000}"/>
    <cellStyle name="Normal 2 4 2 2 3 5" xfId="30552" xr:uid="{00000000-0005-0000-0000-0000EC740000}"/>
    <cellStyle name="Normal 2 4 2 2 3 5 2" xfId="30553" xr:uid="{00000000-0005-0000-0000-0000ED740000}"/>
    <cellStyle name="Normal 2 4 2 2 3 6" xfId="30554" xr:uid="{00000000-0005-0000-0000-0000EE740000}"/>
    <cellStyle name="Normal 2 4 2 2 3 6 2" xfId="30555" xr:uid="{00000000-0005-0000-0000-0000EF740000}"/>
    <cellStyle name="Normal 2 4 2 2 3 7" xfId="30556" xr:uid="{00000000-0005-0000-0000-0000F0740000}"/>
    <cellStyle name="Normal 2 4 2 2 3 8" xfId="30557" xr:uid="{00000000-0005-0000-0000-0000F1740000}"/>
    <cellStyle name="Normal 2 4 2 2 3 9" xfId="30558" xr:uid="{00000000-0005-0000-0000-0000F2740000}"/>
    <cellStyle name="Normal 2 4 2 2 3_1) Sector Final Use Input Sheet" xfId="30559" xr:uid="{00000000-0005-0000-0000-0000F3740000}"/>
    <cellStyle name="Normal 2 4 2 2 4" xfId="30560" xr:uid="{00000000-0005-0000-0000-0000F4740000}"/>
    <cellStyle name="Normal 2 4 2 2 4 10" xfId="30561" xr:uid="{00000000-0005-0000-0000-0000F5740000}"/>
    <cellStyle name="Normal 2 4 2 2 4 11" xfId="30562" xr:uid="{00000000-0005-0000-0000-0000F6740000}"/>
    <cellStyle name="Normal 2 4 2 2 4 2" xfId="30563" xr:uid="{00000000-0005-0000-0000-0000F7740000}"/>
    <cellStyle name="Normal 2 4 2 2 4 2 2" xfId="30564" xr:uid="{00000000-0005-0000-0000-0000F8740000}"/>
    <cellStyle name="Normal 2 4 2 2 4 2 3" xfId="30565" xr:uid="{00000000-0005-0000-0000-0000F9740000}"/>
    <cellStyle name="Normal 2 4 2 2 4 2 4" xfId="30566" xr:uid="{00000000-0005-0000-0000-0000FA740000}"/>
    <cellStyle name="Normal 2 4 2 2 4 2 5" xfId="30567" xr:uid="{00000000-0005-0000-0000-0000FB740000}"/>
    <cellStyle name="Normal 2 4 2 2 4 3" xfId="30568" xr:uid="{00000000-0005-0000-0000-0000FC740000}"/>
    <cellStyle name="Normal 2 4 2 2 4 3 2" xfId="30569" xr:uid="{00000000-0005-0000-0000-0000FD740000}"/>
    <cellStyle name="Normal 2 4 2 2 4 3 3" xfId="30570" xr:uid="{00000000-0005-0000-0000-0000FE740000}"/>
    <cellStyle name="Normal 2 4 2 2 4 4" xfId="30571" xr:uid="{00000000-0005-0000-0000-0000FF740000}"/>
    <cellStyle name="Normal 2 4 2 2 4 4 2" xfId="30572" xr:uid="{00000000-0005-0000-0000-000000750000}"/>
    <cellStyle name="Normal 2 4 2 2 4 5" xfId="30573" xr:uid="{00000000-0005-0000-0000-000001750000}"/>
    <cellStyle name="Normal 2 4 2 2 4 5 2" xfId="30574" xr:uid="{00000000-0005-0000-0000-000002750000}"/>
    <cellStyle name="Normal 2 4 2 2 4 6" xfId="30575" xr:uid="{00000000-0005-0000-0000-000003750000}"/>
    <cellStyle name="Normal 2 4 2 2 4 7" xfId="30576" xr:uid="{00000000-0005-0000-0000-000004750000}"/>
    <cellStyle name="Normal 2 4 2 2 4 8" xfId="30577" xr:uid="{00000000-0005-0000-0000-000005750000}"/>
    <cellStyle name="Normal 2 4 2 2 4 9" xfId="30578" xr:uid="{00000000-0005-0000-0000-000006750000}"/>
    <cellStyle name="Normal 2 4 2 2 4_1) Sector Final Use Input Sheet" xfId="30579" xr:uid="{00000000-0005-0000-0000-000007750000}"/>
    <cellStyle name="Normal 2 4 2 2 5" xfId="30580" xr:uid="{00000000-0005-0000-0000-000008750000}"/>
    <cellStyle name="Normal 2 4 2 2 5 2" xfId="30581" xr:uid="{00000000-0005-0000-0000-000009750000}"/>
    <cellStyle name="Normal 2 4 2 2 5 3" xfId="30582" xr:uid="{00000000-0005-0000-0000-00000A750000}"/>
    <cellStyle name="Normal 2 4 2 2 5 4" xfId="30583" xr:uid="{00000000-0005-0000-0000-00000B750000}"/>
    <cellStyle name="Normal 2 4 2 2 5 5" xfId="30584" xr:uid="{00000000-0005-0000-0000-00000C750000}"/>
    <cellStyle name="Normal 2 4 2 2 6" xfId="30585" xr:uid="{00000000-0005-0000-0000-00000D750000}"/>
    <cellStyle name="Normal 2 4 2 2 6 2" xfId="30586" xr:uid="{00000000-0005-0000-0000-00000E750000}"/>
    <cellStyle name="Normal 2 4 2 2 6 3" xfId="30587" xr:uid="{00000000-0005-0000-0000-00000F750000}"/>
    <cellStyle name="Normal 2 4 2 2 7" xfId="30588" xr:uid="{00000000-0005-0000-0000-000010750000}"/>
    <cellStyle name="Normal 2 4 2 2 7 2" xfId="30589" xr:uid="{00000000-0005-0000-0000-000011750000}"/>
    <cellStyle name="Normal 2 4 2 2 8" xfId="30590" xr:uid="{00000000-0005-0000-0000-000012750000}"/>
    <cellStyle name="Normal 2 4 2 2 8 2" xfId="30591" xr:uid="{00000000-0005-0000-0000-000013750000}"/>
    <cellStyle name="Normal 2 4 2 2 9" xfId="30592" xr:uid="{00000000-0005-0000-0000-000014750000}"/>
    <cellStyle name="Normal 2 4 2 2_1) Sector Final Use Input Sheet" xfId="30593" xr:uid="{00000000-0005-0000-0000-000015750000}"/>
    <cellStyle name="Normal 2 4 2 3" xfId="30594" xr:uid="{00000000-0005-0000-0000-000016750000}"/>
    <cellStyle name="Normal 2 4 2 3 10" xfId="30595" xr:uid="{00000000-0005-0000-0000-000017750000}"/>
    <cellStyle name="Normal 2 4 2 3 11" xfId="30596" xr:uid="{00000000-0005-0000-0000-000018750000}"/>
    <cellStyle name="Normal 2 4 2 3 12" xfId="30597" xr:uid="{00000000-0005-0000-0000-000019750000}"/>
    <cellStyle name="Normal 2 4 2 3 13" xfId="30598" xr:uid="{00000000-0005-0000-0000-00001A750000}"/>
    <cellStyle name="Normal 2 4 2 3 14" xfId="30599" xr:uid="{00000000-0005-0000-0000-00001B750000}"/>
    <cellStyle name="Normal 2 4 2 3 2" xfId="30600" xr:uid="{00000000-0005-0000-0000-00001C750000}"/>
    <cellStyle name="Normal 2 4 2 3 2 10" xfId="30601" xr:uid="{00000000-0005-0000-0000-00001D750000}"/>
    <cellStyle name="Normal 2 4 2 3 2 11" xfId="30602" xr:uid="{00000000-0005-0000-0000-00001E750000}"/>
    <cellStyle name="Normal 2 4 2 3 2 12" xfId="30603" xr:uid="{00000000-0005-0000-0000-00001F750000}"/>
    <cellStyle name="Normal 2 4 2 3 2 2" xfId="30604" xr:uid="{00000000-0005-0000-0000-000020750000}"/>
    <cellStyle name="Normal 2 4 2 3 2 2 10" xfId="30605" xr:uid="{00000000-0005-0000-0000-000021750000}"/>
    <cellStyle name="Normal 2 4 2 3 2 2 11" xfId="30606" xr:uid="{00000000-0005-0000-0000-000022750000}"/>
    <cellStyle name="Normal 2 4 2 3 2 2 2" xfId="30607" xr:uid="{00000000-0005-0000-0000-000023750000}"/>
    <cellStyle name="Normal 2 4 2 3 2 2 2 2" xfId="30608" xr:uid="{00000000-0005-0000-0000-000024750000}"/>
    <cellStyle name="Normal 2 4 2 3 2 2 2 3" xfId="30609" xr:uid="{00000000-0005-0000-0000-000025750000}"/>
    <cellStyle name="Normal 2 4 2 3 2 2 2 4" xfId="30610" xr:uid="{00000000-0005-0000-0000-000026750000}"/>
    <cellStyle name="Normal 2 4 2 3 2 2 2 5" xfId="30611" xr:uid="{00000000-0005-0000-0000-000027750000}"/>
    <cellStyle name="Normal 2 4 2 3 2 2 3" xfId="30612" xr:uid="{00000000-0005-0000-0000-000028750000}"/>
    <cellStyle name="Normal 2 4 2 3 2 2 3 2" xfId="30613" xr:uid="{00000000-0005-0000-0000-000029750000}"/>
    <cellStyle name="Normal 2 4 2 3 2 2 3 3" xfId="30614" xr:uid="{00000000-0005-0000-0000-00002A750000}"/>
    <cellStyle name="Normal 2 4 2 3 2 2 4" xfId="30615" xr:uid="{00000000-0005-0000-0000-00002B750000}"/>
    <cellStyle name="Normal 2 4 2 3 2 2 4 2" xfId="30616" xr:uid="{00000000-0005-0000-0000-00002C750000}"/>
    <cellStyle name="Normal 2 4 2 3 2 2 5" xfId="30617" xr:uid="{00000000-0005-0000-0000-00002D750000}"/>
    <cellStyle name="Normal 2 4 2 3 2 2 5 2" xfId="30618" xr:uid="{00000000-0005-0000-0000-00002E750000}"/>
    <cellStyle name="Normal 2 4 2 3 2 2 6" xfId="30619" xr:uid="{00000000-0005-0000-0000-00002F750000}"/>
    <cellStyle name="Normal 2 4 2 3 2 2 7" xfId="30620" xr:uid="{00000000-0005-0000-0000-000030750000}"/>
    <cellStyle name="Normal 2 4 2 3 2 2 8" xfId="30621" xr:uid="{00000000-0005-0000-0000-000031750000}"/>
    <cellStyle name="Normal 2 4 2 3 2 2 9" xfId="30622" xr:uid="{00000000-0005-0000-0000-000032750000}"/>
    <cellStyle name="Normal 2 4 2 3 2 2_1) Sector Final Use Input Sheet" xfId="30623" xr:uid="{00000000-0005-0000-0000-000033750000}"/>
    <cellStyle name="Normal 2 4 2 3 2 3" xfId="30624" xr:uid="{00000000-0005-0000-0000-000034750000}"/>
    <cellStyle name="Normal 2 4 2 3 2 3 2" xfId="30625" xr:uid="{00000000-0005-0000-0000-000035750000}"/>
    <cellStyle name="Normal 2 4 2 3 2 3 3" xfId="30626" xr:uid="{00000000-0005-0000-0000-000036750000}"/>
    <cellStyle name="Normal 2 4 2 3 2 3 4" xfId="30627" xr:uid="{00000000-0005-0000-0000-000037750000}"/>
    <cellStyle name="Normal 2 4 2 3 2 3 5" xfId="30628" xr:uid="{00000000-0005-0000-0000-000038750000}"/>
    <cellStyle name="Normal 2 4 2 3 2 4" xfId="30629" xr:uid="{00000000-0005-0000-0000-000039750000}"/>
    <cellStyle name="Normal 2 4 2 3 2 4 2" xfId="30630" xr:uid="{00000000-0005-0000-0000-00003A750000}"/>
    <cellStyle name="Normal 2 4 2 3 2 4 3" xfId="30631" xr:uid="{00000000-0005-0000-0000-00003B750000}"/>
    <cellStyle name="Normal 2 4 2 3 2 5" xfId="30632" xr:uid="{00000000-0005-0000-0000-00003C750000}"/>
    <cellStyle name="Normal 2 4 2 3 2 5 2" xfId="30633" xr:uid="{00000000-0005-0000-0000-00003D750000}"/>
    <cellStyle name="Normal 2 4 2 3 2 6" xfId="30634" xr:uid="{00000000-0005-0000-0000-00003E750000}"/>
    <cellStyle name="Normal 2 4 2 3 2 6 2" xfId="30635" xr:uid="{00000000-0005-0000-0000-00003F750000}"/>
    <cellStyle name="Normal 2 4 2 3 2 7" xfId="30636" xr:uid="{00000000-0005-0000-0000-000040750000}"/>
    <cellStyle name="Normal 2 4 2 3 2 8" xfId="30637" xr:uid="{00000000-0005-0000-0000-000041750000}"/>
    <cellStyle name="Normal 2 4 2 3 2 9" xfId="30638" xr:uid="{00000000-0005-0000-0000-000042750000}"/>
    <cellStyle name="Normal 2 4 2 3 2_1) Sector Final Use Input Sheet" xfId="30639" xr:uid="{00000000-0005-0000-0000-000043750000}"/>
    <cellStyle name="Normal 2 4 2 3 3" xfId="30640" xr:uid="{00000000-0005-0000-0000-000044750000}"/>
    <cellStyle name="Normal 2 4 2 3 3 10" xfId="30641" xr:uid="{00000000-0005-0000-0000-000045750000}"/>
    <cellStyle name="Normal 2 4 2 3 3 11" xfId="30642" xr:uid="{00000000-0005-0000-0000-000046750000}"/>
    <cellStyle name="Normal 2 4 2 3 3 12" xfId="30643" xr:uid="{00000000-0005-0000-0000-000047750000}"/>
    <cellStyle name="Normal 2 4 2 3 3 2" xfId="30644" xr:uid="{00000000-0005-0000-0000-000048750000}"/>
    <cellStyle name="Normal 2 4 2 3 3 2 10" xfId="30645" xr:uid="{00000000-0005-0000-0000-000049750000}"/>
    <cellStyle name="Normal 2 4 2 3 3 2 11" xfId="30646" xr:uid="{00000000-0005-0000-0000-00004A750000}"/>
    <cellStyle name="Normal 2 4 2 3 3 2 2" xfId="30647" xr:uid="{00000000-0005-0000-0000-00004B750000}"/>
    <cellStyle name="Normal 2 4 2 3 3 2 2 2" xfId="30648" xr:uid="{00000000-0005-0000-0000-00004C750000}"/>
    <cellStyle name="Normal 2 4 2 3 3 2 2 3" xfId="30649" xr:uid="{00000000-0005-0000-0000-00004D750000}"/>
    <cellStyle name="Normal 2 4 2 3 3 2 2 4" xfId="30650" xr:uid="{00000000-0005-0000-0000-00004E750000}"/>
    <cellStyle name="Normal 2 4 2 3 3 2 2 5" xfId="30651" xr:uid="{00000000-0005-0000-0000-00004F750000}"/>
    <cellStyle name="Normal 2 4 2 3 3 2 3" xfId="30652" xr:uid="{00000000-0005-0000-0000-000050750000}"/>
    <cellStyle name="Normal 2 4 2 3 3 2 3 2" xfId="30653" xr:uid="{00000000-0005-0000-0000-000051750000}"/>
    <cellStyle name="Normal 2 4 2 3 3 2 3 3" xfId="30654" xr:uid="{00000000-0005-0000-0000-000052750000}"/>
    <cellStyle name="Normal 2 4 2 3 3 2 4" xfId="30655" xr:uid="{00000000-0005-0000-0000-000053750000}"/>
    <cellStyle name="Normal 2 4 2 3 3 2 4 2" xfId="30656" xr:uid="{00000000-0005-0000-0000-000054750000}"/>
    <cellStyle name="Normal 2 4 2 3 3 2 5" xfId="30657" xr:uid="{00000000-0005-0000-0000-000055750000}"/>
    <cellStyle name="Normal 2 4 2 3 3 2 5 2" xfId="30658" xr:uid="{00000000-0005-0000-0000-000056750000}"/>
    <cellStyle name="Normal 2 4 2 3 3 2 6" xfId="30659" xr:uid="{00000000-0005-0000-0000-000057750000}"/>
    <cellStyle name="Normal 2 4 2 3 3 2 7" xfId="30660" xr:uid="{00000000-0005-0000-0000-000058750000}"/>
    <cellStyle name="Normal 2 4 2 3 3 2 8" xfId="30661" xr:uid="{00000000-0005-0000-0000-000059750000}"/>
    <cellStyle name="Normal 2 4 2 3 3 2 9" xfId="30662" xr:uid="{00000000-0005-0000-0000-00005A750000}"/>
    <cellStyle name="Normal 2 4 2 3 3 2_1) Sector Final Use Input Sheet" xfId="30663" xr:uid="{00000000-0005-0000-0000-00005B750000}"/>
    <cellStyle name="Normal 2 4 2 3 3 3" xfId="30664" xr:uid="{00000000-0005-0000-0000-00005C750000}"/>
    <cellStyle name="Normal 2 4 2 3 3 3 2" xfId="30665" xr:uid="{00000000-0005-0000-0000-00005D750000}"/>
    <cellStyle name="Normal 2 4 2 3 3 3 3" xfId="30666" xr:uid="{00000000-0005-0000-0000-00005E750000}"/>
    <cellStyle name="Normal 2 4 2 3 3 3 4" xfId="30667" xr:uid="{00000000-0005-0000-0000-00005F750000}"/>
    <cellStyle name="Normal 2 4 2 3 3 3 5" xfId="30668" xr:uid="{00000000-0005-0000-0000-000060750000}"/>
    <cellStyle name="Normal 2 4 2 3 3 4" xfId="30669" xr:uid="{00000000-0005-0000-0000-000061750000}"/>
    <cellStyle name="Normal 2 4 2 3 3 4 2" xfId="30670" xr:uid="{00000000-0005-0000-0000-000062750000}"/>
    <cellStyle name="Normal 2 4 2 3 3 4 3" xfId="30671" xr:uid="{00000000-0005-0000-0000-000063750000}"/>
    <cellStyle name="Normal 2 4 2 3 3 5" xfId="30672" xr:uid="{00000000-0005-0000-0000-000064750000}"/>
    <cellStyle name="Normal 2 4 2 3 3 5 2" xfId="30673" xr:uid="{00000000-0005-0000-0000-000065750000}"/>
    <cellStyle name="Normal 2 4 2 3 3 6" xfId="30674" xr:uid="{00000000-0005-0000-0000-000066750000}"/>
    <cellStyle name="Normal 2 4 2 3 3 6 2" xfId="30675" xr:uid="{00000000-0005-0000-0000-000067750000}"/>
    <cellStyle name="Normal 2 4 2 3 3 7" xfId="30676" xr:uid="{00000000-0005-0000-0000-000068750000}"/>
    <cellStyle name="Normal 2 4 2 3 3 8" xfId="30677" xr:uid="{00000000-0005-0000-0000-000069750000}"/>
    <cellStyle name="Normal 2 4 2 3 3 9" xfId="30678" xr:uid="{00000000-0005-0000-0000-00006A750000}"/>
    <cellStyle name="Normal 2 4 2 3 3_1) Sector Final Use Input Sheet" xfId="30679" xr:uid="{00000000-0005-0000-0000-00006B750000}"/>
    <cellStyle name="Normal 2 4 2 3 4" xfId="30680" xr:uid="{00000000-0005-0000-0000-00006C750000}"/>
    <cellStyle name="Normal 2 4 2 3 4 10" xfId="30681" xr:uid="{00000000-0005-0000-0000-00006D750000}"/>
    <cellStyle name="Normal 2 4 2 3 4 11" xfId="30682" xr:uid="{00000000-0005-0000-0000-00006E750000}"/>
    <cellStyle name="Normal 2 4 2 3 4 2" xfId="30683" xr:uid="{00000000-0005-0000-0000-00006F750000}"/>
    <cellStyle name="Normal 2 4 2 3 4 2 2" xfId="30684" xr:uid="{00000000-0005-0000-0000-000070750000}"/>
    <cellStyle name="Normal 2 4 2 3 4 2 3" xfId="30685" xr:uid="{00000000-0005-0000-0000-000071750000}"/>
    <cellStyle name="Normal 2 4 2 3 4 2 4" xfId="30686" xr:uid="{00000000-0005-0000-0000-000072750000}"/>
    <cellStyle name="Normal 2 4 2 3 4 2 5" xfId="30687" xr:uid="{00000000-0005-0000-0000-000073750000}"/>
    <cellStyle name="Normal 2 4 2 3 4 3" xfId="30688" xr:uid="{00000000-0005-0000-0000-000074750000}"/>
    <cellStyle name="Normal 2 4 2 3 4 3 2" xfId="30689" xr:uid="{00000000-0005-0000-0000-000075750000}"/>
    <cellStyle name="Normal 2 4 2 3 4 3 3" xfId="30690" xr:uid="{00000000-0005-0000-0000-000076750000}"/>
    <cellStyle name="Normal 2 4 2 3 4 4" xfId="30691" xr:uid="{00000000-0005-0000-0000-000077750000}"/>
    <cellStyle name="Normal 2 4 2 3 4 4 2" xfId="30692" xr:uid="{00000000-0005-0000-0000-000078750000}"/>
    <cellStyle name="Normal 2 4 2 3 4 5" xfId="30693" xr:uid="{00000000-0005-0000-0000-000079750000}"/>
    <cellStyle name="Normal 2 4 2 3 4 5 2" xfId="30694" xr:uid="{00000000-0005-0000-0000-00007A750000}"/>
    <cellStyle name="Normal 2 4 2 3 4 6" xfId="30695" xr:uid="{00000000-0005-0000-0000-00007B750000}"/>
    <cellStyle name="Normal 2 4 2 3 4 7" xfId="30696" xr:uid="{00000000-0005-0000-0000-00007C750000}"/>
    <cellStyle name="Normal 2 4 2 3 4 8" xfId="30697" xr:uid="{00000000-0005-0000-0000-00007D750000}"/>
    <cellStyle name="Normal 2 4 2 3 4 9" xfId="30698" xr:uid="{00000000-0005-0000-0000-00007E750000}"/>
    <cellStyle name="Normal 2 4 2 3 4_1) Sector Final Use Input Sheet" xfId="30699" xr:uid="{00000000-0005-0000-0000-00007F750000}"/>
    <cellStyle name="Normal 2 4 2 3 5" xfId="30700" xr:uid="{00000000-0005-0000-0000-000080750000}"/>
    <cellStyle name="Normal 2 4 2 3 5 2" xfId="30701" xr:uid="{00000000-0005-0000-0000-000081750000}"/>
    <cellStyle name="Normal 2 4 2 3 5 3" xfId="30702" xr:uid="{00000000-0005-0000-0000-000082750000}"/>
    <cellStyle name="Normal 2 4 2 3 5 4" xfId="30703" xr:uid="{00000000-0005-0000-0000-000083750000}"/>
    <cellStyle name="Normal 2 4 2 3 5 5" xfId="30704" xr:uid="{00000000-0005-0000-0000-000084750000}"/>
    <cellStyle name="Normal 2 4 2 3 6" xfId="30705" xr:uid="{00000000-0005-0000-0000-000085750000}"/>
    <cellStyle name="Normal 2 4 2 3 6 2" xfId="30706" xr:uid="{00000000-0005-0000-0000-000086750000}"/>
    <cellStyle name="Normal 2 4 2 3 6 3" xfId="30707" xr:uid="{00000000-0005-0000-0000-000087750000}"/>
    <cellStyle name="Normal 2 4 2 3 7" xfId="30708" xr:uid="{00000000-0005-0000-0000-000088750000}"/>
    <cellStyle name="Normal 2 4 2 3 7 2" xfId="30709" xr:uid="{00000000-0005-0000-0000-000089750000}"/>
    <cellStyle name="Normal 2 4 2 3 8" xfId="30710" xr:uid="{00000000-0005-0000-0000-00008A750000}"/>
    <cellStyle name="Normal 2 4 2 3 8 2" xfId="30711" xr:uid="{00000000-0005-0000-0000-00008B750000}"/>
    <cellStyle name="Normal 2 4 2 3 9" xfId="30712" xr:uid="{00000000-0005-0000-0000-00008C750000}"/>
    <cellStyle name="Normal 2 4 2 3_1) Sector Final Use Input Sheet" xfId="30713" xr:uid="{00000000-0005-0000-0000-00008D750000}"/>
    <cellStyle name="Normal 2 4 2 4" xfId="30714" xr:uid="{00000000-0005-0000-0000-00008E750000}"/>
    <cellStyle name="Normal 2 4 2 4 10" xfId="30715" xr:uid="{00000000-0005-0000-0000-00008F750000}"/>
    <cellStyle name="Normal 2 4 2 4 11" xfId="30716" xr:uid="{00000000-0005-0000-0000-000090750000}"/>
    <cellStyle name="Normal 2 4 2 4 12" xfId="30717" xr:uid="{00000000-0005-0000-0000-000091750000}"/>
    <cellStyle name="Normal 2 4 2 4 13" xfId="30718" xr:uid="{00000000-0005-0000-0000-000092750000}"/>
    <cellStyle name="Normal 2 4 2 4 14" xfId="30719" xr:uid="{00000000-0005-0000-0000-000093750000}"/>
    <cellStyle name="Normal 2 4 2 4 2" xfId="30720" xr:uid="{00000000-0005-0000-0000-000094750000}"/>
    <cellStyle name="Normal 2 4 2 4 2 10" xfId="30721" xr:uid="{00000000-0005-0000-0000-000095750000}"/>
    <cellStyle name="Normal 2 4 2 4 2 11" xfId="30722" xr:uid="{00000000-0005-0000-0000-000096750000}"/>
    <cellStyle name="Normal 2 4 2 4 2 12" xfId="30723" xr:uid="{00000000-0005-0000-0000-000097750000}"/>
    <cellStyle name="Normal 2 4 2 4 2 2" xfId="30724" xr:uid="{00000000-0005-0000-0000-000098750000}"/>
    <cellStyle name="Normal 2 4 2 4 2 2 10" xfId="30725" xr:uid="{00000000-0005-0000-0000-000099750000}"/>
    <cellStyle name="Normal 2 4 2 4 2 2 11" xfId="30726" xr:uid="{00000000-0005-0000-0000-00009A750000}"/>
    <cellStyle name="Normal 2 4 2 4 2 2 2" xfId="30727" xr:uid="{00000000-0005-0000-0000-00009B750000}"/>
    <cellStyle name="Normal 2 4 2 4 2 2 2 2" xfId="30728" xr:uid="{00000000-0005-0000-0000-00009C750000}"/>
    <cellStyle name="Normal 2 4 2 4 2 2 2 3" xfId="30729" xr:uid="{00000000-0005-0000-0000-00009D750000}"/>
    <cellStyle name="Normal 2 4 2 4 2 2 2 4" xfId="30730" xr:uid="{00000000-0005-0000-0000-00009E750000}"/>
    <cellStyle name="Normal 2 4 2 4 2 2 2 5" xfId="30731" xr:uid="{00000000-0005-0000-0000-00009F750000}"/>
    <cellStyle name="Normal 2 4 2 4 2 2 3" xfId="30732" xr:uid="{00000000-0005-0000-0000-0000A0750000}"/>
    <cellStyle name="Normal 2 4 2 4 2 2 3 2" xfId="30733" xr:uid="{00000000-0005-0000-0000-0000A1750000}"/>
    <cellStyle name="Normal 2 4 2 4 2 2 3 3" xfId="30734" xr:uid="{00000000-0005-0000-0000-0000A2750000}"/>
    <cellStyle name="Normal 2 4 2 4 2 2 4" xfId="30735" xr:uid="{00000000-0005-0000-0000-0000A3750000}"/>
    <cellStyle name="Normal 2 4 2 4 2 2 4 2" xfId="30736" xr:uid="{00000000-0005-0000-0000-0000A4750000}"/>
    <cellStyle name="Normal 2 4 2 4 2 2 5" xfId="30737" xr:uid="{00000000-0005-0000-0000-0000A5750000}"/>
    <cellStyle name="Normal 2 4 2 4 2 2 5 2" xfId="30738" xr:uid="{00000000-0005-0000-0000-0000A6750000}"/>
    <cellStyle name="Normal 2 4 2 4 2 2 6" xfId="30739" xr:uid="{00000000-0005-0000-0000-0000A7750000}"/>
    <cellStyle name="Normal 2 4 2 4 2 2 7" xfId="30740" xr:uid="{00000000-0005-0000-0000-0000A8750000}"/>
    <cellStyle name="Normal 2 4 2 4 2 2 8" xfId="30741" xr:uid="{00000000-0005-0000-0000-0000A9750000}"/>
    <cellStyle name="Normal 2 4 2 4 2 2 9" xfId="30742" xr:uid="{00000000-0005-0000-0000-0000AA750000}"/>
    <cellStyle name="Normal 2 4 2 4 2 2_1) Sector Final Use Input Sheet" xfId="30743" xr:uid="{00000000-0005-0000-0000-0000AB750000}"/>
    <cellStyle name="Normal 2 4 2 4 2 3" xfId="30744" xr:uid="{00000000-0005-0000-0000-0000AC750000}"/>
    <cellStyle name="Normal 2 4 2 4 2 3 2" xfId="30745" xr:uid="{00000000-0005-0000-0000-0000AD750000}"/>
    <cellStyle name="Normal 2 4 2 4 2 3 3" xfId="30746" xr:uid="{00000000-0005-0000-0000-0000AE750000}"/>
    <cellStyle name="Normal 2 4 2 4 2 3 4" xfId="30747" xr:uid="{00000000-0005-0000-0000-0000AF750000}"/>
    <cellStyle name="Normal 2 4 2 4 2 3 5" xfId="30748" xr:uid="{00000000-0005-0000-0000-0000B0750000}"/>
    <cellStyle name="Normal 2 4 2 4 2 4" xfId="30749" xr:uid="{00000000-0005-0000-0000-0000B1750000}"/>
    <cellStyle name="Normal 2 4 2 4 2 4 2" xfId="30750" xr:uid="{00000000-0005-0000-0000-0000B2750000}"/>
    <cellStyle name="Normal 2 4 2 4 2 4 3" xfId="30751" xr:uid="{00000000-0005-0000-0000-0000B3750000}"/>
    <cellStyle name="Normal 2 4 2 4 2 5" xfId="30752" xr:uid="{00000000-0005-0000-0000-0000B4750000}"/>
    <cellStyle name="Normal 2 4 2 4 2 5 2" xfId="30753" xr:uid="{00000000-0005-0000-0000-0000B5750000}"/>
    <cellStyle name="Normal 2 4 2 4 2 6" xfId="30754" xr:uid="{00000000-0005-0000-0000-0000B6750000}"/>
    <cellStyle name="Normal 2 4 2 4 2 6 2" xfId="30755" xr:uid="{00000000-0005-0000-0000-0000B7750000}"/>
    <cellStyle name="Normal 2 4 2 4 2 7" xfId="30756" xr:uid="{00000000-0005-0000-0000-0000B8750000}"/>
    <cellStyle name="Normal 2 4 2 4 2 8" xfId="30757" xr:uid="{00000000-0005-0000-0000-0000B9750000}"/>
    <cellStyle name="Normal 2 4 2 4 2 9" xfId="30758" xr:uid="{00000000-0005-0000-0000-0000BA750000}"/>
    <cellStyle name="Normal 2 4 2 4 2_1) Sector Final Use Input Sheet" xfId="30759" xr:uid="{00000000-0005-0000-0000-0000BB750000}"/>
    <cellStyle name="Normal 2 4 2 4 3" xfId="30760" xr:uid="{00000000-0005-0000-0000-0000BC750000}"/>
    <cellStyle name="Normal 2 4 2 4 3 10" xfId="30761" xr:uid="{00000000-0005-0000-0000-0000BD750000}"/>
    <cellStyle name="Normal 2 4 2 4 3 11" xfId="30762" xr:uid="{00000000-0005-0000-0000-0000BE750000}"/>
    <cellStyle name="Normal 2 4 2 4 3 12" xfId="30763" xr:uid="{00000000-0005-0000-0000-0000BF750000}"/>
    <cellStyle name="Normal 2 4 2 4 3 2" xfId="30764" xr:uid="{00000000-0005-0000-0000-0000C0750000}"/>
    <cellStyle name="Normal 2 4 2 4 3 2 10" xfId="30765" xr:uid="{00000000-0005-0000-0000-0000C1750000}"/>
    <cellStyle name="Normal 2 4 2 4 3 2 11" xfId="30766" xr:uid="{00000000-0005-0000-0000-0000C2750000}"/>
    <cellStyle name="Normal 2 4 2 4 3 2 2" xfId="30767" xr:uid="{00000000-0005-0000-0000-0000C3750000}"/>
    <cellStyle name="Normal 2 4 2 4 3 2 2 2" xfId="30768" xr:uid="{00000000-0005-0000-0000-0000C4750000}"/>
    <cellStyle name="Normal 2 4 2 4 3 2 2 3" xfId="30769" xr:uid="{00000000-0005-0000-0000-0000C5750000}"/>
    <cellStyle name="Normal 2 4 2 4 3 2 2 4" xfId="30770" xr:uid="{00000000-0005-0000-0000-0000C6750000}"/>
    <cellStyle name="Normal 2 4 2 4 3 2 2 5" xfId="30771" xr:uid="{00000000-0005-0000-0000-0000C7750000}"/>
    <cellStyle name="Normal 2 4 2 4 3 2 3" xfId="30772" xr:uid="{00000000-0005-0000-0000-0000C8750000}"/>
    <cellStyle name="Normal 2 4 2 4 3 2 3 2" xfId="30773" xr:uid="{00000000-0005-0000-0000-0000C9750000}"/>
    <cellStyle name="Normal 2 4 2 4 3 2 3 3" xfId="30774" xr:uid="{00000000-0005-0000-0000-0000CA750000}"/>
    <cellStyle name="Normal 2 4 2 4 3 2 4" xfId="30775" xr:uid="{00000000-0005-0000-0000-0000CB750000}"/>
    <cellStyle name="Normal 2 4 2 4 3 2 4 2" xfId="30776" xr:uid="{00000000-0005-0000-0000-0000CC750000}"/>
    <cellStyle name="Normal 2 4 2 4 3 2 5" xfId="30777" xr:uid="{00000000-0005-0000-0000-0000CD750000}"/>
    <cellStyle name="Normal 2 4 2 4 3 2 5 2" xfId="30778" xr:uid="{00000000-0005-0000-0000-0000CE750000}"/>
    <cellStyle name="Normal 2 4 2 4 3 2 6" xfId="30779" xr:uid="{00000000-0005-0000-0000-0000CF750000}"/>
    <cellStyle name="Normal 2 4 2 4 3 2 7" xfId="30780" xr:uid="{00000000-0005-0000-0000-0000D0750000}"/>
    <cellStyle name="Normal 2 4 2 4 3 2 8" xfId="30781" xr:uid="{00000000-0005-0000-0000-0000D1750000}"/>
    <cellStyle name="Normal 2 4 2 4 3 2 9" xfId="30782" xr:uid="{00000000-0005-0000-0000-0000D2750000}"/>
    <cellStyle name="Normal 2 4 2 4 3 2_1) Sector Final Use Input Sheet" xfId="30783" xr:uid="{00000000-0005-0000-0000-0000D3750000}"/>
    <cellStyle name="Normal 2 4 2 4 3 3" xfId="30784" xr:uid="{00000000-0005-0000-0000-0000D4750000}"/>
    <cellStyle name="Normal 2 4 2 4 3 3 2" xfId="30785" xr:uid="{00000000-0005-0000-0000-0000D5750000}"/>
    <cellStyle name="Normal 2 4 2 4 3 3 3" xfId="30786" xr:uid="{00000000-0005-0000-0000-0000D6750000}"/>
    <cellStyle name="Normal 2 4 2 4 3 3 4" xfId="30787" xr:uid="{00000000-0005-0000-0000-0000D7750000}"/>
    <cellStyle name="Normal 2 4 2 4 3 3 5" xfId="30788" xr:uid="{00000000-0005-0000-0000-0000D8750000}"/>
    <cellStyle name="Normal 2 4 2 4 3 4" xfId="30789" xr:uid="{00000000-0005-0000-0000-0000D9750000}"/>
    <cellStyle name="Normal 2 4 2 4 3 4 2" xfId="30790" xr:uid="{00000000-0005-0000-0000-0000DA750000}"/>
    <cellStyle name="Normal 2 4 2 4 3 4 3" xfId="30791" xr:uid="{00000000-0005-0000-0000-0000DB750000}"/>
    <cellStyle name="Normal 2 4 2 4 3 5" xfId="30792" xr:uid="{00000000-0005-0000-0000-0000DC750000}"/>
    <cellStyle name="Normal 2 4 2 4 3 5 2" xfId="30793" xr:uid="{00000000-0005-0000-0000-0000DD750000}"/>
    <cellStyle name="Normal 2 4 2 4 3 6" xfId="30794" xr:uid="{00000000-0005-0000-0000-0000DE750000}"/>
    <cellStyle name="Normal 2 4 2 4 3 6 2" xfId="30795" xr:uid="{00000000-0005-0000-0000-0000DF750000}"/>
    <cellStyle name="Normal 2 4 2 4 3 7" xfId="30796" xr:uid="{00000000-0005-0000-0000-0000E0750000}"/>
    <cellStyle name="Normal 2 4 2 4 3 8" xfId="30797" xr:uid="{00000000-0005-0000-0000-0000E1750000}"/>
    <cellStyle name="Normal 2 4 2 4 3 9" xfId="30798" xr:uid="{00000000-0005-0000-0000-0000E2750000}"/>
    <cellStyle name="Normal 2 4 2 4 3_1) Sector Final Use Input Sheet" xfId="30799" xr:uid="{00000000-0005-0000-0000-0000E3750000}"/>
    <cellStyle name="Normal 2 4 2 4 4" xfId="30800" xr:uid="{00000000-0005-0000-0000-0000E4750000}"/>
    <cellStyle name="Normal 2 4 2 4 4 10" xfId="30801" xr:uid="{00000000-0005-0000-0000-0000E5750000}"/>
    <cellStyle name="Normal 2 4 2 4 4 11" xfId="30802" xr:uid="{00000000-0005-0000-0000-0000E6750000}"/>
    <cellStyle name="Normal 2 4 2 4 4 2" xfId="30803" xr:uid="{00000000-0005-0000-0000-0000E7750000}"/>
    <cellStyle name="Normal 2 4 2 4 4 2 2" xfId="30804" xr:uid="{00000000-0005-0000-0000-0000E8750000}"/>
    <cellStyle name="Normal 2 4 2 4 4 2 3" xfId="30805" xr:uid="{00000000-0005-0000-0000-0000E9750000}"/>
    <cellStyle name="Normal 2 4 2 4 4 2 4" xfId="30806" xr:uid="{00000000-0005-0000-0000-0000EA750000}"/>
    <cellStyle name="Normal 2 4 2 4 4 2 5" xfId="30807" xr:uid="{00000000-0005-0000-0000-0000EB750000}"/>
    <cellStyle name="Normal 2 4 2 4 4 3" xfId="30808" xr:uid="{00000000-0005-0000-0000-0000EC750000}"/>
    <cellStyle name="Normal 2 4 2 4 4 3 2" xfId="30809" xr:uid="{00000000-0005-0000-0000-0000ED750000}"/>
    <cellStyle name="Normal 2 4 2 4 4 3 3" xfId="30810" xr:uid="{00000000-0005-0000-0000-0000EE750000}"/>
    <cellStyle name="Normal 2 4 2 4 4 4" xfId="30811" xr:uid="{00000000-0005-0000-0000-0000EF750000}"/>
    <cellStyle name="Normal 2 4 2 4 4 4 2" xfId="30812" xr:uid="{00000000-0005-0000-0000-0000F0750000}"/>
    <cellStyle name="Normal 2 4 2 4 4 5" xfId="30813" xr:uid="{00000000-0005-0000-0000-0000F1750000}"/>
    <cellStyle name="Normal 2 4 2 4 4 5 2" xfId="30814" xr:uid="{00000000-0005-0000-0000-0000F2750000}"/>
    <cellStyle name="Normal 2 4 2 4 4 6" xfId="30815" xr:uid="{00000000-0005-0000-0000-0000F3750000}"/>
    <cellStyle name="Normal 2 4 2 4 4 7" xfId="30816" xr:uid="{00000000-0005-0000-0000-0000F4750000}"/>
    <cellStyle name="Normal 2 4 2 4 4 8" xfId="30817" xr:uid="{00000000-0005-0000-0000-0000F5750000}"/>
    <cellStyle name="Normal 2 4 2 4 4 9" xfId="30818" xr:uid="{00000000-0005-0000-0000-0000F6750000}"/>
    <cellStyle name="Normal 2 4 2 4 4_1) Sector Final Use Input Sheet" xfId="30819" xr:uid="{00000000-0005-0000-0000-0000F7750000}"/>
    <cellStyle name="Normal 2 4 2 4 5" xfId="30820" xr:uid="{00000000-0005-0000-0000-0000F8750000}"/>
    <cellStyle name="Normal 2 4 2 4 5 2" xfId="30821" xr:uid="{00000000-0005-0000-0000-0000F9750000}"/>
    <cellStyle name="Normal 2 4 2 4 5 3" xfId="30822" xr:uid="{00000000-0005-0000-0000-0000FA750000}"/>
    <cellStyle name="Normal 2 4 2 4 5 4" xfId="30823" xr:uid="{00000000-0005-0000-0000-0000FB750000}"/>
    <cellStyle name="Normal 2 4 2 4 5 5" xfId="30824" xr:uid="{00000000-0005-0000-0000-0000FC750000}"/>
    <cellStyle name="Normal 2 4 2 4 6" xfId="30825" xr:uid="{00000000-0005-0000-0000-0000FD750000}"/>
    <cellStyle name="Normal 2 4 2 4 6 2" xfId="30826" xr:uid="{00000000-0005-0000-0000-0000FE750000}"/>
    <cellStyle name="Normal 2 4 2 4 6 3" xfId="30827" xr:uid="{00000000-0005-0000-0000-0000FF750000}"/>
    <cellStyle name="Normal 2 4 2 4 7" xfId="30828" xr:uid="{00000000-0005-0000-0000-000000760000}"/>
    <cellStyle name="Normal 2 4 2 4 7 2" xfId="30829" xr:uid="{00000000-0005-0000-0000-000001760000}"/>
    <cellStyle name="Normal 2 4 2 4 8" xfId="30830" xr:uid="{00000000-0005-0000-0000-000002760000}"/>
    <cellStyle name="Normal 2 4 2 4 8 2" xfId="30831" xr:uid="{00000000-0005-0000-0000-000003760000}"/>
    <cellStyle name="Normal 2 4 2 4 9" xfId="30832" xr:uid="{00000000-0005-0000-0000-000004760000}"/>
    <cellStyle name="Normal 2 4 2 4_1) Sector Final Use Input Sheet" xfId="30833" xr:uid="{00000000-0005-0000-0000-000005760000}"/>
    <cellStyle name="Normal 2 4 2 5" xfId="30834" xr:uid="{00000000-0005-0000-0000-000006760000}"/>
    <cellStyle name="Normal 2 4 2 5 10" xfId="30835" xr:uid="{00000000-0005-0000-0000-000007760000}"/>
    <cellStyle name="Normal 2 4 2 5 11" xfId="30836" xr:uid="{00000000-0005-0000-0000-000008760000}"/>
    <cellStyle name="Normal 2 4 2 5 12" xfId="30837" xr:uid="{00000000-0005-0000-0000-000009760000}"/>
    <cellStyle name="Normal 2 4 2 5 2" xfId="30838" xr:uid="{00000000-0005-0000-0000-00000A760000}"/>
    <cellStyle name="Normal 2 4 2 5 2 10" xfId="30839" xr:uid="{00000000-0005-0000-0000-00000B760000}"/>
    <cellStyle name="Normal 2 4 2 5 2 11" xfId="30840" xr:uid="{00000000-0005-0000-0000-00000C760000}"/>
    <cellStyle name="Normal 2 4 2 5 2 2" xfId="30841" xr:uid="{00000000-0005-0000-0000-00000D760000}"/>
    <cellStyle name="Normal 2 4 2 5 2 2 2" xfId="30842" xr:uid="{00000000-0005-0000-0000-00000E760000}"/>
    <cellStyle name="Normal 2 4 2 5 2 2 3" xfId="30843" xr:uid="{00000000-0005-0000-0000-00000F760000}"/>
    <cellStyle name="Normal 2 4 2 5 2 2 4" xfId="30844" xr:uid="{00000000-0005-0000-0000-000010760000}"/>
    <cellStyle name="Normal 2 4 2 5 2 2 5" xfId="30845" xr:uid="{00000000-0005-0000-0000-000011760000}"/>
    <cellStyle name="Normal 2 4 2 5 2 3" xfId="30846" xr:uid="{00000000-0005-0000-0000-000012760000}"/>
    <cellStyle name="Normal 2 4 2 5 2 3 2" xfId="30847" xr:uid="{00000000-0005-0000-0000-000013760000}"/>
    <cellStyle name="Normal 2 4 2 5 2 3 3" xfId="30848" xr:uid="{00000000-0005-0000-0000-000014760000}"/>
    <cellStyle name="Normal 2 4 2 5 2 4" xfId="30849" xr:uid="{00000000-0005-0000-0000-000015760000}"/>
    <cellStyle name="Normal 2 4 2 5 2 4 2" xfId="30850" xr:uid="{00000000-0005-0000-0000-000016760000}"/>
    <cellStyle name="Normal 2 4 2 5 2 5" xfId="30851" xr:uid="{00000000-0005-0000-0000-000017760000}"/>
    <cellStyle name="Normal 2 4 2 5 2 5 2" xfId="30852" xr:uid="{00000000-0005-0000-0000-000018760000}"/>
    <cellStyle name="Normal 2 4 2 5 2 6" xfId="30853" xr:uid="{00000000-0005-0000-0000-000019760000}"/>
    <cellStyle name="Normal 2 4 2 5 2 7" xfId="30854" xr:uid="{00000000-0005-0000-0000-00001A760000}"/>
    <cellStyle name="Normal 2 4 2 5 2 8" xfId="30855" xr:uid="{00000000-0005-0000-0000-00001B760000}"/>
    <cellStyle name="Normal 2 4 2 5 2 9" xfId="30856" xr:uid="{00000000-0005-0000-0000-00001C760000}"/>
    <cellStyle name="Normal 2 4 2 5 2_1) Sector Final Use Input Sheet" xfId="30857" xr:uid="{00000000-0005-0000-0000-00001D760000}"/>
    <cellStyle name="Normal 2 4 2 5 3" xfId="30858" xr:uid="{00000000-0005-0000-0000-00001E760000}"/>
    <cellStyle name="Normal 2 4 2 5 3 2" xfId="30859" xr:uid="{00000000-0005-0000-0000-00001F760000}"/>
    <cellStyle name="Normal 2 4 2 5 3 3" xfId="30860" xr:uid="{00000000-0005-0000-0000-000020760000}"/>
    <cellStyle name="Normal 2 4 2 5 3 4" xfId="30861" xr:uid="{00000000-0005-0000-0000-000021760000}"/>
    <cellStyle name="Normal 2 4 2 5 3 5" xfId="30862" xr:uid="{00000000-0005-0000-0000-000022760000}"/>
    <cellStyle name="Normal 2 4 2 5 4" xfId="30863" xr:uid="{00000000-0005-0000-0000-000023760000}"/>
    <cellStyle name="Normal 2 4 2 5 4 2" xfId="30864" xr:uid="{00000000-0005-0000-0000-000024760000}"/>
    <cellStyle name="Normal 2 4 2 5 4 3" xfId="30865" xr:uid="{00000000-0005-0000-0000-000025760000}"/>
    <cellStyle name="Normal 2 4 2 5 5" xfId="30866" xr:uid="{00000000-0005-0000-0000-000026760000}"/>
    <cellStyle name="Normal 2 4 2 5 5 2" xfId="30867" xr:uid="{00000000-0005-0000-0000-000027760000}"/>
    <cellStyle name="Normal 2 4 2 5 6" xfId="30868" xr:uid="{00000000-0005-0000-0000-000028760000}"/>
    <cellStyle name="Normal 2 4 2 5 6 2" xfId="30869" xr:uid="{00000000-0005-0000-0000-000029760000}"/>
    <cellStyle name="Normal 2 4 2 5 7" xfId="30870" xr:uid="{00000000-0005-0000-0000-00002A760000}"/>
    <cellStyle name="Normal 2 4 2 5 8" xfId="30871" xr:uid="{00000000-0005-0000-0000-00002B760000}"/>
    <cellStyle name="Normal 2 4 2 5 9" xfId="30872" xr:uid="{00000000-0005-0000-0000-00002C760000}"/>
    <cellStyle name="Normal 2 4 2 5_1) Sector Final Use Input Sheet" xfId="30873" xr:uid="{00000000-0005-0000-0000-00002D760000}"/>
    <cellStyle name="Normal 2 4 2 6" xfId="30874" xr:uid="{00000000-0005-0000-0000-00002E760000}"/>
    <cellStyle name="Normal 2 4 2 6 10" xfId="30875" xr:uid="{00000000-0005-0000-0000-00002F760000}"/>
    <cellStyle name="Normal 2 4 2 6 11" xfId="30876" xr:uid="{00000000-0005-0000-0000-000030760000}"/>
    <cellStyle name="Normal 2 4 2 6 12" xfId="30877" xr:uid="{00000000-0005-0000-0000-000031760000}"/>
    <cellStyle name="Normal 2 4 2 6 2" xfId="30878" xr:uid="{00000000-0005-0000-0000-000032760000}"/>
    <cellStyle name="Normal 2 4 2 6 2 10" xfId="30879" xr:uid="{00000000-0005-0000-0000-000033760000}"/>
    <cellStyle name="Normal 2 4 2 6 2 11" xfId="30880" xr:uid="{00000000-0005-0000-0000-000034760000}"/>
    <cellStyle name="Normal 2 4 2 6 2 2" xfId="30881" xr:uid="{00000000-0005-0000-0000-000035760000}"/>
    <cellStyle name="Normal 2 4 2 6 2 2 2" xfId="30882" xr:uid="{00000000-0005-0000-0000-000036760000}"/>
    <cellStyle name="Normal 2 4 2 6 2 2 3" xfId="30883" xr:uid="{00000000-0005-0000-0000-000037760000}"/>
    <cellStyle name="Normal 2 4 2 6 2 2 4" xfId="30884" xr:uid="{00000000-0005-0000-0000-000038760000}"/>
    <cellStyle name="Normal 2 4 2 6 2 2 5" xfId="30885" xr:uid="{00000000-0005-0000-0000-000039760000}"/>
    <cellStyle name="Normal 2 4 2 6 2 3" xfId="30886" xr:uid="{00000000-0005-0000-0000-00003A760000}"/>
    <cellStyle name="Normal 2 4 2 6 2 3 2" xfId="30887" xr:uid="{00000000-0005-0000-0000-00003B760000}"/>
    <cellStyle name="Normal 2 4 2 6 2 3 3" xfId="30888" xr:uid="{00000000-0005-0000-0000-00003C760000}"/>
    <cellStyle name="Normal 2 4 2 6 2 4" xfId="30889" xr:uid="{00000000-0005-0000-0000-00003D760000}"/>
    <cellStyle name="Normal 2 4 2 6 2 4 2" xfId="30890" xr:uid="{00000000-0005-0000-0000-00003E760000}"/>
    <cellStyle name="Normal 2 4 2 6 2 5" xfId="30891" xr:uid="{00000000-0005-0000-0000-00003F760000}"/>
    <cellStyle name="Normal 2 4 2 6 2 5 2" xfId="30892" xr:uid="{00000000-0005-0000-0000-000040760000}"/>
    <cellStyle name="Normal 2 4 2 6 2 6" xfId="30893" xr:uid="{00000000-0005-0000-0000-000041760000}"/>
    <cellStyle name="Normal 2 4 2 6 2 7" xfId="30894" xr:uid="{00000000-0005-0000-0000-000042760000}"/>
    <cellStyle name="Normal 2 4 2 6 2 8" xfId="30895" xr:uid="{00000000-0005-0000-0000-000043760000}"/>
    <cellStyle name="Normal 2 4 2 6 2 9" xfId="30896" xr:uid="{00000000-0005-0000-0000-000044760000}"/>
    <cellStyle name="Normal 2 4 2 6 2_1) Sector Final Use Input Sheet" xfId="30897" xr:uid="{00000000-0005-0000-0000-000045760000}"/>
    <cellStyle name="Normal 2 4 2 6 3" xfId="30898" xr:uid="{00000000-0005-0000-0000-000046760000}"/>
    <cellStyle name="Normal 2 4 2 6 3 2" xfId="30899" xr:uid="{00000000-0005-0000-0000-000047760000}"/>
    <cellStyle name="Normal 2 4 2 6 3 3" xfId="30900" xr:uid="{00000000-0005-0000-0000-000048760000}"/>
    <cellStyle name="Normal 2 4 2 6 3 4" xfId="30901" xr:uid="{00000000-0005-0000-0000-000049760000}"/>
    <cellStyle name="Normal 2 4 2 6 3 5" xfId="30902" xr:uid="{00000000-0005-0000-0000-00004A760000}"/>
    <cellStyle name="Normal 2 4 2 6 4" xfId="30903" xr:uid="{00000000-0005-0000-0000-00004B760000}"/>
    <cellStyle name="Normal 2 4 2 6 4 2" xfId="30904" xr:uid="{00000000-0005-0000-0000-00004C760000}"/>
    <cellStyle name="Normal 2 4 2 6 4 3" xfId="30905" xr:uid="{00000000-0005-0000-0000-00004D760000}"/>
    <cellStyle name="Normal 2 4 2 6 5" xfId="30906" xr:uid="{00000000-0005-0000-0000-00004E760000}"/>
    <cellStyle name="Normal 2 4 2 6 5 2" xfId="30907" xr:uid="{00000000-0005-0000-0000-00004F760000}"/>
    <cellStyle name="Normal 2 4 2 6 6" xfId="30908" xr:uid="{00000000-0005-0000-0000-000050760000}"/>
    <cellStyle name="Normal 2 4 2 6 6 2" xfId="30909" xr:uid="{00000000-0005-0000-0000-000051760000}"/>
    <cellStyle name="Normal 2 4 2 6 7" xfId="30910" xr:uid="{00000000-0005-0000-0000-000052760000}"/>
    <cellStyle name="Normal 2 4 2 6 8" xfId="30911" xr:uid="{00000000-0005-0000-0000-000053760000}"/>
    <cellStyle name="Normal 2 4 2 6 9" xfId="30912" xr:uid="{00000000-0005-0000-0000-000054760000}"/>
    <cellStyle name="Normal 2 4 2 6_1) Sector Final Use Input Sheet" xfId="30913" xr:uid="{00000000-0005-0000-0000-000055760000}"/>
    <cellStyle name="Normal 2 4 2 7" xfId="30914" xr:uid="{00000000-0005-0000-0000-000056760000}"/>
    <cellStyle name="Normal 2 4 2 7 10" xfId="30915" xr:uid="{00000000-0005-0000-0000-000057760000}"/>
    <cellStyle name="Normal 2 4 2 7 11" xfId="30916" xr:uid="{00000000-0005-0000-0000-000058760000}"/>
    <cellStyle name="Normal 2 4 2 7 2" xfId="30917" xr:uid="{00000000-0005-0000-0000-000059760000}"/>
    <cellStyle name="Normal 2 4 2 7 2 2" xfId="30918" xr:uid="{00000000-0005-0000-0000-00005A760000}"/>
    <cellStyle name="Normal 2 4 2 7 2 3" xfId="30919" xr:uid="{00000000-0005-0000-0000-00005B760000}"/>
    <cellStyle name="Normal 2 4 2 7 2 4" xfId="30920" xr:uid="{00000000-0005-0000-0000-00005C760000}"/>
    <cellStyle name="Normal 2 4 2 7 2 5" xfId="30921" xr:uid="{00000000-0005-0000-0000-00005D760000}"/>
    <cellStyle name="Normal 2 4 2 7 3" xfId="30922" xr:uid="{00000000-0005-0000-0000-00005E760000}"/>
    <cellStyle name="Normal 2 4 2 7 3 2" xfId="30923" xr:uid="{00000000-0005-0000-0000-00005F760000}"/>
    <cellStyle name="Normal 2 4 2 7 3 3" xfId="30924" xr:uid="{00000000-0005-0000-0000-000060760000}"/>
    <cellStyle name="Normal 2 4 2 7 4" xfId="30925" xr:uid="{00000000-0005-0000-0000-000061760000}"/>
    <cellStyle name="Normal 2 4 2 7 4 2" xfId="30926" xr:uid="{00000000-0005-0000-0000-000062760000}"/>
    <cellStyle name="Normal 2 4 2 7 5" xfId="30927" xr:uid="{00000000-0005-0000-0000-000063760000}"/>
    <cellStyle name="Normal 2 4 2 7 5 2" xfId="30928" xr:uid="{00000000-0005-0000-0000-000064760000}"/>
    <cellStyle name="Normal 2 4 2 7 6" xfId="30929" xr:uid="{00000000-0005-0000-0000-000065760000}"/>
    <cellStyle name="Normal 2 4 2 7 7" xfId="30930" xr:uid="{00000000-0005-0000-0000-000066760000}"/>
    <cellStyle name="Normal 2 4 2 7 8" xfId="30931" xr:uid="{00000000-0005-0000-0000-000067760000}"/>
    <cellStyle name="Normal 2 4 2 7 9" xfId="30932" xr:uid="{00000000-0005-0000-0000-000068760000}"/>
    <cellStyle name="Normal 2 4 2 7_1) Sector Final Use Input Sheet" xfId="30933" xr:uid="{00000000-0005-0000-0000-000069760000}"/>
    <cellStyle name="Normal 2 4 2 8" xfId="30934" xr:uid="{00000000-0005-0000-0000-00006A760000}"/>
    <cellStyle name="Normal 2 4 2 8 2" xfId="30935" xr:uid="{00000000-0005-0000-0000-00006B760000}"/>
    <cellStyle name="Normal 2 4 2 8 3" xfId="30936" xr:uid="{00000000-0005-0000-0000-00006C760000}"/>
    <cellStyle name="Normal 2 4 2 8 4" xfId="30937" xr:uid="{00000000-0005-0000-0000-00006D760000}"/>
    <cellStyle name="Normal 2 4 2 8 5" xfId="30938" xr:uid="{00000000-0005-0000-0000-00006E760000}"/>
    <cellStyle name="Normal 2 4 2 9" xfId="30939" xr:uid="{00000000-0005-0000-0000-00006F760000}"/>
    <cellStyle name="Normal 2 4 2 9 2" xfId="30940" xr:uid="{00000000-0005-0000-0000-000070760000}"/>
    <cellStyle name="Normal 2 4 2 9 3" xfId="30941" xr:uid="{00000000-0005-0000-0000-000071760000}"/>
    <cellStyle name="Normal 2 4 2_1) Sector Final Use Input Sheet" xfId="30942" xr:uid="{00000000-0005-0000-0000-000072760000}"/>
    <cellStyle name="Normal 2 4 20" xfId="30446" xr:uid="{00000000-0005-0000-0000-000073760000}"/>
    <cellStyle name="Normal 2 4 3" xfId="30943" xr:uid="{00000000-0005-0000-0000-000074760000}"/>
    <cellStyle name="Normal 2 4 3 10" xfId="30944" xr:uid="{00000000-0005-0000-0000-000075760000}"/>
    <cellStyle name="Normal 2 4 3 11" xfId="30945" xr:uid="{00000000-0005-0000-0000-000076760000}"/>
    <cellStyle name="Normal 2 4 3 12" xfId="30946" xr:uid="{00000000-0005-0000-0000-000077760000}"/>
    <cellStyle name="Normal 2 4 3 13" xfId="30947" xr:uid="{00000000-0005-0000-0000-000078760000}"/>
    <cellStyle name="Normal 2 4 3 14" xfId="30948" xr:uid="{00000000-0005-0000-0000-000079760000}"/>
    <cellStyle name="Normal 2 4 3 2" xfId="30949" xr:uid="{00000000-0005-0000-0000-00007A760000}"/>
    <cellStyle name="Normal 2 4 3 2 10" xfId="30950" xr:uid="{00000000-0005-0000-0000-00007B760000}"/>
    <cellStyle name="Normal 2 4 3 2 11" xfId="30951" xr:uid="{00000000-0005-0000-0000-00007C760000}"/>
    <cellStyle name="Normal 2 4 3 2 12" xfId="30952" xr:uid="{00000000-0005-0000-0000-00007D760000}"/>
    <cellStyle name="Normal 2 4 3 2 2" xfId="30953" xr:uid="{00000000-0005-0000-0000-00007E760000}"/>
    <cellStyle name="Normal 2 4 3 2 2 10" xfId="30954" xr:uid="{00000000-0005-0000-0000-00007F760000}"/>
    <cellStyle name="Normal 2 4 3 2 2 11" xfId="30955" xr:uid="{00000000-0005-0000-0000-000080760000}"/>
    <cellStyle name="Normal 2 4 3 2 2 2" xfId="30956" xr:uid="{00000000-0005-0000-0000-000081760000}"/>
    <cellStyle name="Normal 2 4 3 2 2 2 2" xfId="30957" xr:uid="{00000000-0005-0000-0000-000082760000}"/>
    <cellStyle name="Normal 2 4 3 2 2 2 3" xfId="30958" xr:uid="{00000000-0005-0000-0000-000083760000}"/>
    <cellStyle name="Normal 2 4 3 2 2 2 4" xfId="30959" xr:uid="{00000000-0005-0000-0000-000084760000}"/>
    <cellStyle name="Normal 2 4 3 2 2 2 5" xfId="30960" xr:uid="{00000000-0005-0000-0000-000085760000}"/>
    <cellStyle name="Normal 2 4 3 2 2 3" xfId="30961" xr:uid="{00000000-0005-0000-0000-000086760000}"/>
    <cellStyle name="Normal 2 4 3 2 2 3 2" xfId="30962" xr:uid="{00000000-0005-0000-0000-000087760000}"/>
    <cellStyle name="Normal 2 4 3 2 2 3 3" xfId="30963" xr:uid="{00000000-0005-0000-0000-000088760000}"/>
    <cellStyle name="Normal 2 4 3 2 2 4" xfId="30964" xr:uid="{00000000-0005-0000-0000-000089760000}"/>
    <cellStyle name="Normal 2 4 3 2 2 4 2" xfId="30965" xr:uid="{00000000-0005-0000-0000-00008A760000}"/>
    <cellStyle name="Normal 2 4 3 2 2 5" xfId="30966" xr:uid="{00000000-0005-0000-0000-00008B760000}"/>
    <cellStyle name="Normal 2 4 3 2 2 5 2" xfId="30967" xr:uid="{00000000-0005-0000-0000-00008C760000}"/>
    <cellStyle name="Normal 2 4 3 2 2 6" xfId="30968" xr:uid="{00000000-0005-0000-0000-00008D760000}"/>
    <cellStyle name="Normal 2 4 3 2 2 7" xfId="30969" xr:uid="{00000000-0005-0000-0000-00008E760000}"/>
    <cellStyle name="Normal 2 4 3 2 2 8" xfId="30970" xr:uid="{00000000-0005-0000-0000-00008F760000}"/>
    <cellStyle name="Normal 2 4 3 2 2 9" xfId="30971" xr:uid="{00000000-0005-0000-0000-000090760000}"/>
    <cellStyle name="Normal 2 4 3 2 2_1) Sector Final Use Input Sheet" xfId="30972" xr:uid="{00000000-0005-0000-0000-000091760000}"/>
    <cellStyle name="Normal 2 4 3 2 3" xfId="30973" xr:uid="{00000000-0005-0000-0000-000092760000}"/>
    <cellStyle name="Normal 2 4 3 2 3 2" xfId="30974" xr:uid="{00000000-0005-0000-0000-000093760000}"/>
    <cellStyle name="Normal 2 4 3 2 3 3" xfId="30975" xr:uid="{00000000-0005-0000-0000-000094760000}"/>
    <cellStyle name="Normal 2 4 3 2 3 4" xfId="30976" xr:uid="{00000000-0005-0000-0000-000095760000}"/>
    <cellStyle name="Normal 2 4 3 2 3 5" xfId="30977" xr:uid="{00000000-0005-0000-0000-000096760000}"/>
    <cellStyle name="Normal 2 4 3 2 4" xfId="30978" xr:uid="{00000000-0005-0000-0000-000097760000}"/>
    <cellStyle name="Normal 2 4 3 2 4 2" xfId="30979" xr:uid="{00000000-0005-0000-0000-000098760000}"/>
    <cellStyle name="Normal 2 4 3 2 4 3" xfId="30980" xr:uid="{00000000-0005-0000-0000-000099760000}"/>
    <cellStyle name="Normal 2 4 3 2 5" xfId="30981" xr:uid="{00000000-0005-0000-0000-00009A760000}"/>
    <cellStyle name="Normal 2 4 3 2 5 2" xfId="30982" xr:uid="{00000000-0005-0000-0000-00009B760000}"/>
    <cellStyle name="Normal 2 4 3 2 6" xfId="30983" xr:uid="{00000000-0005-0000-0000-00009C760000}"/>
    <cellStyle name="Normal 2 4 3 2 6 2" xfId="30984" xr:uid="{00000000-0005-0000-0000-00009D760000}"/>
    <cellStyle name="Normal 2 4 3 2 7" xfId="30985" xr:uid="{00000000-0005-0000-0000-00009E760000}"/>
    <cellStyle name="Normal 2 4 3 2 8" xfId="30986" xr:uid="{00000000-0005-0000-0000-00009F760000}"/>
    <cellStyle name="Normal 2 4 3 2 9" xfId="30987" xr:uid="{00000000-0005-0000-0000-0000A0760000}"/>
    <cellStyle name="Normal 2 4 3 2_1) Sector Final Use Input Sheet" xfId="30988" xr:uid="{00000000-0005-0000-0000-0000A1760000}"/>
    <cellStyle name="Normal 2 4 3 3" xfId="30989" xr:uid="{00000000-0005-0000-0000-0000A2760000}"/>
    <cellStyle name="Normal 2 4 3 3 10" xfId="30990" xr:uid="{00000000-0005-0000-0000-0000A3760000}"/>
    <cellStyle name="Normal 2 4 3 3 11" xfId="30991" xr:uid="{00000000-0005-0000-0000-0000A4760000}"/>
    <cellStyle name="Normal 2 4 3 3 12" xfId="30992" xr:uid="{00000000-0005-0000-0000-0000A5760000}"/>
    <cellStyle name="Normal 2 4 3 3 2" xfId="30993" xr:uid="{00000000-0005-0000-0000-0000A6760000}"/>
    <cellStyle name="Normal 2 4 3 3 2 10" xfId="30994" xr:uid="{00000000-0005-0000-0000-0000A7760000}"/>
    <cellStyle name="Normal 2 4 3 3 2 11" xfId="30995" xr:uid="{00000000-0005-0000-0000-0000A8760000}"/>
    <cellStyle name="Normal 2 4 3 3 2 2" xfId="30996" xr:uid="{00000000-0005-0000-0000-0000A9760000}"/>
    <cellStyle name="Normal 2 4 3 3 2 2 2" xfId="30997" xr:uid="{00000000-0005-0000-0000-0000AA760000}"/>
    <cellStyle name="Normal 2 4 3 3 2 2 3" xfId="30998" xr:uid="{00000000-0005-0000-0000-0000AB760000}"/>
    <cellStyle name="Normal 2 4 3 3 2 2 4" xfId="30999" xr:uid="{00000000-0005-0000-0000-0000AC760000}"/>
    <cellStyle name="Normal 2 4 3 3 2 2 5" xfId="31000" xr:uid="{00000000-0005-0000-0000-0000AD760000}"/>
    <cellStyle name="Normal 2 4 3 3 2 3" xfId="31001" xr:uid="{00000000-0005-0000-0000-0000AE760000}"/>
    <cellStyle name="Normal 2 4 3 3 2 3 2" xfId="31002" xr:uid="{00000000-0005-0000-0000-0000AF760000}"/>
    <cellStyle name="Normal 2 4 3 3 2 3 3" xfId="31003" xr:uid="{00000000-0005-0000-0000-0000B0760000}"/>
    <cellStyle name="Normal 2 4 3 3 2 4" xfId="31004" xr:uid="{00000000-0005-0000-0000-0000B1760000}"/>
    <cellStyle name="Normal 2 4 3 3 2 4 2" xfId="31005" xr:uid="{00000000-0005-0000-0000-0000B2760000}"/>
    <cellStyle name="Normal 2 4 3 3 2 5" xfId="31006" xr:uid="{00000000-0005-0000-0000-0000B3760000}"/>
    <cellStyle name="Normal 2 4 3 3 2 5 2" xfId="31007" xr:uid="{00000000-0005-0000-0000-0000B4760000}"/>
    <cellStyle name="Normal 2 4 3 3 2 6" xfId="31008" xr:uid="{00000000-0005-0000-0000-0000B5760000}"/>
    <cellStyle name="Normal 2 4 3 3 2 7" xfId="31009" xr:uid="{00000000-0005-0000-0000-0000B6760000}"/>
    <cellStyle name="Normal 2 4 3 3 2 8" xfId="31010" xr:uid="{00000000-0005-0000-0000-0000B7760000}"/>
    <cellStyle name="Normal 2 4 3 3 2 9" xfId="31011" xr:uid="{00000000-0005-0000-0000-0000B8760000}"/>
    <cellStyle name="Normal 2 4 3 3 2_1) Sector Final Use Input Sheet" xfId="31012" xr:uid="{00000000-0005-0000-0000-0000B9760000}"/>
    <cellStyle name="Normal 2 4 3 3 3" xfId="31013" xr:uid="{00000000-0005-0000-0000-0000BA760000}"/>
    <cellStyle name="Normal 2 4 3 3 3 2" xfId="31014" xr:uid="{00000000-0005-0000-0000-0000BB760000}"/>
    <cellStyle name="Normal 2 4 3 3 3 3" xfId="31015" xr:uid="{00000000-0005-0000-0000-0000BC760000}"/>
    <cellStyle name="Normal 2 4 3 3 3 4" xfId="31016" xr:uid="{00000000-0005-0000-0000-0000BD760000}"/>
    <cellStyle name="Normal 2 4 3 3 3 5" xfId="31017" xr:uid="{00000000-0005-0000-0000-0000BE760000}"/>
    <cellStyle name="Normal 2 4 3 3 4" xfId="31018" xr:uid="{00000000-0005-0000-0000-0000BF760000}"/>
    <cellStyle name="Normal 2 4 3 3 4 2" xfId="31019" xr:uid="{00000000-0005-0000-0000-0000C0760000}"/>
    <cellStyle name="Normal 2 4 3 3 4 3" xfId="31020" xr:uid="{00000000-0005-0000-0000-0000C1760000}"/>
    <cellStyle name="Normal 2 4 3 3 5" xfId="31021" xr:uid="{00000000-0005-0000-0000-0000C2760000}"/>
    <cellStyle name="Normal 2 4 3 3 5 2" xfId="31022" xr:uid="{00000000-0005-0000-0000-0000C3760000}"/>
    <cellStyle name="Normal 2 4 3 3 6" xfId="31023" xr:uid="{00000000-0005-0000-0000-0000C4760000}"/>
    <cellStyle name="Normal 2 4 3 3 6 2" xfId="31024" xr:uid="{00000000-0005-0000-0000-0000C5760000}"/>
    <cellStyle name="Normal 2 4 3 3 7" xfId="31025" xr:uid="{00000000-0005-0000-0000-0000C6760000}"/>
    <cellStyle name="Normal 2 4 3 3 8" xfId="31026" xr:uid="{00000000-0005-0000-0000-0000C7760000}"/>
    <cellStyle name="Normal 2 4 3 3 9" xfId="31027" xr:uid="{00000000-0005-0000-0000-0000C8760000}"/>
    <cellStyle name="Normal 2 4 3 3_1) Sector Final Use Input Sheet" xfId="31028" xr:uid="{00000000-0005-0000-0000-0000C9760000}"/>
    <cellStyle name="Normal 2 4 3 4" xfId="31029" xr:uid="{00000000-0005-0000-0000-0000CA760000}"/>
    <cellStyle name="Normal 2 4 3 4 10" xfId="31030" xr:uid="{00000000-0005-0000-0000-0000CB760000}"/>
    <cellStyle name="Normal 2 4 3 4 11" xfId="31031" xr:uid="{00000000-0005-0000-0000-0000CC760000}"/>
    <cellStyle name="Normal 2 4 3 4 2" xfId="31032" xr:uid="{00000000-0005-0000-0000-0000CD760000}"/>
    <cellStyle name="Normal 2 4 3 4 2 2" xfId="31033" xr:uid="{00000000-0005-0000-0000-0000CE760000}"/>
    <cellStyle name="Normal 2 4 3 4 2 3" xfId="31034" xr:uid="{00000000-0005-0000-0000-0000CF760000}"/>
    <cellStyle name="Normal 2 4 3 4 2 4" xfId="31035" xr:uid="{00000000-0005-0000-0000-0000D0760000}"/>
    <cellStyle name="Normal 2 4 3 4 2 5" xfId="31036" xr:uid="{00000000-0005-0000-0000-0000D1760000}"/>
    <cellStyle name="Normal 2 4 3 4 3" xfId="31037" xr:uid="{00000000-0005-0000-0000-0000D2760000}"/>
    <cellStyle name="Normal 2 4 3 4 3 2" xfId="31038" xr:uid="{00000000-0005-0000-0000-0000D3760000}"/>
    <cellStyle name="Normal 2 4 3 4 3 3" xfId="31039" xr:uid="{00000000-0005-0000-0000-0000D4760000}"/>
    <cellStyle name="Normal 2 4 3 4 4" xfId="31040" xr:uid="{00000000-0005-0000-0000-0000D5760000}"/>
    <cellStyle name="Normal 2 4 3 4 4 2" xfId="31041" xr:uid="{00000000-0005-0000-0000-0000D6760000}"/>
    <cellStyle name="Normal 2 4 3 4 5" xfId="31042" xr:uid="{00000000-0005-0000-0000-0000D7760000}"/>
    <cellStyle name="Normal 2 4 3 4 5 2" xfId="31043" xr:uid="{00000000-0005-0000-0000-0000D8760000}"/>
    <cellStyle name="Normal 2 4 3 4 6" xfId="31044" xr:uid="{00000000-0005-0000-0000-0000D9760000}"/>
    <cellStyle name="Normal 2 4 3 4 7" xfId="31045" xr:uid="{00000000-0005-0000-0000-0000DA760000}"/>
    <cellStyle name="Normal 2 4 3 4 8" xfId="31046" xr:uid="{00000000-0005-0000-0000-0000DB760000}"/>
    <cellStyle name="Normal 2 4 3 4 9" xfId="31047" xr:uid="{00000000-0005-0000-0000-0000DC760000}"/>
    <cellStyle name="Normal 2 4 3 4_1) Sector Final Use Input Sheet" xfId="31048" xr:uid="{00000000-0005-0000-0000-0000DD760000}"/>
    <cellStyle name="Normal 2 4 3 5" xfId="31049" xr:uid="{00000000-0005-0000-0000-0000DE760000}"/>
    <cellStyle name="Normal 2 4 3 5 2" xfId="31050" xr:uid="{00000000-0005-0000-0000-0000DF760000}"/>
    <cellStyle name="Normal 2 4 3 5 3" xfId="31051" xr:uid="{00000000-0005-0000-0000-0000E0760000}"/>
    <cellStyle name="Normal 2 4 3 5 4" xfId="31052" xr:uid="{00000000-0005-0000-0000-0000E1760000}"/>
    <cellStyle name="Normal 2 4 3 5 5" xfId="31053" xr:uid="{00000000-0005-0000-0000-0000E2760000}"/>
    <cellStyle name="Normal 2 4 3 6" xfId="31054" xr:uid="{00000000-0005-0000-0000-0000E3760000}"/>
    <cellStyle name="Normal 2 4 3 6 2" xfId="31055" xr:uid="{00000000-0005-0000-0000-0000E4760000}"/>
    <cellStyle name="Normal 2 4 3 6 3" xfId="31056" xr:uid="{00000000-0005-0000-0000-0000E5760000}"/>
    <cellStyle name="Normal 2 4 3 7" xfId="31057" xr:uid="{00000000-0005-0000-0000-0000E6760000}"/>
    <cellStyle name="Normal 2 4 3 7 2" xfId="31058" xr:uid="{00000000-0005-0000-0000-0000E7760000}"/>
    <cellStyle name="Normal 2 4 3 8" xfId="31059" xr:uid="{00000000-0005-0000-0000-0000E8760000}"/>
    <cellStyle name="Normal 2 4 3 8 2" xfId="31060" xr:uid="{00000000-0005-0000-0000-0000E9760000}"/>
    <cellStyle name="Normal 2 4 3 9" xfId="31061" xr:uid="{00000000-0005-0000-0000-0000EA760000}"/>
    <cellStyle name="Normal 2 4 3_1) Sector Final Use Input Sheet" xfId="31062" xr:uid="{00000000-0005-0000-0000-0000EB760000}"/>
    <cellStyle name="Normal 2 4 4" xfId="31063" xr:uid="{00000000-0005-0000-0000-0000EC760000}"/>
    <cellStyle name="Normal 2 4 4 10" xfId="31064" xr:uid="{00000000-0005-0000-0000-0000ED760000}"/>
    <cellStyle name="Normal 2 4 4 11" xfId="31065" xr:uid="{00000000-0005-0000-0000-0000EE760000}"/>
    <cellStyle name="Normal 2 4 4 12" xfId="31066" xr:uid="{00000000-0005-0000-0000-0000EF760000}"/>
    <cellStyle name="Normal 2 4 4 13" xfId="31067" xr:uid="{00000000-0005-0000-0000-0000F0760000}"/>
    <cellStyle name="Normal 2 4 4 14" xfId="31068" xr:uid="{00000000-0005-0000-0000-0000F1760000}"/>
    <cellStyle name="Normal 2 4 4 2" xfId="31069" xr:uid="{00000000-0005-0000-0000-0000F2760000}"/>
    <cellStyle name="Normal 2 4 4 2 10" xfId="31070" xr:uid="{00000000-0005-0000-0000-0000F3760000}"/>
    <cellStyle name="Normal 2 4 4 2 11" xfId="31071" xr:uid="{00000000-0005-0000-0000-0000F4760000}"/>
    <cellStyle name="Normal 2 4 4 2 12" xfId="31072" xr:uid="{00000000-0005-0000-0000-0000F5760000}"/>
    <cellStyle name="Normal 2 4 4 2 2" xfId="31073" xr:uid="{00000000-0005-0000-0000-0000F6760000}"/>
    <cellStyle name="Normal 2 4 4 2 2 10" xfId="31074" xr:uid="{00000000-0005-0000-0000-0000F7760000}"/>
    <cellStyle name="Normal 2 4 4 2 2 11" xfId="31075" xr:uid="{00000000-0005-0000-0000-0000F8760000}"/>
    <cellStyle name="Normal 2 4 4 2 2 2" xfId="31076" xr:uid="{00000000-0005-0000-0000-0000F9760000}"/>
    <cellStyle name="Normal 2 4 4 2 2 2 2" xfId="31077" xr:uid="{00000000-0005-0000-0000-0000FA760000}"/>
    <cellStyle name="Normal 2 4 4 2 2 2 3" xfId="31078" xr:uid="{00000000-0005-0000-0000-0000FB760000}"/>
    <cellStyle name="Normal 2 4 4 2 2 2 4" xfId="31079" xr:uid="{00000000-0005-0000-0000-0000FC760000}"/>
    <cellStyle name="Normal 2 4 4 2 2 2 5" xfId="31080" xr:uid="{00000000-0005-0000-0000-0000FD760000}"/>
    <cellStyle name="Normal 2 4 4 2 2 3" xfId="31081" xr:uid="{00000000-0005-0000-0000-0000FE760000}"/>
    <cellStyle name="Normal 2 4 4 2 2 3 2" xfId="31082" xr:uid="{00000000-0005-0000-0000-0000FF760000}"/>
    <cellStyle name="Normal 2 4 4 2 2 3 3" xfId="31083" xr:uid="{00000000-0005-0000-0000-000000770000}"/>
    <cellStyle name="Normal 2 4 4 2 2 4" xfId="31084" xr:uid="{00000000-0005-0000-0000-000001770000}"/>
    <cellStyle name="Normal 2 4 4 2 2 4 2" xfId="31085" xr:uid="{00000000-0005-0000-0000-000002770000}"/>
    <cellStyle name="Normal 2 4 4 2 2 5" xfId="31086" xr:uid="{00000000-0005-0000-0000-000003770000}"/>
    <cellStyle name="Normal 2 4 4 2 2 5 2" xfId="31087" xr:uid="{00000000-0005-0000-0000-000004770000}"/>
    <cellStyle name="Normal 2 4 4 2 2 6" xfId="31088" xr:uid="{00000000-0005-0000-0000-000005770000}"/>
    <cellStyle name="Normal 2 4 4 2 2 7" xfId="31089" xr:uid="{00000000-0005-0000-0000-000006770000}"/>
    <cellStyle name="Normal 2 4 4 2 2 8" xfId="31090" xr:uid="{00000000-0005-0000-0000-000007770000}"/>
    <cellStyle name="Normal 2 4 4 2 2 9" xfId="31091" xr:uid="{00000000-0005-0000-0000-000008770000}"/>
    <cellStyle name="Normal 2 4 4 2 2_1) Sector Final Use Input Sheet" xfId="31092" xr:uid="{00000000-0005-0000-0000-000009770000}"/>
    <cellStyle name="Normal 2 4 4 2 3" xfId="31093" xr:uid="{00000000-0005-0000-0000-00000A770000}"/>
    <cellStyle name="Normal 2 4 4 2 3 2" xfId="31094" xr:uid="{00000000-0005-0000-0000-00000B770000}"/>
    <cellStyle name="Normal 2 4 4 2 3 3" xfId="31095" xr:uid="{00000000-0005-0000-0000-00000C770000}"/>
    <cellStyle name="Normal 2 4 4 2 3 4" xfId="31096" xr:uid="{00000000-0005-0000-0000-00000D770000}"/>
    <cellStyle name="Normal 2 4 4 2 3 5" xfId="31097" xr:uid="{00000000-0005-0000-0000-00000E770000}"/>
    <cellStyle name="Normal 2 4 4 2 4" xfId="31098" xr:uid="{00000000-0005-0000-0000-00000F770000}"/>
    <cellStyle name="Normal 2 4 4 2 4 2" xfId="31099" xr:uid="{00000000-0005-0000-0000-000010770000}"/>
    <cellStyle name="Normal 2 4 4 2 4 3" xfId="31100" xr:uid="{00000000-0005-0000-0000-000011770000}"/>
    <cellStyle name="Normal 2 4 4 2 5" xfId="31101" xr:uid="{00000000-0005-0000-0000-000012770000}"/>
    <cellStyle name="Normal 2 4 4 2 5 2" xfId="31102" xr:uid="{00000000-0005-0000-0000-000013770000}"/>
    <cellStyle name="Normal 2 4 4 2 6" xfId="31103" xr:uid="{00000000-0005-0000-0000-000014770000}"/>
    <cellStyle name="Normal 2 4 4 2 6 2" xfId="31104" xr:uid="{00000000-0005-0000-0000-000015770000}"/>
    <cellStyle name="Normal 2 4 4 2 7" xfId="31105" xr:uid="{00000000-0005-0000-0000-000016770000}"/>
    <cellStyle name="Normal 2 4 4 2 8" xfId="31106" xr:uid="{00000000-0005-0000-0000-000017770000}"/>
    <cellStyle name="Normal 2 4 4 2 9" xfId="31107" xr:uid="{00000000-0005-0000-0000-000018770000}"/>
    <cellStyle name="Normal 2 4 4 2_1) Sector Final Use Input Sheet" xfId="31108" xr:uid="{00000000-0005-0000-0000-000019770000}"/>
    <cellStyle name="Normal 2 4 4 3" xfId="31109" xr:uid="{00000000-0005-0000-0000-00001A770000}"/>
    <cellStyle name="Normal 2 4 4 3 10" xfId="31110" xr:uid="{00000000-0005-0000-0000-00001B770000}"/>
    <cellStyle name="Normal 2 4 4 3 11" xfId="31111" xr:uid="{00000000-0005-0000-0000-00001C770000}"/>
    <cellStyle name="Normal 2 4 4 3 12" xfId="31112" xr:uid="{00000000-0005-0000-0000-00001D770000}"/>
    <cellStyle name="Normal 2 4 4 3 2" xfId="31113" xr:uid="{00000000-0005-0000-0000-00001E770000}"/>
    <cellStyle name="Normal 2 4 4 3 2 10" xfId="31114" xr:uid="{00000000-0005-0000-0000-00001F770000}"/>
    <cellStyle name="Normal 2 4 4 3 2 11" xfId="31115" xr:uid="{00000000-0005-0000-0000-000020770000}"/>
    <cellStyle name="Normal 2 4 4 3 2 2" xfId="31116" xr:uid="{00000000-0005-0000-0000-000021770000}"/>
    <cellStyle name="Normal 2 4 4 3 2 2 2" xfId="31117" xr:uid="{00000000-0005-0000-0000-000022770000}"/>
    <cellStyle name="Normal 2 4 4 3 2 2 3" xfId="31118" xr:uid="{00000000-0005-0000-0000-000023770000}"/>
    <cellStyle name="Normal 2 4 4 3 2 2 4" xfId="31119" xr:uid="{00000000-0005-0000-0000-000024770000}"/>
    <cellStyle name="Normal 2 4 4 3 2 2 5" xfId="31120" xr:uid="{00000000-0005-0000-0000-000025770000}"/>
    <cellStyle name="Normal 2 4 4 3 2 3" xfId="31121" xr:uid="{00000000-0005-0000-0000-000026770000}"/>
    <cellStyle name="Normal 2 4 4 3 2 3 2" xfId="31122" xr:uid="{00000000-0005-0000-0000-000027770000}"/>
    <cellStyle name="Normal 2 4 4 3 2 3 3" xfId="31123" xr:uid="{00000000-0005-0000-0000-000028770000}"/>
    <cellStyle name="Normal 2 4 4 3 2 4" xfId="31124" xr:uid="{00000000-0005-0000-0000-000029770000}"/>
    <cellStyle name="Normal 2 4 4 3 2 4 2" xfId="31125" xr:uid="{00000000-0005-0000-0000-00002A770000}"/>
    <cellStyle name="Normal 2 4 4 3 2 5" xfId="31126" xr:uid="{00000000-0005-0000-0000-00002B770000}"/>
    <cellStyle name="Normal 2 4 4 3 2 5 2" xfId="31127" xr:uid="{00000000-0005-0000-0000-00002C770000}"/>
    <cellStyle name="Normal 2 4 4 3 2 6" xfId="31128" xr:uid="{00000000-0005-0000-0000-00002D770000}"/>
    <cellStyle name="Normal 2 4 4 3 2 7" xfId="31129" xr:uid="{00000000-0005-0000-0000-00002E770000}"/>
    <cellStyle name="Normal 2 4 4 3 2 8" xfId="31130" xr:uid="{00000000-0005-0000-0000-00002F770000}"/>
    <cellStyle name="Normal 2 4 4 3 2 9" xfId="31131" xr:uid="{00000000-0005-0000-0000-000030770000}"/>
    <cellStyle name="Normal 2 4 4 3 2_1) Sector Final Use Input Sheet" xfId="31132" xr:uid="{00000000-0005-0000-0000-000031770000}"/>
    <cellStyle name="Normal 2 4 4 3 3" xfId="31133" xr:uid="{00000000-0005-0000-0000-000032770000}"/>
    <cellStyle name="Normal 2 4 4 3 3 2" xfId="31134" xr:uid="{00000000-0005-0000-0000-000033770000}"/>
    <cellStyle name="Normal 2 4 4 3 3 3" xfId="31135" xr:uid="{00000000-0005-0000-0000-000034770000}"/>
    <cellStyle name="Normal 2 4 4 3 3 4" xfId="31136" xr:uid="{00000000-0005-0000-0000-000035770000}"/>
    <cellStyle name="Normal 2 4 4 3 3 5" xfId="31137" xr:uid="{00000000-0005-0000-0000-000036770000}"/>
    <cellStyle name="Normal 2 4 4 3 4" xfId="31138" xr:uid="{00000000-0005-0000-0000-000037770000}"/>
    <cellStyle name="Normal 2 4 4 3 4 2" xfId="31139" xr:uid="{00000000-0005-0000-0000-000038770000}"/>
    <cellStyle name="Normal 2 4 4 3 4 3" xfId="31140" xr:uid="{00000000-0005-0000-0000-000039770000}"/>
    <cellStyle name="Normal 2 4 4 3 5" xfId="31141" xr:uid="{00000000-0005-0000-0000-00003A770000}"/>
    <cellStyle name="Normal 2 4 4 3 5 2" xfId="31142" xr:uid="{00000000-0005-0000-0000-00003B770000}"/>
    <cellStyle name="Normal 2 4 4 3 6" xfId="31143" xr:uid="{00000000-0005-0000-0000-00003C770000}"/>
    <cellStyle name="Normal 2 4 4 3 6 2" xfId="31144" xr:uid="{00000000-0005-0000-0000-00003D770000}"/>
    <cellStyle name="Normal 2 4 4 3 7" xfId="31145" xr:uid="{00000000-0005-0000-0000-00003E770000}"/>
    <cellStyle name="Normal 2 4 4 3 8" xfId="31146" xr:uid="{00000000-0005-0000-0000-00003F770000}"/>
    <cellStyle name="Normal 2 4 4 3 9" xfId="31147" xr:uid="{00000000-0005-0000-0000-000040770000}"/>
    <cellStyle name="Normal 2 4 4 3_1) Sector Final Use Input Sheet" xfId="31148" xr:uid="{00000000-0005-0000-0000-000041770000}"/>
    <cellStyle name="Normal 2 4 4 4" xfId="31149" xr:uid="{00000000-0005-0000-0000-000042770000}"/>
    <cellStyle name="Normal 2 4 4 4 10" xfId="31150" xr:uid="{00000000-0005-0000-0000-000043770000}"/>
    <cellStyle name="Normal 2 4 4 4 11" xfId="31151" xr:uid="{00000000-0005-0000-0000-000044770000}"/>
    <cellStyle name="Normal 2 4 4 4 2" xfId="31152" xr:uid="{00000000-0005-0000-0000-000045770000}"/>
    <cellStyle name="Normal 2 4 4 4 2 2" xfId="31153" xr:uid="{00000000-0005-0000-0000-000046770000}"/>
    <cellStyle name="Normal 2 4 4 4 2 3" xfId="31154" xr:uid="{00000000-0005-0000-0000-000047770000}"/>
    <cellStyle name="Normal 2 4 4 4 2 4" xfId="31155" xr:uid="{00000000-0005-0000-0000-000048770000}"/>
    <cellStyle name="Normal 2 4 4 4 2 5" xfId="31156" xr:uid="{00000000-0005-0000-0000-000049770000}"/>
    <cellStyle name="Normal 2 4 4 4 3" xfId="31157" xr:uid="{00000000-0005-0000-0000-00004A770000}"/>
    <cellStyle name="Normal 2 4 4 4 3 2" xfId="31158" xr:uid="{00000000-0005-0000-0000-00004B770000}"/>
    <cellStyle name="Normal 2 4 4 4 3 3" xfId="31159" xr:uid="{00000000-0005-0000-0000-00004C770000}"/>
    <cellStyle name="Normal 2 4 4 4 4" xfId="31160" xr:uid="{00000000-0005-0000-0000-00004D770000}"/>
    <cellStyle name="Normal 2 4 4 4 4 2" xfId="31161" xr:uid="{00000000-0005-0000-0000-00004E770000}"/>
    <cellStyle name="Normal 2 4 4 4 5" xfId="31162" xr:uid="{00000000-0005-0000-0000-00004F770000}"/>
    <cellStyle name="Normal 2 4 4 4 5 2" xfId="31163" xr:uid="{00000000-0005-0000-0000-000050770000}"/>
    <cellStyle name="Normal 2 4 4 4 6" xfId="31164" xr:uid="{00000000-0005-0000-0000-000051770000}"/>
    <cellStyle name="Normal 2 4 4 4 7" xfId="31165" xr:uid="{00000000-0005-0000-0000-000052770000}"/>
    <cellStyle name="Normal 2 4 4 4 8" xfId="31166" xr:uid="{00000000-0005-0000-0000-000053770000}"/>
    <cellStyle name="Normal 2 4 4 4 9" xfId="31167" xr:uid="{00000000-0005-0000-0000-000054770000}"/>
    <cellStyle name="Normal 2 4 4 4_1) Sector Final Use Input Sheet" xfId="31168" xr:uid="{00000000-0005-0000-0000-000055770000}"/>
    <cellStyle name="Normal 2 4 4 5" xfId="31169" xr:uid="{00000000-0005-0000-0000-000056770000}"/>
    <cellStyle name="Normal 2 4 4 5 2" xfId="31170" xr:uid="{00000000-0005-0000-0000-000057770000}"/>
    <cellStyle name="Normal 2 4 4 5 3" xfId="31171" xr:uid="{00000000-0005-0000-0000-000058770000}"/>
    <cellStyle name="Normal 2 4 4 5 4" xfId="31172" xr:uid="{00000000-0005-0000-0000-000059770000}"/>
    <cellStyle name="Normal 2 4 4 5 5" xfId="31173" xr:uid="{00000000-0005-0000-0000-00005A770000}"/>
    <cellStyle name="Normal 2 4 4 6" xfId="31174" xr:uid="{00000000-0005-0000-0000-00005B770000}"/>
    <cellStyle name="Normal 2 4 4 6 2" xfId="31175" xr:uid="{00000000-0005-0000-0000-00005C770000}"/>
    <cellStyle name="Normal 2 4 4 6 3" xfId="31176" xr:uid="{00000000-0005-0000-0000-00005D770000}"/>
    <cellStyle name="Normal 2 4 4 7" xfId="31177" xr:uid="{00000000-0005-0000-0000-00005E770000}"/>
    <cellStyle name="Normal 2 4 4 7 2" xfId="31178" xr:uid="{00000000-0005-0000-0000-00005F770000}"/>
    <cellStyle name="Normal 2 4 4 8" xfId="31179" xr:uid="{00000000-0005-0000-0000-000060770000}"/>
    <cellStyle name="Normal 2 4 4 8 2" xfId="31180" xr:uid="{00000000-0005-0000-0000-000061770000}"/>
    <cellStyle name="Normal 2 4 4 9" xfId="31181" xr:uid="{00000000-0005-0000-0000-000062770000}"/>
    <cellStyle name="Normal 2 4 4_1) Sector Final Use Input Sheet" xfId="31182" xr:uid="{00000000-0005-0000-0000-000063770000}"/>
    <cellStyle name="Normal 2 4 5" xfId="31183" xr:uid="{00000000-0005-0000-0000-000064770000}"/>
    <cellStyle name="Normal 2 4 5 10" xfId="31184" xr:uid="{00000000-0005-0000-0000-000065770000}"/>
    <cellStyle name="Normal 2 4 5 11" xfId="31185" xr:uid="{00000000-0005-0000-0000-000066770000}"/>
    <cellStyle name="Normal 2 4 5 12" xfId="31186" xr:uid="{00000000-0005-0000-0000-000067770000}"/>
    <cellStyle name="Normal 2 4 5 13" xfId="31187" xr:uid="{00000000-0005-0000-0000-000068770000}"/>
    <cellStyle name="Normal 2 4 5 14" xfId="31188" xr:uid="{00000000-0005-0000-0000-000069770000}"/>
    <cellStyle name="Normal 2 4 5 2" xfId="31189" xr:uid="{00000000-0005-0000-0000-00006A770000}"/>
    <cellStyle name="Normal 2 4 5 2 10" xfId="31190" xr:uid="{00000000-0005-0000-0000-00006B770000}"/>
    <cellStyle name="Normal 2 4 5 2 11" xfId="31191" xr:uid="{00000000-0005-0000-0000-00006C770000}"/>
    <cellStyle name="Normal 2 4 5 2 12" xfId="31192" xr:uid="{00000000-0005-0000-0000-00006D770000}"/>
    <cellStyle name="Normal 2 4 5 2 2" xfId="31193" xr:uid="{00000000-0005-0000-0000-00006E770000}"/>
    <cellStyle name="Normal 2 4 5 2 2 10" xfId="31194" xr:uid="{00000000-0005-0000-0000-00006F770000}"/>
    <cellStyle name="Normal 2 4 5 2 2 11" xfId="31195" xr:uid="{00000000-0005-0000-0000-000070770000}"/>
    <cellStyle name="Normal 2 4 5 2 2 2" xfId="31196" xr:uid="{00000000-0005-0000-0000-000071770000}"/>
    <cellStyle name="Normal 2 4 5 2 2 2 2" xfId="31197" xr:uid="{00000000-0005-0000-0000-000072770000}"/>
    <cellStyle name="Normal 2 4 5 2 2 2 3" xfId="31198" xr:uid="{00000000-0005-0000-0000-000073770000}"/>
    <cellStyle name="Normal 2 4 5 2 2 2 4" xfId="31199" xr:uid="{00000000-0005-0000-0000-000074770000}"/>
    <cellStyle name="Normal 2 4 5 2 2 2 5" xfId="31200" xr:uid="{00000000-0005-0000-0000-000075770000}"/>
    <cellStyle name="Normal 2 4 5 2 2 3" xfId="31201" xr:uid="{00000000-0005-0000-0000-000076770000}"/>
    <cellStyle name="Normal 2 4 5 2 2 3 2" xfId="31202" xr:uid="{00000000-0005-0000-0000-000077770000}"/>
    <cellStyle name="Normal 2 4 5 2 2 3 3" xfId="31203" xr:uid="{00000000-0005-0000-0000-000078770000}"/>
    <cellStyle name="Normal 2 4 5 2 2 4" xfId="31204" xr:uid="{00000000-0005-0000-0000-000079770000}"/>
    <cellStyle name="Normal 2 4 5 2 2 4 2" xfId="31205" xr:uid="{00000000-0005-0000-0000-00007A770000}"/>
    <cellStyle name="Normal 2 4 5 2 2 5" xfId="31206" xr:uid="{00000000-0005-0000-0000-00007B770000}"/>
    <cellStyle name="Normal 2 4 5 2 2 5 2" xfId="31207" xr:uid="{00000000-0005-0000-0000-00007C770000}"/>
    <cellStyle name="Normal 2 4 5 2 2 6" xfId="31208" xr:uid="{00000000-0005-0000-0000-00007D770000}"/>
    <cellStyle name="Normal 2 4 5 2 2 7" xfId="31209" xr:uid="{00000000-0005-0000-0000-00007E770000}"/>
    <cellStyle name="Normal 2 4 5 2 2 8" xfId="31210" xr:uid="{00000000-0005-0000-0000-00007F770000}"/>
    <cellStyle name="Normal 2 4 5 2 2 9" xfId="31211" xr:uid="{00000000-0005-0000-0000-000080770000}"/>
    <cellStyle name="Normal 2 4 5 2 2_1) Sector Final Use Input Sheet" xfId="31212" xr:uid="{00000000-0005-0000-0000-000081770000}"/>
    <cellStyle name="Normal 2 4 5 2 3" xfId="31213" xr:uid="{00000000-0005-0000-0000-000082770000}"/>
    <cellStyle name="Normal 2 4 5 2 3 2" xfId="31214" xr:uid="{00000000-0005-0000-0000-000083770000}"/>
    <cellStyle name="Normal 2 4 5 2 3 3" xfId="31215" xr:uid="{00000000-0005-0000-0000-000084770000}"/>
    <cellStyle name="Normal 2 4 5 2 3 4" xfId="31216" xr:uid="{00000000-0005-0000-0000-000085770000}"/>
    <cellStyle name="Normal 2 4 5 2 3 5" xfId="31217" xr:uid="{00000000-0005-0000-0000-000086770000}"/>
    <cellStyle name="Normal 2 4 5 2 4" xfId="31218" xr:uid="{00000000-0005-0000-0000-000087770000}"/>
    <cellStyle name="Normal 2 4 5 2 4 2" xfId="31219" xr:uid="{00000000-0005-0000-0000-000088770000}"/>
    <cellStyle name="Normal 2 4 5 2 4 3" xfId="31220" xr:uid="{00000000-0005-0000-0000-000089770000}"/>
    <cellStyle name="Normal 2 4 5 2 5" xfId="31221" xr:uid="{00000000-0005-0000-0000-00008A770000}"/>
    <cellStyle name="Normal 2 4 5 2 5 2" xfId="31222" xr:uid="{00000000-0005-0000-0000-00008B770000}"/>
    <cellStyle name="Normal 2 4 5 2 6" xfId="31223" xr:uid="{00000000-0005-0000-0000-00008C770000}"/>
    <cellStyle name="Normal 2 4 5 2 6 2" xfId="31224" xr:uid="{00000000-0005-0000-0000-00008D770000}"/>
    <cellStyle name="Normal 2 4 5 2 7" xfId="31225" xr:uid="{00000000-0005-0000-0000-00008E770000}"/>
    <cellStyle name="Normal 2 4 5 2 8" xfId="31226" xr:uid="{00000000-0005-0000-0000-00008F770000}"/>
    <cellStyle name="Normal 2 4 5 2 9" xfId="31227" xr:uid="{00000000-0005-0000-0000-000090770000}"/>
    <cellStyle name="Normal 2 4 5 2_1) Sector Final Use Input Sheet" xfId="31228" xr:uid="{00000000-0005-0000-0000-000091770000}"/>
    <cellStyle name="Normal 2 4 5 3" xfId="31229" xr:uid="{00000000-0005-0000-0000-000092770000}"/>
    <cellStyle name="Normal 2 4 5 3 10" xfId="31230" xr:uid="{00000000-0005-0000-0000-000093770000}"/>
    <cellStyle name="Normal 2 4 5 3 11" xfId="31231" xr:uid="{00000000-0005-0000-0000-000094770000}"/>
    <cellStyle name="Normal 2 4 5 3 12" xfId="31232" xr:uid="{00000000-0005-0000-0000-000095770000}"/>
    <cellStyle name="Normal 2 4 5 3 2" xfId="31233" xr:uid="{00000000-0005-0000-0000-000096770000}"/>
    <cellStyle name="Normal 2 4 5 3 2 10" xfId="31234" xr:uid="{00000000-0005-0000-0000-000097770000}"/>
    <cellStyle name="Normal 2 4 5 3 2 11" xfId="31235" xr:uid="{00000000-0005-0000-0000-000098770000}"/>
    <cellStyle name="Normal 2 4 5 3 2 2" xfId="31236" xr:uid="{00000000-0005-0000-0000-000099770000}"/>
    <cellStyle name="Normal 2 4 5 3 2 2 2" xfId="31237" xr:uid="{00000000-0005-0000-0000-00009A770000}"/>
    <cellStyle name="Normal 2 4 5 3 2 2 3" xfId="31238" xr:uid="{00000000-0005-0000-0000-00009B770000}"/>
    <cellStyle name="Normal 2 4 5 3 2 2 4" xfId="31239" xr:uid="{00000000-0005-0000-0000-00009C770000}"/>
    <cellStyle name="Normal 2 4 5 3 2 2 5" xfId="31240" xr:uid="{00000000-0005-0000-0000-00009D770000}"/>
    <cellStyle name="Normal 2 4 5 3 2 3" xfId="31241" xr:uid="{00000000-0005-0000-0000-00009E770000}"/>
    <cellStyle name="Normal 2 4 5 3 2 3 2" xfId="31242" xr:uid="{00000000-0005-0000-0000-00009F770000}"/>
    <cellStyle name="Normal 2 4 5 3 2 3 3" xfId="31243" xr:uid="{00000000-0005-0000-0000-0000A0770000}"/>
    <cellStyle name="Normal 2 4 5 3 2 4" xfId="31244" xr:uid="{00000000-0005-0000-0000-0000A1770000}"/>
    <cellStyle name="Normal 2 4 5 3 2 4 2" xfId="31245" xr:uid="{00000000-0005-0000-0000-0000A2770000}"/>
    <cellStyle name="Normal 2 4 5 3 2 5" xfId="31246" xr:uid="{00000000-0005-0000-0000-0000A3770000}"/>
    <cellStyle name="Normal 2 4 5 3 2 5 2" xfId="31247" xr:uid="{00000000-0005-0000-0000-0000A4770000}"/>
    <cellStyle name="Normal 2 4 5 3 2 6" xfId="31248" xr:uid="{00000000-0005-0000-0000-0000A5770000}"/>
    <cellStyle name="Normal 2 4 5 3 2 7" xfId="31249" xr:uid="{00000000-0005-0000-0000-0000A6770000}"/>
    <cellStyle name="Normal 2 4 5 3 2 8" xfId="31250" xr:uid="{00000000-0005-0000-0000-0000A7770000}"/>
    <cellStyle name="Normal 2 4 5 3 2 9" xfId="31251" xr:uid="{00000000-0005-0000-0000-0000A8770000}"/>
    <cellStyle name="Normal 2 4 5 3 2_1) Sector Final Use Input Sheet" xfId="31252" xr:uid="{00000000-0005-0000-0000-0000A9770000}"/>
    <cellStyle name="Normal 2 4 5 3 3" xfId="31253" xr:uid="{00000000-0005-0000-0000-0000AA770000}"/>
    <cellStyle name="Normal 2 4 5 3 3 2" xfId="31254" xr:uid="{00000000-0005-0000-0000-0000AB770000}"/>
    <cellStyle name="Normal 2 4 5 3 3 3" xfId="31255" xr:uid="{00000000-0005-0000-0000-0000AC770000}"/>
    <cellStyle name="Normal 2 4 5 3 3 4" xfId="31256" xr:uid="{00000000-0005-0000-0000-0000AD770000}"/>
    <cellStyle name="Normal 2 4 5 3 3 5" xfId="31257" xr:uid="{00000000-0005-0000-0000-0000AE770000}"/>
    <cellStyle name="Normal 2 4 5 3 4" xfId="31258" xr:uid="{00000000-0005-0000-0000-0000AF770000}"/>
    <cellStyle name="Normal 2 4 5 3 4 2" xfId="31259" xr:uid="{00000000-0005-0000-0000-0000B0770000}"/>
    <cellStyle name="Normal 2 4 5 3 4 3" xfId="31260" xr:uid="{00000000-0005-0000-0000-0000B1770000}"/>
    <cellStyle name="Normal 2 4 5 3 5" xfId="31261" xr:uid="{00000000-0005-0000-0000-0000B2770000}"/>
    <cellStyle name="Normal 2 4 5 3 5 2" xfId="31262" xr:uid="{00000000-0005-0000-0000-0000B3770000}"/>
    <cellStyle name="Normal 2 4 5 3 6" xfId="31263" xr:uid="{00000000-0005-0000-0000-0000B4770000}"/>
    <cellStyle name="Normal 2 4 5 3 6 2" xfId="31264" xr:uid="{00000000-0005-0000-0000-0000B5770000}"/>
    <cellStyle name="Normal 2 4 5 3 7" xfId="31265" xr:uid="{00000000-0005-0000-0000-0000B6770000}"/>
    <cellStyle name="Normal 2 4 5 3 8" xfId="31266" xr:uid="{00000000-0005-0000-0000-0000B7770000}"/>
    <cellStyle name="Normal 2 4 5 3 9" xfId="31267" xr:uid="{00000000-0005-0000-0000-0000B8770000}"/>
    <cellStyle name="Normal 2 4 5 3_1) Sector Final Use Input Sheet" xfId="31268" xr:uid="{00000000-0005-0000-0000-0000B9770000}"/>
    <cellStyle name="Normal 2 4 5 4" xfId="31269" xr:uid="{00000000-0005-0000-0000-0000BA770000}"/>
    <cellStyle name="Normal 2 4 5 4 10" xfId="31270" xr:uid="{00000000-0005-0000-0000-0000BB770000}"/>
    <cellStyle name="Normal 2 4 5 4 11" xfId="31271" xr:uid="{00000000-0005-0000-0000-0000BC770000}"/>
    <cellStyle name="Normal 2 4 5 4 2" xfId="31272" xr:uid="{00000000-0005-0000-0000-0000BD770000}"/>
    <cellStyle name="Normal 2 4 5 4 2 2" xfId="31273" xr:uid="{00000000-0005-0000-0000-0000BE770000}"/>
    <cellStyle name="Normal 2 4 5 4 2 3" xfId="31274" xr:uid="{00000000-0005-0000-0000-0000BF770000}"/>
    <cellStyle name="Normal 2 4 5 4 2 4" xfId="31275" xr:uid="{00000000-0005-0000-0000-0000C0770000}"/>
    <cellStyle name="Normal 2 4 5 4 2 5" xfId="31276" xr:uid="{00000000-0005-0000-0000-0000C1770000}"/>
    <cellStyle name="Normal 2 4 5 4 3" xfId="31277" xr:uid="{00000000-0005-0000-0000-0000C2770000}"/>
    <cellStyle name="Normal 2 4 5 4 3 2" xfId="31278" xr:uid="{00000000-0005-0000-0000-0000C3770000}"/>
    <cellStyle name="Normal 2 4 5 4 3 3" xfId="31279" xr:uid="{00000000-0005-0000-0000-0000C4770000}"/>
    <cellStyle name="Normal 2 4 5 4 4" xfId="31280" xr:uid="{00000000-0005-0000-0000-0000C5770000}"/>
    <cellStyle name="Normal 2 4 5 4 4 2" xfId="31281" xr:uid="{00000000-0005-0000-0000-0000C6770000}"/>
    <cellStyle name="Normal 2 4 5 4 5" xfId="31282" xr:uid="{00000000-0005-0000-0000-0000C7770000}"/>
    <cellStyle name="Normal 2 4 5 4 5 2" xfId="31283" xr:uid="{00000000-0005-0000-0000-0000C8770000}"/>
    <cellStyle name="Normal 2 4 5 4 6" xfId="31284" xr:uid="{00000000-0005-0000-0000-0000C9770000}"/>
    <cellStyle name="Normal 2 4 5 4 7" xfId="31285" xr:uid="{00000000-0005-0000-0000-0000CA770000}"/>
    <cellStyle name="Normal 2 4 5 4 8" xfId="31286" xr:uid="{00000000-0005-0000-0000-0000CB770000}"/>
    <cellStyle name="Normal 2 4 5 4 9" xfId="31287" xr:uid="{00000000-0005-0000-0000-0000CC770000}"/>
    <cellStyle name="Normal 2 4 5 4_1) Sector Final Use Input Sheet" xfId="31288" xr:uid="{00000000-0005-0000-0000-0000CD770000}"/>
    <cellStyle name="Normal 2 4 5 5" xfId="31289" xr:uid="{00000000-0005-0000-0000-0000CE770000}"/>
    <cellStyle name="Normal 2 4 5 5 2" xfId="31290" xr:uid="{00000000-0005-0000-0000-0000CF770000}"/>
    <cellStyle name="Normal 2 4 5 5 3" xfId="31291" xr:uid="{00000000-0005-0000-0000-0000D0770000}"/>
    <cellStyle name="Normal 2 4 5 5 4" xfId="31292" xr:uid="{00000000-0005-0000-0000-0000D1770000}"/>
    <cellStyle name="Normal 2 4 5 5 5" xfId="31293" xr:uid="{00000000-0005-0000-0000-0000D2770000}"/>
    <cellStyle name="Normal 2 4 5 6" xfId="31294" xr:uid="{00000000-0005-0000-0000-0000D3770000}"/>
    <cellStyle name="Normal 2 4 5 6 2" xfId="31295" xr:uid="{00000000-0005-0000-0000-0000D4770000}"/>
    <cellStyle name="Normal 2 4 5 6 3" xfId="31296" xr:uid="{00000000-0005-0000-0000-0000D5770000}"/>
    <cellStyle name="Normal 2 4 5 7" xfId="31297" xr:uid="{00000000-0005-0000-0000-0000D6770000}"/>
    <cellStyle name="Normal 2 4 5 7 2" xfId="31298" xr:uid="{00000000-0005-0000-0000-0000D7770000}"/>
    <cellStyle name="Normal 2 4 5 8" xfId="31299" xr:uid="{00000000-0005-0000-0000-0000D8770000}"/>
    <cellStyle name="Normal 2 4 5 8 2" xfId="31300" xr:uid="{00000000-0005-0000-0000-0000D9770000}"/>
    <cellStyle name="Normal 2 4 5 9" xfId="31301" xr:uid="{00000000-0005-0000-0000-0000DA770000}"/>
    <cellStyle name="Normal 2 4 5_1) Sector Final Use Input Sheet" xfId="31302" xr:uid="{00000000-0005-0000-0000-0000DB770000}"/>
    <cellStyle name="Normal 2 4 6" xfId="31303" xr:uid="{00000000-0005-0000-0000-0000DC770000}"/>
    <cellStyle name="Normal 2 4 6 10" xfId="31304" xr:uid="{00000000-0005-0000-0000-0000DD770000}"/>
    <cellStyle name="Normal 2 4 6 11" xfId="31305" xr:uid="{00000000-0005-0000-0000-0000DE770000}"/>
    <cellStyle name="Normal 2 4 6 12" xfId="31306" xr:uid="{00000000-0005-0000-0000-0000DF770000}"/>
    <cellStyle name="Normal 2 4 6 2" xfId="31307" xr:uid="{00000000-0005-0000-0000-0000E0770000}"/>
    <cellStyle name="Normal 2 4 6 2 10" xfId="31308" xr:uid="{00000000-0005-0000-0000-0000E1770000}"/>
    <cellStyle name="Normal 2 4 6 2 11" xfId="31309" xr:uid="{00000000-0005-0000-0000-0000E2770000}"/>
    <cellStyle name="Normal 2 4 6 2 2" xfId="31310" xr:uid="{00000000-0005-0000-0000-0000E3770000}"/>
    <cellStyle name="Normal 2 4 6 2 2 2" xfId="31311" xr:uid="{00000000-0005-0000-0000-0000E4770000}"/>
    <cellStyle name="Normal 2 4 6 2 2 3" xfId="31312" xr:uid="{00000000-0005-0000-0000-0000E5770000}"/>
    <cellStyle name="Normal 2 4 6 2 2 4" xfId="31313" xr:uid="{00000000-0005-0000-0000-0000E6770000}"/>
    <cellStyle name="Normal 2 4 6 2 2 5" xfId="31314" xr:uid="{00000000-0005-0000-0000-0000E7770000}"/>
    <cellStyle name="Normal 2 4 6 2 3" xfId="31315" xr:uid="{00000000-0005-0000-0000-0000E8770000}"/>
    <cellStyle name="Normal 2 4 6 2 3 2" xfId="31316" xr:uid="{00000000-0005-0000-0000-0000E9770000}"/>
    <cellStyle name="Normal 2 4 6 2 3 3" xfId="31317" xr:uid="{00000000-0005-0000-0000-0000EA770000}"/>
    <cellStyle name="Normal 2 4 6 2 4" xfId="31318" xr:uid="{00000000-0005-0000-0000-0000EB770000}"/>
    <cellStyle name="Normal 2 4 6 2 4 2" xfId="31319" xr:uid="{00000000-0005-0000-0000-0000EC770000}"/>
    <cellStyle name="Normal 2 4 6 2 5" xfId="31320" xr:uid="{00000000-0005-0000-0000-0000ED770000}"/>
    <cellStyle name="Normal 2 4 6 2 5 2" xfId="31321" xr:uid="{00000000-0005-0000-0000-0000EE770000}"/>
    <cellStyle name="Normal 2 4 6 2 6" xfId="31322" xr:uid="{00000000-0005-0000-0000-0000EF770000}"/>
    <cellStyle name="Normal 2 4 6 2 7" xfId="31323" xr:uid="{00000000-0005-0000-0000-0000F0770000}"/>
    <cellStyle name="Normal 2 4 6 2 8" xfId="31324" xr:uid="{00000000-0005-0000-0000-0000F1770000}"/>
    <cellStyle name="Normal 2 4 6 2 9" xfId="31325" xr:uid="{00000000-0005-0000-0000-0000F2770000}"/>
    <cellStyle name="Normal 2 4 6 2_1) Sector Final Use Input Sheet" xfId="31326" xr:uid="{00000000-0005-0000-0000-0000F3770000}"/>
    <cellStyle name="Normal 2 4 6 3" xfId="31327" xr:uid="{00000000-0005-0000-0000-0000F4770000}"/>
    <cellStyle name="Normal 2 4 6 3 2" xfId="31328" xr:uid="{00000000-0005-0000-0000-0000F5770000}"/>
    <cellStyle name="Normal 2 4 6 3 3" xfId="31329" xr:uid="{00000000-0005-0000-0000-0000F6770000}"/>
    <cellStyle name="Normal 2 4 6 3 4" xfId="31330" xr:uid="{00000000-0005-0000-0000-0000F7770000}"/>
    <cellStyle name="Normal 2 4 6 3 5" xfId="31331" xr:uid="{00000000-0005-0000-0000-0000F8770000}"/>
    <cellStyle name="Normal 2 4 6 4" xfId="31332" xr:uid="{00000000-0005-0000-0000-0000F9770000}"/>
    <cellStyle name="Normal 2 4 6 4 2" xfId="31333" xr:uid="{00000000-0005-0000-0000-0000FA770000}"/>
    <cellStyle name="Normal 2 4 6 4 3" xfId="31334" xr:uid="{00000000-0005-0000-0000-0000FB770000}"/>
    <cellStyle name="Normal 2 4 6 5" xfId="31335" xr:uid="{00000000-0005-0000-0000-0000FC770000}"/>
    <cellStyle name="Normal 2 4 6 5 2" xfId="31336" xr:uid="{00000000-0005-0000-0000-0000FD770000}"/>
    <cellStyle name="Normal 2 4 6 6" xfId="31337" xr:uid="{00000000-0005-0000-0000-0000FE770000}"/>
    <cellStyle name="Normal 2 4 6 6 2" xfId="31338" xr:uid="{00000000-0005-0000-0000-0000FF770000}"/>
    <cellStyle name="Normal 2 4 6 7" xfId="31339" xr:uid="{00000000-0005-0000-0000-000000780000}"/>
    <cellStyle name="Normal 2 4 6 8" xfId="31340" xr:uid="{00000000-0005-0000-0000-000001780000}"/>
    <cellStyle name="Normal 2 4 6 9" xfId="31341" xr:uid="{00000000-0005-0000-0000-000002780000}"/>
    <cellStyle name="Normal 2 4 6_1) Sector Final Use Input Sheet" xfId="31342" xr:uid="{00000000-0005-0000-0000-000003780000}"/>
    <cellStyle name="Normal 2 4 7" xfId="31343" xr:uid="{00000000-0005-0000-0000-000004780000}"/>
    <cellStyle name="Normal 2 4 7 10" xfId="31344" xr:uid="{00000000-0005-0000-0000-000005780000}"/>
    <cellStyle name="Normal 2 4 7 11" xfId="31345" xr:uid="{00000000-0005-0000-0000-000006780000}"/>
    <cellStyle name="Normal 2 4 7 12" xfId="31346" xr:uid="{00000000-0005-0000-0000-000007780000}"/>
    <cellStyle name="Normal 2 4 7 2" xfId="31347" xr:uid="{00000000-0005-0000-0000-000008780000}"/>
    <cellStyle name="Normal 2 4 7 2 10" xfId="31348" xr:uid="{00000000-0005-0000-0000-000009780000}"/>
    <cellStyle name="Normal 2 4 7 2 11" xfId="31349" xr:uid="{00000000-0005-0000-0000-00000A780000}"/>
    <cellStyle name="Normal 2 4 7 2 2" xfId="31350" xr:uid="{00000000-0005-0000-0000-00000B780000}"/>
    <cellStyle name="Normal 2 4 7 2 2 2" xfId="31351" xr:uid="{00000000-0005-0000-0000-00000C780000}"/>
    <cellStyle name="Normal 2 4 7 2 2 3" xfId="31352" xr:uid="{00000000-0005-0000-0000-00000D780000}"/>
    <cellStyle name="Normal 2 4 7 2 2 4" xfId="31353" xr:uid="{00000000-0005-0000-0000-00000E780000}"/>
    <cellStyle name="Normal 2 4 7 2 2 5" xfId="31354" xr:uid="{00000000-0005-0000-0000-00000F780000}"/>
    <cellStyle name="Normal 2 4 7 2 3" xfId="31355" xr:uid="{00000000-0005-0000-0000-000010780000}"/>
    <cellStyle name="Normal 2 4 7 2 3 2" xfId="31356" xr:uid="{00000000-0005-0000-0000-000011780000}"/>
    <cellStyle name="Normal 2 4 7 2 3 3" xfId="31357" xr:uid="{00000000-0005-0000-0000-000012780000}"/>
    <cellStyle name="Normal 2 4 7 2 4" xfId="31358" xr:uid="{00000000-0005-0000-0000-000013780000}"/>
    <cellStyle name="Normal 2 4 7 2 4 2" xfId="31359" xr:uid="{00000000-0005-0000-0000-000014780000}"/>
    <cellStyle name="Normal 2 4 7 2 5" xfId="31360" xr:uid="{00000000-0005-0000-0000-000015780000}"/>
    <cellStyle name="Normal 2 4 7 2 5 2" xfId="31361" xr:uid="{00000000-0005-0000-0000-000016780000}"/>
    <cellStyle name="Normal 2 4 7 2 6" xfId="31362" xr:uid="{00000000-0005-0000-0000-000017780000}"/>
    <cellStyle name="Normal 2 4 7 2 7" xfId="31363" xr:uid="{00000000-0005-0000-0000-000018780000}"/>
    <cellStyle name="Normal 2 4 7 2 8" xfId="31364" xr:uid="{00000000-0005-0000-0000-000019780000}"/>
    <cellStyle name="Normal 2 4 7 2 9" xfId="31365" xr:uid="{00000000-0005-0000-0000-00001A780000}"/>
    <cellStyle name="Normal 2 4 7 2_1) Sector Final Use Input Sheet" xfId="31366" xr:uid="{00000000-0005-0000-0000-00001B780000}"/>
    <cellStyle name="Normal 2 4 7 3" xfId="31367" xr:uid="{00000000-0005-0000-0000-00001C780000}"/>
    <cellStyle name="Normal 2 4 7 3 2" xfId="31368" xr:uid="{00000000-0005-0000-0000-00001D780000}"/>
    <cellStyle name="Normal 2 4 7 3 3" xfId="31369" xr:uid="{00000000-0005-0000-0000-00001E780000}"/>
    <cellStyle name="Normal 2 4 7 3 4" xfId="31370" xr:uid="{00000000-0005-0000-0000-00001F780000}"/>
    <cellStyle name="Normal 2 4 7 3 5" xfId="31371" xr:uid="{00000000-0005-0000-0000-000020780000}"/>
    <cellStyle name="Normal 2 4 7 4" xfId="31372" xr:uid="{00000000-0005-0000-0000-000021780000}"/>
    <cellStyle name="Normal 2 4 7 4 2" xfId="31373" xr:uid="{00000000-0005-0000-0000-000022780000}"/>
    <cellStyle name="Normal 2 4 7 4 3" xfId="31374" xr:uid="{00000000-0005-0000-0000-000023780000}"/>
    <cellStyle name="Normal 2 4 7 5" xfId="31375" xr:uid="{00000000-0005-0000-0000-000024780000}"/>
    <cellStyle name="Normal 2 4 7 5 2" xfId="31376" xr:uid="{00000000-0005-0000-0000-000025780000}"/>
    <cellStyle name="Normal 2 4 7 6" xfId="31377" xr:uid="{00000000-0005-0000-0000-000026780000}"/>
    <cellStyle name="Normal 2 4 7 6 2" xfId="31378" xr:uid="{00000000-0005-0000-0000-000027780000}"/>
    <cellStyle name="Normal 2 4 7 7" xfId="31379" xr:uid="{00000000-0005-0000-0000-000028780000}"/>
    <cellStyle name="Normal 2 4 7 8" xfId="31380" xr:uid="{00000000-0005-0000-0000-000029780000}"/>
    <cellStyle name="Normal 2 4 7 9" xfId="31381" xr:uid="{00000000-0005-0000-0000-00002A780000}"/>
    <cellStyle name="Normal 2 4 7_1) Sector Final Use Input Sheet" xfId="31382" xr:uid="{00000000-0005-0000-0000-00002B780000}"/>
    <cellStyle name="Normal 2 4 8" xfId="31383" xr:uid="{00000000-0005-0000-0000-00002C780000}"/>
    <cellStyle name="Normal 2 4 8 10" xfId="31384" xr:uid="{00000000-0005-0000-0000-00002D780000}"/>
    <cellStyle name="Normal 2 4 8 2" xfId="31385" xr:uid="{00000000-0005-0000-0000-00002E780000}"/>
    <cellStyle name="Normal 2 4 8 2 2" xfId="31386" xr:uid="{00000000-0005-0000-0000-00002F780000}"/>
    <cellStyle name="Normal 2 4 8 2 3" xfId="31387" xr:uid="{00000000-0005-0000-0000-000030780000}"/>
    <cellStyle name="Normal 2 4 8 3" xfId="31388" xr:uid="{00000000-0005-0000-0000-000031780000}"/>
    <cellStyle name="Normal 2 4 8 3 2" xfId="31389" xr:uid="{00000000-0005-0000-0000-000032780000}"/>
    <cellStyle name="Normal 2 4 8 4" xfId="31390" xr:uid="{00000000-0005-0000-0000-000033780000}"/>
    <cellStyle name="Normal 2 4 8 4 2" xfId="31391" xr:uid="{00000000-0005-0000-0000-000034780000}"/>
    <cellStyle name="Normal 2 4 8 5" xfId="31392" xr:uid="{00000000-0005-0000-0000-000035780000}"/>
    <cellStyle name="Normal 2 4 8 6" xfId="31393" xr:uid="{00000000-0005-0000-0000-000036780000}"/>
    <cellStyle name="Normal 2 4 8 7" xfId="31394" xr:uid="{00000000-0005-0000-0000-000037780000}"/>
    <cellStyle name="Normal 2 4 8 8" xfId="31395" xr:uid="{00000000-0005-0000-0000-000038780000}"/>
    <cellStyle name="Normal 2 4 8 9" xfId="31396" xr:uid="{00000000-0005-0000-0000-000039780000}"/>
    <cellStyle name="Normal 2 4 8_1) Sector Final Use Input Sheet" xfId="31397" xr:uid="{00000000-0005-0000-0000-00003A780000}"/>
    <cellStyle name="Normal 2 4 9" xfId="31398" xr:uid="{00000000-0005-0000-0000-00003B780000}"/>
    <cellStyle name="Normal 2 4 9 2" xfId="31399" xr:uid="{00000000-0005-0000-0000-00003C780000}"/>
    <cellStyle name="Normal 2 4 9 2 2" xfId="31400" xr:uid="{00000000-0005-0000-0000-00003D780000}"/>
    <cellStyle name="Normal 2 4 9 2 3" xfId="31401" xr:uid="{00000000-0005-0000-0000-00003E780000}"/>
    <cellStyle name="Normal 2 4 9 3" xfId="31402" xr:uid="{00000000-0005-0000-0000-00003F780000}"/>
    <cellStyle name="Normal 2 4 9 4" xfId="31403" xr:uid="{00000000-0005-0000-0000-000040780000}"/>
    <cellStyle name="Normal 2 4 9 5" xfId="31404" xr:uid="{00000000-0005-0000-0000-000041780000}"/>
    <cellStyle name="Normal 2 4 9 6" xfId="31405" xr:uid="{00000000-0005-0000-0000-000042780000}"/>
    <cellStyle name="Normal 2 4_1) Sector Final Use Input Sheet" xfId="31406" xr:uid="{00000000-0005-0000-0000-000043780000}"/>
    <cellStyle name="Normal 2 5" xfId="31407" xr:uid="{00000000-0005-0000-0000-000044780000}"/>
    <cellStyle name="Normal 2 5 10" xfId="31408" xr:uid="{00000000-0005-0000-0000-000045780000}"/>
    <cellStyle name="Normal 2 5 10 2" xfId="31409" xr:uid="{00000000-0005-0000-0000-000046780000}"/>
    <cellStyle name="Normal 2 5 10 3" xfId="31410" xr:uid="{00000000-0005-0000-0000-000047780000}"/>
    <cellStyle name="Normal 2 5 11" xfId="31411" xr:uid="{00000000-0005-0000-0000-000048780000}"/>
    <cellStyle name="Normal 2 5 11 2" xfId="31412" xr:uid="{00000000-0005-0000-0000-000049780000}"/>
    <cellStyle name="Normal 2 5 11 3" xfId="31413" xr:uid="{00000000-0005-0000-0000-00004A780000}"/>
    <cellStyle name="Normal 2 5 12" xfId="31414" xr:uid="{00000000-0005-0000-0000-00004B780000}"/>
    <cellStyle name="Normal 2 5 12 2" xfId="31415" xr:uid="{00000000-0005-0000-0000-00004C780000}"/>
    <cellStyle name="Normal 2 5 13" xfId="31416" xr:uid="{00000000-0005-0000-0000-00004D780000}"/>
    <cellStyle name="Normal 2 5 13 2" xfId="31417" xr:uid="{00000000-0005-0000-0000-00004E780000}"/>
    <cellStyle name="Normal 2 5 14" xfId="31418" xr:uid="{00000000-0005-0000-0000-00004F780000}"/>
    <cellStyle name="Normal 2 5 15" xfId="31419" xr:uid="{00000000-0005-0000-0000-000050780000}"/>
    <cellStyle name="Normal 2 5 16" xfId="31420" xr:uid="{00000000-0005-0000-0000-000051780000}"/>
    <cellStyle name="Normal 2 5 17" xfId="31421" xr:uid="{00000000-0005-0000-0000-000052780000}"/>
    <cellStyle name="Normal 2 5 18" xfId="31422" xr:uid="{00000000-0005-0000-0000-000053780000}"/>
    <cellStyle name="Normal 2 5 19" xfId="31423" xr:uid="{00000000-0005-0000-0000-000054780000}"/>
    <cellStyle name="Normal 2 5 2" xfId="31424" xr:uid="{00000000-0005-0000-0000-000055780000}"/>
    <cellStyle name="Normal 2 5 2 10" xfId="31425" xr:uid="{00000000-0005-0000-0000-000056780000}"/>
    <cellStyle name="Normal 2 5 2 10 2" xfId="31426" xr:uid="{00000000-0005-0000-0000-000057780000}"/>
    <cellStyle name="Normal 2 5 2 11" xfId="31427" xr:uid="{00000000-0005-0000-0000-000058780000}"/>
    <cellStyle name="Normal 2 5 2 11 2" xfId="31428" xr:uid="{00000000-0005-0000-0000-000059780000}"/>
    <cellStyle name="Normal 2 5 2 12" xfId="31429" xr:uid="{00000000-0005-0000-0000-00005A780000}"/>
    <cellStyle name="Normal 2 5 2 13" xfId="31430" xr:uid="{00000000-0005-0000-0000-00005B780000}"/>
    <cellStyle name="Normal 2 5 2 14" xfId="31431" xr:uid="{00000000-0005-0000-0000-00005C780000}"/>
    <cellStyle name="Normal 2 5 2 15" xfId="31432" xr:uid="{00000000-0005-0000-0000-00005D780000}"/>
    <cellStyle name="Normal 2 5 2 16" xfId="31433" xr:uid="{00000000-0005-0000-0000-00005E780000}"/>
    <cellStyle name="Normal 2 5 2 17" xfId="31434" xr:uid="{00000000-0005-0000-0000-00005F780000}"/>
    <cellStyle name="Normal 2 5 2 2" xfId="31435" xr:uid="{00000000-0005-0000-0000-000060780000}"/>
    <cellStyle name="Normal 2 5 2 2 10" xfId="31436" xr:uid="{00000000-0005-0000-0000-000061780000}"/>
    <cellStyle name="Normal 2 5 2 2 11" xfId="31437" xr:uid="{00000000-0005-0000-0000-000062780000}"/>
    <cellStyle name="Normal 2 5 2 2 12" xfId="31438" xr:uid="{00000000-0005-0000-0000-000063780000}"/>
    <cellStyle name="Normal 2 5 2 2 13" xfId="31439" xr:uid="{00000000-0005-0000-0000-000064780000}"/>
    <cellStyle name="Normal 2 5 2 2 14" xfId="31440" xr:uid="{00000000-0005-0000-0000-000065780000}"/>
    <cellStyle name="Normal 2 5 2 2 2" xfId="31441" xr:uid="{00000000-0005-0000-0000-000066780000}"/>
    <cellStyle name="Normal 2 5 2 2 2 10" xfId="31442" xr:uid="{00000000-0005-0000-0000-000067780000}"/>
    <cellStyle name="Normal 2 5 2 2 2 11" xfId="31443" xr:uid="{00000000-0005-0000-0000-000068780000}"/>
    <cellStyle name="Normal 2 5 2 2 2 12" xfId="31444" xr:uid="{00000000-0005-0000-0000-000069780000}"/>
    <cellStyle name="Normal 2 5 2 2 2 2" xfId="31445" xr:uid="{00000000-0005-0000-0000-00006A780000}"/>
    <cellStyle name="Normal 2 5 2 2 2 2 10" xfId="31446" xr:uid="{00000000-0005-0000-0000-00006B780000}"/>
    <cellStyle name="Normal 2 5 2 2 2 2 11" xfId="31447" xr:uid="{00000000-0005-0000-0000-00006C780000}"/>
    <cellStyle name="Normal 2 5 2 2 2 2 2" xfId="31448" xr:uid="{00000000-0005-0000-0000-00006D780000}"/>
    <cellStyle name="Normal 2 5 2 2 2 2 2 2" xfId="31449" xr:uid="{00000000-0005-0000-0000-00006E780000}"/>
    <cellStyle name="Normal 2 5 2 2 2 2 2 3" xfId="31450" xr:uid="{00000000-0005-0000-0000-00006F780000}"/>
    <cellStyle name="Normal 2 5 2 2 2 2 2 4" xfId="31451" xr:uid="{00000000-0005-0000-0000-000070780000}"/>
    <cellStyle name="Normal 2 5 2 2 2 2 2 5" xfId="31452" xr:uid="{00000000-0005-0000-0000-000071780000}"/>
    <cellStyle name="Normal 2 5 2 2 2 2 3" xfId="31453" xr:uid="{00000000-0005-0000-0000-000072780000}"/>
    <cellStyle name="Normal 2 5 2 2 2 2 3 2" xfId="31454" xr:uid="{00000000-0005-0000-0000-000073780000}"/>
    <cellStyle name="Normal 2 5 2 2 2 2 3 3" xfId="31455" xr:uid="{00000000-0005-0000-0000-000074780000}"/>
    <cellStyle name="Normal 2 5 2 2 2 2 4" xfId="31456" xr:uid="{00000000-0005-0000-0000-000075780000}"/>
    <cellStyle name="Normal 2 5 2 2 2 2 4 2" xfId="31457" xr:uid="{00000000-0005-0000-0000-000076780000}"/>
    <cellStyle name="Normal 2 5 2 2 2 2 5" xfId="31458" xr:uid="{00000000-0005-0000-0000-000077780000}"/>
    <cellStyle name="Normal 2 5 2 2 2 2 5 2" xfId="31459" xr:uid="{00000000-0005-0000-0000-000078780000}"/>
    <cellStyle name="Normal 2 5 2 2 2 2 6" xfId="31460" xr:uid="{00000000-0005-0000-0000-000079780000}"/>
    <cellStyle name="Normal 2 5 2 2 2 2 7" xfId="31461" xr:uid="{00000000-0005-0000-0000-00007A780000}"/>
    <cellStyle name="Normal 2 5 2 2 2 2 8" xfId="31462" xr:uid="{00000000-0005-0000-0000-00007B780000}"/>
    <cellStyle name="Normal 2 5 2 2 2 2 9" xfId="31463" xr:uid="{00000000-0005-0000-0000-00007C780000}"/>
    <cellStyle name="Normal 2 5 2 2 2 2_1) Sector Final Use Input Sheet" xfId="31464" xr:uid="{00000000-0005-0000-0000-00007D780000}"/>
    <cellStyle name="Normal 2 5 2 2 2 3" xfId="31465" xr:uid="{00000000-0005-0000-0000-00007E780000}"/>
    <cellStyle name="Normal 2 5 2 2 2 3 2" xfId="31466" xr:uid="{00000000-0005-0000-0000-00007F780000}"/>
    <cellStyle name="Normal 2 5 2 2 2 3 3" xfId="31467" xr:uid="{00000000-0005-0000-0000-000080780000}"/>
    <cellStyle name="Normal 2 5 2 2 2 3 4" xfId="31468" xr:uid="{00000000-0005-0000-0000-000081780000}"/>
    <cellStyle name="Normal 2 5 2 2 2 3 5" xfId="31469" xr:uid="{00000000-0005-0000-0000-000082780000}"/>
    <cellStyle name="Normal 2 5 2 2 2 4" xfId="31470" xr:uid="{00000000-0005-0000-0000-000083780000}"/>
    <cellStyle name="Normal 2 5 2 2 2 4 2" xfId="31471" xr:uid="{00000000-0005-0000-0000-000084780000}"/>
    <cellStyle name="Normal 2 5 2 2 2 4 3" xfId="31472" xr:uid="{00000000-0005-0000-0000-000085780000}"/>
    <cellStyle name="Normal 2 5 2 2 2 5" xfId="31473" xr:uid="{00000000-0005-0000-0000-000086780000}"/>
    <cellStyle name="Normal 2 5 2 2 2 5 2" xfId="31474" xr:uid="{00000000-0005-0000-0000-000087780000}"/>
    <cellStyle name="Normal 2 5 2 2 2 6" xfId="31475" xr:uid="{00000000-0005-0000-0000-000088780000}"/>
    <cellStyle name="Normal 2 5 2 2 2 6 2" xfId="31476" xr:uid="{00000000-0005-0000-0000-000089780000}"/>
    <cellStyle name="Normal 2 5 2 2 2 7" xfId="31477" xr:uid="{00000000-0005-0000-0000-00008A780000}"/>
    <cellStyle name="Normal 2 5 2 2 2 8" xfId="31478" xr:uid="{00000000-0005-0000-0000-00008B780000}"/>
    <cellStyle name="Normal 2 5 2 2 2 9" xfId="31479" xr:uid="{00000000-0005-0000-0000-00008C780000}"/>
    <cellStyle name="Normal 2 5 2 2 2_1) Sector Final Use Input Sheet" xfId="31480" xr:uid="{00000000-0005-0000-0000-00008D780000}"/>
    <cellStyle name="Normal 2 5 2 2 3" xfId="31481" xr:uid="{00000000-0005-0000-0000-00008E780000}"/>
    <cellStyle name="Normal 2 5 2 2 3 10" xfId="31482" xr:uid="{00000000-0005-0000-0000-00008F780000}"/>
    <cellStyle name="Normal 2 5 2 2 3 11" xfId="31483" xr:uid="{00000000-0005-0000-0000-000090780000}"/>
    <cellStyle name="Normal 2 5 2 2 3 12" xfId="31484" xr:uid="{00000000-0005-0000-0000-000091780000}"/>
    <cellStyle name="Normal 2 5 2 2 3 2" xfId="31485" xr:uid="{00000000-0005-0000-0000-000092780000}"/>
    <cellStyle name="Normal 2 5 2 2 3 2 10" xfId="31486" xr:uid="{00000000-0005-0000-0000-000093780000}"/>
    <cellStyle name="Normal 2 5 2 2 3 2 11" xfId="31487" xr:uid="{00000000-0005-0000-0000-000094780000}"/>
    <cellStyle name="Normal 2 5 2 2 3 2 2" xfId="31488" xr:uid="{00000000-0005-0000-0000-000095780000}"/>
    <cellStyle name="Normal 2 5 2 2 3 2 2 2" xfId="31489" xr:uid="{00000000-0005-0000-0000-000096780000}"/>
    <cellStyle name="Normal 2 5 2 2 3 2 2 3" xfId="31490" xr:uid="{00000000-0005-0000-0000-000097780000}"/>
    <cellStyle name="Normal 2 5 2 2 3 2 2 4" xfId="31491" xr:uid="{00000000-0005-0000-0000-000098780000}"/>
    <cellStyle name="Normal 2 5 2 2 3 2 2 5" xfId="31492" xr:uid="{00000000-0005-0000-0000-000099780000}"/>
    <cellStyle name="Normal 2 5 2 2 3 2 3" xfId="31493" xr:uid="{00000000-0005-0000-0000-00009A780000}"/>
    <cellStyle name="Normal 2 5 2 2 3 2 3 2" xfId="31494" xr:uid="{00000000-0005-0000-0000-00009B780000}"/>
    <cellStyle name="Normal 2 5 2 2 3 2 3 3" xfId="31495" xr:uid="{00000000-0005-0000-0000-00009C780000}"/>
    <cellStyle name="Normal 2 5 2 2 3 2 4" xfId="31496" xr:uid="{00000000-0005-0000-0000-00009D780000}"/>
    <cellStyle name="Normal 2 5 2 2 3 2 4 2" xfId="31497" xr:uid="{00000000-0005-0000-0000-00009E780000}"/>
    <cellStyle name="Normal 2 5 2 2 3 2 5" xfId="31498" xr:uid="{00000000-0005-0000-0000-00009F780000}"/>
    <cellStyle name="Normal 2 5 2 2 3 2 5 2" xfId="31499" xr:uid="{00000000-0005-0000-0000-0000A0780000}"/>
    <cellStyle name="Normal 2 5 2 2 3 2 6" xfId="31500" xr:uid="{00000000-0005-0000-0000-0000A1780000}"/>
    <cellStyle name="Normal 2 5 2 2 3 2 7" xfId="31501" xr:uid="{00000000-0005-0000-0000-0000A2780000}"/>
    <cellStyle name="Normal 2 5 2 2 3 2 8" xfId="31502" xr:uid="{00000000-0005-0000-0000-0000A3780000}"/>
    <cellStyle name="Normal 2 5 2 2 3 2 9" xfId="31503" xr:uid="{00000000-0005-0000-0000-0000A4780000}"/>
    <cellStyle name="Normal 2 5 2 2 3 2_1) Sector Final Use Input Sheet" xfId="31504" xr:uid="{00000000-0005-0000-0000-0000A5780000}"/>
    <cellStyle name="Normal 2 5 2 2 3 3" xfId="31505" xr:uid="{00000000-0005-0000-0000-0000A6780000}"/>
    <cellStyle name="Normal 2 5 2 2 3 3 2" xfId="31506" xr:uid="{00000000-0005-0000-0000-0000A7780000}"/>
    <cellStyle name="Normal 2 5 2 2 3 3 3" xfId="31507" xr:uid="{00000000-0005-0000-0000-0000A8780000}"/>
    <cellStyle name="Normal 2 5 2 2 3 3 4" xfId="31508" xr:uid="{00000000-0005-0000-0000-0000A9780000}"/>
    <cellStyle name="Normal 2 5 2 2 3 3 5" xfId="31509" xr:uid="{00000000-0005-0000-0000-0000AA780000}"/>
    <cellStyle name="Normal 2 5 2 2 3 4" xfId="31510" xr:uid="{00000000-0005-0000-0000-0000AB780000}"/>
    <cellStyle name="Normal 2 5 2 2 3 4 2" xfId="31511" xr:uid="{00000000-0005-0000-0000-0000AC780000}"/>
    <cellStyle name="Normal 2 5 2 2 3 4 3" xfId="31512" xr:uid="{00000000-0005-0000-0000-0000AD780000}"/>
    <cellStyle name="Normal 2 5 2 2 3 5" xfId="31513" xr:uid="{00000000-0005-0000-0000-0000AE780000}"/>
    <cellStyle name="Normal 2 5 2 2 3 5 2" xfId="31514" xr:uid="{00000000-0005-0000-0000-0000AF780000}"/>
    <cellStyle name="Normal 2 5 2 2 3 6" xfId="31515" xr:uid="{00000000-0005-0000-0000-0000B0780000}"/>
    <cellStyle name="Normal 2 5 2 2 3 6 2" xfId="31516" xr:uid="{00000000-0005-0000-0000-0000B1780000}"/>
    <cellStyle name="Normal 2 5 2 2 3 7" xfId="31517" xr:uid="{00000000-0005-0000-0000-0000B2780000}"/>
    <cellStyle name="Normal 2 5 2 2 3 8" xfId="31518" xr:uid="{00000000-0005-0000-0000-0000B3780000}"/>
    <cellStyle name="Normal 2 5 2 2 3 9" xfId="31519" xr:uid="{00000000-0005-0000-0000-0000B4780000}"/>
    <cellStyle name="Normal 2 5 2 2 3_1) Sector Final Use Input Sheet" xfId="31520" xr:uid="{00000000-0005-0000-0000-0000B5780000}"/>
    <cellStyle name="Normal 2 5 2 2 4" xfId="31521" xr:uid="{00000000-0005-0000-0000-0000B6780000}"/>
    <cellStyle name="Normal 2 5 2 2 4 10" xfId="31522" xr:uid="{00000000-0005-0000-0000-0000B7780000}"/>
    <cellStyle name="Normal 2 5 2 2 4 11" xfId="31523" xr:uid="{00000000-0005-0000-0000-0000B8780000}"/>
    <cellStyle name="Normal 2 5 2 2 4 2" xfId="31524" xr:uid="{00000000-0005-0000-0000-0000B9780000}"/>
    <cellStyle name="Normal 2 5 2 2 4 2 2" xfId="31525" xr:uid="{00000000-0005-0000-0000-0000BA780000}"/>
    <cellStyle name="Normal 2 5 2 2 4 2 3" xfId="31526" xr:uid="{00000000-0005-0000-0000-0000BB780000}"/>
    <cellStyle name="Normal 2 5 2 2 4 2 4" xfId="31527" xr:uid="{00000000-0005-0000-0000-0000BC780000}"/>
    <cellStyle name="Normal 2 5 2 2 4 2 5" xfId="31528" xr:uid="{00000000-0005-0000-0000-0000BD780000}"/>
    <cellStyle name="Normal 2 5 2 2 4 3" xfId="31529" xr:uid="{00000000-0005-0000-0000-0000BE780000}"/>
    <cellStyle name="Normal 2 5 2 2 4 3 2" xfId="31530" xr:uid="{00000000-0005-0000-0000-0000BF780000}"/>
    <cellStyle name="Normal 2 5 2 2 4 3 3" xfId="31531" xr:uid="{00000000-0005-0000-0000-0000C0780000}"/>
    <cellStyle name="Normal 2 5 2 2 4 4" xfId="31532" xr:uid="{00000000-0005-0000-0000-0000C1780000}"/>
    <cellStyle name="Normal 2 5 2 2 4 4 2" xfId="31533" xr:uid="{00000000-0005-0000-0000-0000C2780000}"/>
    <cellStyle name="Normal 2 5 2 2 4 5" xfId="31534" xr:uid="{00000000-0005-0000-0000-0000C3780000}"/>
    <cellStyle name="Normal 2 5 2 2 4 5 2" xfId="31535" xr:uid="{00000000-0005-0000-0000-0000C4780000}"/>
    <cellStyle name="Normal 2 5 2 2 4 6" xfId="31536" xr:uid="{00000000-0005-0000-0000-0000C5780000}"/>
    <cellStyle name="Normal 2 5 2 2 4 7" xfId="31537" xr:uid="{00000000-0005-0000-0000-0000C6780000}"/>
    <cellStyle name="Normal 2 5 2 2 4 8" xfId="31538" xr:uid="{00000000-0005-0000-0000-0000C7780000}"/>
    <cellStyle name="Normal 2 5 2 2 4 9" xfId="31539" xr:uid="{00000000-0005-0000-0000-0000C8780000}"/>
    <cellStyle name="Normal 2 5 2 2 4_1) Sector Final Use Input Sheet" xfId="31540" xr:uid="{00000000-0005-0000-0000-0000C9780000}"/>
    <cellStyle name="Normal 2 5 2 2 5" xfId="31541" xr:uid="{00000000-0005-0000-0000-0000CA780000}"/>
    <cellStyle name="Normal 2 5 2 2 5 2" xfId="31542" xr:uid="{00000000-0005-0000-0000-0000CB780000}"/>
    <cellStyle name="Normal 2 5 2 2 5 3" xfId="31543" xr:uid="{00000000-0005-0000-0000-0000CC780000}"/>
    <cellStyle name="Normal 2 5 2 2 5 4" xfId="31544" xr:uid="{00000000-0005-0000-0000-0000CD780000}"/>
    <cellStyle name="Normal 2 5 2 2 5 5" xfId="31545" xr:uid="{00000000-0005-0000-0000-0000CE780000}"/>
    <cellStyle name="Normal 2 5 2 2 6" xfId="31546" xr:uid="{00000000-0005-0000-0000-0000CF780000}"/>
    <cellStyle name="Normal 2 5 2 2 6 2" xfId="31547" xr:uid="{00000000-0005-0000-0000-0000D0780000}"/>
    <cellStyle name="Normal 2 5 2 2 6 3" xfId="31548" xr:uid="{00000000-0005-0000-0000-0000D1780000}"/>
    <cellStyle name="Normal 2 5 2 2 7" xfId="31549" xr:uid="{00000000-0005-0000-0000-0000D2780000}"/>
    <cellStyle name="Normal 2 5 2 2 7 2" xfId="31550" xr:uid="{00000000-0005-0000-0000-0000D3780000}"/>
    <cellStyle name="Normal 2 5 2 2 8" xfId="31551" xr:uid="{00000000-0005-0000-0000-0000D4780000}"/>
    <cellStyle name="Normal 2 5 2 2 8 2" xfId="31552" xr:uid="{00000000-0005-0000-0000-0000D5780000}"/>
    <cellStyle name="Normal 2 5 2 2 9" xfId="31553" xr:uid="{00000000-0005-0000-0000-0000D6780000}"/>
    <cellStyle name="Normal 2 5 2 2_1) Sector Final Use Input Sheet" xfId="31554" xr:uid="{00000000-0005-0000-0000-0000D7780000}"/>
    <cellStyle name="Normal 2 5 2 3" xfId="31555" xr:uid="{00000000-0005-0000-0000-0000D8780000}"/>
    <cellStyle name="Normal 2 5 2 3 10" xfId="31556" xr:uid="{00000000-0005-0000-0000-0000D9780000}"/>
    <cellStyle name="Normal 2 5 2 3 11" xfId="31557" xr:uid="{00000000-0005-0000-0000-0000DA780000}"/>
    <cellStyle name="Normal 2 5 2 3 12" xfId="31558" xr:uid="{00000000-0005-0000-0000-0000DB780000}"/>
    <cellStyle name="Normal 2 5 2 3 13" xfId="31559" xr:uid="{00000000-0005-0000-0000-0000DC780000}"/>
    <cellStyle name="Normal 2 5 2 3 14" xfId="31560" xr:uid="{00000000-0005-0000-0000-0000DD780000}"/>
    <cellStyle name="Normal 2 5 2 3 2" xfId="31561" xr:uid="{00000000-0005-0000-0000-0000DE780000}"/>
    <cellStyle name="Normal 2 5 2 3 2 10" xfId="31562" xr:uid="{00000000-0005-0000-0000-0000DF780000}"/>
    <cellStyle name="Normal 2 5 2 3 2 11" xfId="31563" xr:uid="{00000000-0005-0000-0000-0000E0780000}"/>
    <cellStyle name="Normal 2 5 2 3 2 12" xfId="31564" xr:uid="{00000000-0005-0000-0000-0000E1780000}"/>
    <cellStyle name="Normal 2 5 2 3 2 2" xfId="31565" xr:uid="{00000000-0005-0000-0000-0000E2780000}"/>
    <cellStyle name="Normal 2 5 2 3 2 2 10" xfId="31566" xr:uid="{00000000-0005-0000-0000-0000E3780000}"/>
    <cellStyle name="Normal 2 5 2 3 2 2 11" xfId="31567" xr:uid="{00000000-0005-0000-0000-0000E4780000}"/>
    <cellStyle name="Normal 2 5 2 3 2 2 2" xfId="31568" xr:uid="{00000000-0005-0000-0000-0000E5780000}"/>
    <cellStyle name="Normal 2 5 2 3 2 2 2 2" xfId="31569" xr:uid="{00000000-0005-0000-0000-0000E6780000}"/>
    <cellStyle name="Normal 2 5 2 3 2 2 2 3" xfId="31570" xr:uid="{00000000-0005-0000-0000-0000E7780000}"/>
    <cellStyle name="Normal 2 5 2 3 2 2 2 4" xfId="31571" xr:uid="{00000000-0005-0000-0000-0000E8780000}"/>
    <cellStyle name="Normal 2 5 2 3 2 2 2 5" xfId="31572" xr:uid="{00000000-0005-0000-0000-0000E9780000}"/>
    <cellStyle name="Normal 2 5 2 3 2 2 3" xfId="31573" xr:uid="{00000000-0005-0000-0000-0000EA780000}"/>
    <cellStyle name="Normal 2 5 2 3 2 2 3 2" xfId="31574" xr:uid="{00000000-0005-0000-0000-0000EB780000}"/>
    <cellStyle name="Normal 2 5 2 3 2 2 3 3" xfId="31575" xr:uid="{00000000-0005-0000-0000-0000EC780000}"/>
    <cellStyle name="Normal 2 5 2 3 2 2 4" xfId="31576" xr:uid="{00000000-0005-0000-0000-0000ED780000}"/>
    <cellStyle name="Normal 2 5 2 3 2 2 4 2" xfId="31577" xr:uid="{00000000-0005-0000-0000-0000EE780000}"/>
    <cellStyle name="Normal 2 5 2 3 2 2 5" xfId="31578" xr:uid="{00000000-0005-0000-0000-0000EF780000}"/>
    <cellStyle name="Normal 2 5 2 3 2 2 5 2" xfId="31579" xr:uid="{00000000-0005-0000-0000-0000F0780000}"/>
    <cellStyle name="Normal 2 5 2 3 2 2 6" xfId="31580" xr:uid="{00000000-0005-0000-0000-0000F1780000}"/>
    <cellStyle name="Normal 2 5 2 3 2 2 7" xfId="31581" xr:uid="{00000000-0005-0000-0000-0000F2780000}"/>
    <cellStyle name="Normal 2 5 2 3 2 2 8" xfId="31582" xr:uid="{00000000-0005-0000-0000-0000F3780000}"/>
    <cellStyle name="Normal 2 5 2 3 2 2 9" xfId="31583" xr:uid="{00000000-0005-0000-0000-0000F4780000}"/>
    <cellStyle name="Normal 2 5 2 3 2 2_1) Sector Final Use Input Sheet" xfId="31584" xr:uid="{00000000-0005-0000-0000-0000F5780000}"/>
    <cellStyle name="Normal 2 5 2 3 2 3" xfId="31585" xr:uid="{00000000-0005-0000-0000-0000F6780000}"/>
    <cellStyle name="Normal 2 5 2 3 2 3 2" xfId="31586" xr:uid="{00000000-0005-0000-0000-0000F7780000}"/>
    <cellStyle name="Normal 2 5 2 3 2 3 3" xfId="31587" xr:uid="{00000000-0005-0000-0000-0000F8780000}"/>
    <cellStyle name="Normal 2 5 2 3 2 3 4" xfId="31588" xr:uid="{00000000-0005-0000-0000-0000F9780000}"/>
    <cellStyle name="Normal 2 5 2 3 2 3 5" xfId="31589" xr:uid="{00000000-0005-0000-0000-0000FA780000}"/>
    <cellStyle name="Normal 2 5 2 3 2 4" xfId="31590" xr:uid="{00000000-0005-0000-0000-0000FB780000}"/>
    <cellStyle name="Normal 2 5 2 3 2 4 2" xfId="31591" xr:uid="{00000000-0005-0000-0000-0000FC780000}"/>
    <cellStyle name="Normal 2 5 2 3 2 4 3" xfId="31592" xr:uid="{00000000-0005-0000-0000-0000FD780000}"/>
    <cellStyle name="Normal 2 5 2 3 2 5" xfId="31593" xr:uid="{00000000-0005-0000-0000-0000FE780000}"/>
    <cellStyle name="Normal 2 5 2 3 2 5 2" xfId="31594" xr:uid="{00000000-0005-0000-0000-0000FF780000}"/>
    <cellStyle name="Normal 2 5 2 3 2 6" xfId="31595" xr:uid="{00000000-0005-0000-0000-000000790000}"/>
    <cellStyle name="Normal 2 5 2 3 2 6 2" xfId="31596" xr:uid="{00000000-0005-0000-0000-000001790000}"/>
    <cellStyle name="Normal 2 5 2 3 2 7" xfId="31597" xr:uid="{00000000-0005-0000-0000-000002790000}"/>
    <cellStyle name="Normal 2 5 2 3 2 8" xfId="31598" xr:uid="{00000000-0005-0000-0000-000003790000}"/>
    <cellStyle name="Normal 2 5 2 3 2 9" xfId="31599" xr:uid="{00000000-0005-0000-0000-000004790000}"/>
    <cellStyle name="Normal 2 5 2 3 2_1) Sector Final Use Input Sheet" xfId="31600" xr:uid="{00000000-0005-0000-0000-000005790000}"/>
    <cellStyle name="Normal 2 5 2 3 3" xfId="31601" xr:uid="{00000000-0005-0000-0000-000006790000}"/>
    <cellStyle name="Normal 2 5 2 3 3 10" xfId="31602" xr:uid="{00000000-0005-0000-0000-000007790000}"/>
    <cellStyle name="Normal 2 5 2 3 3 11" xfId="31603" xr:uid="{00000000-0005-0000-0000-000008790000}"/>
    <cellStyle name="Normal 2 5 2 3 3 12" xfId="31604" xr:uid="{00000000-0005-0000-0000-000009790000}"/>
    <cellStyle name="Normal 2 5 2 3 3 2" xfId="31605" xr:uid="{00000000-0005-0000-0000-00000A790000}"/>
    <cellStyle name="Normal 2 5 2 3 3 2 10" xfId="31606" xr:uid="{00000000-0005-0000-0000-00000B790000}"/>
    <cellStyle name="Normal 2 5 2 3 3 2 11" xfId="31607" xr:uid="{00000000-0005-0000-0000-00000C790000}"/>
    <cellStyle name="Normal 2 5 2 3 3 2 2" xfId="31608" xr:uid="{00000000-0005-0000-0000-00000D790000}"/>
    <cellStyle name="Normal 2 5 2 3 3 2 2 2" xfId="31609" xr:uid="{00000000-0005-0000-0000-00000E790000}"/>
    <cellStyle name="Normal 2 5 2 3 3 2 2 3" xfId="31610" xr:uid="{00000000-0005-0000-0000-00000F790000}"/>
    <cellStyle name="Normal 2 5 2 3 3 2 2 4" xfId="31611" xr:uid="{00000000-0005-0000-0000-000010790000}"/>
    <cellStyle name="Normal 2 5 2 3 3 2 2 5" xfId="31612" xr:uid="{00000000-0005-0000-0000-000011790000}"/>
    <cellStyle name="Normal 2 5 2 3 3 2 3" xfId="31613" xr:uid="{00000000-0005-0000-0000-000012790000}"/>
    <cellStyle name="Normal 2 5 2 3 3 2 3 2" xfId="31614" xr:uid="{00000000-0005-0000-0000-000013790000}"/>
    <cellStyle name="Normal 2 5 2 3 3 2 3 3" xfId="31615" xr:uid="{00000000-0005-0000-0000-000014790000}"/>
    <cellStyle name="Normal 2 5 2 3 3 2 4" xfId="31616" xr:uid="{00000000-0005-0000-0000-000015790000}"/>
    <cellStyle name="Normal 2 5 2 3 3 2 4 2" xfId="31617" xr:uid="{00000000-0005-0000-0000-000016790000}"/>
    <cellStyle name="Normal 2 5 2 3 3 2 5" xfId="31618" xr:uid="{00000000-0005-0000-0000-000017790000}"/>
    <cellStyle name="Normal 2 5 2 3 3 2 5 2" xfId="31619" xr:uid="{00000000-0005-0000-0000-000018790000}"/>
    <cellStyle name="Normal 2 5 2 3 3 2 6" xfId="31620" xr:uid="{00000000-0005-0000-0000-000019790000}"/>
    <cellStyle name="Normal 2 5 2 3 3 2 7" xfId="31621" xr:uid="{00000000-0005-0000-0000-00001A790000}"/>
    <cellStyle name="Normal 2 5 2 3 3 2 8" xfId="31622" xr:uid="{00000000-0005-0000-0000-00001B790000}"/>
    <cellStyle name="Normal 2 5 2 3 3 2 9" xfId="31623" xr:uid="{00000000-0005-0000-0000-00001C790000}"/>
    <cellStyle name="Normal 2 5 2 3 3 2_1) Sector Final Use Input Sheet" xfId="31624" xr:uid="{00000000-0005-0000-0000-00001D790000}"/>
    <cellStyle name="Normal 2 5 2 3 3 3" xfId="31625" xr:uid="{00000000-0005-0000-0000-00001E790000}"/>
    <cellStyle name="Normal 2 5 2 3 3 3 2" xfId="31626" xr:uid="{00000000-0005-0000-0000-00001F790000}"/>
    <cellStyle name="Normal 2 5 2 3 3 3 3" xfId="31627" xr:uid="{00000000-0005-0000-0000-000020790000}"/>
    <cellStyle name="Normal 2 5 2 3 3 3 4" xfId="31628" xr:uid="{00000000-0005-0000-0000-000021790000}"/>
    <cellStyle name="Normal 2 5 2 3 3 3 5" xfId="31629" xr:uid="{00000000-0005-0000-0000-000022790000}"/>
    <cellStyle name="Normal 2 5 2 3 3 4" xfId="31630" xr:uid="{00000000-0005-0000-0000-000023790000}"/>
    <cellStyle name="Normal 2 5 2 3 3 4 2" xfId="31631" xr:uid="{00000000-0005-0000-0000-000024790000}"/>
    <cellStyle name="Normal 2 5 2 3 3 4 3" xfId="31632" xr:uid="{00000000-0005-0000-0000-000025790000}"/>
    <cellStyle name="Normal 2 5 2 3 3 5" xfId="31633" xr:uid="{00000000-0005-0000-0000-000026790000}"/>
    <cellStyle name="Normal 2 5 2 3 3 5 2" xfId="31634" xr:uid="{00000000-0005-0000-0000-000027790000}"/>
    <cellStyle name="Normal 2 5 2 3 3 6" xfId="31635" xr:uid="{00000000-0005-0000-0000-000028790000}"/>
    <cellStyle name="Normal 2 5 2 3 3 6 2" xfId="31636" xr:uid="{00000000-0005-0000-0000-000029790000}"/>
    <cellStyle name="Normal 2 5 2 3 3 7" xfId="31637" xr:uid="{00000000-0005-0000-0000-00002A790000}"/>
    <cellStyle name="Normal 2 5 2 3 3 8" xfId="31638" xr:uid="{00000000-0005-0000-0000-00002B790000}"/>
    <cellStyle name="Normal 2 5 2 3 3 9" xfId="31639" xr:uid="{00000000-0005-0000-0000-00002C790000}"/>
    <cellStyle name="Normal 2 5 2 3 3_1) Sector Final Use Input Sheet" xfId="31640" xr:uid="{00000000-0005-0000-0000-00002D790000}"/>
    <cellStyle name="Normal 2 5 2 3 4" xfId="31641" xr:uid="{00000000-0005-0000-0000-00002E790000}"/>
    <cellStyle name="Normal 2 5 2 3 4 10" xfId="31642" xr:uid="{00000000-0005-0000-0000-00002F790000}"/>
    <cellStyle name="Normal 2 5 2 3 4 11" xfId="31643" xr:uid="{00000000-0005-0000-0000-000030790000}"/>
    <cellStyle name="Normal 2 5 2 3 4 2" xfId="31644" xr:uid="{00000000-0005-0000-0000-000031790000}"/>
    <cellStyle name="Normal 2 5 2 3 4 2 2" xfId="31645" xr:uid="{00000000-0005-0000-0000-000032790000}"/>
    <cellStyle name="Normal 2 5 2 3 4 2 3" xfId="31646" xr:uid="{00000000-0005-0000-0000-000033790000}"/>
    <cellStyle name="Normal 2 5 2 3 4 2 4" xfId="31647" xr:uid="{00000000-0005-0000-0000-000034790000}"/>
    <cellStyle name="Normal 2 5 2 3 4 2 5" xfId="31648" xr:uid="{00000000-0005-0000-0000-000035790000}"/>
    <cellStyle name="Normal 2 5 2 3 4 3" xfId="31649" xr:uid="{00000000-0005-0000-0000-000036790000}"/>
    <cellStyle name="Normal 2 5 2 3 4 3 2" xfId="31650" xr:uid="{00000000-0005-0000-0000-000037790000}"/>
    <cellStyle name="Normal 2 5 2 3 4 3 3" xfId="31651" xr:uid="{00000000-0005-0000-0000-000038790000}"/>
    <cellStyle name="Normal 2 5 2 3 4 4" xfId="31652" xr:uid="{00000000-0005-0000-0000-000039790000}"/>
    <cellStyle name="Normal 2 5 2 3 4 4 2" xfId="31653" xr:uid="{00000000-0005-0000-0000-00003A790000}"/>
    <cellStyle name="Normal 2 5 2 3 4 5" xfId="31654" xr:uid="{00000000-0005-0000-0000-00003B790000}"/>
    <cellStyle name="Normal 2 5 2 3 4 5 2" xfId="31655" xr:uid="{00000000-0005-0000-0000-00003C790000}"/>
    <cellStyle name="Normal 2 5 2 3 4 6" xfId="31656" xr:uid="{00000000-0005-0000-0000-00003D790000}"/>
    <cellStyle name="Normal 2 5 2 3 4 7" xfId="31657" xr:uid="{00000000-0005-0000-0000-00003E790000}"/>
    <cellStyle name="Normal 2 5 2 3 4 8" xfId="31658" xr:uid="{00000000-0005-0000-0000-00003F790000}"/>
    <cellStyle name="Normal 2 5 2 3 4 9" xfId="31659" xr:uid="{00000000-0005-0000-0000-000040790000}"/>
    <cellStyle name="Normal 2 5 2 3 4_1) Sector Final Use Input Sheet" xfId="31660" xr:uid="{00000000-0005-0000-0000-000041790000}"/>
    <cellStyle name="Normal 2 5 2 3 5" xfId="31661" xr:uid="{00000000-0005-0000-0000-000042790000}"/>
    <cellStyle name="Normal 2 5 2 3 5 2" xfId="31662" xr:uid="{00000000-0005-0000-0000-000043790000}"/>
    <cellStyle name="Normal 2 5 2 3 5 3" xfId="31663" xr:uid="{00000000-0005-0000-0000-000044790000}"/>
    <cellStyle name="Normal 2 5 2 3 5 4" xfId="31664" xr:uid="{00000000-0005-0000-0000-000045790000}"/>
    <cellStyle name="Normal 2 5 2 3 5 5" xfId="31665" xr:uid="{00000000-0005-0000-0000-000046790000}"/>
    <cellStyle name="Normal 2 5 2 3 6" xfId="31666" xr:uid="{00000000-0005-0000-0000-000047790000}"/>
    <cellStyle name="Normal 2 5 2 3 6 2" xfId="31667" xr:uid="{00000000-0005-0000-0000-000048790000}"/>
    <cellStyle name="Normal 2 5 2 3 6 3" xfId="31668" xr:uid="{00000000-0005-0000-0000-000049790000}"/>
    <cellStyle name="Normal 2 5 2 3 7" xfId="31669" xr:uid="{00000000-0005-0000-0000-00004A790000}"/>
    <cellStyle name="Normal 2 5 2 3 7 2" xfId="31670" xr:uid="{00000000-0005-0000-0000-00004B790000}"/>
    <cellStyle name="Normal 2 5 2 3 8" xfId="31671" xr:uid="{00000000-0005-0000-0000-00004C790000}"/>
    <cellStyle name="Normal 2 5 2 3 8 2" xfId="31672" xr:uid="{00000000-0005-0000-0000-00004D790000}"/>
    <cellStyle name="Normal 2 5 2 3 9" xfId="31673" xr:uid="{00000000-0005-0000-0000-00004E790000}"/>
    <cellStyle name="Normal 2 5 2 3_1) Sector Final Use Input Sheet" xfId="31674" xr:uid="{00000000-0005-0000-0000-00004F790000}"/>
    <cellStyle name="Normal 2 5 2 4" xfId="31675" xr:uid="{00000000-0005-0000-0000-000050790000}"/>
    <cellStyle name="Normal 2 5 2 4 10" xfId="31676" xr:uid="{00000000-0005-0000-0000-000051790000}"/>
    <cellStyle name="Normal 2 5 2 4 11" xfId="31677" xr:uid="{00000000-0005-0000-0000-000052790000}"/>
    <cellStyle name="Normal 2 5 2 4 12" xfId="31678" xr:uid="{00000000-0005-0000-0000-000053790000}"/>
    <cellStyle name="Normal 2 5 2 4 13" xfId="31679" xr:uid="{00000000-0005-0000-0000-000054790000}"/>
    <cellStyle name="Normal 2 5 2 4 14" xfId="31680" xr:uid="{00000000-0005-0000-0000-000055790000}"/>
    <cellStyle name="Normal 2 5 2 4 2" xfId="31681" xr:uid="{00000000-0005-0000-0000-000056790000}"/>
    <cellStyle name="Normal 2 5 2 4 2 10" xfId="31682" xr:uid="{00000000-0005-0000-0000-000057790000}"/>
    <cellStyle name="Normal 2 5 2 4 2 11" xfId="31683" xr:uid="{00000000-0005-0000-0000-000058790000}"/>
    <cellStyle name="Normal 2 5 2 4 2 12" xfId="31684" xr:uid="{00000000-0005-0000-0000-000059790000}"/>
    <cellStyle name="Normal 2 5 2 4 2 2" xfId="31685" xr:uid="{00000000-0005-0000-0000-00005A790000}"/>
    <cellStyle name="Normal 2 5 2 4 2 2 10" xfId="31686" xr:uid="{00000000-0005-0000-0000-00005B790000}"/>
    <cellStyle name="Normal 2 5 2 4 2 2 11" xfId="31687" xr:uid="{00000000-0005-0000-0000-00005C790000}"/>
    <cellStyle name="Normal 2 5 2 4 2 2 2" xfId="31688" xr:uid="{00000000-0005-0000-0000-00005D790000}"/>
    <cellStyle name="Normal 2 5 2 4 2 2 2 2" xfId="31689" xr:uid="{00000000-0005-0000-0000-00005E790000}"/>
    <cellStyle name="Normal 2 5 2 4 2 2 2 3" xfId="31690" xr:uid="{00000000-0005-0000-0000-00005F790000}"/>
    <cellStyle name="Normal 2 5 2 4 2 2 2 4" xfId="31691" xr:uid="{00000000-0005-0000-0000-000060790000}"/>
    <cellStyle name="Normal 2 5 2 4 2 2 2 5" xfId="31692" xr:uid="{00000000-0005-0000-0000-000061790000}"/>
    <cellStyle name="Normal 2 5 2 4 2 2 3" xfId="31693" xr:uid="{00000000-0005-0000-0000-000062790000}"/>
    <cellStyle name="Normal 2 5 2 4 2 2 3 2" xfId="31694" xr:uid="{00000000-0005-0000-0000-000063790000}"/>
    <cellStyle name="Normal 2 5 2 4 2 2 3 3" xfId="31695" xr:uid="{00000000-0005-0000-0000-000064790000}"/>
    <cellStyle name="Normal 2 5 2 4 2 2 4" xfId="31696" xr:uid="{00000000-0005-0000-0000-000065790000}"/>
    <cellStyle name="Normal 2 5 2 4 2 2 4 2" xfId="31697" xr:uid="{00000000-0005-0000-0000-000066790000}"/>
    <cellStyle name="Normal 2 5 2 4 2 2 5" xfId="31698" xr:uid="{00000000-0005-0000-0000-000067790000}"/>
    <cellStyle name="Normal 2 5 2 4 2 2 5 2" xfId="31699" xr:uid="{00000000-0005-0000-0000-000068790000}"/>
    <cellStyle name="Normal 2 5 2 4 2 2 6" xfId="31700" xr:uid="{00000000-0005-0000-0000-000069790000}"/>
    <cellStyle name="Normal 2 5 2 4 2 2 7" xfId="31701" xr:uid="{00000000-0005-0000-0000-00006A790000}"/>
    <cellStyle name="Normal 2 5 2 4 2 2 8" xfId="31702" xr:uid="{00000000-0005-0000-0000-00006B790000}"/>
    <cellStyle name="Normal 2 5 2 4 2 2 9" xfId="31703" xr:uid="{00000000-0005-0000-0000-00006C790000}"/>
    <cellStyle name="Normal 2 5 2 4 2 2_1) Sector Final Use Input Sheet" xfId="31704" xr:uid="{00000000-0005-0000-0000-00006D790000}"/>
    <cellStyle name="Normal 2 5 2 4 2 3" xfId="31705" xr:uid="{00000000-0005-0000-0000-00006E790000}"/>
    <cellStyle name="Normal 2 5 2 4 2 3 2" xfId="31706" xr:uid="{00000000-0005-0000-0000-00006F790000}"/>
    <cellStyle name="Normal 2 5 2 4 2 3 3" xfId="31707" xr:uid="{00000000-0005-0000-0000-000070790000}"/>
    <cellStyle name="Normal 2 5 2 4 2 3 4" xfId="31708" xr:uid="{00000000-0005-0000-0000-000071790000}"/>
    <cellStyle name="Normal 2 5 2 4 2 3 5" xfId="31709" xr:uid="{00000000-0005-0000-0000-000072790000}"/>
    <cellStyle name="Normal 2 5 2 4 2 4" xfId="31710" xr:uid="{00000000-0005-0000-0000-000073790000}"/>
    <cellStyle name="Normal 2 5 2 4 2 4 2" xfId="31711" xr:uid="{00000000-0005-0000-0000-000074790000}"/>
    <cellStyle name="Normal 2 5 2 4 2 4 3" xfId="31712" xr:uid="{00000000-0005-0000-0000-000075790000}"/>
    <cellStyle name="Normal 2 5 2 4 2 5" xfId="31713" xr:uid="{00000000-0005-0000-0000-000076790000}"/>
    <cellStyle name="Normal 2 5 2 4 2 5 2" xfId="31714" xr:uid="{00000000-0005-0000-0000-000077790000}"/>
    <cellStyle name="Normal 2 5 2 4 2 6" xfId="31715" xr:uid="{00000000-0005-0000-0000-000078790000}"/>
    <cellStyle name="Normal 2 5 2 4 2 6 2" xfId="31716" xr:uid="{00000000-0005-0000-0000-000079790000}"/>
    <cellStyle name="Normal 2 5 2 4 2 7" xfId="31717" xr:uid="{00000000-0005-0000-0000-00007A790000}"/>
    <cellStyle name="Normal 2 5 2 4 2 8" xfId="31718" xr:uid="{00000000-0005-0000-0000-00007B790000}"/>
    <cellStyle name="Normal 2 5 2 4 2 9" xfId="31719" xr:uid="{00000000-0005-0000-0000-00007C790000}"/>
    <cellStyle name="Normal 2 5 2 4 2_1) Sector Final Use Input Sheet" xfId="31720" xr:uid="{00000000-0005-0000-0000-00007D790000}"/>
    <cellStyle name="Normal 2 5 2 4 3" xfId="31721" xr:uid="{00000000-0005-0000-0000-00007E790000}"/>
    <cellStyle name="Normal 2 5 2 4 3 10" xfId="31722" xr:uid="{00000000-0005-0000-0000-00007F790000}"/>
    <cellStyle name="Normal 2 5 2 4 3 11" xfId="31723" xr:uid="{00000000-0005-0000-0000-000080790000}"/>
    <cellStyle name="Normal 2 5 2 4 3 12" xfId="31724" xr:uid="{00000000-0005-0000-0000-000081790000}"/>
    <cellStyle name="Normal 2 5 2 4 3 2" xfId="31725" xr:uid="{00000000-0005-0000-0000-000082790000}"/>
    <cellStyle name="Normal 2 5 2 4 3 2 10" xfId="31726" xr:uid="{00000000-0005-0000-0000-000083790000}"/>
    <cellStyle name="Normal 2 5 2 4 3 2 11" xfId="31727" xr:uid="{00000000-0005-0000-0000-000084790000}"/>
    <cellStyle name="Normal 2 5 2 4 3 2 2" xfId="31728" xr:uid="{00000000-0005-0000-0000-000085790000}"/>
    <cellStyle name="Normal 2 5 2 4 3 2 2 2" xfId="31729" xr:uid="{00000000-0005-0000-0000-000086790000}"/>
    <cellStyle name="Normal 2 5 2 4 3 2 2 3" xfId="31730" xr:uid="{00000000-0005-0000-0000-000087790000}"/>
    <cellStyle name="Normal 2 5 2 4 3 2 2 4" xfId="31731" xr:uid="{00000000-0005-0000-0000-000088790000}"/>
    <cellStyle name="Normal 2 5 2 4 3 2 2 5" xfId="31732" xr:uid="{00000000-0005-0000-0000-000089790000}"/>
    <cellStyle name="Normal 2 5 2 4 3 2 3" xfId="31733" xr:uid="{00000000-0005-0000-0000-00008A790000}"/>
    <cellStyle name="Normal 2 5 2 4 3 2 3 2" xfId="31734" xr:uid="{00000000-0005-0000-0000-00008B790000}"/>
    <cellStyle name="Normal 2 5 2 4 3 2 3 3" xfId="31735" xr:uid="{00000000-0005-0000-0000-00008C790000}"/>
    <cellStyle name="Normal 2 5 2 4 3 2 4" xfId="31736" xr:uid="{00000000-0005-0000-0000-00008D790000}"/>
    <cellStyle name="Normal 2 5 2 4 3 2 4 2" xfId="31737" xr:uid="{00000000-0005-0000-0000-00008E790000}"/>
    <cellStyle name="Normal 2 5 2 4 3 2 5" xfId="31738" xr:uid="{00000000-0005-0000-0000-00008F790000}"/>
    <cellStyle name="Normal 2 5 2 4 3 2 5 2" xfId="31739" xr:uid="{00000000-0005-0000-0000-000090790000}"/>
    <cellStyle name="Normal 2 5 2 4 3 2 6" xfId="31740" xr:uid="{00000000-0005-0000-0000-000091790000}"/>
    <cellStyle name="Normal 2 5 2 4 3 2 7" xfId="31741" xr:uid="{00000000-0005-0000-0000-000092790000}"/>
    <cellStyle name="Normal 2 5 2 4 3 2 8" xfId="31742" xr:uid="{00000000-0005-0000-0000-000093790000}"/>
    <cellStyle name="Normal 2 5 2 4 3 2 9" xfId="31743" xr:uid="{00000000-0005-0000-0000-000094790000}"/>
    <cellStyle name="Normal 2 5 2 4 3 2_1) Sector Final Use Input Sheet" xfId="31744" xr:uid="{00000000-0005-0000-0000-000095790000}"/>
    <cellStyle name="Normal 2 5 2 4 3 3" xfId="31745" xr:uid="{00000000-0005-0000-0000-000096790000}"/>
    <cellStyle name="Normal 2 5 2 4 3 3 2" xfId="31746" xr:uid="{00000000-0005-0000-0000-000097790000}"/>
    <cellStyle name="Normal 2 5 2 4 3 3 3" xfId="31747" xr:uid="{00000000-0005-0000-0000-000098790000}"/>
    <cellStyle name="Normal 2 5 2 4 3 3 4" xfId="31748" xr:uid="{00000000-0005-0000-0000-000099790000}"/>
    <cellStyle name="Normal 2 5 2 4 3 3 5" xfId="31749" xr:uid="{00000000-0005-0000-0000-00009A790000}"/>
    <cellStyle name="Normal 2 5 2 4 3 4" xfId="31750" xr:uid="{00000000-0005-0000-0000-00009B790000}"/>
    <cellStyle name="Normal 2 5 2 4 3 4 2" xfId="31751" xr:uid="{00000000-0005-0000-0000-00009C790000}"/>
    <cellStyle name="Normal 2 5 2 4 3 4 3" xfId="31752" xr:uid="{00000000-0005-0000-0000-00009D790000}"/>
    <cellStyle name="Normal 2 5 2 4 3 5" xfId="31753" xr:uid="{00000000-0005-0000-0000-00009E790000}"/>
    <cellStyle name="Normal 2 5 2 4 3 5 2" xfId="31754" xr:uid="{00000000-0005-0000-0000-00009F790000}"/>
    <cellStyle name="Normal 2 5 2 4 3 6" xfId="31755" xr:uid="{00000000-0005-0000-0000-0000A0790000}"/>
    <cellStyle name="Normal 2 5 2 4 3 6 2" xfId="31756" xr:uid="{00000000-0005-0000-0000-0000A1790000}"/>
    <cellStyle name="Normal 2 5 2 4 3 7" xfId="31757" xr:uid="{00000000-0005-0000-0000-0000A2790000}"/>
    <cellStyle name="Normal 2 5 2 4 3 8" xfId="31758" xr:uid="{00000000-0005-0000-0000-0000A3790000}"/>
    <cellStyle name="Normal 2 5 2 4 3 9" xfId="31759" xr:uid="{00000000-0005-0000-0000-0000A4790000}"/>
    <cellStyle name="Normal 2 5 2 4 3_1) Sector Final Use Input Sheet" xfId="31760" xr:uid="{00000000-0005-0000-0000-0000A5790000}"/>
    <cellStyle name="Normal 2 5 2 4 4" xfId="31761" xr:uid="{00000000-0005-0000-0000-0000A6790000}"/>
    <cellStyle name="Normal 2 5 2 4 4 10" xfId="31762" xr:uid="{00000000-0005-0000-0000-0000A7790000}"/>
    <cellStyle name="Normal 2 5 2 4 4 11" xfId="31763" xr:uid="{00000000-0005-0000-0000-0000A8790000}"/>
    <cellStyle name="Normal 2 5 2 4 4 2" xfId="31764" xr:uid="{00000000-0005-0000-0000-0000A9790000}"/>
    <cellStyle name="Normal 2 5 2 4 4 2 2" xfId="31765" xr:uid="{00000000-0005-0000-0000-0000AA790000}"/>
    <cellStyle name="Normal 2 5 2 4 4 2 3" xfId="31766" xr:uid="{00000000-0005-0000-0000-0000AB790000}"/>
    <cellStyle name="Normal 2 5 2 4 4 2 4" xfId="31767" xr:uid="{00000000-0005-0000-0000-0000AC790000}"/>
    <cellStyle name="Normal 2 5 2 4 4 2 5" xfId="31768" xr:uid="{00000000-0005-0000-0000-0000AD790000}"/>
    <cellStyle name="Normal 2 5 2 4 4 3" xfId="31769" xr:uid="{00000000-0005-0000-0000-0000AE790000}"/>
    <cellStyle name="Normal 2 5 2 4 4 3 2" xfId="31770" xr:uid="{00000000-0005-0000-0000-0000AF790000}"/>
    <cellStyle name="Normal 2 5 2 4 4 3 3" xfId="31771" xr:uid="{00000000-0005-0000-0000-0000B0790000}"/>
    <cellStyle name="Normal 2 5 2 4 4 4" xfId="31772" xr:uid="{00000000-0005-0000-0000-0000B1790000}"/>
    <cellStyle name="Normal 2 5 2 4 4 4 2" xfId="31773" xr:uid="{00000000-0005-0000-0000-0000B2790000}"/>
    <cellStyle name="Normal 2 5 2 4 4 5" xfId="31774" xr:uid="{00000000-0005-0000-0000-0000B3790000}"/>
    <cellStyle name="Normal 2 5 2 4 4 5 2" xfId="31775" xr:uid="{00000000-0005-0000-0000-0000B4790000}"/>
    <cellStyle name="Normal 2 5 2 4 4 6" xfId="31776" xr:uid="{00000000-0005-0000-0000-0000B5790000}"/>
    <cellStyle name="Normal 2 5 2 4 4 7" xfId="31777" xr:uid="{00000000-0005-0000-0000-0000B6790000}"/>
    <cellStyle name="Normal 2 5 2 4 4 8" xfId="31778" xr:uid="{00000000-0005-0000-0000-0000B7790000}"/>
    <cellStyle name="Normal 2 5 2 4 4 9" xfId="31779" xr:uid="{00000000-0005-0000-0000-0000B8790000}"/>
    <cellStyle name="Normal 2 5 2 4 4_1) Sector Final Use Input Sheet" xfId="31780" xr:uid="{00000000-0005-0000-0000-0000B9790000}"/>
    <cellStyle name="Normal 2 5 2 4 5" xfId="31781" xr:uid="{00000000-0005-0000-0000-0000BA790000}"/>
    <cellStyle name="Normal 2 5 2 4 5 2" xfId="31782" xr:uid="{00000000-0005-0000-0000-0000BB790000}"/>
    <cellStyle name="Normal 2 5 2 4 5 3" xfId="31783" xr:uid="{00000000-0005-0000-0000-0000BC790000}"/>
    <cellStyle name="Normal 2 5 2 4 5 4" xfId="31784" xr:uid="{00000000-0005-0000-0000-0000BD790000}"/>
    <cellStyle name="Normal 2 5 2 4 5 5" xfId="31785" xr:uid="{00000000-0005-0000-0000-0000BE790000}"/>
    <cellStyle name="Normal 2 5 2 4 6" xfId="31786" xr:uid="{00000000-0005-0000-0000-0000BF790000}"/>
    <cellStyle name="Normal 2 5 2 4 6 2" xfId="31787" xr:uid="{00000000-0005-0000-0000-0000C0790000}"/>
    <cellStyle name="Normal 2 5 2 4 6 3" xfId="31788" xr:uid="{00000000-0005-0000-0000-0000C1790000}"/>
    <cellStyle name="Normal 2 5 2 4 7" xfId="31789" xr:uid="{00000000-0005-0000-0000-0000C2790000}"/>
    <cellStyle name="Normal 2 5 2 4 7 2" xfId="31790" xr:uid="{00000000-0005-0000-0000-0000C3790000}"/>
    <cellStyle name="Normal 2 5 2 4 8" xfId="31791" xr:uid="{00000000-0005-0000-0000-0000C4790000}"/>
    <cellStyle name="Normal 2 5 2 4 8 2" xfId="31792" xr:uid="{00000000-0005-0000-0000-0000C5790000}"/>
    <cellStyle name="Normal 2 5 2 4 9" xfId="31793" xr:uid="{00000000-0005-0000-0000-0000C6790000}"/>
    <cellStyle name="Normal 2 5 2 4_1) Sector Final Use Input Sheet" xfId="31794" xr:uid="{00000000-0005-0000-0000-0000C7790000}"/>
    <cellStyle name="Normal 2 5 2 5" xfId="31795" xr:uid="{00000000-0005-0000-0000-0000C8790000}"/>
    <cellStyle name="Normal 2 5 2 5 10" xfId="31796" xr:uid="{00000000-0005-0000-0000-0000C9790000}"/>
    <cellStyle name="Normal 2 5 2 5 11" xfId="31797" xr:uid="{00000000-0005-0000-0000-0000CA790000}"/>
    <cellStyle name="Normal 2 5 2 5 12" xfId="31798" xr:uid="{00000000-0005-0000-0000-0000CB790000}"/>
    <cellStyle name="Normal 2 5 2 5 2" xfId="31799" xr:uid="{00000000-0005-0000-0000-0000CC790000}"/>
    <cellStyle name="Normal 2 5 2 5 2 10" xfId="31800" xr:uid="{00000000-0005-0000-0000-0000CD790000}"/>
    <cellStyle name="Normal 2 5 2 5 2 11" xfId="31801" xr:uid="{00000000-0005-0000-0000-0000CE790000}"/>
    <cellStyle name="Normal 2 5 2 5 2 2" xfId="31802" xr:uid="{00000000-0005-0000-0000-0000CF790000}"/>
    <cellStyle name="Normal 2 5 2 5 2 2 2" xfId="31803" xr:uid="{00000000-0005-0000-0000-0000D0790000}"/>
    <cellStyle name="Normal 2 5 2 5 2 2 3" xfId="31804" xr:uid="{00000000-0005-0000-0000-0000D1790000}"/>
    <cellStyle name="Normal 2 5 2 5 2 2 4" xfId="31805" xr:uid="{00000000-0005-0000-0000-0000D2790000}"/>
    <cellStyle name="Normal 2 5 2 5 2 2 5" xfId="31806" xr:uid="{00000000-0005-0000-0000-0000D3790000}"/>
    <cellStyle name="Normal 2 5 2 5 2 3" xfId="31807" xr:uid="{00000000-0005-0000-0000-0000D4790000}"/>
    <cellStyle name="Normal 2 5 2 5 2 3 2" xfId="31808" xr:uid="{00000000-0005-0000-0000-0000D5790000}"/>
    <cellStyle name="Normal 2 5 2 5 2 3 3" xfId="31809" xr:uid="{00000000-0005-0000-0000-0000D6790000}"/>
    <cellStyle name="Normal 2 5 2 5 2 4" xfId="31810" xr:uid="{00000000-0005-0000-0000-0000D7790000}"/>
    <cellStyle name="Normal 2 5 2 5 2 4 2" xfId="31811" xr:uid="{00000000-0005-0000-0000-0000D8790000}"/>
    <cellStyle name="Normal 2 5 2 5 2 5" xfId="31812" xr:uid="{00000000-0005-0000-0000-0000D9790000}"/>
    <cellStyle name="Normal 2 5 2 5 2 5 2" xfId="31813" xr:uid="{00000000-0005-0000-0000-0000DA790000}"/>
    <cellStyle name="Normal 2 5 2 5 2 6" xfId="31814" xr:uid="{00000000-0005-0000-0000-0000DB790000}"/>
    <cellStyle name="Normal 2 5 2 5 2 7" xfId="31815" xr:uid="{00000000-0005-0000-0000-0000DC790000}"/>
    <cellStyle name="Normal 2 5 2 5 2 8" xfId="31816" xr:uid="{00000000-0005-0000-0000-0000DD790000}"/>
    <cellStyle name="Normal 2 5 2 5 2 9" xfId="31817" xr:uid="{00000000-0005-0000-0000-0000DE790000}"/>
    <cellStyle name="Normal 2 5 2 5 2_1) Sector Final Use Input Sheet" xfId="31818" xr:uid="{00000000-0005-0000-0000-0000DF790000}"/>
    <cellStyle name="Normal 2 5 2 5 3" xfId="31819" xr:uid="{00000000-0005-0000-0000-0000E0790000}"/>
    <cellStyle name="Normal 2 5 2 5 3 2" xfId="31820" xr:uid="{00000000-0005-0000-0000-0000E1790000}"/>
    <cellStyle name="Normal 2 5 2 5 3 3" xfId="31821" xr:uid="{00000000-0005-0000-0000-0000E2790000}"/>
    <cellStyle name="Normal 2 5 2 5 3 4" xfId="31822" xr:uid="{00000000-0005-0000-0000-0000E3790000}"/>
    <cellStyle name="Normal 2 5 2 5 3 5" xfId="31823" xr:uid="{00000000-0005-0000-0000-0000E4790000}"/>
    <cellStyle name="Normal 2 5 2 5 4" xfId="31824" xr:uid="{00000000-0005-0000-0000-0000E5790000}"/>
    <cellStyle name="Normal 2 5 2 5 4 2" xfId="31825" xr:uid="{00000000-0005-0000-0000-0000E6790000}"/>
    <cellStyle name="Normal 2 5 2 5 4 3" xfId="31826" xr:uid="{00000000-0005-0000-0000-0000E7790000}"/>
    <cellStyle name="Normal 2 5 2 5 5" xfId="31827" xr:uid="{00000000-0005-0000-0000-0000E8790000}"/>
    <cellStyle name="Normal 2 5 2 5 5 2" xfId="31828" xr:uid="{00000000-0005-0000-0000-0000E9790000}"/>
    <cellStyle name="Normal 2 5 2 5 6" xfId="31829" xr:uid="{00000000-0005-0000-0000-0000EA790000}"/>
    <cellStyle name="Normal 2 5 2 5 6 2" xfId="31830" xr:uid="{00000000-0005-0000-0000-0000EB790000}"/>
    <cellStyle name="Normal 2 5 2 5 7" xfId="31831" xr:uid="{00000000-0005-0000-0000-0000EC790000}"/>
    <cellStyle name="Normal 2 5 2 5 8" xfId="31832" xr:uid="{00000000-0005-0000-0000-0000ED790000}"/>
    <cellStyle name="Normal 2 5 2 5 9" xfId="31833" xr:uid="{00000000-0005-0000-0000-0000EE790000}"/>
    <cellStyle name="Normal 2 5 2 5_1) Sector Final Use Input Sheet" xfId="31834" xr:uid="{00000000-0005-0000-0000-0000EF790000}"/>
    <cellStyle name="Normal 2 5 2 6" xfId="31835" xr:uid="{00000000-0005-0000-0000-0000F0790000}"/>
    <cellStyle name="Normal 2 5 2 6 10" xfId="31836" xr:uid="{00000000-0005-0000-0000-0000F1790000}"/>
    <cellStyle name="Normal 2 5 2 6 11" xfId="31837" xr:uid="{00000000-0005-0000-0000-0000F2790000}"/>
    <cellStyle name="Normal 2 5 2 6 12" xfId="31838" xr:uid="{00000000-0005-0000-0000-0000F3790000}"/>
    <cellStyle name="Normal 2 5 2 6 2" xfId="31839" xr:uid="{00000000-0005-0000-0000-0000F4790000}"/>
    <cellStyle name="Normal 2 5 2 6 2 10" xfId="31840" xr:uid="{00000000-0005-0000-0000-0000F5790000}"/>
    <cellStyle name="Normal 2 5 2 6 2 11" xfId="31841" xr:uid="{00000000-0005-0000-0000-0000F6790000}"/>
    <cellStyle name="Normal 2 5 2 6 2 2" xfId="31842" xr:uid="{00000000-0005-0000-0000-0000F7790000}"/>
    <cellStyle name="Normal 2 5 2 6 2 2 2" xfId="31843" xr:uid="{00000000-0005-0000-0000-0000F8790000}"/>
    <cellStyle name="Normal 2 5 2 6 2 2 3" xfId="31844" xr:uid="{00000000-0005-0000-0000-0000F9790000}"/>
    <cellStyle name="Normal 2 5 2 6 2 2 4" xfId="31845" xr:uid="{00000000-0005-0000-0000-0000FA790000}"/>
    <cellStyle name="Normal 2 5 2 6 2 2 5" xfId="31846" xr:uid="{00000000-0005-0000-0000-0000FB790000}"/>
    <cellStyle name="Normal 2 5 2 6 2 3" xfId="31847" xr:uid="{00000000-0005-0000-0000-0000FC790000}"/>
    <cellStyle name="Normal 2 5 2 6 2 3 2" xfId="31848" xr:uid="{00000000-0005-0000-0000-0000FD790000}"/>
    <cellStyle name="Normal 2 5 2 6 2 3 3" xfId="31849" xr:uid="{00000000-0005-0000-0000-0000FE790000}"/>
    <cellStyle name="Normal 2 5 2 6 2 4" xfId="31850" xr:uid="{00000000-0005-0000-0000-0000FF790000}"/>
    <cellStyle name="Normal 2 5 2 6 2 4 2" xfId="31851" xr:uid="{00000000-0005-0000-0000-0000007A0000}"/>
    <cellStyle name="Normal 2 5 2 6 2 5" xfId="31852" xr:uid="{00000000-0005-0000-0000-0000017A0000}"/>
    <cellStyle name="Normal 2 5 2 6 2 5 2" xfId="31853" xr:uid="{00000000-0005-0000-0000-0000027A0000}"/>
    <cellStyle name="Normal 2 5 2 6 2 6" xfId="31854" xr:uid="{00000000-0005-0000-0000-0000037A0000}"/>
    <cellStyle name="Normal 2 5 2 6 2 7" xfId="31855" xr:uid="{00000000-0005-0000-0000-0000047A0000}"/>
    <cellStyle name="Normal 2 5 2 6 2 8" xfId="31856" xr:uid="{00000000-0005-0000-0000-0000057A0000}"/>
    <cellStyle name="Normal 2 5 2 6 2 9" xfId="31857" xr:uid="{00000000-0005-0000-0000-0000067A0000}"/>
    <cellStyle name="Normal 2 5 2 6 2_1) Sector Final Use Input Sheet" xfId="31858" xr:uid="{00000000-0005-0000-0000-0000077A0000}"/>
    <cellStyle name="Normal 2 5 2 6 3" xfId="31859" xr:uid="{00000000-0005-0000-0000-0000087A0000}"/>
    <cellStyle name="Normal 2 5 2 6 3 2" xfId="31860" xr:uid="{00000000-0005-0000-0000-0000097A0000}"/>
    <cellStyle name="Normal 2 5 2 6 3 3" xfId="31861" xr:uid="{00000000-0005-0000-0000-00000A7A0000}"/>
    <cellStyle name="Normal 2 5 2 6 3 4" xfId="31862" xr:uid="{00000000-0005-0000-0000-00000B7A0000}"/>
    <cellStyle name="Normal 2 5 2 6 3 5" xfId="31863" xr:uid="{00000000-0005-0000-0000-00000C7A0000}"/>
    <cellStyle name="Normal 2 5 2 6 4" xfId="31864" xr:uid="{00000000-0005-0000-0000-00000D7A0000}"/>
    <cellStyle name="Normal 2 5 2 6 4 2" xfId="31865" xr:uid="{00000000-0005-0000-0000-00000E7A0000}"/>
    <cellStyle name="Normal 2 5 2 6 4 3" xfId="31866" xr:uid="{00000000-0005-0000-0000-00000F7A0000}"/>
    <cellStyle name="Normal 2 5 2 6 5" xfId="31867" xr:uid="{00000000-0005-0000-0000-0000107A0000}"/>
    <cellStyle name="Normal 2 5 2 6 5 2" xfId="31868" xr:uid="{00000000-0005-0000-0000-0000117A0000}"/>
    <cellStyle name="Normal 2 5 2 6 6" xfId="31869" xr:uid="{00000000-0005-0000-0000-0000127A0000}"/>
    <cellStyle name="Normal 2 5 2 6 6 2" xfId="31870" xr:uid="{00000000-0005-0000-0000-0000137A0000}"/>
    <cellStyle name="Normal 2 5 2 6 7" xfId="31871" xr:uid="{00000000-0005-0000-0000-0000147A0000}"/>
    <cellStyle name="Normal 2 5 2 6 8" xfId="31872" xr:uid="{00000000-0005-0000-0000-0000157A0000}"/>
    <cellStyle name="Normal 2 5 2 6 9" xfId="31873" xr:uid="{00000000-0005-0000-0000-0000167A0000}"/>
    <cellStyle name="Normal 2 5 2 6_1) Sector Final Use Input Sheet" xfId="31874" xr:uid="{00000000-0005-0000-0000-0000177A0000}"/>
    <cellStyle name="Normal 2 5 2 7" xfId="31875" xr:uid="{00000000-0005-0000-0000-0000187A0000}"/>
    <cellStyle name="Normal 2 5 2 7 10" xfId="31876" xr:uid="{00000000-0005-0000-0000-0000197A0000}"/>
    <cellStyle name="Normal 2 5 2 7 11" xfId="31877" xr:uid="{00000000-0005-0000-0000-00001A7A0000}"/>
    <cellStyle name="Normal 2 5 2 7 2" xfId="31878" xr:uid="{00000000-0005-0000-0000-00001B7A0000}"/>
    <cellStyle name="Normal 2 5 2 7 2 2" xfId="31879" xr:uid="{00000000-0005-0000-0000-00001C7A0000}"/>
    <cellStyle name="Normal 2 5 2 7 2 3" xfId="31880" xr:uid="{00000000-0005-0000-0000-00001D7A0000}"/>
    <cellStyle name="Normal 2 5 2 7 2 4" xfId="31881" xr:uid="{00000000-0005-0000-0000-00001E7A0000}"/>
    <cellStyle name="Normal 2 5 2 7 2 5" xfId="31882" xr:uid="{00000000-0005-0000-0000-00001F7A0000}"/>
    <cellStyle name="Normal 2 5 2 7 3" xfId="31883" xr:uid="{00000000-0005-0000-0000-0000207A0000}"/>
    <cellStyle name="Normal 2 5 2 7 3 2" xfId="31884" xr:uid="{00000000-0005-0000-0000-0000217A0000}"/>
    <cellStyle name="Normal 2 5 2 7 3 3" xfId="31885" xr:uid="{00000000-0005-0000-0000-0000227A0000}"/>
    <cellStyle name="Normal 2 5 2 7 4" xfId="31886" xr:uid="{00000000-0005-0000-0000-0000237A0000}"/>
    <cellStyle name="Normal 2 5 2 7 4 2" xfId="31887" xr:uid="{00000000-0005-0000-0000-0000247A0000}"/>
    <cellStyle name="Normal 2 5 2 7 5" xfId="31888" xr:uid="{00000000-0005-0000-0000-0000257A0000}"/>
    <cellStyle name="Normal 2 5 2 7 5 2" xfId="31889" xr:uid="{00000000-0005-0000-0000-0000267A0000}"/>
    <cellStyle name="Normal 2 5 2 7 6" xfId="31890" xr:uid="{00000000-0005-0000-0000-0000277A0000}"/>
    <cellStyle name="Normal 2 5 2 7 7" xfId="31891" xr:uid="{00000000-0005-0000-0000-0000287A0000}"/>
    <cellStyle name="Normal 2 5 2 7 8" xfId="31892" xr:uid="{00000000-0005-0000-0000-0000297A0000}"/>
    <cellStyle name="Normal 2 5 2 7 9" xfId="31893" xr:uid="{00000000-0005-0000-0000-00002A7A0000}"/>
    <cellStyle name="Normal 2 5 2 7_1) Sector Final Use Input Sheet" xfId="31894" xr:uid="{00000000-0005-0000-0000-00002B7A0000}"/>
    <cellStyle name="Normal 2 5 2 8" xfId="31895" xr:uid="{00000000-0005-0000-0000-00002C7A0000}"/>
    <cellStyle name="Normal 2 5 2 8 2" xfId="31896" xr:uid="{00000000-0005-0000-0000-00002D7A0000}"/>
    <cellStyle name="Normal 2 5 2 8 3" xfId="31897" xr:uid="{00000000-0005-0000-0000-00002E7A0000}"/>
    <cellStyle name="Normal 2 5 2 8 4" xfId="31898" xr:uid="{00000000-0005-0000-0000-00002F7A0000}"/>
    <cellStyle name="Normal 2 5 2 8 5" xfId="31899" xr:uid="{00000000-0005-0000-0000-0000307A0000}"/>
    <cellStyle name="Normal 2 5 2 9" xfId="31900" xr:uid="{00000000-0005-0000-0000-0000317A0000}"/>
    <cellStyle name="Normal 2 5 2 9 2" xfId="31901" xr:uid="{00000000-0005-0000-0000-0000327A0000}"/>
    <cellStyle name="Normal 2 5 2 9 3" xfId="31902" xr:uid="{00000000-0005-0000-0000-0000337A0000}"/>
    <cellStyle name="Normal 2 5 2_1) Sector Final Use Input Sheet" xfId="31903" xr:uid="{00000000-0005-0000-0000-0000347A0000}"/>
    <cellStyle name="Normal 2 5 3" xfId="31904" xr:uid="{00000000-0005-0000-0000-0000357A0000}"/>
    <cellStyle name="Normal 2 5 3 10" xfId="31905" xr:uid="{00000000-0005-0000-0000-0000367A0000}"/>
    <cellStyle name="Normal 2 5 3 11" xfId="31906" xr:uid="{00000000-0005-0000-0000-0000377A0000}"/>
    <cellStyle name="Normal 2 5 3 12" xfId="31907" xr:uid="{00000000-0005-0000-0000-0000387A0000}"/>
    <cellStyle name="Normal 2 5 3 13" xfId="31908" xr:uid="{00000000-0005-0000-0000-0000397A0000}"/>
    <cellStyle name="Normal 2 5 3 14" xfId="31909" xr:uid="{00000000-0005-0000-0000-00003A7A0000}"/>
    <cellStyle name="Normal 2 5 3 2" xfId="31910" xr:uid="{00000000-0005-0000-0000-00003B7A0000}"/>
    <cellStyle name="Normal 2 5 3 2 10" xfId="31911" xr:uid="{00000000-0005-0000-0000-00003C7A0000}"/>
    <cellStyle name="Normal 2 5 3 2 11" xfId="31912" xr:uid="{00000000-0005-0000-0000-00003D7A0000}"/>
    <cellStyle name="Normal 2 5 3 2 12" xfId="31913" xr:uid="{00000000-0005-0000-0000-00003E7A0000}"/>
    <cellStyle name="Normal 2 5 3 2 2" xfId="31914" xr:uid="{00000000-0005-0000-0000-00003F7A0000}"/>
    <cellStyle name="Normal 2 5 3 2 2 10" xfId="31915" xr:uid="{00000000-0005-0000-0000-0000407A0000}"/>
    <cellStyle name="Normal 2 5 3 2 2 11" xfId="31916" xr:uid="{00000000-0005-0000-0000-0000417A0000}"/>
    <cellStyle name="Normal 2 5 3 2 2 2" xfId="31917" xr:uid="{00000000-0005-0000-0000-0000427A0000}"/>
    <cellStyle name="Normal 2 5 3 2 2 2 2" xfId="31918" xr:uid="{00000000-0005-0000-0000-0000437A0000}"/>
    <cellStyle name="Normal 2 5 3 2 2 2 3" xfId="31919" xr:uid="{00000000-0005-0000-0000-0000447A0000}"/>
    <cellStyle name="Normal 2 5 3 2 2 2 4" xfId="31920" xr:uid="{00000000-0005-0000-0000-0000457A0000}"/>
    <cellStyle name="Normal 2 5 3 2 2 2 5" xfId="31921" xr:uid="{00000000-0005-0000-0000-0000467A0000}"/>
    <cellStyle name="Normal 2 5 3 2 2 3" xfId="31922" xr:uid="{00000000-0005-0000-0000-0000477A0000}"/>
    <cellStyle name="Normal 2 5 3 2 2 3 2" xfId="31923" xr:uid="{00000000-0005-0000-0000-0000487A0000}"/>
    <cellStyle name="Normal 2 5 3 2 2 3 3" xfId="31924" xr:uid="{00000000-0005-0000-0000-0000497A0000}"/>
    <cellStyle name="Normal 2 5 3 2 2 4" xfId="31925" xr:uid="{00000000-0005-0000-0000-00004A7A0000}"/>
    <cellStyle name="Normal 2 5 3 2 2 4 2" xfId="31926" xr:uid="{00000000-0005-0000-0000-00004B7A0000}"/>
    <cellStyle name="Normal 2 5 3 2 2 5" xfId="31927" xr:uid="{00000000-0005-0000-0000-00004C7A0000}"/>
    <cellStyle name="Normal 2 5 3 2 2 5 2" xfId="31928" xr:uid="{00000000-0005-0000-0000-00004D7A0000}"/>
    <cellStyle name="Normal 2 5 3 2 2 6" xfId="31929" xr:uid="{00000000-0005-0000-0000-00004E7A0000}"/>
    <cellStyle name="Normal 2 5 3 2 2 7" xfId="31930" xr:uid="{00000000-0005-0000-0000-00004F7A0000}"/>
    <cellStyle name="Normal 2 5 3 2 2 8" xfId="31931" xr:uid="{00000000-0005-0000-0000-0000507A0000}"/>
    <cellStyle name="Normal 2 5 3 2 2 9" xfId="31932" xr:uid="{00000000-0005-0000-0000-0000517A0000}"/>
    <cellStyle name="Normal 2 5 3 2 2_1) Sector Final Use Input Sheet" xfId="31933" xr:uid="{00000000-0005-0000-0000-0000527A0000}"/>
    <cellStyle name="Normal 2 5 3 2 3" xfId="31934" xr:uid="{00000000-0005-0000-0000-0000537A0000}"/>
    <cellStyle name="Normal 2 5 3 2 3 2" xfId="31935" xr:uid="{00000000-0005-0000-0000-0000547A0000}"/>
    <cellStyle name="Normal 2 5 3 2 3 3" xfId="31936" xr:uid="{00000000-0005-0000-0000-0000557A0000}"/>
    <cellStyle name="Normal 2 5 3 2 3 4" xfId="31937" xr:uid="{00000000-0005-0000-0000-0000567A0000}"/>
    <cellStyle name="Normal 2 5 3 2 3 5" xfId="31938" xr:uid="{00000000-0005-0000-0000-0000577A0000}"/>
    <cellStyle name="Normal 2 5 3 2 4" xfId="31939" xr:uid="{00000000-0005-0000-0000-0000587A0000}"/>
    <cellStyle name="Normal 2 5 3 2 4 2" xfId="31940" xr:uid="{00000000-0005-0000-0000-0000597A0000}"/>
    <cellStyle name="Normal 2 5 3 2 4 3" xfId="31941" xr:uid="{00000000-0005-0000-0000-00005A7A0000}"/>
    <cellStyle name="Normal 2 5 3 2 5" xfId="31942" xr:uid="{00000000-0005-0000-0000-00005B7A0000}"/>
    <cellStyle name="Normal 2 5 3 2 5 2" xfId="31943" xr:uid="{00000000-0005-0000-0000-00005C7A0000}"/>
    <cellStyle name="Normal 2 5 3 2 6" xfId="31944" xr:uid="{00000000-0005-0000-0000-00005D7A0000}"/>
    <cellStyle name="Normal 2 5 3 2 6 2" xfId="31945" xr:uid="{00000000-0005-0000-0000-00005E7A0000}"/>
    <cellStyle name="Normal 2 5 3 2 7" xfId="31946" xr:uid="{00000000-0005-0000-0000-00005F7A0000}"/>
    <cellStyle name="Normal 2 5 3 2 8" xfId="31947" xr:uid="{00000000-0005-0000-0000-0000607A0000}"/>
    <cellStyle name="Normal 2 5 3 2 9" xfId="31948" xr:uid="{00000000-0005-0000-0000-0000617A0000}"/>
    <cellStyle name="Normal 2 5 3 2_1) Sector Final Use Input Sheet" xfId="31949" xr:uid="{00000000-0005-0000-0000-0000627A0000}"/>
    <cellStyle name="Normal 2 5 3 3" xfId="31950" xr:uid="{00000000-0005-0000-0000-0000637A0000}"/>
    <cellStyle name="Normal 2 5 3 3 10" xfId="31951" xr:uid="{00000000-0005-0000-0000-0000647A0000}"/>
    <cellStyle name="Normal 2 5 3 3 11" xfId="31952" xr:uid="{00000000-0005-0000-0000-0000657A0000}"/>
    <cellStyle name="Normal 2 5 3 3 12" xfId="31953" xr:uid="{00000000-0005-0000-0000-0000667A0000}"/>
    <cellStyle name="Normal 2 5 3 3 2" xfId="31954" xr:uid="{00000000-0005-0000-0000-0000677A0000}"/>
    <cellStyle name="Normal 2 5 3 3 2 10" xfId="31955" xr:uid="{00000000-0005-0000-0000-0000687A0000}"/>
    <cellStyle name="Normal 2 5 3 3 2 11" xfId="31956" xr:uid="{00000000-0005-0000-0000-0000697A0000}"/>
    <cellStyle name="Normal 2 5 3 3 2 2" xfId="31957" xr:uid="{00000000-0005-0000-0000-00006A7A0000}"/>
    <cellStyle name="Normal 2 5 3 3 2 2 2" xfId="31958" xr:uid="{00000000-0005-0000-0000-00006B7A0000}"/>
    <cellStyle name="Normal 2 5 3 3 2 2 3" xfId="31959" xr:uid="{00000000-0005-0000-0000-00006C7A0000}"/>
    <cellStyle name="Normal 2 5 3 3 2 2 4" xfId="31960" xr:uid="{00000000-0005-0000-0000-00006D7A0000}"/>
    <cellStyle name="Normal 2 5 3 3 2 2 5" xfId="31961" xr:uid="{00000000-0005-0000-0000-00006E7A0000}"/>
    <cellStyle name="Normal 2 5 3 3 2 3" xfId="31962" xr:uid="{00000000-0005-0000-0000-00006F7A0000}"/>
    <cellStyle name="Normal 2 5 3 3 2 3 2" xfId="31963" xr:uid="{00000000-0005-0000-0000-0000707A0000}"/>
    <cellStyle name="Normal 2 5 3 3 2 3 3" xfId="31964" xr:uid="{00000000-0005-0000-0000-0000717A0000}"/>
    <cellStyle name="Normal 2 5 3 3 2 4" xfId="31965" xr:uid="{00000000-0005-0000-0000-0000727A0000}"/>
    <cellStyle name="Normal 2 5 3 3 2 4 2" xfId="31966" xr:uid="{00000000-0005-0000-0000-0000737A0000}"/>
    <cellStyle name="Normal 2 5 3 3 2 5" xfId="31967" xr:uid="{00000000-0005-0000-0000-0000747A0000}"/>
    <cellStyle name="Normal 2 5 3 3 2 5 2" xfId="31968" xr:uid="{00000000-0005-0000-0000-0000757A0000}"/>
    <cellStyle name="Normal 2 5 3 3 2 6" xfId="31969" xr:uid="{00000000-0005-0000-0000-0000767A0000}"/>
    <cellStyle name="Normal 2 5 3 3 2 7" xfId="31970" xr:uid="{00000000-0005-0000-0000-0000777A0000}"/>
    <cellStyle name="Normal 2 5 3 3 2 8" xfId="31971" xr:uid="{00000000-0005-0000-0000-0000787A0000}"/>
    <cellStyle name="Normal 2 5 3 3 2 9" xfId="31972" xr:uid="{00000000-0005-0000-0000-0000797A0000}"/>
    <cellStyle name="Normal 2 5 3 3 2_1) Sector Final Use Input Sheet" xfId="31973" xr:uid="{00000000-0005-0000-0000-00007A7A0000}"/>
    <cellStyle name="Normal 2 5 3 3 3" xfId="31974" xr:uid="{00000000-0005-0000-0000-00007B7A0000}"/>
    <cellStyle name="Normal 2 5 3 3 3 2" xfId="31975" xr:uid="{00000000-0005-0000-0000-00007C7A0000}"/>
    <cellStyle name="Normal 2 5 3 3 3 3" xfId="31976" xr:uid="{00000000-0005-0000-0000-00007D7A0000}"/>
    <cellStyle name="Normal 2 5 3 3 3 4" xfId="31977" xr:uid="{00000000-0005-0000-0000-00007E7A0000}"/>
    <cellStyle name="Normal 2 5 3 3 3 5" xfId="31978" xr:uid="{00000000-0005-0000-0000-00007F7A0000}"/>
    <cellStyle name="Normal 2 5 3 3 4" xfId="31979" xr:uid="{00000000-0005-0000-0000-0000807A0000}"/>
    <cellStyle name="Normal 2 5 3 3 4 2" xfId="31980" xr:uid="{00000000-0005-0000-0000-0000817A0000}"/>
    <cellStyle name="Normal 2 5 3 3 4 3" xfId="31981" xr:uid="{00000000-0005-0000-0000-0000827A0000}"/>
    <cellStyle name="Normal 2 5 3 3 5" xfId="31982" xr:uid="{00000000-0005-0000-0000-0000837A0000}"/>
    <cellStyle name="Normal 2 5 3 3 5 2" xfId="31983" xr:uid="{00000000-0005-0000-0000-0000847A0000}"/>
    <cellStyle name="Normal 2 5 3 3 6" xfId="31984" xr:uid="{00000000-0005-0000-0000-0000857A0000}"/>
    <cellStyle name="Normal 2 5 3 3 6 2" xfId="31985" xr:uid="{00000000-0005-0000-0000-0000867A0000}"/>
    <cellStyle name="Normal 2 5 3 3 7" xfId="31986" xr:uid="{00000000-0005-0000-0000-0000877A0000}"/>
    <cellStyle name="Normal 2 5 3 3 8" xfId="31987" xr:uid="{00000000-0005-0000-0000-0000887A0000}"/>
    <cellStyle name="Normal 2 5 3 3 9" xfId="31988" xr:uid="{00000000-0005-0000-0000-0000897A0000}"/>
    <cellStyle name="Normal 2 5 3 3_1) Sector Final Use Input Sheet" xfId="31989" xr:uid="{00000000-0005-0000-0000-00008A7A0000}"/>
    <cellStyle name="Normal 2 5 3 4" xfId="31990" xr:uid="{00000000-0005-0000-0000-00008B7A0000}"/>
    <cellStyle name="Normal 2 5 3 4 10" xfId="31991" xr:uid="{00000000-0005-0000-0000-00008C7A0000}"/>
    <cellStyle name="Normal 2 5 3 4 11" xfId="31992" xr:uid="{00000000-0005-0000-0000-00008D7A0000}"/>
    <cellStyle name="Normal 2 5 3 4 2" xfId="31993" xr:uid="{00000000-0005-0000-0000-00008E7A0000}"/>
    <cellStyle name="Normal 2 5 3 4 2 2" xfId="31994" xr:uid="{00000000-0005-0000-0000-00008F7A0000}"/>
    <cellStyle name="Normal 2 5 3 4 2 3" xfId="31995" xr:uid="{00000000-0005-0000-0000-0000907A0000}"/>
    <cellStyle name="Normal 2 5 3 4 2 4" xfId="31996" xr:uid="{00000000-0005-0000-0000-0000917A0000}"/>
    <cellStyle name="Normal 2 5 3 4 2 5" xfId="31997" xr:uid="{00000000-0005-0000-0000-0000927A0000}"/>
    <cellStyle name="Normal 2 5 3 4 3" xfId="31998" xr:uid="{00000000-0005-0000-0000-0000937A0000}"/>
    <cellStyle name="Normal 2 5 3 4 3 2" xfId="31999" xr:uid="{00000000-0005-0000-0000-0000947A0000}"/>
    <cellStyle name="Normal 2 5 3 4 3 3" xfId="32000" xr:uid="{00000000-0005-0000-0000-0000957A0000}"/>
    <cellStyle name="Normal 2 5 3 4 4" xfId="32001" xr:uid="{00000000-0005-0000-0000-0000967A0000}"/>
    <cellStyle name="Normal 2 5 3 4 4 2" xfId="32002" xr:uid="{00000000-0005-0000-0000-0000977A0000}"/>
    <cellStyle name="Normal 2 5 3 4 5" xfId="32003" xr:uid="{00000000-0005-0000-0000-0000987A0000}"/>
    <cellStyle name="Normal 2 5 3 4 5 2" xfId="32004" xr:uid="{00000000-0005-0000-0000-0000997A0000}"/>
    <cellStyle name="Normal 2 5 3 4 6" xfId="32005" xr:uid="{00000000-0005-0000-0000-00009A7A0000}"/>
    <cellStyle name="Normal 2 5 3 4 7" xfId="32006" xr:uid="{00000000-0005-0000-0000-00009B7A0000}"/>
    <cellStyle name="Normal 2 5 3 4 8" xfId="32007" xr:uid="{00000000-0005-0000-0000-00009C7A0000}"/>
    <cellStyle name="Normal 2 5 3 4 9" xfId="32008" xr:uid="{00000000-0005-0000-0000-00009D7A0000}"/>
    <cellStyle name="Normal 2 5 3 4_1) Sector Final Use Input Sheet" xfId="32009" xr:uid="{00000000-0005-0000-0000-00009E7A0000}"/>
    <cellStyle name="Normal 2 5 3 5" xfId="32010" xr:uid="{00000000-0005-0000-0000-00009F7A0000}"/>
    <cellStyle name="Normal 2 5 3 5 2" xfId="32011" xr:uid="{00000000-0005-0000-0000-0000A07A0000}"/>
    <cellStyle name="Normal 2 5 3 5 3" xfId="32012" xr:uid="{00000000-0005-0000-0000-0000A17A0000}"/>
    <cellStyle name="Normal 2 5 3 5 4" xfId="32013" xr:uid="{00000000-0005-0000-0000-0000A27A0000}"/>
    <cellStyle name="Normal 2 5 3 5 5" xfId="32014" xr:uid="{00000000-0005-0000-0000-0000A37A0000}"/>
    <cellStyle name="Normal 2 5 3 6" xfId="32015" xr:uid="{00000000-0005-0000-0000-0000A47A0000}"/>
    <cellStyle name="Normal 2 5 3 6 2" xfId="32016" xr:uid="{00000000-0005-0000-0000-0000A57A0000}"/>
    <cellStyle name="Normal 2 5 3 6 3" xfId="32017" xr:uid="{00000000-0005-0000-0000-0000A67A0000}"/>
    <cellStyle name="Normal 2 5 3 7" xfId="32018" xr:uid="{00000000-0005-0000-0000-0000A77A0000}"/>
    <cellStyle name="Normal 2 5 3 7 2" xfId="32019" xr:uid="{00000000-0005-0000-0000-0000A87A0000}"/>
    <cellStyle name="Normal 2 5 3 8" xfId="32020" xr:uid="{00000000-0005-0000-0000-0000A97A0000}"/>
    <cellStyle name="Normal 2 5 3 8 2" xfId="32021" xr:uid="{00000000-0005-0000-0000-0000AA7A0000}"/>
    <cellStyle name="Normal 2 5 3 9" xfId="32022" xr:uid="{00000000-0005-0000-0000-0000AB7A0000}"/>
    <cellStyle name="Normal 2 5 3_1) Sector Final Use Input Sheet" xfId="32023" xr:uid="{00000000-0005-0000-0000-0000AC7A0000}"/>
    <cellStyle name="Normal 2 5 4" xfId="32024" xr:uid="{00000000-0005-0000-0000-0000AD7A0000}"/>
    <cellStyle name="Normal 2 5 4 10" xfId="32025" xr:uid="{00000000-0005-0000-0000-0000AE7A0000}"/>
    <cellStyle name="Normal 2 5 4 11" xfId="32026" xr:uid="{00000000-0005-0000-0000-0000AF7A0000}"/>
    <cellStyle name="Normal 2 5 4 12" xfId="32027" xr:uid="{00000000-0005-0000-0000-0000B07A0000}"/>
    <cellStyle name="Normal 2 5 4 13" xfId="32028" xr:uid="{00000000-0005-0000-0000-0000B17A0000}"/>
    <cellStyle name="Normal 2 5 4 14" xfId="32029" xr:uid="{00000000-0005-0000-0000-0000B27A0000}"/>
    <cellStyle name="Normal 2 5 4 2" xfId="32030" xr:uid="{00000000-0005-0000-0000-0000B37A0000}"/>
    <cellStyle name="Normal 2 5 4 2 10" xfId="32031" xr:uid="{00000000-0005-0000-0000-0000B47A0000}"/>
    <cellStyle name="Normal 2 5 4 2 11" xfId="32032" xr:uid="{00000000-0005-0000-0000-0000B57A0000}"/>
    <cellStyle name="Normal 2 5 4 2 12" xfId="32033" xr:uid="{00000000-0005-0000-0000-0000B67A0000}"/>
    <cellStyle name="Normal 2 5 4 2 2" xfId="32034" xr:uid="{00000000-0005-0000-0000-0000B77A0000}"/>
    <cellStyle name="Normal 2 5 4 2 2 10" xfId="32035" xr:uid="{00000000-0005-0000-0000-0000B87A0000}"/>
    <cellStyle name="Normal 2 5 4 2 2 11" xfId="32036" xr:uid="{00000000-0005-0000-0000-0000B97A0000}"/>
    <cellStyle name="Normal 2 5 4 2 2 2" xfId="32037" xr:uid="{00000000-0005-0000-0000-0000BA7A0000}"/>
    <cellStyle name="Normal 2 5 4 2 2 2 2" xfId="32038" xr:uid="{00000000-0005-0000-0000-0000BB7A0000}"/>
    <cellStyle name="Normal 2 5 4 2 2 2 3" xfId="32039" xr:uid="{00000000-0005-0000-0000-0000BC7A0000}"/>
    <cellStyle name="Normal 2 5 4 2 2 2 4" xfId="32040" xr:uid="{00000000-0005-0000-0000-0000BD7A0000}"/>
    <cellStyle name="Normal 2 5 4 2 2 2 5" xfId="32041" xr:uid="{00000000-0005-0000-0000-0000BE7A0000}"/>
    <cellStyle name="Normal 2 5 4 2 2 3" xfId="32042" xr:uid="{00000000-0005-0000-0000-0000BF7A0000}"/>
    <cellStyle name="Normal 2 5 4 2 2 3 2" xfId="32043" xr:uid="{00000000-0005-0000-0000-0000C07A0000}"/>
    <cellStyle name="Normal 2 5 4 2 2 3 3" xfId="32044" xr:uid="{00000000-0005-0000-0000-0000C17A0000}"/>
    <cellStyle name="Normal 2 5 4 2 2 4" xfId="32045" xr:uid="{00000000-0005-0000-0000-0000C27A0000}"/>
    <cellStyle name="Normal 2 5 4 2 2 4 2" xfId="32046" xr:uid="{00000000-0005-0000-0000-0000C37A0000}"/>
    <cellStyle name="Normal 2 5 4 2 2 5" xfId="32047" xr:uid="{00000000-0005-0000-0000-0000C47A0000}"/>
    <cellStyle name="Normal 2 5 4 2 2 5 2" xfId="32048" xr:uid="{00000000-0005-0000-0000-0000C57A0000}"/>
    <cellStyle name="Normal 2 5 4 2 2 6" xfId="32049" xr:uid="{00000000-0005-0000-0000-0000C67A0000}"/>
    <cellStyle name="Normal 2 5 4 2 2 7" xfId="32050" xr:uid="{00000000-0005-0000-0000-0000C77A0000}"/>
    <cellStyle name="Normal 2 5 4 2 2 8" xfId="32051" xr:uid="{00000000-0005-0000-0000-0000C87A0000}"/>
    <cellStyle name="Normal 2 5 4 2 2 9" xfId="32052" xr:uid="{00000000-0005-0000-0000-0000C97A0000}"/>
    <cellStyle name="Normal 2 5 4 2 2_1) Sector Final Use Input Sheet" xfId="32053" xr:uid="{00000000-0005-0000-0000-0000CA7A0000}"/>
    <cellStyle name="Normal 2 5 4 2 3" xfId="32054" xr:uid="{00000000-0005-0000-0000-0000CB7A0000}"/>
    <cellStyle name="Normal 2 5 4 2 3 2" xfId="32055" xr:uid="{00000000-0005-0000-0000-0000CC7A0000}"/>
    <cellStyle name="Normal 2 5 4 2 3 3" xfId="32056" xr:uid="{00000000-0005-0000-0000-0000CD7A0000}"/>
    <cellStyle name="Normal 2 5 4 2 3 4" xfId="32057" xr:uid="{00000000-0005-0000-0000-0000CE7A0000}"/>
    <cellStyle name="Normal 2 5 4 2 3 5" xfId="32058" xr:uid="{00000000-0005-0000-0000-0000CF7A0000}"/>
    <cellStyle name="Normal 2 5 4 2 4" xfId="32059" xr:uid="{00000000-0005-0000-0000-0000D07A0000}"/>
    <cellStyle name="Normal 2 5 4 2 4 2" xfId="32060" xr:uid="{00000000-0005-0000-0000-0000D17A0000}"/>
    <cellStyle name="Normal 2 5 4 2 4 3" xfId="32061" xr:uid="{00000000-0005-0000-0000-0000D27A0000}"/>
    <cellStyle name="Normal 2 5 4 2 5" xfId="32062" xr:uid="{00000000-0005-0000-0000-0000D37A0000}"/>
    <cellStyle name="Normal 2 5 4 2 5 2" xfId="32063" xr:uid="{00000000-0005-0000-0000-0000D47A0000}"/>
    <cellStyle name="Normal 2 5 4 2 6" xfId="32064" xr:uid="{00000000-0005-0000-0000-0000D57A0000}"/>
    <cellStyle name="Normal 2 5 4 2 6 2" xfId="32065" xr:uid="{00000000-0005-0000-0000-0000D67A0000}"/>
    <cellStyle name="Normal 2 5 4 2 7" xfId="32066" xr:uid="{00000000-0005-0000-0000-0000D77A0000}"/>
    <cellStyle name="Normal 2 5 4 2 8" xfId="32067" xr:uid="{00000000-0005-0000-0000-0000D87A0000}"/>
    <cellStyle name="Normal 2 5 4 2 9" xfId="32068" xr:uid="{00000000-0005-0000-0000-0000D97A0000}"/>
    <cellStyle name="Normal 2 5 4 2_1) Sector Final Use Input Sheet" xfId="32069" xr:uid="{00000000-0005-0000-0000-0000DA7A0000}"/>
    <cellStyle name="Normal 2 5 4 3" xfId="32070" xr:uid="{00000000-0005-0000-0000-0000DB7A0000}"/>
    <cellStyle name="Normal 2 5 4 3 10" xfId="32071" xr:uid="{00000000-0005-0000-0000-0000DC7A0000}"/>
    <cellStyle name="Normal 2 5 4 3 11" xfId="32072" xr:uid="{00000000-0005-0000-0000-0000DD7A0000}"/>
    <cellStyle name="Normal 2 5 4 3 12" xfId="32073" xr:uid="{00000000-0005-0000-0000-0000DE7A0000}"/>
    <cellStyle name="Normal 2 5 4 3 2" xfId="32074" xr:uid="{00000000-0005-0000-0000-0000DF7A0000}"/>
    <cellStyle name="Normal 2 5 4 3 2 10" xfId="32075" xr:uid="{00000000-0005-0000-0000-0000E07A0000}"/>
    <cellStyle name="Normal 2 5 4 3 2 11" xfId="32076" xr:uid="{00000000-0005-0000-0000-0000E17A0000}"/>
    <cellStyle name="Normal 2 5 4 3 2 2" xfId="32077" xr:uid="{00000000-0005-0000-0000-0000E27A0000}"/>
    <cellStyle name="Normal 2 5 4 3 2 2 2" xfId="32078" xr:uid="{00000000-0005-0000-0000-0000E37A0000}"/>
    <cellStyle name="Normal 2 5 4 3 2 2 3" xfId="32079" xr:uid="{00000000-0005-0000-0000-0000E47A0000}"/>
    <cellStyle name="Normal 2 5 4 3 2 2 4" xfId="32080" xr:uid="{00000000-0005-0000-0000-0000E57A0000}"/>
    <cellStyle name="Normal 2 5 4 3 2 2 5" xfId="32081" xr:uid="{00000000-0005-0000-0000-0000E67A0000}"/>
    <cellStyle name="Normal 2 5 4 3 2 3" xfId="32082" xr:uid="{00000000-0005-0000-0000-0000E77A0000}"/>
    <cellStyle name="Normal 2 5 4 3 2 3 2" xfId="32083" xr:uid="{00000000-0005-0000-0000-0000E87A0000}"/>
    <cellStyle name="Normal 2 5 4 3 2 3 3" xfId="32084" xr:uid="{00000000-0005-0000-0000-0000E97A0000}"/>
    <cellStyle name="Normal 2 5 4 3 2 4" xfId="32085" xr:uid="{00000000-0005-0000-0000-0000EA7A0000}"/>
    <cellStyle name="Normal 2 5 4 3 2 4 2" xfId="32086" xr:uid="{00000000-0005-0000-0000-0000EB7A0000}"/>
    <cellStyle name="Normal 2 5 4 3 2 5" xfId="32087" xr:uid="{00000000-0005-0000-0000-0000EC7A0000}"/>
    <cellStyle name="Normal 2 5 4 3 2 5 2" xfId="32088" xr:uid="{00000000-0005-0000-0000-0000ED7A0000}"/>
    <cellStyle name="Normal 2 5 4 3 2 6" xfId="32089" xr:uid="{00000000-0005-0000-0000-0000EE7A0000}"/>
    <cellStyle name="Normal 2 5 4 3 2 7" xfId="32090" xr:uid="{00000000-0005-0000-0000-0000EF7A0000}"/>
    <cellStyle name="Normal 2 5 4 3 2 8" xfId="32091" xr:uid="{00000000-0005-0000-0000-0000F07A0000}"/>
    <cellStyle name="Normal 2 5 4 3 2 9" xfId="32092" xr:uid="{00000000-0005-0000-0000-0000F17A0000}"/>
    <cellStyle name="Normal 2 5 4 3 2_1) Sector Final Use Input Sheet" xfId="32093" xr:uid="{00000000-0005-0000-0000-0000F27A0000}"/>
    <cellStyle name="Normal 2 5 4 3 3" xfId="32094" xr:uid="{00000000-0005-0000-0000-0000F37A0000}"/>
    <cellStyle name="Normal 2 5 4 3 3 2" xfId="32095" xr:uid="{00000000-0005-0000-0000-0000F47A0000}"/>
    <cellStyle name="Normal 2 5 4 3 3 3" xfId="32096" xr:uid="{00000000-0005-0000-0000-0000F57A0000}"/>
    <cellStyle name="Normal 2 5 4 3 3 4" xfId="32097" xr:uid="{00000000-0005-0000-0000-0000F67A0000}"/>
    <cellStyle name="Normal 2 5 4 3 3 5" xfId="32098" xr:uid="{00000000-0005-0000-0000-0000F77A0000}"/>
    <cellStyle name="Normal 2 5 4 3 4" xfId="32099" xr:uid="{00000000-0005-0000-0000-0000F87A0000}"/>
    <cellStyle name="Normal 2 5 4 3 4 2" xfId="32100" xr:uid="{00000000-0005-0000-0000-0000F97A0000}"/>
    <cellStyle name="Normal 2 5 4 3 4 3" xfId="32101" xr:uid="{00000000-0005-0000-0000-0000FA7A0000}"/>
    <cellStyle name="Normal 2 5 4 3 5" xfId="32102" xr:uid="{00000000-0005-0000-0000-0000FB7A0000}"/>
    <cellStyle name="Normal 2 5 4 3 5 2" xfId="32103" xr:uid="{00000000-0005-0000-0000-0000FC7A0000}"/>
    <cellStyle name="Normal 2 5 4 3 6" xfId="32104" xr:uid="{00000000-0005-0000-0000-0000FD7A0000}"/>
    <cellStyle name="Normal 2 5 4 3 6 2" xfId="32105" xr:uid="{00000000-0005-0000-0000-0000FE7A0000}"/>
    <cellStyle name="Normal 2 5 4 3 7" xfId="32106" xr:uid="{00000000-0005-0000-0000-0000FF7A0000}"/>
    <cellStyle name="Normal 2 5 4 3 8" xfId="32107" xr:uid="{00000000-0005-0000-0000-0000007B0000}"/>
    <cellStyle name="Normal 2 5 4 3 9" xfId="32108" xr:uid="{00000000-0005-0000-0000-0000017B0000}"/>
    <cellStyle name="Normal 2 5 4 3_1) Sector Final Use Input Sheet" xfId="32109" xr:uid="{00000000-0005-0000-0000-0000027B0000}"/>
    <cellStyle name="Normal 2 5 4 4" xfId="32110" xr:uid="{00000000-0005-0000-0000-0000037B0000}"/>
    <cellStyle name="Normal 2 5 4 4 10" xfId="32111" xr:uid="{00000000-0005-0000-0000-0000047B0000}"/>
    <cellStyle name="Normal 2 5 4 4 11" xfId="32112" xr:uid="{00000000-0005-0000-0000-0000057B0000}"/>
    <cellStyle name="Normal 2 5 4 4 2" xfId="32113" xr:uid="{00000000-0005-0000-0000-0000067B0000}"/>
    <cellStyle name="Normal 2 5 4 4 2 2" xfId="32114" xr:uid="{00000000-0005-0000-0000-0000077B0000}"/>
    <cellStyle name="Normal 2 5 4 4 2 3" xfId="32115" xr:uid="{00000000-0005-0000-0000-0000087B0000}"/>
    <cellStyle name="Normal 2 5 4 4 2 4" xfId="32116" xr:uid="{00000000-0005-0000-0000-0000097B0000}"/>
    <cellStyle name="Normal 2 5 4 4 2 5" xfId="32117" xr:uid="{00000000-0005-0000-0000-00000A7B0000}"/>
    <cellStyle name="Normal 2 5 4 4 3" xfId="32118" xr:uid="{00000000-0005-0000-0000-00000B7B0000}"/>
    <cellStyle name="Normal 2 5 4 4 3 2" xfId="32119" xr:uid="{00000000-0005-0000-0000-00000C7B0000}"/>
    <cellStyle name="Normal 2 5 4 4 3 3" xfId="32120" xr:uid="{00000000-0005-0000-0000-00000D7B0000}"/>
    <cellStyle name="Normal 2 5 4 4 4" xfId="32121" xr:uid="{00000000-0005-0000-0000-00000E7B0000}"/>
    <cellStyle name="Normal 2 5 4 4 4 2" xfId="32122" xr:uid="{00000000-0005-0000-0000-00000F7B0000}"/>
    <cellStyle name="Normal 2 5 4 4 5" xfId="32123" xr:uid="{00000000-0005-0000-0000-0000107B0000}"/>
    <cellStyle name="Normal 2 5 4 4 5 2" xfId="32124" xr:uid="{00000000-0005-0000-0000-0000117B0000}"/>
    <cellStyle name="Normal 2 5 4 4 6" xfId="32125" xr:uid="{00000000-0005-0000-0000-0000127B0000}"/>
    <cellStyle name="Normal 2 5 4 4 7" xfId="32126" xr:uid="{00000000-0005-0000-0000-0000137B0000}"/>
    <cellStyle name="Normal 2 5 4 4 8" xfId="32127" xr:uid="{00000000-0005-0000-0000-0000147B0000}"/>
    <cellStyle name="Normal 2 5 4 4 9" xfId="32128" xr:uid="{00000000-0005-0000-0000-0000157B0000}"/>
    <cellStyle name="Normal 2 5 4 4_1) Sector Final Use Input Sheet" xfId="32129" xr:uid="{00000000-0005-0000-0000-0000167B0000}"/>
    <cellStyle name="Normal 2 5 4 5" xfId="32130" xr:uid="{00000000-0005-0000-0000-0000177B0000}"/>
    <cellStyle name="Normal 2 5 4 5 2" xfId="32131" xr:uid="{00000000-0005-0000-0000-0000187B0000}"/>
    <cellStyle name="Normal 2 5 4 5 3" xfId="32132" xr:uid="{00000000-0005-0000-0000-0000197B0000}"/>
    <cellStyle name="Normal 2 5 4 5 4" xfId="32133" xr:uid="{00000000-0005-0000-0000-00001A7B0000}"/>
    <cellStyle name="Normal 2 5 4 5 5" xfId="32134" xr:uid="{00000000-0005-0000-0000-00001B7B0000}"/>
    <cellStyle name="Normal 2 5 4 6" xfId="32135" xr:uid="{00000000-0005-0000-0000-00001C7B0000}"/>
    <cellStyle name="Normal 2 5 4 6 2" xfId="32136" xr:uid="{00000000-0005-0000-0000-00001D7B0000}"/>
    <cellStyle name="Normal 2 5 4 6 3" xfId="32137" xr:uid="{00000000-0005-0000-0000-00001E7B0000}"/>
    <cellStyle name="Normal 2 5 4 7" xfId="32138" xr:uid="{00000000-0005-0000-0000-00001F7B0000}"/>
    <cellStyle name="Normal 2 5 4 7 2" xfId="32139" xr:uid="{00000000-0005-0000-0000-0000207B0000}"/>
    <cellStyle name="Normal 2 5 4 8" xfId="32140" xr:uid="{00000000-0005-0000-0000-0000217B0000}"/>
    <cellStyle name="Normal 2 5 4 8 2" xfId="32141" xr:uid="{00000000-0005-0000-0000-0000227B0000}"/>
    <cellStyle name="Normal 2 5 4 9" xfId="32142" xr:uid="{00000000-0005-0000-0000-0000237B0000}"/>
    <cellStyle name="Normal 2 5 4_1) Sector Final Use Input Sheet" xfId="32143" xr:uid="{00000000-0005-0000-0000-0000247B0000}"/>
    <cellStyle name="Normal 2 5 5" xfId="32144" xr:uid="{00000000-0005-0000-0000-0000257B0000}"/>
    <cellStyle name="Normal 2 5 5 10" xfId="32145" xr:uid="{00000000-0005-0000-0000-0000267B0000}"/>
    <cellStyle name="Normal 2 5 5 11" xfId="32146" xr:uid="{00000000-0005-0000-0000-0000277B0000}"/>
    <cellStyle name="Normal 2 5 5 12" xfId="32147" xr:uid="{00000000-0005-0000-0000-0000287B0000}"/>
    <cellStyle name="Normal 2 5 5 13" xfId="32148" xr:uid="{00000000-0005-0000-0000-0000297B0000}"/>
    <cellStyle name="Normal 2 5 5 14" xfId="32149" xr:uid="{00000000-0005-0000-0000-00002A7B0000}"/>
    <cellStyle name="Normal 2 5 5 2" xfId="32150" xr:uid="{00000000-0005-0000-0000-00002B7B0000}"/>
    <cellStyle name="Normal 2 5 5 2 10" xfId="32151" xr:uid="{00000000-0005-0000-0000-00002C7B0000}"/>
    <cellStyle name="Normal 2 5 5 2 11" xfId="32152" xr:uid="{00000000-0005-0000-0000-00002D7B0000}"/>
    <cellStyle name="Normal 2 5 5 2 12" xfId="32153" xr:uid="{00000000-0005-0000-0000-00002E7B0000}"/>
    <cellStyle name="Normal 2 5 5 2 2" xfId="32154" xr:uid="{00000000-0005-0000-0000-00002F7B0000}"/>
    <cellStyle name="Normal 2 5 5 2 2 10" xfId="32155" xr:uid="{00000000-0005-0000-0000-0000307B0000}"/>
    <cellStyle name="Normal 2 5 5 2 2 11" xfId="32156" xr:uid="{00000000-0005-0000-0000-0000317B0000}"/>
    <cellStyle name="Normal 2 5 5 2 2 2" xfId="32157" xr:uid="{00000000-0005-0000-0000-0000327B0000}"/>
    <cellStyle name="Normal 2 5 5 2 2 2 2" xfId="32158" xr:uid="{00000000-0005-0000-0000-0000337B0000}"/>
    <cellStyle name="Normal 2 5 5 2 2 2 3" xfId="32159" xr:uid="{00000000-0005-0000-0000-0000347B0000}"/>
    <cellStyle name="Normal 2 5 5 2 2 2 4" xfId="32160" xr:uid="{00000000-0005-0000-0000-0000357B0000}"/>
    <cellStyle name="Normal 2 5 5 2 2 2 5" xfId="32161" xr:uid="{00000000-0005-0000-0000-0000367B0000}"/>
    <cellStyle name="Normal 2 5 5 2 2 3" xfId="32162" xr:uid="{00000000-0005-0000-0000-0000377B0000}"/>
    <cellStyle name="Normal 2 5 5 2 2 3 2" xfId="32163" xr:uid="{00000000-0005-0000-0000-0000387B0000}"/>
    <cellStyle name="Normal 2 5 5 2 2 3 3" xfId="32164" xr:uid="{00000000-0005-0000-0000-0000397B0000}"/>
    <cellStyle name="Normal 2 5 5 2 2 4" xfId="32165" xr:uid="{00000000-0005-0000-0000-00003A7B0000}"/>
    <cellStyle name="Normal 2 5 5 2 2 4 2" xfId="32166" xr:uid="{00000000-0005-0000-0000-00003B7B0000}"/>
    <cellStyle name="Normal 2 5 5 2 2 5" xfId="32167" xr:uid="{00000000-0005-0000-0000-00003C7B0000}"/>
    <cellStyle name="Normal 2 5 5 2 2 5 2" xfId="32168" xr:uid="{00000000-0005-0000-0000-00003D7B0000}"/>
    <cellStyle name="Normal 2 5 5 2 2 6" xfId="32169" xr:uid="{00000000-0005-0000-0000-00003E7B0000}"/>
    <cellStyle name="Normal 2 5 5 2 2 7" xfId="32170" xr:uid="{00000000-0005-0000-0000-00003F7B0000}"/>
    <cellStyle name="Normal 2 5 5 2 2 8" xfId="32171" xr:uid="{00000000-0005-0000-0000-0000407B0000}"/>
    <cellStyle name="Normal 2 5 5 2 2 9" xfId="32172" xr:uid="{00000000-0005-0000-0000-0000417B0000}"/>
    <cellStyle name="Normal 2 5 5 2 2_1) Sector Final Use Input Sheet" xfId="32173" xr:uid="{00000000-0005-0000-0000-0000427B0000}"/>
    <cellStyle name="Normal 2 5 5 2 3" xfId="32174" xr:uid="{00000000-0005-0000-0000-0000437B0000}"/>
    <cellStyle name="Normal 2 5 5 2 3 2" xfId="32175" xr:uid="{00000000-0005-0000-0000-0000447B0000}"/>
    <cellStyle name="Normal 2 5 5 2 3 3" xfId="32176" xr:uid="{00000000-0005-0000-0000-0000457B0000}"/>
    <cellStyle name="Normal 2 5 5 2 3 4" xfId="32177" xr:uid="{00000000-0005-0000-0000-0000467B0000}"/>
    <cellStyle name="Normal 2 5 5 2 3 5" xfId="32178" xr:uid="{00000000-0005-0000-0000-0000477B0000}"/>
    <cellStyle name="Normal 2 5 5 2 4" xfId="32179" xr:uid="{00000000-0005-0000-0000-0000487B0000}"/>
    <cellStyle name="Normal 2 5 5 2 4 2" xfId="32180" xr:uid="{00000000-0005-0000-0000-0000497B0000}"/>
    <cellStyle name="Normal 2 5 5 2 4 3" xfId="32181" xr:uid="{00000000-0005-0000-0000-00004A7B0000}"/>
    <cellStyle name="Normal 2 5 5 2 5" xfId="32182" xr:uid="{00000000-0005-0000-0000-00004B7B0000}"/>
    <cellStyle name="Normal 2 5 5 2 5 2" xfId="32183" xr:uid="{00000000-0005-0000-0000-00004C7B0000}"/>
    <cellStyle name="Normal 2 5 5 2 6" xfId="32184" xr:uid="{00000000-0005-0000-0000-00004D7B0000}"/>
    <cellStyle name="Normal 2 5 5 2 6 2" xfId="32185" xr:uid="{00000000-0005-0000-0000-00004E7B0000}"/>
    <cellStyle name="Normal 2 5 5 2 7" xfId="32186" xr:uid="{00000000-0005-0000-0000-00004F7B0000}"/>
    <cellStyle name="Normal 2 5 5 2 8" xfId="32187" xr:uid="{00000000-0005-0000-0000-0000507B0000}"/>
    <cellStyle name="Normal 2 5 5 2 9" xfId="32188" xr:uid="{00000000-0005-0000-0000-0000517B0000}"/>
    <cellStyle name="Normal 2 5 5 2_1) Sector Final Use Input Sheet" xfId="32189" xr:uid="{00000000-0005-0000-0000-0000527B0000}"/>
    <cellStyle name="Normal 2 5 5 3" xfId="32190" xr:uid="{00000000-0005-0000-0000-0000537B0000}"/>
    <cellStyle name="Normal 2 5 5 3 10" xfId="32191" xr:uid="{00000000-0005-0000-0000-0000547B0000}"/>
    <cellStyle name="Normal 2 5 5 3 11" xfId="32192" xr:uid="{00000000-0005-0000-0000-0000557B0000}"/>
    <cellStyle name="Normal 2 5 5 3 12" xfId="32193" xr:uid="{00000000-0005-0000-0000-0000567B0000}"/>
    <cellStyle name="Normal 2 5 5 3 2" xfId="32194" xr:uid="{00000000-0005-0000-0000-0000577B0000}"/>
    <cellStyle name="Normal 2 5 5 3 2 10" xfId="32195" xr:uid="{00000000-0005-0000-0000-0000587B0000}"/>
    <cellStyle name="Normal 2 5 5 3 2 11" xfId="32196" xr:uid="{00000000-0005-0000-0000-0000597B0000}"/>
    <cellStyle name="Normal 2 5 5 3 2 2" xfId="32197" xr:uid="{00000000-0005-0000-0000-00005A7B0000}"/>
    <cellStyle name="Normal 2 5 5 3 2 2 2" xfId="32198" xr:uid="{00000000-0005-0000-0000-00005B7B0000}"/>
    <cellStyle name="Normal 2 5 5 3 2 2 3" xfId="32199" xr:uid="{00000000-0005-0000-0000-00005C7B0000}"/>
    <cellStyle name="Normal 2 5 5 3 2 2 4" xfId="32200" xr:uid="{00000000-0005-0000-0000-00005D7B0000}"/>
    <cellStyle name="Normal 2 5 5 3 2 2 5" xfId="32201" xr:uid="{00000000-0005-0000-0000-00005E7B0000}"/>
    <cellStyle name="Normal 2 5 5 3 2 3" xfId="32202" xr:uid="{00000000-0005-0000-0000-00005F7B0000}"/>
    <cellStyle name="Normal 2 5 5 3 2 3 2" xfId="32203" xr:uid="{00000000-0005-0000-0000-0000607B0000}"/>
    <cellStyle name="Normal 2 5 5 3 2 3 3" xfId="32204" xr:uid="{00000000-0005-0000-0000-0000617B0000}"/>
    <cellStyle name="Normal 2 5 5 3 2 4" xfId="32205" xr:uid="{00000000-0005-0000-0000-0000627B0000}"/>
    <cellStyle name="Normal 2 5 5 3 2 4 2" xfId="32206" xr:uid="{00000000-0005-0000-0000-0000637B0000}"/>
    <cellStyle name="Normal 2 5 5 3 2 5" xfId="32207" xr:uid="{00000000-0005-0000-0000-0000647B0000}"/>
    <cellStyle name="Normal 2 5 5 3 2 5 2" xfId="32208" xr:uid="{00000000-0005-0000-0000-0000657B0000}"/>
    <cellStyle name="Normal 2 5 5 3 2 6" xfId="32209" xr:uid="{00000000-0005-0000-0000-0000667B0000}"/>
    <cellStyle name="Normal 2 5 5 3 2 7" xfId="32210" xr:uid="{00000000-0005-0000-0000-0000677B0000}"/>
    <cellStyle name="Normal 2 5 5 3 2 8" xfId="32211" xr:uid="{00000000-0005-0000-0000-0000687B0000}"/>
    <cellStyle name="Normal 2 5 5 3 2 9" xfId="32212" xr:uid="{00000000-0005-0000-0000-0000697B0000}"/>
    <cellStyle name="Normal 2 5 5 3 2_1) Sector Final Use Input Sheet" xfId="32213" xr:uid="{00000000-0005-0000-0000-00006A7B0000}"/>
    <cellStyle name="Normal 2 5 5 3 3" xfId="32214" xr:uid="{00000000-0005-0000-0000-00006B7B0000}"/>
    <cellStyle name="Normal 2 5 5 3 3 2" xfId="32215" xr:uid="{00000000-0005-0000-0000-00006C7B0000}"/>
    <cellStyle name="Normal 2 5 5 3 3 3" xfId="32216" xr:uid="{00000000-0005-0000-0000-00006D7B0000}"/>
    <cellStyle name="Normal 2 5 5 3 3 4" xfId="32217" xr:uid="{00000000-0005-0000-0000-00006E7B0000}"/>
    <cellStyle name="Normal 2 5 5 3 3 5" xfId="32218" xr:uid="{00000000-0005-0000-0000-00006F7B0000}"/>
    <cellStyle name="Normal 2 5 5 3 4" xfId="32219" xr:uid="{00000000-0005-0000-0000-0000707B0000}"/>
    <cellStyle name="Normal 2 5 5 3 4 2" xfId="32220" xr:uid="{00000000-0005-0000-0000-0000717B0000}"/>
    <cellStyle name="Normal 2 5 5 3 4 3" xfId="32221" xr:uid="{00000000-0005-0000-0000-0000727B0000}"/>
    <cellStyle name="Normal 2 5 5 3 5" xfId="32222" xr:uid="{00000000-0005-0000-0000-0000737B0000}"/>
    <cellStyle name="Normal 2 5 5 3 5 2" xfId="32223" xr:uid="{00000000-0005-0000-0000-0000747B0000}"/>
    <cellStyle name="Normal 2 5 5 3 6" xfId="32224" xr:uid="{00000000-0005-0000-0000-0000757B0000}"/>
    <cellStyle name="Normal 2 5 5 3 6 2" xfId="32225" xr:uid="{00000000-0005-0000-0000-0000767B0000}"/>
    <cellStyle name="Normal 2 5 5 3 7" xfId="32226" xr:uid="{00000000-0005-0000-0000-0000777B0000}"/>
    <cellStyle name="Normal 2 5 5 3 8" xfId="32227" xr:uid="{00000000-0005-0000-0000-0000787B0000}"/>
    <cellStyle name="Normal 2 5 5 3 9" xfId="32228" xr:uid="{00000000-0005-0000-0000-0000797B0000}"/>
    <cellStyle name="Normal 2 5 5 3_1) Sector Final Use Input Sheet" xfId="32229" xr:uid="{00000000-0005-0000-0000-00007A7B0000}"/>
    <cellStyle name="Normal 2 5 5 4" xfId="32230" xr:uid="{00000000-0005-0000-0000-00007B7B0000}"/>
    <cellStyle name="Normal 2 5 5 4 10" xfId="32231" xr:uid="{00000000-0005-0000-0000-00007C7B0000}"/>
    <cellStyle name="Normal 2 5 5 4 11" xfId="32232" xr:uid="{00000000-0005-0000-0000-00007D7B0000}"/>
    <cellStyle name="Normal 2 5 5 4 2" xfId="32233" xr:uid="{00000000-0005-0000-0000-00007E7B0000}"/>
    <cellStyle name="Normal 2 5 5 4 2 2" xfId="32234" xr:uid="{00000000-0005-0000-0000-00007F7B0000}"/>
    <cellStyle name="Normal 2 5 5 4 2 3" xfId="32235" xr:uid="{00000000-0005-0000-0000-0000807B0000}"/>
    <cellStyle name="Normal 2 5 5 4 2 4" xfId="32236" xr:uid="{00000000-0005-0000-0000-0000817B0000}"/>
    <cellStyle name="Normal 2 5 5 4 2 5" xfId="32237" xr:uid="{00000000-0005-0000-0000-0000827B0000}"/>
    <cellStyle name="Normal 2 5 5 4 3" xfId="32238" xr:uid="{00000000-0005-0000-0000-0000837B0000}"/>
    <cellStyle name="Normal 2 5 5 4 3 2" xfId="32239" xr:uid="{00000000-0005-0000-0000-0000847B0000}"/>
    <cellStyle name="Normal 2 5 5 4 3 3" xfId="32240" xr:uid="{00000000-0005-0000-0000-0000857B0000}"/>
    <cellStyle name="Normal 2 5 5 4 4" xfId="32241" xr:uid="{00000000-0005-0000-0000-0000867B0000}"/>
    <cellStyle name="Normal 2 5 5 4 4 2" xfId="32242" xr:uid="{00000000-0005-0000-0000-0000877B0000}"/>
    <cellStyle name="Normal 2 5 5 4 5" xfId="32243" xr:uid="{00000000-0005-0000-0000-0000887B0000}"/>
    <cellStyle name="Normal 2 5 5 4 5 2" xfId="32244" xr:uid="{00000000-0005-0000-0000-0000897B0000}"/>
    <cellStyle name="Normal 2 5 5 4 6" xfId="32245" xr:uid="{00000000-0005-0000-0000-00008A7B0000}"/>
    <cellStyle name="Normal 2 5 5 4 7" xfId="32246" xr:uid="{00000000-0005-0000-0000-00008B7B0000}"/>
    <cellStyle name="Normal 2 5 5 4 8" xfId="32247" xr:uid="{00000000-0005-0000-0000-00008C7B0000}"/>
    <cellStyle name="Normal 2 5 5 4 9" xfId="32248" xr:uid="{00000000-0005-0000-0000-00008D7B0000}"/>
    <cellStyle name="Normal 2 5 5 4_1) Sector Final Use Input Sheet" xfId="32249" xr:uid="{00000000-0005-0000-0000-00008E7B0000}"/>
    <cellStyle name="Normal 2 5 5 5" xfId="32250" xr:uid="{00000000-0005-0000-0000-00008F7B0000}"/>
    <cellStyle name="Normal 2 5 5 5 2" xfId="32251" xr:uid="{00000000-0005-0000-0000-0000907B0000}"/>
    <cellStyle name="Normal 2 5 5 5 3" xfId="32252" xr:uid="{00000000-0005-0000-0000-0000917B0000}"/>
    <cellStyle name="Normal 2 5 5 5 4" xfId="32253" xr:uid="{00000000-0005-0000-0000-0000927B0000}"/>
    <cellStyle name="Normal 2 5 5 5 5" xfId="32254" xr:uid="{00000000-0005-0000-0000-0000937B0000}"/>
    <cellStyle name="Normal 2 5 5 6" xfId="32255" xr:uid="{00000000-0005-0000-0000-0000947B0000}"/>
    <cellStyle name="Normal 2 5 5 6 2" xfId="32256" xr:uid="{00000000-0005-0000-0000-0000957B0000}"/>
    <cellStyle name="Normal 2 5 5 6 3" xfId="32257" xr:uid="{00000000-0005-0000-0000-0000967B0000}"/>
    <cellStyle name="Normal 2 5 5 7" xfId="32258" xr:uid="{00000000-0005-0000-0000-0000977B0000}"/>
    <cellStyle name="Normal 2 5 5 7 2" xfId="32259" xr:uid="{00000000-0005-0000-0000-0000987B0000}"/>
    <cellStyle name="Normal 2 5 5 8" xfId="32260" xr:uid="{00000000-0005-0000-0000-0000997B0000}"/>
    <cellStyle name="Normal 2 5 5 8 2" xfId="32261" xr:uid="{00000000-0005-0000-0000-00009A7B0000}"/>
    <cellStyle name="Normal 2 5 5 9" xfId="32262" xr:uid="{00000000-0005-0000-0000-00009B7B0000}"/>
    <cellStyle name="Normal 2 5 5_1) Sector Final Use Input Sheet" xfId="32263" xr:uid="{00000000-0005-0000-0000-00009C7B0000}"/>
    <cellStyle name="Normal 2 5 6" xfId="32264" xr:uid="{00000000-0005-0000-0000-00009D7B0000}"/>
    <cellStyle name="Normal 2 5 6 10" xfId="32265" xr:uid="{00000000-0005-0000-0000-00009E7B0000}"/>
    <cellStyle name="Normal 2 5 6 11" xfId="32266" xr:uid="{00000000-0005-0000-0000-00009F7B0000}"/>
    <cellStyle name="Normal 2 5 6 12" xfId="32267" xr:uid="{00000000-0005-0000-0000-0000A07B0000}"/>
    <cellStyle name="Normal 2 5 6 2" xfId="32268" xr:uid="{00000000-0005-0000-0000-0000A17B0000}"/>
    <cellStyle name="Normal 2 5 6 2 10" xfId="32269" xr:uid="{00000000-0005-0000-0000-0000A27B0000}"/>
    <cellStyle name="Normal 2 5 6 2 11" xfId="32270" xr:uid="{00000000-0005-0000-0000-0000A37B0000}"/>
    <cellStyle name="Normal 2 5 6 2 2" xfId="32271" xr:uid="{00000000-0005-0000-0000-0000A47B0000}"/>
    <cellStyle name="Normal 2 5 6 2 2 2" xfId="32272" xr:uid="{00000000-0005-0000-0000-0000A57B0000}"/>
    <cellStyle name="Normal 2 5 6 2 2 3" xfId="32273" xr:uid="{00000000-0005-0000-0000-0000A67B0000}"/>
    <cellStyle name="Normal 2 5 6 2 2 4" xfId="32274" xr:uid="{00000000-0005-0000-0000-0000A77B0000}"/>
    <cellStyle name="Normal 2 5 6 2 2 5" xfId="32275" xr:uid="{00000000-0005-0000-0000-0000A87B0000}"/>
    <cellStyle name="Normal 2 5 6 2 3" xfId="32276" xr:uid="{00000000-0005-0000-0000-0000A97B0000}"/>
    <cellStyle name="Normal 2 5 6 2 3 2" xfId="32277" xr:uid="{00000000-0005-0000-0000-0000AA7B0000}"/>
    <cellStyle name="Normal 2 5 6 2 3 3" xfId="32278" xr:uid="{00000000-0005-0000-0000-0000AB7B0000}"/>
    <cellStyle name="Normal 2 5 6 2 4" xfId="32279" xr:uid="{00000000-0005-0000-0000-0000AC7B0000}"/>
    <cellStyle name="Normal 2 5 6 2 4 2" xfId="32280" xr:uid="{00000000-0005-0000-0000-0000AD7B0000}"/>
    <cellStyle name="Normal 2 5 6 2 5" xfId="32281" xr:uid="{00000000-0005-0000-0000-0000AE7B0000}"/>
    <cellStyle name="Normal 2 5 6 2 5 2" xfId="32282" xr:uid="{00000000-0005-0000-0000-0000AF7B0000}"/>
    <cellStyle name="Normal 2 5 6 2 6" xfId="32283" xr:uid="{00000000-0005-0000-0000-0000B07B0000}"/>
    <cellStyle name="Normal 2 5 6 2 7" xfId="32284" xr:uid="{00000000-0005-0000-0000-0000B17B0000}"/>
    <cellStyle name="Normal 2 5 6 2 8" xfId="32285" xr:uid="{00000000-0005-0000-0000-0000B27B0000}"/>
    <cellStyle name="Normal 2 5 6 2 9" xfId="32286" xr:uid="{00000000-0005-0000-0000-0000B37B0000}"/>
    <cellStyle name="Normal 2 5 6 2_1) Sector Final Use Input Sheet" xfId="32287" xr:uid="{00000000-0005-0000-0000-0000B47B0000}"/>
    <cellStyle name="Normal 2 5 6 3" xfId="32288" xr:uid="{00000000-0005-0000-0000-0000B57B0000}"/>
    <cellStyle name="Normal 2 5 6 3 2" xfId="32289" xr:uid="{00000000-0005-0000-0000-0000B67B0000}"/>
    <cellStyle name="Normal 2 5 6 3 3" xfId="32290" xr:uid="{00000000-0005-0000-0000-0000B77B0000}"/>
    <cellStyle name="Normal 2 5 6 3 4" xfId="32291" xr:uid="{00000000-0005-0000-0000-0000B87B0000}"/>
    <cellStyle name="Normal 2 5 6 3 5" xfId="32292" xr:uid="{00000000-0005-0000-0000-0000B97B0000}"/>
    <cellStyle name="Normal 2 5 6 4" xfId="32293" xr:uid="{00000000-0005-0000-0000-0000BA7B0000}"/>
    <cellStyle name="Normal 2 5 6 4 2" xfId="32294" xr:uid="{00000000-0005-0000-0000-0000BB7B0000}"/>
    <cellStyle name="Normal 2 5 6 4 3" xfId="32295" xr:uid="{00000000-0005-0000-0000-0000BC7B0000}"/>
    <cellStyle name="Normal 2 5 6 5" xfId="32296" xr:uid="{00000000-0005-0000-0000-0000BD7B0000}"/>
    <cellStyle name="Normal 2 5 6 5 2" xfId="32297" xr:uid="{00000000-0005-0000-0000-0000BE7B0000}"/>
    <cellStyle name="Normal 2 5 6 6" xfId="32298" xr:uid="{00000000-0005-0000-0000-0000BF7B0000}"/>
    <cellStyle name="Normal 2 5 6 6 2" xfId="32299" xr:uid="{00000000-0005-0000-0000-0000C07B0000}"/>
    <cellStyle name="Normal 2 5 6 7" xfId="32300" xr:uid="{00000000-0005-0000-0000-0000C17B0000}"/>
    <cellStyle name="Normal 2 5 6 8" xfId="32301" xr:uid="{00000000-0005-0000-0000-0000C27B0000}"/>
    <cellStyle name="Normal 2 5 6 9" xfId="32302" xr:uid="{00000000-0005-0000-0000-0000C37B0000}"/>
    <cellStyle name="Normal 2 5 6_1) Sector Final Use Input Sheet" xfId="32303" xr:uid="{00000000-0005-0000-0000-0000C47B0000}"/>
    <cellStyle name="Normal 2 5 7" xfId="32304" xr:uid="{00000000-0005-0000-0000-0000C57B0000}"/>
    <cellStyle name="Normal 2 5 7 10" xfId="32305" xr:uid="{00000000-0005-0000-0000-0000C67B0000}"/>
    <cellStyle name="Normal 2 5 7 11" xfId="32306" xr:uid="{00000000-0005-0000-0000-0000C77B0000}"/>
    <cellStyle name="Normal 2 5 7 12" xfId="32307" xr:uid="{00000000-0005-0000-0000-0000C87B0000}"/>
    <cellStyle name="Normal 2 5 7 2" xfId="32308" xr:uid="{00000000-0005-0000-0000-0000C97B0000}"/>
    <cellStyle name="Normal 2 5 7 2 10" xfId="32309" xr:uid="{00000000-0005-0000-0000-0000CA7B0000}"/>
    <cellStyle name="Normal 2 5 7 2 11" xfId="32310" xr:uid="{00000000-0005-0000-0000-0000CB7B0000}"/>
    <cellStyle name="Normal 2 5 7 2 2" xfId="32311" xr:uid="{00000000-0005-0000-0000-0000CC7B0000}"/>
    <cellStyle name="Normal 2 5 7 2 2 2" xfId="32312" xr:uid="{00000000-0005-0000-0000-0000CD7B0000}"/>
    <cellStyle name="Normal 2 5 7 2 2 3" xfId="32313" xr:uid="{00000000-0005-0000-0000-0000CE7B0000}"/>
    <cellStyle name="Normal 2 5 7 2 2 4" xfId="32314" xr:uid="{00000000-0005-0000-0000-0000CF7B0000}"/>
    <cellStyle name="Normal 2 5 7 2 2 5" xfId="32315" xr:uid="{00000000-0005-0000-0000-0000D07B0000}"/>
    <cellStyle name="Normal 2 5 7 2 3" xfId="32316" xr:uid="{00000000-0005-0000-0000-0000D17B0000}"/>
    <cellStyle name="Normal 2 5 7 2 3 2" xfId="32317" xr:uid="{00000000-0005-0000-0000-0000D27B0000}"/>
    <cellStyle name="Normal 2 5 7 2 3 3" xfId="32318" xr:uid="{00000000-0005-0000-0000-0000D37B0000}"/>
    <cellStyle name="Normal 2 5 7 2 4" xfId="32319" xr:uid="{00000000-0005-0000-0000-0000D47B0000}"/>
    <cellStyle name="Normal 2 5 7 2 4 2" xfId="32320" xr:uid="{00000000-0005-0000-0000-0000D57B0000}"/>
    <cellStyle name="Normal 2 5 7 2 5" xfId="32321" xr:uid="{00000000-0005-0000-0000-0000D67B0000}"/>
    <cellStyle name="Normal 2 5 7 2 5 2" xfId="32322" xr:uid="{00000000-0005-0000-0000-0000D77B0000}"/>
    <cellStyle name="Normal 2 5 7 2 6" xfId="32323" xr:uid="{00000000-0005-0000-0000-0000D87B0000}"/>
    <cellStyle name="Normal 2 5 7 2 7" xfId="32324" xr:uid="{00000000-0005-0000-0000-0000D97B0000}"/>
    <cellStyle name="Normal 2 5 7 2 8" xfId="32325" xr:uid="{00000000-0005-0000-0000-0000DA7B0000}"/>
    <cellStyle name="Normal 2 5 7 2 9" xfId="32326" xr:uid="{00000000-0005-0000-0000-0000DB7B0000}"/>
    <cellStyle name="Normal 2 5 7 2_1) Sector Final Use Input Sheet" xfId="32327" xr:uid="{00000000-0005-0000-0000-0000DC7B0000}"/>
    <cellStyle name="Normal 2 5 7 3" xfId="32328" xr:uid="{00000000-0005-0000-0000-0000DD7B0000}"/>
    <cellStyle name="Normal 2 5 7 3 2" xfId="32329" xr:uid="{00000000-0005-0000-0000-0000DE7B0000}"/>
    <cellStyle name="Normal 2 5 7 3 3" xfId="32330" xr:uid="{00000000-0005-0000-0000-0000DF7B0000}"/>
    <cellStyle name="Normal 2 5 7 3 4" xfId="32331" xr:uid="{00000000-0005-0000-0000-0000E07B0000}"/>
    <cellStyle name="Normal 2 5 7 3 5" xfId="32332" xr:uid="{00000000-0005-0000-0000-0000E17B0000}"/>
    <cellStyle name="Normal 2 5 7 4" xfId="32333" xr:uid="{00000000-0005-0000-0000-0000E27B0000}"/>
    <cellStyle name="Normal 2 5 7 4 2" xfId="32334" xr:uid="{00000000-0005-0000-0000-0000E37B0000}"/>
    <cellStyle name="Normal 2 5 7 4 3" xfId="32335" xr:uid="{00000000-0005-0000-0000-0000E47B0000}"/>
    <cellStyle name="Normal 2 5 7 5" xfId="32336" xr:uid="{00000000-0005-0000-0000-0000E57B0000}"/>
    <cellStyle name="Normal 2 5 7 5 2" xfId="32337" xr:uid="{00000000-0005-0000-0000-0000E67B0000}"/>
    <cellStyle name="Normal 2 5 7 6" xfId="32338" xr:uid="{00000000-0005-0000-0000-0000E77B0000}"/>
    <cellStyle name="Normal 2 5 7 6 2" xfId="32339" xr:uid="{00000000-0005-0000-0000-0000E87B0000}"/>
    <cellStyle name="Normal 2 5 7 7" xfId="32340" xr:uid="{00000000-0005-0000-0000-0000E97B0000}"/>
    <cellStyle name="Normal 2 5 7 8" xfId="32341" xr:uid="{00000000-0005-0000-0000-0000EA7B0000}"/>
    <cellStyle name="Normal 2 5 7 9" xfId="32342" xr:uid="{00000000-0005-0000-0000-0000EB7B0000}"/>
    <cellStyle name="Normal 2 5 7_1) Sector Final Use Input Sheet" xfId="32343" xr:uid="{00000000-0005-0000-0000-0000EC7B0000}"/>
    <cellStyle name="Normal 2 5 8" xfId="32344" xr:uid="{00000000-0005-0000-0000-0000ED7B0000}"/>
    <cellStyle name="Normal 2 5 8 10" xfId="32345" xr:uid="{00000000-0005-0000-0000-0000EE7B0000}"/>
    <cellStyle name="Normal 2 5 8 2" xfId="32346" xr:uid="{00000000-0005-0000-0000-0000EF7B0000}"/>
    <cellStyle name="Normal 2 5 8 2 2" xfId="32347" xr:uid="{00000000-0005-0000-0000-0000F07B0000}"/>
    <cellStyle name="Normal 2 5 8 2 3" xfId="32348" xr:uid="{00000000-0005-0000-0000-0000F17B0000}"/>
    <cellStyle name="Normal 2 5 8 3" xfId="32349" xr:uid="{00000000-0005-0000-0000-0000F27B0000}"/>
    <cellStyle name="Normal 2 5 8 3 2" xfId="32350" xr:uid="{00000000-0005-0000-0000-0000F37B0000}"/>
    <cellStyle name="Normal 2 5 8 4" xfId="32351" xr:uid="{00000000-0005-0000-0000-0000F47B0000}"/>
    <cellStyle name="Normal 2 5 8 4 2" xfId="32352" xr:uid="{00000000-0005-0000-0000-0000F57B0000}"/>
    <cellStyle name="Normal 2 5 8 5" xfId="32353" xr:uid="{00000000-0005-0000-0000-0000F67B0000}"/>
    <cellStyle name="Normal 2 5 8 6" xfId="32354" xr:uid="{00000000-0005-0000-0000-0000F77B0000}"/>
    <cellStyle name="Normal 2 5 8 7" xfId="32355" xr:uid="{00000000-0005-0000-0000-0000F87B0000}"/>
    <cellStyle name="Normal 2 5 8 8" xfId="32356" xr:uid="{00000000-0005-0000-0000-0000F97B0000}"/>
    <cellStyle name="Normal 2 5 8 9" xfId="32357" xr:uid="{00000000-0005-0000-0000-0000FA7B0000}"/>
    <cellStyle name="Normal 2 5 8_1) Sector Final Use Input Sheet" xfId="32358" xr:uid="{00000000-0005-0000-0000-0000FB7B0000}"/>
    <cellStyle name="Normal 2 5 9" xfId="32359" xr:uid="{00000000-0005-0000-0000-0000FC7B0000}"/>
    <cellStyle name="Normal 2 5 9 2" xfId="32360" xr:uid="{00000000-0005-0000-0000-0000FD7B0000}"/>
    <cellStyle name="Normal 2 5 9 2 2" xfId="32361" xr:uid="{00000000-0005-0000-0000-0000FE7B0000}"/>
    <cellStyle name="Normal 2 5 9 2 3" xfId="32362" xr:uid="{00000000-0005-0000-0000-0000FF7B0000}"/>
    <cellStyle name="Normal 2 5 9 3" xfId="32363" xr:uid="{00000000-0005-0000-0000-0000007C0000}"/>
    <cellStyle name="Normal 2 5 9 4" xfId="32364" xr:uid="{00000000-0005-0000-0000-0000017C0000}"/>
    <cellStyle name="Normal 2 5 9 5" xfId="32365" xr:uid="{00000000-0005-0000-0000-0000027C0000}"/>
    <cellStyle name="Normal 2 5 9 6" xfId="32366" xr:uid="{00000000-0005-0000-0000-0000037C0000}"/>
    <cellStyle name="Normal 2 5_1) Sector Final Use Input Sheet" xfId="32367" xr:uid="{00000000-0005-0000-0000-0000047C0000}"/>
    <cellStyle name="Normal 2 6" xfId="32368" xr:uid="{00000000-0005-0000-0000-0000057C0000}"/>
    <cellStyle name="Normal 2 7" xfId="32369" xr:uid="{00000000-0005-0000-0000-0000067C0000}"/>
    <cellStyle name="Normal 2 7 10" xfId="32370" xr:uid="{00000000-0005-0000-0000-0000077C0000}"/>
    <cellStyle name="Normal 2 7 10 2" xfId="32371" xr:uid="{00000000-0005-0000-0000-0000087C0000}"/>
    <cellStyle name="Normal 2 7 11" xfId="32372" xr:uid="{00000000-0005-0000-0000-0000097C0000}"/>
    <cellStyle name="Normal 2 7 11 2" xfId="32373" xr:uid="{00000000-0005-0000-0000-00000A7C0000}"/>
    <cellStyle name="Normal 2 7 12" xfId="32374" xr:uid="{00000000-0005-0000-0000-00000B7C0000}"/>
    <cellStyle name="Normal 2 7 13" xfId="32375" xr:uid="{00000000-0005-0000-0000-00000C7C0000}"/>
    <cellStyle name="Normal 2 7 14" xfId="32376" xr:uid="{00000000-0005-0000-0000-00000D7C0000}"/>
    <cellStyle name="Normal 2 7 15" xfId="32377" xr:uid="{00000000-0005-0000-0000-00000E7C0000}"/>
    <cellStyle name="Normal 2 7 16" xfId="32378" xr:uid="{00000000-0005-0000-0000-00000F7C0000}"/>
    <cellStyle name="Normal 2 7 17" xfId="32379" xr:uid="{00000000-0005-0000-0000-0000107C0000}"/>
    <cellStyle name="Normal 2 7 2" xfId="32380" xr:uid="{00000000-0005-0000-0000-0000117C0000}"/>
    <cellStyle name="Normal 2 7 2 10" xfId="32381" xr:uid="{00000000-0005-0000-0000-0000127C0000}"/>
    <cellStyle name="Normal 2 7 2 11" xfId="32382" xr:uid="{00000000-0005-0000-0000-0000137C0000}"/>
    <cellStyle name="Normal 2 7 2 12" xfId="32383" xr:uid="{00000000-0005-0000-0000-0000147C0000}"/>
    <cellStyle name="Normal 2 7 2 13" xfId="32384" xr:uid="{00000000-0005-0000-0000-0000157C0000}"/>
    <cellStyle name="Normal 2 7 2 14" xfId="32385" xr:uid="{00000000-0005-0000-0000-0000167C0000}"/>
    <cellStyle name="Normal 2 7 2 2" xfId="32386" xr:uid="{00000000-0005-0000-0000-0000177C0000}"/>
    <cellStyle name="Normal 2 7 2 2 10" xfId="32387" xr:uid="{00000000-0005-0000-0000-0000187C0000}"/>
    <cellStyle name="Normal 2 7 2 2 11" xfId="32388" xr:uid="{00000000-0005-0000-0000-0000197C0000}"/>
    <cellStyle name="Normal 2 7 2 2 12" xfId="32389" xr:uid="{00000000-0005-0000-0000-00001A7C0000}"/>
    <cellStyle name="Normal 2 7 2 2 2" xfId="32390" xr:uid="{00000000-0005-0000-0000-00001B7C0000}"/>
    <cellStyle name="Normal 2 7 2 2 2 10" xfId="32391" xr:uid="{00000000-0005-0000-0000-00001C7C0000}"/>
    <cellStyle name="Normal 2 7 2 2 2 11" xfId="32392" xr:uid="{00000000-0005-0000-0000-00001D7C0000}"/>
    <cellStyle name="Normal 2 7 2 2 2 2" xfId="32393" xr:uid="{00000000-0005-0000-0000-00001E7C0000}"/>
    <cellStyle name="Normal 2 7 2 2 2 2 2" xfId="32394" xr:uid="{00000000-0005-0000-0000-00001F7C0000}"/>
    <cellStyle name="Normal 2 7 2 2 2 2 3" xfId="32395" xr:uid="{00000000-0005-0000-0000-0000207C0000}"/>
    <cellStyle name="Normal 2 7 2 2 2 2 4" xfId="32396" xr:uid="{00000000-0005-0000-0000-0000217C0000}"/>
    <cellStyle name="Normal 2 7 2 2 2 2 5" xfId="32397" xr:uid="{00000000-0005-0000-0000-0000227C0000}"/>
    <cellStyle name="Normal 2 7 2 2 2 3" xfId="32398" xr:uid="{00000000-0005-0000-0000-0000237C0000}"/>
    <cellStyle name="Normal 2 7 2 2 2 3 2" xfId="32399" xr:uid="{00000000-0005-0000-0000-0000247C0000}"/>
    <cellStyle name="Normal 2 7 2 2 2 3 3" xfId="32400" xr:uid="{00000000-0005-0000-0000-0000257C0000}"/>
    <cellStyle name="Normal 2 7 2 2 2 4" xfId="32401" xr:uid="{00000000-0005-0000-0000-0000267C0000}"/>
    <cellStyle name="Normal 2 7 2 2 2 4 2" xfId="32402" xr:uid="{00000000-0005-0000-0000-0000277C0000}"/>
    <cellStyle name="Normal 2 7 2 2 2 5" xfId="32403" xr:uid="{00000000-0005-0000-0000-0000287C0000}"/>
    <cellStyle name="Normal 2 7 2 2 2 5 2" xfId="32404" xr:uid="{00000000-0005-0000-0000-0000297C0000}"/>
    <cellStyle name="Normal 2 7 2 2 2 6" xfId="32405" xr:uid="{00000000-0005-0000-0000-00002A7C0000}"/>
    <cellStyle name="Normal 2 7 2 2 2 7" xfId="32406" xr:uid="{00000000-0005-0000-0000-00002B7C0000}"/>
    <cellStyle name="Normal 2 7 2 2 2 8" xfId="32407" xr:uid="{00000000-0005-0000-0000-00002C7C0000}"/>
    <cellStyle name="Normal 2 7 2 2 2 9" xfId="32408" xr:uid="{00000000-0005-0000-0000-00002D7C0000}"/>
    <cellStyle name="Normal 2 7 2 2 2_1) Sector Final Use Input Sheet" xfId="32409" xr:uid="{00000000-0005-0000-0000-00002E7C0000}"/>
    <cellStyle name="Normal 2 7 2 2 3" xfId="32410" xr:uid="{00000000-0005-0000-0000-00002F7C0000}"/>
    <cellStyle name="Normal 2 7 2 2 3 2" xfId="32411" xr:uid="{00000000-0005-0000-0000-0000307C0000}"/>
    <cellStyle name="Normal 2 7 2 2 3 3" xfId="32412" xr:uid="{00000000-0005-0000-0000-0000317C0000}"/>
    <cellStyle name="Normal 2 7 2 2 3 4" xfId="32413" xr:uid="{00000000-0005-0000-0000-0000327C0000}"/>
    <cellStyle name="Normal 2 7 2 2 3 5" xfId="32414" xr:uid="{00000000-0005-0000-0000-0000337C0000}"/>
    <cellStyle name="Normal 2 7 2 2 4" xfId="32415" xr:uid="{00000000-0005-0000-0000-0000347C0000}"/>
    <cellStyle name="Normal 2 7 2 2 4 2" xfId="32416" xr:uid="{00000000-0005-0000-0000-0000357C0000}"/>
    <cellStyle name="Normal 2 7 2 2 4 3" xfId="32417" xr:uid="{00000000-0005-0000-0000-0000367C0000}"/>
    <cellStyle name="Normal 2 7 2 2 5" xfId="32418" xr:uid="{00000000-0005-0000-0000-0000377C0000}"/>
    <cellStyle name="Normal 2 7 2 2 5 2" xfId="32419" xr:uid="{00000000-0005-0000-0000-0000387C0000}"/>
    <cellStyle name="Normal 2 7 2 2 6" xfId="32420" xr:uid="{00000000-0005-0000-0000-0000397C0000}"/>
    <cellStyle name="Normal 2 7 2 2 6 2" xfId="32421" xr:uid="{00000000-0005-0000-0000-00003A7C0000}"/>
    <cellStyle name="Normal 2 7 2 2 7" xfId="32422" xr:uid="{00000000-0005-0000-0000-00003B7C0000}"/>
    <cellStyle name="Normal 2 7 2 2 8" xfId="32423" xr:uid="{00000000-0005-0000-0000-00003C7C0000}"/>
    <cellStyle name="Normal 2 7 2 2 9" xfId="32424" xr:uid="{00000000-0005-0000-0000-00003D7C0000}"/>
    <cellStyle name="Normal 2 7 2 2_1) Sector Final Use Input Sheet" xfId="32425" xr:uid="{00000000-0005-0000-0000-00003E7C0000}"/>
    <cellStyle name="Normal 2 7 2 3" xfId="32426" xr:uid="{00000000-0005-0000-0000-00003F7C0000}"/>
    <cellStyle name="Normal 2 7 2 3 10" xfId="32427" xr:uid="{00000000-0005-0000-0000-0000407C0000}"/>
    <cellStyle name="Normal 2 7 2 3 11" xfId="32428" xr:uid="{00000000-0005-0000-0000-0000417C0000}"/>
    <cellStyle name="Normal 2 7 2 3 12" xfId="32429" xr:uid="{00000000-0005-0000-0000-0000427C0000}"/>
    <cellStyle name="Normal 2 7 2 3 2" xfId="32430" xr:uid="{00000000-0005-0000-0000-0000437C0000}"/>
    <cellStyle name="Normal 2 7 2 3 2 10" xfId="32431" xr:uid="{00000000-0005-0000-0000-0000447C0000}"/>
    <cellStyle name="Normal 2 7 2 3 2 11" xfId="32432" xr:uid="{00000000-0005-0000-0000-0000457C0000}"/>
    <cellStyle name="Normal 2 7 2 3 2 2" xfId="32433" xr:uid="{00000000-0005-0000-0000-0000467C0000}"/>
    <cellStyle name="Normal 2 7 2 3 2 2 2" xfId="32434" xr:uid="{00000000-0005-0000-0000-0000477C0000}"/>
    <cellStyle name="Normal 2 7 2 3 2 2 3" xfId="32435" xr:uid="{00000000-0005-0000-0000-0000487C0000}"/>
    <cellStyle name="Normal 2 7 2 3 2 2 4" xfId="32436" xr:uid="{00000000-0005-0000-0000-0000497C0000}"/>
    <cellStyle name="Normal 2 7 2 3 2 2 5" xfId="32437" xr:uid="{00000000-0005-0000-0000-00004A7C0000}"/>
    <cellStyle name="Normal 2 7 2 3 2 3" xfId="32438" xr:uid="{00000000-0005-0000-0000-00004B7C0000}"/>
    <cellStyle name="Normal 2 7 2 3 2 3 2" xfId="32439" xr:uid="{00000000-0005-0000-0000-00004C7C0000}"/>
    <cellStyle name="Normal 2 7 2 3 2 3 3" xfId="32440" xr:uid="{00000000-0005-0000-0000-00004D7C0000}"/>
    <cellStyle name="Normal 2 7 2 3 2 4" xfId="32441" xr:uid="{00000000-0005-0000-0000-00004E7C0000}"/>
    <cellStyle name="Normal 2 7 2 3 2 4 2" xfId="32442" xr:uid="{00000000-0005-0000-0000-00004F7C0000}"/>
    <cellStyle name="Normal 2 7 2 3 2 5" xfId="32443" xr:uid="{00000000-0005-0000-0000-0000507C0000}"/>
    <cellStyle name="Normal 2 7 2 3 2 5 2" xfId="32444" xr:uid="{00000000-0005-0000-0000-0000517C0000}"/>
    <cellStyle name="Normal 2 7 2 3 2 6" xfId="32445" xr:uid="{00000000-0005-0000-0000-0000527C0000}"/>
    <cellStyle name="Normal 2 7 2 3 2 7" xfId="32446" xr:uid="{00000000-0005-0000-0000-0000537C0000}"/>
    <cellStyle name="Normal 2 7 2 3 2 8" xfId="32447" xr:uid="{00000000-0005-0000-0000-0000547C0000}"/>
    <cellStyle name="Normal 2 7 2 3 2 9" xfId="32448" xr:uid="{00000000-0005-0000-0000-0000557C0000}"/>
    <cellStyle name="Normal 2 7 2 3 2_1) Sector Final Use Input Sheet" xfId="32449" xr:uid="{00000000-0005-0000-0000-0000567C0000}"/>
    <cellStyle name="Normal 2 7 2 3 3" xfId="32450" xr:uid="{00000000-0005-0000-0000-0000577C0000}"/>
    <cellStyle name="Normal 2 7 2 3 3 2" xfId="32451" xr:uid="{00000000-0005-0000-0000-0000587C0000}"/>
    <cellStyle name="Normal 2 7 2 3 3 3" xfId="32452" xr:uid="{00000000-0005-0000-0000-0000597C0000}"/>
    <cellStyle name="Normal 2 7 2 3 3 4" xfId="32453" xr:uid="{00000000-0005-0000-0000-00005A7C0000}"/>
    <cellStyle name="Normal 2 7 2 3 3 5" xfId="32454" xr:uid="{00000000-0005-0000-0000-00005B7C0000}"/>
    <cellStyle name="Normal 2 7 2 3 4" xfId="32455" xr:uid="{00000000-0005-0000-0000-00005C7C0000}"/>
    <cellStyle name="Normal 2 7 2 3 4 2" xfId="32456" xr:uid="{00000000-0005-0000-0000-00005D7C0000}"/>
    <cellStyle name="Normal 2 7 2 3 4 3" xfId="32457" xr:uid="{00000000-0005-0000-0000-00005E7C0000}"/>
    <cellStyle name="Normal 2 7 2 3 5" xfId="32458" xr:uid="{00000000-0005-0000-0000-00005F7C0000}"/>
    <cellStyle name="Normal 2 7 2 3 5 2" xfId="32459" xr:uid="{00000000-0005-0000-0000-0000607C0000}"/>
    <cellStyle name="Normal 2 7 2 3 6" xfId="32460" xr:uid="{00000000-0005-0000-0000-0000617C0000}"/>
    <cellStyle name="Normal 2 7 2 3 6 2" xfId="32461" xr:uid="{00000000-0005-0000-0000-0000627C0000}"/>
    <cellStyle name="Normal 2 7 2 3 7" xfId="32462" xr:uid="{00000000-0005-0000-0000-0000637C0000}"/>
    <cellStyle name="Normal 2 7 2 3 8" xfId="32463" xr:uid="{00000000-0005-0000-0000-0000647C0000}"/>
    <cellStyle name="Normal 2 7 2 3 9" xfId="32464" xr:uid="{00000000-0005-0000-0000-0000657C0000}"/>
    <cellStyle name="Normal 2 7 2 3_1) Sector Final Use Input Sheet" xfId="32465" xr:uid="{00000000-0005-0000-0000-0000667C0000}"/>
    <cellStyle name="Normal 2 7 2 4" xfId="32466" xr:uid="{00000000-0005-0000-0000-0000677C0000}"/>
    <cellStyle name="Normal 2 7 2 4 10" xfId="32467" xr:uid="{00000000-0005-0000-0000-0000687C0000}"/>
    <cellStyle name="Normal 2 7 2 4 11" xfId="32468" xr:uid="{00000000-0005-0000-0000-0000697C0000}"/>
    <cellStyle name="Normal 2 7 2 4 2" xfId="32469" xr:uid="{00000000-0005-0000-0000-00006A7C0000}"/>
    <cellStyle name="Normal 2 7 2 4 2 2" xfId="32470" xr:uid="{00000000-0005-0000-0000-00006B7C0000}"/>
    <cellStyle name="Normal 2 7 2 4 2 3" xfId="32471" xr:uid="{00000000-0005-0000-0000-00006C7C0000}"/>
    <cellStyle name="Normal 2 7 2 4 2 4" xfId="32472" xr:uid="{00000000-0005-0000-0000-00006D7C0000}"/>
    <cellStyle name="Normal 2 7 2 4 2 5" xfId="32473" xr:uid="{00000000-0005-0000-0000-00006E7C0000}"/>
    <cellStyle name="Normal 2 7 2 4 3" xfId="32474" xr:uid="{00000000-0005-0000-0000-00006F7C0000}"/>
    <cellStyle name="Normal 2 7 2 4 3 2" xfId="32475" xr:uid="{00000000-0005-0000-0000-0000707C0000}"/>
    <cellStyle name="Normal 2 7 2 4 3 3" xfId="32476" xr:uid="{00000000-0005-0000-0000-0000717C0000}"/>
    <cellStyle name="Normal 2 7 2 4 4" xfId="32477" xr:uid="{00000000-0005-0000-0000-0000727C0000}"/>
    <cellStyle name="Normal 2 7 2 4 4 2" xfId="32478" xr:uid="{00000000-0005-0000-0000-0000737C0000}"/>
    <cellStyle name="Normal 2 7 2 4 5" xfId="32479" xr:uid="{00000000-0005-0000-0000-0000747C0000}"/>
    <cellStyle name="Normal 2 7 2 4 5 2" xfId="32480" xr:uid="{00000000-0005-0000-0000-0000757C0000}"/>
    <cellStyle name="Normal 2 7 2 4 6" xfId="32481" xr:uid="{00000000-0005-0000-0000-0000767C0000}"/>
    <cellStyle name="Normal 2 7 2 4 7" xfId="32482" xr:uid="{00000000-0005-0000-0000-0000777C0000}"/>
    <cellStyle name="Normal 2 7 2 4 8" xfId="32483" xr:uid="{00000000-0005-0000-0000-0000787C0000}"/>
    <cellStyle name="Normal 2 7 2 4 9" xfId="32484" xr:uid="{00000000-0005-0000-0000-0000797C0000}"/>
    <cellStyle name="Normal 2 7 2 4_1) Sector Final Use Input Sheet" xfId="32485" xr:uid="{00000000-0005-0000-0000-00007A7C0000}"/>
    <cellStyle name="Normal 2 7 2 5" xfId="32486" xr:uid="{00000000-0005-0000-0000-00007B7C0000}"/>
    <cellStyle name="Normal 2 7 2 5 2" xfId="32487" xr:uid="{00000000-0005-0000-0000-00007C7C0000}"/>
    <cellStyle name="Normal 2 7 2 5 3" xfId="32488" xr:uid="{00000000-0005-0000-0000-00007D7C0000}"/>
    <cellStyle name="Normal 2 7 2 5 4" xfId="32489" xr:uid="{00000000-0005-0000-0000-00007E7C0000}"/>
    <cellStyle name="Normal 2 7 2 5 5" xfId="32490" xr:uid="{00000000-0005-0000-0000-00007F7C0000}"/>
    <cellStyle name="Normal 2 7 2 6" xfId="32491" xr:uid="{00000000-0005-0000-0000-0000807C0000}"/>
    <cellStyle name="Normal 2 7 2 6 2" xfId="32492" xr:uid="{00000000-0005-0000-0000-0000817C0000}"/>
    <cellStyle name="Normal 2 7 2 6 3" xfId="32493" xr:uid="{00000000-0005-0000-0000-0000827C0000}"/>
    <cellStyle name="Normal 2 7 2 7" xfId="32494" xr:uid="{00000000-0005-0000-0000-0000837C0000}"/>
    <cellStyle name="Normal 2 7 2 7 2" xfId="32495" xr:uid="{00000000-0005-0000-0000-0000847C0000}"/>
    <cellStyle name="Normal 2 7 2 8" xfId="32496" xr:uid="{00000000-0005-0000-0000-0000857C0000}"/>
    <cellStyle name="Normal 2 7 2 8 2" xfId="32497" xr:uid="{00000000-0005-0000-0000-0000867C0000}"/>
    <cellStyle name="Normal 2 7 2 9" xfId="32498" xr:uid="{00000000-0005-0000-0000-0000877C0000}"/>
    <cellStyle name="Normal 2 7 2_1) Sector Final Use Input Sheet" xfId="32499" xr:uid="{00000000-0005-0000-0000-0000887C0000}"/>
    <cellStyle name="Normal 2 7 3" xfId="32500" xr:uid="{00000000-0005-0000-0000-0000897C0000}"/>
    <cellStyle name="Normal 2 7 3 10" xfId="32501" xr:uid="{00000000-0005-0000-0000-00008A7C0000}"/>
    <cellStyle name="Normal 2 7 3 11" xfId="32502" xr:uid="{00000000-0005-0000-0000-00008B7C0000}"/>
    <cellStyle name="Normal 2 7 3 12" xfId="32503" xr:uid="{00000000-0005-0000-0000-00008C7C0000}"/>
    <cellStyle name="Normal 2 7 3 13" xfId="32504" xr:uid="{00000000-0005-0000-0000-00008D7C0000}"/>
    <cellStyle name="Normal 2 7 3 14" xfId="32505" xr:uid="{00000000-0005-0000-0000-00008E7C0000}"/>
    <cellStyle name="Normal 2 7 3 2" xfId="32506" xr:uid="{00000000-0005-0000-0000-00008F7C0000}"/>
    <cellStyle name="Normal 2 7 3 2 10" xfId="32507" xr:uid="{00000000-0005-0000-0000-0000907C0000}"/>
    <cellStyle name="Normal 2 7 3 2 11" xfId="32508" xr:uid="{00000000-0005-0000-0000-0000917C0000}"/>
    <cellStyle name="Normal 2 7 3 2 12" xfId="32509" xr:uid="{00000000-0005-0000-0000-0000927C0000}"/>
    <cellStyle name="Normal 2 7 3 2 2" xfId="32510" xr:uid="{00000000-0005-0000-0000-0000937C0000}"/>
    <cellStyle name="Normal 2 7 3 2 2 10" xfId="32511" xr:uid="{00000000-0005-0000-0000-0000947C0000}"/>
    <cellStyle name="Normal 2 7 3 2 2 11" xfId="32512" xr:uid="{00000000-0005-0000-0000-0000957C0000}"/>
    <cellStyle name="Normal 2 7 3 2 2 2" xfId="32513" xr:uid="{00000000-0005-0000-0000-0000967C0000}"/>
    <cellStyle name="Normal 2 7 3 2 2 2 2" xfId="32514" xr:uid="{00000000-0005-0000-0000-0000977C0000}"/>
    <cellStyle name="Normal 2 7 3 2 2 2 3" xfId="32515" xr:uid="{00000000-0005-0000-0000-0000987C0000}"/>
    <cellStyle name="Normal 2 7 3 2 2 2 4" xfId="32516" xr:uid="{00000000-0005-0000-0000-0000997C0000}"/>
    <cellStyle name="Normal 2 7 3 2 2 2 5" xfId="32517" xr:uid="{00000000-0005-0000-0000-00009A7C0000}"/>
    <cellStyle name="Normal 2 7 3 2 2 3" xfId="32518" xr:uid="{00000000-0005-0000-0000-00009B7C0000}"/>
    <cellStyle name="Normal 2 7 3 2 2 3 2" xfId="32519" xr:uid="{00000000-0005-0000-0000-00009C7C0000}"/>
    <cellStyle name="Normal 2 7 3 2 2 3 3" xfId="32520" xr:uid="{00000000-0005-0000-0000-00009D7C0000}"/>
    <cellStyle name="Normal 2 7 3 2 2 4" xfId="32521" xr:uid="{00000000-0005-0000-0000-00009E7C0000}"/>
    <cellStyle name="Normal 2 7 3 2 2 4 2" xfId="32522" xr:uid="{00000000-0005-0000-0000-00009F7C0000}"/>
    <cellStyle name="Normal 2 7 3 2 2 5" xfId="32523" xr:uid="{00000000-0005-0000-0000-0000A07C0000}"/>
    <cellStyle name="Normal 2 7 3 2 2 5 2" xfId="32524" xr:uid="{00000000-0005-0000-0000-0000A17C0000}"/>
    <cellStyle name="Normal 2 7 3 2 2 6" xfId="32525" xr:uid="{00000000-0005-0000-0000-0000A27C0000}"/>
    <cellStyle name="Normal 2 7 3 2 2 7" xfId="32526" xr:uid="{00000000-0005-0000-0000-0000A37C0000}"/>
    <cellStyle name="Normal 2 7 3 2 2 8" xfId="32527" xr:uid="{00000000-0005-0000-0000-0000A47C0000}"/>
    <cellStyle name="Normal 2 7 3 2 2 9" xfId="32528" xr:uid="{00000000-0005-0000-0000-0000A57C0000}"/>
    <cellStyle name="Normal 2 7 3 2 2_1) Sector Final Use Input Sheet" xfId="32529" xr:uid="{00000000-0005-0000-0000-0000A67C0000}"/>
    <cellStyle name="Normal 2 7 3 2 3" xfId="32530" xr:uid="{00000000-0005-0000-0000-0000A77C0000}"/>
    <cellStyle name="Normal 2 7 3 2 3 2" xfId="32531" xr:uid="{00000000-0005-0000-0000-0000A87C0000}"/>
    <cellStyle name="Normal 2 7 3 2 3 3" xfId="32532" xr:uid="{00000000-0005-0000-0000-0000A97C0000}"/>
    <cellStyle name="Normal 2 7 3 2 3 4" xfId="32533" xr:uid="{00000000-0005-0000-0000-0000AA7C0000}"/>
    <cellStyle name="Normal 2 7 3 2 3 5" xfId="32534" xr:uid="{00000000-0005-0000-0000-0000AB7C0000}"/>
    <cellStyle name="Normal 2 7 3 2 4" xfId="32535" xr:uid="{00000000-0005-0000-0000-0000AC7C0000}"/>
    <cellStyle name="Normal 2 7 3 2 4 2" xfId="32536" xr:uid="{00000000-0005-0000-0000-0000AD7C0000}"/>
    <cellStyle name="Normal 2 7 3 2 4 3" xfId="32537" xr:uid="{00000000-0005-0000-0000-0000AE7C0000}"/>
    <cellStyle name="Normal 2 7 3 2 5" xfId="32538" xr:uid="{00000000-0005-0000-0000-0000AF7C0000}"/>
    <cellStyle name="Normal 2 7 3 2 5 2" xfId="32539" xr:uid="{00000000-0005-0000-0000-0000B07C0000}"/>
    <cellStyle name="Normal 2 7 3 2 6" xfId="32540" xr:uid="{00000000-0005-0000-0000-0000B17C0000}"/>
    <cellStyle name="Normal 2 7 3 2 6 2" xfId="32541" xr:uid="{00000000-0005-0000-0000-0000B27C0000}"/>
    <cellStyle name="Normal 2 7 3 2 7" xfId="32542" xr:uid="{00000000-0005-0000-0000-0000B37C0000}"/>
    <cellStyle name="Normal 2 7 3 2 8" xfId="32543" xr:uid="{00000000-0005-0000-0000-0000B47C0000}"/>
    <cellStyle name="Normal 2 7 3 2 9" xfId="32544" xr:uid="{00000000-0005-0000-0000-0000B57C0000}"/>
    <cellStyle name="Normal 2 7 3 2_1) Sector Final Use Input Sheet" xfId="32545" xr:uid="{00000000-0005-0000-0000-0000B67C0000}"/>
    <cellStyle name="Normal 2 7 3 3" xfId="32546" xr:uid="{00000000-0005-0000-0000-0000B77C0000}"/>
    <cellStyle name="Normal 2 7 3 3 10" xfId="32547" xr:uid="{00000000-0005-0000-0000-0000B87C0000}"/>
    <cellStyle name="Normal 2 7 3 3 11" xfId="32548" xr:uid="{00000000-0005-0000-0000-0000B97C0000}"/>
    <cellStyle name="Normal 2 7 3 3 12" xfId="32549" xr:uid="{00000000-0005-0000-0000-0000BA7C0000}"/>
    <cellStyle name="Normal 2 7 3 3 2" xfId="32550" xr:uid="{00000000-0005-0000-0000-0000BB7C0000}"/>
    <cellStyle name="Normal 2 7 3 3 2 10" xfId="32551" xr:uid="{00000000-0005-0000-0000-0000BC7C0000}"/>
    <cellStyle name="Normal 2 7 3 3 2 11" xfId="32552" xr:uid="{00000000-0005-0000-0000-0000BD7C0000}"/>
    <cellStyle name="Normal 2 7 3 3 2 2" xfId="32553" xr:uid="{00000000-0005-0000-0000-0000BE7C0000}"/>
    <cellStyle name="Normal 2 7 3 3 2 2 2" xfId="32554" xr:uid="{00000000-0005-0000-0000-0000BF7C0000}"/>
    <cellStyle name="Normal 2 7 3 3 2 2 3" xfId="32555" xr:uid="{00000000-0005-0000-0000-0000C07C0000}"/>
    <cellStyle name="Normal 2 7 3 3 2 2 4" xfId="32556" xr:uid="{00000000-0005-0000-0000-0000C17C0000}"/>
    <cellStyle name="Normal 2 7 3 3 2 2 5" xfId="32557" xr:uid="{00000000-0005-0000-0000-0000C27C0000}"/>
    <cellStyle name="Normal 2 7 3 3 2 3" xfId="32558" xr:uid="{00000000-0005-0000-0000-0000C37C0000}"/>
    <cellStyle name="Normal 2 7 3 3 2 3 2" xfId="32559" xr:uid="{00000000-0005-0000-0000-0000C47C0000}"/>
    <cellStyle name="Normal 2 7 3 3 2 3 3" xfId="32560" xr:uid="{00000000-0005-0000-0000-0000C57C0000}"/>
    <cellStyle name="Normal 2 7 3 3 2 4" xfId="32561" xr:uid="{00000000-0005-0000-0000-0000C67C0000}"/>
    <cellStyle name="Normal 2 7 3 3 2 4 2" xfId="32562" xr:uid="{00000000-0005-0000-0000-0000C77C0000}"/>
    <cellStyle name="Normal 2 7 3 3 2 5" xfId="32563" xr:uid="{00000000-0005-0000-0000-0000C87C0000}"/>
    <cellStyle name="Normal 2 7 3 3 2 5 2" xfId="32564" xr:uid="{00000000-0005-0000-0000-0000C97C0000}"/>
    <cellStyle name="Normal 2 7 3 3 2 6" xfId="32565" xr:uid="{00000000-0005-0000-0000-0000CA7C0000}"/>
    <cellStyle name="Normal 2 7 3 3 2 7" xfId="32566" xr:uid="{00000000-0005-0000-0000-0000CB7C0000}"/>
    <cellStyle name="Normal 2 7 3 3 2 8" xfId="32567" xr:uid="{00000000-0005-0000-0000-0000CC7C0000}"/>
    <cellStyle name="Normal 2 7 3 3 2 9" xfId="32568" xr:uid="{00000000-0005-0000-0000-0000CD7C0000}"/>
    <cellStyle name="Normal 2 7 3 3 2_1) Sector Final Use Input Sheet" xfId="32569" xr:uid="{00000000-0005-0000-0000-0000CE7C0000}"/>
    <cellStyle name="Normal 2 7 3 3 3" xfId="32570" xr:uid="{00000000-0005-0000-0000-0000CF7C0000}"/>
    <cellStyle name="Normal 2 7 3 3 3 2" xfId="32571" xr:uid="{00000000-0005-0000-0000-0000D07C0000}"/>
    <cellStyle name="Normal 2 7 3 3 3 3" xfId="32572" xr:uid="{00000000-0005-0000-0000-0000D17C0000}"/>
    <cellStyle name="Normal 2 7 3 3 3 4" xfId="32573" xr:uid="{00000000-0005-0000-0000-0000D27C0000}"/>
    <cellStyle name="Normal 2 7 3 3 3 5" xfId="32574" xr:uid="{00000000-0005-0000-0000-0000D37C0000}"/>
    <cellStyle name="Normal 2 7 3 3 4" xfId="32575" xr:uid="{00000000-0005-0000-0000-0000D47C0000}"/>
    <cellStyle name="Normal 2 7 3 3 4 2" xfId="32576" xr:uid="{00000000-0005-0000-0000-0000D57C0000}"/>
    <cellStyle name="Normal 2 7 3 3 4 3" xfId="32577" xr:uid="{00000000-0005-0000-0000-0000D67C0000}"/>
    <cellStyle name="Normal 2 7 3 3 5" xfId="32578" xr:uid="{00000000-0005-0000-0000-0000D77C0000}"/>
    <cellStyle name="Normal 2 7 3 3 5 2" xfId="32579" xr:uid="{00000000-0005-0000-0000-0000D87C0000}"/>
    <cellStyle name="Normal 2 7 3 3 6" xfId="32580" xr:uid="{00000000-0005-0000-0000-0000D97C0000}"/>
    <cellStyle name="Normal 2 7 3 3 6 2" xfId="32581" xr:uid="{00000000-0005-0000-0000-0000DA7C0000}"/>
    <cellStyle name="Normal 2 7 3 3 7" xfId="32582" xr:uid="{00000000-0005-0000-0000-0000DB7C0000}"/>
    <cellStyle name="Normal 2 7 3 3 8" xfId="32583" xr:uid="{00000000-0005-0000-0000-0000DC7C0000}"/>
    <cellStyle name="Normal 2 7 3 3 9" xfId="32584" xr:uid="{00000000-0005-0000-0000-0000DD7C0000}"/>
    <cellStyle name="Normal 2 7 3 3_1) Sector Final Use Input Sheet" xfId="32585" xr:uid="{00000000-0005-0000-0000-0000DE7C0000}"/>
    <cellStyle name="Normal 2 7 3 4" xfId="32586" xr:uid="{00000000-0005-0000-0000-0000DF7C0000}"/>
    <cellStyle name="Normal 2 7 3 4 10" xfId="32587" xr:uid="{00000000-0005-0000-0000-0000E07C0000}"/>
    <cellStyle name="Normal 2 7 3 4 11" xfId="32588" xr:uid="{00000000-0005-0000-0000-0000E17C0000}"/>
    <cellStyle name="Normal 2 7 3 4 2" xfId="32589" xr:uid="{00000000-0005-0000-0000-0000E27C0000}"/>
    <cellStyle name="Normal 2 7 3 4 2 2" xfId="32590" xr:uid="{00000000-0005-0000-0000-0000E37C0000}"/>
    <cellStyle name="Normal 2 7 3 4 2 3" xfId="32591" xr:uid="{00000000-0005-0000-0000-0000E47C0000}"/>
    <cellStyle name="Normal 2 7 3 4 2 4" xfId="32592" xr:uid="{00000000-0005-0000-0000-0000E57C0000}"/>
    <cellStyle name="Normal 2 7 3 4 2 5" xfId="32593" xr:uid="{00000000-0005-0000-0000-0000E67C0000}"/>
    <cellStyle name="Normal 2 7 3 4 3" xfId="32594" xr:uid="{00000000-0005-0000-0000-0000E77C0000}"/>
    <cellStyle name="Normal 2 7 3 4 3 2" xfId="32595" xr:uid="{00000000-0005-0000-0000-0000E87C0000}"/>
    <cellStyle name="Normal 2 7 3 4 3 3" xfId="32596" xr:uid="{00000000-0005-0000-0000-0000E97C0000}"/>
    <cellStyle name="Normal 2 7 3 4 4" xfId="32597" xr:uid="{00000000-0005-0000-0000-0000EA7C0000}"/>
    <cellStyle name="Normal 2 7 3 4 4 2" xfId="32598" xr:uid="{00000000-0005-0000-0000-0000EB7C0000}"/>
    <cellStyle name="Normal 2 7 3 4 5" xfId="32599" xr:uid="{00000000-0005-0000-0000-0000EC7C0000}"/>
    <cellStyle name="Normal 2 7 3 4 5 2" xfId="32600" xr:uid="{00000000-0005-0000-0000-0000ED7C0000}"/>
    <cellStyle name="Normal 2 7 3 4 6" xfId="32601" xr:uid="{00000000-0005-0000-0000-0000EE7C0000}"/>
    <cellStyle name="Normal 2 7 3 4 7" xfId="32602" xr:uid="{00000000-0005-0000-0000-0000EF7C0000}"/>
    <cellStyle name="Normal 2 7 3 4 8" xfId="32603" xr:uid="{00000000-0005-0000-0000-0000F07C0000}"/>
    <cellStyle name="Normal 2 7 3 4 9" xfId="32604" xr:uid="{00000000-0005-0000-0000-0000F17C0000}"/>
    <cellStyle name="Normal 2 7 3 4_1) Sector Final Use Input Sheet" xfId="32605" xr:uid="{00000000-0005-0000-0000-0000F27C0000}"/>
    <cellStyle name="Normal 2 7 3 5" xfId="32606" xr:uid="{00000000-0005-0000-0000-0000F37C0000}"/>
    <cellStyle name="Normal 2 7 3 5 2" xfId="32607" xr:uid="{00000000-0005-0000-0000-0000F47C0000}"/>
    <cellStyle name="Normal 2 7 3 5 3" xfId="32608" xr:uid="{00000000-0005-0000-0000-0000F57C0000}"/>
    <cellStyle name="Normal 2 7 3 5 4" xfId="32609" xr:uid="{00000000-0005-0000-0000-0000F67C0000}"/>
    <cellStyle name="Normal 2 7 3 5 5" xfId="32610" xr:uid="{00000000-0005-0000-0000-0000F77C0000}"/>
    <cellStyle name="Normal 2 7 3 6" xfId="32611" xr:uid="{00000000-0005-0000-0000-0000F87C0000}"/>
    <cellStyle name="Normal 2 7 3 6 2" xfId="32612" xr:uid="{00000000-0005-0000-0000-0000F97C0000}"/>
    <cellStyle name="Normal 2 7 3 6 3" xfId="32613" xr:uid="{00000000-0005-0000-0000-0000FA7C0000}"/>
    <cellStyle name="Normal 2 7 3 7" xfId="32614" xr:uid="{00000000-0005-0000-0000-0000FB7C0000}"/>
    <cellStyle name="Normal 2 7 3 7 2" xfId="32615" xr:uid="{00000000-0005-0000-0000-0000FC7C0000}"/>
    <cellStyle name="Normal 2 7 3 8" xfId="32616" xr:uid="{00000000-0005-0000-0000-0000FD7C0000}"/>
    <cellStyle name="Normal 2 7 3 8 2" xfId="32617" xr:uid="{00000000-0005-0000-0000-0000FE7C0000}"/>
    <cellStyle name="Normal 2 7 3 9" xfId="32618" xr:uid="{00000000-0005-0000-0000-0000FF7C0000}"/>
    <cellStyle name="Normal 2 7 3_1) Sector Final Use Input Sheet" xfId="32619" xr:uid="{00000000-0005-0000-0000-0000007D0000}"/>
    <cellStyle name="Normal 2 7 4" xfId="32620" xr:uid="{00000000-0005-0000-0000-0000017D0000}"/>
    <cellStyle name="Normal 2 7 4 10" xfId="32621" xr:uid="{00000000-0005-0000-0000-0000027D0000}"/>
    <cellStyle name="Normal 2 7 4 11" xfId="32622" xr:uid="{00000000-0005-0000-0000-0000037D0000}"/>
    <cellStyle name="Normal 2 7 4 12" xfId="32623" xr:uid="{00000000-0005-0000-0000-0000047D0000}"/>
    <cellStyle name="Normal 2 7 4 13" xfId="32624" xr:uid="{00000000-0005-0000-0000-0000057D0000}"/>
    <cellStyle name="Normal 2 7 4 14" xfId="32625" xr:uid="{00000000-0005-0000-0000-0000067D0000}"/>
    <cellStyle name="Normal 2 7 4 2" xfId="32626" xr:uid="{00000000-0005-0000-0000-0000077D0000}"/>
    <cellStyle name="Normal 2 7 4 2 10" xfId="32627" xr:uid="{00000000-0005-0000-0000-0000087D0000}"/>
    <cellStyle name="Normal 2 7 4 2 11" xfId="32628" xr:uid="{00000000-0005-0000-0000-0000097D0000}"/>
    <cellStyle name="Normal 2 7 4 2 12" xfId="32629" xr:uid="{00000000-0005-0000-0000-00000A7D0000}"/>
    <cellStyle name="Normal 2 7 4 2 2" xfId="32630" xr:uid="{00000000-0005-0000-0000-00000B7D0000}"/>
    <cellStyle name="Normal 2 7 4 2 2 10" xfId="32631" xr:uid="{00000000-0005-0000-0000-00000C7D0000}"/>
    <cellStyle name="Normal 2 7 4 2 2 11" xfId="32632" xr:uid="{00000000-0005-0000-0000-00000D7D0000}"/>
    <cellStyle name="Normal 2 7 4 2 2 2" xfId="32633" xr:uid="{00000000-0005-0000-0000-00000E7D0000}"/>
    <cellStyle name="Normal 2 7 4 2 2 2 2" xfId="32634" xr:uid="{00000000-0005-0000-0000-00000F7D0000}"/>
    <cellStyle name="Normal 2 7 4 2 2 2 3" xfId="32635" xr:uid="{00000000-0005-0000-0000-0000107D0000}"/>
    <cellStyle name="Normal 2 7 4 2 2 2 4" xfId="32636" xr:uid="{00000000-0005-0000-0000-0000117D0000}"/>
    <cellStyle name="Normal 2 7 4 2 2 2 5" xfId="32637" xr:uid="{00000000-0005-0000-0000-0000127D0000}"/>
    <cellStyle name="Normal 2 7 4 2 2 3" xfId="32638" xr:uid="{00000000-0005-0000-0000-0000137D0000}"/>
    <cellStyle name="Normal 2 7 4 2 2 3 2" xfId="32639" xr:uid="{00000000-0005-0000-0000-0000147D0000}"/>
    <cellStyle name="Normal 2 7 4 2 2 3 3" xfId="32640" xr:uid="{00000000-0005-0000-0000-0000157D0000}"/>
    <cellStyle name="Normal 2 7 4 2 2 4" xfId="32641" xr:uid="{00000000-0005-0000-0000-0000167D0000}"/>
    <cellStyle name="Normal 2 7 4 2 2 4 2" xfId="32642" xr:uid="{00000000-0005-0000-0000-0000177D0000}"/>
    <cellStyle name="Normal 2 7 4 2 2 5" xfId="32643" xr:uid="{00000000-0005-0000-0000-0000187D0000}"/>
    <cellStyle name="Normal 2 7 4 2 2 5 2" xfId="32644" xr:uid="{00000000-0005-0000-0000-0000197D0000}"/>
    <cellStyle name="Normal 2 7 4 2 2 6" xfId="32645" xr:uid="{00000000-0005-0000-0000-00001A7D0000}"/>
    <cellStyle name="Normal 2 7 4 2 2 7" xfId="32646" xr:uid="{00000000-0005-0000-0000-00001B7D0000}"/>
    <cellStyle name="Normal 2 7 4 2 2 8" xfId="32647" xr:uid="{00000000-0005-0000-0000-00001C7D0000}"/>
    <cellStyle name="Normal 2 7 4 2 2 9" xfId="32648" xr:uid="{00000000-0005-0000-0000-00001D7D0000}"/>
    <cellStyle name="Normal 2 7 4 2 2_1) Sector Final Use Input Sheet" xfId="32649" xr:uid="{00000000-0005-0000-0000-00001E7D0000}"/>
    <cellStyle name="Normal 2 7 4 2 3" xfId="32650" xr:uid="{00000000-0005-0000-0000-00001F7D0000}"/>
    <cellStyle name="Normal 2 7 4 2 3 2" xfId="32651" xr:uid="{00000000-0005-0000-0000-0000207D0000}"/>
    <cellStyle name="Normal 2 7 4 2 3 3" xfId="32652" xr:uid="{00000000-0005-0000-0000-0000217D0000}"/>
    <cellStyle name="Normal 2 7 4 2 3 4" xfId="32653" xr:uid="{00000000-0005-0000-0000-0000227D0000}"/>
    <cellStyle name="Normal 2 7 4 2 3 5" xfId="32654" xr:uid="{00000000-0005-0000-0000-0000237D0000}"/>
    <cellStyle name="Normal 2 7 4 2 4" xfId="32655" xr:uid="{00000000-0005-0000-0000-0000247D0000}"/>
    <cellStyle name="Normal 2 7 4 2 4 2" xfId="32656" xr:uid="{00000000-0005-0000-0000-0000257D0000}"/>
    <cellStyle name="Normal 2 7 4 2 4 3" xfId="32657" xr:uid="{00000000-0005-0000-0000-0000267D0000}"/>
    <cellStyle name="Normal 2 7 4 2 5" xfId="32658" xr:uid="{00000000-0005-0000-0000-0000277D0000}"/>
    <cellStyle name="Normal 2 7 4 2 5 2" xfId="32659" xr:uid="{00000000-0005-0000-0000-0000287D0000}"/>
    <cellStyle name="Normal 2 7 4 2 6" xfId="32660" xr:uid="{00000000-0005-0000-0000-0000297D0000}"/>
    <cellStyle name="Normal 2 7 4 2 6 2" xfId="32661" xr:uid="{00000000-0005-0000-0000-00002A7D0000}"/>
    <cellStyle name="Normal 2 7 4 2 7" xfId="32662" xr:uid="{00000000-0005-0000-0000-00002B7D0000}"/>
    <cellStyle name="Normal 2 7 4 2 8" xfId="32663" xr:uid="{00000000-0005-0000-0000-00002C7D0000}"/>
    <cellStyle name="Normal 2 7 4 2 9" xfId="32664" xr:uid="{00000000-0005-0000-0000-00002D7D0000}"/>
    <cellStyle name="Normal 2 7 4 2_1) Sector Final Use Input Sheet" xfId="32665" xr:uid="{00000000-0005-0000-0000-00002E7D0000}"/>
    <cellStyle name="Normal 2 7 4 3" xfId="32666" xr:uid="{00000000-0005-0000-0000-00002F7D0000}"/>
    <cellStyle name="Normal 2 7 4 3 10" xfId="32667" xr:uid="{00000000-0005-0000-0000-0000307D0000}"/>
    <cellStyle name="Normal 2 7 4 3 11" xfId="32668" xr:uid="{00000000-0005-0000-0000-0000317D0000}"/>
    <cellStyle name="Normal 2 7 4 3 12" xfId="32669" xr:uid="{00000000-0005-0000-0000-0000327D0000}"/>
    <cellStyle name="Normal 2 7 4 3 2" xfId="32670" xr:uid="{00000000-0005-0000-0000-0000337D0000}"/>
    <cellStyle name="Normal 2 7 4 3 2 10" xfId="32671" xr:uid="{00000000-0005-0000-0000-0000347D0000}"/>
    <cellStyle name="Normal 2 7 4 3 2 11" xfId="32672" xr:uid="{00000000-0005-0000-0000-0000357D0000}"/>
    <cellStyle name="Normal 2 7 4 3 2 2" xfId="32673" xr:uid="{00000000-0005-0000-0000-0000367D0000}"/>
    <cellStyle name="Normal 2 7 4 3 2 2 2" xfId="32674" xr:uid="{00000000-0005-0000-0000-0000377D0000}"/>
    <cellStyle name="Normal 2 7 4 3 2 2 3" xfId="32675" xr:uid="{00000000-0005-0000-0000-0000387D0000}"/>
    <cellStyle name="Normal 2 7 4 3 2 2 4" xfId="32676" xr:uid="{00000000-0005-0000-0000-0000397D0000}"/>
    <cellStyle name="Normal 2 7 4 3 2 2 5" xfId="32677" xr:uid="{00000000-0005-0000-0000-00003A7D0000}"/>
    <cellStyle name="Normal 2 7 4 3 2 3" xfId="32678" xr:uid="{00000000-0005-0000-0000-00003B7D0000}"/>
    <cellStyle name="Normal 2 7 4 3 2 3 2" xfId="32679" xr:uid="{00000000-0005-0000-0000-00003C7D0000}"/>
    <cellStyle name="Normal 2 7 4 3 2 3 3" xfId="32680" xr:uid="{00000000-0005-0000-0000-00003D7D0000}"/>
    <cellStyle name="Normal 2 7 4 3 2 4" xfId="32681" xr:uid="{00000000-0005-0000-0000-00003E7D0000}"/>
    <cellStyle name="Normal 2 7 4 3 2 4 2" xfId="32682" xr:uid="{00000000-0005-0000-0000-00003F7D0000}"/>
    <cellStyle name="Normal 2 7 4 3 2 5" xfId="32683" xr:uid="{00000000-0005-0000-0000-0000407D0000}"/>
    <cellStyle name="Normal 2 7 4 3 2 5 2" xfId="32684" xr:uid="{00000000-0005-0000-0000-0000417D0000}"/>
    <cellStyle name="Normal 2 7 4 3 2 6" xfId="32685" xr:uid="{00000000-0005-0000-0000-0000427D0000}"/>
    <cellStyle name="Normal 2 7 4 3 2 7" xfId="32686" xr:uid="{00000000-0005-0000-0000-0000437D0000}"/>
    <cellStyle name="Normal 2 7 4 3 2 8" xfId="32687" xr:uid="{00000000-0005-0000-0000-0000447D0000}"/>
    <cellStyle name="Normal 2 7 4 3 2 9" xfId="32688" xr:uid="{00000000-0005-0000-0000-0000457D0000}"/>
    <cellStyle name="Normal 2 7 4 3 2_1) Sector Final Use Input Sheet" xfId="32689" xr:uid="{00000000-0005-0000-0000-0000467D0000}"/>
    <cellStyle name="Normal 2 7 4 3 3" xfId="32690" xr:uid="{00000000-0005-0000-0000-0000477D0000}"/>
    <cellStyle name="Normal 2 7 4 3 3 2" xfId="32691" xr:uid="{00000000-0005-0000-0000-0000487D0000}"/>
    <cellStyle name="Normal 2 7 4 3 3 3" xfId="32692" xr:uid="{00000000-0005-0000-0000-0000497D0000}"/>
    <cellStyle name="Normal 2 7 4 3 3 4" xfId="32693" xr:uid="{00000000-0005-0000-0000-00004A7D0000}"/>
    <cellStyle name="Normal 2 7 4 3 3 5" xfId="32694" xr:uid="{00000000-0005-0000-0000-00004B7D0000}"/>
    <cellStyle name="Normal 2 7 4 3 4" xfId="32695" xr:uid="{00000000-0005-0000-0000-00004C7D0000}"/>
    <cellStyle name="Normal 2 7 4 3 4 2" xfId="32696" xr:uid="{00000000-0005-0000-0000-00004D7D0000}"/>
    <cellStyle name="Normal 2 7 4 3 4 3" xfId="32697" xr:uid="{00000000-0005-0000-0000-00004E7D0000}"/>
    <cellStyle name="Normal 2 7 4 3 5" xfId="32698" xr:uid="{00000000-0005-0000-0000-00004F7D0000}"/>
    <cellStyle name="Normal 2 7 4 3 5 2" xfId="32699" xr:uid="{00000000-0005-0000-0000-0000507D0000}"/>
    <cellStyle name="Normal 2 7 4 3 6" xfId="32700" xr:uid="{00000000-0005-0000-0000-0000517D0000}"/>
    <cellStyle name="Normal 2 7 4 3 6 2" xfId="32701" xr:uid="{00000000-0005-0000-0000-0000527D0000}"/>
    <cellStyle name="Normal 2 7 4 3 7" xfId="32702" xr:uid="{00000000-0005-0000-0000-0000537D0000}"/>
    <cellStyle name="Normal 2 7 4 3 8" xfId="32703" xr:uid="{00000000-0005-0000-0000-0000547D0000}"/>
    <cellStyle name="Normal 2 7 4 3 9" xfId="32704" xr:uid="{00000000-0005-0000-0000-0000557D0000}"/>
    <cellStyle name="Normal 2 7 4 3_1) Sector Final Use Input Sheet" xfId="32705" xr:uid="{00000000-0005-0000-0000-0000567D0000}"/>
    <cellStyle name="Normal 2 7 4 4" xfId="32706" xr:uid="{00000000-0005-0000-0000-0000577D0000}"/>
    <cellStyle name="Normal 2 7 4 4 10" xfId="32707" xr:uid="{00000000-0005-0000-0000-0000587D0000}"/>
    <cellStyle name="Normal 2 7 4 4 11" xfId="32708" xr:uid="{00000000-0005-0000-0000-0000597D0000}"/>
    <cellStyle name="Normal 2 7 4 4 2" xfId="32709" xr:uid="{00000000-0005-0000-0000-00005A7D0000}"/>
    <cellStyle name="Normal 2 7 4 4 2 2" xfId="32710" xr:uid="{00000000-0005-0000-0000-00005B7D0000}"/>
    <cellStyle name="Normal 2 7 4 4 2 3" xfId="32711" xr:uid="{00000000-0005-0000-0000-00005C7D0000}"/>
    <cellStyle name="Normal 2 7 4 4 2 4" xfId="32712" xr:uid="{00000000-0005-0000-0000-00005D7D0000}"/>
    <cellStyle name="Normal 2 7 4 4 2 5" xfId="32713" xr:uid="{00000000-0005-0000-0000-00005E7D0000}"/>
    <cellStyle name="Normal 2 7 4 4 3" xfId="32714" xr:uid="{00000000-0005-0000-0000-00005F7D0000}"/>
    <cellStyle name="Normal 2 7 4 4 3 2" xfId="32715" xr:uid="{00000000-0005-0000-0000-0000607D0000}"/>
    <cellStyle name="Normal 2 7 4 4 3 3" xfId="32716" xr:uid="{00000000-0005-0000-0000-0000617D0000}"/>
    <cellStyle name="Normal 2 7 4 4 4" xfId="32717" xr:uid="{00000000-0005-0000-0000-0000627D0000}"/>
    <cellStyle name="Normal 2 7 4 4 4 2" xfId="32718" xr:uid="{00000000-0005-0000-0000-0000637D0000}"/>
    <cellStyle name="Normal 2 7 4 4 5" xfId="32719" xr:uid="{00000000-0005-0000-0000-0000647D0000}"/>
    <cellStyle name="Normal 2 7 4 4 5 2" xfId="32720" xr:uid="{00000000-0005-0000-0000-0000657D0000}"/>
    <cellStyle name="Normal 2 7 4 4 6" xfId="32721" xr:uid="{00000000-0005-0000-0000-0000667D0000}"/>
    <cellStyle name="Normal 2 7 4 4 7" xfId="32722" xr:uid="{00000000-0005-0000-0000-0000677D0000}"/>
    <cellStyle name="Normal 2 7 4 4 8" xfId="32723" xr:uid="{00000000-0005-0000-0000-0000687D0000}"/>
    <cellStyle name="Normal 2 7 4 4 9" xfId="32724" xr:uid="{00000000-0005-0000-0000-0000697D0000}"/>
    <cellStyle name="Normal 2 7 4 4_1) Sector Final Use Input Sheet" xfId="32725" xr:uid="{00000000-0005-0000-0000-00006A7D0000}"/>
    <cellStyle name="Normal 2 7 4 5" xfId="32726" xr:uid="{00000000-0005-0000-0000-00006B7D0000}"/>
    <cellStyle name="Normal 2 7 4 5 2" xfId="32727" xr:uid="{00000000-0005-0000-0000-00006C7D0000}"/>
    <cellStyle name="Normal 2 7 4 5 3" xfId="32728" xr:uid="{00000000-0005-0000-0000-00006D7D0000}"/>
    <cellStyle name="Normal 2 7 4 5 4" xfId="32729" xr:uid="{00000000-0005-0000-0000-00006E7D0000}"/>
    <cellStyle name="Normal 2 7 4 5 5" xfId="32730" xr:uid="{00000000-0005-0000-0000-00006F7D0000}"/>
    <cellStyle name="Normal 2 7 4 6" xfId="32731" xr:uid="{00000000-0005-0000-0000-0000707D0000}"/>
    <cellStyle name="Normal 2 7 4 6 2" xfId="32732" xr:uid="{00000000-0005-0000-0000-0000717D0000}"/>
    <cellStyle name="Normal 2 7 4 6 3" xfId="32733" xr:uid="{00000000-0005-0000-0000-0000727D0000}"/>
    <cellStyle name="Normal 2 7 4 7" xfId="32734" xr:uid="{00000000-0005-0000-0000-0000737D0000}"/>
    <cellStyle name="Normal 2 7 4 7 2" xfId="32735" xr:uid="{00000000-0005-0000-0000-0000747D0000}"/>
    <cellStyle name="Normal 2 7 4 8" xfId="32736" xr:uid="{00000000-0005-0000-0000-0000757D0000}"/>
    <cellStyle name="Normal 2 7 4 8 2" xfId="32737" xr:uid="{00000000-0005-0000-0000-0000767D0000}"/>
    <cellStyle name="Normal 2 7 4 9" xfId="32738" xr:uid="{00000000-0005-0000-0000-0000777D0000}"/>
    <cellStyle name="Normal 2 7 4_1) Sector Final Use Input Sheet" xfId="32739" xr:uid="{00000000-0005-0000-0000-0000787D0000}"/>
    <cellStyle name="Normal 2 7 5" xfId="32740" xr:uid="{00000000-0005-0000-0000-0000797D0000}"/>
    <cellStyle name="Normal 2 7 5 10" xfId="32741" xr:uid="{00000000-0005-0000-0000-00007A7D0000}"/>
    <cellStyle name="Normal 2 7 5 11" xfId="32742" xr:uid="{00000000-0005-0000-0000-00007B7D0000}"/>
    <cellStyle name="Normal 2 7 5 12" xfId="32743" xr:uid="{00000000-0005-0000-0000-00007C7D0000}"/>
    <cellStyle name="Normal 2 7 5 2" xfId="32744" xr:uid="{00000000-0005-0000-0000-00007D7D0000}"/>
    <cellStyle name="Normal 2 7 5 2 10" xfId="32745" xr:uid="{00000000-0005-0000-0000-00007E7D0000}"/>
    <cellStyle name="Normal 2 7 5 2 11" xfId="32746" xr:uid="{00000000-0005-0000-0000-00007F7D0000}"/>
    <cellStyle name="Normal 2 7 5 2 2" xfId="32747" xr:uid="{00000000-0005-0000-0000-0000807D0000}"/>
    <cellStyle name="Normal 2 7 5 2 2 2" xfId="32748" xr:uid="{00000000-0005-0000-0000-0000817D0000}"/>
    <cellStyle name="Normal 2 7 5 2 2 3" xfId="32749" xr:uid="{00000000-0005-0000-0000-0000827D0000}"/>
    <cellStyle name="Normal 2 7 5 2 2 4" xfId="32750" xr:uid="{00000000-0005-0000-0000-0000837D0000}"/>
    <cellStyle name="Normal 2 7 5 2 2 5" xfId="32751" xr:uid="{00000000-0005-0000-0000-0000847D0000}"/>
    <cellStyle name="Normal 2 7 5 2 3" xfId="32752" xr:uid="{00000000-0005-0000-0000-0000857D0000}"/>
    <cellStyle name="Normal 2 7 5 2 3 2" xfId="32753" xr:uid="{00000000-0005-0000-0000-0000867D0000}"/>
    <cellStyle name="Normal 2 7 5 2 3 3" xfId="32754" xr:uid="{00000000-0005-0000-0000-0000877D0000}"/>
    <cellStyle name="Normal 2 7 5 2 4" xfId="32755" xr:uid="{00000000-0005-0000-0000-0000887D0000}"/>
    <cellStyle name="Normal 2 7 5 2 4 2" xfId="32756" xr:uid="{00000000-0005-0000-0000-0000897D0000}"/>
    <cellStyle name="Normal 2 7 5 2 5" xfId="32757" xr:uid="{00000000-0005-0000-0000-00008A7D0000}"/>
    <cellStyle name="Normal 2 7 5 2 5 2" xfId="32758" xr:uid="{00000000-0005-0000-0000-00008B7D0000}"/>
    <cellStyle name="Normal 2 7 5 2 6" xfId="32759" xr:uid="{00000000-0005-0000-0000-00008C7D0000}"/>
    <cellStyle name="Normal 2 7 5 2 7" xfId="32760" xr:uid="{00000000-0005-0000-0000-00008D7D0000}"/>
    <cellStyle name="Normal 2 7 5 2 8" xfId="32761" xr:uid="{00000000-0005-0000-0000-00008E7D0000}"/>
    <cellStyle name="Normal 2 7 5 2 9" xfId="32762" xr:uid="{00000000-0005-0000-0000-00008F7D0000}"/>
    <cellStyle name="Normal 2 7 5 2_1) Sector Final Use Input Sheet" xfId="32763" xr:uid="{00000000-0005-0000-0000-0000907D0000}"/>
    <cellStyle name="Normal 2 7 5 3" xfId="32764" xr:uid="{00000000-0005-0000-0000-0000917D0000}"/>
    <cellStyle name="Normal 2 7 5 3 2" xfId="32765" xr:uid="{00000000-0005-0000-0000-0000927D0000}"/>
    <cellStyle name="Normal 2 7 5 3 3" xfId="32766" xr:uid="{00000000-0005-0000-0000-0000937D0000}"/>
    <cellStyle name="Normal 2 7 5 3 4" xfId="32767" xr:uid="{00000000-0005-0000-0000-0000947D0000}"/>
    <cellStyle name="Normal 2 7 5 3 5" xfId="32768" xr:uid="{00000000-0005-0000-0000-0000957D0000}"/>
    <cellStyle name="Normal 2 7 5 4" xfId="32769" xr:uid="{00000000-0005-0000-0000-0000967D0000}"/>
    <cellStyle name="Normal 2 7 5 4 2" xfId="32770" xr:uid="{00000000-0005-0000-0000-0000977D0000}"/>
    <cellStyle name="Normal 2 7 5 4 3" xfId="32771" xr:uid="{00000000-0005-0000-0000-0000987D0000}"/>
    <cellStyle name="Normal 2 7 5 5" xfId="32772" xr:uid="{00000000-0005-0000-0000-0000997D0000}"/>
    <cellStyle name="Normal 2 7 5 5 2" xfId="32773" xr:uid="{00000000-0005-0000-0000-00009A7D0000}"/>
    <cellStyle name="Normal 2 7 5 6" xfId="32774" xr:uid="{00000000-0005-0000-0000-00009B7D0000}"/>
    <cellStyle name="Normal 2 7 5 6 2" xfId="32775" xr:uid="{00000000-0005-0000-0000-00009C7D0000}"/>
    <cellStyle name="Normal 2 7 5 7" xfId="32776" xr:uid="{00000000-0005-0000-0000-00009D7D0000}"/>
    <cellStyle name="Normal 2 7 5 8" xfId="32777" xr:uid="{00000000-0005-0000-0000-00009E7D0000}"/>
    <cellStyle name="Normal 2 7 5 9" xfId="32778" xr:uid="{00000000-0005-0000-0000-00009F7D0000}"/>
    <cellStyle name="Normal 2 7 5_1) Sector Final Use Input Sheet" xfId="32779" xr:uid="{00000000-0005-0000-0000-0000A07D0000}"/>
    <cellStyle name="Normal 2 7 6" xfId="32780" xr:uid="{00000000-0005-0000-0000-0000A17D0000}"/>
    <cellStyle name="Normal 2 7 6 10" xfId="32781" xr:uid="{00000000-0005-0000-0000-0000A27D0000}"/>
    <cellStyle name="Normal 2 7 6 11" xfId="32782" xr:uid="{00000000-0005-0000-0000-0000A37D0000}"/>
    <cellStyle name="Normal 2 7 6 12" xfId="32783" xr:uid="{00000000-0005-0000-0000-0000A47D0000}"/>
    <cellStyle name="Normal 2 7 6 2" xfId="32784" xr:uid="{00000000-0005-0000-0000-0000A57D0000}"/>
    <cellStyle name="Normal 2 7 6 2 10" xfId="32785" xr:uid="{00000000-0005-0000-0000-0000A67D0000}"/>
    <cellStyle name="Normal 2 7 6 2 11" xfId="32786" xr:uid="{00000000-0005-0000-0000-0000A77D0000}"/>
    <cellStyle name="Normal 2 7 6 2 2" xfId="32787" xr:uid="{00000000-0005-0000-0000-0000A87D0000}"/>
    <cellStyle name="Normal 2 7 6 2 2 2" xfId="32788" xr:uid="{00000000-0005-0000-0000-0000A97D0000}"/>
    <cellStyle name="Normal 2 7 6 2 2 3" xfId="32789" xr:uid="{00000000-0005-0000-0000-0000AA7D0000}"/>
    <cellStyle name="Normal 2 7 6 2 2 4" xfId="32790" xr:uid="{00000000-0005-0000-0000-0000AB7D0000}"/>
    <cellStyle name="Normal 2 7 6 2 2 5" xfId="32791" xr:uid="{00000000-0005-0000-0000-0000AC7D0000}"/>
    <cellStyle name="Normal 2 7 6 2 3" xfId="32792" xr:uid="{00000000-0005-0000-0000-0000AD7D0000}"/>
    <cellStyle name="Normal 2 7 6 2 3 2" xfId="32793" xr:uid="{00000000-0005-0000-0000-0000AE7D0000}"/>
    <cellStyle name="Normal 2 7 6 2 3 3" xfId="32794" xr:uid="{00000000-0005-0000-0000-0000AF7D0000}"/>
    <cellStyle name="Normal 2 7 6 2 4" xfId="32795" xr:uid="{00000000-0005-0000-0000-0000B07D0000}"/>
    <cellStyle name="Normal 2 7 6 2 4 2" xfId="32796" xr:uid="{00000000-0005-0000-0000-0000B17D0000}"/>
    <cellStyle name="Normal 2 7 6 2 5" xfId="32797" xr:uid="{00000000-0005-0000-0000-0000B27D0000}"/>
    <cellStyle name="Normal 2 7 6 2 5 2" xfId="32798" xr:uid="{00000000-0005-0000-0000-0000B37D0000}"/>
    <cellStyle name="Normal 2 7 6 2 6" xfId="32799" xr:uid="{00000000-0005-0000-0000-0000B47D0000}"/>
    <cellStyle name="Normal 2 7 6 2 7" xfId="32800" xr:uid="{00000000-0005-0000-0000-0000B57D0000}"/>
    <cellStyle name="Normal 2 7 6 2 8" xfId="32801" xr:uid="{00000000-0005-0000-0000-0000B67D0000}"/>
    <cellStyle name="Normal 2 7 6 2 9" xfId="32802" xr:uid="{00000000-0005-0000-0000-0000B77D0000}"/>
    <cellStyle name="Normal 2 7 6 2_1) Sector Final Use Input Sheet" xfId="32803" xr:uid="{00000000-0005-0000-0000-0000B87D0000}"/>
    <cellStyle name="Normal 2 7 6 3" xfId="32804" xr:uid="{00000000-0005-0000-0000-0000B97D0000}"/>
    <cellStyle name="Normal 2 7 6 3 2" xfId="32805" xr:uid="{00000000-0005-0000-0000-0000BA7D0000}"/>
    <cellStyle name="Normal 2 7 6 3 3" xfId="32806" xr:uid="{00000000-0005-0000-0000-0000BB7D0000}"/>
    <cellStyle name="Normal 2 7 6 3 4" xfId="32807" xr:uid="{00000000-0005-0000-0000-0000BC7D0000}"/>
    <cellStyle name="Normal 2 7 6 3 5" xfId="32808" xr:uid="{00000000-0005-0000-0000-0000BD7D0000}"/>
    <cellStyle name="Normal 2 7 6 4" xfId="32809" xr:uid="{00000000-0005-0000-0000-0000BE7D0000}"/>
    <cellStyle name="Normal 2 7 6 4 2" xfId="32810" xr:uid="{00000000-0005-0000-0000-0000BF7D0000}"/>
    <cellStyle name="Normal 2 7 6 4 3" xfId="32811" xr:uid="{00000000-0005-0000-0000-0000C07D0000}"/>
    <cellStyle name="Normal 2 7 6 5" xfId="32812" xr:uid="{00000000-0005-0000-0000-0000C17D0000}"/>
    <cellStyle name="Normal 2 7 6 5 2" xfId="32813" xr:uid="{00000000-0005-0000-0000-0000C27D0000}"/>
    <cellStyle name="Normal 2 7 6 6" xfId="32814" xr:uid="{00000000-0005-0000-0000-0000C37D0000}"/>
    <cellStyle name="Normal 2 7 6 6 2" xfId="32815" xr:uid="{00000000-0005-0000-0000-0000C47D0000}"/>
    <cellStyle name="Normal 2 7 6 7" xfId="32816" xr:uid="{00000000-0005-0000-0000-0000C57D0000}"/>
    <cellStyle name="Normal 2 7 6 8" xfId="32817" xr:uid="{00000000-0005-0000-0000-0000C67D0000}"/>
    <cellStyle name="Normal 2 7 6 9" xfId="32818" xr:uid="{00000000-0005-0000-0000-0000C77D0000}"/>
    <cellStyle name="Normal 2 7 6_1) Sector Final Use Input Sheet" xfId="32819" xr:uid="{00000000-0005-0000-0000-0000C87D0000}"/>
    <cellStyle name="Normal 2 7 7" xfId="32820" xr:uid="{00000000-0005-0000-0000-0000C97D0000}"/>
    <cellStyle name="Normal 2 7 7 10" xfId="32821" xr:uid="{00000000-0005-0000-0000-0000CA7D0000}"/>
    <cellStyle name="Normal 2 7 7 11" xfId="32822" xr:uid="{00000000-0005-0000-0000-0000CB7D0000}"/>
    <cellStyle name="Normal 2 7 7 2" xfId="32823" xr:uid="{00000000-0005-0000-0000-0000CC7D0000}"/>
    <cellStyle name="Normal 2 7 7 2 2" xfId="32824" xr:uid="{00000000-0005-0000-0000-0000CD7D0000}"/>
    <cellStyle name="Normal 2 7 7 2 3" xfId="32825" xr:uid="{00000000-0005-0000-0000-0000CE7D0000}"/>
    <cellStyle name="Normal 2 7 7 2 4" xfId="32826" xr:uid="{00000000-0005-0000-0000-0000CF7D0000}"/>
    <cellStyle name="Normal 2 7 7 2 5" xfId="32827" xr:uid="{00000000-0005-0000-0000-0000D07D0000}"/>
    <cellStyle name="Normal 2 7 7 3" xfId="32828" xr:uid="{00000000-0005-0000-0000-0000D17D0000}"/>
    <cellStyle name="Normal 2 7 7 3 2" xfId="32829" xr:uid="{00000000-0005-0000-0000-0000D27D0000}"/>
    <cellStyle name="Normal 2 7 7 3 3" xfId="32830" xr:uid="{00000000-0005-0000-0000-0000D37D0000}"/>
    <cellStyle name="Normal 2 7 7 4" xfId="32831" xr:uid="{00000000-0005-0000-0000-0000D47D0000}"/>
    <cellStyle name="Normal 2 7 7 4 2" xfId="32832" xr:uid="{00000000-0005-0000-0000-0000D57D0000}"/>
    <cellStyle name="Normal 2 7 7 5" xfId="32833" xr:uid="{00000000-0005-0000-0000-0000D67D0000}"/>
    <cellStyle name="Normal 2 7 7 5 2" xfId="32834" xr:uid="{00000000-0005-0000-0000-0000D77D0000}"/>
    <cellStyle name="Normal 2 7 7 6" xfId="32835" xr:uid="{00000000-0005-0000-0000-0000D87D0000}"/>
    <cellStyle name="Normal 2 7 7 7" xfId="32836" xr:uid="{00000000-0005-0000-0000-0000D97D0000}"/>
    <cellStyle name="Normal 2 7 7 8" xfId="32837" xr:uid="{00000000-0005-0000-0000-0000DA7D0000}"/>
    <cellStyle name="Normal 2 7 7 9" xfId="32838" xr:uid="{00000000-0005-0000-0000-0000DB7D0000}"/>
    <cellStyle name="Normal 2 7 7_1) Sector Final Use Input Sheet" xfId="32839" xr:uid="{00000000-0005-0000-0000-0000DC7D0000}"/>
    <cellStyle name="Normal 2 7 8" xfId="32840" xr:uid="{00000000-0005-0000-0000-0000DD7D0000}"/>
    <cellStyle name="Normal 2 7 8 2" xfId="32841" xr:uid="{00000000-0005-0000-0000-0000DE7D0000}"/>
    <cellStyle name="Normal 2 7 8 3" xfId="32842" xr:uid="{00000000-0005-0000-0000-0000DF7D0000}"/>
    <cellStyle name="Normal 2 7 8 4" xfId="32843" xr:uid="{00000000-0005-0000-0000-0000E07D0000}"/>
    <cellStyle name="Normal 2 7 8 5" xfId="32844" xr:uid="{00000000-0005-0000-0000-0000E17D0000}"/>
    <cellStyle name="Normal 2 7 9" xfId="32845" xr:uid="{00000000-0005-0000-0000-0000E27D0000}"/>
    <cellStyle name="Normal 2 7 9 2" xfId="32846" xr:uid="{00000000-0005-0000-0000-0000E37D0000}"/>
    <cellStyle name="Normal 2 7 9 3" xfId="32847" xr:uid="{00000000-0005-0000-0000-0000E47D0000}"/>
    <cellStyle name="Normal 2 7_1) Sector Final Use Input Sheet" xfId="32848" xr:uid="{00000000-0005-0000-0000-0000E57D0000}"/>
    <cellStyle name="Normal 2 8" xfId="32849" xr:uid="{00000000-0005-0000-0000-0000E67D0000}"/>
    <cellStyle name="Normal 2 8 10" xfId="32850" xr:uid="{00000000-0005-0000-0000-0000E77D0000}"/>
    <cellStyle name="Normal 2 8 10 2" xfId="32851" xr:uid="{00000000-0005-0000-0000-0000E87D0000}"/>
    <cellStyle name="Normal 2 8 11" xfId="32852" xr:uid="{00000000-0005-0000-0000-0000E97D0000}"/>
    <cellStyle name="Normal 2 8 11 2" xfId="32853" xr:uid="{00000000-0005-0000-0000-0000EA7D0000}"/>
    <cellStyle name="Normal 2 8 12" xfId="32854" xr:uid="{00000000-0005-0000-0000-0000EB7D0000}"/>
    <cellStyle name="Normal 2 8 13" xfId="32855" xr:uid="{00000000-0005-0000-0000-0000EC7D0000}"/>
    <cellStyle name="Normal 2 8 14" xfId="32856" xr:uid="{00000000-0005-0000-0000-0000ED7D0000}"/>
    <cellStyle name="Normal 2 8 15" xfId="32857" xr:uid="{00000000-0005-0000-0000-0000EE7D0000}"/>
    <cellStyle name="Normal 2 8 16" xfId="32858" xr:uid="{00000000-0005-0000-0000-0000EF7D0000}"/>
    <cellStyle name="Normal 2 8 17" xfId="32859" xr:uid="{00000000-0005-0000-0000-0000F07D0000}"/>
    <cellStyle name="Normal 2 8 2" xfId="32860" xr:uid="{00000000-0005-0000-0000-0000F17D0000}"/>
    <cellStyle name="Normal 2 8 2 10" xfId="32861" xr:uid="{00000000-0005-0000-0000-0000F27D0000}"/>
    <cellStyle name="Normal 2 8 2 11" xfId="32862" xr:uid="{00000000-0005-0000-0000-0000F37D0000}"/>
    <cellStyle name="Normal 2 8 2 12" xfId="32863" xr:uid="{00000000-0005-0000-0000-0000F47D0000}"/>
    <cellStyle name="Normal 2 8 2 13" xfId="32864" xr:uid="{00000000-0005-0000-0000-0000F57D0000}"/>
    <cellStyle name="Normal 2 8 2 14" xfId="32865" xr:uid="{00000000-0005-0000-0000-0000F67D0000}"/>
    <cellStyle name="Normal 2 8 2 2" xfId="32866" xr:uid="{00000000-0005-0000-0000-0000F77D0000}"/>
    <cellStyle name="Normal 2 8 2 2 10" xfId="32867" xr:uid="{00000000-0005-0000-0000-0000F87D0000}"/>
    <cellStyle name="Normal 2 8 2 2 11" xfId="32868" xr:uid="{00000000-0005-0000-0000-0000F97D0000}"/>
    <cellStyle name="Normal 2 8 2 2 12" xfId="32869" xr:uid="{00000000-0005-0000-0000-0000FA7D0000}"/>
    <cellStyle name="Normal 2 8 2 2 2" xfId="32870" xr:uid="{00000000-0005-0000-0000-0000FB7D0000}"/>
    <cellStyle name="Normal 2 8 2 2 2 10" xfId="32871" xr:uid="{00000000-0005-0000-0000-0000FC7D0000}"/>
    <cellStyle name="Normal 2 8 2 2 2 11" xfId="32872" xr:uid="{00000000-0005-0000-0000-0000FD7D0000}"/>
    <cellStyle name="Normal 2 8 2 2 2 2" xfId="32873" xr:uid="{00000000-0005-0000-0000-0000FE7D0000}"/>
    <cellStyle name="Normal 2 8 2 2 2 2 2" xfId="32874" xr:uid="{00000000-0005-0000-0000-0000FF7D0000}"/>
    <cellStyle name="Normal 2 8 2 2 2 2 3" xfId="32875" xr:uid="{00000000-0005-0000-0000-0000007E0000}"/>
    <cellStyle name="Normal 2 8 2 2 2 2 4" xfId="32876" xr:uid="{00000000-0005-0000-0000-0000017E0000}"/>
    <cellStyle name="Normal 2 8 2 2 2 2 5" xfId="32877" xr:uid="{00000000-0005-0000-0000-0000027E0000}"/>
    <cellStyle name="Normal 2 8 2 2 2 3" xfId="32878" xr:uid="{00000000-0005-0000-0000-0000037E0000}"/>
    <cellStyle name="Normal 2 8 2 2 2 3 2" xfId="32879" xr:uid="{00000000-0005-0000-0000-0000047E0000}"/>
    <cellStyle name="Normal 2 8 2 2 2 3 3" xfId="32880" xr:uid="{00000000-0005-0000-0000-0000057E0000}"/>
    <cellStyle name="Normal 2 8 2 2 2 4" xfId="32881" xr:uid="{00000000-0005-0000-0000-0000067E0000}"/>
    <cellStyle name="Normal 2 8 2 2 2 4 2" xfId="32882" xr:uid="{00000000-0005-0000-0000-0000077E0000}"/>
    <cellStyle name="Normal 2 8 2 2 2 5" xfId="32883" xr:uid="{00000000-0005-0000-0000-0000087E0000}"/>
    <cellStyle name="Normal 2 8 2 2 2 5 2" xfId="32884" xr:uid="{00000000-0005-0000-0000-0000097E0000}"/>
    <cellStyle name="Normal 2 8 2 2 2 6" xfId="32885" xr:uid="{00000000-0005-0000-0000-00000A7E0000}"/>
    <cellStyle name="Normal 2 8 2 2 2 7" xfId="32886" xr:uid="{00000000-0005-0000-0000-00000B7E0000}"/>
    <cellStyle name="Normal 2 8 2 2 2 8" xfId="32887" xr:uid="{00000000-0005-0000-0000-00000C7E0000}"/>
    <cellStyle name="Normal 2 8 2 2 2 9" xfId="32888" xr:uid="{00000000-0005-0000-0000-00000D7E0000}"/>
    <cellStyle name="Normal 2 8 2 2 2_1) Sector Final Use Input Sheet" xfId="32889" xr:uid="{00000000-0005-0000-0000-00000E7E0000}"/>
    <cellStyle name="Normal 2 8 2 2 3" xfId="32890" xr:uid="{00000000-0005-0000-0000-00000F7E0000}"/>
    <cellStyle name="Normal 2 8 2 2 3 2" xfId="32891" xr:uid="{00000000-0005-0000-0000-0000107E0000}"/>
    <cellStyle name="Normal 2 8 2 2 3 3" xfId="32892" xr:uid="{00000000-0005-0000-0000-0000117E0000}"/>
    <cellStyle name="Normal 2 8 2 2 3 4" xfId="32893" xr:uid="{00000000-0005-0000-0000-0000127E0000}"/>
    <cellStyle name="Normal 2 8 2 2 3 5" xfId="32894" xr:uid="{00000000-0005-0000-0000-0000137E0000}"/>
    <cellStyle name="Normal 2 8 2 2 4" xfId="32895" xr:uid="{00000000-0005-0000-0000-0000147E0000}"/>
    <cellStyle name="Normal 2 8 2 2 4 2" xfId="32896" xr:uid="{00000000-0005-0000-0000-0000157E0000}"/>
    <cellStyle name="Normal 2 8 2 2 4 3" xfId="32897" xr:uid="{00000000-0005-0000-0000-0000167E0000}"/>
    <cellStyle name="Normal 2 8 2 2 5" xfId="32898" xr:uid="{00000000-0005-0000-0000-0000177E0000}"/>
    <cellStyle name="Normal 2 8 2 2 5 2" xfId="32899" xr:uid="{00000000-0005-0000-0000-0000187E0000}"/>
    <cellStyle name="Normal 2 8 2 2 6" xfId="32900" xr:uid="{00000000-0005-0000-0000-0000197E0000}"/>
    <cellStyle name="Normal 2 8 2 2 6 2" xfId="32901" xr:uid="{00000000-0005-0000-0000-00001A7E0000}"/>
    <cellStyle name="Normal 2 8 2 2 7" xfId="32902" xr:uid="{00000000-0005-0000-0000-00001B7E0000}"/>
    <cellStyle name="Normal 2 8 2 2 8" xfId="32903" xr:uid="{00000000-0005-0000-0000-00001C7E0000}"/>
    <cellStyle name="Normal 2 8 2 2 9" xfId="32904" xr:uid="{00000000-0005-0000-0000-00001D7E0000}"/>
    <cellStyle name="Normal 2 8 2 2_1) Sector Final Use Input Sheet" xfId="32905" xr:uid="{00000000-0005-0000-0000-00001E7E0000}"/>
    <cellStyle name="Normal 2 8 2 3" xfId="32906" xr:uid="{00000000-0005-0000-0000-00001F7E0000}"/>
    <cellStyle name="Normal 2 8 2 3 10" xfId="32907" xr:uid="{00000000-0005-0000-0000-0000207E0000}"/>
    <cellStyle name="Normal 2 8 2 3 11" xfId="32908" xr:uid="{00000000-0005-0000-0000-0000217E0000}"/>
    <cellStyle name="Normal 2 8 2 3 12" xfId="32909" xr:uid="{00000000-0005-0000-0000-0000227E0000}"/>
    <cellStyle name="Normal 2 8 2 3 2" xfId="32910" xr:uid="{00000000-0005-0000-0000-0000237E0000}"/>
    <cellStyle name="Normal 2 8 2 3 2 10" xfId="32911" xr:uid="{00000000-0005-0000-0000-0000247E0000}"/>
    <cellStyle name="Normal 2 8 2 3 2 11" xfId="32912" xr:uid="{00000000-0005-0000-0000-0000257E0000}"/>
    <cellStyle name="Normal 2 8 2 3 2 2" xfId="32913" xr:uid="{00000000-0005-0000-0000-0000267E0000}"/>
    <cellStyle name="Normal 2 8 2 3 2 2 2" xfId="32914" xr:uid="{00000000-0005-0000-0000-0000277E0000}"/>
    <cellStyle name="Normal 2 8 2 3 2 2 3" xfId="32915" xr:uid="{00000000-0005-0000-0000-0000287E0000}"/>
    <cellStyle name="Normal 2 8 2 3 2 2 4" xfId="32916" xr:uid="{00000000-0005-0000-0000-0000297E0000}"/>
    <cellStyle name="Normal 2 8 2 3 2 2 5" xfId="32917" xr:uid="{00000000-0005-0000-0000-00002A7E0000}"/>
    <cellStyle name="Normal 2 8 2 3 2 3" xfId="32918" xr:uid="{00000000-0005-0000-0000-00002B7E0000}"/>
    <cellStyle name="Normal 2 8 2 3 2 3 2" xfId="32919" xr:uid="{00000000-0005-0000-0000-00002C7E0000}"/>
    <cellStyle name="Normal 2 8 2 3 2 3 3" xfId="32920" xr:uid="{00000000-0005-0000-0000-00002D7E0000}"/>
    <cellStyle name="Normal 2 8 2 3 2 4" xfId="32921" xr:uid="{00000000-0005-0000-0000-00002E7E0000}"/>
    <cellStyle name="Normal 2 8 2 3 2 4 2" xfId="32922" xr:uid="{00000000-0005-0000-0000-00002F7E0000}"/>
    <cellStyle name="Normal 2 8 2 3 2 5" xfId="32923" xr:uid="{00000000-0005-0000-0000-0000307E0000}"/>
    <cellStyle name="Normal 2 8 2 3 2 5 2" xfId="32924" xr:uid="{00000000-0005-0000-0000-0000317E0000}"/>
    <cellStyle name="Normal 2 8 2 3 2 6" xfId="32925" xr:uid="{00000000-0005-0000-0000-0000327E0000}"/>
    <cellStyle name="Normal 2 8 2 3 2 7" xfId="32926" xr:uid="{00000000-0005-0000-0000-0000337E0000}"/>
    <cellStyle name="Normal 2 8 2 3 2 8" xfId="32927" xr:uid="{00000000-0005-0000-0000-0000347E0000}"/>
    <cellStyle name="Normal 2 8 2 3 2 9" xfId="32928" xr:uid="{00000000-0005-0000-0000-0000357E0000}"/>
    <cellStyle name="Normal 2 8 2 3 2_1) Sector Final Use Input Sheet" xfId="32929" xr:uid="{00000000-0005-0000-0000-0000367E0000}"/>
    <cellStyle name="Normal 2 8 2 3 3" xfId="32930" xr:uid="{00000000-0005-0000-0000-0000377E0000}"/>
    <cellStyle name="Normal 2 8 2 3 3 2" xfId="32931" xr:uid="{00000000-0005-0000-0000-0000387E0000}"/>
    <cellStyle name="Normal 2 8 2 3 3 3" xfId="32932" xr:uid="{00000000-0005-0000-0000-0000397E0000}"/>
    <cellStyle name="Normal 2 8 2 3 3 4" xfId="32933" xr:uid="{00000000-0005-0000-0000-00003A7E0000}"/>
    <cellStyle name="Normal 2 8 2 3 3 5" xfId="32934" xr:uid="{00000000-0005-0000-0000-00003B7E0000}"/>
    <cellStyle name="Normal 2 8 2 3 4" xfId="32935" xr:uid="{00000000-0005-0000-0000-00003C7E0000}"/>
    <cellStyle name="Normal 2 8 2 3 4 2" xfId="32936" xr:uid="{00000000-0005-0000-0000-00003D7E0000}"/>
    <cellStyle name="Normal 2 8 2 3 4 3" xfId="32937" xr:uid="{00000000-0005-0000-0000-00003E7E0000}"/>
    <cellStyle name="Normal 2 8 2 3 5" xfId="32938" xr:uid="{00000000-0005-0000-0000-00003F7E0000}"/>
    <cellStyle name="Normal 2 8 2 3 5 2" xfId="32939" xr:uid="{00000000-0005-0000-0000-0000407E0000}"/>
    <cellStyle name="Normal 2 8 2 3 6" xfId="32940" xr:uid="{00000000-0005-0000-0000-0000417E0000}"/>
    <cellStyle name="Normal 2 8 2 3 6 2" xfId="32941" xr:uid="{00000000-0005-0000-0000-0000427E0000}"/>
    <cellStyle name="Normal 2 8 2 3 7" xfId="32942" xr:uid="{00000000-0005-0000-0000-0000437E0000}"/>
    <cellStyle name="Normal 2 8 2 3 8" xfId="32943" xr:uid="{00000000-0005-0000-0000-0000447E0000}"/>
    <cellStyle name="Normal 2 8 2 3 9" xfId="32944" xr:uid="{00000000-0005-0000-0000-0000457E0000}"/>
    <cellStyle name="Normal 2 8 2 3_1) Sector Final Use Input Sheet" xfId="32945" xr:uid="{00000000-0005-0000-0000-0000467E0000}"/>
    <cellStyle name="Normal 2 8 2 4" xfId="32946" xr:uid="{00000000-0005-0000-0000-0000477E0000}"/>
    <cellStyle name="Normal 2 8 2 4 10" xfId="32947" xr:uid="{00000000-0005-0000-0000-0000487E0000}"/>
    <cellStyle name="Normal 2 8 2 4 11" xfId="32948" xr:uid="{00000000-0005-0000-0000-0000497E0000}"/>
    <cellStyle name="Normal 2 8 2 4 2" xfId="32949" xr:uid="{00000000-0005-0000-0000-00004A7E0000}"/>
    <cellStyle name="Normal 2 8 2 4 2 2" xfId="32950" xr:uid="{00000000-0005-0000-0000-00004B7E0000}"/>
    <cellStyle name="Normal 2 8 2 4 2 3" xfId="32951" xr:uid="{00000000-0005-0000-0000-00004C7E0000}"/>
    <cellStyle name="Normal 2 8 2 4 2 4" xfId="32952" xr:uid="{00000000-0005-0000-0000-00004D7E0000}"/>
    <cellStyle name="Normal 2 8 2 4 2 5" xfId="32953" xr:uid="{00000000-0005-0000-0000-00004E7E0000}"/>
    <cellStyle name="Normal 2 8 2 4 3" xfId="32954" xr:uid="{00000000-0005-0000-0000-00004F7E0000}"/>
    <cellStyle name="Normal 2 8 2 4 3 2" xfId="32955" xr:uid="{00000000-0005-0000-0000-0000507E0000}"/>
    <cellStyle name="Normal 2 8 2 4 3 3" xfId="32956" xr:uid="{00000000-0005-0000-0000-0000517E0000}"/>
    <cellStyle name="Normal 2 8 2 4 4" xfId="32957" xr:uid="{00000000-0005-0000-0000-0000527E0000}"/>
    <cellStyle name="Normal 2 8 2 4 4 2" xfId="32958" xr:uid="{00000000-0005-0000-0000-0000537E0000}"/>
    <cellStyle name="Normal 2 8 2 4 5" xfId="32959" xr:uid="{00000000-0005-0000-0000-0000547E0000}"/>
    <cellStyle name="Normal 2 8 2 4 5 2" xfId="32960" xr:uid="{00000000-0005-0000-0000-0000557E0000}"/>
    <cellStyle name="Normal 2 8 2 4 6" xfId="32961" xr:uid="{00000000-0005-0000-0000-0000567E0000}"/>
    <cellStyle name="Normal 2 8 2 4 7" xfId="32962" xr:uid="{00000000-0005-0000-0000-0000577E0000}"/>
    <cellStyle name="Normal 2 8 2 4 8" xfId="32963" xr:uid="{00000000-0005-0000-0000-0000587E0000}"/>
    <cellStyle name="Normal 2 8 2 4 9" xfId="32964" xr:uid="{00000000-0005-0000-0000-0000597E0000}"/>
    <cellStyle name="Normal 2 8 2 4_1) Sector Final Use Input Sheet" xfId="32965" xr:uid="{00000000-0005-0000-0000-00005A7E0000}"/>
    <cellStyle name="Normal 2 8 2 5" xfId="32966" xr:uid="{00000000-0005-0000-0000-00005B7E0000}"/>
    <cellStyle name="Normal 2 8 2 5 2" xfId="32967" xr:uid="{00000000-0005-0000-0000-00005C7E0000}"/>
    <cellStyle name="Normal 2 8 2 5 3" xfId="32968" xr:uid="{00000000-0005-0000-0000-00005D7E0000}"/>
    <cellStyle name="Normal 2 8 2 5 4" xfId="32969" xr:uid="{00000000-0005-0000-0000-00005E7E0000}"/>
    <cellStyle name="Normal 2 8 2 5 5" xfId="32970" xr:uid="{00000000-0005-0000-0000-00005F7E0000}"/>
    <cellStyle name="Normal 2 8 2 6" xfId="32971" xr:uid="{00000000-0005-0000-0000-0000607E0000}"/>
    <cellStyle name="Normal 2 8 2 6 2" xfId="32972" xr:uid="{00000000-0005-0000-0000-0000617E0000}"/>
    <cellStyle name="Normal 2 8 2 6 3" xfId="32973" xr:uid="{00000000-0005-0000-0000-0000627E0000}"/>
    <cellStyle name="Normal 2 8 2 7" xfId="32974" xr:uid="{00000000-0005-0000-0000-0000637E0000}"/>
    <cellStyle name="Normal 2 8 2 7 2" xfId="32975" xr:uid="{00000000-0005-0000-0000-0000647E0000}"/>
    <cellStyle name="Normal 2 8 2 8" xfId="32976" xr:uid="{00000000-0005-0000-0000-0000657E0000}"/>
    <cellStyle name="Normal 2 8 2 8 2" xfId="32977" xr:uid="{00000000-0005-0000-0000-0000667E0000}"/>
    <cellStyle name="Normal 2 8 2 9" xfId="32978" xr:uid="{00000000-0005-0000-0000-0000677E0000}"/>
    <cellStyle name="Normal 2 8 2_1) Sector Final Use Input Sheet" xfId="32979" xr:uid="{00000000-0005-0000-0000-0000687E0000}"/>
    <cellStyle name="Normal 2 8 3" xfId="32980" xr:uid="{00000000-0005-0000-0000-0000697E0000}"/>
    <cellStyle name="Normal 2 8 3 10" xfId="32981" xr:uid="{00000000-0005-0000-0000-00006A7E0000}"/>
    <cellStyle name="Normal 2 8 3 11" xfId="32982" xr:uid="{00000000-0005-0000-0000-00006B7E0000}"/>
    <cellStyle name="Normal 2 8 3 12" xfId="32983" xr:uid="{00000000-0005-0000-0000-00006C7E0000}"/>
    <cellStyle name="Normal 2 8 3 13" xfId="32984" xr:uid="{00000000-0005-0000-0000-00006D7E0000}"/>
    <cellStyle name="Normal 2 8 3 14" xfId="32985" xr:uid="{00000000-0005-0000-0000-00006E7E0000}"/>
    <cellStyle name="Normal 2 8 3 2" xfId="32986" xr:uid="{00000000-0005-0000-0000-00006F7E0000}"/>
    <cellStyle name="Normal 2 8 3 2 10" xfId="32987" xr:uid="{00000000-0005-0000-0000-0000707E0000}"/>
    <cellStyle name="Normal 2 8 3 2 11" xfId="32988" xr:uid="{00000000-0005-0000-0000-0000717E0000}"/>
    <cellStyle name="Normal 2 8 3 2 12" xfId="32989" xr:uid="{00000000-0005-0000-0000-0000727E0000}"/>
    <cellStyle name="Normal 2 8 3 2 2" xfId="32990" xr:uid="{00000000-0005-0000-0000-0000737E0000}"/>
    <cellStyle name="Normal 2 8 3 2 2 10" xfId="32991" xr:uid="{00000000-0005-0000-0000-0000747E0000}"/>
    <cellStyle name="Normal 2 8 3 2 2 11" xfId="32992" xr:uid="{00000000-0005-0000-0000-0000757E0000}"/>
    <cellStyle name="Normal 2 8 3 2 2 2" xfId="32993" xr:uid="{00000000-0005-0000-0000-0000767E0000}"/>
    <cellStyle name="Normal 2 8 3 2 2 2 2" xfId="32994" xr:uid="{00000000-0005-0000-0000-0000777E0000}"/>
    <cellStyle name="Normal 2 8 3 2 2 2 3" xfId="32995" xr:uid="{00000000-0005-0000-0000-0000787E0000}"/>
    <cellStyle name="Normal 2 8 3 2 2 2 4" xfId="32996" xr:uid="{00000000-0005-0000-0000-0000797E0000}"/>
    <cellStyle name="Normal 2 8 3 2 2 2 5" xfId="32997" xr:uid="{00000000-0005-0000-0000-00007A7E0000}"/>
    <cellStyle name="Normal 2 8 3 2 2 3" xfId="32998" xr:uid="{00000000-0005-0000-0000-00007B7E0000}"/>
    <cellStyle name="Normal 2 8 3 2 2 3 2" xfId="32999" xr:uid="{00000000-0005-0000-0000-00007C7E0000}"/>
    <cellStyle name="Normal 2 8 3 2 2 3 3" xfId="33000" xr:uid="{00000000-0005-0000-0000-00007D7E0000}"/>
    <cellStyle name="Normal 2 8 3 2 2 4" xfId="33001" xr:uid="{00000000-0005-0000-0000-00007E7E0000}"/>
    <cellStyle name="Normal 2 8 3 2 2 4 2" xfId="33002" xr:uid="{00000000-0005-0000-0000-00007F7E0000}"/>
    <cellStyle name="Normal 2 8 3 2 2 5" xfId="33003" xr:uid="{00000000-0005-0000-0000-0000807E0000}"/>
    <cellStyle name="Normal 2 8 3 2 2 5 2" xfId="33004" xr:uid="{00000000-0005-0000-0000-0000817E0000}"/>
    <cellStyle name="Normal 2 8 3 2 2 6" xfId="33005" xr:uid="{00000000-0005-0000-0000-0000827E0000}"/>
    <cellStyle name="Normal 2 8 3 2 2 7" xfId="33006" xr:uid="{00000000-0005-0000-0000-0000837E0000}"/>
    <cellStyle name="Normal 2 8 3 2 2 8" xfId="33007" xr:uid="{00000000-0005-0000-0000-0000847E0000}"/>
    <cellStyle name="Normal 2 8 3 2 2 9" xfId="33008" xr:uid="{00000000-0005-0000-0000-0000857E0000}"/>
    <cellStyle name="Normal 2 8 3 2 2_1) Sector Final Use Input Sheet" xfId="33009" xr:uid="{00000000-0005-0000-0000-0000867E0000}"/>
    <cellStyle name="Normal 2 8 3 2 3" xfId="33010" xr:uid="{00000000-0005-0000-0000-0000877E0000}"/>
    <cellStyle name="Normal 2 8 3 2 3 2" xfId="33011" xr:uid="{00000000-0005-0000-0000-0000887E0000}"/>
    <cellStyle name="Normal 2 8 3 2 3 3" xfId="33012" xr:uid="{00000000-0005-0000-0000-0000897E0000}"/>
    <cellStyle name="Normal 2 8 3 2 3 4" xfId="33013" xr:uid="{00000000-0005-0000-0000-00008A7E0000}"/>
    <cellStyle name="Normal 2 8 3 2 3 5" xfId="33014" xr:uid="{00000000-0005-0000-0000-00008B7E0000}"/>
    <cellStyle name="Normal 2 8 3 2 4" xfId="33015" xr:uid="{00000000-0005-0000-0000-00008C7E0000}"/>
    <cellStyle name="Normal 2 8 3 2 4 2" xfId="33016" xr:uid="{00000000-0005-0000-0000-00008D7E0000}"/>
    <cellStyle name="Normal 2 8 3 2 4 3" xfId="33017" xr:uid="{00000000-0005-0000-0000-00008E7E0000}"/>
    <cellStyle name="Normal 2 8 3 2 5" xfId="33018" xr:uid="{00000000-0005-0000-0000-00008F7E0000}"/>
    <cellStyle name="Normal 2 8 3 2 5 2" xfId="33019" xr:uid="{00000000-0005-0000-0000-0000907E0000}"/>
    <cellStyle name="Normal 2 8 3 2 6" xfId="33020" xr:uid="{00000000-0005-0000-0000-0000917E0000}"/>
    <cellStyle name="Normal 2 8 3 2 6 2" xfId="33021" xr:uid="{00000000-0005-0000-0000-0000927E0000}"/>
    <cellStyle name="Normal 2 8 3 2 7" xfId="33022" xr:uid="{00000000-0005-0000-0000-0000937E0000}"/>
    <cellStyle name="Normal 2 8 3 2 8" xfId="33023" xr:uid="{00000000-0005-0000-0000-0000947E0000}"/>
    <cellStyle name="Normal 2 8 3 2 9" xfId="33024" xr:uid="{00000000-0005-0000-0000-0000957E0000}"/>
    <cellStyle name="Normal 2 8 3 2_1) Sector Final Use Input Sheet" xfId="33025" xr:uid="{00000000-0005-0000-0000-0000967E0000}"/>
    <cellStyle name="Normal 2 8 3 3" xfId="33026" xr:uid="{00000000-0005-0000-0000-0000977E0000}"/>
    <cellStyle name="Normal 2 8 3 3 10" xfId="33027" xr:uid="{00000000-0005-0000-0000-0000987E0000}"/>
    <cellStyle name="Normal 2 8 3 3 11" xfId="33028" xr:uid="{00000000-0005-0000-0000-0000997E0000}"/>
    <cellStyle name="Normal 2 8 3 3 12" xfId="33029" xr:uid="{00000000-0005-0000-0000-00009A7E0000}"/>
    <cellStyle name="Normal 2 8 3 3 2" xfId="33030" xr:uid="{00000000-0005-0000-0000-00009B7E0000}"/>
    <cellStyle name="Normal 2 8 3 3 2 10" xfId="33031" xr:uid="{00000000-0005-0000-0000-00009C7E0000}"/>
    <cellStyle name="Normal 2 8 3 3 2 11" xfId="33032" xr:uid="{00000000-0005-0000-0000-00009D7E0000}"/>
    <cellStyle name="Normal 2 8 3 3 2 2" xfId="33033" xr:uid="{00000000-0005-0000-0000-00009E7E0000}"/>
    <cellStyle name="Normal 2 8 3 3 2 2 2" xfId="33034" xr:uid="{00000000-0005-0000-0000-00009F7E0000}"/>
    <cellStyle name="Normal 2 8 3 3 2 2 3" xfId="33035" xr:uid="{00000000-0005-0000-0000-0000A07E0000}"/>
    <cellStyle name="Normal 2 8 3 3 2 2 4" xfId="33036" xr:uid="{00000000-0005-0000-0000-0000A17E0000}"/>
    <cellStyle name="Normal 2 8 3 3 2 2 5" xfId="33037" xr:uid="{00000000-0005-0000-0000-0000A27E0000}"/>
    <cellStyle name="Normal 2 8 3 3 2 3" xfId="33038" xr:uid="{00000000-0005-0000-0000-0000A37E0000}"/>
    <cellStyle name="Normal 2 8 3 3 2 3 2" xfId="33039" xr:uid="{00000000-0005-0000-0000-0000A47E0000}"/>
    <cellStyle name="Normal 2 8 3 3 2 3 3" xfId="33040" xr:uid="{00000000-0005-0000-0000-0000A57E0000}"/>
    <cellStyle name="Normal 2 8 3 3 2 4" xfId="33041" xr:uid="{00000000-0005-0000-0000-0000A67E0000}"/>
    <cellStyle name="Normal 2 8 3 3 2 4 2" xfId="33042" xr:uid="{00000000-0005-0000-0000-0000A77E0000}"/>
    <cellStyle name="Normal 2 8 3 3 2 5" xfId="33043" xr:uid="{00000000-0005-0000-0000-0000A87E0000}"/>
    <cellStyle name="Normal 2 8 3 3 2 5 2" xfId="33044" xr:uid="{00000000-0005-0000-0000-0000A97E0000}"/>
    <cellStyle name="Normal 2 8 3 3 2 6" xfId="33045" xr:uid="{00000000-0005-0000-0000-0000AA7E0000}"/>
    <cellStyle name="Normal 2 8 3 3 2 7" xfId="33046" xr:uid="{00000000-0005-0000-0000-0000AB7E0000}"/>
    <cellStyle name="Normal 2 8 3 3 2 8" xfId="33047" xr:uid="{00000000-0005-0000-0000-0000AC7E0000}"/>
    <cellStyle name="Normal 2 8 3 3 2 9" xfId="33048" xr:uid="{00000000-0005-0000-0000-0000AD7E0000}"/>
    <cellStyle name="Normal 2 8 3 3 2_1) Sector Final Use Input Sheet" xfId="33049" xr:uid="{00000000-0005-0000-0000-0000AE7E0000}"/>
    <cellStyle name="Normal 2 8 3 3 3" xfId="33050" xr:uid="{00000000-0005-0000-0000-0000AF7E0000}"/>
    <cellStyle name="Normal 2 8 3 3 3 2" xfId="33051" xr:uid="{00000000-0005-0000-0000-0000B07E0000}"/>
    <cellStyle name="Normal 2 8 3 3 3 3" xfId="33052" xr:uid="{00000000-0005-0000-0000-0000B17E0000}"/>
    <cellStyle name="Normal 2 8 3 3 3 4" xfId="33053" xr:uid="{00000000-0005-0000-0000-0000B27E0000}"/>
    <cellStyle name="Normal 2 8 3 3 3 5" xfId="33054" xr:uid="{00000000-0005-0000-0000-0000B37E0000}"/>
    <cellStyle name="Normal 2 8 3 3 4" xfId="33055" xr:uid="{00000000-0005-0000-0000-0000B47E0000}"/>
    <cellStyle name="Normal 2 8 3 3 4 2" xfId="33056" xr:uid="{00000000-0005-0000-0000-0000B57E0000}"/>
    <cellStyle name="Normal 2 8 3 3 4 3" xfId="33057" xr:uid="{00000000-0005-0000-0000-0000B67E0000}"/>
    <cellStyle name="Normal 2 8 3 3 5" xfId="33058" xr:uid="{00000000-0005-0000-0000-0000B77E0000}"/>
    <cellStyle name="Normal 2 8 3 3 5 2" xfId="33059" xr:uid="{00000000-0005-0000-0000-0000B87E0000}"/>
    <cellStyle name="Normal 2 8 3 3 6" xfId="33060" xr:uid="{00000000-0005-0000-0000-0000B97E0000}"/>
    <cellStyle name="Normal 2 8 3 3 6 2" xfId="33061" xr:uid="{00000000-0005-0000-0000-0000BA7E0000}"/>
    <cellStyle name="Normal 2 8 3 3 7" xfId="33062" xr:uid="{00000000-0005-0000-0000-0000BB7E0000}"/>
    <cellStyle name="Normal 2 8 3 3 8" xfId="33063" xr:uid="{00000000-0005-0000-0000-0000BC7E0000}"/>
    <cellStyle name="Normal 2 8 3 3 9" xfId="33064" xr:uid="{00000000-0005-0000-0000-0000BD7E0000}"/>
    <cellStyle name="Normal 2 8 3 3_1) Sector Final Use Input Sheet" xfId="33065" xr:uid="{00000000-0005-0000-0000-0000BE7E0000}"/>
    <cellStyle name="Normal 2 8 3 4" xfId="33066" xr:uid="{00000000-0005-0000-0000-0000BF7E0000}"/>
    <cellStyle name="Normal 2 8 3 4 10" xfId="33067" xr:uid="{00000000-0005-0000-0000-0000C07E0000}"/>
    <cellStyle name="Normal 2 8 3 4 11" xfId="33068" xr:uid="{00000000-0005-0000-0000-0000C17E0000}"/>
    <cellStyle name="Normal 2 8 3 4 2" xfId="33069" xr:uid="{00000000-0005-0000-0000-0000C27E0000}"/>
    <cellStyle name="Normal 2 8 3 4 2 2" xfId="33070" xr:uid="{00000000-0005-0000-0000-0000C37E0000}"/>
    <cellStyle name="Normal 2 8 3 4 2 3" xfId="33071" xr:uid="{00000000-0005-0000-0000-0000C47E0000}"/>
    <cellStyle name="Normal 2 8 3 4 2 4" xfId="33072" xr:uid="{00000000-0005-0000-0000-0000C57E0000}"/>
    <cellStyle name="Normal 2 8 3 4 2 5" xfId="33073" xr:uid="{00000000-0005-0000-0000-0000C67E0000}"/>
    <cellStyle name="Normal 2 8 3 4 3" xfId="33074" xr:uid="{00000000-0005-0000-0000-0000C77E0000}"/>
    <cellStyle name="Normal 2 8 3 4 3 2" xfId="33075" xr:uid="{00000000-0005-0000-0000-0000C87E0000}"/>
    <cellStyle name="Normal 2 8 3 4 3 3" xfId="33076" xr:uid="{00000000-0005-0000-0000-0000C97E0000}"/>
    <cellStyle name="Normal 2 8 3 4 4" xfId="33077" xr:uid="{00000000-0005-0000-0000-0000CA7E0000}"/>
    <cellStyle name="Normal 2 8 3 4 4 2" xfId="33078" xr:uid="{00000000-0005-0000-0000-0000CB7E0000}"/>
    <cellStyle name="Normal 2 8 3 4 5" xfId="33079" xr:uid="{00000000-0005-0000-0000-0000CC7E0000}"/>
    <cellStyle name="Normal 2 8 3 4 5 2" xfId="33080" xr:uid="{00000000-0005-0000-0000-0000CD7E0000}"/>
    <cellStyle name="Normal 2 8 3 4 6" xfId="33081" xr:uid="{00000000-0005-0000-0000-0000CE7E0000}"/>
    <cellStyle name="Normal 2 8 3 4 7" xfId="33082" xr:uid="{00000000-0005-0000-0000-0000CF7E0000}"/>
    <cellStyle name="Normal 2 8 3 4 8" xfId="33083" xr:uid="{00000000-0005-0000-0000-0000D07E0000}"/>
    <cellStyle name="Normal 2 8 3 4 9" xfId="33084" xr:uid="{00000000-0005-0000-0000-0000D17E0000}"/>
    <cellStyle name="Normal 2 8 3 4_1) Sector Final Use Input Sheet" xfId="33085" xr:uid="{00000000-0005-0000-0000-0000D27E0000}"/>
    <cellStyle name="Normal 2 8 3 5" xfId="33086" xr:uid="{00000000-0005-0000-0000-0000D37E0000}"/>
    <cellStyle name="Normal 2 8 3 5 2" xfId="33087" xr:uid="{00000000-0005-0000-0000-0000D47E0000}"/>
    <cellStyle name="Normal 2 8 3 5 3" xfId="33088" xr:uid="{00000000-0005-0000-0000-0000D57E0000}"/>
    <cellStyle name="Normal 2 8 3 5 4" xfId="33089" xr:uid="{00000000-0005-0000-0000-0000D67E0000}"/>
    <cellStyle name="Normal 2 8 3 5 5" xfId="33090" xr:uid="{00000000-0005-0000-0000-0000D77E0000}"/>
    <cellStyle name="Normal 2 8 3 6" xfId="33091" xr:uid="{00000000-0005-0000-0000-0000D87E0000}"/>
    <cellStyle name="Normal 2 8 3 6 2" xfId="33092" xr:uid="{00000000-0005-0000-0000-0000D97E0000}"/>
    <cellStyle name="Normal 2 8 3 6 3" xfId="33093" xr:uid="{00000000-0005-0000-0000-0000DA7E0000}"/>
    <cellStyle name="Normal 2 8 3 7" xfId="33094" xr:uid="{00000000-0005-0000-0000-0000DB7E0000}"/>
    <cellStyle name="Normal 2 8 3 7 2" xfId="33095" xr:uid="{00000000-0005-0000-0000-0000DC7E0000}"/>
    <cellStyle name="Normal 2 8 3 8" xfId="33096" xr:uid="{00000000-0005-0000-0000-0000DD7E0000}"/>
    <cellStyle name="Normal 2 8 3 8 2" xfId="33097" xr:uid="{00000000-0005-0000-0000-0000DE7E0000}"/>
    <cellStyle name="Normal 2 8 3 9" xfId="33098" xr:uid="{00000000-0005-0000-0000-0000DF7E0000}"/>
    <cellStyle name="Normal 2 8 3_1) Sector Final Use Input Sheet" xfId="33099" xr:uid="{00000000-0005-0000-0000-0000E07E0000}"/>
    <cellStyle name="Normal 2 8 4" xfId="33100" xr:uid="{00000000-0005-0000-0000-0000E17E0000}"/>
    <cellStyle name="Normal 2 8 4 10" xfId="33101" xr:uid="{00000000-0005-0000-0000-0000E27E0000}"/>
    <cellStyle name="Normal 2 8 4 11" xfId="33102" xr:uid="{00000000-0005-0000-0000-0000E37E0000}"/>
    <cellStyle name="Normal 2 8 4 12" xfId="33103" xr:uid="{00000000-0005-0000-0000-0000E47E0000}"/>
    <cellStyle name="Normal 2 8 4 13" xfId="33104" xr:uid="{00000000-0005-0000-0000-0000E57E0000}"/>
    <cellStyle name="Normal 2 8 4 14" xfId="33105" xr:uid="{00000000-0005-0000-0000-0000E67E0000}"/>
    <cellStyle name="Normal 2 8 4 2" xfId="33106" xr:uid="{00000000-0005-0000-0000-0000E77E0000}"/>
    <cellStyle name="Normal 2 8 4 2 10" xfId="33107" xr:uid="{00000000-0005-0000-0000-0000E87E0000}"/>
    <cellStyle name="Normal 2 8 4 2 11" xfId="33108" xr:uid="{00000000-0005-0000-0000-0000E97E0000}"/>
    <cellStyle name="Normal 2 8 4 2 12" xfId="33109" xr:uid="{00000000-0005-0000-0000-0000EA7E0000}"/>
    <cellStyle name="Normal 2 8 4 2 2" xfId="33110" xr:uid="{00000000-0005-0000-0000-0000EB7E0000}"/>
    <cellStyle name="Normal 2 8 4 2 2 10" xfId="33111" xr:uid="{00000000-0005-0000-0000-0000EC7E0000}"/>
    <cellStyle name="Normal 2 8 4 2 2 11" xfId="33112" xr:uid="{00000000-0005-0000-0000-0000ED7E0000}"/>
    <cellStyle name="Normal 2 8 4 2 2 2" xfId="33113" xr:uid="{00000000-0005-0000-0000-0000EE7E0000}"/>
    <cellStyle name="Normal 2 8 4 2 2 2 2" xfId="33114" xr:uid="{00000000-0005-0000-0000-0000EF7E0000}"/>
    <cellStyle name="Normal 2 8 4 2 2 2 3" xfId="33115" xr:uid="{00000000-0005-0000-0000-0000F07E0000}"/>
    <cellStyle name="Normal 2 8 4 2 2 2 4" xfId="33116" xr:uid="{00000000-0005-0000-0000-0000F17E0000}"/>
    <cellStyle name="Normal 2 8 4 2 2 2 5" xfId="33117" xr:uid="{00000000-0005-0000-0000-0000F27E0000}"/>
    <cellStyle name="Normal 2 8 4 2 2 3" xfId="33118" xr:uid="{00000000-0005-0000-0000-0000F37E0000}"/>
    <cellStyle name="Normal 2 8 4 2 2 3 2" xfId="33119" xr:uid="{00000000-0005-0000-0000-0000F47E0000}"/>
    <cellStyle name="Normal 2 8 4 2 2 3 3" xfId="33120" xr:uid="{00000000-0005-0000-0000-0000F57E0000}"/>
    <cellStyle name="Normal 2 8 4 2 2 4" xfId="33121" xr:uid="{00000000-0005-0000-0000-0000F67E0000}"/>
    <cellStyle name="Normal 2 8 4 2 2 4 2" xfId="33122" xr:uid="{00000000-0005-0000-0000-0000F77E0000}"/>
    <cellStyle name="Normal 2 8 4 2 2 5" xfId="33123" xr:uid="{00000000-0005-0000-0000-0000F87E0000}"/>
    <cellStyle name="Normal 2 8 4 2 2 5 2" xfId="33124" xr:uid="{00000000-0005-0000-0000-0000F97E0000}"/>
    <cellStyle name="Normal 2 8 4 2 2 6" xfId="33125" xr:uid="{00000000-0005-0000-0000-0000FA7E0000}"/>
    <cellStyle name="Normal 2 8 4 2 2 7" xfId="33126" xr:uid="{00000000-0005-0000-0000-0000FB7E0000}"/>
    <cellStyle name="Normal 2 8 4 2 2 8" xfId="33127" xr:uid="{00000000-0005-0000-0000-0000FC7E0000}"/>
    <cellStyle name="Normal 2 8 4 2 2 9" xfId="33128" xr:uid="{00000000-0005-0000-0000-0000FD7E0000}"/>
    <cellStyle name="Normal 2 8 4 2 2_1) Sector Final Use Input Sheet" xfId="33129" xr:uid="{00000000-0005-0000-0000-0000FE7E0000}"/>
    <cellStyle name="Normal 2 8 4 2 3" xfId="33130" xr:uid="{00000000-0005-0000-0000-0000FF7E0000}"/>
    <cellStyle name="Normal 2 8 4 2 3 2" xfId="33131" xr:uid="{00000000-0005-0000-0000-0000007F0000}"/>
    <cellStyle name="Normal 2 8 4 2 3 3" xfId="33132" xr:uid="{00000000-0005-0000-0000-0000017F0000}"/>
    <cellStyle name="Normal 2 8 4 2 3 4" xfId="33133" xr:uid="{00000000-0005-0000-0000-0000027F0000}"/>
    <cellStyle name="Normal 2 8 4 2 3 5" xfId="33134" xr:uid="{00000000-0005-0000-0000-0000037F0000}"/>
    <cellStyle name="Normal 2 8 4 2 4" xfId="33135" xr:uid="{00000000-0005-0000-0000-0000047F0000}"/>
    <cellStyle name="Normal 2 8 4 2 4 2" xfId="33136" xr:uid="{00000000-0005-0000-0000-0000057F0000}"/>
    <cellStyle name="Normal 2 8 4 2 4 3" xfId="33137" xr:uid="{00000000-0005-0000-0000-0000067F0000}"/>
    <cellStyle name="Normal 2 8 4 2 5" xfId="33138" xr:uid="{00000000-0005-0000-0000-0000077F0000}"/>
    <cellStyle name="Normal 2 8 4 2 5 2" xfId="33139" xr:uid="{00000000-0005-0000-0000-0000087F0000}"/>
    <cellStyle name="Normal 2 8 4 2 6" xfId="33140" xr:uid="{00000000-0005-0000-0000-0000097F0000}"/>
    <cellStyle name="Normal 2 8 4 2 6 2" xfId="33141" xr:uid="{00000000-0005-0000-0000-00000A7F0000}"/>
    <cellStyle name="Normal 2 8 4 2 7" xfId="33142" xr:uid="{00000000-0005-0000-0000-00000B7F0000}"/>
    <cellStyle name="Normal 2 8 4 2 8" xfId="33143" xr:uid="{00000000-0005-0000-0000-00000C7F0000}"/>
    <cellStyle name="Normal 2 8 4 2 9" xfId="33144" xr:uid="{00000000-0005-0000-0000-00000D7F0000}"/>
    <cellStyle name="Normal 2 8 4 2_1) Sector Final Use Input Sheet" xfId="33145" xr:uid="{00000000-0005-0000-0000-00000E7F0000}"/>
    <cellStyle name="Normal 2 8 4 3" xfId="33146" xr:uid="{00000000-0005-0000-0000-00000F7F0000}"/>
    <cellStyle name="Normal 2 8 4 3 10" xfId="33147" xr:uid="{00000000-0005-0000-0000-0000107F0000}"/>
    <cellStyle name="Normal 2 8 4 3 11" xfId="33148" xr:uid="{00000000-0005-0000-0000-0000117F0000}"/>
    <cellStyle name="Normal 2 8 4 3 12" xfId="33149" xr:uid="{00000000-0005-0000-0000-0000127F0000}"/>
    <cellStyle name="Normal 2 8 4 3 2" xfId="33150" xr:uid="{00000000-0005-0000-0000-0000137F0000}"/>
    <cellStyle name="Normal 2 8 4 3 2 10" xfId="33151" xr:uid="{00000000-0005-0000-0000-0000147F0000}"/>
    <cellStyle name="Normal 2 8 4 3 2 11" xfId="33152" xr:uid="{00000000-0005-0000-0000-0000157F0000}"/>
    <cellStyle name="Normal 2 8 4 3 2 2" xfId="33153" xr:uid="{00000000-0005-0000-0000-0000167F0000}"/>
    <cellStyle name="Normal 2 8 4 3 2 2 2" xfId="33154" xr:uid="{00000000-0005-0000-0000-0000177F0000}"/>
    <cellStyle name="Normal 2 8 4 3 2 2 3" xfId="33155" xr:uid="{00000000-0005-0000-0000-0000187F0000}"/>
    <cellStyle name="Normal 2 8 4 3 2 2 4" xfId="33156" xr:uid="{00000000-0005-0000-0000-0000197F0000}"/>
    <cellStyle name="Normal 2 8 4 3 2 2 5" xfId="33157" xr:uid="{00000000-0005-0000-0000-00001A7F0000}"/>
    <cellStyle name="Normal 2 8 4 3 2 3" xfId="33158" xr:uid="{00000000-0005-0000-0000-00001B7F0000}"/>
    <cellStyle name="Normal 2 8 4 3 2 3 2" xfId="33159" xr:uid="{00000000-0005-0000-0000-00001C7F0000}"/>
    <cellStyle name="Normal 2 8 4 3 2 3 3" xfId="33160" xr:uid="{00000000-0005-0000-0000-00001D7F0000}"/>
    <cellStyle name="Normal 2 8 4 3 2 4" xfId="33161" xr:uid="{00000000-0005-0000-0000-00001E7F0000}"/>
    <cellStyle name="Normal 2 8 4 3 2 4 2" xfId="33162" xr:uid="{00000000-0005-0000-0000-00001F7F0000}"/>
    <cellStyle name="Normal 2 8 4 3 2 5" xfId="33163" xr:uid="{00000000-0005-0000-0000-0000207F0000}"/>
    <cellStyle name="Normal 2 8 4 3 2 5 2" xfId="33164" xr:uid="{00000000-0005-0000-0000-0000217F0000}"/>
    <cellStyle name="Normal 2 8 4 3 2 6" xfId="33165" xr:uid="{00000000-0005-0000-0000-0000227F0000}"/>
    <cellStyle name="Normal 2 8 4 3 2 7" xfId="33166" xr:uid="{00000000-0005-0000-0000-0000237F0000}"/>
    <cellStyle name="Normal 2 8 4 3 2 8" xfId="33167" xr:uid="{00000000-0005-0000-0000-0000247F0000}"/>
    <cellStyle name="Normal 2 8 4 3 2 9" xfId="33168" xr:uid="{00000000-0005-0000-0000-0000257F0000}"/>
    <cellStyle name="Normal 2 8 4 3 2_1) Sector Final Use Input Sheet" xfId="33169" xr:uid="{00000000-0005-0000-0000-0000267F0000}"/>
    <cellStyle name="Normal 2 8 4 3 3" xfId="33170" xr:uid="{00000000-0005-0000-0000-0000277F0000}"/>
    <cellStyle name="Normal 2 8 4 3 3 2" xfId="33171" xr:uid="{00000000-0005-0000-0000-0000287F0000}"/>
    <cellStyle name="Normal 2 8 4 3 3 3" xfId="33172" xr:uid="{00000000-0005-0000-0000-0000297F0000}"/>
    <cellStyle name="Normal 2 8 4 3 3 4" xfId="33173" xr:uid="{00000000-0005-0000-0000-00002A7F0000}"/>
    <cellStyle name="Normal 2 8 4 3 3 5" xfId="33174" xr:uid="{00000000-0005-0000-0000-00002B7F0000}"/>
    <cellStyle name="Normal 2 8 4 3 4" xfId="33175" xr:uid="{00000000-0005-0000-0000-00002C7F0000}"/>
    <cellStyle name="Normal 2 8 4 3 4 2" xfId="33176" xr:uid="{00000000-0005-0000-0000-00002D7F0000}"/>
    <cellStyle name="Normal 2 8 4 3 4 3" xfId="33177" xr:uid="{00000000-0005-0000-0000-00002E7F0000}"/>
    <cellStyle name="Normal 2 8 4 3 5" xfId="33178" xr:uid="{00000000-0005-0000-0000-00002F7F0000}"/>
    <cellStyle name="Normal 2 8 4 3 5 2" xfId="33179" xr:uid="{00000000-0005-0000-0000-0000307F0000}"/>
    <cellStyle name="Normal 2 8 4 3 6" xfId="33180" xr:uid="{00000000-0005-0000-0000-0000317F0000}"/>
    <cellStyle name="Normal 2 8 4 3 6 2" xfId="33181" xr:uid="{00000000-0005-0000-0000-0000327F0000}"/>
    <cellStyle name="Normal 2 8 4 3 7" xfId="33182" xr:uid="{00000000-0005-0000-0000-0000337F0000}"/>
    <cellStyle name="Normal 2 8 4 3 8" xfId="33183" xr:uid="{00000000-0005-0000-0000-0000347F0000}"/>
    <cellStyle name="Normal 2 8 4 3 9" xfId="33184" xr:uid="{00000000-0005-0000-0000-0000357F0000}"/>
    <cellStyle name="Normal 2 8 4 3_1) Sector Final Use Input Sheet" xfId="33185" xr:uid="{00000000-0005-0000-0000-0000367F0000}"/>
    <cellStyle name="Normal 2 8 4 4" xfId="33186" xr:uid="{00000000-0005-0000-0000-0000377F0000}"/>
    <cellStyle name="Normal 2 8 4 4 10" xfId="33187" xr:uid="{00000000-0005-0000-0000-0000387F0000}"/>
    <cellStyle name="Normal 2 8 4 4 11" xfId="33188" xr:uid="{00000000-0005-0000-0000-0000397F0000}"/>
    <cellStyle name="Normal 2 8 4 4 2" xfId="33189" xr:uid="{00000000-0005-0000-0000-00003A7F0000}"/>
    <cellStyle name="Normal 2 8 4 4 2 2" xfId="33190" xr:uid="{00000000-0005-0000-0000-00003B7F0000}"/>
    <cellStyle name="Normal 2 8 4 4 2 3" xfId="33191" xr:uid="{00000000-0005-0000-0000-00003C7F0000}"/>
    <cellStyle name="Normal 2 8 4 4 2 4" xfId="33192" xr:uid="{00000000-0005-0000-0000-00003D7F0000}"/>
    <cellStyle name="Normal 2 8 4 4 2 5" xfId="33193" xr:uid="{00000000-0005-0000-0000-00003E7F0000}"/>
    <cellStyle name="Normal 2 8 4 4 3" xfId="33194" xr:uid="{00000000-0005-0000-0000-00003F7F0000}"/>
    <cellStyle name="Normal 2 8 4 4 3 2" xfId="33195" xr:uid="{00000000-0005-0000-0000-0000407F0000}"/>
    <cellStyle name="Normal 2 8 4 4 3 3" xfId="33196" xr:uid="{00000000-0005-0000-0000-0000417F0000}"/>
    <cellStyle name="Normal 2 8 4 4 4" xfId="33197" xr:uid="{00000000-0005-0000-0000-0000427F0000}"/>
    <cellStyle name="Normal 2 8 4 4 4 2" xfId="33198" xr:uid="{00000000-0005-0000-0000-0000437F0000}"/>
    <cellStyle name="Normal 2 8 4 4 5" xfId="33199" xr:uid="{00000000-0005-0000-0000-0000447F0000}"/>
    <cellStyle name="Normal 2 8 4 4 5 2" xfId="33200" xr:uid="{00000000-0005-0000-0000-0000457F0000}"/>
    <cellStyle name="Normal 2 8 4 4 6" xfId="33201" xr:uid="{00000000-0005-0000-0000-0000467F0000}"/>
    <cellStyle name="Normal 2 8 4 4 7" xfId="33202" xr:uid="{00000000-0005-0000-0000-0000477F0000}"/>
    <cellStyle name="Normal 2 8 4 4 8" xfId="33203" xr:uid="{00000000-0005-0000-0000-0000487F0000}"/>
    <cellStyle name="Normal 2 8 4 4 9" xfId="33204" xr:uid="{00000000-0005-0000-0000-0000497F0000}"/>
    <cellStyle name="Normal 2 8 4 4_1) Sector Final Use Input Sheet" xfId="33205" xr:uid="{00000000-0005-0000-0000-00004A7F0000}"/>
    <cellStyle name="Normal 2 8 4 5" xfId="33206" xr:uid="{00000000-0005-0000-0000-00004B7F0000}"/>
    <cellStyle name="Normal 2 8 4 5 2" xfId="33207" xr:uid="{00000000-0005-0000-0000-00004C7F0000}"/>
    <cellStyle name="Normal 2 8 4 5 3" xfId="33208" xr:uid="{00000000-0005-0000-0000-00004D7F0000}"/>
    <cellStyle name="Normal 2 8 4 5 4" xfId="33209" xr:uid="{00000000-0005-0000-0000-00004E7F0000}"/>
    <cellStyle name="Normal 2 8 4 5 5" xfId="33210" xr:uid="{00000000-0005-0000-0000-00004F7F0000}"/>
    <cellStyle name="Normal 2 8 4 6" xfId="33211" xr:uid="{00000000-0005-0000-0000-0000507F0000}"/>
    <cellStyle name="Normal 2 8 4 6 2" xfId="33212" xr:uid="{00000000-0005-0000-0000-0000517F0000}"/>
    <cellStyle name="Normal 2 8 4 6 3" xfId="33213" xr:uid="{00000000-0005-0000-0000-0000527F0000}"/>
    <cellStyle name="Normal 2 8 4 7" xfId="33214" xr:uid="{00000000-0005-0000-0000-0000537F0000}"/>
    <cellStyle name="Normal 2 8 4 7 2" xfId="33215" xr:uid="{00000000-0005-0000-0000-0000547F0000}"/>
    <cellStyle name="Normal 2 8 4 8" xfId="33216" xr:uid="{00000000-0005-0000-0000-0000557F0000}"/>
    <cellStyle name="Normal 2 8 4 8 2" xfId="33217" xr:uid="{00000000-0005-0000-0000-0000567F0000}"/>
    <cellStyle name="Normal 2 8 4 9" xfId="33218" xr:uid="{00000000-0005-0000-0000-0000577F0000}"/>
    <cellStyle name="Normal 2 8 4_1) Sector Final Use Input Sheet" xfId="33219" xr:uid="{00000000-0005-0000-0000-0000587F0000}"/>
    <cellStyle name="Normal 2 8 5" xfId="33220" xr:uid="{00000000-0005-0000-0000-0000597F0000}"/>
    <cellStyle name="Normal 2 8 5 10" xfId="33221" xr:uid="{00000000-0005-0000-0000-00005A7F0000}"/>
    <cellStyle name="Normal 2 8 5 11" xfId="33222" xr:uid="{00000000-0005-0000-0000-00005B7F0000}"/>
    <cellStyle name="Normal 2 8 5 12" xfId="33223" xr:uid="{00000000-0005-0000-0000-00005C7F0000}"/>
    <cellStyle name="Normal 2 8 5 2" xfId="33224" xr:uid="{00000000-0005-0000-0000-00005D7F0000}"/>
    <cellStyle name="Normal 2 8 5 2 10" xfId="33225" xr:uid="{00000000-0005-0000-0000-00005E7F0000}"/>
    <cellStyle name="Normal 2 8 5 2 11" xfId="33226" xr:uid="{00000000-0005-0000-0000-00005F7F0000}"/>
    <cellStyle name="Normal 2 8 5 2 2" xfId="33227" xr:uid="{00000000-0005-0000-0000-0000607F0000}"/>
    <cellStyle name="Normal 2 8 5 2 2 2" xfId="33228" xr:uid="{00000000-0005-0000-0000-0000617F0000}"/>
    <cellStyle name="Normal 2 8 5 2 2 3" xfId="33229" xr:uid="{00000000-0005-0000-0000-0000627F0000}"/>
    <cellStyle name="Normal 2 8 5 2 2 4" xfId="33230" xr:uid="{00000000-0005-0000-0000-0000637F0000}"/>
    <cellStyle name="Normal 2 8 5 2 2 5" xfId="33231" xr:uid="{00000000-0005-0000-0000-0000647F0000}"/>
    <cellStyle name="Normal 2 8 5 2 3" xfId="33232" xr:uid="{00000000-0005-0000-0000-0000657F0000}"/>
    <cellStyle name="Normal 2 8 5 2 3 2" xfId="33233" xr:uid="{00000000-0005-0000-0000-0000667F0000}"/>
    <cellStyle name="Normal 2 8 5 2 3 3" xfId="33234" xr:uid="{00000000-0005-0000-0000-0000677F0000}"/>
    <cellStyle name="Normal 2 8 5 2 4" xfId="33235" xr:uid="{00000000-0005-0000-0000-0000687F0000}"/>
    <cellStyle name="Normal 2 8 5 2 4 2" xfId="33236" xr:uid="{00000000-0005-0000-0000-0000697F0000}"/>
    <cellStyle name="Normal 2 8 5 2 5" xfId="33237" xr:uid="{00000000-0005-0000-0000-00006A7F0000}"/>
    <cellStyle name="Normal 2 8 5 2 5 2" xfId="33238" xr:uid="{00000000-0005-0000-0000-00006B7F0000}"/>
    <cellStyle name="Normal 2 8 5 2 6" xfId="33239" xr:uid="{00000000-0005-0000-0000-00006C7F0000}"/>
    <cellStyle name="Normal 2 8 5 2 7" xfId="33240" xr:uid="{00000000-0005-0000-0000-00006D7F0000}"/>
    <cellStyle name="Normal 2 8 5 2 8" xfId="33241" xr:uid="{00000000-0005-0000-0000-00006E7F0000}"/>
    <cellStyle name="Normal 2 8 5 2 9" xfId="33242" xr:uid="{00000000-0005-0000-0000-00006F7F0000}"/>
    <cellStyle name="Normal 2 8 5 2_1) Sector Final Use Input Sheet" xfId="33243" xr:uid="{00000000-0005-0000-0000-0000707F0000}"/>
    <cellStyle name="Normal 2 8 5 3" xfId="33244" xr:uid="{00000000-0005-0000-0000-0000717F0000}"/>
    <cellStyle name="Normal 2 8 5 3 2" xfId="33245" xr:uid="{00000000-0005-0000-0000-0000727F0000}"/>
    <cellStyle name="Normal 2 8 5 3 3" xfId="33246" xr:uid="{00000000-0005-0000-0000-0000737F0000}"/>
    <cellStyle name="Normal 2 8 5 3 4" xfId="33247" xr:uid="{00000000-0005-0000-0000-0000747F0000}"/>
    <cellStyle name="Normal 2 8 5 3 5" xfId="33248" xr:uid="{00000000-0005-0000-0000-0000757F0000}"/>
    <cellStyle name="Normal 2 8 5 4" xfId="33249" xr:uid="{00000000-0005-0000-0000-0000767F0000}"/>
    <cellStyle name="Normal 2 8 5 4 2" xfId="33250" xr:uid="{00000000-0005-0000-0000-0000777F0000}"/>
    <cellStyle name="Normal 2 8 5 4 3" xfId="33251" xr:uid="{00000000-0005-0000-0000-0000787F0000}"/>
    <cellStyle name="Normal 2 8 5 5" xfId="33252" xr:uid="{00000000-0005-0000-0000-0000797F0000}"/>
    <cellStyle name="Normal 2 8 5 5 2" xfId="33253" xr:uid="{00000000-0005-0000-0000-00007A7F0000}"/>
    <cellStyle name="Normal 2 8 5 6" xfId="33254" xr:uid="{00000000-0005-0000-0000-00007B7F0000}"/>
    <cellStyle name="Normal 2 8 5 6 2" xfId="33255" xr:uid="{00000000-0005-0000-0000-00007C7F0000}"/>
    <cellStyle name="Normal 2 8 5 7" xfId="33256" xr:uid="{00000000-0005-0000-0000-00007D7F0000}"/>
    <cellStyle name="Normal 2 8 5 8" xfId="33257" xr:uid="{00000000-0005-0000-0000-00007E7F0000}"/>
    <cellStyle name="Normal 2 8 5 9" xfId="33258" xr:uid="{00000000-0005-0000-0000-00007F7F0000}"/>
    <cellStyle name="Normal 2 8 5_1) Sector Final Use Input Sheet" xfId="33259" xr:uid="{00000000-0005-0000-0000-0000807F0000}"/>
    <cellStyle name="Normal 2 8 6" xfId="33260" xr:uid="{00000000-0005-0000-0000-0000817F0000}"/>
    <cellStyle name="Normal 2 8 6 10" xfId="33261" xr:uid="{00000000-0005-0000-0000-0000827F0000}"/>
    <cellStyle name="Normal 2 8 6 11" xfId="33262" xr:uid="{00000000-0005-0000-0000-0000837F0000}"/>
    <cellStyle name="Normal 2 8 6 12" xfId="33263" xr:uid="{00000000-0005-0000-0000-0000847F0000}"/>
    <cellStyle name="Normal 2 8 6 2" xfId="33264" xr:uid="{00000000-0005-0000-0000-0000857F0000}"/>
    <cellStyle name="Normal 2 8 6 2 10" xfId="33265" xr:uid="{00000000-0005-0000-0000-0000867F0000}"/>
    <cellStyle name="Normal 2 8 6 2 11" xfId="33266" xr:uid="{00000000-0005-0000-0000-0000877F0000}"/>
    <cellStyle name="Normal 2 8 6 2 2" xfId="33267" xr:uid="{00000000-0005-0000-0000-0000887F0000}"/>
    <cellStyle name="Normal 2 8 6 2 2 2" xfId="33268" xr:uid="{00000000-0005-0000-0000-0000897F0000}"/>
    <cellStyle name="Normal 2 8 6 2 2 3" xfId="33269" xr:uid="{00000000-0005-0000-0000-00008A7F0000}"/>
    <cellStyle name="Normal 2 8 6 2 2 4" xfId="33270" xr:uid="{00000000-0005-0000-0000-00008B7F0000}"/>
    <cellStyle name="Normal 2 8 6 2 2 5" xfId="33271" xr:uid="{00000000-0005-0000-0000-00008C7F0000}"/>
    <cellStyle name="Normal 2 8 6 2 3" xfId="33272" xr:uid="{00000000-0005-0000-0000-00008D7F0000}"/>
    <cellStyle name="Normal 2 8 6 2 3 2" xfId="33273" xr:uid="{00000000-0005-0000-0000-00008E7F0000}"/>
    <cellStyle name="Normal 2 8 6 2 3 3" xfId="33274" xr:uid="{00000000-0005-0000-0000-00008F7F0000}"/>
    <cellStyle name="Normal 2 8 6 2 4" xfId="33275" xr:uid="{00000000-0005-0000-0000-0000907F0000}"/>
    <cellStyle name="Normal 2 8 6 2 4 2" xfId="33276" xr:uid="{00000000-0005-0000-0000-0000917F0000}"/>
    <cellStyle name="Normal 2 8 6 2 5" xfId="33277" xr:uid="{00000000-0005-0000-0000-0000927F0000}"/>
    <cellStyle name="Normal 2 8 6 2 5 2" xfId="33278" xr:uid="{00000000-0005-0000-0000-0000937F0000}"/>
    <cellStyle name="Normal 2 8 6 2 6" xfId="33279" xr:uid="{00000000-0005-0000-0000-0000947F0000}"/>
    <cellStyle name="Normal 2 8 6 2 7" xfId="33280" xr:uid="{00000000-0005-0000-0000-0000957F0000}"/>
    <cellStyle name="Normal 2 8 6 2 8" xfId="33281" xr:uid="{00000000-0005-0000-0000-0000967F0000}"/>
    <cellStyle name="Normal 2 8 6 2 9" xfId="33282" xr:uid="{00000000-0005-0000-0000-0000977F0000}"/>
    <cellStyle name="Normal 2 8 6 2_1) Sector Final Use Input Sheet" xfId="33283" xr:uid="{00000000-0005-0000-0000-0000987F0000}"/>
    <cellStyle name="Normal 2 8 6 3" xfId="33284" xr:uid="{00000000-0005-0000-0000-0000997F0000}"/>
    <cellStyle name="Normal 2 8 6 3 2" xfId="33285" xr:uid="{00000000-0005-0000-0000-00009A7F0000}"/>
    <cellStyle name="Normal 2 8 6 3 3" xfId="33286" xr:uid="{00000000-0005-0000-0000-00009B7F0000}"/>
    <cellStyle name="Normal 2 8 6 3 4" xfId="33287" xr:uid="{00000000-0005-0000-0000-00009C7F0000}"/>
    <cellStyle name="Normal 2 8 6 3 5" xfId="33288" xr:uid="{00000000-0005-0000-0000-00009D7F0000}"/>
    <cellStyle name="Normal 2 8 6 4" xfId="33289" xr:uid="{00000000-0005-0000-0000-00009E7F0000}"/>
    <cellStyle name="Normal 2 8 6 4 2" xfId="33290" xr:uid="{00000000-0005-0000-0000-00009F7F0000}"/>
    <cellStyle name="Normal 2 8 6 4 3" xfId="33291" xr:uid="{00000000-0005-0000-0000-0000A07F0000}"/>
    <cellStyle name="Normal 2 8 6 5" xfId="33292" xr:uid="{00000000-0005-0000-0000-0000A17F0000}"/>
    <cellStyle name="Normal 2 8 6 5 2" xfId="33293" xr:uid="{00000000-0005-0000-0000-0000A27F0000}"/>
    <cellStyle name="Normal 2 8 6 6" xfId="33294" xr:uid="{00000000-0005-0000-0000-0000A37F0000}"/>
    <cellStyle name="Normal 2 8 6 6 2" xfId="33295" xr:uid="{00000000-0005-0000-0000-0000A47F0000}"/>
    <cellStyle name="Normal 2 8 6 7" xfId="33296" xr:uid="{00000000-0005-0000-0000-0000A57F0000}"/>
    <cellStyle name="Normal 2 8 6 8" xfId="33297" xr:uid="{00000000-0005-0000-0000-0000A67F0000}"/>
    <cellStyle name="Normal 2 8 6 9" xfId="33298" xr:uid="{00000000-0005-0000-0000-0000A77F0000}"/>
    <cellStyle name="Normal 2 8 6_1) Sector Final Use Input Sheet" xfId="33299" xr:uid="{00000000-0005-0000-0000-0000A87F0000}"/>
    <cellStyle name="Normal 2 8 7" xfId="33300" xr:uid="{00000000-0005-0000-0000-0000A97F0000}"/>
    <cellStyle name="Normal 2 8 7 10" xfId="33301" xr:uid="{00000000-0005-0000-0000-0000AA7F0000}"/>
    <cellStyle name="Normal 2 8 7 11" xfId="33302" xr:uid="{00000000-0005-0000-0000-0000AB7F0000}"/>
    <cellStyle name="Normal 2 8 7 2" xfId="33303" xr:uid="{00000000-0005-0000-0000-0000AC7F0000}"/>
    <cellStyle name="Normal 2 8 7 2 2" xfId="33304" xr:uid="{00000000-0005-0000-0000-0000AD7F0000}"/>
    <cellStyle name="Normal 2 8 7 2 3" xfId="33305" xr:uid="{00000000-0005-0000-0000-0000AE7F0000}"/>
    <cellStyle name="Normal 2 8 7 2 4" xfId="33306" xr:uid="{00000000-0005-0000-0000-0000AF7F0000}"/>
    <cellStyle name="Normal 2 8 7 2 5" xfId="33307" xr:uid="{00000000-0005-0000-0000-0000B07F0000}"/>
    <cellStyle name="Normal 2 8 7 3" xfId="33308" xr:uid="{00000000-0005-0000-0000-0000B17F0000}"/>
    <cellStyle name="Normal 2 8 7 3 2" xfId="33309" xr:uid="{00000000-0005-0000-0000-0000B27F0000}"/>
    <cellStyle name="Normal 2 8 7 3 3" xfId="33310" xr:uid="{00000000-0005-0000-0000-0000B37F0000}"/>
    <cellStyle name="Normal 2 8 7 4" xfId="33311" xr:uid="{00000000-0005-0000-0000-0000B47F0000}"/>
    <cellStyle name="Normal 2 8 7 4 2" xfId="33312" xr:uid="{00000000-0005-0000-0000-0000B57F0000}"/>
    <cellStyle name="Normal 2 8 7 5" xfId="33313" xr:uid="{00000000-0005-0000-0000-0000B67F0000}"/>
    <cellStyle name="Normal 2 8 7 5 2" xfId="33314" xr:uid="{00000000-0005-0000-0000-0000B77F0000}"/>
    <cellStyle name="Normal 2 8 7 6" xfId="33315" xr:uid="{00000000-0005-0000-0000-0000B87F0000}"/>
    <cellStyle name="Normal 2 8 7 7" xfId="33316" xr:uid="{00000000-0005-0000-0000-0000B97F0000}"/>
    <cellStyle name="Normal 2 8 7 8" xfId="33317" xr:uid="{00000000-0005-0000-0000-0000BA7F0000}"/>
    <cellStyle name="Normal 2 8 7 9" xfId="33318" xr:uid="{00000000-0005-0000-0000-0000BB7F0000}"/>
    <cellStyle name="Normal 2 8 7_1) Sector Final Use Input Sheet" xfId="33319" xr:uid="{00000000-0005-0000-0000-0000BC7F0000}"/>
    <cellStyle name="Normal 2 8 8" xfId="33320" xr:uid="{00000000-0005-0000-0000-0000BD7F0000}"/>
    <cellStyle name="Normal 2 8 8 2" xfId="33321" xr:uid="{00000000-0005-0000-0000-0000BE7F0000}"/>
    <cellStyle name="Normal 2 8 8 3" xfId="33322" xr:uid="{00000000-0005-0000-0000-0000BF7F0000}"/>
    <cellStyle name="Normal 2 8 8 4" xfId="33323" xr:uid="{00000000-0005-0000-0000-0000C07F0000}"/>
    <cellStyle name="Normal 2 8 8 5" xfId="33324" xr:uid="{00000000-0005-0000-0000-0000C17F0000}"/>
    <cellStyle name="Normal 2 8 9" xfId="33325" xr:uid="{00000000-0005-0000-0000-0000C27F0000}"/>
    <cellStyle name="Normal 2 8 9 2" xfId="33326" xr:uid="{00000000-0005-0000-0000-0000C37F0000}"/>
    <cellStyle name="Normal 2 8 9 3" xfId="33327" xr:uid="{00000000-0005-0000-0000-0000C47F0000}"/>
    <cellStyle name="Normal 2 8_1) Sector Final Use Input Sheet" xfId="33328" xr:uid="{00000000-0005-0000-0000-0000C57F0000}"/>
    <cellStyle name="Normal 2 9" xfId="33329" xr:uid="{00000000-0005-0000-0000-0000C67F0000}"/>
    <cellStyle name="Normal 2 9 10" xfId="33330" xr:uid="{00000000-0005-0000-0000-0000C77F0000}"/>
    <cellStyle name="Normal 2 9 10 2" xfId="33331" xr:uid="{00000000-0005-0000-0000-0000C87F0000}"/>
    <cellStyle name="Normal 2 9 11" xfId="33332" xr:uid="{00000000-0005-0000-0000-0000C97F0000}"/>
    <cellStyle name="Normal 2 9 11 2" xfId="33333" xr:uid="{00000000-0005-0000-0000-0000CA7F0000}"/>
    <cellStyle name="Normal 2 9 12" xfId="33334" xr:uid="{00000000-0005-0000-0000-0000CB7F0000}"/>
    <cellStyle name="Normal 2 9 13" xfId="33335" xr:uid="{00000000-0005-0000-0000-0000CC7F0000}"/>
    <cellStyle name="Normal 2 9 14" xfId="33336" xr:uid="{00000000-0005-0000-0000-0000CD7F0000}"/>
    <cellStyle name="Normal 2 9 15" xfId="33337" xr:uid="{00000000-0005-0000-0000-0000CE7F0000}"/>
    <cellStyle name="Normal 2 9 16" xfId="33338" xr:uid="{00000000-0005-0000-0000-0000CF7F0000}"/>
    <cellStyle name="Normal 2 9 17" xfId="33339" xr:uid="{00000000-0005-0000-0000-0000D07F0000}"/>
    <cellStyle name="Normal 2 9 2" xfId="33340" xr:uid="{00000000-0005-0000-0000-0000D17F0000}"/>
    <cellStyle name="Normal 2 9 2 10" xfId="33341" xr:uid="{00000000-0005-0000-0000-0000D27F0000}"/>
    <cellStyle name="Normal 2 9 2 11" xfId="33342" xr:uid="{00000000-0005-0000-0000-0000D37F0000}"/>
    <cellStyle name="Normal 2 9 2 12" xfId="33343" xr:uid="{00000000-0005-0000-0000-0000D47F0000}"/>
    <cellStyle name="Normal 2 9 2 13" xfId="33344" xr:uid="{00000000-0005-0000-0000-0000D57F0000}"/>
    <cellStyle name="Normal 2 9 2 14" xfId="33345" xr:uid="{00000000-0005-0000-0000-0000D67F0000}"/>
    <cellStyle name="Normal 2 9 2 2" xfId="33346" xr:uid="{00000000-0005-0000-0000-0000D77F0000}"/>
    <cellStyle name="Normal 2 9 2 2 10" xfId="33347" xr:uid="{00000000-0005-0000-0000-0000D87F0000}"/>
    <cellStyle name="Normal 2 9 2 2 11" xfId="33348" xr:uid="{00000000-0005-0000-0000-0000D97F0000}"/>
    <cellStyle name="Normal 2 9 2 2 12" xfId="33349" xr:uid="{00000000-0005-0000-0000-0000DA7F0000}"/>
    <cellStyle name="Normal 2 9 2 2 2" xfId="33350" xr:uid="{00000000-0005-0000-0000-0000DB7F0000}"/>
    <cellStyle name="Normal 2 9 2 2 2 10" xfId="33351" xr:uid="{00000000-0005-0000-0000-0000DC7F0000}"/>
    <cellStyle name="Normal 2 9 2 2 2 11" xfId="33352" xr:uid="{00000000-0005-0000-0000-0000DD7F0000}"/>
    <cellStyle name="Normal 2 9 2 2 2 2" xfId="33353" xr:uid="{00000000-0005-0000-0000-0000DE7F0000}"/>
    <cellStyle name="Normal 2 9 2 2 2 2 2" xfId="33354" xr:uid="{00000000-0005-0000-0000-0000DF7F0000}"/>
    <cellStyle name="Normal 2 9 2 2 2 2 3" xfId="33355" xr:uid="{00000000-0005-0000-0000-0000E07F0000}"/>
    <cellStyle name="Normal 2 9 2 2 2 2 4" xfId="33356" xr:uid="{00000000-0005-0000-0000-0000E17F0000}"/>
    <cellStyle name="Normal 2 9 2 2 2 2 5" xfId="33357" xr:uid="{00000000-0005-0000-0000-0000E27F0000}"/>
    <cellStyle name="Normal 2 9 2 2 2 3" xfId="33358" xr:uid="{00000000-0005-0000-0000-0000E37F0000}"/>
    <cellStyle name="Normal 2 9 2 2 2 3 2" xfId="33359" xr:uid="{00000000-0005-0000-0000-0000E47F0000}"/>
    <cellStyle name="Normal 2 9 2 2 2 3 3" xfId="33360" xr:uid="{00000000-0005-0000-0000-0000E57F0000}"/>
    <cellStyle name="Normal 2 9 2 2 2 4" xfId="33361" xr:uid="{00000000-0005-0000-0000-0000E67F0000}"/>
    <cellStyle name="Normal 2 9 2 2 2 4 2" xfId="33362" xr:uid="{00000000-0005-0000-0000-0000E77F0000}"/>
    <cellStyle name="Normal 2 9 2 2 2 5" xfId="33363" xr:uid="{00000000-0005-0000-0000-0000E87F0000}"/>
    <cellStyle name="Normal 2 9 2 2 2 5 2" xfId="33364" xr:uid="{00000000-0005-0000-0000-0000E97F0000}"/>
    <cellStyle name="Normal 2 9 2 2 2 6" xfId="33365" xr:uid="{00000000-0005-0000-0000-0000EA7F0000}"/>
    <cellStyle name="Normal 2 9 2 2 2 7" xfId="33366" xr:uid="{00000000-0005-0000-0000-0000EB7F0000}"/>
    <cellStyle name="Normal 2 9 2 2 2 8" xfId="33367" xr:uid="{00000000-0005-0000-0000-0000EC7F0000}"/>
    <cellStyle name="Normal 2 9 2 2 2 9" xfId="33368" xr:uid="{00000000-0005-0000-0000-0000ED7F0000}"/>
    <cellStyle name="Normal 2 9 2 2 2_1) Sector Final Use Input Sheet" xfId="33369" xr:uid="{00000000-0005-0000-0000-0000EE7F0000}"/>
    <cellStyle name="Normal 2 9 2 2 3" xfId="33370" xr:uid="{00000000-0005-0000-0000-0000EF7F0000}"/>
    <cellStyle name="Normal 2 9 2 2 3 2" xfId="33371" xr:uid="{00000000-0005-0000-0000-0000F07F0000}"/>
    <cellStyle name="Normal 2 9 2 2 3 3" xfId="33372" xr:uid="{00000000-0005-0000-0000-0000F17F0000}"/>
    <cellStyle name="Normal 2 9 2 2 3 4" xfId="33373" xr:uid="{00000000-0005-0000-0000-0000F27F0000}"/>
    <cellStyle name="Normal 2 9 2 2 3 5" xfId="33374" xr:uid="{00000000-0005-0000-0000-0000F37F0000}"/>
    <cellStyle name="Normal 2 9 2 2 4" xfId="33375" xr:uid="{00000000-0005-0000-0000-0000F47F0000}"/>
    <cellStyle name="Normal 2 9 2 2 4 2" xfId="33376" xr:uid="{00000000-0005-0000-0000-0000F57F0000}"/>
    <cellStyle name="Normal 2 9 2 2 4 3" xfId="33377" xr:uid="{00000000-0005-0000-0000-0000F67F0000}"/>
    <cellStyle name="Normal 2 9 2 2 5" xfId="33378" xr:uid="{00000000-0005-0000-0000-0000F77F0000}"/>
    <cellStyle name="Normal 2 9 2 2 5 2" xfId="33379" xr:uid="{00000000-0005-0000-0000-0000F87F0000}"/>
    <cellStyle name="Normal 2 9 2 2 6" xfId="33380" xr:uid="{00000000-0005-0000-0000-0000F97F0000}"/>
    <cellStyle name="Normal 2 9 2 2 6 2" xfId="33381" xr:uid="{00000000-0005-0000-0000-0000FA7F0000}"/>
    <cellStyle name="Normal 2 9 2 2 7" xfId="33382" xr:uid="{00000000-0005-0000-0000-0000FB7F0000}"/>
    <cellStyle name="Normal 2 9 2 2 8" xfId="33383" xr:uid="{00000000-0005-0000-0000-0000FC7F0000}"/>
    <cellStyle name="Normal 2 9 2 2 9" xfId="33384" xr:uid="{00000000-0005-0000-0000-0000FD7F0000}"/>
    <cellStyle name="Normal 2 9 2 2_1) Sector Final Use Input Sheet" xfId="33385" xr:uid="{00000000-0005-0000-0000-0000FE7F0000}"/>
    <cellStyle name="Normal 2 9 2 3" xfId="33386" xr:uid="{00000000-0005-0000-0000-0000FF7F0000}"/>
    <cellStyle name="Normal 2 9 2 3 10" xfId="33387" xr:uid="{00000000-0005-0000-0000-000000800000}"/>
    <cellStyle name="Normal 2 9 2 3 11" xfId="33388" xr:uid="{00000000-0005-0000-0000-000001800000}"/>
    <cellStyle name="Normal 2 9 2 3 12" xfId="33389" xr:uid="{00000000-0005-0000-0000-000002800000}"/>
    <cellStyle name="Normal 2 9 2 3 2" xfId="33390" xr:uid="{00000000-0005-0000-0000-000003800000}"/>
    <cellStyle name="Normal 2 9 2 3 2 10" xfId="33391" xr:uid="{00000000-0005-0000-0000-000004800000}"/>
    <cellStyle name="Normal 2 9 2 3 2 11" xfId="33392" xr:uid="{00000000-0005-0000-0000-000005800000}"/>
    <cellStyle name="Normal 2 9 2 3 2 2" xfId="33393" xr:uid="{00000000-0005-0000-0000-000006800000}"/>
    <cellStyle name="Normal 2 9 2 3 2 2 2" xfId="33394" xr:uid="{00000000-0005-0000-0000-000007800000}"/>
    <cellStyle name="Normal 2 9 2 3 2 2 3" xfId="33395" xr:uid="{00000000-0005-0000-0000-000008800000}"/>
    <cellStyle name="Normal 2 9 2 3 2 2 4" xfId="33396" xr:uid="{00000000-0005-0000-0000-000009800000}"/>
    <cellStyle name="Normal 2 9 2 3 2 2 5" xfId="33397" xr:uid="{00000000-0005-0000-0000-00000A800000}"/>
    <cellStyle name="Normal 2 9 2 3 2 3" xfId="33398" xr:uid="{00000000-0005-0000-0000-00000B800000}"/>
    <cellStyle name="Normal 2 9 2 3 2 3 2" xfId="33399" xr:uid="{00000000-0005-0000-0000-00000C800000}"/>
    <cellStyle name="Normal 2 9 2 3 2 3 3" xfId="33400" xr:uid="{00000000-0005-0000-0000-00000D800000}"/>
    <cellStyle name="Normal 2 9 2 3 2 4" xfId="33401" xr:uid="{00000000-0005-0000-0000-00000E800000}"/>
    <cellStyle name="Normal 2 9 2 3 2 4 2" xfId="33402" xr:uid="{00000000-0005-0000-0000-00000F800000}"/>
    <cellStyle name="Normal 2 9 2 3 2 5" xfId="33403" xr:uid="{00000000-0005-0000-0000-000010800000}"/>
    <cellStyle name="Normal 2 9 2 3 2 5 2" xfId="33404" xr:uid="{00000000-0005-0000-0000-000011800000}"/>
    <cellStyle name="Normal 2 9 2 3 2 6" xfId="33405" xr:uid="{00000000-0005-0000-0000-000012800000}"/>
    <cellStyle name="Normal 2 9 2 3 2 7" xfId="33406" xr:uid="{00000000-0005-0000-0000-000013800000}"/>
    <cellStyle name="Normal 2 9 2 3 2 8" xfId="33407" xr:uid="{00000000-0005-0000-0000-000014800000}"/>
    <cellStyle name="Normal 2 9 2 3 2 9" xfId="33408" xr:uid="{00000000-0005-0000-0000-000015800000}"/>
    <cellStyle name="Normal 2 9 2 3 2_1) Sector Final Use Input Sheet" xfId="33409" xr:uid="{00000000-0005-0000-0000-000016800000}"/>
    <cellStyle name="Normal 2 9 2 3 3" xfId="33410" xr:uid="{00000000-0005-0000-0000-000017800000}"/>
    <cellStyle name="Normal 2 9 2 3 3 2" xfId="33411" xr:uid="{00000000-0005-0000-0000-000018800000}"/>
    <cellStyle name="Normal 2 9 2 3 3 3" xfId="33412" xr:uid="{00000000-0005-0000-0000-000019800000}"/>
    <cellStyle name="Normal 2 9 2 3 3 4" xfId="33413" xr:uid="{00000000-0005-0000-0000-00001A800000}"/>
    <cellStyle name="Normal 2 9 2 3 3 5" xfId="33414" xr:uid="{00000000-0005-0000-0000-00001B800000}"/>
    <cellStyle name="Normal 2 9 2 3 4" xfId="33415" xr:uid="{00000000-0005-0000-0000-00001C800000}"/>
    <cellStyle name="Normal 2 9 2 3 4 2" xfId="33416" xr:uid="{00000000-0005-0000-0000-00001D800000}"/>
    <cellStyle name="Normal 2 9 2 3 4 3" xfId="33417" xr:uid="{00000000-0005-0000-0000-00001E800000}"/>
    <cellStyle name="Normal 2 9 2 3 5" xfId="33418" xr:uid="{00000000-0005-0000-0000-00001F800000}"/>
    <cellStyle name="Normal 2 9 2 3 5 2" xfId="33419" xr:uid="{00000000-0005-0000-0000-000020800000}"/>
    <cellStyle name="Normal 2 9 2 3 6" xfId="33420" xr:uid="{00000000-0005-0000-0000-000021800000}"/>
    <cellStyle name="Normal 2 9 2 3 6 2" xfId="33421" xr:uid="{00000000-0005-0000-0000-000022800000}"/>
    <cellStyle name="Normal 2 9 2 3 7" xfId="33422" xr:uid="{00000000-0005-0000-0000-000023800000}"/>
    <cellStyle name="Normal 2 9 2 3 8" xfId="33423" xr:uid="{00000000-0005-0000-0000-000024800000}"/>
    <cellStyle name="Normal 2 9 2 3 9" xfId="33424" xr:uid="{00000000-0005-0000-0000-000025800000}"/>
    <cellStyle name="Normal 2 9 2 3_1) Sector Final Use Input Sheet" xfId="33425" xr:uid="{00000000-0005-0000-0000-000026800000}"/>
    <cellStyle name="Normal 2 9 2 4" xfId="33426" xr:uid="{00000000-0005-0000-0000-000027800000}"/>
    <cellStyle name="Normal 2 9 2 4 10" xfId="33427" xr:uid="{00000000-0005-0000-0000-000028800000}"/>
    <cellStyle name="Normal 2 9 2 4 11" xfId="33428" xr:uid="{00000000-0005-0000-0000-000029800000}"/>
    <cellStyle name="Normal 2 9 2 4 2" xfId="33429" xr:uid="{00000000-0005-0000-0000-00002A800000}"/>
    <cellStyle name="Normal 2 9 2 4 2 2" xfId="33430" xr:uid="{00000000-0005-0000-0000-00002B800000}"/>
    <cellStyle name="Normal 2 9 2 4 2 3" xfId="33431" xr:uid="{00000000-0005-0000-0000-00002C800000}"/>
    <cellStyle name="Normal 2 9 2 4 2 4" xfId="33432" xr:uid="{00000000-0005-0000-0000-00002D800000}"/>
    <cellStyle name="Normal 2 9 2 4 2 5" xfId="33433" xr:uid="{00000000-0005-0000-0000-00002E800000}"/>
    <cellStyle name="Normal 2 9 2 4 3" xfId="33434" xr:uid="{00000000-0005-0000-0000-00002F800000}"/>
    <cellStyle name="Normal 2 9 2 4 3 2" xfId="33435" xr:uid="{00000000-0005-0000-0000-000030800000}"/>
    <cellStyle name="Normal 2 9 2 4 3 3" xfId="33436" xr:uid="{00000000-0005-0000-0000-000031800000}"/>
    <cellStyle name="Normal 2 9 2 4 4" xfId="33437" xr:uid="{00000000-0005-0000-0000-000032800000}"/>
    <cellStyle name="Normal 2 9 2 4 4 2" xfId="33438" xr:uid="{00000000-0005-0000-0000-000033800000}"/>
    <cellStyle name="Normal 2 9 2 4 5" xfId="33439" xr:uid="{00000000-0005-0000-0000-000034800000}"/>
    <cellStyle name="Normal 2 9 2 4 5 2" xfId="33440" xr:uid="{00000000-0005-0000-0000-000035800000}"/>
    <cellStyle name="Normal 2 9 2 4 6" xfId="33441" xr:uid="{00000000-0005-0000-0000-000036800000}"/>
    <cellStyle name="Normal 2 9 2 4 7" xfId="33442" xr:uid="{00000000-0005-0000-0000-000037800000}"/>
    <cellStyle name="Normal 2 9 2 4 8" xfId="33443" xr:uid="{00000000-0005-0000-0000-000038800000}"/>
    <cellStyle name="Normal 2 9 2 4 9" xfId="33444" xr:uid="{00000000-0005-0000-0000-000039800000}"/>
    <cellStyle name="Normal 2 9 2 4_1) Sector Final Use Input Sheet" xfId="33445" xr:uid="{00000000-0005-0000-0000-00003A800000}"/>
    <cellStyle name="Normal 2 9 2 5" xfId="33446" xr:uid="{00000000-0005-0000-0000-00003B800000}"/>
    <cellStyle name="Normal 2 9 2 5 2" xfId="33447" xr:uid="{00000000-0005-0000-0000-00003C800000}"/>
    <cellStyle name="Normal 2 9 2 5 3" xfId="33448" xr:uid="{00000000-0005-0000-0000-00003D800000}"/>
    <cellStyle name="Normal 2 9 2 5 4" xfId="33449" xr:uid="{00000000-0005-0000-0000-00003E800000}"/>
    <cellStyle name="Normal 2 9 2 5 5" xfId="33450" xr:uid="{00000000-0005-0000-0000-00003F800000}"/>
    <cellStyle name="Normal 2 9 2 6" xfId="33451" xr:uid="{00000000-0005-0000-0000-000040800000}"/>
    <cellStyle name="Normal 2 9 2 6 2" xfId="33452" xr:uid="{00000000-0005-0000-0000-000041800000}"/>
    <cellStyle name="Normal 2 9 2 6 3" xfId="33453" xr:uid="{00000000-0005-0000-0000-000042800000}"/>
    <cellStyle name="Normal 2 9 2 7" xfId="33454" xr:uid="{00000000-0005-0000-0000-000043800000}"/>
    <cellStyle name="Normal 2 9 2 7 2" xfId="33455" xr:uid="{00000000-0005-0000-0000-000044800000}"/>
    <cellStyle name="Normal 2 9 2 8" xfId="33456" xr:uid="{00000000-0005-0000-0000-000045800000}"/>
    <cellStyle name="Normal 2 9 2 8 2" xfId="33457" xr:uid="{00000000-0005-0000-0000-000046800000}"/>
    <cellStyle name="Normal 2 9 2 9" xfId="33458" xr:uid="{00000000-0005-0000-0000-000047800000}"/>
    <cellStyle name="Normal 2 9 2_1) Sector Final Use Input Sheet" xfId="33459" xr:uid="{00000000-0005-0000-0000-000048800000}"/>
    <cellStyle name="Normal 2 9 3" xfId="33460" xr:uid="{00000000-0005-0000-0000-000049800000}"/>
    <cellStyle name="Normal 2 9 3 10" xfId="33461" xr:uid="{00000000-0005-0000-0000-00004A800000}"/>
    <cellStyle name="Normal 2 9 3 11" xfId="33462" xr:uid="{00000000-0005-0000-0000-00004B800000}"/>
    <cellStyle name="Normal 2 9 3 12" xfId="33463" xr:uid="{00000000-0005-0000-0000-00004C800000}"/>
    <cellStyle name="Normal 2 9 3 13" xfId="33464" xr:uid="{00000000-0005-0000-0000-00004D800000}"/>
    <cellStyle name="Normal 2 9 3 14" xfId="33465" xr:uid="{00000000-0005-0000-0000-00004E800000}"/>
    <cellStyle name="Normal 2 9 3 2" xfId="33466" xr:uid="{00000000-0005-0000-0000-00004F800000}"/>
    <cellStyle name="Normal 2 9 3 2 10" xfId="33467" xr:uid="{00000000-0005-0000-0000-000050800000}"/>
    <cellStyle name="Normal 2 9 3 2 11" xfId="33468" xr:uid="{00000000-0005-0000-0000-000051800000}"/>
    <cellStyle name="Normal 2 9 3 2 12" xfId="33469" xr:uid="{00000000-0005-0000-0000-000052800000}"/>
    <cellStyle name="Normal 2 9 3 2 2" xfId="33470" xr:uid="{00000000-0005-0000-0000-000053800000}"/>
    <cellStyle name="Normal 2 9 3 2 2 10" xfId="33471" xr:uid="{00000000-0005-0000-0000-000054800000}"/>
    <cellStyle name="Normal 2 9 3 2 2 11" xfId="33472" xr:uid="{00000000-0005-0000-0000-000055800000}"/>
    <cellStyle name="Normal 2 9 3 2 2 2" xfId="33473" xr:uid="{00000000-0005-0000-0000-000056800000}"/>
    <cellStyle name="Normal 2 9 3 2 2 2 2" xfId="33474" xr:uid="{00000000-0005-0000-0000-000057800000}"/>
    <cellStyle name="Normal 2 9 3 2 2 2 3" xfId="33475" xr:uid="{00000000-0005-0000-0000-000058800000}"/>
    <cellStyle name="Normal 2 9 3 2 2 2 4" xfId="33476" xr:uid="{00000000-0005-0000-0000-000059800000}"/>
    <cellStyle name="Normal 2 9 3 2 2 2 5" xfId="33477" xr:uid="{00000000-0005-0000-0000-00005A800000}"/>
    <cellStyle name="Normal 2 9 3 2 2 3" xfId="33478" xr:uid="{00000000-0005-0000-0000-00005B800000}"/>
    <cellStyle name="Normal 2 9 3 2 2 3 2" xfId="33479" xr:uid="{00000000-0005-0000-0000-00005C800000}"/>
    <cellStyle name="Normal 2 9 3 2 2 3 3" xfId="33480" xr:uid="{00000000-0005-0000-0000-00005D800000}"/>
    <cellStyle name="Normal 2 9 3 2 2 4" xfId="33481" xr:uid="{00000000-0005-0000-0000-00005E800000}"/>
    <cellStyle name="Normal 2 9 3 2 2 4 2" xfId="33482" xr:uid="{00000000-0005-0000-0000-00005F800000}"/>
    <cellStyle name="Normal 2 9 3 2 2 5" xfId="33483" xr:uid="{00000000-0005-0000-0000-000060800000}"/>
    <cellStyle name="Normal 2 9 3 2 2 5 2" xfId="33484" xr:uid="{00000000-0005-0000-0000-000061800000}"/>
    <cellStyle name="Normal 2 9 3 2 2 6" xfId="33485" xr:uid="{00000000-0005-0000-0000-000062800000}"/>
    <cellStyle name="Normal 2 9 3 2 2 7" xfId="33486" xr:uid="{00000000-0005-0000-0000-000063800000}"/>
    <cellStyle name="Normal 2 9 3 2 2 8" xfId="33487" xr:uid="{00000000-0005-0000-0000-000064800000}"/>
    <cellStyle name="Normal 2 9 3 2 2 9" xfId="33488" xr:uid="{00000000-0005-0000-0000-000065800000}"/>
    <cellStyle name="Normal 2 9 3 2 2_1) Sector Final Use Input Sheet" xfId="33489" xr:uid="{00000000-0005-0000-0000-000066800000}"/>
    <cellStyle name="Normal 2 9 3 2 3" xfId="33490" xr:uid="{00000000-0005-0000-0000-000067800000}"/>
    <cellStyle name="Normal 2 9 3 2 3 2" xfId="33491" xr:uid="{00000000-0005-0000-0000-000068800000}"/>
    <cellStyle name="Normal 2 9 3 2 3 3" xfId="33492" xr:uid="{00000000-0005-0000-0000-000069800000}"/>
    <cellStyle name="Normal 2 9 3 2 3 4" xfId="33493" xr:uid="{00000000-0005-0000-0000-00006A800000}"/>
    <cellStyle name="Normal 2 9 3 2 3 5" xfId="33494" xr:uid="{00000000-0005-0000-0000-00006B800000}"/>
    <cellStyle name="Normal 2 9 3 2 4" xfId="33495" xr:uid="{00000000-0005-0000-0000-00006C800000}"/>
    <cellStyle name="Normal 2 9 3 2 4 2" xfId="33496" xr:uid="{00000000-0005-0000-0000-00006D800000}"/>
    <cellStyle name="Normal 2 9 3 2 4 3" xfId="33497" xr:uid="{00000000-0005-0000-0000-00006E800000}"/>
    <cellStyle name="Normal 2 9 3 2 5" xfId="33498" xr:uid="{00000000-0005-0000-0000-00006F800000}"/>
    <cellStyle name="Normal 2 9 3 2 5 2" xfId="33499" xr:uid="{00000000-0005-0000-0000-000070800000}"/>
    <cellStyle name="Normal 2 9 3 2 6" xfId="33500" xr:uid="{00000000-0005-0000-0000-000071800000}"/>
    <cellStyle name="Normal 2 9 3 2 6 2" xfId="33501" xr:uid="{00000000-0005-0000-0000-000072800000}"/>
    <cellStyle name="Normal 2 9 3 2 7" xfId="33502" xr:uid="{00000000-0005-0000-0000-000073800000}"/>
    <cellStyle name="Normal 2 9 3 2 8" xfId="33503" xr:uid="{00000000-0005-0000-0000-000074800000}"/>
    <cellStyle name="Normal 2 9 3 2 9" xfId="33504" xr:uid="{00000000-0005-0000-0000-000075800000}"/>
    <cellStyle name="Normal 2 9 3 2_1) Sector Final Use Input Sheet" xfId="33505" xr:uid="{00000000-0005-0000-0000-000076800000}"/>
    <cellStyle name="Normal 2 9 3 3" xfId="33506" xr:uid="{00000000-0005-0000-0000-000077800000}"/>
    <cellStyle name="Normal 2 9 3 3 10" xfId="33507" xr:uid="{00000000-0005-0000-0000-000078800000}"/>
    <cellStyle name="Normal 2 9 3 3 11" xfId="33508" xr:uid="{00000000-0005-0000-0000-000079800000}"/>
    <cellStyle name="Normal 2 9 3 3 12" xfId="33509" xr:uid="{00000000-0005-0000-0000-00007A800000}"/>
    <cellStyle name="Normal 2 9 3 3 2" xfId="33510" xr:uid="{00000000-0005-0000-0000-00007B800000}"/>
    <cellStyle name="Normal 2 9 3 3 2 10" xfId="33511" xr:uid="{00000000-0005-0000-0000-00007C800000}"/>
    <cellStyle name="Normal 2 9 3 3 2 11" xfId="33512" xr:uid="{00000000-0005-0000-0000-00007D800000}"/>
    <cellStyle name="Normal 2 9 3 3 2 2" xfId="33513" xr:uid="{00000000-0005-0000-0000-00007E800000}"/>
    <cellStyle name="Normal 2 9 3 3 2 2 2" xfId="33514" xr:uid="{00000000-0005-0000-0000-00007F800000}"/>
    <cellStyle name="Normal 2 9 3 3 2 2 3" xfId="33515" xr:uid="{00000000-0005-0000-0000-000080800000}"/>
    <cellStyle name="Normal 2 9 3 3 2 2 4" xfId="33516" xr:uid="{00000000-0005-0000-0000-000081800000}"/>
    <cellStyle name="Normal 2 9 3 3 2 2 5" xfId="33517" xr:uid="{00000000-0005-0000-0000-000082800000}"/>
    <cellStyle name="Normal 2 9 3 3 2 3" xfId="33518" xr:uid="{00000000-0005-0000-0000-000083800000}"/>
    <cellStyle name="Normal 2 9 3 3 2 3 2" xfId="33519" xr:uid="{00000000-0005-0000-0000-000084800000}"/>
    <cellStyle name="Normal 2 9 3 3 2 3 3" xfId="33520" xr:uid="{00000000-0005-0000-0000-000085800000}"/>
    <cellStyle name="Normal 2 9 3 3 2 4" xfId="33521" xr:uid="{00000000-0005-0000-0000-000086800000}"/>
    <cellStyle name="Normal 2 9 3 3 2 4 2" xfId="33522" xr:uid="{00000000-0005-0000-0000-000087800000}"/>
    <cellStyle name="Normal 2 9 3 3 2 5" xfId="33523" xr:uid="{00000000-0005-0000-0000-000088800000}"/>
    <cellStyle name="Normal 2 9 3 3 2 5 2" xfId="33524" xr:uid="{00000000-0005-0000-0000-000089800000}"/>
    <cellStyle name="Normal 2 9 3 3 2 6" xfId="33525" xr:uid="{00000000-0005-0000-0000-00008A800000}"/>
    <cellStyle name="Normal 2 9 3 3 2 7" xfId="33526" xr:uid="{00000000-0005-0000-0000-00008B800000}"/>
    <cellStyle name="Normal 2 9 3 3 2 8" xfId="33527" xr:uid="{00000000-0005-0000-0000-00008C800000}"/>
    <cellStyle name="Normal 2 9 3 3 2 9" xfId="33528" xr:uid="{00000000-0005-0000-0000-00008D800000}"/>
    <cellStyle name="Normal 2 9 3 3 2_1) Sector Final Use Input Sheet" xfId="33529" xr:uid="{00000000-0005-0000-0000-00008E800000}"/>
    <cellStyle name="Normal 2 9 3 3 3" xfId="33530" xr:uid="{00000000-0005-0000-0000-00008F800000}"/>
    <cellStyle name="Normal 2 9 3 3 3 2" xfId="33531" xr:uid="{00000000-0005-0000-0000-000090800000}"/>
    <cellStyle name="Normal 2 9 3 3 3 3" xfId="33532" xr:uid="{00000000-0005-0000-0000-000091800000}"/>
    <cellStyle name="Normal 2 9 3 3 3 4" xfId="33533" xr:uid="{00000000-0005-0000-0000-000092800000}"/>
    <cellStyle name="Normal 2 9 3 3 3 5" xfId="33534" xr:uid="{00000000-0005-0000-0000-000093800000}"/>
    <cellStyle name="Normal 2 9 3 3 4" xfId="33535" xr:uid="{00000000-0005-0000-0000-000094800000}"/>
    <cellStyle name="Normal 2 9 3 3 4 2" xfId="33536" xr:uid="{00000000-0005-0000-0000-000095800000}"/>
    <cellStyle name="Normal 2 9 3 3 4 3" xfId="33537" xr:uid="{00000000-0005-0000-0000-000096800000}"/>
    <cellStyle name="Normal 2 9 3 3 5" xfId="33538" xr:uid="{00000000-0005-0000-0000-000097800000}"/>
    <cellStyle name="Normal 2 9 3 3 5 2" xfId="33539" xr:uid="{00000000-0005-0000-0000-000098800000}"/>
    <cellStyle name="Normal 2 9 3 3 6" xfId="33540" xr:uid="{00000000-0005-0000-0000-000099800000}"/>
    <cellStyle name="Normal 2 9 3 3 6 2" xfId="33541" xr:uid="{00000000-0005-0000-0000-00009A800000}"/>
    <cellStyle name="Normal 2 9 3 3 7" xfId="33542" xr:uid="{00000000-0005-0000-0000-00009B800000}"/>
    <cellStyle name="Normal 2 9 3 3 8" xfId="33543" xr:uid="{00000000-0005-0000-0000-00009C800000}"/>
    <cellStyle name="Normal 2 9 3 3 9" xfId="33544" xr:uid="{00000000-0005-0000-0000-00009D800000}"/>
    <cellStyle name="Normal 2 9 3 3_1) Sector Final Use Input Sheet" xfId="33545" xr:uid="{00000000-0005-0000-0000-00009E800000}"/>
    <cellStyle name="Normal 2 9 3 4" xfId="33546" xr:uid="{00000000-0005-0000-0000-00009F800000}"/>
    <cellStyle name="Normal 2 9 3 4 10" xfId="33547" xr:uid="{00000000-0005-0000-0000-0000A0800000}"/>
    <cellStyle name="Normal 2 9 3 4 11" xfId="33548" xr:uid="{00000000-0005-0000-0000-0000A1800000}"/>
    <cellStyle name="Normal 2 9 3 4 2" xfId="33549" xr:uid="{00000000-0005-0000-0000-0000A2800000}"/>
    <cellStyle name="Normal 2 9 3 4 2 2" xfId="33550" xr:uid="{00000000-0005-0000-0000-0000A3800000}"/>
    <cellStyle name="Normal 2 9 3 4 2 3" xfId="33551" xr:uid="{00000000-0005-0000-0000-0000A4800000}"/>
    <cellStyle name="Normal 2 9 3 4 2 4" xfId="33552" xr:uid="{00000000-0005-0000-0000-0000A5800000}"/>
    <cellStyle name="Normal 2 9 3 4 2 5" xfId="33553" xr:uid="{00000000-0005-0000-0000-0000A6800000}"/>
    <cellStyle name="Normal 2 9 3 4 3" xfId="33554" xr:uid="{00000000-0005-0000-0000-0000A7800000}"/>
    <cellStyle name="Normal 2 9 3 4 3 2" xfId="33555" xr:uid="{00000000-0005-0000-0000-0000A8800000}"/>
    <cellStyle name="Normal 2 9 3 4 3 3" xfId="33556" xr:uid="{00000000-0005-0000-0000-0000A9800000}"/>
    <cellStyle name="Normal 2 9 3 4 4" xfId="33557" xr:uid="{00000000-0005-0000-0000-0000AA800000}"/>
    <cellStyle name="Normal 2 9 3 4 4 2" xfId="33558" xr:uid="{00000000-0005-0000-0000-0000AB800000}"/>
    <cellStyle name="Normal 2 9 3 4 5" xfId="33559" xr:uid="{00000000-0005-0000-0000-0000AC800000}"/>
    <cellStyle name="Normal 2 9 3 4 5 2" xfId="33560" xr:uid="{00000000-0005-0000-0000-0000AD800000}"/>
    <cellStyle name="Normal 2 9 3 4 6" xfId="33561" xr:uid="{00000000-0005-0000-0000-0000AE800000}"/>
    <cellStyle name="Normal 2 9 3 4 7" xfId="33562" xr:uid="{00000000-0005-0000-0000-0000AF800000}"/>
    <cellStyle name="Normal 2 9 3 4 8" xfId="33563" xr:uid="{00000000-0005-0000-0000-0000B0800000}"/>
    <cellStyle name="Normal 2 9 3 4 9" xfId="33564" xr:uid="{00000000-0005-0000-0000-0000B1800000}"/>
    <cellStyle name="Normal 2 9 3 4_1) Sector Final Use Input Sheet" xfId="33565" xr:uid="{00000000-0005-0000-0000-0000B2800000}"/>
    <cellStyle name="Normal 2 9 3 5" xfId="33566" xr:uid="{00000000-0005-0000-0000-0000B3800000}"/>
    <cellStyle name="Normal 2 9 3 5 2" xfId="33567" xr:uid="{00000000-0005-0000-0000-0000B4800000}"/>
    <cellStyle name="Normal 2 9 3 5 3" xfId="33568" xr:uid="{00000000-0005-0000-0000-0000B5800000}"/>
    <cellStyle name="Normal 2 9 3 5 4" xfId="33569" xr:uid="{00000000-0005-0000-0000-0000B6800000}"/>
    <cellStyle name="Normal 2 9 3 5 5" xfId="33570" xr:uid="{00000000-0005-0000-0000-0000B7800000}"/>
    <cellStyle name="Normal 2 9 3 6" xfId="33571" xr:uid="{00000000-0005-0000-0000-0000B8800000}"/>
    <cellStyle name="Normal 2 9 3 6 2" xfId="33572" xr:uid="{00000000-0005-0000-0000-0000B9800000}"/>
    <cellStyle name="Normal 2 9 3 6 3" xfId="33573" xr:uid="{00000000-0005-0000-0000-0000BA800000}"/>
    <cellStyle name="Normal 2 9 3 7" xfId="33574" xr:uid="{00000000-0005-0000-0000-0000BB800000}"/>
    <cellStyle name="Normal 2 9 3 7 2" xfId="33575" xr:uid="{00000000-0005-0000-0000-0000BC800000}"/>
    <cellStyle name="Normal 2 9 3 8" xfId="33576" xr:uid="{00000000-0005-0000-0000-0000BD800000}"/>
    <cellStyle name="Normal 2 9 3 8 2" xfId="33577" xr:uid="{00000000-0005-0000-0000-0000BE800000}"/>
    <cellStyle name="Normal 2 9 3 9" xfId="33578" xr:uid="{00000000-0005-0000-0000-0000BF800000}"/>
    <cellStyle name="Normal 2 9 3_1) Sector Final Use Input Sheet" xfId="33579" xr:uid="{00000000-0005-0000-0000-0000C0800000}"/>
    <cellStyle name="Normal 2 9 4" xfId="33580" xr:uid="{00000000-0005-0000-0000-0000C1800000}"/>
    <cellStyle name="Normal 2 9 4 10" xfId="33581" xr:uid="{00000000-0005-0000-0000-0000C2800000}"/>
    <cellStyle name="Normal 2 9 4 11" xfId="33582" xr:uid="{00000000-0005-0000-0000-0000C3800000}"/>
    <cellStyle name="Normal 2 9 4 12" xfId="33583" xr:uid="{00000000-0005-0000-0000-0000C4800000}"/>
    <cellStyle name="Normal 2 9 4 13" xfId="33584" xr:uid="{00000000-0005-0000-0000-0000C5800000}"/>
    <cellStyle name="Normal 2 9 4 14" xfId="33585" xr:uid="{00000000-0005-0000-0000-0000C6800000}"/>
    <cellStyle name="Normal 2 9 4 2" xfId="33586" xr:uid="{00000000-0005-0000-0000-0000C7800000}"/>
    <cellStyle name="Normal 2 9 4 2 10" xfId="33587" xr:uid="{00000000-0005-0000-0000-0000C8800000}"/>
    <cellStyle name="Normal 2 9 4 2 11" xfId="33588" xr:uid="{00000000-0005-0000-0000-0000C9800000}"/>
    <cellStyle name="Normal 2 9 4 2 12" xfId="33589" xr:uid="{00000000-0005-0000-0000-0000CA800000}"/>
    <cellStyle name="Normal 2 9 4 2 2" xfId="33590" xr:uid="{00000000-0005-0000-0000-0000CB800000}"/>
    <cellStyle name="Normal 2 9 4 2 2 10" xfId="33591" xr:uid="{00000000-0005-0000-0000-0000CC800000}"/>
    <cellStyle name="Normal 2 9 4 2 2 11" xfId="33592" xr:uid="{00000000-0005-0000-0000-0000CD800000}"/>
    <cellStyle name="Normal 2 9 4 2 2 2" xfId="33593" xr:uid="{00000000-0005-0000-0000-0000CE800000}"/>
    <cellStyle name="Normal 2 9 4 2 2 2 2" xfId="33594" xr:uid="{00000000-0005-0000-0000-0000CF800000}"/>
    <cellStyle name="Normal 2 9 4 2 2 2 3" xfId="33595" xr:uid="{00000000-0005-0000-0000-0000D0800000}"/>
    <cellStyle name="Normal 2 9 4 2 2 2 4" xfId="33596" xr:uid="{00000000-0005-0000-0000-0000D1800000}"/>
    <cellStyle name="Normal 2 9 4 2 2 2 5" xfId="33597" xr:uid="{00000000-0005-0000-0000-0000D2800000}"/>
    <cellStyle name="Normal 2 9 4 2 2 3" xfId="33598" xr:uid="{00000000-0005-0000-0000-0000D3800000}"/>
    <cellStyle name="Normal 2 9 4 2 2 3 2" xfId="33599" xr:uid="{00000000-0005-0000-0000-0000D4800000}"/>
    <cellStyle name="Normal 2 9 4 2 2 3 3" xfId="33600" xr:uid="{00000000-0005-0000-0000-0000D5800000}"/>
    <cellStyle name="Normal 2 9 4 2 2 4" xfId="33601" xr:uid="{00000000-0005-0000-0000-0000D6800000}"/>
    <cellStyle name="Normal 2 9 4 2 2 4 2" xfId="33602" xr:uid="{00000000-0005-0000-0000-0000D7800000}"/>
    <cellStyle name="Normal 2 9 4 2 2 5" xfId="33603" xr:uid="{00000000-0005-0000-0000-0000D8800000}"/>
    <cellStyle name="Normal 2 9 4 2 2 5 2" xfId="33604" xr:uid="{00000000-0005-0000-0000-0000D9800000}"/>
    <cellStyle name="Normal 2 9 4 2 2 6" xfId="33605" xr:uid="{00000000-0005-0000-0000-0000DA800000}"/>
    <cellStyle name="Normal 2 9 4 2 2 7" xfId="33606" xr:uid="{00000000-0005-0000-0000-0000DB800000}"/>
    <cellStyle name="Normal 2 9 4 2 2 8" xfId="33607" xr:uid="{00000000-0005-0000-0000-0000DC800000}"/>
    <cellStyle name="Normal 2 9 4 2 2 9" xfId="33608" xr:uid="{00000000-0005-0000-0000-0000DD800000}"/>
    <cellStyle name="Normal 2 9 4 2 2_1) Sector Final Use Input Sheet" xfId="33609" xr:uid="{00000000-0005-0000-0000-0000DE800000}"/>
    <cellStyle name="Normal 2 9 4 2 3" xfId="33610" xr:uid="{00000000-0005-0000-0000-0000DF800000}"/>
    <cellStyle name="Normal 2 9 4 2 3 2" xfId="33611" xr:uid="{00000000-0005-0000-0000-0000E0800000}"/>
    <cellStyle name="Normal 2 9 4 2 3 3" xfId="33612" xr:uid="{00000000-0005-0000-0000-0000E1800000}"/>
    <cellStyle name="Normal 2 9 4 2 3 4" xfId="33613" xr:uid="{00000000-0005-0000-0000-0000E2800000}"/>
    <cellStyle name="Normal 2 9 4 2 3 5" xfId="33614" xr:uid="{00000000-0005-0000-0000-0000E3800000}"/>
    <cellStyle name="Normal 2 9 4 2 4" xfId="33615" xr:uid="{00000000-0005-0000-0000-0000E4800000}"/>
    <cellStyle name="Normal 2 9 4 2 4 2" xfId="33616" xr:uid="{00000000-0005-0000-0000-0000E5800000}"/>
    <cellStyle name="Normal 2 9 4 2 4 3" xfId="33617" xr:uid="{00000000-0005-0000-0000-0000E6800000}"/>
    <cellStyle name="Normal 2 9 4 2 5" xfId="33618" xr:uid="{00000000-0005-0000-0000-0000E7800000}"/>
    <cellStyle name="Normal 2 9 4 2 5 2" xfId="33619" xr:uid="{00000000-0005-0000-0000-0000E8800000}"/>
    <cellStyle name="Normal 2 9 4 2 6" xfId="33620" xr:uid="{00000000-0005-0000-0000-0000E9800000}"/>
    <cellStyle name="Normal 2 9 4 2 6 2" xfId="33621" xr:uid="{00000000-0005-0000-0000-0000EA800000}"/>
    <cellStyle name="Normal 2 9 4 2 7" xfId="33622" xr:uid="{00000000-0005-0000-0000-0000EB800000}"/>
    <cellStyle name="Normal 2 9 4 2 8" xfId="33623" xr:uid="{00000000-0005-0000-0000-0000EC800000}"/>
    <cellStyle name="Normal 2 9 4 2 9" xfId="33624" xr:uid="{00000000-0005-0000-0000-0000ED800000}"/>
    <cellStyle name="Normal 2 9 4 2_1) Sector Final Use Input Sheet" xfId="33625" xr:uid="{00000000-0005-0000-0000-0000EE800000}"/>
    <cellStyle name="Normal 2 9 4 3" xfId="33626" xr:uid="{00000000-0005-0000-0000-0000EF800000}"/>
    <cellStyle name="Normal 2 9 4 3 10" xfId="33627" xr:uid="{00000000-0005-0000-0000-0000F0800000}"/>
    <cellStyle name="Normal 2 9 4 3 11" xfId="33628" xr:uid="{00000000-0005-0000-0000-0000F1800000}"/>
    <cellStyle name="Normal 2 9 4 3 12" xfId="33629" xr:uid="{00000000-0005-0000-0000-0000F2800000}"/>
    <cellStyle name="Normal 2 9 4 3 2" xfId="33630" xr:uid="{00000000-0005-0000-0000-0000F3800000}"/>
    <cellStyle name="Normal 2 9 4 3 2 10" xfId="33631" xr:uid="{00000000-0005-0000-0000-0000F4800000}"/>
    <cellStyle name="Normal 2 9 4 3 2 11" xfId="33632" xr:uid="{00000000-0005-0000-0000-0000F5800000}"/>
    <cellStyle name="Normal 2 9 4 3 2 2" xfId="33633" xr:uid="{00000000-0005-0000-0000-0000F6800000}"/>
    <cellStyle name="Normal 2 9 4 3 2 2 2" xfId="33634" xr:uid="{00000000-0005-0000-0000-0000F7800000}"/>
    <cellStyle name="Normal 2 9 4 3 2 2 3" xfId="33635" xr:uid="{00000000-0005-0000-0000-0000F8800000}"/>
    <cellStyle name="Normal 2 9 4 3 2 2 4" xfId="33636" xr:uid="{00000000-0005-0000-0000-0000F9800000}"/>
    <cellStyle name="Normal 2 9 4 3 2 2 5" xfId="33637" xr:uid="{00000000-0005-0000-0000-0000FA800000}"/>
    <cellStyle name="Normal 2 9 4 3 2 3" xfId="33638" xr:uid="{00000000-0005-0000-0000-0000FB800000}"/>
    <cellStyle name="Normal 2 9 4 3 2 3 2" xfId="33639" xr:uid="{00000000-0005-0000-0000-0000FC800000}"/>
    <cellStyle name="Normal 2 9 4 3 2 3 3" xfId="33640" xr:uid="{00000000-0005-0000-0000-0000FD800000}"/>
    <cellStyle name="Normal 2 9 4 3 2 4" xfId="33641" xr:uid="{00000000-0005-0000-0000-0000FE800000}"/>
    <cellStyle name="Normal 2 9 4 3 2 4 2" xfId="33642" xr:uid="{00000000-0005-0000-0000-0000FF800000}"/>
    <cellStyle name="Normal 2 9 4 3 2 5" xfId="33643" xr:uid="{00000000-0005-0000-0000-000000810000}"/>
    <cellStyle name="Normal 2 9 4 3 2 5 2" xfId="33644" xr:uid="{00000000-0005-0000-0000-000001810000}"/>
    <cellStyle name="Normal 2 9 4 3 2 6" xfId="33645" xr:uid="{00000000-0005-0000-0000-000002810000}"/>
    <cellStyle name="Normal 2 9 4 3 2 7" xfId="33646" xr:uid="{00000000-0005-0000-0000-000003810000}"/>
    <cellStyle name="Normal 2 9 4 3 2 8" xfId="33647" xr:uid="{00000000-0005-0000-0000-000004810000}"/>
    <cellStyle name="Normal 2 9 4 3 2 9" xfId="33648" xr:uid="{00000000-0005-0000-0000-000005810000}"/>
    <cellStyle name="Normal 2 9 4 3 2_1) Sector Final Use Input Sheet" xfId="33649" xr:uid="{00000000-0005-0000-0000-000006810000}"/>
    <cellStyle name="Normal 2 9 4 3 3" xfId="33650" xr:uid="{00000000-0005-0000-0000-000007810000}"/>
    <cellStyle name="Normal 2 9 4 3 3 2" xfId="33651" xr:uid="{00000000-0005-0000-0000-000008810000}"/>
    <cellStyle name="Normal 2 9 4 3 3 3" xfId="33652" xr:uid="{00000000-0005-0000-0000-000009810000}"/>
    <cellStyle name="Normal 2 9 4 3 3 4" xfId="33653" xr:uid="{00000000-0005-0000-0000-00000A810000}"/>
    <cellStyle name="Normal 2 9 4 3 3 5" xfId="33654" xr:uid="{00000000-0005-0000-0000-00000B810000}"/>
    <cellStyle name="Normal 2 9 4 3 4" xfId="33655" xr:uid="{00000000-0005-0000-0000-00000C810000}"/>
    <cellStyle name="Normal 2 9 4 3 4 2" xfId="33656" xr:uid="{00000000-0005-0000-0000-00000D810000}"/>
    <cellStyle name="Normal 2 9 4 3 4 3" xfId="33657" xr:uid="{00000000-0005-0000-0000-00000E810000}"/>
    <cellStyle name="Normal 2 9 4 3 5" xfId="33658" xr:uid="{00000000-0005-0000-0000-00000F810000}"/>
    <cellStyle name="Normal 2 9 4 3 5 2" xfId="33659" xr:uid="{00000000-0005-0000-0000-000010810000}"/>
    <cellStyle name="Normal 2 9 4 3 6" xfId="33660" xr:uid="{00000000-0005-0000-0000-000011810000}"/>
    <cellStyle name="Normal 2 9 4 3 6 2" xfId="33661" xr:uid="{00000000-0005-0000-0000-000012810000}"/>
    <cellStyle name="Normal 2 9 4 3 7" xfId="33662" xr:uid="{00000000-0005-0000-0000-000013810000}"/>
    <cellStyle name="Normal 2 9 4 3 8" xfId="33663" xr:uid="{00000000-0005-0000-0000-000014810000}"/>
    <cellStyle name="Normal 2 9 4 3 9" xfId="33664" xr:uid="{00000000-0005-0000-0000-000015810000}"/>
    <cellStyle name="Normal 2 9 4 3_1) Sector Final Use Input Sheet" xfId="33665" xr:uid="{00000000-0005-0000-0000-000016810000}"/>
    <cellStyle name="Normal 2 9 4 4" xfId="33666" xr:uid="{00000000-0005-0000-0000-000017810000}"/>
    <cellStyle name="Normal 2 9 4 4 10" xfId="33667" xr:uid="{00000000-0005-0000-0000-000018810000}"/>
    <cellStyle name="Normal 2 9 4 4 11" xfId="33668" xr:uid="{00000000-0005-0000-0000-000019810000}"/>
    <cellStyle name="Normal 2 9 4 4 2" xfId="33669" xr:uid="{00000000-0005-0000-0000-00001A810000}"/>
    <cellStyle name="Normal 2 9 4 4 2 2" xfId="33670" xr:uid="{00000000-0005-0000-0000-00001B810000}"/>
    <cellStyle name="Normal 2 9 4 4 2 3" xfId="33671" xr:uid="{00000000-0005-0000-0000-00001C810000}"/>
    <cellStyle name="Normal 2 9 4 4 2 4" xfId="33672" xr:uid="{00000000-0005-0000-0000-00001D810000}"/>
    <cellStyle name="Normal 2 9 4 4 2 5" xfId="33673" xr:uid="{00000000-0005-0000-0000-00001E810000}"/>
    <cellStyle name="Normal 2 9 4 4 3" xfId="33674" xr:uid="{00000000-0005-0000-0000-00001F810000}"/>
    <cellStyle name="Normal 2 9 4 4 3 2" xfId="33675" xr:uid="{00000000-0005-0000-0000-000020810000}"/>
    <cellStyle name="Normal 2 9 4 4 3 3" xfId="33676" xr:uid="{00000000-0005-0000-0000-000021810000}"/>
    <cellStyle name="Normal 2 9 4 4 4" xfId="33677" xr:uid="{00000000-0005-0000-0000-000022810000}"/>
    <cellStyle name="Normal 2 9 4 4 4 2" xfId="33678" xr:uid="{00000000-0005-0000-0000-000023810000}"/>
    <cellStyle name="Normal 2 9 4 4 5" xfId="33679" xr:uid="{00000000-0005-0000-0000-000024810000}"/>
    <cellStyle name="Normal 2 9 4 4 5 2" xfId="33680" xr:uid="{00000000-0005-0000-0000-000025810000}"/>
    <cellStyle name="Normal 2 9 4 4 6" xfId="33681" xr:uid="{00000000-0005-0000-0000-000026810000}"/>
    <cellStyle name="Normal 2 9 4 4 7" xfId="33682" xr:uid="{00000000-0005-0000-0000-000027810000}"/>
    <cellStyle name="Normal 2 9 4 4 8" xfId="33683" xr:uid="{00000000-0005-0000-0000-000028810000}"/>
    <cellStyle name="Normal 2 9 4 4 9" xfId="33684" xr:uid="{00000000-0005-0000-0000-000029810000}"/>
    <cellStyle name="Normal 2 9 4 4_1) Sector Final Use Input Sheet" xfId="33685" xr:uid="{00000000-0005-0000-0000-00002A810000}"/>
    <cellStyle name="Normal 2 9 4 5" xfId="33686" xr:uid="{00000000-0005-0000-0000-00002B810000}"/>
    <cellStyle name="Normal 2 9 4 5 2" xfId="33687" xr:uid="{00000000-0005-0000-0000-00002C810000}"/>
    <cellStyle name="Normal 2 9 4 5 3" xfId="33688" xr:uid="{00000000-0005-0000-0000-00002D810000}"/>
    <cellStyle name="Normal 2 9 4 5 4" xfId="33689" xr:uid="{00000000-0005-0000-0000-00002E810000}"/>
    <cellStyle name="Normal 2 9 4 5 5" xfId="33690" xr:uid="{00000000-0005-0000-0000-00002F810000}"/>
    <cellStyle name="Normal 2 9 4 6" xfId="33691" xr:uid="{00000000-0005-0000-0000-000030810000}"/>
    <cellStyle name="Normal 2 9 4 6 2" xfId="33692" xr:uid="{00000000-0005-0000-0000-000031810000}"/>
    <cellStyle name="Normal 2 9 4 6 3" xfId="33693" xr:uid="{00000000-0005-0000-0000-000032810000}"/>
    <cellStyle name="Normal 2 9 4 7" xfId="33694" xr:uid="{00000000-0005-0000-0000-000033810000}"/>
    <cellStyle name="Normal 2 9 4 7 2" xfId="33695" xr:uid="{00000000-0005-0000-0000-000034810000}"/>
    <cellStyle name="Normal 2 9 4 8" xfId="33696" xr:uid="{00000000-0005-0000-0000-000035810000}"/>
    <cellStyle name="Normal 2 9 4 8 2" xfId="33697" xr:uid="{00000000-0005-0000-0000-000036810000}"/>
    <cellStyle name="Normal 2 9 4 9" xfId="33698" xr:uid="{00000000-0005-0000-0000-000037810000}"/>
    <cellStyle name="Normal 2 9 4_1) Sector Final Use Input Sheet" xfId="33699" xr:uid="{00000000-0005-0000-0000-000038810000}"/>
    <cellStyle name="Normal 2 9 5" xfId="33700" xr:uid="{00000000-0005-0000-0000-000039810000}"/>
    <cellStyle name="Normal 2 9 5 10" xfId="33701" xr:uid="{00000000-0005-0000-0000-00003A810000}"/>
    <cellStyle name="Normal 2 9 5 11" xfId="33702" xr:uid="{00000000-0005-0000-0000-00003B810000}"/>
    <cellStyle name="Normal 2 9 5 12" xfId="33703" xr:uid="{00000000-0005-0000-0000-00003C810000}"/>
    <cellStyle name="Normal 2 9 5 2" xfId="33704" xr:uid="{00000000-0005-0000-0000-00003D810000}"/>
    <cellStyle name="Normal 2 9 5 2 10" xfId="33705" xr:uid="{00000000-0005-0000-0000-00003E810000}"/>
    <cellStyle name="Normal 2 9 5 2 11" xfId="33706" xr:uid="{00000000-0005-0000-0000-00003F810000}"/>
    <cellStyle name="Normal 2 9 5 2 2" xfId="33707" xr:uid="{00000000-0005-0000-0000-000040810000}"/>
    <cellStyle name="Normal 2 9 5 2 2 2" xfId="33708" xr:uid="{00000000-0005-0000-0000-000041810000}"/>
    <cellStyle name="Normal 2 9 5 2 2 3" xfId="33709" xr:uid="{00000000-0005-0000-0000-000042810000}"/>
    <cellStyle name="Normal 2 9 5 2 2 4" xfId="33710" xr:uid="{00000000-0005-0000-0000-000043810000}"/>
    <cellStyle name="Normal 2 9 5 2 2 5" xfId="33711" xr:uid="{00000000-0005-0000-0000-000044810000}"/>
    <cellStyle name="Normal 2 9 5 2 3" xfId="33712" xr:uid="{00000000-0005-0000-0000-000045810000}"/>
    <cellStyle name="Normal 2 9 5 2 3 2" xfId="33713" xr:uid="{00000000-0005-0000-0000-000046810000}"/>
    <cellStyle name="Normal 2 9 5 2 3 3" xfId="33714" xr:uid="{00000000-0005-0000-0000-000047810000}"/>
    <cellStyle name="Normal 2 9 5 2 4" xfId="33715" xr:uid="{00000000-0005-0000-0000-000048810000}"/>
    <cellStyle name="Normal 2 9 5 2 4 2" xfId="33716" xr:uid="{00000000-0005-0000-0000-000049810000}"/>
    <cellStyle name="Normal 2 9 5 2 5" xfId="33717" xr:uid="{00000000-0005-0000-0000-00004A810000}"/>
    <cellStyle name="Normal 2 9 5 2 5 2" xfId="33718" xr:uid="{00000000-0005-0000-0000-00004B810000}"/>
    <cellStyle name="Normal 2 9 5 2 6" xfId="33719" xr:uid="{00000000-0005-0000-0000-00004C810000}"/>
    <cellStyle name="Normal 2 9 5 2 7" xfId="33720" xr:uid="{00000000-0005-0000-0000-00004D810000}"/>
    <cellStyle name="Normal 2 9 5 2 8" xfId="33721" xr:uid="{00000000-0005-0000-0000-00004E810000}"/>
    <cellStyle name="Normal 2 9 5 2 9" xfId="33722" xr:uid="{00000000-0005-0000-0000-00004F810000}"/>
    <cellStyle name="Normal 2 9 5 2_1) Sector Final Use Input Sheet" xfId="33723" xr:uid="{00000000-0005-0000-0000-000050810000}"/>
    <cellStyle name="Normal 2 9 5 3" xfId="33724" xr:uid="{00000000-0005-0000-0000-000051810000}"/>
    <cellStyle name="Normal 2 9 5 3 2" xfId="33725" xr:uid="{00000000-0005-0000-0000-000052810000}"/>
    <cellStyle name="Normal 2 9 5 3 3" xfId="33726" xr:uid="{00000000-0005-0000-0000-000053810000}"/>
    <cellStyle name="Normal 2 9 5 3 4" xfId="33727" xr:uid="{00000000-0005-0000-0000-000054810000}"/>
    <cellStyle name="Normal 2 9 5 3 5" xfId="33728" xr:uid="{00000000-0005-0000-0000-000055810000}"/>
    <cellStyle name="Normal 2 9 5 4" xfId="33729" xr:uid="{00000000-0005-0000-0000-000056810000}"/>
    <cellStyle name="Normal 2 9 5 4 2" xfId="33730" xr:uid="{00000000-0005-0000-0000-000057810000}"/>
    <cellStyle name="Normal 2 9 5 4 3" xfId="33731" xr:uid="{00000000-0005-0000-0000-000058810000}"/>
    <cellStyle name="Normal 2 9 5 5" xfId="33732" xr:uid="{00000000-0005-0000-0000-000059810000}"/>
    <cellStyle name="Normal 2 9 5 5 2" xfId="33733" xr:uid="{00000000-0005-0000-0000-00005A810000}"/>
    <cellStyle name="Normal 2 9 5 6" xfId="33734" xr:uid="{00000000-0005-0000-0000-00005B810000}"/>
    <cellStyle name="Normal 2 9 5 6 2" xfId="33735" xr:uid="{00000000-0005-0000-0000-00005C810000}"/>
    <cellStyle name="Normal 2 9 5 7" xfId="33736" xr:uid="{00000000-0005-0000-0000-00005D810000}"/>
    <cellStyle name="Normal 2 9 5 8" xfId="33737" xr:uid="{00000000-0005-0000-0000-00005E810000}"/>
    <cellStyle name="Normal 2 9 5 9" xfId="33738" xr:uid="{00000000-0005-0000-0000-00005F810000}"/>
    <cellStyle name="Normal 2 9 5_1) Sector Final Use Input Sheet" xfId="33739" xr:uid="{00000000-0005-0000-0000-000060810000}"/>
    <cellStyle name="Normal 2 9 6" xfId="33740" xr:uid="{00000000-0005-0000-0000-000061810000}"/>
    <cellStyle name="Normal 2 9 6 10" xfId="33741" xr:uid="{00000000-0005-0000-0000-000062810000}"/>
    <cellStyle name="Normal 2 9 6 11" xfId="33742" xr:uid="{00000000-0005-0000-0000-000063810000}"/>
    <cellStyle name="Normal 2 9 6 12" xfId="33743" xr:uid="{00000000-0005-0000-0000-000064810000}"/>
    <cellStyle name="Normal 2 9 6 2" xfId="33744" xr:uid="{00000000-0005-0000-0000-000065810000}"/>
    <cellStyle name="Normal 2 9 6 2 10" xfId="33745" xr:uid="{00000000-0005-0000-0000-000066810000}"/>
    <cellStyle name="Normal 2 9 6 2 11" xfId="33746" xr:uid="{00000000-0005-0000-0000-000067810000}"/>
    <cellStyle name="Normal 2 9 6 2 2" xfId="33747" xr:uid="{00000000-0005-0000-0000-000068810000}"/>
    <cellStyle name="Normal 2 9 6 2 2 2" xfId="33748" xr:uid="{00000000-0005-0000-0000-000069810000}"/>
    <cellStyle name="Normal 2 9 6 2 2 3" xfId="33749" xr:uid="{00000000-0005-0000-0000-00006A810000}"/>
    <cellStyle name="Normal 2 9 6 2 2 4" xfId="33750" xr:uid="{00000000-0005-0000-0000-00006B810000}"/>
    <cellStyle name="Normal 2 9 6 2 2 5" xfId="33751" xr:uid="{00000000-0005-0000-0000-00006C810000}"/>
    <cellStyle name="Normal 2 9 6 2 3" xfId="33752" xr:uid="{00000000-0005-0000-0000-00006D810000}"/>
    <cellStyle name="Normal 2 9 6 2 3 2" xfId="33753" xr:uid="{00000000-0005-0000-0000-00006E810000}"/>
    <cellStyle name="Normal 2 9 6 2 3 3" xfId="33754" xr:uid="{00000000-0005-0000-0000-00006F810000}"/>
    <cellStyle name="Normal 2 9 6 2 4" xfId="33755" xr:uid="{00000000-0005-0000-0000-000070810000}"/>
    <cellStyle name="Normal 2 9 6 2 4 2" xfId="33756" xr:uid="{00000000-0005-0000-0000-000071810000}"/>
    <cellStyle name="Normal 2 9 6 2 5" xfId="33757" xr:uid="{00000000-0005-0000-0000-000072810000}"/>
    <cellStyle name="Normal 2 9 6 2 5 2" xfId="33758" xr:uid="{00000000-0005-0000-0000-000073810000}"/>
    <cellStyle name="Normal 2 9 6 2 6" xfId="33759" xr:uid="{00000000-0005-0000-0000-000074810000}"/>
    <cellStyle name="Normal 2 9 6 2 7" xfId="33760" xr:uid="{00000000-0005-0000-0000-000075810000}"/>
    <cellStyle name="Normal 2 9 6 2 8" xfId="33761" xr:uid="{00000000-0005-0000-0000-000076810000}"/>
    <cellStyle name="Normal 2 9 6 2 9" xfId="33762" xr:uid="{00000000-0005-0000-0000-000077810000}"/>
    <cellStyle name="Normal 2 9 6 2_1) Sector Final Use Input Sheet" xfId="33763" xr:uid="{00000000-0005-0000-0000-000078810000}"/>
    <cellStyle name="Normal 2 9 6 3" xfId="33764" xr:uid="{00000000-0005-0000-0000-000079810000}"/>
    <cellStyle name="Normal 2 9 6 3 2" xfId="33765" xr:uid="{00000000-0005-0000-0000-00007A810000}"/>
    <cellStyle name="Normal 2 9 6 3 3" xfId="33766" xr:uid="{00000000-0005-0000-0000-00007B810000}"/>
    <cellStyle name="Normal 2 9 6 3 4" xfId="33767" xr:uid="{00000000-0005-0000-0000-00007C810000}"/>
    <cellStyle name="Normal 2 9 6 3 5" xfId="33768" xr:uid="{00000000-0005-0000-0000-00007D810000}"/>
    <cellStyle name="Normal 2 9 6 4" xfId="33769" xr:uid="{00000000-0005-0000-0000-00007E810000}"/>
    <cellStyle name="Normal 2 9 6 4 2" xfId="33770" xr:uid="{00000000-0005-0000-0000-00007F810000}"/>
    <cellStyle name="Normal 2 9 6 4 3" xfId="33771" xr:uid="{00000000-0005-0000-0000-000080810000}"/>
    <cellStyle name="Normal 2 9 6 5" xfId="33772" xr:uid="{00000000-0005-0000-0000-000081810000}"/>
    <cellStyle name="Normal 2 9 6 5 2" xfId="33773" xr:uid="{00000000-0005-0000-0000-000082810000}"/>
    <cellStyle name="Normal 2 9 6 6" xfId="33774" xr:uid="{00000000-0005-0000-0000-000083810000}"/>
    <cellStyle name="Normal 2 9 6 6 2" xfId="33775" xr:uid="{00000000-0005-0000-0000-000084810000}"/>
    <cellStyle name="Normal 2 9 6 7" xfId="33776" xr:uid="{00000000-0005-0000-0000-000085810000}"/>
    <cellStyle name="Normal 2 9 6 8" xfId="33777" xr:uid="{00000000-0005-0000-0000-000086810000}"/>
    <cellStyle name="Normal 2 9 6 9" xfId="33778" xr:uid="{00000000-0005-0000-0000-000087810000}"/>
    <cellStyle name="Normal 2 9 6_1) Sector Final Use Input Sheet" xfId="33779" xr:uid="{00000000-0005-0000-0000-000088810000}"/>
    <cellStyle name="Normal 2 9 7" xfId="33780" xr:uid="{00000000-0005-0000-0000-000089810000}"/>
    <cellStyle name="Normal 2 9 7 10" xfId="33781" xr:uid="{00000000-0005-0000-0000-00008A810000}"/>
    <cellStyle name="Normal 2 9 7 11" xfId="33782" xr:uid="{00000000-0005-0000-0000-00008B810000}"/>
    <cellStyle name="Normal 2 9 7 2" xfId="33783" xr:uid="{00000000-0005-0000-0000-00008C810000}"/>
    <cellStyle name="Normal 2 9 7 2 2" xfId="33784" xr:uid="{00000000-0005-0000-0000-00008D810000}"/>
    <cellStyle name="Normal 2 9 7 2 3" xfId="33785" xr:uid="{00000000-0005-0000-0000-00008E810000}"/>
    <cellStyle name="Normal 2 9 7 2 4" xfId="33786" xr:uid="{00000000-0005-0000-0000-00008F810000}"/>
    <cellStyle name="Normal 2 9 7 2 5" xfId="33787" xr:uid="{00000000-0005-0000-0000-000090810000}"/>
    <cellStyle name="Normal 2 9 7 3" xfId="33788" xr:uid="{00000000-0005-0000-0000-000091810000}"/>
    <cellStyle name="Normal 2 9 7 3 2" xfId="33789" xr:uid="{00000000-0005-0000-0000-000092810000}"/>
    <cellStyle name="Normal 2 9 7 3 3" xfId="33790" xr:uid="{00000000-0005-0000-0000-000093810000}"/>
    <cellStyle name="Normal 2 9 7 4" xfId="33791" xr:uid="{00000000-0005-0000-0000-000094810000}"/>
    <cellStyle name="Normal 2 9 7 4 2" xfId="33792" xr:uid="{00000000-0005-0000-0000-000095810000}"/>
    <cellStyle name="Normal 2 9 7 5" xfId="33793" xr:uid="{00000000-0005-0000-0000-000096810000}"/>
    <cellStyle name="Normal 2 9 7 5 2" xfId="33794" xr:uid="{00000000-0005-0000-0000-000097810000}"/>
    <cellStyle name="Normal 2 9 7 6" xfId="33795" xr:uid="{00000000-0005-0000-0000-000098810000}"/>
    <cellStyle name="Normal 2 9 7 7" xfId="33796" xr:uid="{00000000-0005-0000-0000-000099810000}"/>
    <cellStyle name="Normal 2 9 7 8" xfId="33797" xr:uid="{00000000-0005-0000-0000-00009A810000}"/>
    <cellStyle name="Normal 2 9 7 9" xfId="33798" xr:uid="{00000000-0005-0000-0000-00009B810000}"/>
    <cellStyle name="Normal 2 9 7_1) Sector Final Use Input Sheet" xfId="33799" xr:uid="{00000000-0005-0000-0000-00009C810000}"/>
    <cellStyle name="Normal 2 9 8" xfId="33800" xr:uid="{00000000-0005-0000-0000-00009D810000}"/>
    <cellStyle name="Normal 2 9 8 2" xfId="33801" xr:uid="{00000000-0005-0000-0000-00009E810000}"/>
    <cellStyle name="Normal 2 9 8 3" xfId="33802" xr:uid="{00000000-0005-0000-0000-00009F810000}"/>
    <cellStyle name="Normal 2 9 8 4" xfId="33803" xr:uid="{00000000-0005-0000-0000-0000A0810000}"/>
    <cellStyle name="Normal 2 9 8 5" xfId="33804" xr:uid="{00000000-0005-0000-0000-0000A1810000}"/>
    <cellStyle name="Normal 2 9 9" xfId="33805" xr:uid="{00000000-0005-0000-0000-0000A2810000}"/>
    <cellStyle name="Normal 2 9 9 2" xfId="33806" xr:uid="{00000000-0005-0000-0000-0000A3810000}"/>
    <cellStyle name="Normal 2 9 9 3" xfId="33807" xr:uid="{00000000-0005-0000-0000-0000A4810000}"/>
    <cellStyle name="Normal 2 9_1) Sector Final Use Input Sheet" xfId="33808" xr:uid="{00000000-0005-0000-0000-0000A5810000}"/>
    <cellStyle name="Normal 20" xfId="33809" xr:uid="{00000000-0005-0000-0000-0000A6810000}"/>
    <cellStyle name="Normal 20 2" xfId="33810" xr:uid="{00000000-0005-0000-0000-0000A7810000}"/>
    <cellStyle name="Normal 20 3" xfId="33811" xr:uid="{00000000-0005-0000-0000-0000A8810000}"/>
    <cellStyle name="Normal 21" xfId="33812" xr:uid="{00000000-0005-0000-0000-0000A9810000}"/>
    <cellStyle name="Normal 22" xfId="33813" xr:uid="{00000000-0005-0000-0000-0000AA810000}"/>
    <cellStyle name="Normal 23" xfId="33814" xr:uid="{00000000-0005-0000-0000-0000AB810000}"/>
    <cellStyle name="Normal 24" xfId="33815" xr:uid="{00000000-0005-0000-0000-0000AC810000}"/>
    <cellStyle name="Normal 25" xfId="33816" xr:uid="{00000000-0005-0000-0000-0000AD810000}"/>
    <cellStyle name="Normal 26" xfId="59131" xr:uid="{00000000-0005-0000-0000-0000AE810000}"/>
    <cellStyle name="Normal 27" xfId="59132" xr:uid="{00000000-0005-0000-0000-0000AF810000}"/>
    <cellStyle name="Normal 28" xfId="59133" xr:uid="{00000000-0005-0000-0000-0000B0810000}"/>
    <cellStyle name="Normal 29" xfId="59134" xr:uid="{00000000-0005-0000-0000-0000B1810000}"/>
    <cellStyle name="Normal 3" xfId="4" xr:uid="{00000000-0005-0000-0000-0000B2810000}"/>
    <cellStyle name="Normal 3 10" xfId="33818" xr:uid="{00000000-0005-0000-0000-0000B3810000}"/>
    <cellStyle name="Normal 3 11" xfId="33817" xr:uid="{00000000-0005-0000-0000-0000B4810000}"/>
    <cellStyle name="Normal 3 12" xfId="59138" xr:uid="{00000000-0005-0000-0000-0000B5810000}"/>
    <cellStyle name="Normal 3 14" xfId="33819" xr:uid="{00000000-0005-0000-0000-0000B6810000}"/>
    <cellStyle name="Normal 3 2" xfId="33820" xr:uid="{00000000-0005-0000-0000-0000B7810000}"/>
    <cellStyle name="Normal 3 3" xfId="33821" xr:uid="{00000000-0005-0000-0000-0000B8810000}"/>
    <cellStyle name="Normal 3 3 2" xfId="33822" xr:uid="{00000000-0005-0000-0000-0000B9810000}"/>
    <cellStyle name="Normal 3 3 3" xfId="33823" xr:uid="{00000000-0005-0000-0000-0000BA810000}"/>
    <cellStyle name="Normal 3 3_1) Sector Final Use Input Sheet" xfId="33824" xr:uid="{00000000-0005-0000-0000-0000BB810000}"/>
    <cellStyle name="Normal 3 4" xfId="33825" xr:uid="{00000000-0005-0000-0000-0000BC810000}"/>
    <cellStyle name="Normal 3 4 10" xfId="33826" xr:uid="{00000000-0005-0000-0000-0000BD810000}"/>
    <cellStyle name="Normal 3 4 10 2" xfId="33827" xr:uid="{00000000-0005-0000-0000-0000BE810000}"/>
    <cellStyle name="Normal 3 4 11" xfId="33828" xr:uid="{00000000-0005-0000-0000-0000BF810000}"/>
    <cellStyle name="Normal 3 4 11 2" xfId="33829" xr:uid="{00000000-0005-0000-0000-0000C0810000}"/>
    <cellStyle name="Normal 3 4 12" xfId="33830" xr:uid="{00000000-0005-0000-0000-0000C1810000}"/>
    <cellStyle name="Normal 3 4 13" xfId="33831" xr:uid="{00000000-0005-0000-0000-0000C2810000}"/>
    <cellStyle name="Normal 3 4 14" xfId="33832" xr:uid="{00000000-0005-0000-0000-0000C3810000}"/>
    <cellStyle name="Normal 3 4 15" xfId="33833" xr:uid="{00000000-0005-0000-0000-0000C4810000}"/>
    <cellStyle name="Normal 3 4 16" xfId="33834" xr:uid="{00000000-0005-0000-0000-0000C5810000}"/>
    <cellStyle name="Normal 3 4 17" xfId="33835" xr:uid="{00000000-0005-0000-0000-0000C6810000}"/>
    <cellStyle name="Normal 3 4 2" xfId="33836" xr:uid="{00000000-0005-0000-0000-0000C7810000}"/>
    <cellStyle name="Normal 3 4 2 10" xfId="33837" xr:uid="{00000000-0005-0000-0000-0000C8810000}"/>
    <cellStyle name="Normal 3 4 2 11" xfId="33838" xr:uid="{00000000-0005-0000-0000-0000C9810000}"/>
    <cellStyle name="Normal 3 4 2 12" xfId="33839" xr:uid="{00000000-0005-0000-0000-0000CA810000}"/>
    <cellStyle name="Normal 3 4 2 13" xfId="33840" xr:uid="{00000000-0005-0000-0000-0000CB810000}"/>
    <cellStyle name="Normal 3 4 2 14" xfId="33841" xr:uid="{00000000-0005-0000-0000-0000CC810000}"/>
    <cellStyle name="Normal 3 4 2 2" xfId="33842" xr:uid="{00000000-0005-0000-0000-0000CD810000}"/>
    <cellStyle name="Normal 3 4 2 2 10" xfId="33843" xr:uid="{00000000-0005-0000-0000-0000CE810000}"/>
    <cellStyle name="Normal 3 4 2 2 11" xfId="33844" xr:uid="{00000000-0005-0000-0000-0000CF810000}"/>
    <cellStyle name="Normal 3 4 2 2 12" xfId="33845" xr:uid="{00000000-0005-0000-0000-0000D0810000}"/>
    <cellStyle name="Normal 3 4 2 2 2" xfId="33846" xr:uid="{00000000-0005-0000-0000-0000D1810000}"/>
    <cellStyle name="Normal 3 4 2 2 2 10" xfId="33847" xr:uid="{00000000-0005-0000-0000-0000D2810000}"/>
    <cellStyle name="Normal 3 4 2 2 2 11" xfId="33848" xr:uid="{00000000-0005-0000-0000-0000D3810000}"/>
    <cellStyle name="Normal 3 4 2 2 2 2" xfId="33849" xr:uid="{00000000-0005-0000-0000-0000D4810000}"/>
    <cellStyle name="Normal 3 4 2 2 2 2 2" xfId="33850" xr:uid="{00000000-0005-0000-0000-0000D5810000}"/>
    <cellStyle name="Normal 3 4 2 2 2 2 3" xfId="33851" xr:uid="{00000000-0005-0000-0000-0000D6810000}"/>
    <cellStyle name="Normal 3 4 2 2 2 2 4" xfId="33852" xr:uid="{00000000-0005-0000-0000-0000D7810000}"/>
    <cellStyle name="Normal 3 4 2 2 2 2 5" xfId="33853" xr:uid="{00000000-0005-0000-0000-0000D8810000}"/>
    <cellStyle name="Normal 3 4 2 2 2 3" xfId="33854" xr:uid="{00000000-0005-0000-0000-0000D9810000}"/>
    <cellStyle name="Normal 3 4 2 2 2 3 2" xfId="33855" xr:uid="{00000000-0005-0000-0000-0000DA810000}"/>
    <cellStyle name="Normal 3 4 2 2 2 3 3" xfId="33856" xr:uid="{00000000-0005-0000-0000-0000DB810000}"/>
    <cellStyle name="Normal 3 4 2 2 2 4" xfId="33857" xr:uid="{00000000-0005-0000-0000-0000DC810000}"/>
    <cellStyle name="Normal 3 4 2 2 2 4 2" xfId="33858" xr:uid="{00000000-0005-0000-0000-0000DD810000}"/>
    <cellStyle name="Normal 3 4 2 2 2 5" xfId="33859" xr:uid="{00000000-0005-0000-0000-0000DE810000}"/>
    <cellStyle name="Normal 3 4 2 2 2 5 2" xfId="33860" xr:uid="{00000000-0005-0000-0000-0000DF810000}"/>
    <cellStyle name="Normal 3 4 2 2 2 6" xfId="33861" xr:uid="{00000000-0005-0000-0000-0000E0810000}"/>
    <cellStyle name="Normal 3 4 2 2 2 7" xfId="33862" xr:uid="{00000000-0005-0000-0000-0000E1810000}"/>
    <cellStyle name="Normal 3 4 2 2 2 8" xfId="33863" xr:uid="{00000000-0005-0000-0000-0000E2810000}"/>
    <cellStyle name="Normal 3 4 2 2 2 9" xfId="33864" xr:uid="{00000000-0005-0000-0000-0000E3810000}"/>
    <cellStyle name="Normal 3 4 2 2 2_1) Sector Final Use Input Sheet" xfId="33865" xr:uid="{00000000-0005-0000-0000-0000E4810000}"/>
    <cellStyle name="Normal 3 4 2 2 3" xfId="33866" xr:uid="{00000000-0005-0000-0000-0000E5810000}"/>
    <cellStyle name="Normal 3 4 2 2 3 2" xfId="33867" xr:uid="{00000000-0005-0000-0000-0000E6810000}"/>
    <cellStyle name="Normal 3 4 2 2 3 3" xfId="33868" xr:uid="{00000000-0005-0000-0000-0000E7810000}"/>
    <cellStyle name="Normal 3 4 2 2 3 4" xfId="33869" xr:uid="{00000000-0005-0000-0000-0000E8810000}"/>
    <cellStyle name="Normal 3 4 2 2 3 5" xfId="33870" xr:uid="{00000000-0005-0000-0000-0000E9810000}"/>
    <cellStyle name="Normal 3 4 2 2 4" xfId="33871" xr:uid="{00000000-0005-0000-0000-0000EA810000}"/>
    <cellStyle name="Normal 3 4 2 2 4 2" xfId="33872" xr:uid="{00000000-0005-0000-0000-0000EB810000}"/>
    <cellStyle name="Normal 3 4 2 2 4 3" xfId="33873" xr:uid="{00000000-0005-0000-0000-0000EC810000}"/>
    <cellStyle name="Normal 3 4 2 2 5" xfId="33874" xr:uid="{00000000-0005-0000-0000-0000ED810000}"/>
    <cellStyle name="Normal 3 4 2 2 5 2" xfId="33875" xr:uid="{00000000-0005-0000-0000-0000EE810000}"/>
    <cellStyle name="Normal 3 4 2 2 6" xfId="33876" xr:uid="{00000000-0005-0000-0000-0000EF810000}"/>
    <cellStyle name="Normal 3 4 2 2 6 2" xfId="33877" xr:uid="{00000000-0005-0000-0000-0000F0810000}"/>
    <cellStyle name="Normal 3 4 2 2 7" xfId="33878" xr:uid="{00000000-0005-0000-0000-0000F1810000}"/>
    <cellStyle name="Normal 3 4 2 2 8" xfId="33879" xr:uid="{00000000-0005-0000-0000-0000F2810000}"/>
    <cellStyle name="Normal 3 4 2 2 9" xfId="33880" xr:uid="{00000000-0005-0000-0000-0000F3810000}"/>
    <cellStyle name="Normal 3 4 2 2_1) Sector Final Use Input Sheet" xfId="33881" xr:uid="{00000000-0005-0000-0000-0000F4810000}"/>
    <cellStyle name="Normal 3 4 2 3" xfId="33882" xr:uid="{00000000-0005-0000-0000-0000F5810000}"/>
    <cellStyle name="Normal 3 4 2 3 10" xfId="33883" xr:uid="{00000000-0005-0000-0000-0000F6810000}"/>
    <cellStyle name="Normal 3 4 2 3 11" xfId="33884" xr:uid="{00000000-0005-0000-0000-0000F7810000}"/>
    <cellStyle name="Normal 3 4 2 3 12" xfId="33885" xr:uid="{00000000-0005-0000-0000-0000F8810000}"/>
    <cellStyle name="Normal 3 4 2 3 2" xfId="33886" xr:uid="{00000000-0005-0000-0000-0000F9810000}"/>
    <cellStyle name="Normal 3 4 2 3 2 10" xfId="33887" xr:uid="{00000000-0005-0000-0000-0000FA810000}"/>
    <cellStyle name="Normal 3 4 2 3 2 11" xfId="33888" xr:uid="{00000000-0005-0000-0000-0000FB810000}"/>
    <cellStyle name="Normal 3 4 2 3 2 2" xfId="33889" xr:uid="{00000000-0005-0000-0000-0000FC810000}"/>
    <cellStyle name="Normal 3 4 2 3 2 2 2" xfId="33890" xr:uid="{00000000-0005-0000-0000-0000FD810000}"/>
    <cellStyle name="Normal 3 4 2 3 2 2 3" xfId="33891" xr:uid="{00000000-0005-0000-0000-0000FE810000}"/>
    <cellStyle name="Normal 3 4 2 3 2 2 4" xfId="33892" xr:uid="{00000000-0005-0000-0000-0000FF810000}"/>
    <cellStyle name="Normal 3 4 2 3 2 2 5" xfId="33893" xr:uid="{00000000-0005-0000-0000-000000820000}"/>
    <cellStyle name="Normal 3 4 2 3 2 3" xfId="33894" xr:uid="{00000000-0005-0000-0000-000001820000}"/>
    <cellStyle name="Normal 3 4 2 3 2 3 2" xfId="33895" xr:uid="{00000000-0005-0000-0000-000002820000}"/>
    <cellStyle name="Normal 3 4 2 3 2 3 3" xfId="33896" xr:uid="{00000000-0005-0000-0000-000003820000}"/>
    <cellStyle name="Normal 3 4 2 3 2 4" xfId="33897" xr:uid="{00000000-0005-0000-0000-000004820000}"/>
    <cellStyle name="Normal 3 4 2 3 2 4 2" xfId="33898" xr:uid="{00000000-0005-0000-0000-000005820000}"/>
    <cellStyle name="Normal 3 4 2 3 2 5" xfId="33899" xr:uid="{00000000-0005-0000-0000-000006820000}"/>
    <cellStyle name="Normal 3 4 2 3 2 5 2" xfId="33900" xr:uid="{00000000-0005-0000-0000-000007820000}"/>
    <cellStyle name="Normal 3 4 2 3 2 6" xfId="33901" xr:uid="{00000000-0005-0000-0000-000008820000}"/>
    <cellStyle name="Normal 3 4 2 3 2 7" xfId="33902" xr:uid="{00000000-0005-0000-0000-000009820000}"/>
    <cellStyle name="Normal 3 4 2 3 2 8" xfId="33903" xr:uid="{00000000-0005-0000-0000-00000A820000}"/>
    <cellStyle name="Normal 3 4 2 3 2 9" xfId="33904" xr:uid="{00000000-0005-0000-0000-00000B820000}"/>
    <cellStyle name="Normal 3 4 2 3 2_1) Sector Final Use Input Sheet" xfId="33905" xr:uid="{00000000-0005-0000-0000-00000C820000}"/>
    <cellStyle name="Normal 3 4 2 3 3" xfId="33906" xr:uid="{00000000-0005-0000-0000-00000D820000}"/>
    <cellStyle name="Normal 3 4 2 3 3 2" xfId="33907" xr:uid="{00000000-0005-0000-0000-00000E820000}"/>
    <cellStyle name="Normal 3 4 2 3 3 3" xfId="33908" xr:uid="{00000000-0005-0000-0000-00000F820000}"/>
    <cellStyle name="Normal 3 4 2 3 3 4" xfId="33909" xr:uid="{00000000-0005-0000-0000-000010820000}"/>
    <cellStyle name="Normal 3 4 2 3 3 5" xfId="33910" xr:uid="{00000000-0005-0000-0000-000011820000}"/>
    <cellStyle name="Normal 3 4 2 3 4" xfId="33911" xr:uid="{00000000-0005-0000-0000-000012820000}"/>
    <cellStyle name="Normal 3 4 2 3 4 2" xfId="33912" xr:uid="{00000000-0005-0000-0000-000013820000}"/>
    <cellStyle name="Normal 3 4 2 3 4 3" xfId="33913" xr:uid="{00000000-0005-0000-0000-000014820000}"/>
    <cellStyle name="Normal 3 4 2 3 5" xfId="33914" xr:uid="{00000000-0005-0000-0000-000015820000}"/>
    <cellStyle name="Normal 3 4 2 3 5 2" xfId="33915" xr:uid="{00000000-0005-0000-0000-000016820000}"/>
    <cellStyle name="Normal 3 4 2 3 6" xfId="33916" xr:uid="{00000000-0005-0000-0000-000017820000}"/>
    <cellStyle name="Normal 3 4 2 3 6 2" xfId="33917" xr:uid="{00000000-0005-0000-0000-000018820000}"/>
    <cellStyle name="Normal 3 4 2 3 7" xfId="33918" xr:uid="{00000000-0005-0000-0000-000019820000}"/>
    <cellStyle name="Normal 3 4 2 3 8" xfId="33919" xr:uid="{00000000-0005-0000-0000-00001A820000}"/>
    <cellStyle name="Normal 3 4 2 3 9" xfId="33920" xr:uid="{00000000-0005-0000-0000-00001B820000}"/>
    <cellStyle name="Normal 3 4 2 3_1) Sector Final Use Input Sheet" xfId="33921" xr:uid="{00000000-0005-0000-0000-00001C820000}"/>
    <cellStyle name="Normal 3 4 2 4" xfId="33922" xr:uid="{00000000-0005-0000-0000-00001D820000}"/>
    <cellStyle name="Normal 3 4 2 4 10" xfId="33923" xr:uid="{00000000-0005-0000-0000-00001E820000}"/>
    <cellStyle name="Normal 3 4 2 4 11" xfId="33924" xr:uid="{00000000-0005-0000-0000-00001F820000}"/>
    <cellStyle name="Normal 3 4 2 4 2" xfId="33925" xr:uid="{00000000-0005-0000-0000-000020820000}"/>
    <cellStyle name="Normal 3 4 2 4 2 2" xfId="33926" xr:uid="{00000000-0005-0000-0000-000021820000}"/>
    <cellStyle name="Normal 3 4 2 4 2 3" xfId="33927" xr:uid="{00000000-0005-0000-0000-000022820000}"/>
    <cellStyle name="Normal 3 4 2 4 2 4" xfId="33928" xr:uid="{00000000-0005-0000-0000-000023820000}"/>
    <cellStyle name="Normal 3 4 2 4 2 5" xfId="33929" xr:uid="{00000000-0005-0000-0000-000024820000}"/>
    <cellStyle name="Normal 3 4 2 4 3" xfId="33930" xr:uid="{00000000-0005-0000-0000-000025820000}"/>
    <cellStyle name="Normal 3 4 2 4 3 2" xfId="33931" xr:uid="{00000000-0005-0000-0000-000026820000}"/>
    <cellStyle name="Normal 3 4 2 4 3 3" xfId="33932" xr:uid="{00000000-0005-0000-0000-000027820000}"/>
    <cellStyle name="Normal 3 4 2 4 4" xfId="33933" xr:uid="{00000000-0005-0000-0000-000028820000}"/>
    <cellStyle name="Normal 3 4 2 4 4 2" xfId="33934" xr:uid="{00000000-0005-0000-0000-000029820000}"/>
    <cellStyle name="Normal 3 4 2 4 5" xfId="33935" xr:uid="{00000000-0005-0000-0000-00002A820000}"/>
    <cellStyle name="Normal 3 4 2 4 5 2" xfId="33936" xr:uid="{00000000-0005-0000-0000-00002B820000}"/>
    <cellStyle name="Normal 3 4 2 4 6" xfId="33937" xr:uid="{00000000-0005-0000-0000-00002C820000}"/>
    <cellStyle name="Normal 3 4 2 4 7" xfId="33938" xr:uid="{00000000-0005-0000-0000-00002D820000}"/>
    <cellStyle name="Normal 3 4 2 4 8" xfId="33939" xr:uid="{00000000-0005-0000-0000-00002E820000}"/>
    <cellStyle name="Normal 3 4 2 4 9" xfId="33940" xr:uid="{00000000-0005-0000-0000-00002F820000}"/>
    <cellStyle name="Normal 3 4 2 4_1) Sector Final Use Input Sheet" xfId="33941" xr:uid="{00000000-0005-0000-0000-000030820000}"/>
    <cellStyle name="Normal 3 4 2 5" xfId="33942" xr:uid="{00000000-0005-0000-0000-000031820000}"/>
    <cellStyle name="Normal 3 4 2 5 2" xfId="33943" xr:uid="{00000000-0005-0000-0000-000032820000}"/>
    <cellStyle name="Normal 3 4 2 5 3" xfId="33944" xr:uid="{00000000-0005-0000-0000-000033820000}"/>
    <cellStyle name="Normal 3 4 2 5 4" xfId="33945" xr:uid="{00000000-0005-0000-0000-000034820000}"/>
    <cellStyle name="Normal 3 4 2 5 5" xfId="33946" xr:uid="{00000000-0005-0000-0000-000035820000}"/>
    <cellStyle name="Normal 3 4 2 6" xfId="33947" xr:uid="{00000000-0005-0000-0000-000036820000}"/>
    <cellStyle name="Normal 3 4 2 6 2" xfId="33948" xr:uid="{00000000-0005-0000-0000-000037820000}"/>
    <cellStyle name="Normal 3 4 2 6 3" xfId="33949" xr:uid="{00000000-0005-0000-0000-000038820000}"/>
    <cellStyle name="Normal 3 4 2 7" xfId="33950" xr:uid="{00000000-0005-0000-0000-000039820000}"/>
    <cellStyle name="Normal 3 4 2 7 2" xfId="33951" xr:uid="{00000000-0005-0000-0000-00003A820000}"/>
    <cellStyle name="Normal 3 4 2 8" xfId="33952" xr:uid="{00000000-0005-0000-0000-00003B820000}"/>
    <cellStyle name="Normal 3 4 2 8 2" xfId="33953" xr:uid="{00000000-0005-0000-0000-00003C820000}"/>
    <cellStyle name="Normal 3 4 2 9" xfId="33954" xr:uid="{00000000-0005-0000-0000-00003D820000}"/>
    <cellStyle name="Normal 3 4 2_1) Sector Final Use Input Sheet" xfId="33955" xr:uid="{00000000-0005-0000-0000-00003E820000}"/>
    <cellStyle name="Normal 3 4 3" xfId="33956" xr:uid="{00000000-0005-0000-0000-00003F820000}"/>
    <cellStyle name="Normal 3 4 3 10" xfId="33957" xr:uid="{00000000-0005-0000-0000-000040820000}"/>
    <cellStyle name="Normal 3 4 3 11" xfId="33958" xr:uid="{00000000-0005-0000-0000-000041820000}"/>
    <cellStyle name="Normal 3 4 3 12" xfId="33959" xr:uid="{00000000-0005-0000-0000-000042820000}"/>
    <cellStyle name="Normal 3 4 3 13" xfId="33960" xr:uid="{00000000-0005-0000-0000-000043820000}"/>
    <cellStyle name="Normal 3 4 3 14" xfId="33961" xr:uid="{00000000-0005-0000-0000-000044820000}"/>
    <cellStyle name="Normal 3 4 3 2" xfId="33962" xr:uid="{00000000-0005-0000-0000-000045820000}"/>
    <cellStyle name="Normal 3 4 3 2 10" xfId="33963" xr:uid="{00000000-0005-0000-0000-000046820000}"/>
    <cellStyle name="Normal 3 4 3 2 11" xfId="33964" xr:uid="{00000000-0005-0000-0000-000047820000}"/>
    <cellStyle name="Normal 3 4 3 2 12" xfId="33965" xr:uid="{00000000-0005-0000-0000-000048820000}"/>
    <cellStyle name="Normal 3 4 3 2 2" xfId="33966" xr:uid="{00000000-0005-0000-0000-000049820000}"/>
    <cellStyle name="Normal 3 4 3 2 2 10" xfId="33967" xr:uid="{00000000-0005-0000-0000-00004A820000}"/>
    <cellStyle name="Normal 3 4 3 2 2 11" xfId="33968" xr:uid="{00000000-0005-0000-0000-00004B820000}"/>
    <cellStyle name="Normal 3 4 3 2 2 2" xfId="33969" xr:uid="{00000000-0005-0000-0000-00004C820000}"/>
    <cellStyle name="Normal 3 4 3 2 2 2 2" xfId="33970" xr:uid="{00000000-0005-0000-0000-00004D820000}"/>
    <cellStyle name="Normal 3 4 3 2 2 2 3" xfId="33971" xr:uid="{00000000-0005-0000-0000-00004E820000}"/>
    <cellStyle name="Normal 3 4 3 2 2 2 4" xfId="33972" xr:uid="{00000000-0005-0000-0000-00004F820000}"/>
    <cellStyle name="Normal 3 4 3 2 2 2 5" xfId="33973" xr:uid="{00000000-0005-0000-0000-000050820000}"/>
    <cellStyle name="Normal 3 4 3 2 2 3" xfId="33974" xr:uid="{00000000-0005-0000-0000-000051820000}"/>
    <cellStyle name="Normal 3 4 3 2 2 3 2" xfId="33975" xr:uid="{00000000-0005-0000-0000-000052820000}"/>
    <cellStyle name="Normal 3 4 3 2 2 3 3" xfId="33976" xr:uid="{00000000-0005-0000-0000-000053820000}"/>
    <cellStyle name="Normal 3 4 3 2 2 4" xfId="33977" xr:uid="{00000000-0005-0000-0000-000054820000}"/>
    <cellStyle name="Normal 3 4 3 2 2 4 2" xfId="33978" xr:uid="{00000000-0005-0000-0000-000055820000}"/>
    <cellStyle name="Normal 3 4 3 2 2 5" xfId="33979" xr:uid="{00000000-0005-0000-0000-000056820000}"/>
    <cellStyle name="Normal 3 4 3 2 2 5 2" xfId="33980" xr:uid="{00000000-0005-0000-0000-000057820000}"/>
    <cellStyle name="Normal 3 4 3 2 2 6" xfId="33981" xr:uid="{00000000-0005-0000-0000-000058820000}"/>
    <cellStyle name="Normal 3 4 3 2 2 7" xfId="33982" xr:uid="{00000000-0005-0000-0000-000059820000}"/>
    <cellStyle name="Normal 3 4 3 2 2 8" xfId="33983" xr:uid="{00000000-0005-0000-0000-00005A820000}"/>
    <cellStyle name="Normal 3 4 3 2 2 9" xfId="33984" xr:uid="{00000000-0005-0000-0000-00005B820000}"/>
    <cellStyle name="Normal 3 4 3 2 2_1) Sector Final Use Input Sheet" xfId="33985" xr:uid="{00000000-0005-0000-0000-00005C820000}"/>
    <cellStyle name="Normal 3 4 3 2 3" xfId="33986" xr:uid="{00000000-0005-0000-0000-00005D820000}"/>
    <cellStyle name="Normal 3 4 3 2 3 2" xfId="33987" xr:uid="{00000000-0005-0000-0000-00005E820000}"/>
    <cellStyle name="Normal 3 4 3 2 3 3" xfId="33988" xr:uid="{00000000-0005-0000-0000-00005F820000}"/>
    <cellStyle name="Normal 3 4 3 2 3 4" xfId="33989" xr:uid="{00000000-0005-0000-0000-000060820000}"/>
    <cellStyle name="Normal 3 4 3 2 3 5" xfId="33990" xr:uid="{00000000-0005-0000-0000-000061820000}"/>
    <cellStyle name="Normal 3 4 3 2 4" xfId="33991" xr:uid="{00000000-0005-0000-0000-000062820000}"/>
    <cellStyle name="Normal 3 4 3 2 4 2" xfId="33992" xr:uid="{00000000-0005-0000-0000-000063820000}"/>
    <cellStyle name="Normal 3 4 3 2 4 3" xfId="33993" xr:uid="{00000000-0005-0000-0000-000064820000}"/>
    <cellStyle name="Normal 3 4 3 2 5" xfId="33994" xr:uid="{00000000-0005-0000-0000-000065820000}"/>
    <cellStyle name="Normal 3 4 3 2 5 2" xfId="33995" xr:uid="{00000000-0005-0000-0000-000066820000}"/>
    <cellStyle name="Normal 3 4 3 2 6" xfId="33996" xr:uid="{00000000-0005-0000-0000-000067820000}"/>
    <cellStyle name="Normal 3 4 3 2 6 2" xfId="33997" xr:uid="{00000000-0005-0000-0000-000068820000}"/>
    <cellStyle name="Normal 3 4 3 2 7" xfId="33998" xr:uid="{00000000-0005-0000-0000-000069820000}"/>
    <cellStyle name="Normal 3 4 3 2 8" xfId="33999" xr:uid="{00000000-0005-0000-0000-00006A820000}"/>
    <cellStyle name="Normal 3 4 3 2 9" xfId="34000" xr:uid="{00000000-0005-0000-0000-00006B820000}"/>
    <cellStyle name="Normal 3 4 3 2_1) Sector Final Use Input Sheet" xfId="34001" xr:uid="{00000000-0005-0000-0000-00006C820000}"/>
    <cellStyle name="Normal 3 4 3 3" xfId="34002" xr:uid="{00000000-0005-0000-0000-00006D820000}"/>
    <cellStyle name="Normal 3 4 3 3 10" xfId="34003" xr:uid="{00000000-0005-0000-0000-00006E820000}"/>
    <cellStyle name="Normal 3 4 3 3 11" xfId="34004" xr:uid="{00000000-0005-0000-0000-00006F820000}"/>
    <cellStyle name="Normal 3 4 3 3 12" xfId="34005" xr:uid="{00000000-0005-0000-0000-000070820000}"/>
    <cellStyle name="Normal 3 4 3 3 2" xfId="34006" xr:uid="{00000000-0005-0000-0000-000071820000}"/>
    <cellStyle name="Normal 3 4 3 3 2 10" xfId="34007" xr:uid="{00000000-0005-0000-0000-000072820000}"/>
    <cellStyle name="Normal 3 4 3 3 2 11" xfId="34008" xr:uid="{00000000-0005-0000-0000-000073820000}"/>
    <cellStyle name="Normal 3 4 3 3 2 2" xfId="34009" xr:uid="{00000000-0005-0000-0000-000074820000}"/>
    <cellStyle name="Normal 3 4 3 3 2 2 2" xfId="34010" xr:uid="{00000000-0005-0000-0000-000075820000}"/>
    <cellStyle name="Normal 3 4 3 3 2 2 3" xfId="34011" xr:uid="{00000000-0005-0000-0000-000076820000}"/>
    <cellStyle name="Normal 3 4 3 3 2 2 4" xfId="34012" xr:uid="{00000000-0005-0000-0000-000077820000}"/>
    <cellStyle name="Normal 3 4 3 3 2 2 5" xfId="34013" xr:uid="{00000000-0005-0000-0000-000078820000}"/>
    <cellStyle name="Normal 3 4 3 3 2 3" xfId="34014" xr:uid="{00000000-0005-0000-0000-000079820000}"/>
    <cellStyle name="Normal 3 4 3 3 2 3 2" xfId="34015" xr:uid="{00000000-0005-0000-0000-00007A820000}"/>
    <cellStyle name="Normal 3 4 3 3 2 3 3" xfId="34016" xr:uid="{00000000-0005-0000-0000-00007B820000}"/>
    <cellStyle name="Normal 3 4 3 3 2 4" xfId="34017" xr:uid="{00000000-0005-0000-0000-00007C820000}"/>
    <cellStyle name="Normal 3 4 3 3 2 4 2" xfId="34018" xr:uid="{00000000-0005-0000-0000-00007D820000}"/>
    <cellStyle name="Normal 3 4 3 3 2 5" xfId="34019" xr:uid="{00000000-0005-0000-0000-00007E820000}"/>
    <cellStyle name="Normal 3 4 3 3 2 5 2" xfId="34020" xr:uid="{00000000-0005-0000-0000-00007F820000}"/>
    <cellStyle name="Normal 3 4 3 3 2 6" xfId="34021" xr:uid="{00000000-0005-0000-0000-000080820000}"/>
    <cellStyle name="Normal 3 4 3 3 2 7" xfId="34022" xr:uid="{00000000-0005-0000-0000-000081820000}"/>
    <cellStyle name="Normal 3 4 3 3 2 8" xfId="34023" xr:uid="{00000000-0005-0000-0000-000082820000}"/>
    <cellStyle name="Normal 3 4 3 3 2 9" xfId="34024" xr:uid="{00000000-0005-0000-0000-000083820000}"/>
    <cellStyle name="Normal 3 4 3 3 2_1) Sector Final Use Input Sheet" xfId="34025" xr:uid="{00000000-0005-0000-0000-000084820000}"/>
    <cellStyle name="Normal 3 4 3 3 3" xfId="34026" xr:uid="{00000000-0005-0000-0000-000085820000}"/>
    <cellStyle name="Normal 3 4 3 3 3 2" xfId="34027" xr:uid="{00000000-0005-0000-0000-000086820000}"/>
    <cellStyle name="Normal 3 4 3 3 3 3" xfId="34028" xr:uid="{00000000-0005-0000-0000-000087820000}"/>
    <cellStyle name="Normal 3 4 3 3 3 4" xfId="34029" xr:uid="{00000000-0005-0000-0000-000088820000}"/>
    <cellStyle name="Normal 3 4 3 3 3 5" xfId="34030" xr:uid="{00000000-0005-0000-0000-000089820000}"/>
    <cellStyle name="Normal 3 4 3 3 4" xfId="34031" xr:uid="{00000000-0005-0000-0000-00008A820000}"/>
    <cellStyle name="Normal 3 4 3 3 4 2" xfId="34032" xr:uid="{00000000-0005-0000-0000-00008B820000}"/>
    <cellStyle name="Normal 3 4 3 3 4 3" xfId="34033" xr:uid="{00000000-0005-0000-0000-00008C820000}"/>
    <cellStyle name="Normal 3 4 3 3 5" xfId="34034" xr:uid="{00000000-0005-0000-0000-00008D820000}"/>
    <cellStyle name="Normal 3 4 3 3 5 2" xfId="34035" xr:uid="{00000000-0005-0000-0000-00008E820000}"/>
    <cellStyle name="Normal 3 4 3 3 6" xfId="34036" xr:uid="{00000000-0005-0000-0000-00008F820000}"/>
    <cellStyle name="Normal 3 4 3 3 6 2" xfId="34037" xr:uid="{00000000-0005-0000-0000-000090820000}"/>
    <cellStyle name="Normal 3 4 3 3 7" xfId="34038" xr:uid="{00000000-0005-0000-0000-000091820000}"/>
    <cellStyle name="Normal 3 4 3 3 8" xfId="34039" xr:uid="{00000000-0005-0000-0000-000092820000}"/>
    <cellStyle name="Normal 3 4 3 3 9" xfId="34040" xr:uid="{00000000-0005-0000-0000-000093820000}"/>
    <cellStyle name="Normal 3 4 3 3_1) Sector Final Use Input Sheet" xfId="34041" xr:uid="{00000000-0005-0000-0000-000094820000}"/>
    <cellStyle name="Normal 3 4 3 4" xfId="34042" xr:uid="{00000000-0005-0000-0000-000095820000}"/>
    <cellStyle name="Normal 3 4 3 4 10" xfId="34043" xr:uid="{00000000-0005-0000-0000-000096820000}"/>
    <cellStyle name="Normal 3 4 3 4 11" xfId="34044" xr:uid="{00000000-0005-0000-0000-000097820000}"/>
    <cellStyle name="Normal 3 4 3 4 2" xfId="34045" xr:uid="{00000000-0005-0000-0000-000098820000}"/>
    <cellStyle name="Normal 3 4 3 4 2 2" xfId="34046" xr:uid="{00000000-0005-0000-0000-000099820000}"/>
    <cellStyle name="Normal 3 4 3 4 2 3" xfId="34047" xr:uid="{00000000-0005-0000-0000-00009A820000}"/>
    <cellStyle name="Normal 3 4 3 4 2 4" xfId="34048" xr:uid="{00000000-0005-0000-0000-00009B820000}"/>
    <cellStyle name="Normal 3 4 3 4 2 5" xfId="34049" xr:uid="{00000000-0005-0000-0000-00009C820000}"/>
    <cellStyle name="Normal 3 4 3 4 3" xfId="34050" xr:uid="{00000000-0005-0000-0000-00009D820000}"/>
    <cellStyle name="Normal 3 4 3 4 3 2" xfId="34051" xr:uid="{00000000-0005-0000-0000-00009E820000}"/>
    <cellStyle name="Normal 3 4 3 4 3 3" xfId="34052" xr:uid="{00000000-0005-0000-0000-00009F820000}"/>
    <cellStyle name="Normal 3 4 3 4 4" xfId="34053" xr:uid="{00000000-0005-0000-0000-0000A0820000}"/>
    <cellStyle name="Normal 3 4 3 4 4 2" xfId="34054" xr:uid="{00000000-0005-0000-0000-0000A1820000}"/>
    <cellStyle name="Normal 3 4 3 4 5" xfId="34055" xr:uid="{00000000-0005-0000-0000-0000A2820000}"/>
    <cellStyle name="Normal 3 4 3 4 5 2" xfId="34056" xr:uid="{00000000-0005-0000-0000-0000A3820000}"/>
    <cellStyle name="Normal 3 4 3 4 6" xfId="34057" xr:uid="{00000000-0005-0000-0000-0000A4820000}"/>
    <cellStyle name="Normal 3 4 3 4 7" xfId="34058" xr:uid="{00000000-0005-0000-0000-0000A5820000}"/>
    <cellStyle name="Normal 3 4 3 4 8" xfId="34059" xr:uid="{00000000-0005-0000-0000-0000A6820000}"/>
    <cellStyle name="Normal 3 4 3 4 9" xfId="34060" xr:uid="{00000000-0005-0000-0000-0000A7820000}"/>
    <cellStyle name="Normal 3 4 3 4_1) Sector Final Use Input Sheet" xfId="34061" xr:uid="{00000000-0005-0000-0000-0000A8820000}"/>
    <cellStyle name="Normal 3 4 3 5" xfId="34062" xr:uid="{00000000-0005-0000-0000-0000A9820000}"/>
    <cellStyle name="Normal 3 4 3 5 2" xfId="34063" xr:uid="{00000000-0005-0000-0000-0000AA820000}"/>
    <cellStyle name="Normal 3 4 3 5 3" xfId="34064" xr:uid="{00000000-0005-0000-0000-0000AB820000}"/>
    <cellStyle name="Normal 3 4 3 5 4" xfId="34065" xr:uid="{00000000-0005-0000-0000-0000AC820000}"/>
    <cellStyle name="Normal 3 4 3 5 5" xfId="34066" xr:uid="{00000000-0005-0000-0000-0000AD820000}"/>
    <cellStyle name="Normal 3 4 3 6" xfId="34067" xr:uid="{00000000-0005-0000-0000-0000AE820000}"/>
    <cellStyle name="Normal 3 4 3 6 2" xfId="34068" xr:uid="{00000000-0005-0000-0000-0000AF820000}"/>
    <cellStyle name="Normal 3 4 3 6 3" xfId="34069" xr:uid="{00000000-0005-0000-0000-0000B0820000}"/>
    <cellStyle name="Normal 3 4 3 7" xfId="34070" xr:uid="{00000000-0005-0000-0000-0000B1820000}"/>
    <cellStyle name="Normal 3 4 3 7 2" xfId="34071" xr:uid="{00000000-0005-0000-0000-0000B2820000}"/>
    <cellStyle name="Normal 3 4 3 8" xfId="34072" xr:uid="{00000000-0005-0000-0000-0000B3820000}"/>
    <cellStyle name="Normal 3 4 3 8 2" xfId="34073" xr:uid="{00000000-0005-0000-0000-0000B4820000}"/>
    <cellStyle name="Normal 3 4 3 9" xfId="34074" xr:uid="{00000000-0005-0000-0000-0000B5820000}"/>
    <cellStyle name="Normal 3 4 3_1) Sector Final Use Input Sheet" xfId="34075" xr:uid="{00000000-0005-0000-0000-0000B6820000}"/>
    <cellStyle name="Normal 3 4 4" xfId="34076" xr:uid="{00000000-0005-0000-0000-0000B7820000}"/>
    <cellStyle name="Normal 3 4 4 10" xfId="34077" xr:uid="{00000000-0005-0000-0000-0000B8820000}"/>
    <cellStyle name="Normal 3 4 4 11" xfId="34078" xr:uid="{00000000-0005-0000-0000-0000B9820000}"/>
    <cellStyle name="Normal 3 4 4 12" xfId="34079" xr:uid="{00000000-0005-0000-0000-0000BA820000}"/>
    <cellStyle name="Normal 3 4 4 13" xfId="34080" xr:uid="{00000000-0005-0000-0000-0000BB820000}"/>
    <cellStyle name="Normal 3 4 4 14" xfId="34081" xr:uid="{00000000-0005-0000-0000-0000BC820000}"/>
    <cellStyle name="Normal 3 4 4 2" xfId="34082" xr:uid="{00000000-0005-0000-0000-0000BD820000}"/>
    <cellStyle name="Normal 3 4 4 2 10" xfId="34083" xr:uid="{00000000-0005-0000-0000-0000BE820000}"/>
    <cellStyle name="Normal 3 4 4 2 11" xfId="34084" xr:uid="{00000000-0005-0000-0000-0000BF820000}"/>
    <cellStyle name="Normal 3 4 4 2 12" xfId="34085" xr:uid="{00000000-0005-0000-0000-0000C0820000}"/>
    <cellStyle name="Normal 3 4 4 2 2" xfId="34086" xr:uid="{00000000-0005-0000-0000-0000C1820000}"/>
    <cellStyle name="Normal 3 4 4 2 2 10" xfId="34087" xr:uid="{00000000-0005-0000-0000-0000C2820000}"/>
    <cellStyle name="Normal 3 4 4 2 2 11" xfId="34088" xr:uid="{00000000-0005-0000-0000-0000C3820000}"/>
    <cellStyle name="Normal 3 4 4 2 2 2" xfId="34089" xr:uid="{00000000-0005-0000-0000-0000C4820000}"/>
    <cellStyle name="Normal 3 4 4 2 2 2 2" xfId="34090" xr:uid="{00000000-0005-0000-0000-0000C5820000}"/>
    <cellStyle name="Normal 3 4 4 2 2 2 3" xfId="34091" xr:uid="{00000000-0005-0000-0000-0000C6820000}"/>
    <cellStyle name="Normal 3 4 4 2 2 2 4" xfId="34092" xr:uid="{00000000-0005-0000-0000-0000C7820000}"/>
    <cellStyle name="Normal 3 4 4 2 2 2 5" xfId="34093" xr:uid="{00000000-0005-0000-0000-0000C8820000}"/>
    <cellStyle name="Normal 3 4 4 2 2 3" xfId="34094" xr:uid="{00000000-0005-0000-0000-0000C9820000}"/>
    <cellStyle name="Normal 3 4 4 2 2 3 2" xfId="34095" xr:uid="{00000000-0005-0000-0000-0000CA820000}"/>
    <cellStyle name="Normal 3 4 4 2 2 3 3" xfId="34096" xr:uid="{00000000-0005-0000-0000-0000CB820000}"/>
    <cellStyle name="Normal 3 4 4 2 2 4" xfId="34097" xr:uid="{00000000-0005-0000-0000-0000CC820000}"/>
    <cellStyle name="Normal 3 4 4 2 2 4 2" xfId="34098" xr:uid="{00000000-0005-0000-0000-0000CD820000}"/>
    <cellStyle name="Normal 3 4 4 2 2 5" xfId="34099" xr:uid="{00000000-0005-0000-0000-0000CE820000}"/>
    <cellStyle name="Normal 3 4 4 2 2 5 2" xfId="34100" xr:uid="{00000000-0005-0000-0000-0000CF820000}"/>
    <cellStyle name="Normal 3 4 4 2 2 6" xfId="34101" xr:uid="{00000000-0005-0000-0000-0000D0820000}"/>
    <cellStyle name="Normal 3 4 4 2 2 7" xfId="34102" xr:uid="{00000000-0005-0000-0000-0000D1820000}"/>
    <cellStyle name="Normal 3 4 4 2 2 8" xfId="34103" xr:uid="{00000000-0005-0000-0000-0000D2820000}"/>
    <cellStyle name="Normal 3 4 4 2 2 9" xfId="34104" xr:uid="{00000000-0005-0000-0000-0000D3820000}"/>
    <cellStyle name="Normal 3 4 4 2 2_1) Sector Final Use Input Sheet" xfId="34105" xr:uid="{00000000-0005-0000-0000-0000D4820000}"/>
    <cellStyle name="Normal 3 4 4 2 3" xfId="34106" xr:uid="{00000000-0005-0000-0000-0000D5820000}"/>
    <cellStyle name="Normal 3 4 4 2 3 2" xfId="34107" xr:uid="{00000000-0005-0000-0000-0000D6820000}"/>
    <cellStyle name="Normal 3 4 4 2 3 3" xfId="34108" xr:uid="{00000000-0005-0000-0000-0000D7820000}"/>
    <cellStyle name="Normal 3 4 4 2 3 4" xfId="34109" xr:uid="{00000000-0005-0000-0000-0000D8820000}"/>
    <cellStyle name="Normal 3 4 4 2 3 5" xfId="34110" xr:uid="{00000000-0005-0000-0000-0000D9820000}"/>
    <cellStyle name="Normal 3 4 4 2 4" xfId="34111" xr:uid="{00000000-0005-0000-0000-0000DA820000}"/>
    <cellStyle name="Normal 3 4 4 2 4 2" xfId="34112" xr:uid="{00000000-0005-0000-0000-0000DB820000}"/>
    <cellStyle name="Normal 3 4 4 2 4 3" xfId="34113" xr:uid="{00000000-0005-0000-0000-0000DC820000}"/>
    <cellStyle name="Normal 3 4 4 2 5" xfId="34114" xr:uid="{00000000-0005-0000-0000-0000DD820000}"/>
    <cellStyle name="Normal 3 4 4 2 5 2" xfId="34115" xr:uid="{00000000-0005-0000-0000-0000DE820000}"/>
    <cellStyle name="Normal 3 4 4 2 6" xfId="34116" xr:uid="{00000000-0005-0000-0000-0000DF820000}"/>
    <cellStyle name="Normal 3 4 4 2 6 2" xfId="34117" xr:uid="{00000000-0005-0000-0000-0000E0820000}"/>
    <cellStyle name="Normal 3 4 4 2 7" xfId="34118" xr:uid="{00000000-0005-0000-0000-0000E1820000}"/>
    <cellStyle name="Normal 3 4 4 2 8" xfId="34119" xr:uid="{00000000-0005-0000-0000-0000E2820000}"/>
    <cellStyle name="Normal 3 4 4 2 9" xfId="34120" xr:uid="{00000000-0005-0000-0000-0000E3820000}"/>
    <cellStyle name="Normal 3 4 4 2_1) Sector Final Use Input Sheet" xfId="34121" xr:uid="{00000000-0005-0000-0000-0000E4820000}"/>
    <cellStyle name="Normal 3 4 4 3" xfId="34122" xr:uid="{00000000-0005-0000-0000-0000E5820000}"/>
    <cellStyle name="Normal 3 4 4 3 10" xfId="34123" xr:uid="{00000000-0005-0000-0000-0000E6820000}"/>
    <cellStyle name="Normal 3 4 4 3 11" xfId="34124" xr:uid="{00000000-0005-0000-0000-0000E7820000}"/>
    <cellStyle name="Normal 3 4 4 3 12" xfId="34125" xr:uid="{00000000-0005-0000-0000-0000E8820000}"/>
    <cellStyle name="Normal 3 4 4 3 2" xfId="34126" xr:uid="{00000000-0005-0000-0000-0000E9820000}"/>
    <cellStyle name="Normal 3 4 4 3 2 10" xfId="34127" xr:uid="{00000000-0005-0000-0000-0000EA820000}"/>
    <cellStyle name="Normal 3 4 4 3 2 11" xfId="34128" xr:uid="{00000000-0005-0000-0000-0000EB820000}"/>
    <cellStyle name="Normal 3 4 4 3 2 2" xfId="34129" xr:uid="{00000000-0005-0000-0000-0000EC820000}"/>
    <cellStyle name="Normal 3 4 4 3 2 2 2" xfId="34130" xr:uid="{00000000-0005-0000-0000-0000ED820000}"/>
    <cellStyle name="Normal 3 4 4 3 2 2 3" xfId="34131" xr:uid="{00000000-0005-0000-0000-0000EE820000}"/>
    <cellStyle name="Normal 3 4 4 3 2 2 4" xfId="34132" xr:uid="{00000000-0005-0000-0000-0000EF820000}"/>
    <cellStyle name="Normal 3 4 4 3 2 2 5" xfId="34133" xr:uid="{00000000-0005-0000-0000-0000F0820000}"/>
    <cellStyle name="Normal 3 4 4 3 2 3" xfId="34134" xr:uid="{00000000-0005-0000-0000-0000F1820000}"/>
    <cellStyle name="Normal 3 4 4 3 2 3 2" xfId="34135" xr:uid="{00000000-0005-0000-0000-0000F2820000}"/>
    <cellStyle name="Normal 3 4 4 3 2 3 3" xfId="34136" xr:uid="{00000000-0005-0000-0000-0000F3820000}"/>
    <cellStyle name="Normal 3 4 4 3 2 4" xfId="34137" xr:uid="{00000000-0005-0000-0000-0000F4820000}"/>
    <cellStyle name="Normal 3 4 4 3 2 4 2" xfId="34138" xr:uid="{00000000-0005-0000-0000-0000F5820000}"/>
    <cellStyle name="Normal 3 4 4 3 2 5" xfId="34139" xr:uid="{00000000-0005-0000-0000-0000F6820000}"/>
    <cellStyle name="Normal 3 4 4 3 2 5 2" xfId="34140" xr:uid="{00000000-0005-0000-0000-0000F7820000}"/>
    <cellStyle name="Normal 3 4 4 3 2 6" xfId="34141" xr:uid="{00000000-0005-0000-0000-0000F8820000}"/>
    <cellStyle name="Normal 3 4 4 3 2 7" xfId="34142" xr:uid="{00000000-0005-0000-0000-0000F9820000}"/>
    <cellStyle name="Normal 3 4 4 3 2 8" xfId="34143" xr:uid="{00000000-0005-0000-0000-0000FA820000}"/>
    <cellStyle name="Normal 3 4 4 3 2 9" xfId="34144" xr:uid="{00000000-0005-0000-0000-0000FB820000}"/>
    <cellStyle name="Normal 3 4 4 3 2_1) Sector Final Use Input Sheet" xfId="34145" xr:uid="{00000000-0005-0000-0000-0000FC820000}"/>
    <cellStyle name="Normal 3 4 4 3 3" xfId="34146" xr:uid="{00000000-0005-0000-0000-0000FD820000}"/>
    <cellStyle name="Normal 3 4 4 3 3 2" xfId="34147" xr:uid="{00000000-0005-0000-0000-0000FE820000}"/>
    <cellStyle name="Normal 3 4 4 3 3 3" xfId="34148" xr:uid="{00000000-0005-0000-0000-0000FF820000}"/>
    <cellStyle name="Normal 3 4 4 3 3 4" xfId="34149" xr:uid="{00000000-0005-0000-0000-000000830000}"/>
    <cellStyle name="Normal 3 4 4 3 3 5" xfId="34150" xr:uid="{00000000-0005-0000-0000-000001830000}"/>
    <cellStyle name="Normal 3 4 4 3 4" xfId="34151" xr:uid="{00000000-0005-0000-0000-000002830000}"/>
    <cellStyle name="Normal 3 4 4 3 4 2" xfId="34152" xr:uid="{00000000-0005-0000-0000-000003830000}"/>
    <cellStyle name="Normal 3 4 4 3 4 3" xfId="34153" xr:uid="{00000000-0005-0000-0000-000004830000}"/>
    <cellStyle name="Normal 3 4 4 3 5" xfId="34154" xr:uid="{00000000-0005-0000-0000-000005830000}"/>
    <cellStyle name="Normal 3 4 4 3 5 2" xfId="34155" xr:uid="{00000000-0005-0000-0000-000006830000}"/>
    <cellStyle name="Normal 3 4 4 3 6" xfId="34156" xr:uid="{00000000-0005-0000-0000-000007830000}"/>
    <cellStyle name="Normal 3 4 4 3 6 2" xfId="34157" xr:uid="{00000000-0005-0000-0000-000008830000}"/>
    <cellStyle name="Normal 3 4 4 3 7" xfId="34158" xr:uid="{00000000-0005-0000-0000-000009830000}"/>
    <cellStyle name="Normal 3 4 4 3 8" xfId="34159" xr:uid="{00000000-0005-0000-0000-00000A830000}"/>
    <cellStyle name="Normal 3 4 4 3 9" xfId="34160" xr:uid="{00000000-0005-0000-0000-00000B830000}"/>
    <cellStyle name="Normal 3 4 4 3_1) Sector Final Use Input Sheet" xfId="34161" xr:uid="{00000000-0005-0000-0000-00000C830000}"/>
    <cellStyle name="Normal 3 4 4 4" xfId="34162" xr:uid="{00000000-0005-0000-0000-00000D830000}"/>
    <cellStyle name="Normal 3 4 4 4 10" xfId="34163" xr:uid="{00000000-0005-0000-0000-00000E830000}"/>
    <cellStyle name="Normal 3 4 4 4 11" xfId="34164" xr:uid="{00000000-0005-0000-0000-00000F830000}"/>
    <cellStyle name="Normal 3 4 4 4 2" xfId="34165" xr:uid="{00000000-0005-0000-0000-000010830000}"/>
    <cellStyle name="Normal 3 4 4 4 2 2" xfId="34166" xr:uid="{00000000-0005-0000-0000-000011830000}"/>
    <cellStyle name="Normal 3 4 4 4 2 3" xfId="34167" xr:uid="{00000000-0005-0000-0000-000012830000}"/>
    <cellStyle name="Normal 3 4 4 4 2 4" xfId="34168" xr:uid="{00000000-0005-0000-0000-000013830000}"/>
    <cellStyle name="Normal 3 4 4 4 2 5" xfId="34169" xr:uid="{00000000-0005-0000-0000-000014830000}"/>
    <cellStyle name="Normal 3 4 4 4 3" xfId="34170" xr:uid="{00000000-0005-0000-0000-000015830000}"/>
    <cellStyle name="Normal 3 4 4 4 3 2" xfId="34171" xr:uid="{00000000-0005-0000-0000-000016830000}"/>
    <cellStyle name="Normal 3 4 4 4 3 3" xfId="34172" xr:uid="{00000000-0005-0000-0000-000017830000}"/>
    <cellStyle name="Normal 3 4 4 4 4" xfId="34173" xr:uid="{00000000-0005-0000-0000-000018830000}"/>
    <cellStyle name="Normal 3 4 4 4 4 2" xfId="34174" xr:uid="{00000000-0005-0000-0000-000019830000}"/>
    <cellStyle name="Normal 3 4 4 4 5" xfId="34175" xr:uid="{00000000-0005-0000-0000-00001A830000}"/>
    <cellStyle name="Normal 3 4 4 4 5 2" xfId="34176" xr:uid="{00000000-0005-0000-0000-00001B830000}"/>
    <cellStyle name="Normal 3 4 4 4 6" xfId="34177" xr:uid="{00000000-0005-0000-0000-00001C830000}"/>
    <cellStyle name="Normal 3 4 4 4 7" xfId="34178" xr:uid="{00000000-0005-0000-0000-00001D830000}"/>
    <cellStyle name="Normal 3 4 4 4 8" xfId="34179" xr:uid="{00000000-0005-0000-0000-00001E830000}"/>
    <cellStyle name="Normal 3 4 4 4 9" xfId="34180" xr:uid="{00000000-0005-0000-0000-00001F830000}"/>
    <cellStyle name="Normal 3 4 4 4_1) Sector Final Use Input Sheet" xfId="34181" xr:uid="{00000000-0005-0000-0000-000020830000}"/>
    <cellStyle name="Normal 3 4 4 5" xfId="34182" xr:uid="{00000000-0005-0000-0000-000021830000}"/>
    <cellStyle name="Normal 3 4 4 5 2" xfId="34183" xr:uid="{00000000-0005-0000-0000-000022830000}"/>
    <cellStyle name="Normal 3 4 4 5 3" xfId="34184" xr:uid="{00000000-0005-0000-0000-000023830000}"/>
    <cellStyle name="Normal 3 4 4 5 4" xfId="34185" xr:uid="{00000000-0005-0000-0000-000024830000}"/>
    <cellStyle name="Normal 3 4 4 5 5" xfId="34186" xr:uid="{00000000-0005-0000-0000-000025830000}"/>
    <cellStyle name="Normal 3 4 4 6" xfId="34187" xr:uid="{00000000-0005-0000-0000-000026830000}"/>
    <cellStyle name="Normal 3 4 4 6 2" xfId="34188" xr:uid="{00000000-0005-0000-0000-000027830000}"/>
    <cellStyle name="Normal 3 4 4 6 3" xfId="34189" xr:uid="{00000000-0005-0000-0000-000028830000}"/>
    <cellStyle name="Normal 3 4 4 7" xfId="34190" xr:uid="{00000000-0005-0000-0000-000029830000}"/>
    <cellStyle name="Normal 3 4 4 7 2" xfId="34191" xr:uid="{00000000-0005-0000-0000-00002A830000}"/>
    <cellStyle name="Normal 3 4 4 8" xfId="34192" xr:uid="{00000000-0005-0000-0000-00002B830000}"/>
    <cellStyle name="Normal 3 4 4 8 2" xfId="34193" xr:uid="{00000000-0005-0000-0000-00002C830000}"/>
    <cellStyle name="Normal 3 4 4 9" xfId="34194" xr:uid="{00000000-0005-0000-0000-00002D830000}"/>
    <cellStyle name="Normal 3 4 4_1) Sector Final Use Input Sheet" xfId="34195" xr:uid="{00000000-0005-0000-0000-00002E830000}"/>
    <cellStyle name="Normal 3 4 5" xfId="34196" xr:uid="{00000000-0005-0000-0000-00002F830000}"/>
    <cellStyle name="Normal 3 4 5 10" xfId="34197" xr:uid="{00000000-0005-0000-0000-000030830000}"/>
    <cellStyle name="Normal 3 4 5 11" xfId="34198" xr:uid="{00000000-0005-0000-0000-000031830000}"/>
    <cellStyle name="Normal 3 4 5 12" xfId="34199" xr:uid="{00000000-0005-0000-0000-000032830000}"/>
    <cellStyle name="Normal 3 4 5 2" xfId="34200" xr:uid="{00000000-0005-0000-0000-000033830000}"/>
    <cellStyle name="Normal 3 4 5 2 10" xfId="34201" xr:uid="{00000000-0005-0000-0000-000034830000}"/>
    <cellStyle name="Normal 3 4 5 2 11" xfId="34202" xr:uid="{00000000-0005-0000-0000-000035830000}"/>
    <cellStyle name="Normal 3 4 5 2 2" xfId="34203" xr:uid="{00000000-0005-0000-0000-000036830000}"/>
    <cellStyle name="Normal 3 4 5 2 2 2" xfId="34204" xr:uid="{00000000-0005-0000-0000-000037830000}"/>
    <cellStyle name="Normal 3 4 5 2 2 3" xfId="34205" xr:uid="{00000000-0005-0000-0000-000038830000}"/>
    <cellStyle name="Normal 3 4 5 2 2 4" xfId="34206" xr:uid="{00000000-0005-0000-0000-000039830000}"/>
    <cellStyle name="Normal 3 4 5 2 2 5" xfId="34207" xr:uid="{00000000-0005-0000-0000-00003A830000}"/>
    <cellStyle name="Normal 3 4 5 2 3" xfId="34208" xr:uid="{00000000-0005-0000-0000-00003B830000}"/>
    <cellStyle name="Normal 3 4 5 2 3 2" xfId="34209" xr:uid="{00000000-0005-0000-0000-00003C830000}"/>
    <cellStyle name="Normal 3 4 5 2 3 3" xfId="34210" xr:uid="{00000000-0005-0000-0000-00003D830000}"/>
    <cellStyle name="Normal 3 4 5 2 4" xfId="34211" xr:uid="{00000000-0005-0000-0000-00003E830000}"/>
    <cellStyle name="Normal 3 4 5 2 4 2" xfId="34212" xr:uid="{00000000-0005-0000-0000-00003F830000}"/>
    <cellStyle name="Normal 3 4 5 2 5" xfId="34213" xr:uid="{00000000-0005-0000-0000-000040830000}"/>
    <cellStyle name="Normal 3 4 5 2 5 2" xfId="34214" xr:uid="{00000000-0005-0000-0000-000041830000}"/>
    <cellStyle name="Normal 3 4 5 2 6" xfId="34215" xr:uid="{00000000-0005-0000-0000-000042830000}"/>
    <cellStyle name="Normal 3 4 5 2 7" xfId="34216" xr:uid="{00000000-0005-0000-0000-000043830000}"/>
    <cellStyle name="Normal 3 4 5 2 8" xfId="34217" xr:uid="{00000000-0005-0000-0000-000044830000}"/>
    <cellStyle name="Normal 3 4 5 2 9" xfId="34218" xr:uid="{00000000-0005-0000-0000-000045830000}"/>
    <cellStyle name="Normal 3 4 5 2_1) Sector Final Use Input Sheet" xfId="34219" xr:uid="{00000000-0005-0000-0000-000046830000}"/>
    <cellStyle name="Normal 3 4 5 3" xfId="34220" xr:uid="{00000000-0005-0000-0000-000047830000}"/>
    <cellStyle name="Normal 3 4 5 3 2" xfId="34221" xr:uid="{00000000-0005-0000-0000-000048830000}"/>
    <cellStyle name="Normal 3 4 5 3 3" xfId="34222" xr:uid="{00000000-0005-0000-0000-000049830000}"/>
    <cellStyle name="Normal 3 4 5 3 4" xfId="34223" xr:uid="{00000000-0005-0000-0000-00004A830000}"/>
    <cellStyle name="Normal 3 4 5 3 5" xfId="34224" xr:uid="{00000000-0005-0000-0000-00004B830000}"/>
    <cellStyle name="Normal 3 4 5 4" xfId="34225" xr:uid="{00000000-0005-0000-0000-00004C830000}"/>
    <cellStyle name="Normal 3 4 5 4 2" xfId="34226" xr:uid="{00000000-0005-0000-0000-00004D830000}"/>
    <cellStyle name="Normal 3 4 5 4 3" xfId="34227" xr:uid="{00000000-0005-0000-0000-00004E830000}"/>
    <cellStyle name="Normal 3 4 5 5" xfId="34228" xr:uid="{00000000-0005-0000-0000-00004F830000}"/>
    <cellStyle name="Normal 3 4 5 5 2" xfId="34229" xr:uid="{00000000-0005-0000-0000-000050830000}"/>
    <cellStyle name="Normal 3 4 5 6" xfId="34230" xr:uid="{00000000-0005-0000-0000-000051830000}"/>
    <cellStyle name="Normal 3 4 5 6 2" xfId="34231" xr:uid="{00000000-0005-0000-0000-000052830000}"/>
    <cellStyle name="Normal 3 4 5 7" xfId="34232" xr:uid="{00000000-0005-0000-0000-000053830000}"/>
    <cellStyle name="Normal 3 4 5 8" xfId="34233" xr:uid="{00000000-0005-0000-0000-000054830000}"/>
    <cellStyle name="Normal 3 4 5 9" xfId="34234" xr:uid="{00000000-0005-0000-0000-000055830000}"/>
    <cellStyle name="Normal 3 4 5_1) Sector Final Use Input Sheet" xfId="34235" xr:uid="{00000000-0005-0000-0000-000056830000}"/>
    <cellStyle name="Normal 3 4 6" xfId="34236" xr:uid="{00000000-0005-0000-0000-000057830000}"/>
    <cellStyle name="Normal 3 4 6 10" xfId="34237" xr:uid="{00000000-0005-0000-0000-000058830000}"/>
    <cellStyle name="Normal 3 4 6 11" xfId="34238" xr:uid="{00000000-0005-0000-0000-000059830000}"/>
    <cellStyle name="Normal 3 4 6 12" xfId="34239" xr:uid="{00000000-0005-0000-0000-00005A830000}"/>
    <cellStyle name="Normal 3 4 6 2" xfId="34240" xr:uid="{00000000-0005-0000-0000-00005B830000}"/>
    <cellStyle name="Normal 3 4 6 2 10" xfId="34241" xr:uid="{00000000-0005-0000-0000-00005C830000}"/>
    <cellStyle name="Normal 3 4 6 2 11" xfId="34242" xr:uid="{00000000-0005-0000-0000-00005D830000}"/>
    <cellStyle name="Normal 3 4 6 2 2" xfId="34243" xr:uid="{00000000-0005-0000-0000-00005E830000}"/>
    <cellStyle name="Normal 3 4 6 2 2 2" xfId="34244" xr:uid="{00000000-0005-0000-0000-00005F830000}"/>
    <cellStyle name="Normal 3 4 6 2 2 3" xfId="34245" xr:uid="{00000000-0005-0000-0000-000060830000}"/>
    <cellStyle name="Normal 3 4 6 2 2 4" xfId="34246" xr:uid="{00000000-0005-0000-0000-000061830000}"/>
    <cellStyle name="Normal 3 4 6 2 2 5" xfId="34247" xr:uid="{00000000-0005-0000-0000-000062830000}"/>
    <cellStyle name="Normal 3 4 6 2 3" xfId="34248" xr:uid="{00000000-0005-0000-0000-000063830000}"/>
    <cellStyle name="Normal 3 4 6 2 3 2" xfId="34249" xr:uid="{00000000-0005-0000-0000-000064830000}"/>
    <cellStyle name="Normal 3 4 6 2 3 3" xfId="34250" xr:uid="{00000000-0005-0000-0000-000065830000}"/>
    <cellStyle name="Normal 3 4 6 2 4" xfId="34251" xr:uid="{00000000-0005-0000-0000-000066830000}"/>
    <cellStyle name="Normal 3 4 6 2 4 2" xfId="34252" xr:uid="{00000000-0005-0000-0000-000067830000}"/>
    <cellStyle name="Normal 3 4 6 2 5" xfId="34253" xr:uid="{00000000-0005-0000-0000-000068830000}"/>
    <cellStyle name="Normal 3 4 6 2 5 2" xfId="34254" xr:uid="{00000000-0005-0000-0000-000069830000}"/>
    <cellStyle name="Normal 3 4 6 2 6" xfId="34255" xr:uid="{00000000-0005-0000-0000-00006A830000}"/>
    <cellStyle name="Normal 3 4 6 2 7" xfId="34256" xr:uid="{00000000-0005-0000-0000-00006B830000}"/>
    <cellStyle name="Normal 3 4 6 2 8" xfId="34257" xr:uid="{00000000-0005-0000-0000-00006C830000}"/>
    <cellStyle name="Normal 3 4 6 2 9" xfId="34258" xr:uid="{00000000-0005-0000-0000-00006D830000}"/>
    <cellStyle name="Normal 3 4 6 2_1) Sector Final Use Input Sheet" xfId="34259" xr:uid="{00000000-0005-0000-0000-00006E830000}"/>
    <cellStyle name="Normal 3 4 6 3" xfId="34260" xr:uid="{00000000-0005-0000-0000-00006F830000}"/>
    <cellStyle name="Normal 3 4 6 3 2" xfId="34261" xr:uid="{00000000-0005-0000-0000-000070830000}"/>
    <cellStyle name="Normal 3 4 6 3 3" xfId="34262" xr:uid="{00000000-0005-0000-0000-000071830000}"/>
    <cellStyle name="Normal 3 4 6 3 4" xfId="34263" xr:uid="{00000000-0005-0000-0000-000072830000}"/>
    <cellStyle name="Normal 3 4 6 3 5" xfId="34264" xr:uid="{00000000-0005-0000-0000-000073830000}"/>
    <cellStyle name="Normal 3 4 6 4" xfId="34265" xr:uid="{00000000-0005-0000-0000-000074830000}"/>
    <cellStyle name="Normal 3 4 6 4 2" xfId="34266" xr:uid="{00000000-0005-0000-0000-000075830000}"/>
    <cellStyle name="Normal 3 4 6 4 3" xfId="34267" xr:uid="{00000000-0005-0000-0000-000076830000}"/>
    <cellStyle name="Normal 3 4 6 5" xfId="34268" xr:uid="{00000000-0005-0000-0000-000077830000}"/>
    <cellStyle name="Normal 3 4 6 5 2" xfId="34269" xr:uid="{00000000-0005-0000-0000-000078830000}"/>
    <cellStyle name="Normal 3 4 6 6" xfId="34270" xr:uid="{00000000-0005-0000-0000-000079830000}"/>
    <cellStyle name="Normal 3 4 6 6 2" xfId="34271" xr:uid="{00000000-0005-0000-0000-00007A830000}"/>
    <cellStyle name="Normal 3 4 6 7" xfId="34272" xr:uid="{00000000-0005-0000-0000-00007B830000}"/>
    <cellStyle name="Normal 3 4 6 8" xfId="34273" xr:uid="{00000000-0005-0000-0000-00007C830000}"/>
    <cellStyle name="Normal 3 4 6 9" xfId="34274" xr:uid="{00000000-0005-0000-0000-00007D830000}"/>
    <cellStyle name="Normal 3 4 6_1) Sector Final Use Input Sheet" xfId="34275" xr:uid="{00000000-0005-0000-0000-00007E830000}"/>
    <cellStyle name="Normal 3 4 7" xfId="34276" xr:uid="{00000000-0005-0000-0000-00007F830000}"/>
    <cellStyle name="Normal 3 4 7 10" xfId="34277" xr:uid="{00000000-0005-0000-0000-000080830000}"/>
    <cellStyle name="Normal 3 4 7 11" xfId="34278" xr:uid="{00000000-0005-0000-0000-000081830000}"/>
    <cellStyle name="Normal 3 4 7 2" xfId="34279" xr:uid="{00000000-0005-0000-0000-000082830000}"/>
    <cellStyle name="Normal 3 4 7 2 2" xfId="34280" xr:uid="{00000000-0005-0000-0000-000083830000}"/>
    <cellStyle name="Normal 3 4 7 2 3" xfId="34281" xr:uid="{00000000-0005-0000-0000-000084830000}"/>
    <cellStyle name="Normal 3 4 7 2 4" xfId="34282" xr:uid="{00000000-0005-0000-0000-000085830000}"/>
    <cellStyle name="Normal 3 4 7 2 5" xfId="34283" xr:uid="{00000000-0005-0000-0000-000086830000}"/>
    <cellStyle name="Normal 3 4 7 3" xfId="34284" xr:uid="{00000000-0005-0000-0000-000087830000}"/>
    <cellStyle name="Normal 3 4 7 3 2" xfId="34285" xr:uid="{00000000-0005-0000-0000-000088830000}"/>
    <cellStyle name="Normal 3 4 7 3 3" xfId="34286" xr:uid="{00000000-0005-0000-0000-000089830000}"/>
    <cellStyle name="Normal 3 4 7 4" xfId="34287" xr:uid="{00000000-0005-0000-0000-00008A830000}"/>
    <cellStyle name="Normal 3 4 7 4 2" xfId="34288" xr:uid="{00000000-0005-0000-0000-00008B830000}"/>
    <cellStyle name="Normal 3 4 7 5" xfId="34289" xr:uid="{00000000-0005-0000-0000-00008C830000}"/>
    <cellStyle name="Normal 3 4 7 5 2" xfId="34290" xr:uid="{00000000-0005-0000-0000-00008D830000}"/>
    <cellStyle name="Normal 3 4 7 6" xfId="34291" xr:uid="{00000000-0005-0000-0000-00008E830000}"/>
    <cellStyle name="Normal 3 4 7 7" xfId="34292" xr:uid="{00000000-0005-0000-0000-00008F830000}"/>
    <cellStyle name="Normal 3 4 7 8" xfId="34293" xr:uid="{00000000-0005-0000-0000-000090830000}"/>
    <cellStyle name="Normal 3 4 7 9" xfId="34294" xr:uid="{00000000-0005-0000-0000-000091830000}"/>
    <cellStyle name="Normal 3 4 7_1) Sector Final Use Input Sheet" xfId="34295" xr:uid="{00000000-0005-0000-0000-000092830000}"/>
    <cellStyle name="Normal 3 4 8" xfId="34296" xr:uid="{00000000-0005-0000-0000-000093830000}"/>
    <cellStyle name="Normal 3 4 8 2" xfId="34297" xr:uid="{00000000-0005-0000-0000-000094830000}"/>
    <cellStyle name="Normal 3 4 8 3" xfId="34298" xr:uid="{00000000-0005-0000-0000-000095830000}"/>
    <cellStyle name="Normal 3 4 8 4" xfId="34299" xr:uid="{00000000-0005-0000-0000-000096830000}"/>
    <cellStyle name="Normal 3 4 8 5" xfId="34300" xr:uid="{00000000-0005-0000-0000-000097830000}"/>
    <cellStyle name="Normal 3 4 9" xfId="34301" xr:uid="{00000000-0005-0000-0000-000098830000}"/>
    <cellStyle name="Normal 3 4 9 2" xfId="34302" xr:uid="{00000000-0005-0000-0000-000099830000}"/>
    <cellStyle name="Normal 3 4 9 3" xfId="34303" xr:uid="{00000000-0005-0000-0000-00009A830000}"/>
    <cellStyle name="Normal 3 4_1) Sector Final Use Input Sheet" xfId="34304" xr:uid="{00000000-0005-0000-0000-00009B830000}"/>
    <cellStyle name="Normal 3 5" xfId="34305" xr:uid="{00000000-0005-0000-0000-00009C830000}"/>
    <cellStyle name="Normal 3 5 10" xfId="34306" xr:uid="{00000000-0005-0000-0000-00009D830000}"/>
    <cellStyle name="Normal 3 5 10 2" xfId="34307" xr:uid="{00000000-0005-0000-0000-00009E830000}"/>
    <cellStyle name="Normal 3 5 11" xfId="34308" xr:uid="{00000000-0005-0000-0000-00009F830000}"/>
    <cellStyle name="Normal 3 5 11 2" xfId="34309" xr:uid="{00000000-0005-0000-0000-0000A0830000}"/>
    <cellStyle name="Normal 3 5 12" xfId="34310" xr:uid="{00000000-0005-0000-0000-0000A1830000}"/>
    <cellStyle name="Normal 3 5 13" xfId="34311" xr:uid="{00000000-0005-0000-0000-0000A2830000}"/>
    <cellStyle name="Normal 3 5 14" xfId="34312" xr:uid="{00000000-0005-0000-0000-0000A3830000}"/>
    <cellStyle name="Normal 3 5 15" xfId="34313" xr:uid="{00000000-0005-0000-0000-0000A4830000}"/>
    <cellStyle name="Normal 3 5 16" xfId="34314" xr:uid="{00000000-0005-0000-0000-0000A5830000}"/>
    <cellStyle name="Normal 3 5 17" xfId="34315" xr:uid="{00000000-0005-0000-0000-0000A6830000}"/>
    <cellStyle name="Normal 3 5 2" xfId="34316" xr:uid="{00000000-0005-0000-0000-0000A7830000}"/>
    <cellStyle name="Normal 3 5 2 10" xfId="34317" xr:uid="{00000000-0005-0000-0000-0000A8830000}"/>
    <cellStyle name="Normal 3 5 2 11" xfId="34318" xr:uid="{00000000-0005-0000-0000-0000A9830000}"/>
    <cellStyle name="Normal 3 5 2 12" xfId="34319" xr:uid="{00000000-0005-0000-0000-0000AA830000}"/>
    <cellStyle name="Normal 3 5 2 13" xfId="34320" xr:uid="{00000000-0005-0000-0000-0000AB830000}"/>
    <cellStyle name="Normal 3 5 2 14" xfId="34321" xr:uid="{00000000-0005-0000-0000-0000AC830000}"/>
    <cellStyle name="Normal 3 5 2 2" xfId="34322" xr:uid="{00000000-0005-0000-0000-0000AD830000}"/>
    <cellStyle name="Normal 3 5 2 2 10" xfId="34323" xr:uid="{00000000-0005-0000-0000-0000AE830000}"/>
    <cellStyle name="Normal 3 5 2 2 11" xfId="34324" xr:uid="{00000000-0005-0000-0000-0000AF830000}"/>
    <cellStyle name="Normal 3 5 2 2 12" xfId="34325" xr:uid="{00000000-0005-0000-0000-0000B0830000}"/>
    <cellStyle name="Normal 3 5 2 2 2" xfId="34326" xr:uid="{00000000-0005-0000-0000-0000B1830000}"/>
    <cellStyle name="Normal 3 5 2 2 2 10" xfId="34327" xr:uid="{00000000-0005-0000-0000-0000B2830000}"/>
    <cellStyle name="Normal 3 5 2 2 2 11" xfId="34328" xr:uid="{00000000-0005-0000-0000-0000B3830000}"/>
    <cellStyle name="Normal 3 5 2 2 2 2" xfId="34329" xr:uid="{00000000-0005-0000-0000-0000B4830000}"/>
    <cellStyle name="Normal 3 5 2 2 2 2 2" xfId="34330" xr:uid="{00000000-0005-0000-0000-0000B5830000}"/>
    <cellStyle name="Normal 3 5 2 2 2 2 3" xfId="34331" xr:uid="{00000000-0005-0000-0000-0000B6830000}"/>
    <cellStyle name="Normal 3 5 2 2 2 2 4" xfId="34332" xr:uid="{00000000-0005-0000-0000-0000B7830000}"/>
    <cellStyle name="Normal 3 5 2 2 2 2 5" xfId="34333" xr:uid="{00000000-0005-0000-0000-0000B8830000}"/>
    <cellStyle name="Normal 3 5 2 2 2 3" xfId="34334" xr:uid="{00000000-0005-0000-0000-0000B9830000}"/>
    <cellStyle name="Normal 3 5 2 2 2 3 2" xfId="34335" xr:uid="{00000000-0005-0000-0000-0000BA830000}"/>
    <cellStyle name="Normal 3 5 2 2 2 3 3" xfId="34336" xr:uid="{00000000-0005-0000-0000-0000BB830000}"/>
    <cellStyle name="Normal 3 5 2 2 2 4" xfId="34337" xr:uid="{00000000-0005-0000-0000-0000BC830000}"/>
    <cellStyle name="Normal 3 5 2 2 2 4 2" xfId="34338" xr:uid="{00000000-0005-0000-0000-0000BD830000}"/>
    <cellStyle name="Normal 3 5 2 2 2 5" xfId="34339" xr:uid="{00000000-0005-0000-0000-0000BE830000}"/>
    <cellStyle name="Normal 3 5 2 2 2 5 2" xfId="34340" xr:uid="{00000000-0005-0000-0000-0000BF830000}"/>
    <cellStyle name="Normal 3 5 2 2 2 6" xfId="34341" xr:uid="{00000000-0005-0000-0000-0000C0830000}"/>
    <cellStyle name="Normal 3 5 2 2 2 7" xfId="34342" xr:uid="{00000000-0005-0000-0000-0000C1830000}"/>
    <cellStyle name="Normal 3 5 2 2 2 8" xfId="34343" xr:uid="{00000000-0005-0000-0000-0000C2830000}"/>
    <cellStyle name="Normal 3 5 2 2 2 9" xfId="34344" xr:uid="{00000000-0005-0000-0000-0000C3830000}"/>
    <cellStyle name="Normal 3 5 2 2 2_1) Sector Final Use Input Sheet" xfId="34345" xr:uid="{00000000-0005-0000-0000-0000C4830000}"/>
    <cellStyle name="Normal 3 5 2 2 3" xfId="34346" xr:uid="{00000000-0005-0000-0000-0000C5830000}"/>
    <cellStyle name="Normal 3 5 2 2 3 2" xfId="34347" xr:uid="{00000000-0005-0000-0000-0000C6830000}"/>
    <cellStyle name="Normal 3 5 2 2 3 3" xfId="34348" xr:uid="{00000000-0005-0000-0000-0000C7830000}"/>
    <cellStyle name="Normal 3 5 2 2 3 4" xfId="34349" xr:uid="{00000000-0005-0000-0000-0000C8830000}"/>
    <cellStyle name="Normal 3 5 2 2 3 5" xfId="34350" xr:uid="{00000000-0005-0000-0000-0000C9830000}"/>
    <cellStyle name="Normal 3 5 2 2 4" xfId="34351" xr:uid="{00000000-0005-0000-0000-0000CA830000}"/>
    <cellStyle name="Normal 3 5 2 2 4 2" xfId="34352" xr:uid="{00000000-0005-0000-0000-0000CB830000}"/>
    <cellStyle name="Normal 3 5 2 2 4 3" xfId="34353" xr:uid="{00000000-0005-0000-0000-0000CC830000}"/>
    <cellStyle name="Normal 3 5 2 2 5" xfId="34354" xr:uid="{00000000-0005-0000-0000-0000CD830000}"/>
    <cellStyle name="Normal 3 5 2 2 5 2" xfId="34355" xr:uid="{00000000-0005-0000-0000-0000CE830000}"/>
    <cellStyle name="Normal 3 5 2 2 6" xfId="34356" xr:uid="{00000000-0005-0000-0000-0000CF830000}"/>
    <cellStyle name="Normal 3 5 2 2 6 2" xfId="34357" xr:uid="{00000000-0005-0000-0000-0000D0830000}"/>
    <cellStyle name="Normal 3 5 2 2 7" xfId="34358" xr:uid="{00000000-0005-0000-0000-0000D1830000}"/>
    <cellStyle name="Normal 3 5 2 2 8" xfId="34359" xr:uid="{00000000-0005-0000-0000-0000D2830000}"/>
    <cellStyle name="Normal 3 5 2 2 9" xfId="34360" xr:uid="{00000000-0005-0000-0000-0000D3830000}"/>
    <cellStyle name="Normal 3 5 2 2_1) Sector Final Use Input Sheet" xfId="34361" xr:uid="{00000000-0005-0000-0000-0000D4830000}"/>
    <cellStyle name="Normal 3 5 2 3" xfId="34362" xr:uid="{00000000-0005-0000-0000-0000D5830000}"/>
    <cellStyle name="Normal 3 5 2 3 10" xfId="34363" xr:uid="{00000000-0005-0000-0000-0000D6830000}"/>
    <cellStyle name="Normal 3 5 2 3 11" xfId="34364" xr:uid="{00000000-0005-0000-0000-0000D7830000}"/>
    <cellStyle name="Normal 3 5 2 3 12" xfId="34365" xr:uid="{00000000-0005-0000-0000-0000D8830000}"/>
    <cellStyle name="Normal 3 5 2 3 2" xfId="34366" xr:uid="{00000000-0005-0000-0000-0000D9830000}"/>
    <cellStyle name="Normal 3 5 2 3 2 10" xfId="34367" xr:uid="{00000000-0005-0000-0000-0000DA830000}"/>
    <cellStyle name="Normal 3 5 2 3 2 11" xfId="34368" xr:uid="{00000000-0005-0000-0000-0000DB830000}"/>
    <cellStyle name="Normal 3 5 2 3 2 2" xfId="34369" xr:uid="{00000000-0005-0000-0000-0000DC830000}"/>
    <cellStyle name="Normal 3 5 2 3 2 2 2" xfId="34370" xr:uid="{00000000-0005-0000-0000-0000DD830000}"/>
    <cellStyle name="Normal 3 5 2 3 2 2 3" xfId="34371" xr:uid="{00000000-0005-0000-0000-0000DE830000}"/>
    <cellStyle name="Normal 3 5 2 3 2 2 4" xfId="34372" xr:uid="{00000000-0005-0000-0000-0000DF830000}"/>
    <cellStyle name="Normal 3 5 2 3 2 2 5" xfId="34373" xr:uid="{00000000-0005-0000-0000-0000E0830000}"/>
    <cellStyle name="Normal 3 5 2 3 2 3" xfId="34374" xr:uid="{00000000-0005-0000-0000-0000E1830000}"/>
    <cellStyle name="Normal 3 5 2 3 2 3 2" xfId="34375" xr:uid="{00000000-0005-0000-0000-0000E2830000}"/>
    <cellStyle name="Normal 3 5 2 3 2 3 3" xfId="34376" xr:uid="{00000000-0005-0000-0000-0000E3830000}"/>
    <cellStyle name="Normal 3 5 2 3 2 4" xfId="34377" xr:uid="{00000000-0005-0000-0000-0000E4830000}"/>
    <cellStyle name="Normal 3 5 2 3 2 4 2" xfId="34378" xr:uid="{00000000-0005-0000-0000-0000E5830000}"/>
    <cellStyle name="Normal 3 5 2 3 2 5" xfId="34379" xr:uid="{00000000-0005-0000-0000-0000E6830000}"/>
    <cellStyle name="Normal 3 5 2 3 2 5 2" xfId="34380" xr:uid="{00000000-0005-0000-0000-0000E7830000}"/>
    <cellStyle name="Normal 3 5 2 3 2 6" xfId="34381" xr:uid="{00000000-0005-0000-0000-0000E8830000}"/>
    <cellStyle name="Normal 3 5 2 3 2 7" xfId="34382" xr:uid="{00000000-0005-0000-0000-0000E9830000}"/>
    <cellStyle name="Normal 3 5 2 3 2 8" xfId="34383" xr:uid="{00000000-0005-0000-0000-0000EA830000}"/>
    <cellStyle name="Normal 3 5 2 3 2 9" xfId="34384" xr:uid="{00000000-0005-0000-0000-0000EB830000}"/>
    <cellStyle name="Normal 3 5 2 3 2_1) Sector Final Use Input Sheet" xfId="34385" xr:uid="{00000000-0005-0000-0000-0000EC830000}"/>
    <cellStyle name="Normal 3 5 2 3 3" xfId="34386" xr:uid="{00000000-0005-0000-0000-0000ED830000}"/>
    <cellStyle name="Normal 3 5 2 3 3 2" xfId="34387" xr:uid="{00000000-0005-0000-0000-0000EE830000}"/>
    <cellStyle name="Normal 3 5 2 3 3 3" xfId="34388" xr:uid="{00000000-0005-0000-0000-0000EF830000}"/>
    <cellStyle name="Normal 3 5 2 3 3 4" xfId="34389" xr:uid="{00000000-0005-0000-0000-0000F0830000}"/>
    <cellStyle name="Normal 3 5 2 3 3 5" xfId="34390" xr:uid="{00000000-0005-0000-0000-0000F1830000}"/>
    <cellStyle name="Normal 3 5 2 3 4" xfId="34391" xr:uid="{00000000-0005-0000-0000-0000F2830000}"/>
    <cellStyle name="Normal 3 5 2 3 4 2" xfId="34392" xr:uid="{00000000-0005-0000-0000-0000F3830000}"/>
    <cellStyle name="Normal 3 5 2 3 4 3" xfId="34393" xr:uid="{00000000-0005-0000-0000-0000F4830000}"/>
    <cellStyle name="Normal 3 5 2 3 5" xfId="34394" xr:uid="{00000000-0005-0000-0000-0000F5830000}"/>
    <cellStyle name="Normal 3 5 2 3 5 2" xfId="34395" xr:uid="{00000000-0005-0000-0000-0000F6830000}"/>
    <cellStyle name="Normal 3 5 2 3 6" xfId="34396" xr:uid="{00000000-0005-0000-0000-0000F7830000}"/>
    <cellStyle name="Normal 3 5 2 3 6 2" xfId="34397" xr:uid="{00000000-0005-0000-0000-0000F8830000}"/>
    <cellStyle name="Normal 3 5 2 3 7" xfId="34398" xr:uid="{00000000-0005-0000-0000-0000F9830000}"/>
    <cellStyle name="Normal 3 5 2 3 8" xfId="34399" xr:uid="{00000000-0005-0000-0000-0000FA830000}"/>
    <cellStyle name="Normal 3 5 2 3 9" xfId="34400" xr:uid="{00000000-0005-0000-0000-0000FB830000}"/>
    <cellStyle name="Normal 3 5 2 3_1) Sector Final Use Input Sheet" xfId="34401" xr:uid="{00000000-0005-0000-0000-0000FC830000}"/>
    <cellStyle name="Normal 3 5 2 4" xfId="34402" xr:uid="{00000000-0005-0000-0000-0000FD830000}"/>
    <cellStyle name="Normal 3 5 2 4 10" xfId="34403" xr:uid="{00000000-0005-0000-0000-0000FE830000}"/>
    <cellStyle name="Normal 3 5 2 4 11" xfId="34404" xr:uid="{00000000-0005-0000-0000-0000FF830000}"/>
    <cellStyle name="Normal 3 5 2 4 2" xfId="34405" xr:uid="{00000000-0005-0000-0000-000000840000}"/>
    <cellStyle name="Normal 3 5 2 4 2 2" xfId="34406" xr:uid="{00000000-0005-0000-0000-000001840000}"/>
    <cellStyle name="Normal 3 5 2 4 2 3" xfId="34407" xr:uid="{00000000-0005-0000-0000-000002840000}"/>
    <cellStyle name="Normal 3 5 2 4 2 4" xfId="34408" xr:uid="{00000000-0005-0000-0000-000003840000}"/>
    <cellStyle name="Normal 3 5 2 4 2 5" xfId="34409" xr:uid="{00000000-0005-0000-0000-000004840000}"/>
    <cellStyle name="Normal 3 5 2 4 3" xfId="34410" xr:uid="{00000000-0005-0000-0000-000005840000}"/>
    <cellStyle name="Normal 3 5 2 4 3 2" xfId="34411" xr:uid="{00000000-0005-0000-0000-000006840000}"/>
    <cellStyle name="Normal 3 5 2 4 3 3" xfId="34412" xr:uid="{00000000-0005-0000-0000-000007840000}"/>
    <cellStyle name="Normal 3 5 2 4 4" xfId="34413" xr:uid="{00000000-0005-0000-0000-000008840000}"/>
    <cellStyle name="Normal 3 5 2 4 4 2" xfId="34414" xr:uid="{00000000-0005-0000-0000-000009840000}"/>
    <cellStyle name="Normal 3 5 2 4 5" xfId="34415" xr:uid="{00000000-0005-0000-0000-00000A840000}"/>
    <cellStyle name="Normal 3 5 2 4 5 2" xfId="34416" xr:uid="{00000000-0005-0000-0000-00000B840000}"/>
    <cellStyle name="Normal 3 5 2 4 6" xfId="34417" xr:uid="{00000000-0005-0000-0000-00000C840000}"/>
    <cellStyle name="Normal 3 5 2 4 7" xfId="34418" xr:uid="{00000000-0005-0000-0000-00000D840000}"/>
    <cellStyle name="Normal 3 5 2 4 8" xfId="34419" xr:uid="{00000000-0005-0000-0000-00000E840000}"/>
    <cellStyle name="Normal 3 5 2 4 9" xfId="34420" xr:uid="{00000000-0005-0000-0000-00000F840000}"/>
    <cellStyle name="Normal 3 5 2 4_1) Sector Final Use Input Sheet" xfId="34421" xr:uid="{00000000-0005-0000-0000-000010840000}"/>
    <cellStyle name="Normal 3 5 2 5" xfId="34422" xr:uid="{00000000-0005-0000-0000-000011840000}"/>
    <cellStyle name="Normal 3 5 2 5 2" xfId="34423" xr:uid="{00000000-0005-0000-0000-000012840000}"/>
    <cellStyle name="Normal 3 5 2 5 3" xfId="34424" xr:uid="{00000000-0005-0000-0000-000013840000}"/>
    <cellStyle name="Normal 3 5 2 5 4" xfId="34425" xr:uid="{00000000-0005-0000-0000-000014840000}"/>
    <cellStyle name="Normal 3 5 2 5 5" xfId="34426" xr:uid="{00000000-0005-0000-0000-000015840000}"/>
    <cellStyle name="Normal 3 5 2 6" xfId="34427" xr:uid="{00000000-0005-0000-0000-000016840000}"/>
    <cellStyle name="Normal 3 5 2 6 2" xfId="34428" xr:uid="{00000000-0005-0000-0000-000017840000}"/>
    <cellStyle name="Normal 3 5 2 6 3" xfId="34429" xr:uid="{00000000-0005-0000-0000-000018840000}"/>
    <cellStyle name="Normal 3 5 2 7" xfId="34430" xr:uid="{00000000-0005-0000-0000-000019840000}"/>
    <cellStyle name="Normal 3 5 2 7 2" xfId="34431" xr:uid="{00000000-0005-0000-0000-00001A840000}"/>
    <cellStyle name="Normal 3 5 2 8" xfId="34432" xr:uid="{00000000-0005-0000-0000-00001B840000}"/>
    <cellStyle name="Normal 3 5 2 8 2" xfId="34433" xr:uid="{00000000-0005-0000-0000-00001C840000}"/>
    <cellStyle name="Normal 3 5 2 9" xfId="34434" xr:uid="{00000000-0005-0000-0000-00001D840000}"/>
    <cellStyle name="Normal 3 5 2_1) Sector Final Use Input Sheet" xfId="34435" xr:uid="{00000000-0005-0000-0000-00001E840000}"/>
    <cellStyle name="Normal 3 5 3" xfId="34436" xr:uid="{00000000-0005-0000-0000-00001F840000}"/>
    <cellStyle name="Normal 3 5 3 10" xfId="34437" xr:uid="{00000000-0005-0000-0000-000020840000}"/>
    <cellStyle name="Normal 3 5 3 11" xfId="34438" xr:uid="{00000000-0005-0000-0000-000021840000}"/>
    <cellStyle name="Normal 3 5 3 12" xfId="34439" xr:uid="{00000000-0005-0000-0000-000022840000}"/>
    <cellStyle name="Normal 3 5 3 13" xfId="34440" xr:uid="{00000000-0005-0000-0000-000023840000}"/>
    <cellStyle name="Normal 3 5 3 14" xfId="34441" xr:uid="{00000000-0005-0000-0000-000024840000}"/>
    <cellStyle name="Normal 3 5 3 2" xfId="34442" xr:uid="{00000000-0005-0000-0000-000025840000}"/>
    <cellStyle name="Normal 3 5 3 2 10" xfId="34443" xr:uid="{00000000-0005-0000-0000-000026840000}"/>
    <cellStyle name="Normal 3 5 3 2 11" xfId="34444" xr:uid="{00000000-0005-0000-0000-000027840000}"/>
    <cellStyle name="Normal 3 5 3 2 12" xfId="34445" xr:uid="{00000000-0005-0000-0000-000028840000}"/>
    <cellStyle name="Normal 3 5 3 2 2" xfId="34446" xr:uid="{00000000-0005-0000-0000-000029840000}"/>
    <cellStyle name="Normal 3 5 3 2 2 10" xfId="34447" xr:uid="{00000000-0005-0000-0000-00002A840000}"/>
    <cellStyle name="Normal 3 5 3 2 2 11" xfId="34448" xr:uid="{00000000-0005-0000-0000-00002B840000}"/>
    <cellStyle name="Normal 3 5 3 2 2 2" xfId="34449" xr:uid="{00000000-0005-0000-0000-00002C840000}"/>
    <cellStyle name="Normal 3 5 3 2 2 2 2" xfId="34450" xr:uid="{00000000-0005-0000-0000-00002D840000}"/>
    <cellStyle name="Normal 3 5 3 2 2 2 3" xfId="34451" xr:uid="{00000000-0005-0000-0000-00002E840000}"/>
    <cellStyle name="Normal 3 5 3 2 2 2 4" xfId="34452" xr:uid="{00000000-0005-0000-0000-00002F840000}"/>
    <cellStyle name="Normal 3 5 3 2 2 2 5" xfId="34453" xr:uid="{00000000-0005-0000-0000-000030840000}"/>
    <cellStyle name="Normal 3 5 3 2 2 3" xfId="34454" xr:uid="{00000000-0005-0000-0000-000031840000}"/>
    <cellStyle name="Normal 3 5 3 2 2 3 2" xfId="34455" xr:uid="{00000000-0005-0000-0000-000032840000}"/>
    <cellStyle name="Normal 3 5 3 2 2 3 3" xfId="34456" xr:uid="{00000000-0005-0000-0000-000033840000}"/>
    <cellStyle name="Normal 3 5 3 2 2 4" xfId="34457" xr:uid="{00000000-0005-0000-0000-000034840000}"/>
    <cellStyle name="Normal 3 5 3 2 2 4 2" xfId="34458" xr:uid="{00000000-0005-0000-0000-000035840000}"/>
    <cellStyle name="Normal 3 5 3 2 2 5" xfId="34459" xr:uid="{00000000-0005-0000-0000-000036840000}"/>
    <cellStyle name="Normal 3 5 3 2 2 5 2" xfId="34460" xr:uid="{00000000-0005-0000-0000-000037840000}"/>
    <cellStyle name="Normal 3 5 3 2 2 6" xfId="34461" xr:uid="{00000000-0005-0000-0000-000038840000}"/>
    <cellStyle name="Normal 3 5 3 2 2 7" xfId="34462" xr:uid="{00000000-0005-0000-0000-000039840000}"/>
    <cellStyle name="Normal 3 5 3 2 2 8" xfId="34463" xr:uid="{00000000-0005-0000-0000-00003A840000}"/>
    <cellStyle name="Normal 3 5 3 2 2 9" xfId="34464" xr:uid="{00000000-0005-0000-0000-00003B840000}"/>
    <cellStyle name="Normal 3 5 3 2 2_1) Sector Final Use Input Sheet" xfId="34465" xr:uid="{00000000-0005-0000-0000-00003C840000}"/>
    <cellStyle name="Normal 3 5 3 2 3" xfId="34466" xr:uid="{00000000-0005-0000-0000-00003D840000}"/>
    <cellStyle name="Normal 3 5 3 2 3 2" xfId="34467" xr:uid="{00000000-0005-0000-0000-00003E840000}"/>
    <cellStyle name="Normal 3 5 3 2 3 3" xfId="34468" xr:uid="{00000000-0005-0000-0000-00003F840000}"/>
    <cellStyle name="Normal 3 5 3 2 3 4" xfId="34469" xr:uid="{00000000-0005-0000-0000-000040840000}"/>
    <cellStyle name="Normal 3 5 3 2 3 5" xfId="34470" xr:uid="{00000000-0005-0000-0000-000041840000}"/>
    <cellStyle name="Normal 3 5 3 2 4" xfId="34471" xr:uid="{00000000-0005-0000-0000-000042840000}"/>
    <cellStyle name="Normal 3 5 3 2 4 2" xfId="34472" xr:uid="{00000000-0005-0000-0000-000043840000}"/>
    <cellStyle name="Normal 3 5 3 2 4 3" xfId="34473" xr:uid="{00000000-0005-0000-0000-000044840000}"/>
    <cellStyle name="Normal 3 5 3 2 5" xfId="34474" xr:uid="{00000000-0005-0000-0000-000045840000}"/>
    <cellStyle name="Normal 3 5 3 2 5 2" xfId="34475" xr:uid="{00000000-0005-0000-0000-000046840000}"/>
    <cellStyle name="Normal 3 5 3 2 6" xfId="34476" xr:uid="{00000000-0005-0000-0000-000047840000}"/>
    <cellStyle name="Normal 3 5 3 2 6 2" xfId="34477" xr:uid="{00000000-0005-0000-0000-000048840000}"/>
    <cellStyle name="Normal 3 5 3 2 7" xfId="34478" xr:uid="{00000000-0005-0000-0000-000049840000}"/>
    <cellStyle name="Normal 3 5 3 2 8" xfId="34479" xr:uid="{00000000-0005-0000-0000-00004A840000}"/>
    <cellStyle name="Normal 3 5 3 2 9" xfId="34480" xr:uid="{00000000-0005-0000-0000-00004B840000}"/>
    <cellStyle name="Normal 3 5 3 2_1) Sector Final Use Input Sheet" xfId="34481" xr:uid="{00000000-0005-0000-0000-00004C840000}"/>
    <cellStyle name="Normal 3 5 3 3" xfId="34482" xr:uid="{00000000-0005-0000-0000-00004D840000}"/>
    <cellStyle name="Normal 3 5 3 3 10" xfId="34483" xr:uid="{00000000-0005-0000-0000-00004E840000}"/>
    <cellStyle name="Normal 3 5 3 3 11" xfId="34484" xr:uid="{00000000-0005-0000-0000-00004F840000}"/>
    <cellStyle name="Normal 3 5 3 3 12" xfId="34485" xr:uid="{00000000-0005-0000-0000-000050840000}"/>
    <cellStyle name="Normal 3 5 3 3 2" xfId="34486" xr:uid="{00000000-0005-0000-0000-000051840000}"/>
    <cellStyle name="Normal 3 5 3 3 2 10" xfId="34487" xr:uid="{00000000-0005-0000-0000-000052840000}"/>
    <cellStyle name="Normal 3 5 3 3 2 11" xfId="34488" xr:uid="{00000000-0005-0000-0000-000053840000}"/>
    <cellStyle name="Normal 3 5 3 3 2 2" xfId="34489" xr:uid="{00000000-0005-0000-0000-000054840000}"/>
    <cellStyle name="Normal 3 5 3 3 2 2 2" xfId="34490" xr:uid="{00000000-0005-0000-0000-000055840000}"/>
    <cellStyle name="Normal 3 5 3 3 2 2 3" xfId="34491" xr:uid="{00000000-0005-0000-0000-000056840000}"/>
    <cellStyle name="Normal 3 5 3 3 2 2 4" xfId="34492" xr:uid="{00000000-0005-0000-0000-000057840000}"/>
    <cellStyle name="Normal 3 5 3 3 2 2 5" xfId="34493" xr:uid="{00000000-0005-0000-0000-000058840000}"/>
    <cellStyle name="Normal 3 5 3 3 2 3" xfId="34494" xr:uid="{00000000-0005-0000-0000-000059840000}"/>
    <cellStyle name="Normal 3 5 3 3 2 3 2" xfId="34495" xr:uid="{00000000-0005-0000-0000-00005A840000}"/>
    <cellStyle name="Normal 3 5 3 3 2 3 3" xfId="34496" xr:uid="{00000000-0005-0000-0000-00005B840000}"/>
    <cellStyle name="Normal 3 5 3 3 2 4" xfId="34497" xr:uid="{00000000-0005-0000-0000-00005C840000}"/>
    <cellStyle name="Normal 3 5 3 3 2 4 2" xfId="34498" xr:uid="{00000000-0005-0000-0000-00005D840000}"/>
    <cellStyle name="Normal 3 5 3 3 2 5" xfId="34499" xr:uid="{00000000-0005-0000-0000-00005E840000}"/>
    <cellStyle name="Normal 3 5 3 3 2 5 2" xfId="34500" xr:uid="{00000000-0005-0000-0000-00005F840000}"/>
    <cellStyle name="Normal 3 5 3 3 2 6" xfId="34501" xr:uid="{00000000-0005-0000-0000-000060840000}"/>
    <cellStyle name="Normal 3 5 3 3 2 7" xfId="34502" xr:uid="{00000000-0005-0000-0000-000061840000}"/>
    <cellStyle name="Normal 3 5 3 3 2 8" xfId="34503" xr:uid="{00000000-0005-0000-0000-000062840000}"/>
    <cellStyle name="Normal 3 5 3 3 2 9" xfId="34504" xr:uid="{00000000-0005-0000-0000-000063840000}"/>
    <cellStyle name="Normal 3 5 3 3 2_1) Sector Final Use Input Sheet" xfId="34505" xr:uid="{00000000-0005-0000-0000-000064840000}"/>
    <cellStyle name="Normal 3 5 3 3 3" xfId="34506" xr:uid="{00000000-0005-0000-0000-000065840000}"/>
    <cellStyle name="Normal 3 5 3 3 3 2" xfId="34507" xr:uid="{00000000-0005-0000-0000-000066840000}"/>
    <cellStyle name="Normal 3 5 3 3 3 3" xfId="34508" xr:uid="{00000000-0005-0000-0000-000067840000}"/>
    <cellStyle name="Normal 3 5 3 3 3 4" xfId="34509" xr:uid="{00000000-0005-0000-0000-000068840000}"/>
    <cellStyle name="Normal 3 5 3 3 3 5" xfId="34510" xr:uid="{00000000-0005-0000-0000-000069840000}"/>
    <cellStyle name="Normal 3 5 3 3 4" xfId="34511" xr:uid="{00000000-0005-0000-0000-00006A840000}"/>
    <cellStyle name="Normal 3 5 3 3 4 2" xfId="34512" xr:uid="{00000000-0005-0000-0000-00006B840000}"/>
    <cellStyle name="Normal 3 5 3 3 4 3" xfId="34513" xr:uid="{00000000-0005-0000-0000-00006C840000}"/>
    <cellStyle name="Normal 3 5 3 3 5" xfId="34514" xr:uid="{00000000-0005-0000-0000-00006D840000}"/>
    <cellStyle name="Normal 3 5 3 3 5 2" xfId="34515" xr:uid="{00000000-0005-0000-0000-00006E840000}"/>
    <cellStyle name="Normal 3 5 3 3 6" xfId="34516" xr:uid="{00000000-0005-0000-0000-00006F840000}"/>
    <cellStyle name="Normal 3 5 3 3 6 2" xfId="34517" xr:uid="{00000000-0005-0000-0000-000070840000}"/>
    <cellStyle name="Normal 3 5 3 3 7" xfId="34518" xr:uid="{00000000-0005-0000-0000-000071840000}"/>
    <cellStyle name="Normal 3 5 3 3 8" xfId="34519" xr:uid="{00000000-0005-0000-0000-000072840000}"/>
    <cellStyle name="Normal 3 5 3 3 9" xfId="34520" xr:uid="{00000000-0005-0000-0000-000073840000}"/>
    <cellStyle name="Normal 3 5 3 3_1) Sector Final Use Input Sheet" xfId="34521" xr:uid="{00000000-0005-0000-0000-000074840000}"/>
    <cellStyle name="Normal 3 5 3 4" xfId="34522" xr:uid="{00000000-0005-0000-0000-000075840000}"/>
    <cellStyle name="Normal 3 5 3 4 10" xfId="34523" xr:uid="{00000000-0005-0000-0000-000076840000}"/>
    <cellStyle name="Normal 3 5 3 4 11" xfId="34524" xr:uid="{00000000-0005-0000-0000-000077840000}"/>
    <cellStyle name="Normal 3 5 3 4 2" xfId="34525" xr:uid="{00000000-0005-0000-0000-000078840000}"/>
    <cellStyle name="Normal 3 5 3 4 2 2" xfId="34526" xr:uid="{00000000-0005-0000-0000-000079840000}"/>
    <cellStyle name="Normal 3 5 3 4 2 3" xfId="34527" xr:uid="{00000000-0005-0000-0000-00007A840000}"/>
    <cellStyle name="Normal 3 5 3 4 2 4" xfId="34528" xr:uid="{00000000-0005-0000-0000-00007B840000}"/>
    <cellStyle name="Normal 3 5 3 4 2 5" xfId="34529" xr:uid="{00000000-0005-0000-0000-00007C840000}"/>
    <cellStyle name="Normal 3 5 3 4 3" xfId="34530" xr:uid="{00000000-0005-0000-0000-00007D840000}"/>
    <cellStyle name="Normal 3 5 3 4 3 2" xfId="34531" xr:uid="{00000000-0005-0000-0000-00007E840000}"/>
    <cellStyle name="Normal 3 5 3 4 3 3" xfId="34532" xr:uid="{00000000-0005-0000-0000-00007F840000}"/>
    <cellStyle name="Normal 3 5 3 4 4" xfId="34533" xr:uid="{00000000-0005-0000-0000-000080840000}"/>
    <cellStyle name="Normal 3 5 3 4 4 2" xfId="34534" xr:uid="{00000000-0005-0000-0000-000081840000}"/>
    <cellStyle name="Normal 3 5 3 4 5" xfId="34535" xr:uid="{00000000-0005-0000-0000-000082840000}"/>
    <cellStyle name="Normal 3 5 3 4 5 2" xfId="34536" xr:uid="{00000000-0005-0000-0000-000083840000}"/>
    <cellStyle name="Normal 3 5 3 4 6" xfId="34537" xr:uid="{00000000-0005-0000-0000-000084840000}"/>
    <cellStyle name="Normal 3 5 3 4 7" xfId="34538" xr:uid="{00000000-0005-0000-0000-000085840000}"/>
    <cellStyle name="Normal 3 5 3 4 8" xfId="34539" xr:uid="{00000000-0005-0000-0000-000086840000}"/>
    <cellStyle name="Normal 3 5 3 4 9" xfId="34540" xr:uid="{00000000-0005-0000-0000-000087840000}"/>
    <cellStyle name="Normal 3 5 3 4_1) Sector Final Use Input Sheet" xfId="34541" xr:uid="{00000000-0005-0000-0000-000088840000}"/>
    <cellStyle name="Normal 3 5 3 5" xfId="34542" xr:uid="{00000000-0005-0000-0000-000089840000}"/>
    <cellStyle name="Normal 3 5 3 5 2" xfId="34543" xr:uid="{00000000-0005-0000-0000-00008A840000}"/>
    <cellStyle name="Normal 3 5 3 5 3" xfId="34544" xr:uid="{00000000-0005-0000-0000-00008B840000}"/>
    <cellStyle name="Normal 3 5 3 5 4" xfId="34545" xr:uid="{00000000-0005-0000-0000-00008C840000}"/>
    <cellStyle name="Normal 3 5 3 5 5" xfId="34546" xr:uid="{00000000-0005-0000-0000-00008D840000}"/>
    <cellStyle name="Normal 3 5 3 6" xfId="34547" xr:uid="{00000000-0005-0000-0000-00008E840000}"/>
    <cellStyle name="Normal 3 5 3 6 2" xfId="34548" xr:uid="{00000000-0005-0000-0000-00008F840000}"/>
    <cellStyle name="Normal 3 5 3 6 3" xfId="34549" xr:uid="{00000000-0005-0000-0000-000090840000}"/>
    <cellStyle name="Normal 3 5 3 7" xfId="34550" xr:uid="{00000000-0005-0000-0000-000091840000}"/>
    <cellStyle name="Normal 3 5 3 7 2" xfId="34551" xr:uid="{00000000-0005-0000-0000-000092840000}"/>
    <cellStyle name="Normal 3 5 3 8" xfId="34552" xr:uid="{00000000-0005-0000-0000-000093840000}"/>
    <cellStyle name="Normal 3 5 3 8 2" xfId="34553" xr:uid="{00000000-0005-0000-0000-000094840000}"/>
    <cellStyle name="Normal 3 5 3 9" xfId="34554" xr:uid="{00000000-0005-0000-0000-000095840000}"/>
    <cellStyle name="Normal 3 5 3_1) Sector Final Use Input Sheet" xfId="34555" xr:uid="{00000000-0005-0000-0000-000096840000}"/>
    <cellStyle name="Normal 3 5 4" xfId="34556" xr:uid="{00000000-0005-0000-0000-000097840000}"/>
    <cellStyle name="Normal 3 5 4 10" xfId="34557" xr:uid="{00000000-0005-0000-0000-000098840000}"/>
    <cellStyle name="Normal 3 5 4 11" xfId="34558" xr:uid="{00000000-0005-0000-0000-000099840000}"/>
    <cellStyle name="Normal 3 5 4 12" xfId="34559" xr:uid="{00000000-0005-0000-0000-00009A840000}"/>
    <cellStyle name="Normal 3 5 4 13" xfId="34560" xr:uid="{00000000-0005-0000-0000-00009B840000}"/>
    <cellStyle name="Normal 3 5 4 14" xfId="34561" xr:uid="{00000000-0005-0000-0000-00009C840000}"/>
    <cellStyle name="Normal 3 5 4 2" xfId="34562" xr:uid="{00000000-0005-0000-0000-00009D840000}"/>
    <cellStyle name="Normal 3 5 4 2 10" xfId="34563" xr:uid="{00000000-0005-0000-0000-00009E840000}"/>
    <cellStyle name="Normal 3 5 4 2 11" xfId="34564" xr:uid="{00000000-0005-0000-0000-00009F840000}"/>
    <cellStyle name="Normal 3 5 4 2 12" xfId="34565" xr:uid="{00000000-0005-0000-0000-0000A0840000}"/>
    <cellStyle name="Normal 3 5 4 2 2" xfId="34566" xr:uid="{00000000-0005-0000-0000-0000A1840000}"/>
    <cellStyle name="Normal 3 5 4 2 2 10" xfId="34567" xr:uid="{00000000-0005-0000-0000-0000A2840000}"/>
    <cellStyle name="Normal 3 5 4 2 2 11" xfId="34568" xr:uid="{00000000-0005-0000-0000-0000A3840000}"/>
    <cellStyle name="Normal 3 5 4 2 2 2" xfId="34569" xr:uid="{00000000-0005-0000-0000-0000A4840000}"/>
    <cellStyle name="Normal 3 5 4 2 2 2 2" xfId="34570" xr:uid="{00000000-0005-0000-0000-0000A5840000}"/>
    <cellStyle name="Normal 3 5 4 2 2 2 3" xfId="34571" xr:uid="{00000000-0005-0000-0000-0000A6840000}"/>
    <cellStyle name="Normal 3 5 4 2 2 2 4" xfId="34572" xr:uid="{00000000-0005-0000-0000-0000A7840000}"/>
    <cellStyle name="Normal 3 5 4 2 2 2 5" xfId="34573" xr:uid="{00000000-0005-0000-0000-0000A8840000}"/>
    <cellStyle name="Normal 3 5 4 2 2 3" xfId="34574" xr:uid="{00000000-0005-0000-0000-0000A9840000}"/>
    <cellStyle name="Normal 3 5 4 2 2 3 2" xfId="34575" xr:uid="{00000000-0005-0000-0000-0000AA840000}"/>
    <cellStyle name="Normal 3 5 4 2 2 3 3" xfId="34576" xr:uid="{00000000-0005-0000-0000-0000AB840000}"/>
    <cellStyle name="Normal 3 5 4 2 2 4" xfId="34577" xr:uid="{00000000-0005-0000-0000-0000AC840000}"/>
    <cellStyle name="Normal 3 5 4 2 2 4 2" xfId="34578" xr:uid="{00000000-0005-0000-0000-0000AD840000}"/>
    <cellStyle name="Normal 3 5 4 2 2 5" xfId="34579" xr:uid="{00000000-0005-0000-0000-0000AE840000}"/>
    <cellStyle name="Normal 3 5 4 2 2 5 2" xfId="34580" xr:uid="{00000000-0005-0000-0000-0000AF840000}"/>
    <cellStyle name="Normal 3 5 4 2 2 6" xfId="34581" xr:uid="{00000000-0005-0000-0000-0000B0840000}"/>
    <cellStyle name="Normal 3 5 4 2 2 7" xfId="34582" xr:uid="{00000000-0005-0000-0000-0000B1840000}"/>
    <cellStyle name="Normal 3 5 4 2 2 8" xfId="34583" xr:uid="{00000000-0005-0000-0000-0000B2840000}"/>
    <cellStyle name="Normal 3 5 4 2 2 9" xfId="34584" xr:uid="{00000000-0005-0000-0000-0000B3840000}"/>
    <cellStyle name="Normal 3 5 4 2 2_1) Sector Final Use Input Sheet" xfId="34585" xr:uid="{00000000-0005-0000-0000-0000B4840000}"/>
    <cellStyle name="Normal 3 5 4 2 3" xfId="34586" xr:uid="{00000000-0005-0000-0000-0000B5840000}"/>
    <cellStyle name="Normal 3 5 4 2 3 2" xfId="34587" xr:uid="{00000000-0005-0000-0000-0000B6840000}"/>
    <cellStyle name="Normal 3 5 4 2 3 3" xfId="34588" xr:uid="{00000000-0005-0000-0000-0000B7840000}"/>
    <cellStyle name="Normal 3 5 4 2 3 4" xfId="34589" xr:uid="{00000000-0005-0000-0000-0000B8840000}"/>
    <cellStyle name="Normal 3 5 4 2 3 5" xfId="34590" xr:uid="{00000000-0005-0000-0000-0000B9840000}"/>
    <cellStyle name="Normal 3 5 4 2 4" xfId="34591" xr:uid="{00000000-0005-0000-0000-0000BA840000}"/>
    <cellStyle name="Normal 3 5 4 2 4 2" xfId="34592" xr:uid="{00000000-0005-0000-0000-0000BB840000}"/>
    <cellStyle name="Normal 3 5 4 2 4 3" xfId="34593" xr:uid="{00000000-0005-0000-0000-0000BC840000}"/>
    <cellStyle name="Normal 3 5 4 2 5" xfId="34594" xr:uid="{00000000-0005-0000-0000-0000BD840000}"/>
    <cellStyle name="Normal 3 5 4 2 5 2" xfId="34595" xr:uid="{00000000-0005-0000-0000-0000BE840000}"/>
    <cellStyle name="Normal 3 5 4 2 6" xfId="34596" xr:uid="{00000000-0005-0000-0000-0000BF840000}"/>
    <cellStyle name="Normal 3 5 4 2 6 2" xfId="34597" xr:uid="{00000000-0005-0000-0000-0000C0840000}"/>
    <cellStyle name="Normal 3 5 4 2 7" xfId="34598" xr:uid="{00000000-0005-0000-0000-0000C1840000}"/>
    <cellStyle name="Normal 3 5 4 2 8" xfId="34599" xr:uid="{00000000-0005-0000-0000-0000C2840000}"/>
    <cellStyle name="Normal 3 5 4 2 9" xfId="34600" xr:uid="{00000000-0005-0000-0000-0000C3840000}"/>
    <cellStyle name="Normal 3 5 4 2_1) Sector Final Use Input Sheet" xfId="34601" xr:uid="{00000000-0005-0000-0000-0000C4840000}"/>
    <cellStyle name="Normal 3 5 4 3" xfId="34602" xr:uid="{00000000-0005-0000-0000-0000C5840000}"/>
    <cellStyle name="Normal 3 5 4 3 10" xfId="34603" xr:uid="{00000000-0005-0000-0000-0000C6840000}"/>
    <cellStyle name="Normal 3 5 4 3 11" xfId="34604" xr:uid="{00000000-0005-0000-0000-0000C7840000}"/>
    <cellStyle name="Normal 3 5 4 3 12" xfId="34605" xr:uid="{00000000-0005-0000-0000-0000C8840000}"/>
    <cellStyle name="Normal 3 5 4 3 2" xfId="34606" xr:uid="{00000000-0005-0000-0000-0000C9840000}"/>
    <cellStyle name="Normal 3 5 4 3 2 10" xfId="34607" xr:uid="{00000000-0005-0000-0000-0000CA840000}"/>
    <cellStyle name="Normal 3 5 4 3 2 11" xfId="34608" xr:uid="{00000000-0005-0000-0000-0000CB840000}"/>
    <cellStyle name="Normal 3 5 4 3 2 2" xfId="34609" xr:uid="{00000000-0005-0000-0000-0000CC840000}"/>
    <cellStyle name="Normal 3 5 4 3 2 2 2" xfId="34610" xr:uid="{00000000-0005-0000-0000-0000CD840000}"/>
    <cellStyle name="Normal 3 5 4 3 2 2 3" xfId="34611" xr:uid="{00000000-0005-0000-0000-0000CE840000}"/>
    <cellStyle name="Normal 3 5 4 3 2 2 4" xfId="34612" xr:uid="{00000000-0005-0000-0000-0000CF840000}"/>
    <cellStyle name="Normal 3 5 4 3 2 2 5" xfId="34613" xr:uid="{00000000-0005-0000-0000-0000D0840000}"/>
    <cellStyle name="Normal 3 5 4 3 2 3" xfId="34614" xr:uid="{00000000-0005-0000-0000-0000D1840000}"/>
    <cellStyle name="Normal 3 5 4 3 2 3 2" xfId="34615" xr:uid="{00000000-0005-0000-0000-0000D2840000}"/>
    <cellStyle name="Normal 3 5 4 3 2 3 3" xfId="34616" xr:uid="{00000000-0005-0000-0000-0000D3840000}"/>
    <cellStyle name="Normal 3 5 4 3 2 4" xfId="34617" xr:uid="{00000000-0005-0000-0000-0000D4840000}"/>
    <cellStyle name="Normal 3 5 4 3 2 4 2" xfId="34618" xr:uid="{00000000-0005-0000-0000-0000D5840000}"/>
    <cellStyle name="Normal 3 5 4 3 2 5" xfId="34619" xr:uid="{00000000-0005-0000-0000-0000D6840000}"/>
    <cellStyle name="Normal 3 5 4 3 2 5 2" xfId="34620" xr:uid="{00000000-0005-0000-0000-0000D7840000}"/>
    <cellStyle name="Normal 3 5 4 3 2 6" xfId="34621" xr:uid="{00000000-0005-0000-0000-0000D8840000}"/>
    <cellStyle name="Normal 3 5 4 3 2 7" xfId="34622" xr:uid="{00000000-0005-0000-0000-0000D9840000}"/>
    <cellStyle name="Normal 3 5 4 3 2 8" xfId="34623" xr:uid="{00000000-0005-0000-0000-0000DA840000}"/>
    <cellStyle name="Normal 3 5 4 3 2 9" xfId="34624" xr:uid="{00000000-0005-0000-0000-0000DB840000}"/>
    <cellStyle name="Normal 3 5 4 3 2_1) Sector Final Use Input Sheet" xfId="34625" xr:uid="{00000000-0005-0000-0000-0000DC840000}"/>
    <cellStyle name="Normal 3 5 4 3 3" xfId="34626" xr:uid="{00000000-0005-0000-0000-0000DD840000}"/>
    <cellStyle name="Normal 3 5 4 3 3 2" xfId="34627" xr:uid="{00000000-0005-0000-0000-0000DE840000}"/>
    <cellStyle name="Normal 3 5 4 3 3 3" xfId="34628" xr:uid="{00000000-0005-0000-0000-0000DF840000}"/>
    <cellStyle name="Normal 3 5 4 3 3 4" xfId="34629" xr:uid="{00000000-0005-0000-0000-0000E0840000}"/>
    <cellStyle name="Normal 3 5 4 3 3 5" xfId="34630" xr:uid="{00000000-0005-0000-0000-0000E1840000}"/>
    <cellStyle name="Normal 3 5 4 3 4" xfId="34631" xr:uid="{00000000-0005-0000-0000-0000E2840000}"/>
    <cellStyle name="Normal 3 5 4 3 4 2" xfId="34632" xr:uid="{00000000-0005-0000-0000-0000E3840000}"/>
    <cellStyle name="Normal 3 5 4 3 4 3" xfId="34633" xr:uid="{00000000-0005-0000-0000-0000E4840000}"/>
    <cellStyle name="Normal 3 5 4 3 5" xfId="34634" xr:uid="{00000000-0005-0000-0000-0000E5840000}"/>
    <cellStyle name="Normal 3 5 4 3 5 2" xfId="34635" xr:uid="{00000000-0005-0000-0000-0000E6840000}"/>
    <cellStyle name="Normal 3 5 4 3 6" xfId="34636" xr:uid="{00000000-0005-0000-0000-0000E7840000}"/>
    <cellStyle name="Normal 3 5 4 3 6 2" xfId="34637" xr:uid="{00000000-0005-0000-0000-0000E8840000}"/>
    <cellStyle name="Normal 3 5 4 3 7" xfId="34638" xr:uid="{00000000-0005-0000-0000-0000E9840000}"/>
    <cellStyle name="Normal 3 5 4 3 8" xfId="34639" xr:uid="{00000000-0005-0000-0000-0000EA840000}"/>
    <cellStyle name="Normal 3 5 4 3 9" xfId="34640" xr:uid="{00000000-0005-0000-0000-0000EB840000}"/>
    <cellStyle name="Normal 3 5 4 3_1) Sector Final Use Input Sheet" xfId="34641" xr:uid="{00000000-0005-0000-0000-0000EC840000}"/>
    <cellStyle name="Normal 3 5 4 4" xfId="34642" xr:uid="{00000000-0005-0000-0000-0000ED840000}"/>
    <cellStyle name="Normal 3 5 4 4 10" xfId="34643" xr:uid="{00000000-0005-0000-0000-0000EE840000}"/>
    <cellStyle name="Normal 3 5 4 4 11" xfId="34644" xr:uid="{00000000-0005-0000-0000-0000EF840000}"/>
    <cellStyle name="Normal 3 5 4 4 2" xfId="34645" xr:uid="{00000000-0005-0000-0000-0000F0840000}"/>
    <cellStyle name="Normal 3 5 4 4 2 2" xfId="34646" xr:uid="{00000000-0005-0000-0000-0000F1840000}"/>
    <cellStyle name="Normal 3 5 4 4 2 3" xfId="34647" xr:uid="{00000000-0005-0000-0000-0000F2840000}"/>
    <cellStyle name="Normal 3 5 4 4 2 4" xfId="34648" xr:uid="{00000000-0005-0000-0000-0000F3840000}"/>
    <cellStyle name="Normal 3 5 4 4 2 5" xfId="34649" xr:uid="{00000000-0005-0000-0000-0000F4840000}"/>
    <cellStyle name="Normal 3 5 4 4 3" xfId="34650" xr:uid="{00000000-0005-0000-0000-0000F5840000}"/>
    <cellStyle name="Normal 3 5 4 4 3 2" xfId="34651" xr:uid="{00000000-0005-0000-0000-0000F6840000}"/>
    <cellStyle name="Normal 3 5 4 4 3 3" xfId="34652" xr:uid="{00000000-0005-0000-0000-0000F7840000}"/>
    <cellStyle name="Normal 3 5 4 4 4" xfId="34653" xr:uid="{00000000-0005-0000-0000-0000F8840000}"/>
    <cellStyle name="Normal 3 5 4 4 4 2" xfId="34654" xr:uid="{00000000-0005-0000-0000-0000F9840000}"/>
    <cellStyle name="Normal 3 5 4 4 5" xfId="34655" xr:uid="{00000000-0005-0000-0000-0000FA840000}"/>
    <cellStyle name="Normal 3 5 4 4 5 2" xfId="34656" xr:uid="{00000000-0005-0000-0000-0000FB840000}"/>
    <cellStyle name="Normal 3 5 4 4 6" xfId="34657" xr:uid="{00000000-0005-0000-0000-0000FC840000}"/>
    <cellStyle name="Normal 3 5 4 4 7" xfId="34658" xr:uid="{00000000-0005-0000-0000-0000FD840000}"/>
    <cellStyle name="Normal 3 5 4 4 8" xfId="34659" xr:uid="{00000000-0005-0000-0000-0000FE840000}"/>
    <cellStyle name="Normal 3 5 4 4 9" xfId="34660" xr:uid="{00000000-0005-0000-0000-0000FF840000}"/>
    <cellStyle name="Normal 3 5 4 4_1) Sector Final Use Input Sheet" xfId="34661" xr:uid="{00000000-0005-0000-0000-000000850000}"/>
    <cellStyle name="Normal 3 5 4 5" xfId="34662" xr:uid="{00000000-0005-0000-0000-000001850000}"/>
    <cellStyle name="Normal 3 5 4 5 2" xfId="34663" xr:uid="{00000000-0005-0000-0000-000002850000}"/>
    <cellStyle name="Normal 3 5 4 5 3" xfId="34664" xr:uid="{00000000-0005-0000-0000-000003850000}"/>
    <cellStyle name="Normal 3 5 4 5 4" xfId="34665" xr:uid="{00000000-0005-0000-0000-000004850000}"/>
    <cellStyle name="Normal 3 5 4 5 5" xfId="34666" xr:uid="{00000000-0005-0000-0000-000005850000}"/>
    <cellStyle name="Normal 3 5 4 6" xfId="34667" xr:uid="{00000000-0005-0000-0000-000006850000}"/>
    <cellStyle name="Normal 3 5 4 6 2" xfId="34668" xr:uid="{00000000-0005-0000-0000-000007850000}"/>
    <cellStyle name="Normal 3 5 4 6 3" xfId="34669" xr:uid="{00000000-0005-0000-0000-000008850000}"/>
    <cellStyle name="Normal 3 5 4 7" xfId="34670" xr:uid="{00000000-0005-0000-0000-000009850000}"/>
    <cellStyle name="Normal 3 5 4 7 2" xfId="34671" xr:uid="{00000000-0005-0000-0000-00000A850000}"/>
    <cellStyle name="Normal 3 5 4 8" xfId="34672" xr:uid="{00000000-0005-0000-0000-00000B850000}"/>
    <cellStyle name="Normal 3 5 4 8 2" xfId="34673" xr:uid="{00000000-0005-0000-0000-00000C850000}"/>
    <cellStyle name="Normal 3 5 4 9" xfId="34674" xr:uid="{00000000-0005-0000-0000-00000D850000}"/>
    <cellStyle name="Normal 3 5 4_1) Sector Final Use Input Sheet" xfId="34675" xr:uid="{00000000-0005-0000-0000-00000E850000}"/>
    <cellStyle name="Normal 3 5 5" xfId="34676" xr:uid="{00000000-0005-0000-0000-00000F850000}"/>
    <cellStyle name="Normal 3 5 5 10" xfId="34677" xr:uid="{00000000-0005-0000-0000-000010850000}"/>
    <cellStyle name="Normal 3 5 5 11" xfId="34678" xr:uid="{00000000-0005-0000-0000-000011850000}"/>
    <cellStyle name="Normal 3 5 5 12" xfId="34679" xr:uid="{00000000-0005-0000-0000-000012850000}"/>
    <cellStyle name="Normal 3 5 5 2" xfId="34680" xr:uid="{00000000-0005-0000-0000-000013850000}"/>
    <cellStyle name="Normal 3 5 5 2 10" xfId="34681" xr:uid="{00000000-0005-0000-0000-000014850000}"/>
    <cellStyle name="Normal 3 5 5 2 11" xfId="34682" xr:uid="{00000000-0005-0000-0000-000015850000}"/>
    <cellStyle name="Normal 3 5 5 2 2" xfId="34683" xr:uid="{00000000-0005-0000-0000-000016850000}"/>
    <cellStyle name="Normal 3 5 5 2 2 2" xfId="34684" xr:uid="{00000000-0005-0000-0000-000017850000}"/>
    <cellStyle name="Normal 3 5 5 2 2 3" xfId="34685" xr:uid="{00000000-0005-0000-0000-000018850000}"/>
    <cellStyle name="Normal 3 5 5 2 2 4" xfId="34686" xr:uid="{00000000-0005-0000-0000-000019850000}"/>
    <cellStyle name="Normal 3 5 5 2 2 5" xfId="34687" xr:uid="{00000000-0005-0000-0000-00001A850000}"/>
    <cellStyle name="Normal 3 5 5 2 3" xfId="34688" xr:uid="{00000000-0005-0000-0000-00001B850000}"/>
    <cellStyle name="Normal 3 5 5 2 3 2" xfId="34689" xr:uid="{00000000-0005-0000-0000-00001C850000}"/>
    <cellStyle name="Normal 3 5 5 2 3 3" xfId="34690" xr:uid="{00000000-0005-0000-0000-00001D850000}"/>
    <cellStyle name="Normal 3 5 5 2 4" xfId="34691" xr:uid="{00000000-0005-0000-0000-00001E850000}"/>
    <cellStyle name="Normal 3 5 5 2 4 2" xfId="34692" xr:uid="{00000000-0005-0000-0000-00001F850000}"/>
    <cellStyle name="Normal 3 5 5 2 5" xfId="34693" xr:uid="{00000000-0005-0000-0000-000020850000}"/>
    <cellStyle name="Normal 3 5 5 2 5 2" xfId="34694" xr:uid="{00000000-0005-0000-0000-000021850000}"/>
    <cellStyle name="Normal 3 5 5 2 6" xfId="34695" xr:uid="{00000000-0005-0000-0000-000022850000}"/>
    <cellStyle name="Normal 3 5 5 2 7" xfId="34696" xr:uid="{00000000-0005-0000-0000-000023850000}"/>
    <cellStyle name="Normal 3 5 5 2 8" xfId="34697" xr:uid="{00000000-0005-0000-0000-000024850000}"/>
    <cellStyle name="Normal 3 5 5 2 9" xfId="34698" xr:uid="{00000000-0005-0000-0000-000025850000}"/>
    <cellStyle name="Normal 3 5 5 2_1) Sector Final Use Input Sheet" xfId="34699" xr:uid="{00000000-0005-0000-0000-000026850000}"/>
    <cellStyle name="Normal 3 5 5 3" xfId="34700" xr:uid="{00000000-0005-0000-0000-000027850000}"/>
    <cellStyle name="Normal 3 5 5 3 2" xfId="34701" xr:uid="{00000000-0005-0000-0000-000028850000}"/>
    <cellStyle name="Normal 3 5 5 3 3" xfId="34702" xr:uid="{00000000-0005-0000-0000-000029850000}"/>
    <cellStyle name="Normal 3 5 5 3 4" xfId="34703" xr:uid="{00000000-0005-0000-0000-00002A850000}"/>
    <cellStyle name="Normal 3 5 5 3 5" xfId="34704" xr:uid="{00000000-0005-0000-0000-00002B850000}"/>
    <cellStyle name="Normal 3 5 5 4" xfId="34705" xr:uid="{00000000-0005-0000-0000-00002C850000}"/>
    <cellStyle name="Normal 3 5 5 4 2" xfId="34706" xr:uid="{00000000-0005-0000-0000-00002D850000}"/>
    <cellStyle name="Normal 3 5 5 4 3" xfId="34707" xr:uid="{00000000-0005-0000-0000-00002E850000}"/>
    <cellStyle name="Normal 3 5 5 5" xfId="34708" xr:uid="{00000000-0005-0000-0000-00002F850000}"/>
    <cellStyle name="Normal 3 5 5 5 2" xfId="34709" xr:uid="{00000000-0005-0000-0000-000030850000}"/>
    <cellStyle name="Normal 3 5 5 6" xfId="34710" xr:uid="{00000000-0005-0000-0000-000031850000}"/>
    <cellStyle name="Normal 3 5 5 6 2" xfId="34711" xr:uid="{00000000-0005-0000-0000-000032850000}"/>
    <cellStyle name="Normal 3 5 5 7" xfId="34712" xr:uid="{00000000-0005-0000-0000-000033850000}"/>
    <cellStyle name="Normal 3 5 5 8" xfId="34713" xr:uid="{00000000-0005-0000-0000-000034850000}"/>
    <cellStyle name="Normal 3 5 5 9" xfId="34714" xr:uid="{00000000-0005-0000-0000-000035850000}"/>
    <cellStyle name="Normal 3 5 5_1) Sector Final Use Input Sheet" xfId="34715" xr:uid="{00000000-0005-0000-0000-000036850000}"/>
    <cellStyle name="Normal 3 5 6" xfId="34716" xr:uid="{00000000-0005-0000-0000-000037850000}"/>
    <cellStyle name="Normal 3 5 6 10" xfId="34717" xr:uid="{00000000-0005-0000-0000-000038850000}"/>
    <cellStyle name="Normal 3 5 6 11" xfId="34718" xr:uid="{00000000-0005-0000-0000-000039850000}"/>
    <cellStyle name="Normal 3 5 6 12" xfId="34719" xr:uid="{00000000-0005-0000-0000-00003A850000}"/>
    <cellStyle name="Normal 3 5 6 2" xfId="34720" xr:uid="{00000000-0005-0000-0000-00003B850000}"/>
    <cellStyle name="Normal 3 5 6 2 10" xfId="34721" xr:uid="{00000000-0005-0000-0000-00003C850000}"/>
    <cellStyle name="Normal 3 5 6 2 11" xfId="34722" xr:uid="{00000000-0005-0000-0000-00003D850000}"/>
    <cellStyle name="Normal 3 5 6 2 2" xfId="34723" xr:uid="{00000000-0005-0000-0000-00003E850000}"/>
    <cellStyle name="Normal 3 5 6 2 2 2" xfId="34724" xr:uid="{00000000-0005-0000-0000-00003F850000}"/>
    <cellStyle name="Normal 3 5 6 2 2 3" xfId="34725" xr:uid="{00000000-0005-0000-0000-000040850000}"/>
    <cellStyle name="Normal 3 5 6 2 2 4" xfId="34726" xr:uid="{00000000-0005-0000-0000-000041850000}"/>
    <cellStyle name="Normal 3 5 6 2 2 5" xfId="34727" xr:uid="{00000000-0005-0000-0000-000042850000}"/>
    <cellStyle name="Normal 3 5 6 2 3" xfId="34728" xr:uid="{00000000-0005-0000-0000-000043850000}"/>
    <cellStyle name="Normal 3 5 6 2 3 2" xfId="34729" xr:uid="{00000000-0005-0000-0000-000044850000}"/>
    <cellStyle name="Normal 3 5 6 2 3 3" xfId="34730" xr:uid="{00000000-0005-0000-0000-000045850000}"/>
    <cellStyle name="Normal 3 5 6 2 4" xfId="34731" xr:uid="{00000000-0005-0000-0000-000046850000}"/>
    <cellStyle name="Normal 3 5 6 2 4 2" xfId="34732" xr:uid="{00000000-0005-0000-0000-000047850000}"/>
    <cellStyle name="Normal 3 5 6 2 5" xfId="34733" xr:uid="{00000000-0005-0000-0000-000048850000}"/>
    <cellStyle name="Normal 3 5 6 2 5 2" xfId="34734" xr:uid="{00000000-0005-0000-0000-000049850000}"/>
    <cellStyle name="Normal 3 5 6 2 6" xfId="34735" xr:uid="{00000000-0005-0000-0000-00004A850000}"/>
    <cellStyle name="Normal 3 5 6 2 7" xfId="34736" xr:uid="{00000000-0005-0000-0000-00004B850000}"/>
    <cellStyle name="Normal 3 5 6 2 8" xfId="34737" xr:uid="{00000000-0005-0000-0000-00004C850000}"/>
    <cellStyle name="Normal 3 5 6 2 9" xfId="34738" xr:uid="{00000000-0005-0000-0000-00004D850000}"/>
    <cellStyle name="Normal 3 5 6 2_1) Sector Final Use Input Sheet" xfId="34739" xr:uid="{00000000-0005-0000-0000-00004E850000}"/>
    <cellStyle name="Normal 3 5 6 3" xfId="34740" xr:uid="{00000000-0005-0000-0000-00004F850000}"/>
    <cellStyle name="Normal 3 5 6 3 2" xfId="34741" xr:uid="{00000000-0005-0000-0000-000050850000}"/>
    <cellStyle name="Normal 3 5 6 3 3" xfId="34742" xr:uid="{00000000-0005-0000-0000-000051850000}"/>
    <cellStyle name="Normal 3 5 6 3 4" xfId="34743" xr:uid="{00000000-0005-0000-0000-000052850000}"/>
    <cellStyle name="Normal 3 5 6 3 5" xfId="34744" xr:uid="{00000000-0005-0000-0000-000053850000}"/>
    <cellStyle name="Normal 3 5 6 4" xfId="34745" xr:uid="{00000000-0005-0000-0000-000054850000}"/>
    <cellStyle name="Normal 3 5 6 4 2" xfId="34746" xr:uid="{00000000-0005-0000-0000-000055850000}"/>
    <cellStyle name="Normal 3 5 6 4 3" xfId="34747" xr:uid="{00000000-0005-0000-0000-000056850000}"/>
    <cellStyle name="Normal 3 5 6 5" xfId="34748" xr:uid="{00000000-0005-0000-0000-000057850000}"/>
    <cellStyle name="Normal 3 5 6 5 2" xfId="34749" xr:uid="{00000000-0005-0000-0000-000058850000}"/>
    <cellStyle name="Normal 3 5 6 6" xfId="34750" xr:uid="{00000000-0005-0000-0000-000059850000}"/>
    <cellStyle name="Normal 3 5 6 6 2" xfId="34751" xr:uid="{00000000-0005-0000-0000-00005A850000}"/>
    <cellStyle name="Normal 3 5 6 7" xfId="34752" xr:uid="{00000000-0005-0000-0000-00005B850000}"/>
    <cellStyle name="Normal 3 5 6 8" xfId="34753" xr:uid="{00000000-0005-0000-0000-00005C850000}"/>
    <cellStyle name="Normal 3 5 6 9" xfId="34754" xr:uid="{00000000-0005-0000-0000-00005D850000}"/>
    <cellStyle name="Normal 3 5 6_1) Sector Final Use Input Sheet" xfId="34755" xr:uid="{00000000-0005-0000-0000-00005E850000}"/>
    <cellStyle name="Normal 3 5 7" xfId="34756" xr:uid="{00000000-0005-0000-0000-00005F850000}"/>
    <cellStyle name="Normal 3 5 7 10" xfId="34757" xr:uid="{00000000-0005-0000-0000-000060850000}"/>
    <cellStyle name="Normal 3 5 7 11" xfId="34758" xr:uid="{00000000-0005-0000-0000-000061850000}"/>
    <cellStyle name="Normal 3 5 7 2" xfId="34759" xr:uid="{00000000-0005-0000-0000-000062850000}"/>
    <cellStyle name="Normal 3 5 7 2 2" xfId="34760" xr:uid="{00000000-0005-0000-0000-000063850000}"/>
    <cellStyle name="Normal 3 5 7 2 3" xfId="34761" xr:uid="{00000000-0005-0000-0000-000064850000}"/>
    <cellStyle name="Normal 3 5 7 2 4" xfId="34762" xr:uid="{00000000-0005-0000-0000-000065850000}"/>
    <cellStyle name="Normal 3 5 7 2 5" xfId="34763" xr:uid="{00000000-0005-0000-0000-000066850000}"/>
    <cellStyle name="Normal 3 5 7 3" xfId="34764" xr:uid="{00000000-0005-0000-0000-000067850000}"/>
    <cellStyle name="Normal 3 5 7 3 2" xfId="34765" xr:uid="{00000000-0005-0000-0000-000068850000}"/>
    <cellStyle name="Normal 3 5 7 3 3" xfId="34766" xr:uid="{00000000-0005-0000-0000-000069850000}"/>
    <cellStyle name="Normal 3 5 7 4" xfId="34767" xr:uid="{00000000-0005-0000-0000-00006A850000}"/>
    <cellStyle name="Normal 3 5 7 4 2" xfId="34768" xr:uid="{00000000-0005-0000-0000-00006B850000}"/>
    <cellStyle name="Normal 3 5 7 5" xfId="34769" xr:uid="{00000000-0005-0000-0000-00006C850000}"/>
    <cellStyle name="Normal 3 5 7 5 2" xfId="34770" xr:uid="{00000000-0005-0000-0000-00006D850000}"/>
    <cellStyle name="Normal 3 5 7 6" xfId="34771" xr:uid="{00000000-0005-0000-0000-00006E850000}"/>
    <cellStyle name="Normal 3 5 7 7" xfId="34772" xr:uid="{00000000-0005-0000-0000-00006F850000}"/>
    <cellStyle name="Normal 3 5 7 8" xfId="34773" xr:uid="{00000000-0005-0000-0000-000070850000}"/>
    <cellStyle name="Normal 3 5 7 9" xfId="34774" xr:uid="{00000000-0005-0000-0000-000071850000}"/>
    <cellStyle name="Normal 3 5 7_1) Sector Final Use Input Sheet" xfId="34775" xr:uid="{00000000-0005-0000-0000-000072850000}"/>
    <cellStyle name="Normal 3 5 8" xfId="34776" xr:uid="{00000000-0005-0000-0000-000073850000}"/>
    <cellStyle name="Normal 3 5 8 2" xfId="34777" xr:uid="{00000000-0005-0000-0000-000074850000}"/>
    <cellStyle name="Normal 3 5 8 3" xfId="34778" xr:uid="{00000000-0005-0000-0000-000075850000}"/>
    <cellStyle name="Normal 3 5 8 4" xfId="34779" xr:uid="{00000000-0005-0000-0000-000076850000}"/>
    <cellStyle name="Normal 3 5 8 5" xfId="34780" xr:uid="{00000000-0005-0000-0000-000077850000}"/>
    <cellStyle name="Normal 3 5 9" xfId="34781" xr:uid="{00000000-0005-0000-0000-000078850000}"/>
    <cellStyle name="Normal 3 5 9 2" xfId="34782" xr:uid="{00000000-0005-0000-0000-000079850000}"/>
    <cellStyle name="Normal 3 5 9 3" xfId="34783" xr:uid="{00000000-0005-0000-0000-00007A850000}"/>
    <cellStyle name="Normal 3 5_1) Sector Final Use Input Sheet" xfId="34784" xr:uid="{00000000-0005-0000-0000-00007B850000}"/>
    <cellStyle name="Normal 3 6" xfId="34785" xr:uid="{00000000-0005-0000-0000-00007C850000}"/>
    <cellStyle name="Normal 3 7" xfId="34786" xr:uid="{00000000-0005-0000-0000-00007D850000}"/>
    <cellStyle name="Normal 3 7 10" xfId="34787" xr:uid="{00000000-0005-0000-0000-00007E850000}"/>
    <cellStyle name="Normal 3 7 10 2" xfId="34788" xr:uid="{00000000-0005-0000-0000-00007F850000}"/>
    <cellStyle name="Normal 3 7 11" xfId="34789" xr:uid="{00000000-0005-0000-0000-000080850000}"/>
    <cellStyle name="Normal 3 7 11 2" xfId="34790" xr:uid="{00000000-0005-0000-0000-000081850000}"/>
    <cellStyle name="Normal 3 7 12" xfId="34791" xr:uid="{00000000-0005-0000-0000-000082850000}"/>
    <cellStyle name="Normal 3 7 13" xfId="34792" xr:uid="{00000000-0005-0000-0000-000083850000}"/>
    <cellStyle name="Normal 3 7 14" xfId="34793" xr:uid="{00000000-0005-0000-0000-000084850000}"/>
    <cellStyle name="Normal 3 7 15" xfId="34794" xr:uid="{00000000-0005-0000-0000-000085850000}"/>
    <cellStyle name="Normal 3 7 16" xfId="34795" xr:uid="{00000000-0005-0000-0000-000086850000}"/>
    <cellStyle name="Normal 3 7 17" xfId="34796" xr:uid="{00000000-0005-0000-0000-000087850000}"/>
    <cellStyle name="Normal 3 7 2" xfId="34797" xr:uid="{00000000-0005-0000-0000-000088850000}"/>
    <cellStyle name="Normal 3 7 2 10" xfId="34798" xr:uid="{00000000-0005-0000-0000-000089850000}"/>
    <cellStyle name="Normal 3 7 2 11" xfId="34799" xr:uid="{00000000-0005-0000-0000-00008A850000}"/>
    <cellStyle name="Normal 3 7 2 12" xfId="34800" xr:uid="{00000000-0005-0000-0000-00008B850000}"/>
    <cellStyle name="Normal 3 7 2 13" xfId="34801" xr:uid="{00000000-0005-0000-0000-00008C850000}"/>
    <cellStyle name="Normal 3 7 2 14" xfId="34802" xr:uid="{00000000-0005-0000-0000-00008D850000}"/>
    <cellStyle name="Normal 3 7 2 2" xfId="34803" xr:uid="{00000000-0005-0000-0000-00008E850000}"/>
    <cellStyle name="Normal 3 7 2 2 10" xfId="34804" xr:uid="{00000000-0005-0000-0000-00008F850000}"/>
    <cellStyle name="Normal 3 7 2 2 11" xfId="34805" xr:uid="{00000000-0005-0000-0000-000090850000}"/>
    <cellStyle name="Normal 3 7 2 2 12" xfId="34806" xr:uid="{00000000-0005-0000-0000-000091850000}"/>
    <cellStyle name="Normal 3 7 2 2 2" xfId="34807" xr:uid="{00000000-0005-0000-0000-000092850000}"/>
    <cellStyle name="Normal 3 7 2 2 2 10" xfId="34808" xr:uid="{00000000-0005-0000-0000-000093850000}"/>
    <cellStyle name="Normal 3 7 2 2 2 11" xfId="34809" xr:uid="{00000000-0005-0000-0000-000094850000}"/>
    <cellStyle name="Normal 3 7 2 2 2 2" xfId="34810" xr:uid="{00000000-0005-0000-0000-000095850000}"/>
    <cellStyle name="Normal 3 7 2 2 2 2 2" xfId="34811" xr:uid="{00000000-0005-0000-0000-000096850000}"/>
    <cellStyle name="Normal 3 7 2 2 2 2 3" xfId="34812" xr:uid="{00000000-0005-0000-0000-000097850000}"/>
    <cellStyle name="Normal 3 7 2 2 2 2 4" xfId="34813" xr:uid="{00000000-0005-0000-0000-000098850000}"/>
    <cellStyle name="Normal 3 7 2 2 2 2 5" xfId="34814" xr:uid="{00000000-0005-0000-0000-000099850000}"/>
    <cellStyle name="Normal 3 7 2 2 2 3" xfId="34815" xr:uid="{00000000-0005-0000-0000-00009A850000}"/>
    <cellStyle name="Normal 3 7 2 2 2 3 2" xfId="34816" xr:uid="{00000000-0005-0000-0000-00009B850000}"/>
    <cellStyle name="Normal 3 7 2 2 2 3 3" xfId="34817" xr:uid="{00000000-0005-0000-0000-00009C850000}"/>
    <cellStyle name="Normal 3 7 2 2 2 4" xfId="34818" xr:uid="{00000000-0005-0000-0000-00009D850000}"/>
    <cellStyle name="Normal 3 7 2 2 2 4 2" xfId="34819" xr:uid="{00000000-0005-0000-0000-00009E850000}"/>
    <cellStyle name="Normal 3 7 2 2 2 5" xfId="34820" xr:uid="{00000000-0005-0000-0000-00009F850000}"/>
    <cellStyle name="Normal 3 7 2 2 2 5 2" xfId="34821" xr:uid="{00000000-0005-0000-0000-0000A0850000}"/>
    <cellStyle name="Normal 3 7 2 2 2 6" xfId="34822" xr:uid="{00000000-0005-0000-0000-0000A1850000}"/>
    <cellStyle name="Normal 3 7 2 2 2 7" xfId="34823" xr:uid="{00000000-0005-0000-0000-0000A2850000}"/>
    <cellStyle name="Normal 3 7 2 2 2 8" xfId="34824" xr:uid="{00000000-0005-0000-0000-0000A3850000}"/>
    <cellStyle name="Normal 3 7 2 2 2 9" xfId="34825" xr:uid="{00000000-0005-0000-0000-0000A4850000}"/>
    <cellStyle name="Normal 3 7 2 2 2_1) Sector Final Use Input Sheet" xfId="34826" xr:uid="{00000000-0005-0000-0000-0000A5850000}"/>
    <cellStyle name="Normal 3 7 2 2 3" xfId="34827" xr:uid="{00000000-0005-0000-0000-0000A6850000}"/>
    <cellStyle name="Normal 3 7 2 2 3 2" xfId="34828" xr:uid="{00000000-0005-0000-0000-0000A7850000}"/>
    <cellStyle name="Normal 3 7 2 2 3 3" xfId="34829" xr:uid="{00000000-0005-0000-0000-0000A8850000}"/>
    <cellStyle name="Normal 3 7 2 2 3 4" xfId="34830" xr:uid="{00000000-0005-0000-0000-0000A9850000}"/>
    <cellStyle name="Normal 3 7 2 2 3 5" xfId="34831" xr:uid="{00000000-0005-0000-0000-0000AA850000}"/>
    <cellStyle name="Normal 3 7 2 2 4" xfId="34832" xr:uid="{00000000-0005-0000-0000-0000AB850000}"/>
    <cellStyle name="Normal 3 7 2 2 4 2" xfId="34833" xr:uid="{00000000-0005-0000-0000-0000AC850000}"/>
    <cellStyle name="Normal 3 7 2 2 4 3" xfId="34834" xr:uid="{00000000-0005-0000-0000-0000AD850000}"/>
    <cellStyle name="Normal 3 7 2 2 5" xfId="34835" xr:uid="{00000000-0005-0000-0000-0000AE850000}"/>
    <cellStyle name="Normal 3 7 2 2 5 2" xfId="34836" xr:uid="{00000000-0005-0000-0000-0000AF850000}"/>
    <cellStyle name="Normal 3 7 2 2 6" xfId="34837" xr:uid="{00000000-0005-0000-0000-0000B0850000}"/>
    <cellStyle name="Normal 3 7 2 2 6 2" xfId="34838" xr:uid="{00000000-0005-0000-0000-0000B1850000}"/>
    <cellStyle name="Normal 3 7 2 2 7" xfId="34839" xr:uid="{00000000-0005-0000-0000-0000B2850000}"/>
    <cellStyle name="Normal 3 7 2 2 8" xfId="34840" xr:uid="{00000000-0005-0000-0000-0000B3850000}"/>
    <cellStyle name="Normal 3 7 2 2 9" xfId="34841" xr:uid="{00000000-0005-0000-0000-0000B4850000}"/>
    <cellStyle name="Normal 3 7 2 2_1) Sector Final Use Input Sheet" xfId="34842" xr:uid="{00000000-0005-0000-0000-0000B5850000}"/>
    <cellStyle name="Normal 3 7 2 3" xfId="34843" xr:uid="{00000000-0005-0000-0000-0000B6850000}"/>
    <cellStyle name="Normal 3 7 2 3 10" xfId="34844" xr:uid="{00000000-0005-0000-0000-0000B7850000}"/>
    <cellStyle name="Normal 3 7 2 3 11" xfId="34845" xr:uid="{00000000-0005-0000-0000-0000B8850000}"/>
    <cellStyle name="Normal 3 7 2 3 12" xfId="34846" xr:uid="{00000000-0005-0000-0000-0000B9850000}"/>
    <cellStyle name="Normal 3 7 2 3 2" xfId="34847" xr:uid="{00000000-0005-0000-0000-0000BA850000}"/>
    <cellStyle name="Normal 3 7 2 3 2 10" xfId="34848" xr:uid="{00000000-0005-0000-0000-0000BB850000}"/>
    <cellStyle name="Normal 3 7 2 3 2 11" xfId="34849" xr:uid="{00000000-0005-0000-0000-0000BC850000}"/>
    <cellStyle name="Normal 3 7 2 3 2 2" xfId="34850" xr:uid="{00000000-0005-0000-0000-0000BD850000}"/>
    <cellStyle name="Normal 3 7 2 3 2 2 2" xfId="34851" xr:uid="{00000000-0005-0000-0000-0000BE850000}"/>
    <cellStyle name="Normal 3 7 2 3 2 2 3" xfId="34852" xr:uid="{00000000-0005-0000-0000-0000BF850000}"/>
    <cellStyle name="Normal 3 7 2 3 2 2 4" xfId="34853" xr:uid="{00000000-0005-0000-0000-0000C0850000}"/>
    <cellStyle name="Normal 3 7 2 3 2 2 5" xfId="34854" xr:uid="{00000000-0005-0000-0000-0000C1850000}"/>
    <cellStyle name="Normal 3 7 2 3 2 3" xfId="34855" xr:uid="{00000000-0005-0000-0000-0000C2850000}"/>
    <cellStyle name="Normal 3 7 2 3 2 3 2" xfId="34856" xr:uid="{00000000-0005-0000-0000-0000C3850000}"/>
    <cellStyle name="Normal 3 7 2 3 2 3 3" xfId="34857" xr:uid="{00000000-0005-0000-0000-0000C4850000}"/>
    <cellStyle name="Normal 3 7 2 3 2 4" xfId="34858" xr:uid="{00000000-0005-0000-0000-0000C5850000}"/>
    <cellStyle name="Normal 3 7 2 3 2 4 2" xfId="34859" xr:uid="{00000000-0005-0000-0000-0000C6850000}"/>
    <cellStyle name="Normal 3 7 2 3 2 5" xfId="34860" xr:uid="{00000000-0005-0000-0000-0000C7850000}"/>
    <cellStyle name="Normal 3 7 2 3 2 5 2" xfId="34861" xr:uid="{00000000-0005-0000-0000-0000C8850000}"/>
    <cellStyle name="Normal 3 7 2 3 2 6" xfId="34862" xr:uid="{00000000-0005-0000-0000-0000C9850000}"/>
    <cellStyle name="Normal 3 7 2 3 2 7" xfId="34863" xr:uid="{00000000-0005-0000-0000-0000CA850000}"/>
    <cellStyle name="Normal 3 7 2 3 2 8" xfId="34864" xr:uid="{00000000-0005-0000-0000-0000CB850000}"/>
    <cellStyle name="Normal 3 7 2 3 2 9" xfId="34865" xr:uid="{00000000-0005-0000-0000-0000CC850000}"/>
    <cellStyle name="Normal 3 7 2 3 2_1) Sector Final Use Input Sheet" xfId="34866" xr:uid="{00000000-0005-0000-0000-0000CD850000}"/>
    <cellStyle name="Normal 3 7 2 3 3" xfId="34867" xr:uid="{00000000-0005-0000-0000-0000CE850000}"/>
    <cellStyle name="Normal 3 7 2 3 3 2" xfId="34868" xr:uid="{00000000-0005-0000-0000-0000CF850000}"/>
    <cellStyle name="Normal 3 7 2 3 3 3" xfId="34869" xr:uid="{00000000-0005-0000-0000-0000D0850000}"/>
    <cellStyle name="Normal 3 7 2 3 3 4" xfId="34870" xr:uid="{00000000-0005-0000-0000-0000D1850000}"/>
    <cellStyle name="Normal 3 7 2 3 3 5" xfId="34871" xr:uid="{00000000-0005-0000-0000-0000D2850000}"/>
    <cellStyle name="Normal 3 7 2 3 4" xfId="34872" xr:uid="{00000000-0005-0000-0000-0000D3850000}"/>
    <cellStyle name="Normal 3 7 2 3 4 2" xfId="34873" xr:uid="{00000000-0005-0000-0000-0000D4850000}"/>
    <cellStyle name="Normal 3 7 2 3 4 3" xfId="34874" xr:uid="{00000000-0005-0000-0000-0000D5850000}"/>
    <cellStyle name="Normal 3 7 2 3 5" xfId="34875" xr:uid="{00000000-0005-0000-0000-0000D6850000}"/>
    <cellStyle name="Normal 3 7 2 3 5 2" xfId="34876" xr:uid="{00000000-0005-0000-0000-0000D7850000}"/>
    <cellStyle name="Normal 3 7 2 3 6" xfId="34877" xr:uid="{00000000-0005-0000-0000-0000D8850000}"/>
    <cellStyle name="Normal 3 7 2 3 6 2" xfId="34878" xr:uid="{00000000-0005-0000-0000-0000D9850000}"/>
    <cellStyle name="Normal 3 7 2 3 7" xfId="34879" xr:uid="{00000000-0005-0000-0000-0000DA850000}"/>
    <cellStyle name="Normal 3 7 2 3 8" xfId="34880" xr:uid="{00000000-0005-0000-0000-0000DB850000}"/>
    <cellStyle name="Normal 3 7 2 3 9" xfId="34881" xr:uid="{00000000-0005-0000-0000-0000DC850000}"/>
    <cellStyle name="Normal 3 7 2 3_1) Sector Final Use Input Sheet" xfId="34882" xr:uid="{00000000-0005-0000-0000-0000DD850000}"/>
    <cellStyle name="Normal 3 7 2 4" xfId="34883" xr:uid="{00000000-0005-0000-0000-0000DE850000}"/>
    <cellStyle name="Normal 3 7 2 4 10" xfId="34884" xr:uid="{00000000-0005-0000-0000-0000DF850000}"/>
    <cellStyle name="Normal 3 7 2 4 11" xfId="34885" xr:uid="{00000000-0005-0000-0000-0000E0850000}"/>
    <cellStyle name="Normal 3 7 2 4 2" xfId="34886" xr:uid="{00000000-0005-0000-0000-0000E1850000}"/>
    <cellStyle name="Normal 3 7 2 4 2 2" xfId="34887" xr:uid="{00000000-0005-0000-0000-0000E2850000}"/>
    <cellStyle name="Normal 3 7 2 4 2 3" xfId="34888" xr:uid="{00000000-0005-0000-0000-0000E3850000}"/>
    <cellStyle name="Normal 3 7 2 4 2 4" xfId="34889" xr:uid="{00000000-0005-0000-0000-0000E4850000}"/>
    <cellStyle name="Normal 3 7 2 4 2 5" xfId="34890" xr:uid="{00000000-0005-0000-0000-0000E5850000}"/>
    <cellStyle name="Normal 3 7 2 4 3" xfId="34891" xr:uid="{00000000-0005-0000-0000-0000E6850000}"/>
    <cellStyle name="Normal 3 7 2 4 3 2" xfId="34892" xr:uid="{00000000-0005-0000-0000-0000E7850000}"/>
    <cellStyle name="Normal 3 7 2 4 3 3" xfId="34893" xr:uid="{00000000-0005-0000-0000-0000E8850000}"/>
    <cellStyle name="Normal 3 7 2 4 4" xfId="34894" xr:uid="{00000000-0005-0000-0000-0000E9850000}"/>
    <cellStyle name="Normal 3 7 2 4 4 2" xfId="34895" xr:uid="{00000000-0005-0000-0000-0000EA850000}"/>
    <cellStyle name="Normal 3 7 2 4 5" xfId="34896" xr:uid="{00000000-0005-0000-0000-0000EB850000}"/>
    <cellStyle name="Normal 3 7 2 4 5 2" xfId="34897" xr:uid="{00000000-0005-0000-0000-0000EC850000}"/>
    <cellStyle name="Normal 3 7 2 4 6" xfId="34898" xr:uid="{00000000-0005-0000-0000-0000ED850000}"/>
    <cellStyle name="Normal 3 7 2 4 7" xfId="34899" xr:uid="{00000000-0005-0000-0000-0000EE850000}"/>
    <cellStyle name="Normal 3 7 2 4 8" xfId="34900" xr:uid="{00000000-0005-0000-0000-0000EF850000}"/>
    <cellStyle name="Normal 3 7 2 4 9" xfId="34901" xr:uid="{00000000-0005-0000-0000-0000F0850000}"/>
    <cellStyle name="Normal 3 7 2 4_1) Sector Final Use Input Sheet" xfId="34902" xr:uid="{00000000-0005-0000-0000-0000F1850000}"/>
    <cellStyle name="Normal 3 7 2 5" xfId="34903" xr:uid="{00000000-0005-0000-0000-0000F2850000}"/>
    <cellStyle name="Normal 3 7 2 5 2" xfId="34904" xr:uid="{00000000-0005-0000-0000-0000F3850000}"/>
    <cellStyle name="Normal 3 7 2 5 3" xfId="34905" xr:uid="{00000000-0005-0000-0000-0000F4850000}"/>
    <cellStyle name="Normal 3 7 2 5 4" xfId="34906" xr:uid="{00000000-0005-0000-0000-0000F5850000}"/>
    <cellStyle name="Normal 3 7 2 5 5" xfId="34907" xr:uid="{00000000-0005-0000-0000-0000F6850000}"/>
    <cellStyle name="Normal 3 7 2 6" xfId="34908" xr:uid="{00000000-0005-0000-0000-0000F7850000}"/>
    <cellStyle name="Normal 3 7 2 6 2" xfId="34909" xr:uid="{00000000-0005-0000-0000-0000F8850000}"/>
    <cellStyle name="Normal 3 7 2 6 3" xfId="34910" xr:uid="{00000000-0005-0000-0000-0000F9850000}"/>
    <cellStyle name="Normal 3 7 2 7" xfId="34911" xr:uid="{00000000-0005-0000-0000-0000FA850000}"/>
    <cellStyle name="Normal 3 7 2 7 2" xfId="34912" xr:uid="{00000000-0005-0000-0000-0000FB850000}"/>
    <cellStyle name="Normal 3 7 2 8" xfId="34913" xr:uid="{00000000-0005-0000-0000-0000FC850000}"/>
    <cellStyle name="Normal 3 7 2 8 2" xfId="34914" xr:uid="{00000000-0005-0000-0000-0000FD850000}"/>
    <cellStyle name="Normal 3 7 2 9" xfId="34915" xr:uid="{00000000-0005-0000-0000-0000FE850000}"/>
    <cellStyle name="Normal 3 7 2_1) Sector Final Use Input Sheet" xfId="34916" xr:uid="{00000000-0005-0000-0000-0000FF850000}"/>
    <cellStyle name="Normal 3 7 3" xfId="34917" xr:uid="{00000000-0005-0000-0000-000000860000}"/>
    <cellStyle name="Normal 3 7 3 10" xfId="34918" xr:uid="{00000000-0005-0000-0000-000001860000}"/>
    <cellStyle name="Normal 3 7 3 11" xfId="34919" xr:uid="{00000000-0005-0000-0000-000002860000}"/>
    <cellStyle name="Normal 3 7 3 12" xfId="34920" xr:uid="{00000000-0005-0000-0000-000003860000}"/>
    <cellStyle name="Normal 3 7 3 13" xfId="34921" xr:uid="{00000000-0005-0000-0000-000004860000}"/>
    <cellStyle name="Normal 3 7 3 14" xfId="34922" xr:uid="{00000000-0005-0000-0000-000005860000}"/>
    <cellStyle name="Normal 3 7 3 2" xfId="34923" xr:uid="{00000000-0005-0000-0000-000006860000}"/>
    <cellStyle name="Normal 3 7 3 2 10" xfId="34924" xr:uid="{00000000-0005-0000-0000-000007860000}"/>
    <cellStyle name="Normal 3 7 3 2 11" xfId="34925" xr:uid="{00000000-0005-0000-0000-000008860000}"/>
    <cellStyle name="Normal 3 7 3 2 12" xfId="34926" xr:uid="{00000000-0005-0000-0000-000009860000}"/>
    <cellStyle name="Normal 3 7 3 2 2" xfId="34927" xr:uid="{00000000-0005-0000-0000-00000A860000}"/>
    <cellStyle name="Normal 3 7 3 2 2 10" xfId="34928" xr:uid="{00000000-0005-0000-0000-00000B860000}"/>
    <cellStyle name="Normal 3 7 3 2 2 11" xfId="34929" xr:uid="{00000000-0005-0000-0000-00000C860000}"/>
    <cellStyle name="Normal 3 7 3 2 2 2" xfId="34930" xr:uid="{00000000-0005-0000-0000-00000D860000}"/>
    <cellStyle name="Normal 3 7 3 2 2 2 2" xfId="34931" xr:uid="{00000000-0005-0000-0000-00000E860000}"/>
    <cellStyle name="Normal 3 7 3 2 2 2 3" xfId="34932" xr:uid="{00000000-0005-0000-0000-00000F860000}"/>
    <cellStyle name="Normal 3 7 3 2 2 2 4" xfId="34933" xr:uid="{00000000-0005-0000-0000-000010860000}"/>
    <cellStyle name="Normal 3 7 3 2 2 2 5" xfId="34934" xr:uid="{00000000-0005-0000-0000-000011860000}"/>
    <cellStyle name="Normal 3 7 3 2 2 3" xfId="34935" xr:uid="{00000000-0005-0000-0000-000012860000}"/>
    <cellStyle name="Normal 3 7 3 2 2 3 2" xfId="34936" xr:uid="{00000000-0005-0000-0000-000013860000}"/>
    <cellStyle name="Normal 3 7 3 2 2 3 3" xfId="34937" xr:uid="{00000000-0005-0000-0000-000014860000}"/>
    <cellStyle name="Normal 3 7 3 2 2 4" xfId="34938" xr:uid="{00000000-0005-0000-0000-000015860000}"/>
    <cellStyle name="Normal 3 7 3 2 2 4 2" xfId="34939" xr:uid="{00000000-0005-0000-0000-000016860000}"/>
    <cellStyle name="Normal 3 7 3 2 2 5" xfId="34940" xr:uid="{00000000-0005-0000-0000-000017860000}"/>
    <cellStyle name="Normal 3 7 3 2 2 5 2" xfId="34941" xr:uid="{00000000-0005-0000-0000-000018860000}"/>
    <cellStyle name="Normal 3 7 3 2 2 6" xfId="34942" xr:uid="{00000000-0005-0000-0000-000019860000}"/>
    <cellStyle name="Normal 3 7 3 2 2 7" xfId="34943" xr:uid="{00000000-0005-0000-0000-00001A860000}"/>
    <cellStyle name="Normal 3 7 3 2 2 8" xfId="34944" xr:uid="{00000000-0005-0000-0000-00001B860000}"/>
    <cellStyle name="Normal 3 7 3 2 2 9" xfId="34945" xr:uid="{00000000-0005-0000-0000-00001C860000}"/>
    <cellStyle name="Normal 3 7 3 2 2_1) Sector Final Use Input Sheet" xfId="34946" xr:uid="{00000000-0005-0000-0000-00001D860000}"/>
    <cellStyle name="Normal 3 7 3 2 3" xfId="34947" xr:uid="{00000000-0005-0000-0000-00001E860000}"/>
    <cellStyle name="Normal 3 7 3 2 3 2" xfId="34948" xr:uid="{00000000-0005-0000-0000-00001F860000}"/>
    <cellStyle name="Normal 3 7 3 2 3 3" xfId="34949" xr:uid="{00000000-0005-0000-0000-000020860000}"/>
    <cellStyle name="Normal 3 7 3 2 3 4" xfId="34950" xr:uid="{00000000-0005-0000-0000-000021860000}"/>
    <cellStyle name="Normal 3 7 3 2 3 5" xfId="34951" xr:uid="{00000000-0005-0000-0000-000022860000}"/>
    <cellStyle name="Normal 3 7 3 2 4" xfId="34952" xr:uid="{00000000-0005-0000-0000-000023860000}"/>
    <cellStyle name="Normal 3 7 3 2 4 2" xfId="34953" xr:uid="{00000000-0005-0000-0000-000024860000}"/>
    <cellStyle name="Normal 3 7 3 2 4 3" xfId="34954" xr:uid="{00000000-0005-0000-0000-000025860000}"/>
    <cellStyle name="Normal 3 7 3 2 5" xfId="34955" xr:uid="{00000000-0005-0000-0000-000026860000}"/>
    <cellStyle name="Normal 3 7 3 2 5 2" xfId="34956" xr:uid="{00000000-0005-0000-0000-000027860000}"/>
    <cellStyle name="Normal 3 7 3 2 6" xfId="34957" xr:uid="{00000000-0005-0000-0000-000028860000}"/>
    <cellStyle name="Normal 3 7 3 2 6 2" xfId="34958" xr:uid="{00000000-0005-0000-0000-000029860000}"/>
    <cellStyle name="Normal 3 7 3 2 7" xfId="34959" xr:uid="{00000000-0005-0000-0000-00002A860000}"/>
    <cellStyle name="Normal 3 7 3 2 8" xfId="34960" xr:uid="{00000000-0005-0000-0000-00002B860000}"/>
    <cellStyle name="Normal 3 7 3 2 9" xfId="34961" xr:uid="{00000000-0005-0000-0000-00002C860000}"/>
    <cellStyle name="Normal 3 7 3 2_1) Sector Final Use Input Sheet" xfId="34962" xr:uid="{00000000-0005-0000-0000-00002D860000}"/>
    <cellStyle name="Normal 3 7 3 3" xfId="34963" xr:uid="{00000000-0005-0000-0000-00002E860000}"/>
    <cellStyle name="Normal 3 7 3 3 10" xfId="34964" xr:uid="{00000000-0005-0000-0000-00002F860000}"/>
    <cellStyle name="Normal 3 7 3 3 11" xfId="34965" xr:uid="{00000000-0005-0000-0000-000030860000}"/>
    <cellStyle name="Normal 3 7 3 3 12" xfId="34966" xr:uid="{00000000-0005-0000-0000-000031860000}"/>
    <cellStyle name="Normal 3 7 3 3 2" xfId="34967" xr:uid="{00000000-0005-0000-0000-000032860000}"/>
    <cellStyle name="Normal 3 7 3 3 2 10" xfId="34968" xr:uid="{00000000-0005-0000-0000-000033860000}"/>
    <cellStyle name="Normal 3 7 3 3 2 11" xfId="34969" xr:uid="{00000000-0005-0000-0000-000034860000}"/>
    <cellStyle name="Normal 3 7 3 3 2 2" xfId="34970" xr:uid="{00000000-0005-0000-0000-000035860000}"/>
    <cellStyle name="Normal 3 7 3 3 2 2 2" xfId="34971" xr:uid="{00000000-0005-0000-0000-000036860000}"/>
    <cellStyle name="Normal 3 7 3 3 2 2 3" xfId="34972" xr:uid="{00000000-0005-0000-0000-000037860000}"/>
    <cellStyle name="Normal 3 7 3 3 2 2 4" xfId="34973" xr:uid="{00000000-0005-0000-0000-000038860000}"/>
    <cellStyle name="Normal 3 7 3 3 2 2 5" xfId="34974" xr:uid="{00000000-0005-0000-0000-000039860000}"/>
    <cellStyle name="Normal 3 7 3 3 2 3" xfId="34975" xr:uid="{00000000-0005-0000-0000-00003A860000}"/>
    <cellStyle name="Normal 3 7 3 3 2 3 2" xfId="34976" xr:uid="{00000000-0005-0000-0000-00003B860000}"/>
    <cellStyle name="Normal 3 7 3 3 2 3 3" xfId="34977" xr:uid="{00000000-0005-0000-0000-00003C860000}"/>
    <cellStyle name="Normal 3 7 3 3 2 4" xfId="34978" xr:uid="{00000000-0005-0000-0000-00003D860000}"/>
    <cellStyle name="Normal 3 7 3 3 2 4 2" xfId="34979" xr:uid="{00000000-0005-0000-0000-00003E860000}"/>
    <cellStyle name="Normal 3 7 3 3 2 5" xfId="34980" xr:uid="{00000000-0005-0000-0000-00003F860000}"/>
    <cellStyle name="Normal 3 7 3 3 2 5 2" xfId="34981" xr:uid="{00000000-0005-0000-0000-000040860000}"/>
    <cellStyle name="Normal 3 7 3 3 2 6" xfId="34982" xr:uid="{00000000-0005-0000-0000-000041860000}"/>
    <cellStyle name="Normal 3 7 3 3 2 7" xfId="34983" xr:uid="{00000000-0005-0000-0000-000042860000}"/>
    <cellStyle name="Normal 3 7 3 3 2 8" xfId="34984" xr:uid="{00000000-0005-0000-0000-000043860000}"/>
    <cellStyle name="Normal 3 7 3 3 2 9" xfId="34985" xr:uid="{00000000-0005-0000-0000-000044860000}"/>
    <cellStyle name="Normal 3 7 3 3 2_1) Sector Final Use Input Sheet" xfId="34986" xr:uid="{00000000-0005-0000-0000-000045860000}"/>
    <cellStyle name="Normal 3 7 3 3 3" xfId="34987" xr:uid="{00000000-0005-0000-0000-000046860000}"/>
    <cellStyle name="Normal 3 7 3 3 3 2" xfId="34988" xr:uid="{00000000-0005-0000-0000-000047860000}"/>
    <cellStyle name="Normal 3 7 3 3 3 3" xfId="34989" xr:uid="{00000000-0005-0000-0000-000048860000}"/>
    <cellStyle name="Normal 3 7 3 3 3 4" xfId="34990" xr:uid="{00000000-0005-0000-0000-000049860000}"/>
    <cellStyle name="Normal 3 7 3 3 3 5" xfId="34991" xr:uid="{00000000-0005-0000-0000-00004A860000}"/>
    <cellStyle name="Normal 3 7 3 3 4" xfId="34992" xr:uid="{00000000-0005-0000-0000-00004B860000}"/>
    <cellStyle name="Normal 3 7 3 3 4 2" xfId="34993" xr:uid="{00000000-0005-0000-0000-00004C860000}"/>
    <cellStyle name="Normal 3 7 3 3 4 3" xfId="34994" xr:uid="{00000000-0005-0000-0000-00004D860000}"/>
    <cellStyle name="Normal 3 7 3 3 5" xfId="34995" xr:uid="{00000000-0005-0000-0000-00004E860000}"/>
    <cellStyle name="Normal 3 7 3 3 5 2" xfId="34996" xr:uid="{00000000-0005-0000-0000-00004F860000}"/>
    <cellStyle name="Normal 3 7 3 3 6" xfId="34997" xr:uid="{00000000-0005-0000-0000-000050860000}"/>
    <cellStyle name="Normal 3 7 3 3 6 2" xfId="34998" xr:uid="{00000000-0005-0000-0000-000051860000}"/>
    <cellStyle name="Normal 3 7 3 3 7" xfId="34999" xr:uid="{00000000-0005-0000-0000-000052860000}"/>
    <cellStyle name="Normal 3 7 3 3 8" xfId="35000" xr:uid="{00000000-0005-0000-0000-000053860000}"/>
    <cellStyle name="Normal 3 7 3 3 9" xfId="35001" xr:uid="{00000000-0005-0000-0000-000054860000}"/>
    <cellStyle name="Normal 3 7 3 3_1) Sector Final Use Input Sheet" xfId="35002" xr:uid="{00000000-0005-0000-0000-000055860000}"/>
    <cellStyle name="Normal 3 7 3 4" xfId="35003" xr:uid="{00000000-0005-0000-0000-000056860000}"/>
    <cellStyle name="Normal 3 7 3 4 10" xfId="35004" xr:uid="{00000000-0005-0000-0000-000057860000}"/>
    <cellStyle name="Normal 3 7 3 4 11" xfId="35005" xr:uid="{00000000-0005-0000-0000-000058860000}"/>
    <cellStyle name="Normal 3 7 3 4 2" xfId="35006" xr:uid="{00000000-0005-0000-0000-000059860000}"/>
    <cellStyle name="Normal 3 7 3 4 2 2" xfId="35007" xr:uid="{00000000-0005-0000-0000-00005A860000}"/>
    <cellStyle name="Normal 3 7 3 4 2 3" xfId="35008" xr:uid="{00000000-0005-0000-0000-00005B860000}"/>
    <cellStyle name="Normal 3 7 3 4 2 4" xfId="35009" xr:uid="{00000000-0005-0000-0000-00005C860000}"/>
    <cellStyle name="Normal 3 7 3 4 2 5" xfId="35010" xr:uid="{00000000-0005-0000-0000-00005D860000}"/>
    <cellStyle name="Normal 3 7 3 4 3" xfId="35011" xr:uid="{00000000-0005-0000-0000-00005E860000}"/>
    <cellStyle name="Normal 3 7 3 4 3 2" xfId="35012" xr:uid="{00000000-0005-0000-0000-00005F860000}"/>
    <cellStyle name="Normal 3 7 3 4 3 3" xfId="35013" xr:uid="{00000000-0005-0000-0000-000060860000}"/>
    <cellStyle name="Normal 3 7 3 4 4" xfId="35014" xr:uid="{00000000-0005-0000-0000-000061860000}"/>
    <cellStyle name="Normal 3 7 3 4 4 2" xfId="35015" xr:uid="{00000000-0005-0000-0000-000062860000}"/>
    <cellStyle name="Normal 3 7 3 4 5" xfId="35016" xr:uid="{00000000-0005-0000-0000-000063860000}"/>
    <cellStyle name="Normal 3 7 3 4 5 2" xfId="35017" xr:uid="{00000000-0005-0000-0000-000064860000}"/>
    <cellStyle name="Normal 3 7 3 4 6" xfId="35018" xr:uid="{00000000-0005-0000-0000-000065860000}"/>
    <cellStyle name="Normal 3 7 3 4 7" xfId="35019" xr:uid="{00000000-0005-0000-0000-000066860000}"/>
    <cellStyle name="Normal 3 7 3 4 8" xfId="35020" xr:uid="{00000000-0005-0000-0000-000067860000}"/>
    <cellStyle name="Normal 3 7 3 4 9" xfId="35021" xr:uid="{00000000-0005-0000-0000-000068860000}"/>
    <cellStyle name="Normal 3 7 3 4_1) Sector Final Use Input Sheet" xfId="35022" xr:uid="{00000000-0005-0000-0000-000069860000}"/>
    <cellStyle name="Normal 3 7 3 5" xfId="35023" xr:uid="{00000000-0005-0000-0000-00006A860000}"/>
    <cellStyle name="Normal 3 7 3 5 2" xfId="35024" xr:uid="{00000000-0005-0000-0000-00006B860000}"/>
    <cellStyle name="Normal 3 7 3 5 3" xfId="35025" xr:uid="{00000000-0005-0000-0000-00006C860000}"/>
    <cellStyle name="Normal 3 7 3 5 4" xfId="35026" xr:uid="{00000000-0005-0000-0000-00006D860000}"/>
    <cellStyle name="Normal 3 7 3 5 5" xfId="35027" xr:uid="{00000000-0005-0000-0000-00006E860000}"/>
    <cellStyle name="Normal 3 7 3 6" xfId="35028" xr:uid="{00000000-0005-0000-0000-00006F860000}"/>
    <cellStyle name="Normal 3 7 3 6 2" xfId="35029" xr:uid="{00000000-0005-0000-0000-000070860000}"/>
    <cellStyle name="Normal 3 7 3 6 3" xfId="35030" xr:uid="{00000000-0005-0000-0000-000071860000}"/>
    <cellStyle name="Normal 3 7 3 7" xfId="35031" xr:uid="{00000000-0005-0000-0000-000072860000}"/>
    <cellStyle name="Normal 3 7 3 7 2" xfId="35032" xr:uid="{00000000-0005-0000-0000-000073860000}"/>
    <cellStyle name="Normal 3 7 3 8" xfId="35033" xr:uid="{00000000-0005-0000-0000-000074860000}"/>
    <cellStyle name="Normal 3 7 3 8 2" xfId="35034" xr:uid="{00000000-0005-0000-0000-000075860000}"/>
    <cellStyle name="Normal 3 7 3 9" xfId="35035" xr:uid="{00000000-0005-0000-0000-000076860000}"/>
    <cellStyle name="Normal 3 7 3_1) Sector Final Use Input Sheet" xfId="35036" xr:uid="{00000000-0005-0000-0000-000077860000}"/>
    <cellStyle name="Normal 3 7 4" xfId="35037" xr:uid="{00000000-0005-0000-0000-000078860000}"/>
    <cellStyle name="Normal 3 7 4 10" xfId="35038" xr:uid="{00000000-0005-0000-0000-000079860000}"/>
    <cellStyle name="Normal 3 7 4 11" xfId="35039" xr:uid="{00000000-0005-0000-0000-00007A860000}"/>
    <cellStyle name="Normal 3 7 4 12" xfId="35040" xr:uid="{00000000-0005-0000-0000-00007B860000}"/>
    <cellStyle name="Normal 3 7 4 13" xfId="35041" xr:uid="{00000000-0005-0000-0000-00007C860000}"/>
    <cellStyle name="Normal 3 7 4 14" xfId="35042" xr:uid="{00000000-0005-0000-0000-00007D860000}"/>
    <cellStyle name="Normal 3 7 4 2" xfId="35043" xr:uid="{00000000-0005-0000-0000-00007E860000}"/>
    <cellStyle name="Normal 3 7 4 2 10" xfId="35044" xr:uid="{00000000-0005-0000-0000-00007F860000}"/>
    <cellStyle name="Normal 3 7 4 2 11" xfId="35045" xr:uid="{00000000-0005-0000-0000-000080860000}"/>
    <cellStyle name="Normal 3 7 4 2 12" xfId="35046" xr:uid="{00000000-0005-0000-0000-000081860000}"/>
    <cellStyle name="Normal 3 7 4 2 2" xfId="35047" xr:uid="{00000000-0005-0000-0000-000082860000}"/>
    <cellStyle name="Normal 3 7 4 2 2 10" xfId="35048" xr:uid="{00000000-0005-0000-0000-000083860000}"/>
    <cellStyle name="Normal 3 7 4 2 2 11" xfId="35049" xr:uid="{00000000-0005-0000-0000-000084860000}"/>
    <cellStyle name="Normal 3 7 4 2 2 2" xfId="35050" xr:uid="{00000000-0005-0000-0000-000085860000}"/>
    <cellStyle name="Normal 3 7 4 2 2 2 2" xfId="35051" xr:uid="{00000000-0005-0000-0000-000086860000}"/>
    <cellStyle name="Normal 3 7 4 2 2 2 3" xfId="35052" xr:uid="{00000000-0005-0000-0000-000087860000}"/>
    <cellStyle name="Normal 3 7 4 2 2 2 4" xfId="35053" xr:uid="{00000000-0005-0000-0000-000088860000}"/>
    <cellStyle name="Normal 3 7 4 2 2 2 5" xfId="35054" xr:uid="{00000000-0005-0000-0000-000089860000}"/>
    <cellStyle name="Normal 3 7 4 2 2 3" xfId="35055" xr:uid="{00000000-0005-0000-0000-00008A860000}"/>
    <cellStyle name="Normal 3 7 4 2 2 3 2" xfId="35056" xr:uid="{00000000-0005-0000-0000-00008B860000}"/>
    <cellStyle name="Normal 3 7 4 2 2 3 3" xfId="35057" xr:uid="{00000000-0005-0000-0000-00008C860000}"/>
    <cellStyle name="Normal 3 7 4 2 2 4" xfId="35058" xr:uid="{00000000-0005-0000-0000-00008D860000}"/>
    <cellStyle name="Normal 3 7 4 2 2 4 2" xfId="35059" xr:uid="{00000000-0005-0000-0000-00008E860000}"/>
    <cellStyle name="Normal 3 7 4 2 2 5" xfId="35060" xr:uid="{00000000-0005-0000-0000-00008F860000}"/>
    <cellStyle name="Normal 3 7 4 2 2 5 2" xfId="35061" xr:uid="{00000000-0005-0000-0000-000090860000}"/>
    <cellStyle name="Normal 3 7 4 2 2 6" xfId="35062" xr:uid="{00000000-0005-0000-0000-000091860000}"/>
    <cellStyle name="Normal 3 7 4 2 2 7" xfId="35063" xr:uid="{00000000-0005-0000-0000-000092860000}"/>
    <cellStyle name="Normal 3 7 4 2 2 8" xfId="35064" xr:uid="{00000000-0005-0000-0000-000093860000}"/>
    <cellStyle name="Normal 3 7 4 2 2 9" xfId="35065" xr:uid="{00000000-0005-0000-0000-000094860000}"/>
    <cellStyle name="Normal 3 7 4 2 2_1) Sector Final Use Input Sheet" xfId="35066" xr:uid="{00000000-0005-0000-0000-000095860000}"/>
    <cellStyle name="Normal 3 7 4 2 3" xfId="35067" xr:uid="{00000000-0005-0000-0000-000096860000}"/>
    <cellStyle name="Normal 3 7 4 2 3 2" xfId="35068" xr:uid="{00000000-0005-0000-0000-000097860000}"/>
    <cellStyle name="Normal 3 7 4 2 3 3" xfId="35069" xr:uid="{00000000-0005-0000-0000-000098860000}"/>
    <cellStyle name="Normal 3 7 4 2 3 4" xfId="35070" xr:uid="{00000000-0005-0000-0000-000099860000}"/>
    <cellStyle name="Normal 3 7 4 2 3 5" xfId="35071" xr:uid="{00000000-0005-0000-0000-00009A860000}"/>
    <cellStyle name="Normal 3 7 4 2 4" xfId="35072" xr:uid="{00000000-0005-0000-0000-00009B860000}"/>
    <cellStyle name="Normal 3 7 4 2 4 2" xfId="35073" xr:uid="{00000000-0005-0000-0000-00009C860000}"/>
    <cellStyle name="Normal 3 7 4 2 4 3" xfId="35074" xr:uid="{00000000-0005-0000-0000-00009D860000}"/>
    <cellStyle name="Normal 3 7 4 2 5" xfId="35075" xr:uid="{00000000-0005-0000-0000-00009E860000}"/>
    <cellStyle name="Normal 3 7 4 2 5 2" xfId="35076" xr:uid="{00000000-0005-0000-0000-00009F860000}"/>
    <cellStyle name="Normal 3 7 4 2 6" xfId="35077" xr:uid="{00000000-0005-0000-0000-0000A0860000}"/>
    <cellStyle name="Normal 3 7 4 2 6 2" xfId="35078" xr:uid="{00000000-0005-0000-0000-0000A1860000}"/>
    <cellStyle name="Normal 3 7 4 2 7" xfId="35079" xr:uid="{00000000-0005-0000-0000-0000A2860000}"/>
    <cellStyle name="Normal 3 7 4 2 8" xfId="35080" xr:uid="{00000000-0005-0000-0000-0000A3860000}"/>
    <cellStyle name="Normal 3 7 4 2 9" xfId="35081" xr:uid="{00000000-0005-0000-0000-0000A4860000}"/>
    <cellStyle name="Normal 3 7 4 2_1) Sector Final Use Input Sheet" xfId="35082" xr:uid="{00000000-0005-0000-0000-0000A5860000}"/>
    <cellStyle name="Normal 3 7 4 3" xfId="35083" xr:uid="{00000000-0005-0000-0000-0000A6860000}"/>
    <cellStyle name="Normal 3 7 4 3 10" xfId="35084" xr:uid="{00000000-0005-0000-0000-0000A7860000}"/>
    <cellStyle name="Normal 3 7 4 3 11" xfId="35085" xr:uid="{00000000-0005-0000-0000-0000A8860000}"/>
    <cellStyle name="Normal 3 7 4 3 12" xfId="35086" xr:uid="{00000000-0005-0000-0000-0000A9860000}"/>
    <cellStyle name="Normal 3 7 4 3 2" xfId="35087" xr:uid="{00000000-0005-0000-0000-0000AA860000}"/>
    <cellStyle name="Normal 3 7 4 3 2 10" xfId="35088" xr:uid="{00000000-0005-0000-0000-0000AB860000}"/>
    <cellStyle name="Normal 3 7 4 3 2 11" xfId="35089" xr:uid="{00000000-0005-0000-0000-0000AC860000}"/>
    <cellStyle name="Normal 3 7 4 3 2 2" xfId="35090" xr:uid="{00000000-0005-0000-0000-0000AD860000}"/>
    <cellStyle name="Normal 3 7 4 3 2 2 2" xfId="35091" xr:uid="{00000000-0005-0000-0000-0000AE860000}"/>
    <cellStyle name="Normal 3 7 4 3 2 2 3" xfId="35092" xr:uid="{00000000-0005-0000-0000-0000AF860000}"/>
    <cellStyle name="Normal 3 7 4 3 2 2 4" xfId="35093" xr:uid="{00000000-0005-0000-0000-0000B0860000}"/>
    <cellStyle name="Normal 3 7 4 3 2 2 5" xfId="35094" xr:uid="{00000000-0005-0000-0000-0000B1860000}"/>
    <cellStyle name="Normal 3 7 4 3 2 3" xfId="35095" xr:uid="{00000000-0005-0000-0000-0000B2860000}"/>
    <cellStyle name="Normal 3 7 4 3 2 3 2" xfId="35096" xr:uid="{00000000-0005-0000-0000-0000B3860000}"/>
    <cellStyle name="Normal 3 7 4 3 2 3 3" xfId="35097" xr:uid="{00000000-0005-0000-0000-0000B4860000}"/>
    <cellStyle name="Normal 3 7 4 3 2 4" xfId="35098" xr:uid="{00000000-0005-0000-0000-0000B5860000}"/>
    <cellStyle name="Normal 3 7 4 3 2 4 2" xfId="35099" xr:uid="{00000000-0005-0000-0000-0000B6860000}"/>
    <cellStyle name="Normal 3 7 4 3 2 5" xfId="35100" xr:uid="{00000000-0005-0000-0000-0000B7860000}"/>
    <cellStyle name="Normal 3 7 4 3 2 5 2" xfId="35101" xr:uid="{00000000-0005-0000-0000-0000B8860000}"/>
    <cellStyle name="Normal 3 7 4 3 2 6" xfId="35102" xr:uid="{00000000-0005-0000-0000-0000B9860000}"/>
    <cellStyle name="Normal 3 7 4 3 2 7" xfId="35103" xr:uid="{00000000-0005-0000-0000-0000BA860000}"/>
    <cellStyle name="Normal 3 7 4 3 2 8" xfId="35104" xr:uid="{00000000-0005-0000-0000-0000BB860000}"/>
    <cellStyle name="Normal 3 7 4 3 2 9" xfId="35105" xr:uid="{00000000-0005-0000-0000-0000BC860000}"/>
    <cellStyle name="Normal 3 7 4 3 2_1) Sector Final Use Input Sheet" xfId="35106" xr:uid="{00000000-0005-0000-0000-0000BD860000}"/>
    <cellStyle name="Normal 3 7 4 3 3" xfId="35107" xr:uid="{00000000-0005-0000-0000-0000BE860000}"/>
    <cellStyle name="Normal 3 7 4 3 3 2" xfId="35108" xr:uid="{00000000-0005-0000-0000-0000BF860000}"/>
    <cellStyle name="Normal 3 7 4 3 3 3" xfId="35109" xr:uid="{00000000-0005-0000-0000-0000C0860000}"/>
    <cellStyle name="Normal 3 7 4 3 3 4" xfId="35110" xr:uid="{00000000-0005-0000-0000-0000C1860000}"/>
    <cellStyle name="Normal 3 7 4 3 3 5" xfId="35111" xr:uid="{00000000-0005-0000-0000-0000C2860000}"/>
    <cellStyle name="Normal 3 7 4 3 4" xfId="35112" xr:uid="{00000000-0005-0000-0000-0000C3860000}"/>
    <cellStyle name="Normal 3 7 4 3 4 2" xfId="35113" xr:uid="{00000000-0005-0000-0000-0000C4860000}"/>
    <cellStyle name="Normal 3 7 4 3 4 3" xfId="35114" xr:uid="{00000000-0005-0000-0000-0000C5860000}"/>
    <cellStyle name="Normal 3 7 4 3 5" xfId="35115" xr:uid="{00000000-0005-0000-0000-0000C6860000}"/>
    <cellStyle name="Normal 3 7 4 3 5 2" xfId="35116" xr:uid="{00000000-0005-0000-0000-0000C7860000}"/>
    <cellStyle name="Normal 3 7 4 3 6" xfId="35117" xr:uid="{00000000-0005-0000-0000-0000C8860000}"/>
    <cellStyle name="Normal 3 7 4 3 6 2" xfId="35118" xr:uid="{00000000-0005-0000-0000-0000C9860000}"/>
    <cellStyle name="Normal 3 7 4 3 7" xfId="35119" xr:uid="{00000000-0005-0000-0000-0000CA860000}"/>
    <cellStyle name="Normal 3 7 4 3 8" xfId="35120" xr:uid="{00000000-0005-0000-0000-0000CB860000}"/>
    <cellStyle name="Normal 3 7 4 3 9" xfId="35121" xr:uid="{00000000-0005-0000-0000-0000CC860000}"/>
    <cellStyle name="Normal 3 7 4 3_1) Sector Final Use Input Sheet" xfId="35122" xr:uid="{00000000-0005-0000-0000-0000CD860000}"/>
    <cellStyle name="Normal 3 7 4 4" xfId="35123" xr:uid="{00000000-0005-0000-0000-0000CE860000}"/>
    <cellStyle name="Normal 3 7 4 4 10" xfId="35124" xr:uid="{00000000-0005-0000-0000-0000CF860000}"/>
    <cellStyle name="Normal 3 7 4 4 11" xfId="35125" xr:uid="{00000000-0005-0000-0000-0000D0860000}"/>
    <cellStyle name="Normal 3 7 4 4 2" xfId="35126" xr:uid="{00000000-0005-0000-0000-0000D1860000}"/>
    <cellStyle name="Normal 3 7 4 4 2 2" xfId="35127" xr:uid="{00000000-0005-0000-0000-0000D2860000}"/>
    <cellStyle name="Normal 3 7 4 4 2 3" xfId="35128" xr:uid="{00000000-0005-0000-0000-0000D3860000}"/>
    <cellStyle name="Normal 3 7 4 4 2 4" xfId="35129" xr:uid="{00000000-0005-0000-0000-0000D4860000}"/>
    <cellStyle name="Normal 3 7 4 4 2 5" xfId="35130" xr:uid="{00000000-0005-0000-0000-0000D5860000}"/>
    <cellStyle name="Normal 3 7 4 4 3" xfId="35131" xr:uid="{00000000-0005-0000-0000-0000D6860000}"/>
    <cellStyle name="Normal 3 7 4 4 3 2" xfId="35132" xr:uid="{00000000-0005-0000-0000-0000D7860000}"/>
    <cellStyle name="Normal 3 7 4 4 3 3" xfId="35133" xr:uid="{00000000-0005-0000-0000-0000D8860000}"/>
    <cellStyle name="Normal 3 7 4 4 4" xfId="35134" xr:uid="{00000000-0005-0000-0000-0000D9860000}"/>
    <cellStyle name="Normal 3 7 4 4 4 2" xfId="35135" xr:uid="{00000000-0005-0000-0000-0000DA860000}"/>
    <cellStyle name="Normal 3 7 4 4 5" xfId="35136" xr:uid="{00000000-0005-0000-0000-0000DB860000}"/>
    <cellStyle name="Normal 3 7 4 4 5 2" xfId="35137" xr:uid="{00000000-0005-0000-0000-0000DC860000}"/>
    <cellStyle name="Normal 3 7 4 4 6" xfId="35138" xr:uid="{00000000-0005-0000-0000-0000DD860000}"/>
    <cellStyle name="Normal 3 7 4 4 7" xfId="35139" xr:uid="{00000000-0005-0000-0000-0000DE860000}"/>
    <cellStyle name="Normal 3 7 4 4 8" xfId="35140" xr:uid="{00000000-0005-0000-0000-0000DF860000}"/>
    <cellStyle name="Normal 3 7 4 4 9" xfId="35141" xr:uid="{00000000-0005-0000-0000-0000E0860000}"/>
    <cellStyle name="Normal 3 7 4 4_1) Sector Final Use Input Sheet" xfId="35142" xr:uid="{00000000-0005-0000-0000-0000E1860000}"/>
    <cellStyle name="Normal 3 7 4 5" xfId="35143" xr:uid="{00000000-0005-0000-0000-0000E2860000}"/>
    <cellStyle name="Normal 3 7 4 5 2" xfId="35144" xr:uid="{00000000-0005-0000-0000-0000E3860000}"/>
    <cellStyle name="Normal 3 7 4 5 3" xfId="35145" xr:uid="{00000000-0005-0000-0000-0000E4860000}"/>
    <cellStyle name="Normal 3 7 4 5 4" xfId="35146" xr:uid="{00000000-0005-0000-0000-0000E5860000}"/>
    <cellStyle name="Normal 3 7 4 5 5" xfId="35147" xr:uid="{00000000-0005-0000-0000-0000E6860000}"/>
    <cellStyle name="Normal 3 7 4 6" xfId="35148" xr:uid="{00000000-0005-0000-0000-0000E7860000}"/>
    <cellStyle name="Normal 3 7 4 6 2" xfId="35149" xr:uid="{00000000-0005-0000-0000-0000E8860000}"/>
    <cellStyle name="Normal 3 7 4 6 3" xfId="35150" xr:uid="{00000000-0005-0000-0000-0000E9860000}"/>
    <cellStyle name="Normal 3 7 4 7" xfId="35151" xr:uid="{00000000-0005-0000-0000-0000EA860000}"/>
    <cellStyle name="Normal 3 7 4 7 2" xfId="35152" xr:uid="{00000000-0005-0000-0000-0000EB860000}"/>
    <cellStyle name="Normal 3 7 4 8" xfId="35153" xr:uid="{00000000-0005-0000-0000-0000EC860000}"/>
    <cellStyle name="Normal 3 7 4 8 2" xfId="35154" xr:uid="{00000000-0005-0000-0000-0000ED860000}"/>
    <cellStyle name="Normal 3 7 4 9" xfId="35155" xr:uid="{00000000-0005-0000-0000-0000EE860000}"/>
    <cellStyle name="Normal 3 7 4_1) Sector Final Use Input Sheet" xfId="35156" xr:uid="{00000000-0005-0000-0000-0000EF860000}"/>
    <cellStyle name="Normal 3 7 5" xfId="35157" xr:uid="{00000000-0005-0000-0000-0000F0860000}"/>
    <cellStyle name="Normal 3 7 5 10" xfId="35158" xr:uid="{00000000-0005-0000-0000-0000F1860000}"/>
    <cellStyle name="Normal 3 7 5 11" xfId="35159" xr:uid="{00000000-0005-0000-0000-0000F2860000}"/>
    <cellStyle name="Normal 3 7 5 12" xfId="35160" xr:uid="{00000000-0005-0000-0000-0000F3860000}"/>
    <cellStyle name="Normal 3 7 5 2" xfId="35161" xr:uid="{00000000-0005-0000-0000-0000F4860000}"/>
    <cellStyle name="Normal 3 7 5 2 10" xfId="35162" xr:uid="{00000000-0005-0000-0000-0000F5860000}"/>
    <cellStyle name="Normal 3 7 5 2 11" xfId="35163" xr:uid="{00000000-0005-0000-0000-0000F6860000}"/>
    <cellStyle name="Normal 3 7 5 2 2" xfId="35164" xr:uid="{00000000-0005-0000-0000-0000F7860000}"/>
    <cellStyle name="Normal 3 7 5 2 2 2" xfId="35165" xr:uid="{00000000-0005-0000-0000-0000F8860000}"/>
    <cellStyle name="Normal 3 7 5 2 2 3" xfId="35166" xr:uid="{00000000-0005-0000-0000-0000F9860000}"/>
    <cellStyle name="Normal 3 7 5 2 2 4" xfId="35167" xr:uid="{00000000-0005-0000-0000-0000FA860000}"/>
    <cellStyle name="Normal 3 7 5 2 2 5" xfId="35168" xr:uid="{00000000-0005-0000-0000-0000FB860000}"/>
    <cellStyle name="Normal 3 7 5 2 3" xfId="35169" xr:uid="{00000000-0005-0000-0000-0000FC860000}"/>
    <cellStyle name="Normal 3 7 5 2 3 2" xfId="35170" xr:uid="{00000000-0005-0000-0000-0000FD860000}"/>
    <cellStyle name="Normal 3 7 5 2 3 3" xfId="35171" xr:uid="{00000000-0005-0000-0000-0000FE860000}"/>
    <cellStyle name="Normal 3 7 5 2 4" xfId="35172" xr:uid="{00000000-0005-0000-0000-0000FF860000}"/>
    <cellStyle name="Normal 3 7 5 2 4 2" xfId="35173" xr:uid="{00000000-0005-0000-0000-000000870000}"/>
    <cellStyle name="Normal 3 7 5 2 5" xfId="35174" xr:uid="{00000000-0005-0000-0000-000001870000}"/>
    <cellStyle name="Normal 3 7 5 2 5 2" xfId="35175" xr:uid="{00000000-0005-0000-0000-000002870000}"/>
    <cellStyle name="Normal 3 7 5 2 6" xfId="35176" xr:uid="{00000000-0005-0000-0000-000003870000}"/>
    <cellStyle name="Normal 3 7 5 2 7" xfId="35177" xr:uid="{00000000-0005-0000-0000-000004870000}"/>
    <cellStyle name="Normal 3 7 5 2 8" xfId="35178" xr:uid="{00000000-0005-0000-0000-000005870000}"/>
    <cellStyle name="Normal 3 7 5 2 9" xfId="35179" xr:uid="{00000000-0005-0000-0000-000006870000}"/>
    <cellStyle name="Normal 3 7 5 2_1) Sector Final Use Input Sheet" xfId="35180" xr:uid="{00000000-0005-0000-0000-000007870000}"/>
    <cellStyle name="Normal 3 7 5 3" xfId="35181" xr:uid="{00000000-0005-0000-0000-000008870000}"/>
    <cellStyle name="Normal 3 7 5 3 2" xfId="35182" xr:uid="{00000000-0005-0000-0000-000009870000}"/>
    <cellStyle name="Normal 3 7 5 3 3" xfId="35183" xr:uid="{00000000-0005-0000-0000-00000A870000}"/>
    <cellStyle name="Normal 3 7 5 3 4" xfId="35184" xr:uid="{00000000-0005-0000-0000-00000B870000}"/>
    <cellStyle name="Normal 3 7 5 3 5" xfId="35185" xr:uid="{00000000-0005-0000-0000-00000C870000}"/>
    <cellStyle name="Normal 3 7 5 4" xfId="35186" xr:uid="{00000000-0005-0000-0000-00000D870000}"/>
    <cellStyle name="Normal 3 7 5 4 2" xfId="35187" xr:uid="{00000000-0005-0000-0000-00000E870000}"/>
    <cellStyle name="Normal 3 7 5 4 3" xfId="35188" xr:uid="{00000000-0005-0000-0000-00000F870000}"/>
    <cellStyle name="Normal 3 7 5 5" xfId="35189" xr:uid="{00000000-0005-0000-0000-000010870000}"/>
    <cellStyle name="Normal 3 7 5 5 2" xfId="35190" xr:uid="{00000000-0005-0000-0000-000011870000}"/>
    <cellStyle name="Normal 3 7 5 6" xfId="35191" xr:uid="{00000000-0005-0000-0000-000012870000}"/>
    <cellStyle name="Normal 3 7 5 6 2" xfId="35192" xr:uid="{00000000-0005-0000-0000-000013870000}"/>
    <cellStyle name="Normal 3 7 5 7" xfId="35193" xr:uid="{00000000-0005-0000-0000-000014870000}"/>
    <cellStyle name="Normal 3 7 5 8" xfId="35194" xr:uid="{00000000-0005-0000-0000-000015870000}"/>
    <cellStyle name="Normal 3 7 5 9" xfId="35195" xr:uid="{00000000-0005-0000-0000-000016870000}"/>
    <cellStyle name="Normal 3 7 5_1) Sector Final Use Input Sheet" xfId="35196" xr:uid="{00000000-0005-0000-0000-000017870000}"/>
    <cellStyle name="Normal 3 7 6" xfId="35197" xr:uid="{00000000-0005-0000-0000-000018870000}"/>
    <cellStyle name="Normal 3 7 6 10" xfId="35198" xr:uid="{00000000-0005-0000-0000-000019870000}"/>
    <cellStyle name="Normal 3 7 6 11" xfId="35199" xr:uid="{00000000-0005-0000-0000-00001A870000}"/>
    <cellStyle name="Normal 3 7 6 12" xfId="35200" xr:uid="{00000000-0005-0000-0000-00001B870000}"/>
    <cellStyle name="Normal 3 7 6 2" xfId="35201" xr:uid="{00000000-0005-0000-0000-00001C870000}"/>
    <cellStyle name="Normal 3 7 6 2 10" xfId="35202" xr:uid="{00000000-0005-0000-0000-00001D870000}"/>
    <cellStyle name="Normal 3 7 6 2 11" xfId="35203" xr:uid="{00000000-0005-0000-0000-00001E870000}"/>
    <cellStyle name="Normal 3 7 6 2 2" xfId="35204" xr:uid="{00000000-0005-0000-0000-00001F870000}"/>
    <cellStyle name="Normal 3 7 6 2 2 2" xfId="35205" xr:uid="{00000000-0005-0000-0000-000020870000}"/>
    <cellStyle name="Normal 3 7 6 2 2 3" xfId="35206" xr:uid="{00000000-0005-0000-0000-000021870000}"/>
    <cellStyle name="Normal 3 7 6 2 2 4" xfId="35207" xr:uid="{00000000-0005-0000-0000-000022870000}"/>
    <cellStyle name="Normal 3 7 6 2 2 5" xfId="35208" xr:uid="{00000000-0005-0000-0000-000023870000}"/>
    <cellStyle name="Normal 3 7 6 2 3" xfId="35209" xr:uid="{00000000-0005-0000-0000-000024870000}"/>
    <cellStyle name="Normal 3 7 6 2 3 2" xfId="35210" xr:uid="{00000000-0005-0000-0000-000025870000}"/>
    <cellStyle name="Normal 3 7 6 2 3 3" xfId="35211" xr:uid="{00000000-0005-0000-0000-000026870000}"/>
    <cellStyle name="Normal 3 7 6 2 4" xfId="35212" xr:uid="{00000000-0005-0000-0000-000027870000}"/>
    <cellStyle name="Normal 3 7 6 2 4 2" xfId="35213" xr:uid="{00000000-0005-0000-0000-000028870000}"/>
    <cellStyle name="Normal 3 7 6 2 5" xfId="35214" xr:uid="{00000000-0005-0000-0000-000029870000}"/>
    <cellStyle name="Normal 3 7 6 2 5 2" xfId="35215" xr:uid="{00000000-0005-0000-0000-00002A870000}"/>
    <cellStyle name="Normal 3 7 6 2 6" xfId="35216" xr:uid="{00000000-0005-0000-0000-00002B870000}"/>
    <cellStyle name="Normal 3 7 6 2 7" xfId="35217" xr:uid="{00000000-0005-0000-0000-00002C870000}"/>
    <cellStyle name="Normal 3 7 6 2 8" xfId="35218" xr:uid="{00000000-0005-0000-0000-00002D870000}"/>
    <cellStyle name="Normal 3 7 6 2 9" xfId="35219" xr:uid="{00000000-0005-0000-0000-00002E870000}"/>
    <cellStyle name="Normal 3 7 6 2_1) Sector Final Use Input Sheet" xfId="35220" xr:uid="{00000000-0005-0000-0000-00002F870000}"/>
    <cellStyle name="Normal 3 7 6 3" xfId="35221" xr:uid="{00000000-0005-0000-0000-000030870000}"/>
    <cellStyle name="Normal 3 7 6 3 2" xfId="35222" xr:uid="{00000000-0005-0000-0000-000031870000}"/>
    <cellStyle name="Normal 3 7 6 3 3" xfId="35223" xr:uid="{00000000-0005-0000-0000-000032870000}"/>
    <cellStyle name="Normal 3 7 6 3 4" xfId="35224" xr:uid="{00000000-0005-0000-0000-000033870000}"/>
    <cellStyle name="Normal 3 7 6 3 5" xfId="35225" xr:uid="{00000000-0005-0000-0000-000034870000}"/>
    <cellStyle name="Normal 3 7 6 4" xfId="35226" xr:uid="{00000000-0005-0000-0000-000035870000}"/>
    <cellStyle name="Normal 3 7 6 4 2" xfId="35227" xr:uid="{00000000-0005-0000-0000-000036870000}"/>
    <cellStyle name="Normal 3 7 6 4 3" xfId="35228" xr:uid="{00000000-0005-0000-0000-000037870000}"/>
    <cellStyle name="Normal 3 7 6 5" xfId="35229" xr:uid="{00000000-0005-0000-0000-000038870000}"/>
    <cellStyle name="Normal 3 7 6 5 2" xfId="35230" xr:uid="{00000000-0005-0000-0000-000039870000}"/>
    <cellStyle name="Normal 3 7 6 6" xfId="35231" xr:uid="{00000000-0005-0000-0000-00003A870000}"/>
    <cellStyle name="Normal 3 7 6 6 2" xfId="35232" xr:uid="{00000000-0005-0000-0000-00003B870000}"/>
    <cellStyle name="Normal 3 7 6 7" xfId="35233" xr:uid="{00000000-0005-0000-0000-00003C870000}"/>
    <cellStyle name="Normal 3 7 6 8" xfId="35234" xr:uid="{00000000-0005-0000-0000-00003D870000}"/>
    <cellStyle name="Normal 3 7 6 9" xfId="35235" xr:uid="{00000000-0005-0000-0000-00003E870000}"/>
    <cellStyle name="Normal 3 7 6_1) Sector Final Use Input Sheet" xfId="35236" xr:uid="{00000000-0005-0000-0000-00003F870000}"/>
    <cellStyle name="Normal 3 7 7" xfId="35237" xr:uid="{00000000-0005-0000-0000-000040870000}"/>
    <cellStyle name="Normal 3 7 7 10" xfId="35238" xr:uid="{00000000-0005-0000-0000-000041870000}"/>
    <cellStyle name="Normal 3 7 7 11" xfId="35239" xr:uid="{00000000-0005-0000-0000-000042870000}"/>
    <cellStyle name="Normal 3 7 7 2" xfId="35240" xr:uid="{00000000-0005-0000-0000-000043870000}"/>
    <cellStyle name="Normal 3 7 7 2 2" xfId="35241" xr:uid="{00000000-0005-0000-0000-000044870000}"/>
    <cellStyle name="Normal 3 7 7 2 3" xfId="35242" xr:uid="{00000000-0005-0000-0000-000045870000}"/>
    <cellStyle name="Normal 3 7 7 2 4" xfId="35243" xr:uid="{00000000-0005-0000-0000-000046870000}"/>
    <cellStyle name="Normal 3 7 7 2 5" xfId="35244" xr:uid="{00000000-0005-0000-0000-000047870000}"/>
    <cellStyle name="Normal 3 7 7 3" xfId="35245" xr:uid="{00000000-0005-0000-0000-000048870000}"/>
    <cellStyle name="Normal 3 7 7 3 2" xfId="35246" xr:uid="{00000000-0005-0000-0000-000049870000}"/>
    <cellStyle name="Normal 3 7 7 3 3" xfId="35247" xr:uid="{00000000-0005-0000-0000-00004A870000}"/>
    <cellStyle name="Normal 3 7 7 4" xfId="35248" xr:uid="{00000000-0005-0000-0000-00004B870000}"/>
    <cellStyle name="Normal 3 7 7 4 2" xfId="35249" xr:uid="{00000000-0005-0000-0000-00004C870000}"/>
    <cellStyle name="Normal 3 7 7 5" xfId="35250" xr:uid="{00000000-0005-0000-0000-00004D870000}"/>
    <cellStyle name="Normal 3 7 7 5 2" xfId="35251" xr:uid="{00000000-0005-0000-0000-00004E870000}"/>
    <cellStyle name="Normal 3 7 7 6" xfId="35252" xr:uid="{00000000-0005-0000-0000-00004F870000}"/>
    <cellStyle name="Normal 3 7 7 7" xfId="35253" xr:uid="{00000000-0005-0000-0000-000050870000}"/>
    <cellStyle name="Normal 3 7 7 8" xfId="35254" xr:uid="{00000000-0005-0000-0000-000051870000}"/>
    <cellStyle name="Normal 3 7 7 9" xfId="35255" xr:uid="{00000000-0005-0000-0000-000052870000}"/>
    <cellStyle name="Normal 3 7 7_1) Sector Final Use Input Sheet" xfId="35256" xr:uid="{00000000-0005-0000-0000-000053870000}"/>
    <cellStyle name="Normal 3 7 8" xfId="35257" xr:uid="{00000000-0005-0000-0000-000054870000}"/>
    <cellStyle name="Normal 3 7 8 2" xfId="35258" xr:uid="{00000000-0005-0000-0000-000055870000}"/>
    <cellStyle name="Normal 3 7 8 3" xfId="35259" xr:uid="{00000000-0005-0000-0000-000056870000}"/>
    <cellStyle name="Normal 3 7 8 4" xfId="35260" xr:uid="{00000000-0005-0000-0000-000057870000}"/>
    <cellStyle name="Normal 3 7 8 5" xfId="35261" xr:uid="{00000000-0005-0000-0000-000058870000}"/>
    <cellStyle name="Normal 3 7 9" xfId="35262" xr:uid="{00000000-0005-0000-0000-000059870000}"/>
    <cellStyle name="Normal 3 7 9 2" xfId="35263" xr:uid="{00000000-0005-0000-0000-00005A870000}"/>
    <cellStyle name="Normal 3 7 9 3" xfId="35264" xr:uid="{00000000-0005-0000-0000-00005B870000}"/>
    <cellStyle name="Normal 3 7_1) Sector Final Use Input Sheet" xfId="35265" xr:uid="{00000000-0005-0000-0000-00005C870000}"/>
    <cellStyle name="Normal 3 8" xfId="35266" xr:uid="{00000000-0005-0000-0000-00005D870000}"/>
    <cellStyle name="Normal 3 8 10" xfId="35267" xr:uid="{00000000-0005-0000-0000-00005E870000}"/>
    <cellStyle name="Normal 3 8 10 2" xfId="35268" xr:uid="{00000000-0005-0000-0000-00005F870000}"/>
    <cellStyle name="Normal 3 8 11" xfId="35269" xr:uid="{00000000-0005-0000-0000-000060870000}"/>
    <cellStyle name="Normal 3 8 11 2" xfId="35270" xr:uid="{00000000-0005-0000-0000-000061870000}"/>
    <cellStyle name="Normal 3 8 12" xfId="35271" xr:uid="{00000000-0005-0000-0000-000062870000}"/>
    <cellStyle name="Normal 3 8 13" xfId="35272" xr:uid="{00000000-0005-0000-0000-000063870000}"/>
    <cellStyle name="Normal 3 8 14" xfId="35273" xr:uid="{00000000-0005-0000-0000-000064870000}"/>
    <cellStyle name="Normal 3 8 15" xfId="35274" xr:uid="{00000000-0005-0000-0000-000065870000}"/>
    <cellStyle name="Normal 3 8 16" xfId="35275" xr:uid="{00000000-0005-0000-0000-000066870000}"/>
    <cellStyle name="Normal 3 8 17" xfId="35276" xr:uid="{00000000-0005-0000-0000-000067870000}"/>
    <cellStyle name="Normal 3 8 2" xfId="35277" xr:uid="{00000000-0005-0000-0000-000068870000}"/>
    <cellStyle name="Normal 3 8 2 10" xfId="35278" xr:uid="{00000000-0005-0000-0000-000069870000}"/>
    <cellStyle name="Normal 3 8 2 11" xfId="35279" xr:uid="{00000000-0005-0000-0000-00006A870000}"/>
    <cellStyle name="Normal 3 8 2 12" xfId="35280" xr:uid="{00000000-0005-0000-0000-00006B870000}"/>
    <cellStyle name="Normal 3 8 2 13" xfId="35281" xr:uid="{00000000-0005-0000-0000-00006C870000}"/>
    <cellStyle name="Normal 3 8 2 14" xfId="35282" xr:uid="{00000000-0005-0000-0000-00006D870000}"/>
    <cellStyle name="Normal 3 8 2 2" xfId="35283" xr:uid="{00000000-0005-0000-0000-00006E870000}"/>
    <cellStyle name="Normal 3 8 2 2 10" xfId="35284" xr:uid="{00000000-0005-0000-0000-00006F870000}"/>
    <cellStyle name="Normal 3 8 2 2 11" xfId="35285" xr:uid="{00000000-0005-0000-0000-000070870000}"/>
    <cellStyle name="Normal 3 8 2 2 12" xfId="35286" xr:uid="{00000000-0005-0000-0000-000071870000}"/>
    <cellStyle name="Normal 3 8 2 2 2" xfId="35287" xr:uid="{00000000-0005-0000-0000-000072870000}"/>
    <cellStyle name="Normal 3 8 2 2 2 10" xfId="35288" xr:uid="{00000000-0005-0000-0000-000073870000}"/>
    <cellStyle name="Normal 3 8 2 2 2 11" xfId="35289" xr:uid="{00000000-0005-0000-0000-000074870000}"/>
    <cellStyle name="Normal 3 8 2 2 2 2" xfId="35290" xr:uid="{00000000-0005-0000-0000-000075870000}"/>
    <cellStyle name="Normal 3 8 2 2 2 2 2" xfId="35291" xr:uid="{00000000-0005-0000-0000-000076870000}"/>
    <cellStyle name="Normal 3 8 2 2 2 2 3" xfId="35292" xr:uid="{00000000-0005-0000-0000-000077870000}"/>
    <cellStyle name="Normal 3 8 2 2 2 2 4" xfId="35293" xr:uid="{00000000-0005-0000-0000-000078870000}"/>
    <cellStyle name="Normal 3 8 2 2 2 2 5" xfId="35294" xr:uid="{00000000-0005-0000-0000-000079870000}"/>
    <cellStyle name="Normal 3 8 2 2 2 3" xfId="35295" xr:uid="{00000000-0005-0000-0000-00007A870000}"/>
    <cellStyle name="Normal 3 8 2 2 2 3 2" xfId="35296" xr:uid="{00000000-0005-0000-0000-00007B870000}"/>
    <cellStyle name="Normal 3 8 2 2 2 3 3" xfId="35297" xr:uid="{00000000-0005-0000-0000-00007C870000}"/>
    <cellStyle name="Normal 3 8 2 2 2 4" xfId="35298" xr:uid="{00000000-0005-0000-0000-00007D870000}"/>
    <cellStyle name="Normal 3 8 2 2 2 4 2" xfId="35299" xr:uid="{00000000-0005-0000-0000-00007E870000}"/>
    <cellStyle name="Normal 3 8 2 2 2 5" xfId="35300" xr:uid="{00000000-0005-0000-0000-00007F870000}"/>
    <cellStyle name="Normal 3 8 2 2 2 5 2" xfId="35301" xr:uid="{00000000-0005-0000-0000-000080870000}"/>
    <cellStyle name="Normal 3 8 2 2 2 6" xfId="35302" xr:uid="{00000000-0005-0000-0000-000081870000}"/>
    <cellStyle name="Normal 3 8 2 2 2 7" xfId="35303" xr:uid="{00000000-0005-0000-0000-000082870000}"/>
    <cellStyle name="Normal 3 8 2 2 2 8" xfId="35304" xr:uid="{00000000-0005-0000-0000-000083870000}"/>
    <cellStyle name="Normal 3 8 2 2 2 9" xfId="35305" xr:uid="{00000000-0005-0000-0000-000084870000}"/>
    <cellStyle name="Normal 3 8 2 2 2_1) Sector Final Use Input Sheet" xfId="35306" xr:uid="{00000000-0005-0000-0000-000085870000}"/>
    <cellStyle name="Normal 3 8 2 2 3" xfId="35307" xr:uid="{00000000-0005-0000-0000-000086870000}"/>
    <cellStyle name="Normal 3 8 2 2 3 2" xfId="35308" xr:uid="{00000000-0005-0000-0000-000087870000}"/>
    <cellStyle name="Normal 3 8 2 2 3 3" xfId="35309" xr:uid="{00000000-0005-0000-0000-000088870000}"/>
    <cellStyle name="Normal 3 8 2 2 3 4" xfId="35310" xr:uid="{00000000-0005-0000-0000-000089870000}"/>
    <cellStyle name="Normal 3 8 2 2 3 5" xfId="35311" xr:uid="{00000000-0005-0000-0000-00008A870000}"/>
    <cellStyle name="Normal 3 8 2 2 4" xfId="35312" xr:uid="{00000000-0005-0000-0000-00008B870000}"/>
    <cellStyle name="Normal 3 8 2 2 4 2" xfId="35313" xr:uid="{00000000-0005-0000-0000-00008C870000}"/>
    <cellStyle name="Normal 3 8 2 2 4 3" xfId="35314" xr:uid="{00000000-0005-0000-0000-00008D870000}"/>
    <cellStyle name="Normal 3 8 2 2 5" xfId="35315" xr:uid="{00000000-0005-0000-0000-00008E870000}"/>
    <cellStyle name="Normal 3 8 2 2 5 2" xfId="35316" xr:uid="{00000000-0005-0000-0000-00008F870000}"/>
    <cellStyle name="Normal 3 8 2 2 6" xfId="35317" xr:uid="{00000000-0005-0000-0000-000090870000}"/>
    <cellStyle name="Normal 3 8 2 2 6 2" xfId="35318" xr:uid="{00000000-0005-0000-0000-000091870000}"/>
    <cellStyle name="Normal 3 8 2 2 7" xfId="35319" xr:uid="{00000000-0005-0000-0000-000092870000}"/>
    <cellStyle name="Normal 3 8 2 2 8" xfId="35320" xr:uid="{00000000-0005-0000-0000-000093870000}"/>
    <cellStyle name="Normal 3 8 2 2 9" xfId="35321" xr:uid="{00000000-0005-0000-0000-000094870000}"/>
    <cellStyle name="Normal 3 8 2 2_1) Sector Final Use Input Sheet" xfId="35322" xr:uid="{00000000-0005-0000-0000-000095870000}"/>
    <cellStyle name="Normal 3 8 2 3" xfId="35323" xr:uid="{00000000-0005-0000-0000-000096870000}"/>
    <cellStyle name="Normal 3 8 2 3 10" xfId="35324" xr:uid="{00000000-0005-0000-0000-000097870000}"/>
    <cellStyle name="Normal 3 8 2 3 11" xfId="35325" xr:uid="{00000000-0005-0000-0000-000098870000}"/>
    <cellStyle name="Normal 3 8 2 3 12" xfId="35326" xr:uid="{00000000-0005-0000-0000-000099870000}"/>
    <cellStyle name="Normal 3 8 2 3 2" xfId="35327" xr:uid="{00000000-0005-0000-0000-00009A870000}"/>
    <cellStyle name="Normal 3 8 2 3 2 10" xfId="35328" xr:uid="{00000000-0005-0000-0000-00009B870000}"/>
    <cellStyle name="Normal 3 8 2 3 2 11" xfId="35329" xr:uid="{00000000-0005-0000-0000-00009C870000}"/>
    <cellStyle name="Normal 3 8 2 3 2 2" xfId="35330" xr:uid="{00000000-0005-0000-0000-00009D870000}"/>
    <cellStyle name="Normal 3 8 2 3 2 2 2" xfId="35331" xr:uid="{00000000-0005-0000-0000-00009E870000}"/>
    <cellStyle name="Normal 3 8 2 3 2 2 3" xfId="35332" xr:uid="{00000000-0005-0000-0000-00009F870000}"/>
    <cellStyle name="Normal 3 8 2 3 2 2 4" xfId="35333" xr:uid="{00000000-0005-0000-0000-0000A0870000}"/>
    <cellStyle name="Normal 3 8 2 3 2 2 5" xfId="35334" xr:uid="{00000000-0005-0000-0000-0000A1870000}"/>
    <cellStyle name="Normal 3 8 2 3 2 3" xfId="35335" xr:uid="{00000000-0005-0000-0000-0000A2870000}"/>
    <cellStyle name="Normal 3 8 2 3 2 3 2" xfId="35336" xr:uid="{00000000-0005-0000-0000-0000A3870000}"/>
    <cellStyle name="Normal 3 8 2 3 2 3 3" xfId="35337" xr:uid="{00000000-0005-0000-0000-0000A4870000}"/>
    <cellStyle name="Normal 3 8 2 3 2 4" xfId="35338" xr:uid="{00000000-0005-0000-0000-0000A5870000}"/>
    <cellStyle name="Normal 3 8 2 3 2 4 2" xfId="35339" xr:uid="{00000000-0005-0000-0000-0000A6870000}"/>
    <cellStyle name="Normal 3 8 2 3 2 5" xfId="35340" xr:uid="{00000000-0005-0000-0000-0000A7870000}"/>
    <cellStyle name="Normal 3 8 2 3 2 5 2" xfId="35341" xr:uid="{00000000-0005-0000-0000-0000A8870000}"/>
    <cellStyle name="Normal 3 8 2 3 2 6" xfId="35342" xr:uid="{00000000-0005-0000-0000-0000A9870000}"/>
    <cellStyle name="Normal 3 8 2 3 2 7" xfId="35343" xr:uid="{00000000-0005-0000-0000-0000AA870000}"/>
    <cellStyle name="Normal 3 8 2 3 2 8" xfId="35344" xr:uid="{00000000-0005-0000-0000-0000AB870000}"/>
    <cellStyle name="Normal 3 8 2 3 2 9" xfId="35345" xr:uid="{00000000-0005-0000-0000-0000AC870000}"/>
    <cellStyle name="Normal 3 8 2 3 2_1) Sector Final Use Input Sheet" xfId="35346" xr:uid="{00000000-0005-0000-0000-0000AD870000}"/>
    <cellStyle name="Normal 3 8 2 3 3" xfId="35347" xr:uid="{00000000-0005-0000-0000-0000AE870000}"/>
    <cellStyle name="Normal 3 8 2 3 3 2" xfId="35348" xr:uid="{00000000-0005-0000-0000-0000AF870000}"/>
    <cellStyle name="Normal 3 8 2 3 3 3" xfId="35349" xr:uid="{00000000-0005-0000-0000-0000B0870000}"/>
    <cellStyle name="Normal 3 8 2 3 3 4" xfId="35350" xr:uid="{00000000-0005-0000-0000-0000B1870000}"/>
    <cellStyle name="Normal 3 8 2 3 3 5" xfId="35351" xr:uid="{00000000-0005-0000-0000-0000B2870000}"/>
    <cellStyle name="Normal 3 8 2 3 4" xfId="35352" xr:uid="{00000000-0005-0000-0000-0000B3870000}"/>
    <cellStyle name="Normal 3 8 2 3 4 2" xfId="35353" xr:uid="{00000000-0005-0000-0000-0000B4870000}"/>
    <cellStyle name="Normal 3 8 2 3 4 3" xfId="35354" xr:uid="{00000000-0005-0000-0000-0000B5870000}"/>
    <cellStyle name="Normal 3 8 2 3 5" xfId="35355" xr:uid="{00000000-0005-0000-0000-0000B6870000}"/>
    <cellStyle name="Normal 3 8 2 3 5 2" xfId="35356" xr:uid="{00000000-0005-0000-0000-0000B7870000}"/>
    <cellStyle name="Normal 3 8 2 3 6" xfId="35357" xr:uid="{00000000-0005-0000-0000-0000B8870000}"/>
    <cellStyle name="Normal 3 8 2 3 6 2" xfId="35358" xr:uid="{00000000-0005-0000-0000-0000B9870000}"/>
    <cellStyle name="Normal 3 8 2 3 7" xfId="35359" xr:uid="{00000000-0005-0000-0000-0000BA870000}"/>
    <cellStyle name="Normal 3 8 2 3 8" xfId="35360" xr:uid="{00000000-0005-0000-0000-0000BB870000}"/>
    <cellStyle name="Normal 3 8 2 3 9" xfId="35361" xr:uid="{00000000-0005-0000-0000-0000BC870000}"/>
    <cellStyle name="Normal 3 8 2 3_1) Sector Final Use Input Sheet" xfId="35362" xr:uid="{00000000-0005-0000-0000-0000BD870000}"/>
    <cellStyle name="Normal 3 8 2 4" xfId="35363" xr:uid="{00000000-0005-0000-0000-0000BE870000}"/>
    <cellStyle name="Normal 3 8 2 4 10" xfId="35364" xr:uid="{00000000-0005-0000-0000-0000BF870000}"/>
    <cellStyle name="Normal 3 8 2 4 11" xfId="35365" xr:uid="{00000000-0005-0000-0000-0000C0870000}"/>
    <cellStyle name="Normal 3 8 2 4 2" xfId="35366" xr:uid="{00000000-0005-0000-0000-0000C1870000}"/>
    <cellStyle name="Normal 3 8 2 4 2 2" xfId="35367" xr:uid="{00000000-0005-0000-0000-0000C2870000}"/>
    <cellStyle name="Normal 3 8 2 4 2 3" xfId="35368" xr:uid="{00000000-0005-0000-0000-0000C3870000}"/>
    <cellStyle name="Normal 3 8 2 4 2 4" xfId="35369" xr:uid="{00000000-0005-0000-0000-0000C4870000}"/>
    <cellStyle name="Normal 3 8 2 4 2 5" xfId="35370" xr:uid="{00000000-0005-0000-0000-0000C5870000}"/>
    <cellStyle name="Normal 3 8 2 4 3" xfId="35371" xr:uid="{00000000-0005-0000-0000-0000C6870000}"/>
    <cellStyle name="Normal 3 8 2 4 3 2" xfId="35372" xr:uid="{00000000-0005-0000-0000-0000C7870000}"/>
    <cellStyle name="Normal 3 8 2 4 3 3" xfId="35373" xr:uid="{00000000-0005-0000-0000-0000C8870000}"/>
    <cellStyle name="Normal 3 8 2 4 4" xfId="35374" xr:uid="{00000000-0005-0000-0000-0000C9870000}"/>
    <cellStyle name="Normal 3 8 2 4 4 2" xfId="35375" xr:uid="{00000000-0005-0000-0000-0000CA870000}"/>
    <cellStyle name="Normal 3 8 2 4 5" xfId="35376" xr:uid="{00000000-0005-0000-0000-0000CB870000}"/>
    <cellStyle name="Normal 3 8 2 4 5 2" xfId="35377" xr:uid="{00000000-0005-0000-0000-0000CC870000}"/>
    <cellStyle name="Normal 3 8 2 4 6" xfId="35378" xr:uid="{00000000-0005-0000-0000-0000CD870000}"/>
    <cellStyle name="Normal 3 8 2 4 7" xfId="35379" xr:uid="{00000000-0005-0000-0000-0000CE870000}"/>
    <cellStyle name="Normal 3 8 2 4 8" xfId="35380" xr:uid="{00000000-0005-0000-0000-0000CF870000}"/>
    <cellStyle name="Normal 3 8 2 4 9" xfId="35381" xr:uid="{00000000-0005-0000-0000-0000D0870000}"/>
    <cellStyle name="Normal 3 8 2 4_1) Sector Final Use Input Sheet" xfId="35382" xr:uid="{00000000-0005-0000-0000-0000D1870000}"/>
    <cellStyle name="Normal 3 8 2 5" xfId="35383" xr:uid="{00000000-0005-0000-0000-0000D2870000}"/>
    <cellStyle name="Normal 3 8 2 5 2" xfId="35384" xr:uid="{00000000-0005-0000-0000-0000D3870000}"/>
    <cellStyle name="Normal 3 8 2 5 3" xfId="35385" xr:uid="{00000000-0005-0000-0000-0000D4870000}"/>
    <cellStyle name="Normal 3 8 2 5 4" xfId="35386" xr:uid="{00000000-0005-0000-0000-0000D5870000}"/>
    <cellStyle name="Normal 3 8 2 5 5" xfId="35387" xr:uid="{00000000-0005-0000-0000-0000D6870000}"/>
    <cellStyle name="Normal 3 8 2 6" xfId="35388" xr:uid="{00000000-0005-0000-0000-0000D7870000}"/>
    <cellStyle name="Normal 3 8 2 6 2" xfId="35389" xr:uid="{00000000-0005-0000-0000-0000D8870000}"/>
    <cellStyle name="Normal 3 8 2 6 3" xfId="35390" xr:uid="{00000000-0005-0000-0000-0000D9870000}"/>
    <cellStyle name="Normal 3 8 2 7" xfId="35391" xr:uid="{00000000-0005-0000-0000-0000DA870000}"/>
    <cellStyle name="Normal 3 8 2 7 2" xfId="35392" xr:uid="{00000000-0005-0000-0000-0000DB870000}"/>
    <cellStyle name="Normal 3 8 2 8" xfId="35393" xr:uid="{00000000-0005-0000-0000-0000DC870000}"/>
    <cellStyle name="Normal 3 8 2 8 2" xfId="35394" xr:uid="{00000000-0005-0000-0000-0000DD870000}"/>
    <cellStyle name="Normal 3 8 2 9" xfId="35395" xr:uid="{00000000-0005-0000-0000-0000DE870000}"/>
    <cellStyle name="Normal 3 8 2_1) Sector Final Use Input Sheet" xfId="35396" xr:uid="{00000000-0005-0000-0000-0000DF870000}"/>
    <cellStyle name="Normal 3 8 3" xfId="35397" xr:uid="{00000000-0005-0000-0000-0000E0870000}"/>
    <cellStyle name="Normal 3 8 3 10" xfId="35398" xr:uid="{00000000-0005-0000-0000-0000E1870000}"/>
    <cellStyle name="Normal 3 8 3 11" xfId="35399" xr:uid="{00000000-0005-0000-0000-0000E2870000}"/>
    <cellStyle name="Normal 3 8 3 12" xfId="35400" xr:uid="{00000000-0005-0000-0000-0000E3870000}"/>
    <cellStyle name="Normal 3 8 3 13" xfId="35401" xr:uid="{00000000-0005-0000-0000-0000E4870000}"/>
    <cellStyle name="Normal 3 8 3 14" xfId="35402" xr:uid="{00000000-0005-0000-0000-0000E5870000}"/>
    <cellStyle name="Normal 3 8 3 2" xfId="35403" xr:uid="{00000000-0005-0000-0000-0000E6870000}"/>
    <cellStyle name="Normal 3 8 3 2 10" xfId="35404" xr:uid="{00000000-0005-0000-0000-0000E7870000}"/>
    <cellStyle name="Normal 3 8 3 2 11" xfId="35405" xr:uid="{00000000-0005-0000-0000-0000E8870000}"/>
    <cellStyle name="Normal 3 8 3 2 12" xfId="35406" xr:uid="{00000000-0005-0000-0000-0000E9870000}"/>
    <cellStyle name="Normal 3 8 3 2 2" xfId="35407" xr:uid="{00000000-0005-0000-0000-0000EA870000}"/>
    <cellStyle name="Normal 3 8 3 2 2 10" xfId="35408" xr:uid="{00000000-0005-0000-0000-0000EB870000}"/>
    <cellStyle name="Normal 3 8 3 2 2 11" xfId="35409" xr:uid="{00000000-0005-0000-0000-0000EC870000}"/>
    <cellStyle name="Normal 3 8 3 2 2 2" xfId="35410" xr:uid="{00000000-0005-0000-0000-0000ED870000}"/>
    <cellStyle name="Normal 3 8 3 2 2 2 2" xfId="35411" xr:uid="{00000000-0005-0000-0000-0000EE870000}"/>
    <cellStyle name="Normal 3 8 3 2 2 2 3" xfId="35412" xr:uid="{00000000-0005-0000-0000-0000EF870000}"/>
    <cellStyle name="Normal 3 8 3 2 2 2 4" xfId="35413" xr:uid="{00000000-0005-0000-0000-0000F0870000}"/>
    <cellStyle name="Normal 3 8 3 2 2 2 5" xfId="35414" xr:uid="{00000000-0005-0000-0000-0000F1870000}"/>
    <cellStyle name="Normal 3 8 3 2 2 3" xfId="35415" xr:uid="{00000000-0005-0000-0000-0000F2870000}"/>
    <cellStyle name="Normal 3 8 3 2 2 3 2" xfId="35416" xr:uid="{00000000-0005-0000-0000-0000F3870000}"/>
    <cellStyle name="Normal 3 8 3 2 2 3 3" xfId="35417" xr:uid="{00000000-0005-0000-0000-0000F4870000}"/>
    <cellStyle name="Normal 3 8 3 2 2 4" xfId="35418" xr:uid="{00000000-0005-0000-0000-0000F5870000}"/>
    <cellStyle name="Normal 3 8 3 2 2 4 2" xfId="35419" xr:uid="{00000000-0005-0000-0000-0000F6870000}"/>
    <cellStyle name="Normal 3 8 3 2 2 5" xfId="35420" xr:uid="{00000000-0005-0000-0000-0000F7870000}"/>
    <cellStyle name="Normal 3 8 3 2 2 5 2" xfId="35421" xr:uid="{00000000-0005-0000-0000-0000F8870000}"/>
    <cellStyle name="Normal 3 8 3 2 2 6" xfId="35422" xr:uid="{00000000-0005-0000-0000-0000F9870000}"/>
    <cellStyle name="Normal 3 8 3 2 2 7" xfId="35423" xr:uid="{00000000-0005-0000-0000-0000FA870000}"/>
    <cellStyle name="Normal 3 8 3 2 2 8" xfId="35424" xr:uid="{00000000-0005-0000-0000-0000FB870000}"/>
    <cellStyle name="Normal 3 8 3 2 2 9" xfId="35425" xr:uid="{00000000-0005-0000-0000-0000FC870000}"/>
    <cellStyle name="Normal 3 8 3 2 2_1) Sector Final Use Input Sheet" xfId="35426" xr:uid="{00000000-0005-0000-0000-0000FD870000}"/>
    <cellStyle name="Normal 3 8 3 2 3" xfId="35427" xr:uid="{00000000-0005-0000-0000-0000FE870000}"/>
    <cellStyle name="Normal 3 8 3 2 3 2" xfId="35428" xr:uid="{00000000-0005-0000-0000-0000FF870000}"/>
    <cellStyle name="Normal 3 8 3 2 3 3" xfId="35429" xr:uid="{00000000-0005-0000-0000-000000880000}"/>
    <cellStyle name="Normal 3 8 3 2 3 4" xfId="35430" xr:uid="{00000000-0005-0000-0000-000001880000}"/>
    <cellStyle name="Normal 3 8 3 2 3 5" xfId="35431" xr:uid="{00000000-0005-0000-0000-000002880000}"/>
    <cellStyle name="Normal 3 8 3 2 4" xfId="35432" xr:uid="{00000000-0005-0000-0000-000003880000}"/>
    <cellStyle name="Normal 3 8 3 2 4 2" xfId="35433" xr:uid="{00000000-0005-0000-0000-000004880000}"/>
    <cellStyle name="Normal 3 8 3 2 4 3" xfId="35434" xr:uid="{00000000-0005-0000-0000-000005880000}"/>
    <cellStyle name="Normal 3 8 3 2 5" xfId="35435" xr:uid="{00000000-0005-0000-0000-000006880000}"/>
    <cellStyle name="Normal 3 8 3 2 5 2" xfId="35436" xr:uid="{00000000-0005-0000-0000-000007880000}"/>
    <cellStyle name="Normal 3 8 3 2 6" xfId="35437" xr:uid="{00000000-0005-0000-0000-000008880000}"/>
    <cellStyle name="Normal 3 8 3 2 6 2" xfId="35438" xr:uid="{00000000-0005-0000-0000-000009880000}"/>
    <cellStyle name="Normal 3 8 3 2 7" xfId="35439" xr:uid="{00000000-0005-0000-0000-00000A880000}"/>
    <cellStyle name="Normal 3 8 3 2 8" xfId="35440" xr:uid="{00000000-0005-0000-0000-00000B880000}"/>
    <cellStyle name="Normal 3 8 3 2 9" xfId="35441" xr:uid="{00000000-0005-0000-0000-00000C880000}"/>
    <cellStyle name="Normal 3 8 3 2_1) Sector Final Use Input Sheet" xfId="35442" xr:uid="{00000000-0005-0000-0000-00000D880000}"/>
    <cellStyle name="Normal 3 8 3 3" xfId="35443" xr:uid="{00000000-0005-0000-0000-00000E880000}"/>
    <cellStyle name="Normal 3 8 3 3 10" xfId="35444" xr:uid="{00000000-0005-0000-0000-00000F880000}"/>
    <cellStyle name="Normal 3 8 3 3 11" xfId="35445" xr:uid="{00000000-0005-0000-0000-000010880000}"/>
    <cellStyle name="Normal 3 8 3 3 12" xfId="35446" xr:uid="{00000000-0005-0000-0000-000011880000}"/>
    <cellStyle name="Normal 3 8 3 3 2" xfId="35447" xr:uid="{00000000-0005-0000-0000-000012880000}"/>
    <cellStyle name="Normal 3 8 3 3 2 10" xfId="35448" xr:uid="{00000000-0005-0000-0000-000013880000}"/>
    <cellStyle name="Normal 3 8 3 3 2 11" xfId="35449" xr:uid="{00000000-0005-0000-0000-000014880000}"/>
    <cellStyle name="Normal 3 8 3 3 2 2" xfId="35450" xr:uid="{00000000-0005-0000-0000-000015880000}"/>
    <cellStyle name="Normal 3 8 3 3 2 2 2" xfId="35451" xr:uid="{00000000-0005-0000-0000-000016880000}"/>
    <cellStyle name="Normal 3 8 3 3 2 2 3" xfId="35452" xr:uid="{00000000-0005-0000-0000-000017880000}"/>
    <cellStyle name="Normal 3 8 3 3 2 2 4" xfId="35453" xr:uid="{00000000-0005-0000-0000-000018880000}"/>
    <cellStyle name="Normal 3 8 3 3 2 2 5" xfId="35454" xr:uid="{00000000-0005-0000-0000-000019880000}"/>
    <cellStyle name="Normal 3 8 3 3 2 3" xfId="35455" xr:uid="{00000000-0005-0000-0000-00001A880000}"/>
    <cellStyle name="Normal 3 8 3 3 2 3 2" xfId="35456" xr:uid="{00000000-0005-0000-0000-00001B880000}"/>
    <cellStyle name="Normal 3 8 3 3 2 3 3" xfId="35457" xr:uid="{00000000-0005-0000-0000-00001C880000}"/>
    <cellStyle name="Normal 3 8 3 3 2 4" xfId="35458" xr:uid="{00000000-0005-0000-0000-00001D880000}"/>
    <cellStyle name="Normal 3 8 3 3 2 4 2" xfId="35459" xr:uid="{00000000-0005-0000-0000-00001E880000}"/>
    <cellStyle name="Normal 3 8 3 3 2 5" xfId="35460" xr:uid="{00000000-0005-0000-0000-00001F880000}"/>
    <cellStyle name="Normal 3 8 3 3 2 5 2" xfId="35461" xr:uid="{00000000-0005-0000-0000-000020880000}"/>
    <cellStyle name="Normal 3 8 3 3 2 6" xfId="35462" xr:uid="{00000000-0005-0000-0000-000021880000}"/>
    <cellStyle name="Normal 3 8 3 3 2 7" xfId="35463" xr:uid="{00000000-0005-0000-0000-000022880000}"/>
    <cellStyle name="Normal 3 8 3 3 2 8" xfId="35464" xr:uid="{00000000-0005-0000-0000-000023880000}"/>
    <cellStyle name="Normal 3 8 3 3 2 9" xfId="35465" xr:uid="{00000000-0005-0000-0000-000024880000}"/>
    <cellStyle name="Normal 3 8 3 3 2_1) Sector Final Use Input Sheet" xfId="35466" xr:uid="{00000000-0005-0000-0000-000025880000}"/>
    <cellStyle name="Normal 3 8 3 3 3" xfId="35467" xr:uid="{00000000-0005-0000-0000-000026880000}"/>
    <cellStyle name="Normal 3 8 3 3 3 2" xfId="35468" xr:uid="{00000000-0005-0000-0000-000027880000}"/>
    <cellStyle name="Normal 3 8 3 3 3 3" xfId="35469" xr:uid="{00000000-0005-0000-0000-000028880000}"/>
    <cellStyle name="Normal 3 8 3 3 3 4" xfId="35470" xr:uid="{00000000-0005-0000-0000-000029880000}"/>
    <cellStyle name="Normal 3 8 3 3 3 5" xfId="35471" xr:uid="{00000000-0005-0000-0000-00002A880000}"/>
    <cellStyle name="Normal 3 8 3 3 4" xfId="35472" xr:uid="{00000000-0005-0000-0000-00002B880000}"/>
    <cellStyle name="Normal 3 8 3 3 4 2" xfId="35473" xr:uid="{00000000-0005-0000-0000-00002C880000}"/>
    <cellStyle name="Normal 3 8 3 3 4 3" xfId="35474" xr:uid="{00000000-0005-0000-0000-00002D880000}"/>
    <cellStyle name="Normal 3 8 3 3 5" xfId="35475" xr:uid="{00000000-0005-0000-0000-00002E880000}"/>
    <cellStyle name="Normal 3 8 3 3 5 2" xfId="35476" xr:uid="{00000000-0005-0000-0000-00002F880000}"/>
    <cellStyle name="Normal 3 8 3 3 6" xfId="35477" xr:uid="{00000000-0005-0000-0000-000030880000}"/>
    <cellStyle name="Normal 3 8 3 3 6 2" xfId="35478" xr:uid="{00000000-0005-0000-0000-000031880000}"/>
    <cellStyle name="Normal 3 8 3 3 7" xfId="35479" xr:uid="{00000000-0005-0000-0000-000032880000}"/>
    <cellStyle name="Normal 3 8 3 3 8" xfId="35480" xr:uid="{00000000-0005-0000-0000-000033880000}"/>
    <cellStyle name="Normal 3 8 3 3 9" xfId="35481" xr:uid="{00000000-0005-0000-0000-000034880000}"/>
    <cellStyle name="Normal 3 8 3 3_1) Sector Final Use Input Sheet" xfId="35482" xr:uid="{00000000-0005-0000-0000-000035880000}"/>
    <cellStyle name="Normal 3 8 3 4" xfId="35483" xr:uid="{00000000-0005-0000-0000-000036880000}"/>
    <cellStyle name="Normal 3 8 3 4 10" xfId="35484" xr:uid="{00000000-0005-0000-0000-000037880000}"/>
    <cellStyle name="Normal 3 8 3 4 11" xfId="35485" xr:uid="{00000000-0005-0000-0000-000038880000}"/>
    <cellStyle name="Normal 3 8 3 4 2" xfId="35486" xr:uid="{00000000-0005-0000-0000-000039880000}"/>
    <cellStyle name="Normal 3 8 3 4 2 2" xfId="35487" xr:uid="{00000000-0005-0000-0000-00003A880000}"/>
    <cellStyle name="Normal 3 8 3 4 2 3" xfId="35488" xr:uid="{00000000-0005-0000-0000-00003B880000}"/>
    <cellStyle name="Normal 3 8 3 4 2 4" xfId="35489" xr:uid="{00000000-0005-0000-0000-00003C880000}"/>
    <cellStyle name="Normal 3 8 3 4 2 5" xfId="35490" xr:uid="{00000000-0005-0000-0000-00003D880000}"/>
    <cellStyle name="Normal 3 8 3 4 3" xfId="35491" xr:uid="{00000000-0005-0000-0000-00003E880000}"/>
    <cellStyle name="Normal 3 8 3 4 3 2" xfId="35492" xr:uid="{00000000-0005-0000-0000-00003F880000}"/>
    <cellStyle name="Normal 3 8 3 4 3 3" xfId="35493" xr:uid="{00000000-0005-0000-0000-000040880000}"/>
    <cellStyle name="Normal 3 8 3 4 4" xfId="35494" xr:uid="{00000000-0005-0000-0000-000041880000}"/>
    <cellStyle name="Normal 3 8 3 4 4 2" xfId="35495" xr:uid="{00000000-0005-0000-0000-000042880000}"/>
    <cellStyle name="Normal 3 8 3 4 5" xfId="35496" xr:uid="{00000000-0005-0000-0000-000043880000}"/>
    <cellStyle name="Normal 3 8 3 4 5 2" xfId="35497" xr:uid="{00000000-0005-0000-0000-000044880000}"/>
    <cellStyle name="Normal 3 8 3 4 6" xfId="35498" xr:uid="{00000000-0005-0000-0000-000045880000}"/>
    <cellStyle name="Normal 3 8 3 4 7" xfId="35499" xr:uid="{00000000-0005-0000-0000-000046880000}"/>
    <cellStyle name="Normal 3 8 3 4 8" xfId="35500" xr:uid="{00000000-0005-0000-0000-000047880000}"/>
    <cellStyle name="Normal 3 8 3 4 9" xfId="35501" xr:uid="{00000000-0005-0000-0000-000048880000}"/>
    <cellStyle name="Normal 3 8 3 4_1) Sector Final Use Input Sheet" xfId="35502" xr:uid="{00000000-0005-0000-0000-000049880000}"/>
    <cellStyle name="Normal 3 8 3 5" xfId="35503" xr:uid="{00000000-0005-0000-0000-00004A880000}"/>
    <cellStyle name="Normal 3 8 3 5 2" xfId="35504" xr:uid="{00000000-0005-0000-0000-00004B880000}"/>
    <cellStyle name="Normal 3 8 3 5 3" xfId="35505" xr:uid="{00000000-0005-0000-0000-00004C880000}"/>
    <cellStyle name="Normal 3 8 3 5 4" xfId="35506" xr:uid="{00000000-0005-0000-0000-00004D880000}"/>
    <cellStyle name="Normal 3 8 3 5 5" xfId="35507" xr:uid="{00000000-0005-0000-0000-00004E880000}"/>
    <cellStyle name="Normal 3 8 3 6" xfId="35508" xr:uid="{00000000-0005-0000-0000-00004F880000}"/>
    <cellStyle name="Normal 3 8 3 6 2" xfId="35509" xr:uid="{00000000-0005-0000-0000-000050880000}"/>
    <cellStyle name="Normal 3 8 3 6 3" xfId="35510" xr:uid="{00000000-0005-0000-0000-000051880000}"/>
    <cellStyle name="Normal 3 8 3 7" xfId="35511" xr:uid="{00000000-0005-0000-0000-000052880000}"/>
    <cellStyle name="Normal 3 8 3 7 2" xfId="35512" xr:uid="{00000000-0005-0000-0000-000053880000}"/>
    <cellStyle name="Normal 3 8 3 8" xfId="35513" xr:uid="{00000000-0005-0000-0000-000054880000}"/>
    <cellStyle name="Normal 3 8 3 8 2" xfId="35514" xr:uid="{00000000-0005-0000-0000-000055880000}"/>
    <cellStyle name="Normal 3 8 3 9" xfId="35515" xr:uid="{00000000-0005-0000-0000-000056880000}"/>
    <cellStyle name="Normal 3 8 3_1) Sector Final Use Input Sheet" xfId="35516" xr:uid="{00000000-0005-0000-0000-000057880000}"/>
    <cellStyle name="Normal 3 8 4" xfId="35517" xr:uid="{00000000-0005-0000-0000-000058880000}"/>
    <cellStyle name="Normal 3 8 4 10" xfId="35518" xr:uid="{00000000-0005-0000-0000-000059880000}"/>
    <cellStyle name="Normal 3 8 4 11" xfId="35519" xr:uid="{00000000-0005-0000-0000-00005A880000}"/>
    <cellStyle name="Normal 3 8 4 12" xfId="35520" xr:uid="{00000000-0005-0000-0000-00005B880000}"/>
    <cellStyle name="Normal 3 8 4 13" xfId="35521" xr:uid="{00000000-0005-0000-0000-00005C880000}"/>
    <cellStyle name="Normal 3 8 4 14" xfId="35522" xr:uid="{00000000-0005-0000-0000-00005D880000}"/>
    <cellStyle name="Normal 3 8 4 2" xfId="35523" xr:uid="{00000000-0005-0000-0000-00005E880000}"/>
    <cellStyle name="Normal 3 8 4 2 10" xfId="35524" xr:uid="{00000000-0005-0000-0000-00005F880000}"/>
    <cellStyle name="Normal 3 8 4 2 11" xfId="35525" xr:uid="{00000000-0005-0000-0000-000060880000}"/>
    <cellStyle name="Normal 3 8 4 2 12" xfId="35526" xr:uid="{00000000-0005-0000-0000-000061880000}"/>
    <cellStyle name="Normal 3 8 4 2 2" xfId="35527" xr:uid="{00000000-0005-0000-0000-000062880000}"/>
    <cellStyle name="Normal 3 8 4 2 2 10" xfId="35528" xr:uid="{00000000-0005-0000-0000-000063880000}"/>
    <cellStyle name="Normal 3 8 4 2 2 11" xfId="35529" xr:uid="{00000000-0005-0000-0000-000064880000}"/>
    <cellStyle name="Normal 3 8 4 2 2 2" xfId="35530" xr:uid="{00000000-0005-0000-0000-000065880000}"/>
    <cellStyle name="Normal 3 8 4 2 2 2 2" xfId="35531" xr:uid="{00000000-0005-0000-0000-000066880000}"/>
    <cellStyle name="Normal 3 8 4 2 2 2 3" xfId="35532" xr:uid="{00000000-0005-0000-0000-000067880000}"/>
    <cellStyle name="Normal 3 8 4 2 2 2 4" xfId="35533" xr:uid="{00000000-0005-0000-0000-000068880000}"/>
    <cellStyle name="Normal 3 8 4 2 2 2 5" xfId="35534" xr:uid="{00000000-0005-0000-0000-000069880000}"/>
    <cellStyle name="Normal 3 8 4 2 2 3" xfId="35535" xr:uid="{00000000-0005-0000-0000-00006A880000}"/>
    <cellStyle name="Normal 3 8 4 2 2 3 2" xfId="35536" xr:uid="{00000000-0005-0000-0000-00006B880000}"/>
    <cellStyle name="Normal 3 8 4 2 2 3 3" xfId="35537" xr:uid="{00000000-0005-0000-0000-00006C880000}"/>
    <cellStyle name="Normal 3 8 4 2 2 4" xfId="35538" xr:uid="{00000000-0005-0000-0000-00006D880000}"/>
    <cellStyle name="Normal 3 8 4 2 2 4 2" xfId="35539" xr:uid="{00000000-0005-0000-0000-00006E880000}"/>
    <cellStyle name="Normal 3 8 4 2 2 5" xfId="35540" xr:uid="{00000000-0005-0000-0000-00006F880000}"/>
    <cellStyle name="Normal 3 8 4 2 2 5 2" xfId="35541" xr:uid="{00000000-0005-0000-0000-000070880000}"/>
    <cellStyle name="Normal 3 8 4 2 2 6" xfId="35542" xr:uid="{00000000-0005-0000-0000-000071880000}"/>
    <cellStyle name="Normal 3 8 4 2 2 7" xfId="35543" xr:uid="{00000000-0005-0000-0000-000072880000}"/>
    <cellStyle name="Normal 3 8 4 2 2 8" xfId="35544" xr:uid="{00000000-0005-0000-0000-000073880000}"/>
    <cellStyle name="Normal 3 8 4 2 2 9" xfId="35545" xr:uid="{00000000-0005-0000-0000-000074880000}"/>
    <cellStyle name="Normal 3 8 4 2 2_1) Sector Final Use Input Sheet" xfId="35546" xr:uid="{00000000-0005-0000-0000-000075880000}"/>
    <cellStyle name="Normal 3 8 4 2 3" xfId="35547" xr:uid="{00000000-0005-0000-0000-000076880000}"/>
    <cellStyle name="Normal 3 8 4 2 3 2" xfId="35548" xr:uid="{00000000-0005-0000-0000-000077880000}"/>
    <cellStyle name="Normal 3 8 4 2 3 3" xfId="35549" xr:uid="{00000000-0005-0000-0000-000078880000}"/>
    <cellStyle name="Normal 3 8 4 2 3 4" xfId="35550" xr:uid="{00000000-0005-0000-0000-000079880000}"/>
    <cellStyle name="Normal 3 8 4 2 3 5" xfId="35551" xr:uid="{00000000-0005-0000-0000-00007A880000}"/>
    <cellStyle name="Normal 3 8 4 2 4" xfId="35552" xr:uid="{00000000-0005-0000-0000-00007B880000}"/>
    <cellStyle name="Normal 3 8 4 2 4 2" xfId="35553" xr:uid="{00000000-0005-0000-0000-00007C880000}"/>
    <cellStyle name="Normal 3 8 4 2 4 3" xfId="35554" xr:uid="{00000000-0005-0000-0000-00007D880000}"/>
    <cellStyle name="Normal 3 8 4 2 5" xfId="35555" xr:uid="{00000000-0005-0000-0000-00007E880000}"/>
    <cellStyle name="Normal 3 8 4 2 5 2" xfId="35556" xr:uid="{00000000-0005-0000-0000-00007F880000}"/>
    <cellStyle name="Normal 3 8 4 2 6" xfId="35557" xr:uid="{00000000-0005-0000-0000-000080880000}"/>
    <cellStyle name="Normal 3 8 4 2 6 2" xfId="35558" xr:uid="{00000000-0005-0000-0000-000081880000}"/>
    <cellStyle name="Normal 3 8 4 2 7" xfId="35559" xr:uid="{00000000-0005-0000-0000-000082880000}"/>
    <cellStyle name="Normal 3 8 4 2 8" xfId="35560" xr:uid="{00000000-0005-0000-0000-000083880000}"/>
    <cellStyle name="Normal 3 8 4 2 9" xfId="35561" xr:uid="{00000000-0005-0000-0000-000084880000}"/>
    <cellStyle name="Normal 3 8 4 2_1) Sector Final Use Input Sheet" xfId="35562" xr:uid="{00000000-0005-0000-0000-000085880000}"/>
    <cellStyle name="Normal 3 8 4 3" xfId="35563" xr:uid="{00000000-0005-0000-0000-000086880000}"/>
    <cellStyle name="Normal 3 8 4 3 10" xfId="35564" xr:uid="{00000000-0005-0000-0000-000087880000}"/>
    <cellStyle name="Normal 3 8 4 3 11" xfId="35565" xr:uid="{00000000-0005-0000-0000-000088880000}"/>
    <cellStyle name="Normal 3 8 4 3 12" xfId="35566" xr:uid="{00000000-0005-0000-0000-000089880000}"/>
    <cellStyle name="Normal 3 8 4 3 2" xfId="35567" xr:uid="{00000000-0005-0000-0000-00008A880000}"/>
    <cellStyle name="Normal 3 8 4 3 2 10" xfId="35568" xr:uid="{00000000-0005-0000-0000-00008B880000}"/>
    <cellStyle name="Normal 3 8 4 3 2 11" xfId="35569" xr:uid="{00000000-0005-0000-0000-00008C880000}"/>
    <cellStyle name="Normal 3 8 4 3 2 2" xfId="35570" xr:uid="{00000000-0005-0000-0000-00008D880000}"/>
    <cellStyle name="Normal 3 8 4 3 2 2 2" xfId="35571" xr:uid="{00000000-0005-0000-0000-00008E880000}"/>
    <cellStyle name="Normal 3 8 4 3 2 2 3" xfId="35572" xr:uid="{00000000-0005-0000-0000-00008F880000}"/>
    <cellStyle name="Normal 3 8 4 3 2 2 4" xfId="35573" xr:uid="{00000000-0005-0000-0000-000090880000}"/>
    <cellStyle name="Normal 3 8 4 3 2 2 5" xfId="35574" xr:uid="{00000000-0005-0000-0000-000091880000}"/>
    <cellStyle name="Normal 3 8 4 3 2 3" xfId="35575" xr:uid="{00000000-0005-0000-0000-000092880000}"/>
    <cellStyle name="Normal 3 8 4 3 2 3 2" xfId="35576" xr:uid="{00000000-0005-0000-0000-000093880000}"/>
    <cellStyle name="Normal 3 8 4 3 2 3 3" xfId="35577" xr:uid="{00000000-0005-0000-0000-000094880000}"/>
    <cellStyle name="Normal 3 8 4 3 2 4" xfId="35578" xr:uid="{00000000-0005-0000-0000-000095880000}"/>
    <cellStyle name="Normal 3 8 4 3 2 4 2" xfId="35579" xr:uid="{00000000-0005-0000-0000-000096880000}"/>
    <cellStyle name="Normal 3 8 4 3 2 5" xfId="35580" xr:uid="{00000000-0005-0000-0000-000097880000}"/>
    <cellStyle name="Normal 3 8 4 3 2 5 2" xfId="35581" xr:uid="{00000000-0005-0000-0000-000098880000}"/>
    <cellStyle name="Normal 3 8 4 3 2 6" xfId="35582" xr:uid="{00000000-0005-0000-0000-000099880000}"/>
    <cellStyle name="Normal 3 8 4 3 2 7" xfId="35583" xr:uid="{00000000-0005-0000-0000-00009A880000}"/>
    <cellStyle name="Normal 3 8 4 3 2 8" xfId="35584" xr:uid="{00000000-0005-0000-0000-00009B880000}"/>
    <cellStyle name="Normal 3 8 4 3 2 9" xfId="35585" xr:uid="{00000000-0005-0000-0000-00009C880000}"/>
    <cellStyle name="Normal 3 8 4 3 2_1) Sector Final Use Input Sheet" xfId="35586" xr:uid="{00000000-0005-0000-0000-00009D880000}"/>
    <cellStyle name="Normal 3 8 4 3 3" xfId="35587" xr:uid="{00000000-0005-0000-0000-00009E880000}"/>
    <cellStyle name="Normal 3 8 4 3 3 2" xfId="35588" xr:uid="{00000000-0005-0000-0000-00009F880000}"/>
    <cellStyle name="Normal 3 8 4 3 3 3" xfId="35589" xr:uid="{00000000-0005-0000-0000-0000A0880000}"/>
    <cellStyle name="Normal 3 8 4 3 3 4" xfId="35590" xr:uid="{00000000-0005-0000-0000-0000A1880000}"/>
    <cellStyle name="Normal 3 8 4 3 3 5" xfId="35591" xr:uid="{00000000-0005-0000-0000-0000A2880000}"/>
    <cellStyle name="Normal 3 8 4 3 4" xfId="35592" xr:uid="{00000000-0005-0000-0000-0000A3880000}"/>
    <cellStyle name="Normal 3 8 4 3 4 2" xfId="35593" xr:uid="{00000000-0005-0000-0000-0000A4880000}"/>
    <cellStyle name="Normal 3 8 4 3 4 3" xfId="35594" xr:uid="{00000000-0005-0000-0000-0000A5880000}"/>
    <cellStyle name="Normal 3 8 4 3 5" xfId="35595" xr:uid="{00000000-0005-0000-0000-0000A6880000}"/>
    <cellStyle name="Normal 3 8 4 3 5 2" xfId="35596" xr:uid="{00000000-0005-0000-0000-0000A7880000}"/>
    <cellStyle name="Normal 3 8 4 3 6" xfId="35597" xr:uid="{00000000-0005-0000-0000-0000A8880000}"/>
    <cellStyle name="Normal 3 8 4 3 6 2" xfId="35598" xr:uid="{00000000-0005-0000-0000-0000A9880000}"/>
    <cellStyle name="Normal 3 8 4 3 7" xfId="35599" xr:uid="{00000000-0005-0000-0000-0000AA880000}"/>
    <cellStyle name="Normal 3 8 4 3 8" xfId="35600" xr:uid="{00000000-0005-0000-0000-0000AB880000}"/>
    <cellStyle name="Normal 3 8 4 3 9" xfId="35601" xr:uid="{00000000-0005-0000-0000-0000AC880000}"/>
    <cellStyle name="Normal 3 8 4 3_1) Sector Final Use Input Sheet" xfId="35602" xr:uid="{00000000-0005-0000-0000-0000AD880000}"/>
    <cellStyle name="Normal 3 8 4 4" xfId="35603" xr:uid="{00000000-0005-0000-0000-0000AE880000}"/>
    <cellStyle name="Normal 3 8 4 4 10" xfId="35604" xr:uid="{00000000-0005-0000-0000-0000AF880000}"/>
    <cellStyle name="Normal 3 8 4 4 11" xfId="35605" xr:uid="{00000000-0005-0000-0000-0000B0880000}"/>
    <cellStyle name="Normal 3 8 4 4 2" xfId="35606" xr:uid="{00000000-0005-0000-0000-0000B1880000}"/>
    <cellStyle name="Normal 3 8 4 4 2 2" xfId="35607" xr:uid="{00000000-0005-0000-0000-0000B2880000}"/>
    <cellStyle name="Normal 3 8 4 4 2 3" xfId="35608" xr:uid="{00000000-0005-0000-0000-0000B3880000}"/>
    <cellStyle name="Normal 3 8 4 4 2 4" xfId="35609" xr:uid="{00000000-0005-0000-0000-0000B4880000}"/>
    <cellStyle name="Normal 3 8 4 4 2 5" xfId="35610" xr:uid="{00000000-0005-0000-0000-0000B5880000}"/>
    <cellStyle name="Normal 3 8 4 4 3" xfId="35611" xr:uid="{00000000-0005-0000-0000-0000B6880000}"/>
    <cellStyle name="Normal 3 8 4 4 3 2" xfId="35612" xr:uid="{00000000-0005-0000-0000-0000B7880000}"/>
    <cellStyle name="Normal 3 8 4 4 3 3" xfId="35613" xr:uid="{00000000-0005-0000-0000-0000B8880000}"/>
    <cellStyle name="Normal 3 8 4 4 4" xfId="35614" xr:uid="{00000000-0005-0000-0000-0000B9880000}"/>
    <cellStyle name="Normal 3 8 4 4 4 2" xfId="35615" xr:uid="{00000000-0005-0000-0000-0000BA880000}"/>
    <cellStyle name="Normal 3 8 4 4 5" xfId="35616" xr:uid="{00000000-0005-0000-0000-0000BB880000}"/>
    <cellStyle name="Normal 3 8 4 4 5 2" xfId="35617" xr:uid="{00000000-0005-0000-0000-0000BC880000}"/>
    <cellStyle name="Normal 3 8 4 4 6" xfId="35618" xr:uid="{00000000-0005-0000-0000-0000BD880000}"/>
    <cellStyle name="Normal 3 8 4 4 7" xfId="35619" xr:uid="{00000000-0005-0000-0000-0000BE880000}"/>
    <cellStyle name="Normal 3 8 4 4 8" xfId="35620" xr:uid="{00000000-0005-0000-0000-0000BF880000}"/>
    <cellStyle name="Normal 3 8 4 4 9" xfId="35621" xr:uid="{00000000-0005-0000-0000-0000C0880000}"/>
    <cellStyle name="Normal 3 8 4 4_1) Sector Final Use Input Sheet" xfId="35622" xr:uid="{00000000-0005-0000-0000-0000C1880000}"/>
    <cellStyle name="Normal 3 8 4 5" xfId="35623" xr:uid="{00000000-0005-0000-0000-0000C2880000}"/>
    <cellStyle name="Normal 3 8 4 5 2" xfId="35624" xr:uid="{00000000-0005-0000-0000-0000C3880000}"/>
    <cellStyle name="Normal 3 8 4 5 3" xfId="35625" xr:uid="{00000000-0005-0000-0000-0000C4880000}"/>
    <cellStyle name="Normal 3 8 4 5 4" xfId="35626" xr:uid="{00000000-0005-0000-0000-0000C5880000}"/>
    <cellStyle name="Normal 3 8 4 5 5" xfId="35627" xr:uid="{00000000-0005-0000-0000-0000C6880000}"/>
    <cellStyle name="Normal 3 8 4 6" xfId="35628" xr:uid="{00000000-0005-0000-0000-0000C7880000}"/>
    <cellStyle name="Normal 3 8 4 6 2" xfId="35629" xr:uid="{00000000-0005-0000-0000-0000C8880000}"/>
    <cellStyle name="Normal 3 8 4 6 3" xfId="35630" xr:uid="{00000000-0005-0000-0000-0000C9880000}"/>
    <cellStyle name="Normal 3 8 4 7" xfId="35631" xr:uid="{00000000-0005-0000-0000-0000CA880000}"/>
    <cellStyle name="Normal 3 8 4 7 2" xfId="35632" xr:uid="{00000000-0005-0000-0000-0000CB880000}"/>
    <cellStyle name="Normal 3 8 4 8" xfId="35633" xr:uid="{00000000-0005-0000-0000-0000CC880000}"/>
    <cellStyle name="Normal 3 8 4 8 2" xfId="35634" xr:uid="{00000000-0005-0000-0000-0000CD880000}"/>
    <cellStyle name="Normal 3 8 4 9" xfId="35635" xr:uid="{00000000-0005-0000-0000-0000CE880000}"/>
    <cellStyle name="Normal 3 8 4_1) Sector Final Use Input Sheet" xfId="35636" xr:uid="{00000000-0005-0000-0000-0000CF880000}"/>
    <cellStyle name="Normal 3 8 5" xfId="35637" xr:uid="{00000000-0005-0000-0000-0000D0880000}"/>
    <cellStyle name="Normal 3 8 5 10" xfId="35638" xr:uid="{00000000-0005-0000-0000-0000D1880000}"/>
    <cellStyle name="Normal 3 8 5 11" xfId="35639" xr:uid="{00000000-0005-0000-0000-0000D2880000}"/>
    <cellStyle name="Normal 3 8 5 12" xfId="35640" xr:uid="{00000000-0005-0000-0000-0000D3880000}"/>
    <cellStyle name="Normal 3 8 5 2" xfId="35641" xr:uid="{00000000-0005-0000-0000-0000D4880000}"/>
    <cellStyle name="Normal 3 8 5 2 10" xfId="35642" xr:uid="{00000000-0005-0000-0000-0000D5880000}"/>
    <cellStyle name="Normal 3 8 5 2 11" xfId="35643" xr:uid="{00000000-0005-0000-0000-0000D6880000}"/>
    <cellStyle name="Normal 3 8 5 2 2" xfId="35644" xr:uid="{00000000-0005-0000-0000-0000D7880000}"/>
    <cellStyle name="Normal 3 8 5 2 2 2" xfId="35645" xr:uid="{00000000-0005-0000-0000-0000D8880000}"/>
    <cellStyle name="Normal 3 8 5 2 2 3" xfId="35646" xr:uid="{00000000-0005-0000-0000-0000D9880000}"/>
    <cellStyle name="Normal 3 8 5 2 2 4" xfId="35647" xr:uid="{00000000-0005-0000-0000-0000DA880000}"/>
    <cellStyle name="Normal 3 8 5 2 2 5" xfId="35648" xr:uid="{00000000-0005-0000-0000-0000DB880000}"/>
    <cellStyle name="Normal 3 8 5 2 3" xfId="35649" xr:uid="{00000000-0005-0000-0000-0000DC880000}"/>
    <cellStyle name="Normal 3 8 5 2 3 2" xfId="35650" xr:uid="{00000000-0005-0000-0000-0000DD880000}"/>
    <cellStyle name="Normal 3 8 5 2 3 3" xfId="35651" xr:uid="{00000000-0005-0000-0000-0000DE880000}"/>
    <cellStyle name="Normal 3 8 5 2 4" xfId="35652" xr:uid="{00000000-0005-0000-0000-0000DF880000}"/>
    <cellStyle name="Normal 3 8 5 2 4 2" xfId="35653" xr:uid="{00000000-0005-0000-0000-0000E0880000}"/>
    <cellStyle name="Normal 3 8 5 2 5" xfId="35654" xr:uid="{00000000-0005-0000-0000-0000E1880000}"/>
    <cellStyle name="Normal 3 8 5 2 5 2" xfId="35655" xr:uid="{00000000-0005-0000-0000-0000E2880000}"/>
    <cellStyle name="Normal 3 8 5 2 6" xfId="35656" xr:uid="{00000000-0005-0000-0000-0000E3880000}"/>
    <cellStyle name="Normal 3 8 5 2 7" xfId="35657" xr:uid="{00000000-0005-0000-0000-0000E4880000}"/>
    <cellStyle name="Normal 3 8 5 2 8" xfId="35658" xr:uid="{00000000-0005-0000-0000-0000E5880000}"/>
    <cellStyle name="Normal 3 8 5 2 9" xfId="35659" xr:uid="{00000000-0005-0000-0000-0000E6880000}"/>
    <cellStyle name="Normal 3 8 5 2_1) Sector Final Use Input Sheet" xfId="35660" xr:uid="{00000000-0005-0000-0000-0000E7880000}"/>
    <cellStyle name="Normal 3 8 5 3" xfId="35661" xr:uid="{00000000-0005-0000-0000-0000E8880000}"/>
    <cellStyle name="Normal 3 8 5 3 2" xfId="35662" xr:uid="{00000000-0005-0000-0000-0000E9880000}"/>
    <cellStyle name="Normal 3 8 5 3 3" xfId="35663" xr:uid="{00000000-0005-0000-0000-0000EA880000}"/>
    <cellStyle name="Normal 3 8 5 3 4" xfId="35664" xr:uid="{00000000-0005-0000-0000-0000EB880000}"/>
    <cellStyle name="Normal 3 8 5 3 5" xfId="35665" xr:uid="{00000000-0005-0000-0000-0000EC880000}"/>
    <cellStyle name="Normal 3 8 5 4" xfId="35666" xr:uid="{00000000-0005-0000-0000-0000ED880000}"/>
    <cellStyle name="Normal 3 8 5 4 2" xfId="35667" xr:uid="{00000000-0005-0000-0000-0000EE880000}"/>
    <cellStyle name="Normal 3 8 5 4 3" xfId="35668" xr:uid="{00000000-0005-0000-0000-0000EF880000}"/>
    <cellStyle name="Normal 3 8 5 5" xfId="35669" xr:uid="{00000000-0005-0000-0000-0000F0880000}"/>
    <cellStyle name="Normal 3 8 5 5 2" xfId="35670" xr:uid="{00000000-0005-0000-0000-0000F1880000}"/>
    <cellStyle name="Normal 3 8 5 6" xfId="35671" xr:uid="{00000000-0005-0000-0000-0000F2880000}"/>
    <cellStyle name="Normal 3 8 5 6 2" xfId="35672" xr:uid="{00000000-0005-0000-0000-0000F3880000}"/>
    <cellStyle name="Normal 3 8 5 7" xfId="35673" xr:uid="{00000000-0005-0000-0000-0000F4880000}"/>
    <cellStyle name="Normal 3 8 5 8" xfId="35674" xr:uid="{00000000-0005-0000-0000-0000F5880000}"/>
    <cellStyle name="Normal 3 8 5 9" xfId="35675" xr:uid="{00000000-0005-0000-0000-0000F6880000}"/>
    <cellStyle name="Normal 3 8 5_1) Sector Final Use Input Sheet" xfId="35676" xr:uid="{00000000-0005-0000-0000-0000F7880000}"/>
    <cellStyle name="Normal 3 8 6" xfId="35677" xr:uid="{00000000-0005-0000-0000-0000F8880000}"/>
    <cellStyle name="Normal 3 8 6 10" xfId="35678" xr:uid="{00000000-0005-0000-0000-0000F9880000}"/>
    <cellStyle name="Normal 3 8 6 11" xfId="35679" xr:uid="{00000000-0005-0000-0000-0000FA880000}"/>
    <cellStyle name="Normal 3 8 6 12" xfId="35680" xr:uid="{00000000-0005-0000-0000-0000FB880000}"/>
    <cellStyle name="Normal 3 8 6 2" xfId="35681" xr:uid="{00000000-0005-0000-0000-0000FC880000}"/>
    <cellStyle name="Normal 3 8 6 2 10" xfId="35682" xr:uid="{00000000-0005-0000-0000-0000FD880000}"/>
    <cellStyle name="Normal 3 8 6 2 11" xfId="35683" xr:uid="{00000000-0005-0000-0000-0000FE880000}"/>
    <cellStyle name="Normal 3 8 6 2 2" xfId="35684" xr:uid="{00000000-0005-0000-0000-0000FF880000}"/>
    <cellStyle name="Normal 3 8 6 2 2 2" xfId="35685" xr:uid="{00000000-0005-0000-0000-000000890000}"/>
    <cellStyle name="Normal 3 8 6 2 2 3" xfId="35686" xr:uid="{00000000-0005-0000-0000-000001890000}"/>
    <cellStyle name="Normal 3 8 6 2 2 4" xfId="35687" xr:uid="{00000000-0005-0000-0000-000002890000}"/>
    <cellStyle name="Normal 3 8 6 2 2 5" xfId="35688" xr:uid="{00000000-0005-0000-0000-000003890000}"/>
    <cellStyle name="Normal 3 8 6 2 3" xfId="35689" xr:uid="{00000000-0005-0000-0000-000004890000}"/>
    <cellStyle name="Normal 3 8 6 2 3 2" xfId="35690" xr:uid="{00000000-0005-0000-0000-000005890000}"/>
    <cellStyle name="Normal 3 8 6 2 3 3" xfId="35691" xr:uid="{00000000-0005-0000-0000-000006890000}"/>
    <cellStyle name="Normal 3 8 6 2 4" xfId="35692" xr:uid="{00000000-0005-0000-0000-000007890000}"/>
    <cellStyle name="Normal 3 8 6 2 4 2" xfId="35693" xr:uid="{00000000-0005-0000-0000-000008890000}"/>
    <cellStyle name="Normal 3 8 6 2 5" xfId="35694" xr:uid="{00000000-0005-0000-0000-000009890000}"/>
    <cellStyle name="Normal 3 8 6 2 5 2" xfId="35695" xr:uid="{00000000-0005-0000-0000-00000A890000}"/>
    <cellStyle name="Normal 3 8 6 2 6" xfId="35696" xr:uid="{00000000-0005-0000-0000-00000B890000}"/>
    <cellStyle name="Normal 3 8 6 2 7" xfId="35697" xr:uid="{00000000-0005-0000-0000-00000C890000}"/>
    <cellStyle name="Normal 3 8 6 2 8" xfId="35698" xr:uid="{00000000-0005-0000-0000-00000D890000}"/>
    <cellStyle name="Normal 3 8 6 2 9" xfId="35699" xr:uid="{00000000-0005-0000-0000-00000E890000}"/>
    <cellStyle name="Normal 3 8 6 2_1) Sector Final Use Input Sheet" xfId="35700" xr:uid="{00000000-0005-0000-0000-00000F890000}"/>
    <cellStyle name="Normal 3 8 6 3" xfId="35701" xr:uid="{00000000-0005-0000-0000-000010890000}"/>
    <cellStyle name="Normal 3 8 6 3 2" xfId="35702" xr:uid="{00000000-0005-0000-0000-000011890000}"/>
    <cellStyle name="Normal 3 8 6 3 3" xfId="35703" xr:uid="{00000000-0005-0000-0000-000012890000}"/>
    <cellStyle name="Normal 3 8 6 3 4" xfId="35704" xr:uid="{00000000-0005-0000-0000-000013890000}"/>
    <cellStyle name="Normal 3 8 6 3 5" xfId="35705" xr:uid="{00000000-0005-0000-0000-000014890000}"/>
    <cellStyle name="Normal 3 8 6 4" xfId="35706" xr:uid="{00000000-0005-0000-0000-000015890000}"/>
    <cellStyle name="Normal 3 8 6 4 2" xfId="35707" xr:uid="{00000000-0005-0000-0000-000016890000}"/>
    <cellStyle name="Normal 3 8 6 4 3" xfId="35708" xr:uid="{00000000-0005-0000-0000-000017890000}"/>
    <cellStyle name="Normal 3 8 6 5" xfId="35709" xr:uid="{00000000-0005-0000-0000-000018890000}"/>
    <cellStyle name="Normal 3 8 6 5 2" xfId="35710" xr:uid="{00000000-0005-0000-0000-000019890000}"/>
    <cellStyle name="Normal 3 8 6 6" xfId="35711" xr:uid="{00000000-0005-0000-0000-00001A890000}"/>
    <cellStyle name="Normal 3 8 6 6 2" xfId="35712" xr:uid="{00000000-0005-0000-0000-00001B890000}"/>
    <cellStyle name="Normal 3 8 6 7" xfId="35713" xr:uid="{00000000-0005-0000-0000-00001C890000}"/>
    <cellStyle name="Normal 3 8 6 8" xfId="35714" xr:uid="{00000000-0005-0000-0000-00001D890000}"/>
    <cellStyle name="Normal 3 8 6 9" xfId="35715" xr:uid="{00000000-0005-0000-0000-00001E890000}"/>
    <cellStyle name="Normal 3 8 6_1) Sector Final Use Input Sheet" xfId="35716" xr:uid="{00000000-0005-0000-0000-00001F890000}"/>
    <cellStyle name="Normal 3 8 7" xfId="35717" xr:uid="{00000000-0005-0000-0000-000020890000}"/>
    <cellStyle name="Normal 3 8 7 10" xfId="35718" xr:uid="{00000000-0005-0000-0000-000021890000}"/>
    <cellStyle name="Normal 3 8 7 11" xfId="35719" xr:uid="{00000000-0005-0000-0000-000022890000}"/>
    <cellStyle name="Normal 3 8 7 2" xfId="35720" xr:uid="{00000000-0005-0000-0000-000023890000}"/>
    <cellStyle name="Normal 3 8 7 2 2" xfId="35721" xr:uid="{00000000-0005-0000-0000-000024890000}"/>
    <cellStyle name="Normal 3 8 7 2 3" xfId="35722" xr:uid="{00000000-0005-0000-0000-000025890000}"/>
    <cellStyle name="Normal 3 8 7 2 4" xfId="35723" xr:uid="{00000000-0005-0000-0000-000026890000}"/>
    <cellStyle name="Normal 3 8 7 2 5" xfId="35724" xr:uid="{00000000-0005-0000-0000-000027890000}"/>
    <cellStyle name="Normal 3 8 7 3" xfId="35725" xr:uid="{00000000-0005-0000-0000-000028890000}"/>
    <cellStyle name="Normal 3 8 7 3 2" xfId="35726" xr:uid="{00000000-0005-0000-0000-000029890000}"/>
    <cellStyle name="Normal 3 8 7 3 3" xfId="35727" xr:uid="{00000000-0005-0000-0000-00002A890000}"/>
    <cellStyle name="Normal 3 8 7 4" xfId="35728" xr:uid="{00000000-0005-0000-0000-00002B890000}"/>
    <cellStyle name="Normal 3 8 7 4 2" xfId="35729" xr:uid="{00000000-0005-0000-0000-00002C890000}"/>
    <cellStyle name="Normal 3 8 7 5" xfId="35730" xr:uid="{00000000-0005-0000-0000-00002D890000}"/>
    <cellStyle name="Normal 3 8 7 5 2" xfId="35731" xr:uid="{00000000-0005-0000-0000-00002E890000}"/>
    <cellStyle name="Normal 3 8 7 6" xfId="35732" xr:uid="{00000000-0005-0000-0000-00002F890000}"/>
    <cellStyle name="Normal 3 8 7 7" xfId="35733" xr:uid="{00000000-0005-0000-0000-000030890000}"/>
    <cellStyle name="Normal 3 8 7 8" xfId="35734" xr:uid="{00000000-0005-0000-0000-000031890000}"/>
    <cellStyle name="Normal 3 8 7 9" xfId="35735" xr:uid="{00000000-0005-0000-0000-000032890000}"/>
    <cellStyle name="Normal 3 8 7_1) Sector Final Use Input Sheet" xfId="35736" xr:uid="{00000000-0005-0000-0000-000033890000}"/>
    <cellStyle name="Normal 3 8 8" xfId="35737" xr:uid="{00000000-0005-0000-0000-000034890000}"/>
    <cellStyle name="Normal 3 8 8 2" xfId="35738" xr:uid="{00000000-0005-0000-0000-000035890000}"/>
    <cellStyle name="Normal 3 8 8 3" xfId="35739" xr:uid="{00000000-0005-0000-0000-000036890000}"/>
    <cellStyle name="Normal 3 8 8 4" xfId="35740" xr:uid="{00000000-0005-0000-0000-000037890000}"/>
    <cellStyle name="Normal 3 8 8 5" xfId="35741" xr:uid="{00000000-0005-0000-0000-000038890000}"/>
    <cellStyle name="Normal 3 8 9" xfId="35742" xr:uid="{00000000-0005-0000-0000-000039890000}"/>
    <cellStyle name="Normal 3 8 9 2" xfId="35743" xr:uid="{00000000-0005-0000-0000-00003A890000}"/>
    <cellStyle name="Normal 3 8 9 3" xfId="35744" xr:uid="{00000000-0005-0000-0000-00003B890000}"/>
    <cellStyle name="Normal 3 8_1) Sector Final Use Input Sheet" xfId="35745" xr:uid="{00000000-0005-0000-0000-00003C890000}"/>
    <cellStyle name="Normal 3 9" xfId="35746" xr:uid="{00000000-0005-0000-0000-00003D890000}"/>
    <cellStyle name="Normal 30" xfId="934" xr:uid="{00000000-0005-0000-0000-00003E890000}"/>
    <cellStyle name="Normal 31" xfId="59136" xr:uid="{00000000-0005-0000-0000-00003F890000}"/>
    <cellStyle name="Normal 32" xfId="59137" xr:uid="{00000000-0005-0000-0000-000040890000}"/>
    <cellStyle name="Normal 33" xfId="59140" xr:uid="{00000000-0005-0000-0000-000041890000}"/>
    <cellStyle name="Normal 4" xfId="8" xr:uid="{00000000-0005-0000-0000-000042890000}"/>
    <cellStyle name="Normal 4 10" xfId="469" xr:uid="{00000000-0005-0000-0000-000043890000}"/>
    <cellStyle name="Normal 4 10 10" xfId="35749" xr:uid="{00000000-0005-0000-0000-000044890000}"/>
    <cellStyle name="Normal 4 10 11" xfId="35750" xr:uid="{00000000-0005-0000-0000-000045890000}"/>
    <cellStyle name="Normal 4 10 12" xfId="35751" xr:uid="{00000000-0005-0000-0000-000046890000}"/>
    <cellStyle name="Normal 4 10 13" xfId="35752" xr:uid="{00000000-0005-0000-0000-000047890000}"/>
    <cellStyle name="Normal 4 10 14" xfId="35753" xr:uid="{00000000-0005-0000-0000-000048890000}"/>
    <cellStyle name="Normal 4 10 15" xfId="35748" xr:uid="{00000000-0005-0000-0000-000049890000}"/>
    <cellStyle name="Normal 4 10 2" xfId="35754" xr:uid="{00000000-0005-0000-0000-00004A890000}"/>
    <cellStyle name="Normal 4 10 2 10" xfId="35755" xr:uid="{00000000-0005-0000-0000-00004B890000}"/>
    <cellStyle name="Normal 4 10 2 11" xfId="35756" xr:uid="{00000000-0005-0000-0000-00004C890000}"/>
    <cellStyle name="Normal 4 10 2 12" xfId="35757" xr:uid="{00000000-0005-0000-0000-00004D890000}"/>
    <cellStyle name="Normal 4 10 2 2" xfId="35758" xr:uid="{00000000-0005-0000-0000-00004E890000}"/>
    <cellStyle name="Normal 4 10 2 2 10" xfId="35759" xr:uid="{00000000-0005-0000-0000-00004F890000}"/>
    <cellStyle name="Normal 4 10 2 2 11" xfId="35760" xr:uid="{00000000-0005-0000-0000-000050890000}"/>
    <cellStyle name="Normal 4 10 2 2 2" xfId="35761" xr:uid="{00000000-0005-0000-0000-000051890000}"/>
    <cellStyle name="Normal 4 10 2 2 2 2" xfId="35762" xr:uid="{00000000-0005-0000-0000-000052890000}"/>
    <cellStyle name="Normal 4 10 2 2 2 3" xfId="35763" xr:uid="{00000000-0005-0000-0000-000053890000}"/>
    <cellStyle name="Normal 4 10 2 2 2 4" xfId="35764" xr:uid="{00000000-0005-0000-0000-000054890000}"/>
    <cellStyle name="Normal 4 10 2 2 2 5" xfId="35765" xr:uid="{00000000-0005-0000-0000-000055890000}"/>
    <cellStyle name="Normal 4 10 2 2 3" xfId="35766" xr:uid="{00000000-0005-0000-0000-000056890000}"/>
    <cellStyle name="Normal 4 10 2 2 3 2" xfId="35767" xr:uid="{00000000-0005-0000-0000-000057890000}"/>
    <cellStyle name="Normal 4 10 2 2 3 3" xfId="35768" xr:uid="{00000000-0005-0000-0000-000058890000}"/>
    <cellStyle name="Normal 4 10 2 2 4" xfId="35769" xr:uid="{00000000-0005-0000-0000-000059890000}"/>
    <cellStyle name="Normal 4 10 2 2 4 2" xfId="35770" xr:uid="{00000000-0005-0000-0000-00005A890000}"/>
    <cellStyle name="Normal 4 10 2 2 5" xfId="35771" xr:uid="{00000000-0005-0000-0000-00005B890000}"/>
    <cellStyle name="Normal 4 10 2 2 5 2" xfId="35772" xr:uid="{00000000-0005-0000-0000-00005C890000}"/>
    <cellStyle name="Normal 4 10 2 2 6" xfId="35773" xr:uid="{00000000-0005-0000-0000-00005D890000}"/>
    <cellStyle name="Normal 4 10 2 2 7" xfId="35774" xr:uid="{00000000-0005-0000-0000-00005E890000}"/>
    <cellStyle name="Normal 4 10 2 2 8" xfId="35775" xr:uid="{00000000-0005-0000-0000-00005F890000}"/>
    <cellStyle name="Normal 4 10 2 2 9" xfId="35776" xr:uid="{00000000-0005-0000-0000-000060890000}"/>
    <cellStyle name="Normal 4 10 2 2_1) Sector Final Use Input Sheet" xfId="35777" xr:uid="{00000000-0005-0000-0000-000061890000}"/>
    <cellStyle name="Normal 4 10 2 3" xfId="35778" xr:uid="{00000000-0005-0000-0000-000062890000}"/>
    <cellStyle name="Normal 4 10 2 3 2" xfId="35779" xr:uid="{00000000-0005-0000-0000-000063890000}"/>
    <cellStyle name="Normal 4 10 2 3 3" xfId="35780" xr:uid="{00000000-0005-0000-0000-000064890000}"/>
    <cellStyle name="Normal 4 10 2 3 4" xfId="35781" xr:uid="{00000000-0005-0000-0000-000065890000}"/>
    <cellStyle name="Normal 4 10 2 3 5" xfId="35782" xr:uid="{00000000-0005-0000-0000-000066890000}"/>
    <cellStyle name="Normal 4 10 2 4" xfId="35783" xr:uid="{00000000-0005-0000-0000-000067890000}"/>
    <cellStyle name="Normal 4 10 2 4 2" xfId="35784" xr:uid="{00000000-0005-0000-0000-000068890000}"/>
    <cellStyle name="Normal 4 10 2 4 3" xfId="35785" xr:uid="{00000000-0005-0000-0000-000069890000}"/>
    <cellStyle name="Normal 4 10 2 5" xfId="35786" xr:uid="{00000000-0005-0000-0000-00006A890000}"/>
    <cellStyle name="Normal 4 10 2 5 2" xfId="35787" xr:uid="{00000000-0005-0000-0000-00006B890000}"/>
    <cellStyle name="Normal 4 10 2 6" xfId="35788" xr:uid="{00000000-0005-0000-0000-00006C890000}"/>
    <cellStyle name="Normal 4 10 2 6 2" xfId="35789" xr:uid="{00000000-0005-0000-0000-00006D890000}"/>
    <cellStyle name="Normal 4 10 2 7" xfId="35790" xr:uid="{00000000-0005-0000-0000-00006E890000}"/>
    <cellStyle name="Normal 4 10 2 8" xfId="35791" xr:uid="{00000000-0005-0000-0000-00006F890000}"/>
    <cellStyle name="Normal 4 10 2 9" xfId="35792" xr:uid="{00000000-0005-0000-0000-000070890000}"/>
    <cellStyle name="Normal 4 10 2_1) Sector Final Use Input Sheet" xfId="35793" xr:uid="{00000000-0005-0000-0000-000071890000}"/>
    <cellStyle name="Normal 4 10 3" xfId="35794" xr:uid="{00000000-0005-0000-0000-000072890000}"/>
    <cellStyle name="Normal 4 10 3 10" xfId="35795" xr:uid="{00000000-0005-0000-0000-000073890000}"/>
    <cellStyle name="Normal 4 10 3 11" xfId="35796" xr:uid="{00000000-0005-0000-0000-000074890000}"/>
    <cellStyle name="Normal 4 10 3 12" xfId="35797" xr:uid="{00000000-0005-0000-0000-000075890000}"/>
    <cellStyle name="Normal 4 10 3 2" xfId="35798" xr:uid="{00000000-0005-0000-0000-000076890000}"/>
    <cellStyle name="Normal 4 10 3 2 10" xfId="35799" xr:uid="{00000000-0005-0000-0000-000077890000}"/>
    <cellStyle name="Normal 4 10 3 2 11" xfId="35800" xr:uid="{00000000-0005-0000-0000-000078890000}"/>
    <cellStyle name="Normal 4 10 3 2 2" xfId="35801" xr:uid="{00000000-0005-0000-0000-000079890000}"/>
    <cellStyle name="Normal 4 10 3 2 2 2" xfId="35802" xr:uid="{00000000-0005-0000-0000-00007A890000}"/>
    <cellStyle name="Normal 4 10 3 2 2 3" xfId="35803" xr:uid="{00000000-0005-0000-0000-00007B890000}"/>
    <cellStyle name="Normal 4 10 3 2 2 4" xfId="35804" xr:uid="{00000000-0005-0000-0000-00007C890000}"/>
    <cellStyle name="Normal 4 10 3 2 2 5" xfId="35805" xr:uid="{00000000-0005-0000-0000-00007D890000}"/>
    <cellStyle name="Normal 4 10 3 2 3" xfId="35806" xr:uid="{00000000-0005-0000-0000-00007E890000}"/>
    <cellStyle name="Normal 4 10 3 2 3 2" xfId="35807" xr:uid="{00000000-0005-0000-0000-00007F890000}"/>
    <cellStyle name="Normal 4 10 3 2 3 3" xfId="35808" xr:uid="{00000000-0005-0000-0000-000080890000}"/>
    <cellStyle name="Normal 4 10 3 2 4" xfId="35809" xr:uid="{00000000-0005-0000-0000-000081890000}"/>
    <cellStyle name="Normal 4 10 3 2 4 2" xfId="35810" xr:uid="{00000000-0005-0000-0000-000082890000}"/>
    <cellStyle name="Normal 4 10 3 2 5" xfId="35811" xr:uid="{00000000-0005-0000-0000-000083890000}"/>
    <cellStyle name="Normal 4 10 3 2 5 2" xfId="35812" xr:uid="{00000000-0005-0000-0000-000084890000}"/>
    <cellStyle name="Normal 4 10 3 2 6" xfId="35813" xr:uid="{00000000-0005-0000-0000-000085890000}"/>
    <cellStyle name="Normal 4 10 3 2 7" xfId="35814" xr:uid="{00000000-0005-0000-0000-000086890000}"/>
    <cellStyle name="Normal 4 10 3 2 8" xfId="35815" xr:uid="{00000000-0005-0000-0000-000087890000}"/>
    <cellStyle name="Normal 4 10 3 2 9" xfId="35816" xr:uid="{00000000-0005-0000-0000-000088890000}"/>
    <cellStyle name="Normal 4 10 3 2_1) Sector Final Use Input Sheet" xfId="35817" xr:uid="{00000000-0005-0000-0000-000089890000}"/>
    <cellStyle name="Normal 4 10 3 3" xfId="35818" xr:uid="{00000000-0005-0000-0000-00008A890000}"/>
    <cellStyle name="Normal 4 10 3 3 2" xfId="35819" xr:uid="{00000000-0005-0000-0000-00008B890000}"/>
    <cellStyle name="Normal 4 10 3 3 3" xfId="35820" xr:uid="{00000000-0005-0000-0000-00008C890000}"/>
    <cellStyle name="Normal 4 10 3 3 4" xfId="35821" xr:uid="{00000000-0005-0000-0000-00008D890000}"/>
    <cellStyle name="Normal 4 10 3 3 5" xfId="35822" xr:uid="{00000000-0005-0000-0000-00008E890000}"/>
    <cellStyle name="Normal 4 10 3 4" xfId="35823" xr:uid="{00000000-0005-0000-0000-00008F890000}"/>
    <cellStyle name="Normal 4 10 3 4 2" xfId="35824" xr:uid="{00000000-0005-0000-0000-000090890000}"/>
    <cellStyle name="Normal 4 10 3 4 3" xfId="35825" xr:uid="{00000000-0005-0000-0000-000091890000}"/>
    <cellStyle name="Normal 4 10 3 5" xfId="35826" xr:uid="{00000000-0005-0000-0000-000092890000}"/>
    <cellStyle name="Normal 4 10 3 5 2" xfId="35827" xr:uid="{00000000-0005-0000-0000-000093890000}"/>
    <cellStyle name="Normal 4 10 3 6" xfId="35828" xr:uid="{00000000-0005-0000-0000-000094890000}"/>
    <cellStyle name="Normal 4 10 3 6 2" xfId="35829" xr:uid="{00000000-0005-0000-0000-000095890000}"/>
    <cellStyle name="Normal 4 10 3 7" xfId="35830" xr:uid="{00000000-0005-0000-0000-000096890000}"/>
    <cellStyle name="Normal 4 10 3 8" xfId="35831" xr:uid="{00000000-0005-0000-0000-000097890000}"/>
    <cellStyle name="Normal 4 10 3 9" xfId="35832" xr:uid="{00000000-0005-0000-0000-000098890000}"/>
    <cellStyle name="Normal 4 10 3_1) Sector Final Use Input Sheet" xfId="35833" xr:uid="{00000000-0005-0000-0000-000099890000}"/>
    <cellStyle name="Normal 4 10 4" xfId="35834" xr:uid="{00000000-0005-0000-0000-00009A890000}"/>
    <cellStyle name="Normal 4 10 4 10" xfId="35835" xr:uid="{00000000-0005-0000-0000-00009B890000}"/>
    <cellStyle name="Normal 4 10 4 11" xfId="35836" xr:uid="{00000000-0005-0000-0000-00009C890000}"/>
    <cellStyle name="Normal 4 10 4 2" xfId="35837" xr:uid="{00000000-0005-0000-0000-00009D890000}"/>
    <cellStyle name="Normal 4 10 4 2 2" xfId="35838" xr:uid="{00000000-0005-0000-0000-00009E890000}"/>
    <cellStyle name="Normal 4 10 4 2 3" xfId="35839" xr:uid="{00000000-0005-0000-0000-00009F890000}"/>
    <cellStyle name="Normal 4 10 4 2 4" xfId="35840" xr:uid="{00000000-0005-0000-0000-0000A0890000}"/>
    <cellStyle name="Normal 4 10 4 2 5" xfId="35841" xr:uid="{00000000-0005-0000-0000-0000A1890000}"/>
    <cellStyle name="Normal 4 10 4 3" xfId="35842" xr:uid="{00000000-0005-0000-0000-0000A2890000}"/>
    <cellStyle name="Normal 4 10 4 3 2" xfId="35843" xr:uid="{00000000-0005-0000-0000-0000A3890000}"/>
    <cellStyle name="Normal 4 10 4 3 3" xfId="35844" xr:uid="{00000000-0005-0000-0000-0000A4890000}"/>
    <cellStyle name="Normal 4 10 4 4" xfId="35845" xr:uid="{00000000-0005-0000-0000-0000A5890000}"/>
    <cellStyle name="Normal 4 10 4 4 2" xfId="35846" xr:uid="{00000000-0005-0000-0000-0000A6890000}"/>
    <cellStyle name="Normal 4 10 4 5" xfId="35847" xr:uid="{00000000-0005-0000-0000-0000A7890000}"/>
    <cellStyle name="Normal 4 10 4 5 2" xfId="35848" xr:uid="{00000000-0005-0000-0000-0000A8890000}"/>
    <cellStyle name="Normal 4 10 4 6" xfId="35849" xr:uid="{00000000-0005-0000-0000-0000A9890000}"/>
    <cellStyle name="Normal 4 10 4 7" xfId="35850" xr:uid="{00000000-0005-0000-0000-0000AA890000}"/>
    <cellStyle name="Normal 4 10 4 8" xfId="35851" xr:uid="{00000000-0005-0000-0000-0000AB890000}"/>
    <cellStyle name="Normal 4 10 4 9" xfId="35852" xr:uid="{00000000-0005-0000-0000-0000AC890000}"/>
    <cellStyle name="Normal 4 10 4_1) Sector Final Use Input Sheet" xfId="35853" xr:uid="{00000000-0005-0000-0000-0000AD890000}"/>
    <cellStyle name="Normal 4 10 5" xfId="35854" xr:uid="{00000000-0005-0000-0000-0000AE890000}"/>
    <cellStyle name="Normal 4 10 5 2" xfId="35855" xr:uid="{00000000-0005-0000-0000-0000AF890000}"/>
    <cellStyle name="Normal 4 10 5 3" xfId="35856" xr:uid="{00000000-0005-0000-0000-0000B0890000}"/>
    <cellStyle name="Normal 4 10 5 4" xfId="35857" xr:uid="{00000000-0005-0000-0000-0000B1890000}"/>
    <cellStyle name="Normal 4 10 5 5" xfId="35858" xr:uid="{00000000-0005-0000-0000-0000B2890000}"/>
    <cellStyle name="Normal 4 10 6" xfId="35859" xr:uid="{00000000-0005-0000-0000-0000B3890000}"/>
    <cellStyle name="Normal 4 10 6 2" xfId="35860" xr:uid="{00000000-0005-0000-0000-0000B4890000}"/>
    <cellStyle name="Normal 4 10 6 3" xfId="35861" xr:uid="{00000000-0005-0000-0000-0000B5890000}"/>
    <cellStyle name="Normal 4 10 7" xfId="35862" xr:uid="{00000000-0005-0000-0000-0000B6890000}"/>
    <cellStyle name="Normal 4 10 7 2" xfId="35863" xr:uid="{00000000-0005-0000-0000-0000B7890000}"/>
    <cellStyle name="Normal 4 10 8" xfId="35864" xr:uid="{00000000-0005-0000-0000-0000B8890000}"/>
    <cellStyle name="Normal 4 10 8 2" xfId="35865" xr:uid="{00000000-0005-0000-0000-0000B9890000}"/>
    <cellStyle name="Normal 4 10 9" xfId="35866" xr:uid="{00000000-0005-0000-0000-0000BA890000}"/>
    <cellStyle name="Normal 4 10_1) Sector Final Use Input Sheet" xfId="35867" xr:uid="{00000000-0005-0000-0000-0000BB890000}"/>
    <cellStyle name="Normal 4 11" xfId="694" xr:uid="{00000000-0005-0000-0000-0000BC890000}"/>
    <cellStyle name="Normal 4 11 10" xfId="35869" xr:uid="{00000000-0005-0000-0000-0000BD890000}"/>
    <cellStyle name="Normal 4 11 11" xfId="35870" xr:uid="{00000000-0005-0000-0000-0000BE890000}"/>
    <cellStyle name="Normal 4 11 12" xfId="35871" xr:uid="{00000000-0005-0000-0000-0000BF890000}"/>
    <cellStyle name="Normal 4 11 13" xfId="35868" xr:uid="{00000000-0005-0000-0000-0000C0890000}"/>
    <cellStyle name="Normal 4 11 2" xfId="35872" xr:uid="{00000000-0005-0000-0000-0000C1890000}"/>
    <cellStyle name="Normal 4 11 2 10" xfId="35873" xr:uid="{00000000-0005-0000-0000-0000C2890000}"/>
    <cellStyle name="Normal 4 11 2 11" xfId="35874" xr:uid="{00000000-0005-0000-0000-0000C3890000}"/>
    <cellStyle name="Normal 4 11 2 2" xfId="35875" xr:uid="{00000000-0005-0000-0000-0000C4890000}"/>
    <cellStyle name="Normal 4 11 2 2 2" xfId="35876" xr:uid="{00000000-0005-0000-0000-0000C5890000}"/>
    <cellStyle name="Normal 4 11 2 2 3" xfId="35877" xr:uid="{00000000-0005-0000-0000-0000C6890000}"/>
    <cellStyle name="Normal 4 11 2 2 4" xfId="35878" xr:uid="{00000000-0005-0000-0000-0000C7890000}"/>
    <cellStyle name="Normal 4 11 2 2 5" xfId="35879" xr:uid="{00000000-0005-0000-0000-0000C8890000}"/>
    <cellStyle name="Normal 4 11 2 3" xfId="35880" xr:uid="{00000000-0005-0000-0000-0000C9890000}"/>
    <cellStyle name="Normal 4 11 2 3 2" xfId="35881" xr:uid="{00000000-0005-0000-0000-0000CA890000}"/>
    <cellStyle name="Normal 4 11 2 3 3" xfId="35882" xr:uid="{00000000-0005-0000-0000-0000CB890000}"/>
    <cellStyle name="Normal 4 11 2 4" xfId="35883" xr:uid="{00000000-0005-0000-0000-0000CC890000}"/>
    <cellStyle name="Normal 4 11 2 4 2" xfId="35884" xr:uid="{00000000-0005-0000-0000-0000CD890000}"/>
    <cellStyle name="Normal 4 11 2 5" xfId="35885" xr:uid="{00000000-0005-0000-0000-0000CE890000}"/>
    <cellStyle name="Normal 4 11 2 5 2" xfId="35886" xr:uid="{00000000-0005-0000-0000-0000CF890000}"/>
    <cellStyle name="Normal 4 11 2 6" xfId="35887" xr:uid="{00000000-0005-0000-0000-0000D0890000}"/>
    <cellStyle name="Normal 4 11 2 7" xfId="35888" xr:uid="{00000000-0005-0000-0000-0000D1890000}"/>
    <cellStyle name="Normal 4 11 2 8" xfId="35889" xr:uid="{00000000-0005-0000-0000-0000D2890000}"/>
    <cellStyle name="Normal 4 11 2 9" xfId="35890" xr:uid="{00000000-0005-0000-0000-0000D3890000}"/>
    <cellStyle name="Normal 4 11 2_1) Sector Final Use Input Sheet" xfId="35891" xr:uid="{00000000-0005-0000-0000-0000D4890000}"/>
    <cellStyle name="Normal 4 11 3" xfId="35892" xr:uid="{00000000-0005-0000-0000-0000D5890000}"/>
    <cellStyle name="Normal 4 11 3 2" xfId="35893" xr:uid="{00000000-0005-0000-0000-0000D6890000}"/>
    <cellStyle name="Normal 4 11 3 3" xfId="35894" xr:uid="{00000000-0005-0000-0000-0000D7890000}"/>
    <cellStyle name="Normal 4 11 3 4" xfId="35895" xr:uid="{00000000-0005-0000-0000-0000D8890000}"/>
    <cellStyle name="Normal 4 11 3 5" xfId="35896" xr:uid="{00000000-0005-0000-0000-0000D9890000}"/>
    <cellStyle name="Normal 4 11 4" xfId="35897" xr:uid="{00000000-0005-0000-0000-0000DA890000}"/>
    <cellStyle name="Normal 4 11 4 2" xfId="35898" xr:uid="{00000000-0005-0000-0000-0000DB890000}"/>
    <cellStyle name="Normal 4 11 4 3" xfId="35899" xr:uid="{00000000-0005-0000-0000-0000DC890000}"/>
    <cellStyle name="Normal 4 11 5" xfId="35900" xr:uid="{00000000-0005-0000-0000-0000DD890000}"/>
    <cellStyle name="Normal 4 11 5 2" xfId="35901" xr:uid="{00000000-0005-0000-0000-0000DE890000}"/>
    <cellStyle name="Normal 4 11 6" xfId="35902" xr:uid="{00000000-0005-0000-0000-0000DF890000}"/>
    <cellStyle name="Normal 4 11 6 2" xfId="35903" xr:uid="{00000000-0005-0000-0000-0000E0890000}"/>
    <cellStyle name="Normal 4 11 7" xfId="35904" xr:uid="{00000000-0005-0000-0000-0000E1890000}"/>
    <cellStyle name="Normal 4 11 8" xfId="35905" xr:uid="{00000000-0005-0000-0000-0000E2890000}"/>
    <cellStyle name="Normal 4 11 9" xfId="35906" xr:uid="{00000000-0005-0000-0000-0000E3890000}"/>
    <cellStyle name="Normal 4 11_1) Sector Final Use Input Sheet" xfId="35907" xr:uid="{00000000-0005-0000-0000-0000E4890000}"/>
    <cellStyle name="Normal 4 12" xfId="244" xr:uid="{00000000-0005-0000-0000-0000E5890000}"/>
    <cellStyle name="Normal 4 12 10" xfId="35909" xr:uid="{00000000-0005-0000-0000-0000E6890000}"/>
    <cellStyle name="Normal 4 12 11" xfId="35910" xr:uid="{00000000-0005-0000-0000-0000E7890000}"/>
    <cellStyle name="Normal 4 12 12" xfId="35911" xr:uid="{00000000-0005-0000-0000-0000E8890000}"/>
    <cellStyle name="Normal 4 12 13" xfId="35908" xr:uid="{00000000-0005-0000-0000-0000E9890000}"/>
    <cellStyle name="Normal 4 12 2" xfId="35912" xr:uid="{00000000-0005-0000-0000-0000EA890000}"/>
    <cellStyle name="Normal 4 12 2 10" xfId="35913" xr:uid="{00000000-0005-0000-0000-0000EB890000}"/>
    <cellStyle name="Normal 4 12 2 11" xfId="35914" xr:uid="{00000000-0005-0000-0000-0000EC890000}"/>
    <cellStyle name="Normal 4 12 2 2" xfId="35915" xr:uid="{00000000-0005-0000-0000-0000ED890000}"/>
    <cellStyle name="Normal 4 12 2 2 2" xfId="35916" xr:uid="{00000000-0005-0000-0000-0000EE890000}"/>
    <cellStyle name="Normal 4 12 2 2 3" xfId="35917" xr:uid="{00000000-0005-0000-0000-0000EF890000}"/>
    <cellStyle name="Normal 4 12 2 2 4" xfId="35918" xr:uid="{00000000-0005-0000-0000-0000F0890000}"/>
    <cellStyle name="Normal 4 12 2 2 5" xfId="35919" xr:uid="{00000000-0005-0000-0000-0000F1890000}"/>
    <cellStyle name="Normal 4 12 2 3" xfId="35920" xr:uid="{00000000-0005-0000-0000-0000F2890000}"/>
    <cellStyle name="Normal 4 12 2 3 2" xfId="35921" xr:uid="{00000000-0005-0000-0000-0000F3890000}"/>
    <cellStyle name="Normal 4 12 2 3 3" xfId="35922" xr:uid="{00000000-0005-0000-0000-0000F4890000}"/>
    <cellStyle name="Normal 4 12 2 4" xfId="35923" xr:uid="{00000000-0005-0000-0000-0000F5890000}"/>
    <cellStyle name="Normal 4 12 2 4 2" xfId="35924" xr:uid="{00000000-0005-0000-0000-0000F6890000}"/>
    <cellStyle name="Normal 4 12 2 5" xfId="35925" xr:uid="{00000000-0005-0000-0000-0000F7890000}"/>
    <cellStyle name="Normal 4 12 2 5 2" xfId="35926" xr:uid="{00000000-0005-0000-0000-0000F8890000}"/>
    <cellStyle name="Normal 4 12 2 6" xfId="35927" xr:uid="{00000000-0005-0000-0000-0000F9890000}"/>
    <cellStyle name="Normal 4 12 2 7" xfId="35928" xr:uid="{00000000-0005-0000-0000-0000FA890000}"/>
    <cellStyle name="Normal 4 12 2 8" xfId="35929" xr:uid="{00000000-0005-0000-0000-0000FB890000}"/>
    <cellStyle name="Normal 4 12 2 9" xfId="35930" xr:uid="{00000000-0005-0000-0000-0000FC890000}"/>
    <cellStyle name="Normal 4 12 2_1) Sector Final Use Input Sheet" xfId="35931" xr:uid="{00000000-0005-0000-0000-0000FD890000}"/>
    <cellStyle name="Normal 4 12 3" xfId="35932" xr:uid="{00000000-0005-0000-0000-0000FE890000}"/>
    <cellStyle name="Normal 4 12 3 2" xfId="35933" xr:uid="{00000000-0005-0000-0000-0000FF890000}"/>
    <cellStyle name="Normal 4 12 3 3" xfId="35934" xr:uid="{00000000-0005-0000-0000-0000008A0000}"/>
    <cellStyle name="Normal 4 12 3 4" xfId="35935" xr:uid="{00000000-0005-0000-0000-0000018A0000}"/>
    <cellStyle name="Normal 4 12 3 5" xfId="35936" xr:uid="{00000000-0005-0000-0000-0000028A0000}"/>
    <cellStyle name="Normal 4 12 4" xfId="35937" xr:uid="{00000000-0005-0000-0000-0000038A0000}"/>
    <cellStyle name="Normal 4 12 4 2" xfId="35938" xr:uid="{00000000-0005-0000-0000-0000048A0000}"/>
    <cellStyle name="Normal 4 12 4 3" xfId="35939" xr:uid="{00000000-0005-0000-0000-0000058A0000}"/>
    <cellStyle name="Normal 4 12 5" xfId="35940" xr:uid="{00000000-0005-0000-0000-0000068A0000}"/>
    <cellStyle name="Normal 4 12 5 2" xfId="35941" xr:uid="{00000000-0005-0000-0000-0000078A0000}"/>
    <cellStyle name="Normal 4 12 6" xfId="35942" xr:uid="{00000000-0005-0000-0000-0000088A0000}"/>
    <cellStyle name="Normal 4 12 6 2" xfId="35943" xr:uid="{00000000-0005-0000-0000-0000098A0000}"/>
    <cellStyle name="Normal 4 12 7" xfId="35944" xr:uid="{00000000-0005-0000-0000-00000A8A0000}"/>
    <cellStyle name="Normal 4 12 8" xfId="35945" xr:uid="{00000000-0005-0000-0000-00000B8A0000}"/>
    <cellStyle name="Normal 4 12 9" xfId="35946" xr:uid="{00000000-0005-0000-0000-00000C8A0000}"/>
    <cellStyle name="Normal 4 12_1) Sector Final Use Input Sheet" xfId="35947" xr:uid="{00000000-0005-0000-0000-00000D8A0000}"/>
    <cellStyle name="Normal 4 13" xfId="35948" xr:uid="{00000000-0005-0000-0000-00000E8A0000}"/>
    <cellStyle name="Normal 4 13 10" xfId="35949" xr:uid="{00000000-0005-0000-0000-00000F8A0000}"/>
    <cellStyle name="Normal 4 13 2" xfId="35950" xr:uid="{00000000-0005-0000-0000-0000108A0000}"/>
    <cellStyle name="Normal 4 13 2 2" xfId="35951" xr:uid="{00000000-0005-0000-0000-0000118A0000}"/>
    <cellStyle name="Normal 4 13 2 3" xfId="35952" xr:uid="{00000000-0005-0000-0000-0000128A0000}"/>
    <cellStyle name="Normal 4 13 3" xfId="35953" xr:uid="{00000000-0005-0000-0000-0000138A0000}"/>
    <cellStyle name="Normal 4 13 3 2" xfId="35954" xr:uid="{00000000-0005-0000-0000-0000148A0000}"/>
    <cellStyle name="Normal 4 13 4" xfId="35955" xr:uid="{00000000-0005-0000-0000-0000158A0000}"/>
    <cellStyle name="Normal 4 13 4 2" xfId="35956" xr:uid="{00000000-0005-0000-0000-0000168A0000}"/>
    <cellStyle name="Normal 4 13 5" xfId="35957" xr:uid="{00000000-0005-0000-0000-0000178A0000}"/>
    <cellStyle name="Normal 4 13 6" xfId="35958" xr:uid="{00000000-0005-0000-0000-0000188A0000}"/>
    <cellStyle name="Normal 4 13 7" xfId="35959" xr:uid="{00000000-0005-0000-0000-0000198A0000}"/>
    <cellStyle name="Normal 4 13 8" xfId="35960" xr:uid="{00000000-0005-0000-0000-00001A8A0000}"/>
    <cellStyle name="Normal 4 13 9" xfId="35961" xr:uid="{00000000-0005-0000-0000-00001B8A0000}"/>
    <cellStyle name="Normal 4 13_1) Sector Final Use Input Sheet" xfId="35962" xr:uid="{00000000-0005-0000-0000-00001C8A0000}"/>
    <cellStyle name="Normal 4 14" xfId="35963" xr:uid="{00000000-0005-0000-0000-00001D8A0000}"/>
    <cellStyle name="Normal 4 14 2" xfId="35964" xr:uid="{00000000-0005-0000-0000-00001E8A0000}"/>
    <cellStyle name="Normal 4 14 3" xfId="35965" xr:uid="{00000000-0005-0000-0000-00001F8A0000}"/>
    <cellStyle name="Normal 4 15" xfId="35966" xr:uid="{00000000-0005-0000-0000-0000208A0000}"/>
    <cellStyle name="Normal 4 15 2" xfId="35967" xr:uid="{00000000-0005-0000-0000-0000218A0000}"/>
    <cellStyle name="Normal 4 15 2 2" xfId="35968" xr:uid="{00000000-0005-0000-0000-0000228A0000}"/>
    <cellStyle name="Normal 4 15 2 3" xfId="35969" xr:uid="{00000000-0005-0000-0000-0000238A0000}"/>
    <cellStyle name="Normal 4 15 3" xfId="35970" xr:uid="{00000000-0005-0000-0000-0000248A0000}"/>
    <cellStyle name="Normal 4 15 4" xfId="35971" xr:uid="{00000000-0005-0000-0000-0000258A0000}"/>
    <cellStyle name="Normal 4 16" xfId="35972" xr:uid="{00000000-0005-0000-0000-0000268A0000}"/>
    <cellStyle name="Normal 4 16 2" xfId="35973" xr:uid="{00000000-0005-0000-0000-0000278A0000}"/>
    <cellStyle name="Normal 4 16 3" xfId="35974" xr:uid="{00000000-0005-0000-0000-0000288A0000}"/>
    <cellStyle name="Normal 4 17" xfId="35975" xr:uid="{00000000-0005-0000-0000-0000298A0000}"/>
    <cellStyle name="Normal 4 17 2" xfId="35976" xr:uid="{00000000-0005-0000-0000-00002A8A0000}"/>
    <cellStyle name="Normal 4 17 3" xfId="35977" xr:uid="{00000000-0005-0000-0000-00002B8A0000}"/>
    <cellStyle name="Normal 4 18" xfId="35978" xr:uid="{00000000-0005-0000-0000-00002C8A0000}"/>
    <cellStyle name="Normal 4 18 2" xfId="35979" xr:uid="{00000000-0005-0000-0000-00002D8A0000}"/>
    <cellStyle name="Normal 4 19" xfId="35980" xr:uid="{00000000-0005-0000-0000-00002E8A0000}"/>
    <cellStyle name="Normal 4 19 2" xfId="35981" xr:uid="{00000000-0005-0000-0000-00002F8A0000}"/>
    <cellStyle name="Normal 4 2" xfId="19" xr:uid="{00000000-0005-0000-0000-0000308A0000}"/>
    <cellStyle name="Normal 4 2 10" xfId="35983" xr:uid="{00000000-0005-0000-0000-0000318A0000}"/>
    <cellStyle name="Normal 4 2 10 2" xfId="35984" xr:uid="{00000000-0005-0000-0000-0000328A0000}"/>
    <cellStyle name="Normal 4 2 10 3" xfId="35985" xr:uid="{00000000-0005-0000-0000-0000338A0000}"/>
    <cellStyle name="Normal 4 2 11" xfId="35986" xr:uid="{00000000-0005-0000-0000-0000348A0000}"/>
    <cellStyle name="Normal 4 2 11 2" xfId="35987" xr:uid="{00000000-0005-0000-0000-0000358A0000}"/>
    <cellStyle name="Normal 4 2 11 3" xfId="35988" xr:uid="{00000000-0005-0000-0000-0000368A0000}"/>
    <cellStyle name="Normal 4 2 12" xfId="35989" xr:uid="{00000000-0005-0000-0000-0000378A0000}"/>
    <cellStyle name="Normal 4 2 12 2" xfId="35990" xr:uid="{00000000-0005-0000-0000-0000388A0000}"/>
    <cellStyle name="Normal 4 2 13" xfId="35991" xr:uid="{00000000-0005-0000-0000-0000398A0000}"/>
    <cellStyle name="Normal 4 2 13 2" xfId="35992" xr:uid="{00000000-0005-0000-0000-00003A8A0000}"/>
    <cellStyle name="Normal 4 2 14" xfId="35993" xr:uid="{00000000-0005-0000-0000-00003B8A0000}"/>
    <cellStyle name="Normal 4 2 15" xfId="35994" xr:uid="{00000000-0005-0000-0000-00003C8A0000}"/>
    <cellStyle name="Normal 4 2 16" xfId="35995" xr:uid="{00000000-0005-0000-0000-00003D8A0000}"/>
    <cellStyle name="Normal 4 2 17" xfId="35996" xr:uid="{00000000-0005-0000-0000-00003E8A0000}"/>
    <cellStyle name="Normal 4 2 18" xfId="35997" xr:uid="{00000000-0005-0000-0000-00003F8A0000}"/>
    <cellStyle name="Normal 4 2 19" xfId="35998" xr:uid="{00000000-0005-0000-0000-0000408A0000}"/>
    <cellStyle name="Normal 4 2 2" xfId="38" xr:uid="{00000000-0005-0000-0000-0000418A0000}"/>
    <cellStyle name="Normal 4 2 2 10" xfId="36000" xr:uid="{00000000-0005-0000-0000-0000428A0000}"/>
    <cellStyle name="Normal 4 2 2 10 2" xfId="36001" xr:uid="{00000000-0005-0000-0000-0000438A0000}"/>
    <cellStyle name="Normal 4 2 2 10 3" xfId="36002" xr:uid="{00000000-0005-0000-0000-0000448A0000}"/>
    <cellStyle name="Normal 4 2 2 11" xfId="36003" xr:uid="{00000000-0005-0000-0000-0000458A0000}"/>
    <cellStyle name="Normal 4 2 2 11 2" xfId="36004" xr:uid="{00000000-0005-0000-0000-0000468A0000}"/>
    <cellStyle name="Normal 4 2 2 12" xfId="36005" xr:uid="{00000000-0005-0000-0000-0000478A0000}"/>
    <cellStyle name="Normal 4 2 2 12 2" xfId="36006" xr:uid="{00000000-0005-0000-0000-0000488A0000}"/>
    <cellStyle name="Normal 4 2 2 13" xfId="36007" xr:uid="{00000000-0005-0000-0000-0000498A0000}"/>
    <cellStyle name="Normal 4 2 2 14" xfId="36008" xr:uid="{00000000-0005-0000-0000-00004A8A0000}"/>
    <cellStyle name="Normal 4 2 2 15" xfId="36009" xr:uid="{00000000-0005-0000-0000-00004B8A0000}"/>
    <cellStyle name="Normal 4 2 2 16" xfId="36010" xr:uid="{00000000-0005-0000-0000-00004C8A0000}"/>
    <cellStyle name="Normal 4 2 2 17" xfId="36011" xr:uid="{00000000-0005-0000-0000-00004D8A0000}"/>
    <cellStyle name="Normal 4 2 2 18" xfId="36012" xr:uid="{00000000-0005-0000-0000-00004E8A0000}"/>
    <cellStyle name="Normal 4 2 2 19" xfId="35999" xr:uid="{00000000-0005-0000-0000-00004F8A0000}"/>
    <cellStyle name="Normal 4 2 2 2" xfId="84" xr:uid="{00000000-0005-0000-0000-0000508A0000}"/>
    <cellStyle name="Normal 4 2 2 2 10" xfId="36014" xr:uid="{00000000-0005-0000-0000-0000518A0000}"/>
    <cellStyle name="Normal 4 2 2 2 11" xfId="36015" xr:uid="{00000000-0005-0000-0000-0000528A0000}"/>
    <cellStyle name="Normal 4 2 2 2 12" xfId="36016" xr:uid="{00000000-0005-0000-0000-0000538A0000}"/>
    <cellStyle name="Normal 4 2 2 2 13" xfId="36017" xr:uid="{00000000-0005-0000-0000-0000548A0000}"/>
    <cellStyle name="Normal 4 2 2 2 14" xfId="36018" xr:uid="{00000000-0005-0000-0000-0000558A0000}"/>
    <cellStyle name="Normal 4 2 2 2 15" xfId="36013" xr:uid="{00000000-0005-0000-0000-0000568A0000}"/>
    <cellStyle name="Normal 4 2 2 2 2" xfId="160" xr:uid="{00000000-0005-0000-0000-0000578A0000}"/>
    <cellStyle name="Normal 4 2 2 2 2 10" xfId="36020" xr:uid="{00000000-0005-0000-0000-0000588A0000}"/>
    <cellStyle name="Normal 4 2 2 2 2 11" xfId="36021" xr:uid="{00000000-0005-0000-0000-0000598A0000}"/>
    <cellStyle name="Normal 4 2 2 2 2 12" xfId="36022" xr:uid="{00000000-0005-0000-0000-00005A8A0000}"/>
    <cellStyle name="Normal 4 2 2 2 2 13" xfId="36019" xr:uid="{00000000-0005-0000-0000-00005B8A0000}"/>
    <cellStyle name="Normal 4 2 2 2 2 2" xfId="594" xr:uid="{00000000-0005-0000-0000-00005C8A0000}"/>
    <cellStyle name="Normal 4 2 2 2 2 2 10" xfId="36024" xr:uid="{00000000-0005-0000-0000-00005D8A0000}"/>
    <cellStyle name="Normal 4 2 2 2 2 2 11" xfId="36025" xr:uid="{00000000-0005-0000-0000-00005E8A0000}"/>
    <cellStyle name="Normal 4 2 2 2 2 2 12" xfId="36023" xr:uid="{00000000-0005-0000-0000-00005F8A0000}"/>
    <cellStyle name="Normal 4 2 2 2 2 2 2" xfId="36026" xr:uid="{00000000-0005-0000-0000-0000608A0000}"/>
    <cellStyle name="Normal 4 2 2 2 2 2 2 2" xfId="36027" xr:uid="{00000000-0005-0000-0000-0000618A0000}"/>
    <cellStyle name="Normal 4 2 2 2 2 2 2 3" xfId="36028" xr:uid="{00000000-0005-0000-0000-0000628A0000}"/>
    <cellStyle name="Normal 4 2 2 2 2 2 2 4" xfId="36029" xr:uid="{00000000-0005-0000-0000-0000638A0000}"/>
    <cellStyle name="Normal 4 2 2 2 2 2 2 5" xfId="36030" xr:uid="{00000000-0005-0000-0000-0000648A0000}"/>
    <cellStyle name="Normal 4 2 2 2 2 2 3" xfId="36031" xr:uid="{00000000-0005-0000-0000-0000658A0000}"/>
    <cellStyle name="Normal 4 2 2 2 2 2 3 2" xfId="36032" xr:uid="{00000000-0005-0000-0000-0000668A0000}"/>
    <cellStyle name="Normal 4 2 2 2 2 2 3 3" xfId="36033" xr:uid="{00000000-0005-0000-0000-0000678A0000}"/>
    <cellStyle name="Normal 4 2 2 2 2 2 4" xfId="36034" xr:uid="{00000000-0005-0000-0000-0000688A0000}"/>
    <cellStyle name="Normal 4 2 2 2 2 2 4 2" xfId="36035" xr:uid="{00000000-0005-0000-0000-0000698A0000}"/>
    <cellStyle name="Normal 4 2 2 2 2 2 5" xfId="36036" xr:uid="{00000000-0005-0000-0000-00006A8A0000}"/>
    <cellStyle name="Normal 4 2 2 2 2 2 5 2" xfId="36037" xr:uid="{00000000-0005-0000-0000-00006B8A0000}"/>
    <cellStyle name="Normal 4 2 2 2 2 2 6" xfId="36038" xr:uid="{00000000-0005-0000-0000-00006C8A0000}"/>
    <cellStyle name="Normal 4 2 2 2 2 2 7" xfId="36039" xr:uid="{00000000-0005-0000-0000-00006D8A0000}"/>
    <cellStyle name="Normal 4 2 2 2 2 2 8" xfId="36040" xr:uid="{00000000-0005-0000-0000-00006E8A0000}"/>
    <cellStyle name="Normal 4 2 2 2 2 2 9" xfId="36041" xr:uid="{00000000-0005-0000-0000-00006F8A0000}"/>
    <cellStyle name="Normal 4 2 2 2 2 2_1) Sector Final Use Input Sheet" xfId="36042" xr:uid="{00000000-0005-0000-0000-0000708A0000}"/>
    <cellStyle name="Normal 4 2 2 2 2 3" xfId="835" xr:uid="{00000000-0005-0000-0000-0000718A0000}"/>
    <cellStyle name="Normal 4 2 2 2 2 3 2" xfId="36044" xr:uid="{00000000-0005-0000-0000-0000728A0000}"/>
    <cellStyle name="Normal 4 2 2 2 2 3 3" xfId="36045" xr:uid="{00000000-0005-0000-0000-0000738A0000}"/>
    <cellStyle name="Normal 4 2 2 2 2 3 4" xfId="36046" xr:uid="{00000000-0005-0000-0000-0000748A0000}"/>
    <cellStyle name="Normal 4 2 2 2 2 3 5" xfId="36047" xr:uid="{00000000-0005-0000-0000-0000758A0000}"/>
    <cellStyle name="Normal 4 2 2 2 2 3 6" xfId="36043" xr:uid="{00000000-0005-0000-0000-0000768A0000}"/>
    <cellStyle name="Normal 4 2 2 2 2 4" xfId="385" xr:uid="{00000000-0005-0000-0000-0000778A0000}"/>
    <cellStyle name="Normal 4 2 2 2 2 4 2" xfId="36049" xr:uid="{00000000-0005-0000-0000-0000788A0000}"/>
    <cellStyle name="Normal 4 2 2 2 2 4 3" xfId="36050" xr:uid="{00000000-0005-0000-0000-0000798A0000}"/>
    <cellStyle name="Normal 4 2 2 2 2 4 4" xfId="36048" xr:uid="{00000000-0005-0000-0000-00007A8A0000}"/>
    <cellStyle name="Normal 4 2 2 2 2 5" xfId="36051" xr:uid="{00000000-0005-0000-0000-00007B8A0000}"/>
    <cellStyle name="Normal 4 2 2 2 2 5 2" xfId="36052" xr:uid="{00000000-0005-0000-0000-00007C8A0000}"/>
    <cellStyle name="Normal 4 2 2 2 2 6" xfId="36053" xr:uid="{00000000-0005-0000-0000-00007D8A0000}"/>
    <cellStyle name="Normal 4 2 2 2 2 6 2" xfId="36054" xr:uid="{00000000-0005-0000-0000-00007E8A0000}"/>
    <cellStyle name="Normal 4 2 2 2 2 7" xfId="36055" xr:uid="{00000000-0005-0000-0000-00007F8A0000}"/>
    <cellStyle name="Normal 4 2 2 2 2 8" xfId="36056" xr:uid="{00000000-0005-0000-0000-0000808A0000}"/>
    <cellStyle name="Normal 4 2 2 2 2 9" xfId="36057" xr:uid="{00000000-0005-0000-0000-0000818A0000}"/>
    <cellStyle name="Normal 4 2 2 2 2_1) Sector Final Use Input Sheet" xfId="36058" xr:uid="{00000000-0005-0000-0000-0000828A0000}"/>
    <cellStyle name="Normal 4 2 2 2 3" xfId="235" xr:uid="{00000000-0005-0000-0000-0000838A0000}"/>
    <cellStyle name="Normal 4 2 2 2 3 10" xfId="36060" xr:uid="{00000000-0005-0000-0000-0000848A0000}"/>
    <cellStyle name="Normal 4 2 2 2 3 11" xfId="36061" xr:uid="{00000000-0005-0000-0000-0000858A0000}"/>
    <cellStyle name="Normal 4 2 2 2 3 12" xfId="36062" xr:uid="{00000000-0005-0000-0000-0000868A0000}"/>
    <cellStyle name="Normal 4 2 2 2 3 13" xfId="36059" xr:uid="{00000000-0005-0000-0000-0000878A0000}"/>
    <cellStyle name="Normal 4 2 2 2 3 2" xfId="595" xr:uid="{00000000-0005-0000-0000-0000888A0000}"/>
    <cellStyle name="Normal 4 2 2 2 3 2 10" xfId="36064" xr:uid="{00000000-0005-0000-0000-0000898A0000}"/>
    <cellStyle name="Normal 4 2 2 2 3 2 11" xfId="36065" xr:uid="{00000000-0005-0000-0000-00008A8A0000}"/>
    <cellStyle name="Normal 4 2 2 2 3 2 12" xfId="36063" xr:uid="{00000000-0005-0000-0000-00008B8A0000}"/>
    <cellStyle name="Normal 4 2 2 2 3 2 2" xfId="36066" xr:uid="{00000000-0005-0000-0000-00008C8A0000}"/>
    <cellStyle name="Normal 4 2 2 2 3 2 2 2" xfId="36067" xr:uid="{00000000-0005-0000-0000-00008D8A0000}"/>
    <cellStyle name="Normal 4 2 2 2 3 2 2 3" xfId="36068" xr:uid="{00000000-0005-0000-0000-00008E8A0000}"/>
    <cellStyle name="Normal 4 2 2 2 3 2 2 4" xfId="36069" xr:uid="{00000000-0005-0000-0000-00008F8A0000}"/>
    <cellStyle name="Normal 4 2 2 2 3 2 2 5" xfId="36070" xr:uid="{00000000-0005-0000-0000-0000908A0000}"/>
    <cellStyle name="Normal 4 2 2 2 3 2 3" xfId="36071" xr:uid="{00000000-0005-0000-0000-0000918A0000}"/>
    <cellStyle name="Normal 4 2 2 2 3 2 3 2" xfId="36072" xr:uid="{00000000-0005-0000-0000-0000928A0000}"/>
    <cellStyle name="Normal 4 2 2 2 3 2 3 3" xfId="36073" xr:uid="{00000000-0005-0000-0000-0000938A0000}"/>
    <cellStyle name="Normal 4 2 2 2 3 2 4" xfId="36074" xr:uid="{00000000-0005-0000-0000-0000948A0000}"/>
    <cellStyle name="Normal 4 2 2 2 3 2 4 2" xfId="36075" xr:uid="{00000000-0005-0000-0000-0000958A0000}"/>
    <cellStyle name="Normal 4 2 2 2 3 2 5" xfId="36076" xr:uid="{00000000-0005-0000-0000-0000968A0000}"/>
    <cellStyle name="Normal 4 2 2 2 3 2 5 2" xfId="36077" xr:uid="{00000000-0005-0000-0000-0000978A0000}"/>
    <cellStyle name="Normal 4 2 2 2 3 2 6" xfId="36078" xr:uid="{00000000-0005-0000-0000-0000988A0000}"/>
    <cellStyle name="Normal 4 2 2 2 3 2 7" xfId="36079" xr:uid="{00000000-0005-0000-0000-0000998A0000}"/>
    <cellStyle name="Normal 4 2 2 2 3 2 8" xfId="36080" xr:uid="{00000000-0005-0000-0000-00009A8A0000}"/>
    <cellStyle name="Normal 4 2 2 2 3 2 9" xfId="36081" xr:uid="{00000000-0005-0000-0000-00009B8A0000}"/>
    <cellStyle name="Normal 4 2 2 2 3 2_1) Sector Final Use Input Sheet" xfId="36082" xr:uid="{00000000-0005-0000-0000-00009C8A0000}"/>
    <cellStyle name="Normal 4 2 2 2 3 3" xfId="910" xr:uid="{00000000-0005-0000-0000-00009D8A0000}"/>
    <cellStyle name="Normal 4 2 2 2 3 3 2" xfId="36084" xr:uid="{00000000-0005-0000-0000-00009E8A0000}"/>
    <cellStyle name="Normal 4 2 2 2 3 3 3" xfId="36085" xr:uid="{00000000-0005-0000-0000-00009F8A0000}"/>
    <cellStyle name="Normal 4 2 2 2 3 3 4" xfId="36086" xr:uid="{00000000-0005-0000-0000-0000A08A0000}"/>
    <cellStyle name="Normal 4 2 2 2 3 3 5" xfId="36087" xr:uid="{00000000-0005-0000-0000-0000A18A0000}"/>
    <cellStyle name="Normal 4 2 2 2 3 3 6" xfId="36083" xr:uid="{00000000-0005-0000-0000-0000A28A0000}"/>
    <cellStyle name="Normal 4 2 2 2 3 4" xfId="460" xr:uid="{00000000-0005-0000-0000-0000A38A0000}"/>
    <cellStyle name="Normal 4 2 2 2 3 4 2" xfId="36089" xr:uid="{00000000-0005-0000-0000-0000A48A0000}"/>
    <cellStyle name="Normal 4 2 2 2 3 4 3" xfId="36090" xr:uid="{00000000-0005-0000-0000-0000A58A0000}"/>
    <cellStyle name="Normal 4 2 2 2 3 4 4" xfId="36088" xr:uid="{00000000-0005-0000-0000-0000A68A0000}"/>
    <cellStyle name="Normal 4 2 2 2 3 5" xfId="36091" xr:uid="{00000000-0005-0000-0000-0000A78A0000}"/>
    <cellStyle name="Normal 4 2 2 2 3 5 2" xfId="36092" xr:uid="{00000000-0005-0000-0000-0000A88A0000}"/>
    <cellStyle name="Normal 4 2 2 2 3 6" xfId="36093" xr:uid="{00000000-0005-0000-0000-0000A98A0000}"/>
    <cellStyle name="Normal 4 2 2 2 3 6 2" xfId="36094" xr:uid="{00000000-0005-0000-0000-0000AA8A0000}"/>
    <cellStyle name="Normal 4 2 2 2 3 7" xfId="36095" xr:uid="{00000000-0005-0000-0000-0000AB8A0000}"/>
    <cellStyle name="Normal 4 2 2 2 3 8" xfId="36096" xr:uid="{00000000-0005-0000-0000-0000AC8A0000}"/>
    <cellStyle name="Normal 4 2 2 2 3 9" xfId="36097" xr:uid="{00000000-0005-0000-0000-0000AD8A0000}"/>
    <cellStyle name="Normal 4 2 2 2 3_1) Sector Final Use Input Sheet" xfId="36098" xr:uid="{00000000-0005-0000-0000-0000AE8A0000}"/>
    <cellStyle name="Normal 4 2 2 2 4" xfId="535" xr:uid="{00000000-0005-0000-0000-0000AF8A0000}"/>
    <cellStyle name="Normal 4 2 2 2 4 10" xfId="36100" xr:uid="{00000000-0005-0000-0000-0000B08A0000}"/>
    <cellStyle name="Normal 4 2 2 2 4 11" xfId="36101" xr:uid="{00000000-0005-0000-0000-0000B18A0000}"/>
    <cellStyle name="Normal 4 2 2 2 4 12" xfId="36099" xr:uid="{00000000-0005-0000-0000-0000B28A0000}"/>
    <cellStyle name="Normal 4 2 2 2 4 2" xfId="36102" xr:uid="{00000000-0005-0000-0000-0000B38A0000}"/>
    <cellStyle name="Normal 4 2 2 2 4 2 2" xfId="36103" xr:uid="{00000000-0005-0000-0000-0000B48A0000}"/>
    <cellStyle name="Normal 4 2 2 2 4 2 3" xfId="36104" xr:uid="{00000000-0005-0000-0000-0000B58A0000}"/>
    <cellStyle name="Normal 4 2 2 2 4 2 4" xfId="36105" xr:uid="{00000000-0005-0000-0000-0000B68A0000}"/>
    <cellStyle name="Normal 4 2 2 2 4 2 5" xfId="36106" xr:uid="{00000000-0005-0000-0000-0000B78A0000}"/>
    <cellStyle name="Normal 4 2 2 2 4 3" xfId="36107" xr:uid="{00000000-0005-0000-0000-0000B88A0000}"/>
    <cellStyle name="Normal 4 2 2 2 4 3 2" xfId="36108" xr:uid="{00000000-0005-0000-0000-0000B98A0000}"/>
    <cellStyle name="Normal 4 2 2 2 4 3 3" xfId="36109" xr:uid="{00000000-0005-0000-0000-0000BA8A0000}"/>
    <cellStyle name="Normal 4 2 2 2 4 4" xfId="36110" xr:uid="{00000000-0005-0000-0000-0000BB8A0000}"/>
    <cellStyle name="Normal 4 2 2 2 4 4 2" xfId="36111" xr:uid="{00000000-0005-0000-0000-0000BC8A0000}"/>
    <cellStyle name="Normal 4 2 2 2 4 5" xfId="36112" xr:uid="{00000000-0005-0000-0000-0000BD8A0000}"/>
    <cellStyle name="Normal 4 2 2 2 4 5 2" xfId="36113" xr:uid="{00000000-0005-0000-0000-0000BE8A0000}"/>
    <cellStyle name="Normal 4 2 2 2 4 6" xfId="36114" xr:uid="{00000000-0005-0000-0000-0000BF8A0000}"/>
    <cellStyle name="Normal 4 2 2 2 4 7" xfId="36115" xr:uid="{00000000-0005-0000-0000-0000C08A0000}"/>
    <cellStyle name="Normal 4 2 2 2 4 8" xfId="36116" xr:uid="{00000000-0005-0000-0000-0000C18A0000}"/>
    <cellStyle name="Normal 4 2 2 2 4 9" xfId="36117" xr:uid="{00000000-0005-0000-0000-0000C28A0000}"/>
    <cellStyle name="Normal 4 2 2 2 4_1) Sector Final Use Input Sheet" xfId="36118" xr:uid="{00000000-0005-0000-0000-0000C38A0000}"/>
    <cellStyle name="Normal 4 2 2 2 5" xfId="760" xr:uid="{00000000-0005-0000-0000-0000C48A0000}"/>
    <cellStyle name="Normal 4 2 2 2 5 2" xfId="36120" xr:uid="{00000000-0005-0000-0000-0000C58A0000}"/>
    <cellStyle name="Normal 4 2 2 2 5 3" xfId="36121" xr:uid="{00000000-0005-0000-0000-0000C68A0000}"/>
    <cellStyle name="Normal 4 2 2 2 5 4" xfId="36122" xr:uid="{00000000-0005-0000-0000-0000C78A0000}"/>
    <cellStyle name="Normal 4 2 2 2 5 5" xfId="36123" xr:uid="{00000000-0005-0000-0000-0000C88A0000}"/>
    <cellStyle name="Normal 4 2 2 2 5 6" xfId="36119" xr:uid="{00000000-0005-0000-0000-0000C98A0000}"/>
    <cellStyle name="Normal 4 2 2 2 6" xfId="310" xr:uid="{00000000-0005-0000-0000-0000CA8A0000}"/>
    <cellStyle name="Normal 4 2 2 2 6 2" xfId="36125" xr:uid="{00000000-0005-0000-0000-0000CB8A0000}"/>
    <cellStyle name="Normal 4 2 2 2 6 3" xfId="36126" xr:uid="{00000000-0005-0000-0000-0000CC8A0000}"/>
    <cellStyle name="Normal 4 2 2 2 6 4" xfId="36124" xr:uid="{00000000-0005-0000-0000-0000CD8A0000}"/>
    <cellStyle name="Normal 4 2 2 2 7" xfId="36127" xr:uid="{00000000-0005-0000-0000-0000CE8A0000}"/>
    <cellStyle name="Normal 4 2 2 2 7 2" xfId="36128" xr:uid="{00000000-0005-0000-0000-0000CF8A0000}"/>
    <cellStyle name="Normal 4 2 2 2 8" xfId="36129" xr:uid="{00000000-0005-0000-0000-0000D08A0000}"/>
    <cellStyle name="Normal 4 2 2 2 8 2" xfId="36130" xr:uid="{00000000-0005-0000-0000-0000D18A0000}"/>
    <cellStyle name="Normal 4 2 2 2 9" xfId="36131" xr:uid="{00000000-0005-0000-0000-0000D28A0000}"/>
    <cellStyle name="Normal 4 2 2 2_1) Sector Final Use Input Sheet" xfId="36132" xr:uid="{00000000-0005-0000-0000-0000D38A0000}"/>
    <cellStyle name="Normal 4 2 2 3" xfId="132" xr:uid="{00000000-0005-0000-0000-0000D48A0000}"/>
    <cellStyle name="Normal 4 2 2 3 10" xfId="36134" xr:uid="{00000000-0005-0000-0000-0000D58A0000}"/>
    <cellStyle name="Normal 4 2 2 3 11" xfId="36135" xr:uid="{00000000-0005-0000-0000-0000D68A0000}"/>
    <cellStyle name="Normal 4 2 2 3 12" xfId="36136" xr:uid="{00000000-0005-0000-0000-0000D78A0000}"/>
    <cellStyle name="Normal 4 2 2 3 13" xfId="36137" xr:uid="{00000000-0005-0000-0000-0000D88A0000}"/>
    <cellStyle name="Normal 4 2 2 3 14" xfId="36138" xr:uid="{00000000-0005-0000-0000-0000D98A0000}"/>
    <cellStyle name="Normal 4 2 2 3 15" xfId="36133" xr:uid="{00000000-0005-0000-0000-0000DA8A0000}"/>
    <cellStyle name="Normal 4 2 2 3 2" xfId="596" xr:uid="{00000000-0005-0000-0000-0000DB8A0000}"/>
    <cellStyle name="Normal 4 2 2 3 2 10" xfId="36140" xr:uid="{00000000-0005-0000-0000-0000DC8A0000}"/>
    <cellStyle name="Normal 4 2 2 3 2 11" xfId="36141" xr:uid="{00000000-0005-0000-0000-0000DD8A0000}"/>
    <cellStyle name="Normal 4 2 2 3 2 12" xfId="36142" xr:uid="{00000000-0005-0000-0000-0000DE8A0000}"/>
    <cellStyle name="Normal 4 2 2 3 2 13" xfId="36139" xr:uid="{00000000-0005-0000-0000-0000DF8A0000}"/>
    <cellStyle name="Normal 4 2 2 3 2 2" xfId="36143" xr:uid="{00000000-0005-0000-0000-0000E08A0000}"/>
    <cellStyle name="Normal 4 2 2 3 2 2 10" xfId="36144" xr:uid="{00000000-0005-0000-0000-0000E18A0000}"/>
    <cellStyle name="Normal 4 2 2 3 2 2 11" xfId="36145" xr:uid="{00000000-0005-0000-0000-0000E28A0000}"/>
    <cellStyle name="Normal 4 2 2 3 2 2 2" xfId="36146" xr:uid="{00000000-0005-0000-0000-0000E38A0000}"/>
    <cellStyle name="Normal 4 2 2 3 2 2 2 2" xfId="36147" xr:uid="{00000000-0005-0000-0000-0000E48A0000}"/>
    <cellStyle name="Normal 4 2 2 3 2 2 2 3" xfId="36148" xr:uid="{00000000-0005-0000-0000-0000E58A0000}"/>
    <cellStyle name="Normal 4 2 2 3 2 2 2 4" xfId="36149" xr:uid="{00000000-0005-0000-0000-0000E68A0000}"/>
    <cellStyle name="Normal 4 2 2 3 2 2 2 5" xfId="36150" xr:uid="{00000000-0005-0000-0000-0000E78A0000}"/>
    <cellStyle name="Normal 4 2 2 3 2 2 3" xfId="36151" xr:uid="{00000000-0005-0000-0000-0000E88A0000}"/>
    <cellStyle name="Normal 4 2 2 3 2 2 3 2" xfId="36152" xr:uid="{00000000-0005-0000-0000-0000E98A0000}"/>
    <cellStyle name="Normal 4 2 2 3 2 2 3 3" xfId="36153" xr:uid="{00000000-0005-0000-0000-0000EA8A0000}"/>
    <cellStyle name="Normal 4 2 2 3 2 2 4" xfId="36154" xr:uid="{00000000-0005-0000-0000-0000EB8A0000}"/>
    <cellStyle name="Normal 4 2 2 3 2 2 4 2" xfId="36155" xr:uid="{00000000-0005-0000-0000-0000EC8A0000}"/>
    <cellStyle name="Normal 4 2 2 3 2 2 5" xfId="36156" xr:uid="{00000000-0005-0000-0000-0000ED8A0000}"/>
    <cellStyle name="Normal 4 2 2 3 2 2 5 2" xfId="36157" xr:uid="{00000000-0005-0000-0000-0000EE8A0000}"/>
    <cellStyle name="Normal 4 2 2 3 2 2 6" xfId="36158" xr:uid="{00000000-0005-0000-0000-0000EF8A0000}"/>
    <cellStyle name="Normal 4 2 2 3 2 2 7" xfId="36159" xr:uid="{00000000-0005-0000-0000-0000F08A0000}"/>
    <cellStyle name="Normal 4 2 2 3 2 2 8" xfId="36160" xr:uid="{00000000-0005-0000-0000-0000F18A0000}"/>
    <cellStyle name="Normal 4 2 2 3 2 2 9" xfId="36161" xr:uid="{00000000-0005-0000-0000-0000F28A0000}"/>
    <cellStyle name="Normal 4 2 2 3 2 2_1) Sector Final Use Input Sheet" xfId="36162" xr:uid="{00000000-0005-0000-0000-0000F38A0000}"/>
    <cellStyle name="Normal 4 2 2 3 2 3" xfId="36163" xr:uid="{00000000-0005-0000-0000-0000F48A0000}"/>
    <cellStyle name="Normal 4 2 2 3 2 3 2" xfId="36164" xr:uid="{00000000-0005-0000-0000-0000F58A0000}"/>
    <cellStyle name="Normal 4 2 2 3 2 3 3" xfId="36165" xr:uid="{00000000-0005-0000-0000-0000F68A0000}"/>
    <cellStyle name="Normal 4 2 2 3 2 3 4" xfId="36166" xr:uid="{00000000-0005-0000-0000-0000F78A0000}"/>
    <cellStyle name="Normal 4 2 2 3 2 3 5" xfId="36167" xr:uid="{00000000-0005-0000-0000-0000F88A0000}"/>
    <cellStyle name="Normal 4 2 2 3 2 4" xfId="36168" xr:uid="{00000000-0005-0000-0000-0000F98A0000}"/>
    <cellStyle name="Normal 4 2 2 3 2 4 2" xfId="36169" xr:uid="{00000000-0005-0000-0000-0000FA8A0000}"/>
    <cellStyle name="Normal 4 2 2 3 2 4 3" xfId="36170" xr:uid="{00000000-0005-0000-0000-0000FB8A0000}"/>
    <cellStyle name="Normal 4 2 2 3 2 5" xfId="36171" xr:uid="{00000000-0005-0000-0000-0000FC8A0000}"/>
    <cellStyle name="Normal 4 2 2 3 2 5 2" xfId="36172" xr:uid="{00000000-0005-0000-0000-0000FD8A0000}"/>
    <cellStyle name="Normal 4 2 2 3 2 6" xfId="36173" xr:uid="{00000000-0005-0000-0000-0000FE8A0000}"/>
    <cellStyle name="Normal 4 2 2 3 2 6 2" xfId="36174" xr:uid="{00000000-0005-0000-0000-0000FF8A0000}"/>
    <cellStyle name="Normal 4 2 2 3 2 7" xfId="36175" xr:uid="{00000000-0005-0000-0000-0000008B0000}"/>
    <cellStyle name="Normal 4 2 2 3 2 8" xfId="36176" xr:uid="{00000000-0005-0000-0000-0000018B0000}"/>
    <cellStyle name="Normal 4 2 2 3 2 9" xfId="36177" xr:uid="{00000000-0005-0000-0000-0000028B0000}"/>
    <cellStyle name="Normal 4 2 2 3 2_1) Sector Final Use Input Sheet" xfId="36178" xr:uid="{00000000-0005-0000-0000-0000038B0000}"/>
    <cellStyle name="Normal 4 2 2 3 3" xfId="807" xr:uid="{00000000-0005-0000-0000-0000048B0000}"/>
    <cellStyle name="Normal 4 2 2 3 3 10" xfId="36180" xr:uid="{00000000-0005-0000-0000-0000058B0000}"/>
    <cellStyle name="Normal 4 2 2 3 3 11" xfId="36181" xr:uid="{00000000-0005-0000-0000-0000068B0000}"/>
    <cellStyle name="Normal 4 2 2 3 3 12" xfId="36182" xr:uid="{00000000-0005-0000-0000-0000078B0000}"/>
    <cellStyle name="Normal 4 2 2 3 3 13" xfId="36179" xr:uid="{00000000-0005-0000-0000-0000088B0000}"/>
    <cellStyle name="Normal 4 2 2 3 3 2" xfId="36183" xr:uid="{00000000-0005-0000-0000-0000098B0000}"/>
    <cellStyle name="Normal 4 2 2 3 3 2 10" xfId="36184" xr:uid="{00000000-0005-0000-0000-00000A8B0000}"/>
    <cellStyle name="Normal 4 2 2 3 3 2 11" xfId="36185" xr:uid="{00000000-0005-0000-0000-00000B8B0000}"/>
    <cellStyle name="Normal 4 2 2 3 3 2 2" xfId="36186" xr:uid="{00000000-0005-0000-0000-00000C8B0000}"/>
    <cellStyle name="Normal 4 2 2 3 3 2 2 2" xfId="36187" xr:uid="{00000000-0005-0000-0000-00000D8B0000}"/>
    <cellStyle name="Normal 4 2 2 3 3 2 2 3" xfId="36188" xr:uid="{00000000-0005-0000-0000-00000E8B0000}"/>
    <cellStyle name="Normal 4 2 2 3 3 2 2 4" xfId="36189" xr:uid="{00000000-0005-0000-0000-00000F8B0000}"/>
    <cellStyle name="Normal 4 2 2 3 3 2 2 5" xfId="36190" xr:uid="{00000000-0005-0000-0000-0000108B0000}"/>
    <cellStyle name="Normal 4 2 2 3 3 2 3" xfId="36191" xr:uid="{00000000-0005-0000-0000-0000118B0000}"/>
    <cellStyle name="Normal 4 2 2 3 3 2 3 2" xfId="36192" xr:uid="{00000000-0005-0000-0000-0000128B0000}"/>
    <cellStyle name="Normal 4 2 2 3 3 2 3 3" xfId="36193" xr:uid="{00000000-0005-0000-0000-0000138B0000}"/>
    <cellStyle name="Normal 4 2 2 3 3 2 4" xfId="36194" xr:uid="{00000000-0005-0000-0000-0000148B0000}"/>
    <cellStyle name="Normal 4 2 2 3 3 2 4 2" xfId="36195" xr:uid="{00000000-0005-0000-0000-0000158B0000}"/>
    <cellStyle name="Normal 4 2 2 3 3 2 5" xfId="36196" xr:uid="{00000000-0005-0000-0000-0000168B0000}"/>
    <cellStyle name="Normal 4 2 2 3 3 2 5 2" xfId="36197" xr:uid="{00000000-0005-0000-0000-0000178B0000}"/>
    <cellStyle name="Normal 4 2 2 3 3 2 6" xfId="36198" xr:uid="{00000000-0005-0000-0000-0000188B0000}"/>
    <cellStyle name="Normal 4 2 2 3 3 2 7" xfId="36199" xr:uid="{00000000-0005-0000-0000-0000198B0000}"/>
    <cellStyle name="Normal 4 2 2 3 3 2 8" xfId="36200" xr:uid="{00000000-0005-0000-0000-00001A8B0000}"/>
    <cellStyle name="Normal 4 2 2 3 3 2 9" xfId="36201" xr:uid="{00000000-0005-0000-0000-00001B8B0000}"/>
    <cellStyle name="Normal 4 2 2 3 3 2_1) Sector Final Use Input Sheet" xfId="36202" xr:uid="{00000000-0005-0000-0000-00001C8B0000}"/>
    <cellStyle name="Normal 4 2 2 3 3 3" xfId="36203" xr:uid="{00000000-0005-0000-0000-00001D8B0000}"/>
    <cellStyle name="Normal 4 2 2 3 3 3 2" xfId="36204" xr:uid="{00000000-0005-0000-0000-00001E8B0000}"/>
    <cellStyle name="Normal 4 2 2 3 3 3 3" xfId="36205" xr:uid="{00000000-0005-0000-0000-00001F8B0000}"/>
    <cellStyle name="Normal 4 2 2 3 3 3 4" xfId="36206" xr:uid="{00000000-0005-0000-0000-0000208B0000}"/>
    <cellStyle name="Normal 4 2 2 3 3 3 5" xfId="36207" xr:uid="{00000000-0005-0000-0000-0000218B0000}"/>
    <cellStyle name="Normal 4 2 2 3 3 4" xfId="36208" xr:uid="{00000000-0005-0000-0000-0000228B0000}"/>
    <cellStyle name="Normal 4 2 2 3 3 4 2" xfId="36209" xr:uid="{00000000-0005-0000-0000-0000238B0000}"/>
    <cellStyle name="Normal 4 2 2 3 3 4 3" xfId="36210" xr:uid="{00000000-0005-0000-0000-0000248B0000}"/>
    <cellStyle name="Normal 4 2 2 3 3 5" xfId="36211" xr:uid="{00000000-0005-0000-0000-0000258B0000}"/>
    <cellStyle name="Normal 4 2 2 3 3 5 2" xfId="36212" xr:uid="{00000000-0005-0000-0000-0000268B0000}"/>
    <cellStyle name="Normal 4 2 2 3 3 6" xfId="36213" xr:uid="{00000000-0005-0000-0000-0000278B0000}"/>
    <cellStyle name="Normal 4 2 2 3 3 6 2" xfId="36214" xr:uid="{00000000-0005-0000-0000-0000288B0000}"/>
    <cellStyle name="Normal 4 2 2 3 3 7" xfId="36215" xr:uid="{00000000-0005-0000-0000-0000298B0000}"/>
    <cellStyle name="Normal 4 2 2 3 3 8" xfId="36216" xr:uid="{00000000-0005-0000-0000-00002A8B0000}"/>
    <cellStyle name="Normal 4 2 2 3 3 9" xfId="36217" xr:uid="{00000000-0005-0000-0000-00002B8B0000}"/>
    <cellStyle name="Normal 4 2 2 3 3_1) Sector Final Use Input Sheet" xfId="36218" xr:uid="{00000000-0005-0000-0000-00002C8B0000}"/>
    <cellStyle name="Normal 4 2 2 3 4" xfId="357" xr:uid="{00000000-0005-0000-0000-00002D8B0000}"/>
    <cellStyle name="Normal 4 2 2 3 4 10" xfId="36220" xr:uid="{00000000-0005-0000-0000-00002E8B0000}"/>
    <cellStyle name="Normal 4 2 2 3 4 11" xfId="36221" xr:uid="{00000000-0005-0000-0000-00002F8B0000}"/>
    <cellStyle name="Normal 4 2 2 3 4 12" xfId="36219" xr:uid="{00000000-0005-0000-0000-0000308B0000}"/>
    <cellStyle name="Normal 4 2 2 3 4 2" xfId="36222" xr:uid="{00000000-0005-0000-0000-0000318B0000}"/>
    <cellStyle name="Normal 4 2 2 3 4 2 2" xfId="36223" xr:uid="{00000000-0005-0000-0000-0000328B0000}"/>
    <cellStyle name="Normal 4 2 2 3 4 2 3" xfId="36224" xr:uid="{00000000-0005-0000-0000-0000338B0000}"/>
    <cellStyle name="Normal 4 2 2 3 4 2 4" xfId="36225" xr:uid="{00000000-0005-0000-0000-0000348B0000}"/>
    <cellStyle name="Normal 4 2 2 3 4 2 5" xfId="36226" xr:uid="{00000000-0005-0000-0000-0000358B0000}"/>
    <cellStyle name="Normal 4 2 2 3 4 3" xfId="36227" xr:uid="{00000000-0005-0000-0000-0000368B0000}"/>
    <cellStyle name="Normal 4 2 2 3 4 3 2" xfId="36228" xr:uid="{00000000-0005-0000-0000-0000378B0000}"/>
    <cellStyle name="Normal 4 2 2 3 4 3 3" xfId="36229" xr:uid="{00000000-0005-0000-0000-0000388B0000}"/>
    <cellStyle name="Normal 4 2 2 3 4 4" xfId="36230" xr:uid="{00000000-0005-0000-0000-0000398B0000}"/>
    <cellStyle name="Normal 4 2 2 3 4 4 2" xfId="36231" xr:uid="{00000000-0005-0000-0000-00003A8B0000}"/>
    <cellStyle name="Normal 4 2 2 3 4 5" xfId="36232" xr:uid="{00000000-0005-0000-0000-00003B8B0000}"/>
    <cellStyle name="Normal 4 2 2 3 4 5 2" xfId="36233" xr:uid="{00000000-0005-0000-0000-00003C8B0000}"/>
    <cellStyle name="Normal 4 2 2 3 4 6" xfId="36234" xr:uid="{00000000-0005-0000-0000-00003D8B0000}"/>
    <cellStyle name="Normal 4 2 2 3 4 7" xfId="36235" xr:uid="{00000000-0005-0000-0000-00003E8B0000}"/>
    <cellStyle name="Normal 4 2 2 3 4 8" xfId="36236" xr:uid="{00000000-0005-0000-0000-00003F8B0000}"/>
    <cellStyle name="Normal 4 2 2 3 4 9" xfId="36237" xr:uid="{00000000-0005-0000-0000-0000408B0000}"/>
    <cellStyle name="Normal 4 2 2 3 4_1) Sector Final Use Input Sheet" xfId="36238" xr:uid="{00000000-0005-0000-0000-0000418B0000}"/>
    <cellStyle name="Normal 4 2 2 3 5" xfId="36239" xr:uid="{00000000-0005-0000-0000-0000428B0000}"/>
    <cellStyle name="Normal 4 2 2 3 5 2" xfId="36240" xr:uid="{00000000-0005-0000-0000-0000438B0000}"/>
    <cellStyle name="Normal 4 2 2 3 5 3" xfId="36241" xr:uid="{00000000-0005-0000-0000-0000448B0000}"/>
    <cellStyle name="Normal 4 2 2 3 5 4" xfId="36242" xr:uid="{00000000-0005-0000-0000-0000458B0000}"/>
    <cellStyle name="Normal 4 2 2 3 5 5" xfId="36243" xr:uid="{00000000-0005-0000-0000-0000468B0000}"/>
    <cellStyle name="Normal 4 2 2 3 6" xfId="36244" xr:uid="{00000000-0005-0000-0000-0000478B0000}"/>
    <cellStyle name="Normal 4 2 2 3 6 2" xfId="36245" xr:uid="{00000000-0005-0000-0000-0000488B0000}"/>
    <cellStyle name="Normal 4 2 2 3 6 3" xfId="36246" xr:uid="{00000000-0005-0000-0000-0000498B0000}"/>
    <cellStyle name="Normal 4 2 2 3 7" xfId="36247" xr:uid="{00000000-0005-0000-0000-00004A8B0000}"/>
    <cellStyle name="Normal 4 2 2 3 7 2" xfId="36248" xr:uid="{00000000-0005-0000-0000-00004B8B0000}"/>
    <cellStyle name="Normal 4 2 2 3 8" xfId="36249" xr:uid="{00000000-0005-0000-0000-00004C8B0000}"/>
    <cellStyle name="Normal 4 2 2 3 8 2" xfId="36250" xr:uid="{00000000-0005-0000-0000-00004D8B0000}"/>
    <cellStyle name="Normal 4 2 2 3 9" xfId="36251" xr:uid="{00000000-0005-0000-0000-00004E8B0000}"/>
    <cellStyle name="Normal 4 2 2 3_1) Sector Final Use Input Sheet" xfId="36252" xr:uid="{00000000-0005-0000-0000-00004F8B0000}"/>
    <cellStyle name="Normal 4 2 2 4" xfId="190" xr:uid="{00000000-0005-0000-0000-0000508B0000}"/>
    <cellStyle name="Normal 4 2 2 4 10" xfId="36254" xr:uid="{00000000-0005-0000-0000-0000518B0000}"/>
    <cellStyle name="Normal 4 2 2 4 11" xfId="36255" xr:uid="{00000000-0005-0000-0000-0000528B0000}"/>
    <cellStyle name="Normal 4 2 2 4 12" xfId="36256" xr:uid="{00000000-0005-0000-0000-0000538B0000}"/>
    <cellStyle name="Normal 4 2 2 4 13" xfId="36257" xr:uid="{00000000-0005-0000-0000-0000548B0000}"/>
    <cellStyle name="Normal 4 2 2 4 14" xfId="36258" xr:uid="{00000000-0005-0000-0000-0000558B0000}"/>
    <cellStyle name="Normal 4 2 2 4 15" xfId="36253" xr:uid="{00000000-0005-0000-0000-0000568B0000}"/>
    <cellStyle name="Normal 4 2 2 4 2" xfId="597" xr:uid="{00000000-0005-0000-0000-0000578B0000}"/>
    <cellStyle name="Normal 4 2 2 4 2 10" xfId="36260" xr:uid="{00000000-0005-0000-0000-0000588B0000}"/>
    <cellStyle name="Normal 4 2 2 4 2 11" xfId="36261" xr:uid="{00000000-0005-0000-0000-0000598B0000}"/>
    <cellStyle name="Normal 4 2 2 4 2 12" xfId="36262" xr:uid="{00000000-0005-0000-0000-00005A8B0000}"/>
    <cellStyle name="Normal 4 2 2 4 2 13" xfId="36259" xr:uid="{00000000-0005-0000-0000-00005B8B0000}"/>
    <cellStyle name="Normal 4 2 2 4 2 2" xfId="36263" xr:uid="{00000000-0005-0000-0000-00005C8B0000}"/>
    <cellStyle name="Normal 4 2 2 4 2 2 10" xfId="36264" xr:uid="{00000000-0005-0000-0000-00005D8B0000}"/>
    <cellStyle name="Normal 4 2 2 4 2 2 11" xfId="36265" xr:uid="{00000000-0005-0000-0000-00005E8B0000}"/>
    <cellStyle name="Normal 4 2 2 4 2 2 2" xfId="36266" xr:uid="{00000000-0005-0000-0000-00005F8B0000}"/>
    <cellStyle name="Normal 4 2 2 4 2 2 2 2" xfId="36267" xr:uid="{00000000-0005-0000-0000-0000608B0000}"/>
    <cellStyle name="Normal 4 2 2 4 2 2 2 3" xfId="36268" xr:uid="{00000000-0005-0000-0000-0000618B0000}"/>
    <cellStyle name="Normal 4 2 2 4 2 2 2 4" xfId="36269" xr:uid="{00000000-0005-0000-0000-0000628B0000}"/>
    <cellStyle name="Normal 4 2 2 4 2 2 2 5" xfId="36270" xr:uid="{00000000-0005-0000-0000-0000638B0000}"/>
    <cellStyle name="Normal 4 2 2 4 2 2 3" xfId="36271" xr:uid="{00000000-0005-0000-0000-0000648B0000}"/>
    <cellStyle name="Normal 4 2 2 4 2 2 3 2" xfId="36272" xr:uid="{00000000-0005-0000-0000-0000658B0000}"/>
    <cellStyle name="Normal 4 2 2 4 2 2 3 3" xfId="36273" xr:uid="{00000000-0005-0000-0000-0000668B0000}"/>
    <cellStyle name="Normal 4 2 2 4 2 2 4" xfId="36274" xr:uid="{00000000-0005-0000-0000-0000678B0000}"/>
    <cellStyle name="Normal 4 2 2 4 2 2 4 2" xfId="36275" xr:uid="{00000000-0005-0000-0000-0000688B0000}"/>
    <cellStyle name="Normal 4 2 2 4 2 2 5" xfId="36276" xr:uid="{00000000-0005-0000-0000-0000698B0000}"/>
    <cellStyle name="Normal 4 2 2 4 2 2 5 2" xfId="36277" xr:uid="{00000000-0005-0000-0000-00006A8B0000}"/>
    <cellStyle name="Normal 4 2 2 4 2 2 6" xfId="36278" xr:uid="{00000000-0005-0000-0000-00006B8B0000}"/>
    <cellStyle name="Normal 4 2 2 4 2 2 7" xfId="36279" xr:uid="{00000000-0005-0000-0000-00006C8B0000}"/>
    <cellStyle name="Normal 4 2 2 4 2 2 8" xfId="36280" xr:uid="{00000000-0005-0000-0000-00006D8B0000}"/>
    <cellStyle name="Normal 4 2 2 4 2 2 9" xfId="36281" xr:uid="{00000000-0005-0000-0000-00006E8B0000}"/>
    <cellStyle name="Normal 4 2 2 4 2 2_1) Sector Final Use Input Sheet" xfId="36282" xr:uid="{00000000-0005-0000-0000-00006F8B0000}"/>
    <cellStyle name="Normal 4 2 2 4 2 3" xfId="36283" xr:uid="{00000000-0005-0000-0000-0000708B0000}"/>
    <cellStyle name="Normal 4 2 2 4 2 3 2" xfId="36284" xr:uid="{00000000-0005-0000-0000-0000718B0000}"/>
    <cellStyle name="Normal 4 2 2 4 2 3 3" xfId="36285" xr:uid="{00000000-0005-0000-0000-0000728B0000}"/>
    <cellStyle name="Normal 4 2 2 4 2 3 4" xfId="36286" xr:uid="{00000000-0005-0000-0000-0000738B0000}"/>
    <cellStyle name="Normal 4 2 2 4 2 3 5" xfId="36287" xr:uid="{00000000-0005-0000-0000-0000748B0000}"/>
    <cellStyle name="Normal 4 2 2 4 2 4" xfId="36288" xr:uid="{00000000-0005-0000-0000-0000758B0000}"/>
    <cellStyle name="Normal 4 2 2 4 2 4 2" xfId="36289" xr:uid="{00000000-0005-0000-0000-0000768B0000}"/>
    <cellStyle name="Normal 4 2 2 4 2 4 3" xfId="36290" xr:uid="{00000000-0005-0000-0000-0000778B0000}"/>
    <cellStyle name="Normal 4 2 2 4 2 5" xfId="36291" xr:uid="{00000000-0005-0000-0000-0000788B0000}"/>
    <cellStyle name="Normal 4 2 2 4 2 5 2" xfId="36292" xr:uid="{00000000-0005-0000-0000-0000798B0000}"/>
    <cellStyle name="Normal 4 2 2 4 2 6" xfId="36293" xr:uid="{00000000-0005-0000-0000-00007A8B0000}"/>
    <cellStyle name="Normal 4 2 2 4 2 6 2" xfId="36294" xr:uid="{00000000-0005-0000-0000-00007B8B0000}"/>
    <cellStyle name="Normal 4 2 2 4 2 7" xfId="36295" xr:uid="{00000000-0005-0000-0000-00007C8B0000}"/>
    <cellStyle name="Normal 4 2 2 4 2 8" xfId="36296" xr:uid="{00000000-0005-0000-0000-00007D8B0000}"/>
    <cellStyle name="Normal 4 2 2 4 2 9" xfId="36297" xr:uid="{00000000-0005-0000-0000-00007E8B0000}"/>
    <cellStyle name="Normal 4 2 2 4 2_1) Sector Final Use Input Sheet" xfId="36298" xr:uid="{00000000-0005-0000-0000-00007F8B0000}"/>
    <cellStyle name="Normal 4 2 2 4 3" xfId="865" xr:uid="{00000000-0005-0000-0000-0000808B0000}"/>
    <cellStyle name="Normal 4 2 2 4 3 10" xfId="36300" xr:uid="{00000000-0005-0000-0000-0000818B0000}"/>
    <cellStyle name="Normal 4 2 2 4 3 11" xfId="36301" xr:uid="{00000000-0005-0000-0000-0000828B0000}"/>
    <cellStyle name="Normal 4 2 2 4 3 12" xfId="36302" xr:uid="{00000000-0005-0000-0000-0000838B0000}"/>
    <cellStyle name="Normal 4 2 2 4 3 13" xfId="36299" xr:uid="{00000000-0005-0000-0000-0000848B0000}"/>
    <cellStyle name="Normal 4 2 2 4 3 2" xfId="36303" xr:uid="{00000000-0005-0000-0000-0000858B0000}"/>
    <cellStyle name="Normal 4 2 2 4 3 2 10" xfId="36304" xr:uid="{00000000-0005-0000-0000-0000868B0000}"/>
    <cellStyle name="Normal 4 2 2 4 3 2 11" xfId="36305" xr:uid="{00000000-0005-0000-0000-0000878B0000}"/>
    <cellStyle name="Normal 4 2 2 4 3 2 2" xfId="36306" xr:uid="{00000000-0005-0000-0000-0000888B0000}"/>
    <cellStyle name="Normal 4 2 2 4 3 2 2 2" xfId="36307" xr:uid="{00000000-0005-0000-0000-0000898B0000}"/>
    <cellStyle name="Normal 4 2 2 4 3 2 2 3" xfId="36308" xr:uid="{00000000-0005-0000-0000-00008A8B0000}"/>
    <cellStyle name="Normal 4 2 2 4 3 2 2 4" xfId="36309" xr:uid="{00000000-0005-0000-0000-00008B8B0000}"/>
    <cellStyle name="Normal 4 2 2 4 3 2 2 5" xfId="36310" xr:uid="{00000000-0005-0000-0000-00008C8B0000}"/>
    <cellStyle name="Normal 4 2 2 4 3 2 3" xfId="36311" xr:uid="{00000000-0005-0000-0000-00008D8B0000}"/>
    <cellStyle name="Normal 4 2 2 4 3 2 3 2" xfId="36312" xr:uid="{00000000-0005-0000-0000-00008E8B0000}"/>
    <cellStyle name="Normal 4 2 2 4 3 2 3 3" xfId="36313" xr:uid="{00000000-0005-0000-0000-00008F8B0000}"/>
    <cellStyle name="Normal 4 2 2 4 3 2 4" xfId="36314" xr:uid="{00000000-0005-0000-0000-0000908B0000}"/>
    <cellStyle name="Normal 4 2 2 4 3 2 4 2" xfId="36315" xr:uid="{00000000-0005-0000-0000-0000918B0000}"/>
    <cellStyle name="Normal 4 2 2 4 3 2 5" xfId="36316" xr:uid="{00000000-0005-0000-0000-0000928B0000}"/>
    <cellStyle name="Normal 4 2 2 4 3 2 5 2" xfId="36317" xr:uid="{00000000-0005-0000-0000-0000938B0000}"/>
    <cellStyle name="Normal 4 2 2 4 3 2 6" xfId="36318" xr:uid="{00000000-0005-0000-0000-0000948B0000}"/>
    <cellStyle name="Normal 4 2 2 4 3 2 7" xfId="36319" xr:uid="{00000000-0005-0000-0000-0000958B0000}"/>
    <cellStyle name="Normal 4 2 2 4 3 2 8" xfId="36320" xr:uid="{00000000-0005-0000-0000-0000968B0000}"/>
    <cellStyle name="Normal 4 2 2 4 3 2 9" xfId="36321" xr:uid="{00000000-0005-0000-0000-0000978B0000}"/>
    <cellStyle name="Normal 4 2 2 4 3 2_1) Sector Final Use Input Sheet" xfId="36322" xr:uid="{00000000-0005-0000-0000-0000988B0000}"/>
    <cellStyle name="Normal 4 2 2 4 3 3" xfId="36323" xr:uid="{00000000-0005-0000-0000-0000998B0000}"/>
    <cellStyle name="Normal 4 2 2 4 3 3 2" xfId="36324" xr:uid="{00000000-0005-0000-0000-00009A8B0000}"/>
    <cellStyle name="Normal 4 2 2 4 3 3 3" xfId="36325" xr:uid="{00000000-0005-0000-0000-00009B8B0000}"/>
    <cellStyle name="Normal 4 2 2 4 3 3 4" xfId="36326" xr:uid="{00000000-0005-0000-0000-00009C8B0000}"/>
    <cellStyle name="Normal 4 2 2 4 3 3 5" xfId="36327" xr:uid="{00000000-0005-0000-0000-00009D8B0000}"/>
    <cellStyle name="Normal 4 2 2 4 3 4" xfId="36328" xr:uid="{00000000-0005-0000-0000-00009E8B0000}"/>
    <cellStyle name="Normal 4 2 2 4 3 4 2" xfId="36329" xr:uid="{00000000-0005-0000-0000-00009F8B0000}"/>
    <cellStyle name="Normal 4 2 2 4 3 4 3" xfId="36330" xr:uid="{00000000-0005-0000-0000-0000A08B0000}"/>
    <cellStyle name="Normal 4 2 2 4 3 5" xfId="36331" xr:uid="{00000000-0005-0000-0000-0000A18B0000}"/>
    <cellStyle name="Normal 4 2 2 4 3 5 2" xfId="36332" xr:uid="{00000000-0005-0000-0000-0000A28B0000}"/>
    <cellStyle name="Normal 4 2 2 4 3 6" xfId="36333" xr:uid="{00000000-0005-0000-0000-0000A38B0000}"/>
    <cellStyle name="Normal 4 2 2 4 3 6 2" xfId="36334" xr:uid="{00000000-0005-0000-0000-0000A48B0000}"/>
    <cellStyle name="Normal 4 2 2 4 3 7" xfId="36335" xr:uid="{00000000-0005-0000-0000-0000A58B0000}"/>
    <cellStyle name="Normal 4 2 2 4 3 8" xfId="36336" xr:uid="{00000000-0005-0000-0000-0000A68B0000}"/>
    <cellStyle name="Normal 4 2 2 4 3 9" xfId="36337" xr:uid="{00000000-0005-0000-0000-0000A78B0000}"/>
    <cellStyle name="Normal 4 2 2 4 3_1) Sector Final Use Input Sheet" xfId="36338" xr:uid="{00000000-0005-0000-0000-0000A88B0000}"/>
    <cellStyle name="Normal 4 2 2 4 4" xfId="415" xr:uid="{00000000-0005-0000-0000-0000A98B0000}"/>
    <cellStyle name="Normal 4 2 2 4 4 10" xfId="36340" xr:uid="{00000000-0005-0000-0000-0000AA8B0000}"/>
    <cellStyle name="Normal 4 2 2 4 4 11" xfId="36341" xr:uid="{00000000-0005-0000-0000-0000AB8B0000}"/>
    <cellStyle name="Normal 4 2 2 4 4 12" xfId="36339" xr:uid="{00000000-0005-0000-0000-0000AC8B0000}"/>
    <cellStyle name="Normal 4 2 2 4 4 2" xfId="36342" xr:uid="{00000000-0005-0000-0000-0000AD8B0000}"/>
    <cellStyle name="Normal 4 2 2 4 4 2 2" xfId="36343" xr:uid="{00000000-0005-0000-0000-0000AE8B0000}"/>
    <cellStyle name="Normal 4 2 2 4 4 2 3" xfId="36344" xr:uid="{00000000-0005-0000-0000-0000AF8B0000}"/>
    <cellStyle name="Normal 4 2 2 4 4 2 4" xfId="36345" xr:uid="{00000000-0005-0000-0000-0000B08B0000}"/>
    <cellStyle name="Normal 4 2 2 4 4 2 5" xfId="36346" xr:uid="{00000000-0005-0000-0000-0000B18B0000}"/>
    <cellStyle name="Normal 4 2 2 4 4 3" xfId="36347" xr:uid="{00000000-0005-0000-0000-0000B28B0000}"/>
    <cellStyle name="Normal 4 2 2 4 4 3 2" xfId="36348" xr:uid="{00000000-0005-0000-0000-0000B38B0000}"/>
    <cellStyle name="Normal 4 2 2 4 4 3 3" xfId="36349" xr:uid="{00000000-0005-0000-0000-0000B48B0000}"/>
    <cellStyle name="Normal 4 2 2 4 4 4" xfId="36350" xr:uid="{00000000-0005-0000-0000-0000B58B0000}"/>
    <cellStyle name="Normal 4 2 2 4 4 4 2" xfId="36351" xr:uid="{00000000-0005-0000-0000-0000B68B0000}"/>
    <cellStyle name="Normal 4 2 2 4 4 5" xfId="36352" xr:uid="{00000000-0005-0000-0000-0000B78B0000}"/>
    <cellStyle name="Normal 4 2 2 4 4 5 2" xfId="36353" xr:uid="{00000000-0005-0000-0000-0000B88B0000}"/>
    <cellStyle name="Normal 4 2 2 4 4 6" xfId="36354" xr:uid="{00000000-0005-0000-0000-0000B98B0000}"/>
    <cellStyle name="Normal 4 2 2 4 4 7" xfId="36355" xr:uid="{00000000-0005-0000-0000-0000BA8B0000}"/>
    <cellStyle name="Normal 4 2 2 4 4 8" xfId="36356" xr:uid="{00000000-0005-0000-0000-0000BB8B0000}"/>
    <cellStyle name="Normal 4 2 2 4 4 9" xfId="36357" xr:uid="{00000000-0005-0000-0000-0000BC8B0000}"/>
    <cellStyle name="Normal 4 2 2 4 4_1) Sector Final Use Input Sheet" xfId="36358" xr:uid="{00000000-0005-0000-0000-0000BD8B0000}"/>
    <cellStyle name="Normal 4 2 2 4 5" xfId="36359" xr:uid="{00000000-0005-0000-0000-0000BE8B0000}"/>
    <cellStyle name="Normal 4 2 2 4 5 2" xfId="36360" xr:uid="{00000000-0005-0000-0000-0000BF8B0000}"/>
    <cellStyle name="Normal 4 2 2 4 5 3" xfId="36361" xr:uid="{00000000-0005-0000-0000-0000C08B0000}"/>
    <cellStyle name="Normal 4 2 2 4 5 4" xfId="36362" xr:uid="{00000000-0005-0000-0000-0000C18B0000}"/>
    <cellStyle name="Normal 4 2 2 4 5 5" xfId="36363" xr:uid="{00000000-0005-0000-0000-0000C28B0000}"/>
    <cellStyle name="Normal 4 2 2 4 6" xfId="36364" xr:uid="{00000000-0005-0000-0000-0000C38B0000}"/>
    <cellStyle name="Normal 4 2 2 4 6 2" xfId="36365" xr:uid="{00000000-0005-0000-0000-0000C48B0000}"/>
    <cellStyle name="Normal 4 2 2 4 6 3" xfId="36366" xr:uid="{00000000-0005-0000-0000-0000C58B0000}"/>
    <cellStyle name="Normal 4 2 2 4 7" xfId="36367" xr:uid="{00000000-0005-0000-0000-0000C68B0000}"/>
    <cellStyle name="Normal 4 2 2 4 7 2" xfId="36368" xr:uid="{00000000-0005-0000-0000-0000C78B0000}"/>
    <cellStyle name="Normal 4 2 2 4 8" xfId="36369" xr:uid="{00000000-0005-0000-0000-0000C88B0000}"/>
    <cellStyle name="Normal 4 2 2 4 8 2" xfId="36370" xr:uid="{00000000-0005-0000-0000-0000C98B0000}"/>
    <cellStyle name="Normal 4 2 2 4 9" xfId="36371" xr:uid="{00000000-0005-0000-0000-0000CA8B0000}"/>
    <cellStyle name="Normal 4 2 2 4_1) Sector Final Use Input Sheet" xfId="36372" xr:uid="{00000000-0005-0000-0000-0000CB8B0000}"/>
    <cellStyle name="Normal 4 2 2 5" xfId="490" xr:uid="{00000000-0005-0000-0000-0000CC8B0000}"/>
    <cellStyle name="Normal 4 2 2 5 10" xfId="36374" xr:uid="{00000000-0005-0000-0000-0000CD8B0000}"/>
    <cellStyle name="Normal 4 2 2 5 11" xfId="36375" xr:uid="{00000000-0005-0000-0000-0000CE8B0000}"/>
    <cellStyle name="Normal 4 2 2 5 12" xfId="36376" xr:uid="{00000000-0005-0000-0000-0000CF8B0000}"/>
    <cellStyle name="Normal 4 2 2 5 13" xfId="36373" xr:uid="{00000000-0005-0000-0000-0000D08B0000}"/>
    <cellStyle name="Normal 4 2 2 5 2" xfId="36377" xr:uid="{00000000-0005-0000-0000-0000D18B0000}"/>
    <cellStyle name="Normal 4 2 2 5 2 10" xfId="36378" xr:uid="{00000000-0005-0000-0000-0000D28B0000}"/>
    <cellStyle name="Normal 4 2 2 5 2 11" xfId="36379" xr:uid="{00000000-0005-0000-0000-0000D38B0000}"/>
    <cellStyle name="Normal 4 2 2 5 2 2" xfId="36380" xr:uid="{00000000-0005-0000-0000-0000D48B0000}"/>
    <cellStyle name="Normal 4 2 2 5 2 2 2" xfId="36381" xr:uid="{00000000-0005-0000-0000-0000D58B0000}"/>
    <cellStyle name="Normal 4 2 2 5 2 2 3" xfId="36382" xr:uid="{00000000-0005-0000-0000-0000D68B0000}"/>
    <cellStyle name="Normal 4 2 2 5 2 2 4" xfId="36383" xr:uid="{00000000-0005-0000-0000-0000D78B0000}"/>
    <cellStyle name="Normal 4 2 2 5 2 2 5" xfId="36384" xr:uid="{00000000-0005-0000-0000-0000D88B0000}"/>
    <cellStyle name="Normal 4 2 2 5 2 3" xfId="36385" xr:uid="{00000000-0005-0000-0000-0000D98B0000}"/>
    <cellStyle name="Normal 4 2 2 5 2 3 2" xfId="36386" xr:uid="{00000000-0005-0000-0000-0000DA8B0000}"/>
    <cellStyle name="Normal 4 2 2 5 2 3 3" xfId="36387" xr:uid="{00000000-0005-0000-0000-0000DB8B0000}"/>
    <cellStyle name="Normal 4 2 2 5 2 4" xfId="36388" xr:uid="{00000000-0005-0000-0000-0000DC8B0000}"/>
    <cellStyle name="Normal 4 2 2 5 2 4 2" xfId="36389" xr:uid="{00000000-0005-0000-0000-0000DD8B0000}"/>
    <cellStyle name="Normal 4 2 2 5 2 5" xfId="36390" xr:uid="{00000000-0005-0000-0000-0000DE8B0000}"/>
    <cellStyle name="Normal 4 2 2 5 2 5 2" xfId="36391" xr:uid="{00000000-0005-0000-0000-0000DF8B0000}"/>
    <cellStyle name="Normal 4 2 2 5 2 6" xfId="36392" xr:uid="{00000000-0005-0000-0000-0000E08B0000}"/>
    <cellStyle name="Normal 4 2 2 5 2 7" xfId="36393" xr:uid="{00000000-0005-0000-0000-0000E18B0000}"/>
    <cellStyle name="Normal 4 2 2 5 2 8" xfId="36394" xr:uid="{00000000-0005-0000-0000-0000E28B0000}"/>
    <cellStyle name="Normal 4 2 2 5 2 9" xfId="36395" xr:uid="{00000000-0005-0000-0000-0000E38B0000}"/>
    <cellStyle name="Normal 4 2 2 5 2_1) Sector Final Use Input Sheet" xfId="36396" xr:uid="{00000000-0005-0000-0000-0000E48B0000}"/>
    <cellStyle name="Normal 4 2 2 5 3" xfId="36397" xr:uid="{00000000-0005-0000-0000-0000E58B0000}"/>
    <cellStyle name="Normal 4 2 2 5 3 2" xfId="36398" xr:uid="{00000000-0005-0000-0000-0000E68B0000}"/>
    <cellStyle name="Normal 4 2 2 5 3 3" xfId="36399" xr:uid="{00000000-0005-0000-0000-0000E78B0000}"/>
    <cellStyle name="Normal 4 2 2 5 3 4" xfId="36400" xr:uid="{00000000-0005-0000-0000-0000E88B0000}"/>
    <cellStyle name="Normal 4 2 2 5 3 5" xfId="36401" xr:uid="{00000000-0005-0000-0000-0000E98B0000}"/>
    <cellStyle name="Normal 4 2 2 5 4" xfId="36402" xr:uid="{00000000-0005-0000-0000-0000EA8B0000}"/>
    <cellStyle name="Normal 4 2 2 5 4 2" xfId="36403" xr:uid="{00000000-0005-0000-0000-0000EB8B0000}"/>
    <cellStyle name="Normal 4 2 2 5 4 3" xfId="36404" xr:uid="{00000000-0005-0000-0000-0000EC8B0000}"/>
    <cellStyle name="Normal 4 2 2 5 5" xfId="36405" xr:uid="{00000000-0005-0000-0000-0000ED8B0000}"/>
    <cellStyle name="Normal 4 2 2 5 5 2" xfId="36406" xr:uid="{00000000-0005-0000-0000-0000EE8B0000}"/>
    <cellStyle name="Normal 4 2 2 5 6" xfId="36407" xr:uid="{00000000-0005-0000-0000-0000EF8B0000}"/>
    <cellStyle name="Normal 4 2 2 5 6 2" xfId="36408" xr:uid="{00000000-0005-0000-0000-0000F08B0000}"/>
    <cellStyle name="Normal 4 2 2 5 7" xfId="36409" xr:uid="{00000000-0005-0000-0000-0000F18B0000}"/>
    <cellStyle name="Normal 4 2 2 5 8" xfId="36410" xr:uid="{00000000-0005-0000-0000-0000F28B0000}"/>
    <cellStyle name="Normal 4 2 2 5 9" xfId="36411" xr:uid="{00000000-0005-0000-0000-0000F38B0000}"/>
    <cellStyle name="Normal 4 2 2 5_1) Sector Final Use Input Sheet" xfId="36412" xr:uid="{00000000-0005-0000-0000-0000F48B0000}"/>
    <cellStyle name="Normal 4 2 2 6" xfId="715" xr:uid="{00000000-0005-0000-0000-0000F58B0000}"/>
    <cellStyle name="Normal 4 2 2 6 10" xfId="36414" xr:uid="{00000000-0005-0000-0000-0000F68B0000}"/>
    <cellStyle name="Normal 4 2 2 6 11" xfId="36415" xr:uid="{00000000-0005-0000-0000-0000F78B0000}"/>
    <cellStyle name="Normal 4 2 2 6 12" xfId="36416" xr:uid="{00000000-0005-0000-0000-0000F88B0000}"/>
    <cellStyle name="Normal 4 2 2 6 13" xfId="36413" xr:uid="{00000000-0005-0000-0000-0000F98B0000}"/>
    <cellStyle name="Normal 4 2 2 6 2" xfId="36417" xr:uid="{00000000-0005-0000-0000-0000FA8B0000}"/>
    <cellStyle name="Normal 4 2 2 6 2 10" xfId="36418" xr:uid="{00000000-0005-0000-0000-0000FB8B0000}"/>
    <cellStyle name="Normal 4 2 2 6 2 11" xfId="36419" xr:uid="{00000000-0005-0000-0000-0000FC8B0000}"/>
    <cellStyle name="Normal 4 2 2 6 2 2" xfId="36420" xr:uid="{00000000-0005-0000-0000-0000FD8B0000}"/>
    <cellStyle name="Normal 4 2 2 6 2 2 2" xfId="36421" xr:uid="{00000000-0005-0000-0000-0000FE8B0000}"/>
    <cellStyle name="Normal 4 2 2 6 2 2 3" xfId="36422" xr:uid="{00000000-0005-0000-0000-0000FF8B0000}"/>
    <cellStyle name="Normal 4 2 2 6 2 2 4" xfId="36423" xr:uid="{00000000-0005-0000-0000-0000008C0000}"/>
    <cellStyle name="Normal 4 2 2 6 2 2 5" xfId="36424" xr:uid="{00000000-0005-0000-0000-0000018C0000}"/>
    <cellStyle name="Normal 4 2 2 6 2 3" xfId="36425" xr:uid="{00000000-0005-0000-0000-0000028C0000}"/>
    <cellStyle name="Normal 4 2 2 6 2 3 2" xfId="36426" xr:uid="{00000000-0005-0000-0000-0000038C0000}"/>
    <cellStyle name="Normal 4 2 2 6 2 3 3" xfId="36427" xr:uid="{00000000-0005-0000-0000-0000048C0000}"/>
    <cellStyle name="Normal 4 2 2 6 2 4" xfId="36428" xr:uid="{00000000-0005-0000-0000-0000058C0000}"/>
    <cellStyle name="Normal 4 2 2 6 2 4 2" xfId="36429" xr:uid="{00000000-0005-0000-0000-0000068C0000}"/>
    <cellStyle name="Normal 4 2 2 6 2 5" xfId="36430" xr:uid="{00000000-0005-0000-0000-0000078C0000}"/>
    <cellStyle name="Normal 4 2 2 6 2 5 2" xfId="36431" xr:uid="{00000000-0005-0000-0000-0000088C0000}"/>
    <cellStyle name="Normal 4 2 2 6 2 6" xfId="36432" xr:uid="{00000000-0005-0000-0000-0000098C0000}"/>
    <cellStyle name="Normal 4 2 2 6 2 7" xfId="36433" xr:uid="{00000000-0005-0000-0000-00000A8C0000}"/>
    <cellStyle name="Normal 4 2 2 6 2 8" xfId="36434" xr:uid="{00000000-0005-0000-0000-00000B8C0000}"/>
    <cellStyle name="Normal 4 2 2 6 2 9" xfId="36435" xr:uid="{00000000-0005-0000-0000-00000C8C0000}"/>
    <cellStyle name="Normal 4 2 2 6 2_1) Sector Final Use Input Sheet" xfId="36436" xr:uid="{00000000-0005-0000-0000-00000D8C0000}"/>
    <cellStyle name="Normal 4 2 2 6 3" xfId="36437" xr:uid="{00000000-0005-0000-0000-00000E8C0000}"/>
    <cellStyle name="Normal 4 2 2 6 3 2" xfId="36438" xr:uid="{00000000-0005-0000-0000-00000F8C0000}"/>
    <cellStyle name="Normal 4 2 2 6 3 3" xfId="36439" xr:uid="{00000000-0005-0000-0000-0000108C0000}"/>
    <cellStyle name="Normal 4 2 2 6 3 4" xfId="36440" xr:uid="{00000000-0005-0000-0000-0000118C0000}"/>
    <cellStyle name="Normal 4 2 2 6 3 5" xfId="36441" xr:uid="{00000000-0005-0000-0000-0000128C0000}"/>
    <cellStyle name="Normal 4 2 2 6 4" xfId="36442" xr:uid="{00000000-0005-0000-0000-0000138C0000}"/>
    <cellStyle name="Normal 4 2 2 6 4 2" xfId="36443" xr:uid="{00000000-0005-0000-0000-0000148C0000}"/>
    <cellStyle name="Normal 4 2 2 6 4 3" xfId="36444" xr:uid="{00000000-0005-0000-0000-0000158C0000}"/>
    <cellStyle name="Normal 4 2 2 6 5" xfId="36445" xr:uid="{00000000-0005-0000-0000-0000168C0000}"/>
    <cellStyle name="Normal 4 2 2 6 5 2" xfId="36446" xr:uid="{00000000-0005-0000-0000-0000178C0000}"/>
    <cellStyle name="Normal 4 2 2 6 6" xfId="36447" xr:uid="{00000000-0005-0000-0000-0000188C0000}"/>
    <cellStyle name="Normal 4 2 2 6 6 2" xfId="36448" xr:uid="{00000000-0005-0000-0000-0000198C0000}"/>
    <cellStyle name="Normal 4 2 2 6 7" xfId="36449" xr:uid="{00000000-0005-0000-0000-00001A8C0000}"/>
    <cellStyle name="Normal 4 2 2 6 8" xfId="36450" xr:uid="{00000000-0005-0000-0000-00001B8C0000}"/>
    <cellStyle name="Normal 4 2 2 6 9" xfId="36451" xr:uid="{00000000-0005-0000-0000-00001C8C0000}"/>
    <cellStyle name="Normal 4 2 2 6_1) Sector Final Use Input Sheet" xfId="36452" xr:uid="{00000000-0005-0000-0000-00001D8C0000}"/>
    <cellStyle name="Normal 4 2 2 7" xfId="265" xr:uid="{00000000-0005-0000-0000-00001E8C0000}"/>
    <cellStyle name="Normal 4 2 2 7 10" xfId="36454" xr:uid="{00000000-0005-0000-0000-00001F8C0000}"/>
    <cellStyle name="Normal 4 2 2 7 11" xfId="36453" xr:uid="{00000000-0005-0000-0000-0000208C0000}"/>
    <cellStyle name="Normal 4 2 2 7 2" xfId="36455" xr:uid="{00000000-0005-0000-0000-0000218C0000}"/>
    <cellStyle name="Normal 4 2 2 7 2 2" xfId="36456" xr:uid="{00000000-0005-0000-0000-0000228C0000}"/>
    <cellStyle name="Normal 4 2 2 7 2 3" xfId="36457" xr:uid="{00000000-0005-0000-0000-0000238C0000}"/>
    <cellStyle name="Normal 4 2 2 7 3" xfId="36458" xr:uid="{00000000-0005-0000-0000-0000248C0000}"/>
    <cellStyle name="Normal 4 2 2 7 3 2" xfId="36459" xr:uid="{00000000-0005-0000-0000-0000258C0000}"/>
    <cellStyle name="Normal 4 2 2 7 4" xfId="36460" xr:uid="{00000000-0005-0000-0000-0000268C0000}"/>
    <cellStyle name="Normal 4 2 2 7 4 2" xfId="36461" xr:uid="{00000000-0005-0000-0000-0000278C0000}"/>
    <cellStyle name="Normal 4 2 2 7 5" xfId="36462" xr:uid="{00000000-0005-0000-0000-0000288C0000}"/>
    <cellStyle name="Normal 4 2 2 7 6" xfId="36463" xr:uid="{00000000-0005-0000-0000-0000298C0000}"/>
    <cellStyle name="Normal 4 2 2 7 7" xfId="36464" xr:uid="{00000000-0005-0000-0000-00002A8C0000}"/>
    <cellStyle name="Normal 4 2 2 7 8" xfId="36465" xr:uid="{00000000-0005-0000-0000-00002B8C0000}"/>
    <cellStyle name="Normal 4 2 2 7 9" xfId="36466" xr:uid="{00000000-0005-0000-0000-00002C8C0000}"/>
    <cellStyle name="Normal 4 2 2 7_1) Sector Final Use Input Sheet" xfId="36467" xr:uid="{00000000-0005-0000-0000-00002D8C0000}"/>
    <cellStyle name="Normal 4 2 2 8" xfId="36468" xr:uid="{00000000-0005-0000-0000-00002E8C0000}"/>
    <cellStyle name="Normal 4 2 2 8 2" xfId="36469" xr:uid="{00000000-0005-0000-0000-00002F8C0000}"/>
    <cellStyle name="Normal 4 2 2 8 2 2" xfId="36470" xr:uid="{00000000-0005-0000-0000-0000308C0000}"/>
    <cellStyle name="Normal 4 2 2 8 2 3" xfId="36471" xr:uid="{00000000-0005-0000-0000-0000318C0000}"/>
    <cellStyle name="Normal 4 2 2 8 3" xfId="36472" xr:uid="{00000000-0005-0000-0000-0000328C0000}"/>
    <cellStyle name="Normal 4 2 2 8 4" xfId="36473" xr:uid="{00000000-0005-0000-0000-0000338C0000}"/>
    <cellStyle name="Normal 4 2 2 8 5" xfId="36474" xr:uid="{00000000-0005-0000-0000-0000348C0000}"/>
    <cellStyle name="Normal 4 2 2 8 6" xfId="36475" xr:uid="{00000000-0005-0000-0000-0000358C0000}"/>
    <cellStyle name="Normal 4 2 2 9" xfId="36476" xr:uid="{00000000-0005-0000-0000-0000368C0000}"/>
    <cellStyle name="Normal 4 2 2 9 2" xfId="36477" xr:uid="{00000000-0005-0000-0000-0000378C0000}"/>
    <cellStyle name="Normal 4 2 2 9 3" xfId="36478" xr:uid="{00000000-0005-0000-0000-0000388C0000}"/>
    <cellStyle name="Normal 4 2 2_1) Sector Final Use Input Sheet" xfId="36479" xr:uid="{00000000-0005-0000-0000-0000398C0000}"/>
    <cellStyle name="Normal 4 2 20" xfId="35982" xr:uid="{00000000-0005-0000-0000-00003A8C0000}"/>
    <cellStyle name="Normal 4 2 21" xfId="925" xr:uid="{00000000-0005-0000-0000-00003B8C0000}"/>
    <cellStyle name="Normal 4 2 3" xfId="69" xr:uid="{00000000-0005-0000-0000-00003C8C0000}"/>
    <cellStyle name="Normal 4 2 3 10" xfId="36481" xr:uid="{00000000-0005-0000-0000-00003D8C0000}"/>
    <cellStyle name="Normal 4 2 3 11" xfId="36482" xr:uid="{00000000-0005-0000-0000-00003E8C0000}"/>
    <cellStyle name="Normal 4 2 3 12" xfId="36483" xr:uid="{00000000-0005-0000-0000-00003F8C0000}"/>
    <cellStyle name="Normal 4 2 3 13" xfId="36484" xr:uid="{00000000-0005-0000-0000-0000408C0000}"/>
    <cellStyle name="Normal 4 2 3 14" xfId="36485" xr:uid="{00000000-0005-0000-0000-0000418C0000}"/>
    <cellStyle name="Normal 4 2 3 15" xfId="36480" xr:uid="{00000000-0005-0000-0000-0000428C0000}"/>
    <cellStyle name="Normal 4 2 3 2" xfId="117" xr:uid="{00000000-0005-0000-0000-0000438C0000}"/>
    <cellStyle name="Normal 4 2 3 2 10" xfId="36487" xr:uid="{00000000-0005-0000-0000-0000448C0000}"/>
    <cellStyle name="Normal 4 2 3 2 11" xfId="36488" xr:uid="{00000000-0005-0000-0000-0000458C0000}"/>
    <cellStyle name="Normal 4 2 3 2 12" xfId="36489" xr:uid="{00000000-0005-0000-0000-0000468C0000}"/>
    <cellStyle name="Normal 4 2 3 2 13" xfId="36486" xr:uid="{00000000-0005-0000-0000-0000478C0000}"/>
    <cellStyle name="Normal 4 2 3 2 2" xfId="598" xr:uid="{00000000-0005-0000-0000-0000488C0000}"/>
    <cellStyle name="Normal 4 2 3 2 2 10" xfId="36491" xr:uid="{00000000-0005-0000-0000-0000498C0000}"/>
    <cellStyle name="Normal 4 2 3 2 2 11" xfId="36492" xr:uid="{00000000-0005-0000-0000-00004A8C0000}"/>
    <cellStyle name="Normal 4 2 3 2 2 12" xfId="36490" xr:uid="{00000000-0005-0000-0000-00004B8C0000}"/>
    <cellStyle name="Normal 4 2 3 2 2 2" xfId="36493" xr:uid="{00000000-0005-0000-0000-00004C8C0000}"/>
    <cellStyle name="Normal 4 2 3 2 2 2 2" xfId="36494" xr:uid="{00000000-0005-0000-0000-00004D8C0000}"/>
    <cellStyle name="Normal 4 2 3 2 2 2 3" xfId="36495" xr:uid="{00000000-0005-0000-0000-00004E8C0000}"/>
    <cellStyle name="Normal 4 2 3 2 2 2 4" xfId="36496" xr:uid="{00000000-0005-0000-0000-00004F8C0000}"/>
    <cellStyle name="Normal 4 2 3 2 2 2 5" xfId="36497" xr:uid="{00000000-0005-0000-0000-0000508C0000}"/>
    <cellStyle name="Normal 4 2 3 2 2 3" xfId="36498" xr:uid="{00000000-0005-0000-0000-0000518C0000}"/>
    <cellStyle name="Normal 4 2 3 2 2 3 2" xfId="36499" xr:uid="{00000000-0005-0000-0000-0000528C0000}"/>
    <cellStyle name="Normal 4 2 3 2 2 3 3" xfId="36500" xr:uid="{00000000-0005-0000-0000-0000538C0000}"/>
    <cellStyle name="Normal 4 2 3 2 2 4" xfId="36501" xr:uid="{00000000-0005-0000-0000-0000548C0000}"/>
    <cellStyle name="Normal 4 2 3 2 2 4 2" xfId="36502" xr:uid="{00000000-0005-0000-0000-0000558C0000}"/>
    <cellStyle name="Normal 4 2 3 2 2 5" xfId="36503" xr:uid="{00000000-0005-0000-0000-0000568C0000}"/>
    <cellStyle name="Normal 4 2 3 2 2 5 2" xfId="36504" xr:uid="{00000000-0005-0000-0000-0000578C0000}"/>
    <cellStyle name="Normal 4 2 3 2 2 6" xfId="36505" xr:uid="{00000000-0005-0000-0000-0000588C0000}"/>
    <cellStyle name="Normal 4 2 3 2 2 7" xfId="36506" xr:uid="{00000000-0005-0000-0000-0000598C0000}"/>
    <cellStyle name="Normal 4 2 3 2 2 8" xfId="36507" xr:uid="{00000000-0005-0000-0000-00005A8C0000}"/>
    <cellStyle name="Normal 4 2 3 2 2 9" xfId="36508" xr:uid="{00000000-0005-0000-0000-00005B8C0000}"/>
    <cellStyle name="Normal 4 2 3 2 2_1) Sector Final Use Input Sheet" xfId="36509" xr:uid="{00000000-0005-0000-0000-00005C8C0000}"/>
    <cellStyle name="Normal 4 2 3 2 3" xfId="792" xr:uid="{00000000-0005-0000-0000-00005D8C0000}"/>
    <cellStyle name="Normal 4 2 3 2 3 2" xfId="36511" xr:uid="{00000000-0005-0000-0000-00005E8C0000}"/>
    <cellStyle name="Normal 4 2 3 2 3 3" xfId="36512" xr:uid="{00000000-0005-0000-0000-00005F8C0000}"/>
    <cellStyle name="Normal 4 2 3 2 3 4" xfId="36513" xr:uid="{00000000-0005-0000-0000-0000608C0000}"/>
    <cellStyle name="Normal 4 2 3 2 3 5" xfId="36514" xr:uid="{00000000-0005-0000-0000-0000618C0000}"/>
    <cellStyle name="Normal 4 2 3 2 3 6" xfId="36510" xr:uid="{00000000-0005-0000-0000-0000628C0000}"/>
    <cellStyle name="Normal 4 2 3 2 4" xfId="342" xr:uid="{00000000-0005-0000-0000-0000638C0000}"/>
    <cellStyle name="Normal 4 2 3 2 4 2" xfId="36516" xr:uid="{00000000-0005-0000-0000-0000648C0000}"/>
    <cellStyle name="Normal 4 2 3 2 4 3" xfId="36517" xr:uid="{00000000-0005-0000-0000-0000658C0000}"/>
    <cellStyle name="Normal 4 2 3 2 4 4" xfId="36515" xr:uid="{00000000-0005-0000-0000-0000668C0000}"/>
    <cellStyle name="Normal 4 2 3 2 5" xfId="36518" xr:uid="{00000000-0005-0000-0000-0000678C0000}"/>
    <cellStyle name="Normal 4 2 3 2 5 2" xfId="36519" xr:uid="{00000000-0005-0000-0000-0000688C0000}"/>
    <cellStyle name="Normal 4 2 3 2 6" xfId="36520" xr:uid="{00000000-0005-0000-0000-0000698C0000}"/>
    <cellStyle name="Normal 4 2 3 2 6 2" xfId="36521" xr:uid="{00000000-0005-0000-0000-00006A8C0000}"/>
    <cellStyle name="Normal 4 2 3 2 7" xfId="36522" xr:uid="{00000000-0005-0000-0000-00006B8C0000}"/>
    <cellStyle name="Normal 4 2 3 2 8" xfId="36523" xr:uid="{00000000-0005-0000-0000-00006C8C0000}"/>
    <cellStyle name="Normal 4 2 3 2 9" xfId="36524" xr:uid="{00000000-0005-0000-0000-00006D8C0000}"/>
    <cellStyle name="Normal 4 2 3 2_1) Sector Final Use Input Sheet" xfId="36525" xr:uid="{00000000-0005-0000-0000-00006E8C0000}"/>
    <cellStyle name="Normal 4 2 3 3" xfId="220" xr:uid="{00000000-0005-0000-0000-00006F8C0000}"/>
    <cellStyle name="Normal 4 2 3 3 10" xfId="36527" xr:uid="{00000000-0005-0000-0000-0000708C0000}"/>
    <cellStyle name="Normal 4 2 3 3 11" xfId="36528" xr:uid="{00000000-0005-0000-0000-0000718C0000}"/>
    <cellStyle name="Normal 4 2 3 3 12" xfId="36529" xr:uid="{00000000-0005-0000-0000-0000728C0000}"/>
    <cellStyle name="Normal 4 2 3 3 13" xfId="36526" xr:uid="{00000000-0005-0000-0000-0000738C0000}"/>
    <cellStyle name="Normal 4 2 3 3 2" xfId="599" xr:uid="{00000000-0005-0000-0000-0000748C0000}"/>
    <cellStyle name="Normal 4 2 3 3 2 10" xfId="36531" xr:uid="{00000000-0005-0000-0000-0000758C0000}"/>
    <cellStyle name="Normal 4 2 3 3 2 11" xfId="36532" xr:uid="{00000000-0005-0000-0000-0000768C0000}"/>
    <cellStyle name="Normal 4 2 3 3 2 12" xfId="36530" xr:uid="{00000000-0005-0000-0000-0000778C0000}"/>
    <cellStyle name="Normal 4 2 3 3 2 2" xfId="36533" xr:uid="{00000000-0005-0000-0000-0000788C0000}"/>
    <cellStyle name="Normal 4 2 3 3 2 2 2" xfId="36534" xr:uid="{00000000-0005-0000-0000-0000798C0000}"/>
    <cellStyle name="Normal 4 2 3 3 2 2 3" xfId="36535" xr:uid="{00000000-0005-0000-0000-00007A8C0000}"/>
    <cellStyle name="Normal 4 2 3 3 2 2 4" xfId="36536" xr:uid="{00000000-0005-0000-0000-00007B8C0000}"/>
    <cellStyle name="Normal 4 2 3 3 2 2 5" xfId="36537" xr:uid="{00000000-0005-0000-0000-00007C8C0000}"/>
    <cellStyle name="Normal 4 2 3 3 2 3" xfId="36538" xr:uid="{00000000-0005-0000-0000-00007D8C0000}"/>
    <cellStyle name="Normal 4 2 3 3 2 3 2" xfId="36539" xr:uid="{00000000-0005-0000-0000-00007E8C0000}"/>
    <cellStyle name="Normal 4 2 3 3 2 3 3" xfId="36540" xr:uid="{00000000-0005-0000-0000-00007F8C0000}"/>
    <cellStyle name="Normal 4 2 3 3 2 4" xfId="36541" xr:uid="{00000000-0005-0000-0000-0000808C0000}"/>
    <cellStyle name="Normal 4 2 3 3 2 4 2" xfId="36542" xr:uid="{00000000-0005-0000-0000-0000818C0000}"/>
    <cellStyle name="Normal 4 2 3 3 2 5" xfId="36543" xr:uid="{00000000-0005-0000-0000-0000828C0000}"/>
    <cellStyle name="Normal 4 2 3 3 2 5 2" xfId="36544" xr:uid="{00000000-0005-0000-0000-0000838C0000}"/>
    <cellStyle name="Normal 4 2 3 3 2 6" xfId="36545" xr:uid="{00000000-0005-0000-0000-0000848C0000}"/>
    <cellStyle name="Normal 4 2 3 3 2 7" xfId="36546" xr:uid="{00000000-0005-0000-0000-0000858C0000}"/>
    <cellStyle name="Normal 4 2 3 3 2 8" xfId="36547" xr:uid="{00000000-0005-0000-0000-0000868C0000}"/>
    <cellStyle name="Normal 4 2 3 3 2 9" xfId="36548" xr:uid="{00000000-0005-0000-0000-0000878C0000}"/>
    <cellStyle name="Normal 4 2 3 3 2_1) Sector Final Use Input Sheet" xfId="36549" xr:uid="{00000000-0005-0000-0000-0000888C0000}"/>
    <cellStyle name="Normal 4 2 3 3 3" xfId="895" xr:uid="{00000000-0005-0000-0000-0000898C0000}"/>
    <cellStyle name="Normal 4 2 3 3 3 2" xfId="36551" xr:uid="{00000000-0005-0000-0000-00008A8C0000}"/>
    <cellStyle name="Normal 4 2 3 3 3 3" xfId="36552" xr:uid="{00000000-0005-0000-0000-00008B8C0000}"/>
    <cellStyle name="Normal 4 2 3 3 3 4" xfId="36553" xr:uid="{00000000-0005-0000-0000-00008C8C0000}"/>
    <cellStyle name="Normal 4 2 3 3 3 5" xfId="36554" xr:uid="{00000000-0005-0000-0000-00008D8C0000}"/>
    <cellStyle name="Normal 4 2 3 3 3 6" xfId="36550" xr:uid="{00000000-0005-0000-0000-00008E8C0000}"/>
    <cellStyle name="Normal 4 2 3 3 4" xfId="445" xr:uid="{00000000-0005-0000-0000-00008F8C0000}"/>
    <cellStyle name="Normal 4 2 3 3 4 2" xfId="36556" xr:uid="{00000000-0005-0000-0000-0000908C0000}"/>
    <cellStyle name="Normal 4 2 3 3 4 3" xfId="36557" xr:uid="{00000000-0005-0000-0000-0000918C0000}"/>
    <cellStyle name="Normal 4 2 3 3 4 4" xfId="36555" xr:uid="{00000000-0005-0000-0000-0000928C0000}"/>
    <cellStyle name="Normal 4 2 3 3 5" xfId="36558" xr:uid="{00000000-0005-0000-0000-0000938C0000}"/>
    <cellStyle name="Normal 4 2 3 3 5 2" xfId="36559" xr:uid="{00000000-0005-0000-0000-0000948C0000}"/>
    <cellStyle name="Normal 4 2 3 3 6" xfId="36560" xr:uid="{00000000-0005-0000-0000-0000958C0000}"/>
    <cellStyle name="Normal 4 2 3 3 6 2" xfId="36561" xr:uid="{00000000-0005-0000-0000-0000968C0000}"/>
    <cellStyle name="Normal 4 2 3 3 7" xfId="36562" xr:uid="{00000000-0005-0000-0000-0000978C0000}"/>
    <cellStyle name="Normal 4 2 3 3 8" xfId="36563" xr:uid="{00000000-0005-0000-0000-0000988C0000}"/>
    <cellStyle name="Normal 4 2 3 3 9" xfId="36564" xr:uid="{00000000-0005-0000-0000-0000998C0000}"/>
    <cellStyle name="Normal 4 2 3 3_1) Sector Final Use Input Sheet" xfId="36565" xr:uid="{00000000-0005-0000-0000-00009A8C0000}"/>
    <cellStyle name="Normal 4 2 3 4" xfId="520" xr:uid="{00000000-0005-0000-0000-00009B8C0000}"/>
    <cellStyle name="Normal 4 2 3 4 10" xfId="36567" xr:uid="{00000000-0005-0000-0000-00009C8C0000}"/>
    <cellStyle name="Normal 4 2 3 4 11" xfId="36568" xr:uid="{00000000-0005-0000-0000-00009D8C0000}"/>
    <cellStyle name="Normal 4 2 3 4 12" xfId="36566" xr:uid="{00000000-0005-0000-0000-00009E8C0000}"/>
    <cellStyle name="Normal 4 2 3 4 2" xfId="36569" xr:uid="{00000000-0005-0000-0000-00009F8C0000}"/>
    <cellStyle name="Normal 4 2 3 4 2 2" xfId="36570" xr:uid="{00000000-0005-0000-0000-0000A08C0000}"/>
    <cellStyle name="Normal 4 2 3 4 2 3" xfId="36571" xr:uid="{00000000-0005-0000-0000-0000A18C0000}"/>
    <cellStyle name="Normal 4 2 3 4 2 4" xfId="36572" xr:uid="{00000000-0005-0000-0000-0000A28C0000}"/>
    <cellStyle name="Normal 4 2 3 4 2 5" xfId="36573" xr:uid="{00000000-0005-0000-0000-0000A38C0000}"/>
    <cellStyle name="Normal 4 2 3 4 3" xfId="36574" xr:uid="{00000000-0005-0000-0000-0000A48C0000}"/>
    <cellStyle name="Normal 4 2 3 4 3 2" xfId="36575" xr:uid="{00000000-0005-0000-0000-0000A58C0000}"/>
    <cellStyle name="Normal 4 2 3 4 3 3" xfId="36576" xr:uid="{00000000-0005-0000-0000-0000A68C0000}"/>
    <cellStyle name="Normal 4 2 3 4 4" xfId="36577" xr:uid="{00000000-0005-0000-0000-0000A78C0000}"/>
    <cellStyle name="Normal 4 2 3 4 4 2" xfId="36578" xr:uid="{00000000-0005-0000-0000-0000A88C0000}"/>
    <cellStyle name="Normal 4 2 3 4 5" xfId="36579" xr:uid="{00000000-0005-0000-0000-0000A98C0000}"/>
    <cellStyle name="Normal 4 2 3 4 5 2" xfId="36580" xr:uid="{00000000-0005-0000-0000-0000AA8C0000}"/>
    <cellStyle name="Normal 4 2 3 4 6" xfId="36581" xr:uid="{00000000-0005-0000-0000-0000AB8C0000}"/>
    <cellStyle name="Normal 4 2 3 4 7" xfId="36582" xr:uid="{00000000-0005-0000-0000-0000AC8C0000}"/>
    <cellStyle name="Normal 4 2 3 4 8" xfId="36583" xr:uid="{00000000-0005-0000-0000-0000AD8C0000}"/>
    <cellStyle name="Normal 4 2 3 4 9" xfId="36584" xr:uid="{00000000-0005-0000-0000-0000AE8C0000}"/>
    <cellStyle name="Normal 4 2 3 4_1) Sector Final Use Input Sheet" xfId="36585" xr:uid="{00000000-0005-0000-0000-0000AF8C0000}"/>
    <cellStyle name="Normal 4 2 3 5" xfId="745" xr:uid="{00000000-0005-0000-0000-0000B08C0000}"/>
    <cellStyle name="Normal 4 2 3 5 2" xfId="36587" xr:uid="{00000000-0005-0000-0000-0000B18C0000}"/>
    <cellStyle name="Normal 4 2 3 5 3" xfId="36588" xr:uid="{00000000-0005-0000-0000-0000B28C0000}"/>
    <cellStyle name="Normal 4 2 3 5 4" xfId="36589" xr:uid="{00000000-0005-0000-0000-0000B38C0000}"/>
    <cellStyle name="Normal 4 2 3 5 5" xfId="36590" xr:uid="{00000000-0005-0000-0000-0000B48C0000}"/>
    <cellStyle name="Normal 4 2 3 5 6" xfId="36586" xr:uid="{00000000-0005-0000-0000-0000B58C0000}"/>
    <cellStyle name="Normal 4 2 3 6" xfId="295" xr:uid="{00000000-0005-0000-0000-0000B68C0000}"/>
    <cellStyle name="Normal 4 2 3 6 2" xfId="36592" xr:uid="{00000000-0005-0000-0000-0000B78C0000}"/>
    <cellStyle name="Normal 4 2 3 6 3" xfId="36593" xr:uid="{00000000-0005-0000-0000-0000B88C0000}"/>
    <cellStyle name="Normal 4 2 3 6 4" xfId="36591" xr:uid="{00000000-0005-0000-0000-0000B98C0000}"/>
    <cellStyle name="Normal 4 2 3 7" xfId="36594" xr:uid="{00000000-0005-0000-0000-0000BA8C0000}"/>
    <cellStyle name="Normal 4 2 3 7 2" xfId="36595" xr:uid="{00000000-0005-0000-0000-0000BB8C0000}"/>
    <cellStyle name="Normal 4 2 3 8" xfId="36596" xr:uid="{00000000-0005-0000-0000-0000BC8C0000}"/>
    <cellStyle name="Normal 4 2 3 8 2" xfId="36597" xr:uid="{00000000-0005-0000-0000-0000BD8C0000}"/>
    <cellStyle name="Normal 4 2 3 9" xfId="36598" xr:uid="{00000000-0005-0000-0000-0000BE8C0000}"/>
    <cellStyle name="Normal 4 2 3_1) Sector Final Use Input Sheet" xfId="36599" xr:uid="{00000000-0005-0000-0000-0000BF8C0000}"/>
    <cellStyle name="Normal 4 2 4" xfId="54" xr:uid="{00000000-0005-0000-0000-0000C08C0000}"/>
    <cellStyle name="Normal 4 2 4 10" xfId="36601" xr:uid="{00000000-0005-0000-0000-0000C18C0000}"/>
    <cellStyle name="Normal 4 2 4 11" xfId="36602" xr:uid="{00000000-0005-0000-0000-0000C28C0000}"/>
    <cellStyle name="Normal 4 2 4 12" xfId="36603" xr:uid="{00000000-0005-0000-0000-0000C38C0000}"/>
    <cellStyle name="Normal 4 2 4 13" xfId="36604" xr:uid="{00000000-0005-0000-0000-0000C48C0000}"/>
    <cellStyle name="Normal 4 2 4 14" xfId="36605" xr:uid="{00000000-0005-0000-0000-0000C58C0000}"/>
    <cellStyle name="Normal 4 2 4 15" xfId="36600" xr:uid="{00000000-0005-0000-0000-0000C68C0000}"/>
    <cellStyle name="Normal 4 2 4 2" xfId="145" xr:uid="{00000000-0005-0000-0000-0000C78C0000}"/>
    <cellStyle name="Normal 4 2 4 2 10" xfId="36607" xr:uid="{00000000-0005-0000-0000-0000C88C0000}"/>
    <cellStyle name="Normal 4 2 4 2 11" xfId="36608" xr:uid="{00000000-0005-0000-0000-0000C98C0000}"/>
    <cellStyle name="Normal 4 2 4 2 12" xfId="36609" xr:uid="{00000000-0005-0000-0000-0000CA8C0000}"/>
    <cellStyle name="Normal 4 2 4 2 13" xfId="36606" xr:uid="{00000000-0005-0000-0000-0000CB8C0000}"/>
    <cellStyle name="Normal 4 2 4 2 2" xfId="600" xr:uid="{00000000-0005-0000-0000-0000CC8C0000}"/>
    <cellStyle name="Normal 4 2 4 2 2 10" xfId="36611" xr:uid="{00000000-0005-0000-0000-0000CD8C0000}"/>
    <cellStyle name="Normal 4 2 4 2 2 11" xfId="36612" xr:uid="{00000000-0005-0000-0000-0000CE8C0000}"/>
    <cellStyle name="Normal 4 2 4 2 2 12" xfId="36610" xr:uid="{00000000-0005-0000-0000-0000CF8C0000}"/>
    <cellStyle name="Normal 4 2 4 2 2 2" xfId="36613" xr:uid="{00000000-0005-0000-0000-0000D08C0000}"/>
    <cellStyle name="Normal 4 2 4 2 2 2 2" xfId="36614" xr:uid="{00000000-0005-0000-0000-0000D18C0000}"/>
    <cellStyle name="Normal 4 2 4 2 2 2 3" xfId="36615" xr:uid="{00000000-0005-0000-0000-0000D28C0000}"/>
    <cellStyle name="Normal 4 2 4 2 2 2 4" xfId="36616" xr:uid="{00000000-0005-0000-0000-0000D38C0000}"/>
    <cellStyle name="Normal 4 2 4 2 2 2 5" xfId="36617" xr:uid="{00000000-0005-0000-0000-0000D48C0000}"/>
    <cellStyle name="Normal 4 2 4 2 2 3" xfId="36618" xr:uid="{00000000-0005-0000-0000-0000D58C0000}"/>
    <cellStyle name="Normal 4 2 4 2 2 3 2" xfId="36619" xr:uid="{00000000-0005-0000-0000-0000D68C0000}"/>
    <cellStyle name="Normal 4 2 4 2 2 3 3" xfId="36620" xr:uid="{00000000-0005-0000-0000-0000D78C0000}"/>
    <cellStyle name="Normal 4 2 4 2 2 4" xfId="36621" xr:uid="{00000000-0005-0000-0000-0000D88C0000}"/>
    <cellStyle name="Normal 4 2 4 2 2 4 2" xfId="36622" xr:uid="{00000000-0005-0000-0000-0000D98C0000}"/>
    <cellStyle name="Normal 4 2 4 2 2 5" xfId="36623" xr:uid="{00000000-0005-0000-0000-0000DA8C0000}"/>
    <cellStyle name="Normal 4 2 4 2 2 5 2" xfId="36624" xr:uid="{00000000-0005-0000-0000-0000DB8C0000}"/>
    <cellStyle name="Normal 4 2 4 2 2 6" xfId="36625" xr:uid="{00000000-0005-0000-0000-0000DC8C0000}"/>
    <cellStyle name="Normal 4 2 4 2 2 7" xfId="36626" xr:uid="{00000000-0005-0000-0000-0000DD8C0000}"/>
    <cellStyle name="Normal 4 2 4 2 2 8" xfId="36627" xr:uid="{00000000-0005-0000-0000-0000DE8C0000}"/>
    <cellStyle name="Normal 4 2 4 2 2 9" xfId="36628" xr:uid="{00000000-0005-0000-0000-0000DF8C0000}"/>
    <cellStyle name="Normal 4 2 4 2 2_1) Sector Final Use Input Sheet" xfId="36629" xr:uid="{00000000-0005-0000-0000-0000E08C0000}"/>
    <cellStyle name="Normal 4 2 4 2 3" xfId="820" xr:uid="{00000000-0005-0000-0000-0000E18C0000}"/>
    <cellStyle name="Normal 4 2 4 2 3 2" xfId="36631" xr:uid="{00000000-0005-0000-0000-0000E28C0000}"/>
    <cellStyle name="Normal 4 2 4 2 3 3" xfId="36632" xr:uid="{00000000-0005-0000-0000-0000E38C0000}"/>
    <cellStyle name="Normal 4 2 4 2 3 4" xfId="36633" xr:uid="{00000000-0005-0000-0000-0000E48C0000}"/>
    <cellStyle name="Normal 4 2 4 2 3 5" xfId="36634" xr:uid="{00000000-0005-0000-0000-0000E58C0000}"/>
    <cellStyle name="Normal 4 2 4 2 3 6" xfId="36630" xr:uid="{00000000-0005-0000-0000-0000E68C0000}"/>
    <cellStyle name="Normal 4 2 4 2 4" xfId="370" xr:uid="{00000000-0005-0000-0000-0000E78C0000}"/>
    <cellStyle name="Normal 4 2 4 2 4 2" xfId="36636" xr:uid="{00000000-0005-0000-0000-0000E88C0000}"/>
    <cellStyle name="Normal 4 2 4 2 4 3" xfId="36637" xr:uid="{00000000-0005-0000-0000-0000E98C0000}"/>
    <cellStyle name="Normal 4 2 4 2 4 4" xfId="36635" xr:uid="{00000000-0005-0000-0000-0000EA8C0000}"/>
    <cellStyle name="Normal 4 2 4 2 5" xfId="36638" xr:uid="{00000000-0005-0000-0000-0000EB8C0000}"/>
    <cellStyle name="Normal 4 2 4 2 5 2" xfId="36639" xr:uid="{00000000-0005-0000-0000-0000EC8C0000}"/>
    <cellStyle name="Normal 4 2 4 2 6" xfId="36640" xr:uid="{00000000-0005-0000-0000-0000ED8C0000}"/>
    <cellStyle name="Normal 4 2 4 2 6 2" xfId="36641" xr:uid="{00000000-0005-0000-0000-0000EE8C0000}"/>
    <cellStyle name="Normal 4 2 4 2 7" xfId="36642" xr:uid="{00000000-0005-0000-0000-0000EF8C0000}"/>
    <cellStyle name="Normal 4 2 4 2 8" xfId="36643" xr:uid="{00000000-0005-0000-0000-0000F08C0000}"/>
    <cellStyle name="Normal 4 2 4 2 9" xfId="36644" xr:uid="{00000000-0005-0000-0000-0000F18C0000}"/>
    <cellStyle name="Normal 4 2 4 2_1) Sector Final Use Input Sheet" xfId="36645" xr:uid="{00000000-0005-0000-0000-0000F28C0000}"/>
    <cellStyle name="Normal 4 2 4 3" xfId="205" xr:uid="{00000000-0005-0000-0000-0000F38C0000}"/>
    <cellStyle name="Normal 4 2 4 3 10" xfId="36647" xr:uid="{00000000-0005-0000-0000-0000F48C0000}"/>
    <cellStyle name="Normal 4 2 4 3 11" xfId="36648" xr:uid="{00000000-0005-0000-0000-0000F58C0000}"/>
    <cellStyle name="Normal 4 2 4 3 12" xfId="36649" xr:uid="{00000000-0005-0000-0000-0000F68C0000}"/>
    <cellStyle name="Normal 4 2 4 3 13" xfId="36646" xr:uid="{00000000-0005-0000-0000-0000F78C0000}"/>
    <cellStyle name="Normal 4 2 4 3 2" xfId="601" xr:uid="{00000000-0005-0000-0000-0000F88C0000}"/>
    <cellStyle name="Normal 4 2 4 3 2 10" xfId="36651" xr:uid="{00000000-0005-0000-0000-0000F98C0000}"/>
    <cellStyle name="Normal 4 2 4 3 2 11" xfId="36652" xr:uid="{00000000-0005-0000-0000-0000FA8C0000}"/>
    <cellStyle name="Normal 4 2 4 3 2 12" xfId="36650" xr:uid="{00000000-0005-0000-0000-0000FB8C0000}"/>
    <cellStyle name="Normal 4 2 4 3 2 2" xfId="36653" xr:uid="{00000000-0005-0000-0000-0000FC8C0000}"/>
    <cellStyle name="Normal 4 2 4 3 2 2 2" xfId="36654" xr:uid="{00000000-0005-0000-0000-0000FD8C0000}"/>
    <cellStyle name="Normal 4 2 4 3 2 2 3" xfId="36655" xr:uid="{00000000-0005-0000-0000-0000FE8C0000}"/>
    <cellStyle name="Normal 4 2 4 3 2 2 4" xfId="36656" xr:uid="{00000000-0005-0000-0000-0000FF8C0000}"/>
    <cellStyle name="Normal 4 2 4 3 2 2 5" xfId="36657" xr:uid="{00000000-0005-0000-0000-0000008D0000}"/>
    <cellStyle name="Normal 4 2 4 3 2 3" xfId="36658" xr:uid="{00000000-0005-0000-0000-0000018D0000}"/>
    <cellStyle name="Normal 4 2 4 3 2 3 2" xfId="36659" xr:uid="{00000000-0005-0000-0000-0000028D0000}"/>
    <cellStyle name="Normal 4 2 4 3 2 3 3" xfId="36660" xr:uid="{00000000-0005-0000-0000-0000038D0000}"/>
    <cellStyle name="Normal 4 2 4 3 2 4" xfId="36661" xr:uid="{00000000-0005-0000-0000-0000048D0000}"/>
    <cellStyle name="Normal 4 2 4 3 2 4 2" xfId="36662" xr:uid="{00000000-0005-0000-0000-0000058D0000}"/>
    <cellStyle name="Normal 4 2 4 3 2 5" xfId="36663" xr:uid="{00000000-0005-0000-0000-0000068D0000}"/>
    <cellStyle name="Normal 4 2 4 3 2 5 2" xfId="36664" xr:uid="{00000000-0005-0000-0000-0000078D0000}"/>
    <cellStyle name="Normal 4 2 4 3 2 6" xfId="36665" xr:uid="{00000000-0005-0000-0000-0000088D0000}"/>
    <cellStyle name="Normal 4 2 4 3 2 7" xfId="36666" xr:uid="{00000000-0005-0000-0000-0000098D0000}"/>
    <cellStyle name="Normal 4 2 4 3 2 8" xfId="36667" xr:uid="{00000000-0005-0000-0000-00000A8D0000}"/>
    <cellStyle name="Normal 4 2 4 3 2 9" xfId="36668" xr:uid="{00000000-0005-0000-0000-00000B8D0000}"/>
    <cellStyle name="Normal 4 2 4 3 2_1) Sector Final Use Input Sheet" xfId="36669" xr:uid="{00000000-0005-0000-0000-00000C8D0000}"/>
    <cellStyle name="Normal 4 2 4 3 3" xfId="880" xr:uid="{00000000-0005-0000-0000-00000D8D0000}"/>
    <cellStyle name="Normal 4 2 4 3 3 2" xfId="36671" xr:uid="{00000000-0005-0000-0000-00000E8D0000}"/>
    <cellStyle name="Normal 4 2 4 3 3 3" xfId="36672" xr:uid="{00000000-0005-0000-0000-00000F8D0000}"/>
    <cellStyle name="Normal 4 2 4 3 3 4" xfId="36673" xr:uid="{00000000-0005-0000-0000-0000108D0000}"/>
    <cellStyle name="Normal 4 2 4 3 3 5" xfId="36674" xr:uid="{00000000-0005-0000-0000-0000118D0000}"/>
    <cellStyle name="Normal 4 2 4 3 3 6" xfId="36670" xr:uid="{00000000-0005-0000-0000-0000128D0000}"/>
    <cellStyle name="Normal 4 2 4 3 4" xfId="430" xr:uid="{00000000-0005-0000-0000-0000138D0000}"/>
    <cellStyle name="Normal 4 2 4 3 4 2" xfId="36676" xr:uid="{00000000-0005-0000-0000-0000148D0000}"/>
    <cellStyle name="Normal 4 2 4 3 4 3" xfId="36677" xr:uid="{00000000-0005-0000-0000-0000158D0000}"/>
    <cellStyle name="Normal 4 2 4 3 4 4" xfId="36675" xr:uid="{00000000-0005-0000-0000-0000168D0000}"/>
    <cellStyle name="Normal 4 2 4 3 5" xfId="36678" xr:uid="{00000000-0005-0000-0000-0000178D0000}"/>
    <cellStyle name="Normal 4 2 4 3 5 2" xfId="36679" xr:uid="{00000000-0005-0000-0000-0000188D0000}"/>
    <cellStyle name="Normal 4 2 4 3 6" xfId="36680" xr:uid="{00000000-0005-0000-0000-0000198D0000}"/>
    <cellStyle name="Normal 4 2 4 3 6 2" xfId="36681" xr:uid="{00000000-0005-0000-0000-00001A8D0000}"/>
    <cellStyle name="Normal 4 2 4 3 7" xfId="36682" xr:uid="{00000000-0005-0000-0000-00001B8D0000}"/>
    <cellStyle name="Normal 4 2 4 3 8" xfId="36683" xr:uid="{00000000-0005-0000-0000-00001C8D0000}"/>
    <cellStyle name="Normal 4 2 4 3 9" xfId="36684" xr:uid="{00000000-0005-0000-0000-00001D8D0000}"/>
    <cellStyle name="Normal 4 2 4 3_1) Sector Final Use Input Sheet" xfId="36685" xr:uid="{00000000-0005-0000-0000-00001E8D0000}"/>
    <cellStyle name="Normal 4 2 4 4" xfId="505" xr:uid="{00000000-0005-0000-0000-00001F8D0000}"/>
    <cellStyle name="Normal 4 2 4 4 10" xfId="36687" xr:uid="{00000000-0005-0000-0000-0000208D0000}"/>
    <cellStyle name="Normal 4 2 4 4 11" xfId="36688" xr:uid="{00000000-0005-0000-0000-0000218D0000}"/>
    <cellStyle name="Normal 4 2 4 4 12" xfId="36686" xr:uid="{00000000-0005-0000-0000-0000228D0000}"/>
    <cellStyle name="Normal 4 2 4 4 2" xfId="36689" xr:uid="{00000000-0005-0000-0000-0000238D0000}"/>
    <cellStyle name="Normal 4 2 4 4 2 2" xfId="36690" xr:uid="{00000000-0005-0000-0000-0000248D0000}"/>
    <cellStyle name="Normal 4 2 4 4 2 3" xfId="36691" xr:uid="{00000000-0005-0000-0000-0000258D0000}"/>
    <cellStyle name="Normal 4 2 4 4 2 4" xfId="36692" xr:uid="{00000000-0005-0000-0000-0000268D0000}"/>
    <cellStyle name="Normal 4 2 4 4 2 5" xfId="36693" xr:uid="{00000000-0005-0000-0000-0000278D0000}"/>
    <cellStyle name="Normal 4 2 4 4 3" xfId="36694" xr:uid="{00000000-0005-0000-0000-0000288D0000}"/>
    <cellStyle name="Normal 4 2 4 4 3 2" xfId="36695" xr:uid="{00000000-0005-0000-0000-0000298D0000}"/>
    <cellStyle name="Normal 4 2 4 4 3 3" xfId="36696" xr:uid="{00000000-0005-0000-0000-00002A8D0000}"/>
    <cellStyle name="Normal 4 2 4 4 4" xfId="36697" xr:uid="{00000000-0005-0000-0000-00002B8D0000}"/>
    <cellStyle name="Normal 4 2 4 4 4 2" xfId="36698" xr:uid="{00000000-0005-0000-0000-00002C8D0000}"/>
    <cellStyle name="Normal 4 2 4 4 5" xfId="36699" xr:uid="{00000000-0005-0000-0000-00002D8D0000}"/>
    <cellStyle name="Normal 4 2 4 4 5 2" xfId="36700" xr:uid="{00000000-0005-0000-0000-00002E8D0000}"/>
    <cellStyle name="Normal 4 2 4 4 6" xfId="36701" xr:uid="{00000000-0005-0000-0000-00002F8D0000}"/>
    <cellStyle name="Normal 4 2 4 4 7" xfId="36702" xr:uid="{00000000-0005-0000-0000-0000308D0000}"/>
    <cellStyle name="Normal 4 2 4 4 8" xfId="36703" xr:uid="{00000000-0005-0000-0000-0000318D0000}"/>
    <cellStyle name="Normal 4 2 4 4 9" xfId="36704" xr:uid="{00000000-0005-0000-0000-0000328D0000}"/>
    <cellStyle name="Normal 4 2 4 4_1) Sector Final Use Input Sheet" xfId="36705" xr:uid="{00000000-0005-0000-0000-0000338D0000}"/>
    <cellStyle name="Normal 4 2 4 5" xfId="730" xr:uid="{00000000-0005-0000-0000-0000348D0000}"/>
    <cellStyle name="Normal 4 2 4 5 2" xfId="36707" xr:uid="{00000000-0005-0000-0000-0000358D0000}"/>
    <cellStyle name="Normal 4 2 4 5 3" xfId="36708" xr:uid="{00000000-0005-0000-0000-0000368D0000}"/>
    <cellStyle name="Normal 4 2 4 5 4" xfId="36709" xr:uid="{00000000-0005-0000-0000-0000378D0000}"/>
    <cellStyle name="Normal 4 2 4 5 5" xfId="36710" xr:uid="{00000000-0005-0000-0000-0000388D0000}"/>
    <cellStyle name="Normal 4 2 4 5 6" xfId="36706" xr:uid="{00000000-0005-0000-0000-0000398D0000}"/>
    <cellStyle name="Normal 4 2 4 6" xfId="280" xr:uid="{00000000-0005-0000-0000-00003A8D0000}"/>
    <cellStyle name="Normal 4 2 4 6 2" xfId="36712" xr:uid="{00000000-0005-0000-0000-00003B8D0000}"/>
    <cellStyle name="Normal 4 2 4 6 3" xfId="36713" xr:uid="{00000000-0005-0000-0000-00003C8D0000}"/>
    <cellStyle name="Normal 4 2 4 6 4" xfId="36711" xr:uid="{00000000-0005-0000-0000-00003D8D0000}"/>
    <cellStyle name="Normal 4 2 4 7" xfId="36714" xr:uid="{00000000-0005-0000-0000-00003E8D0000}"/>
    <cellStyle name="Normal 4 2 4 7 2" xfId="36715" xr:uid="{00000000-0005-0000-0000-00003F8D0000}"/>
    <cellStyle name="Normal 4 2 4 8" xfId="36716" xr:uid="{00000000-0005-0000-0000-0000408D0000}"/>
    <cellStyle name="Normal 4 2 4 8 2" xfId="36717" xr:uid="{00000000-0005-0000-0000-0000418D0000}"/>
    <cellStyle name="Normal 4 2 4 9" xfId="36718" xr:uid="{00000000-0005-0000-0000-0000428D0000}"/>
    <cellStyle name="Normal 4 2 4_1) Sector Final Use Input Sheet" xfId="36719" xr:uid="{00000000-0005-0000-0000-0000438D0000}"/>
    <cellStyle name="Normal 4 2 5" xfId="102" xr:uid="{00000000-0005-0000-0000-0000448D0000}"/>
    <cellStyle name="Normal 4 2 5 10" xfId="36721" xr:uid="{00000000-0005-0000-0000-0000458D0000}"/>
    <cellStyle name="Normal 4 2 5 11" xfId="36722" xr:uid="{00000000-0005-0000-0000-0000468D0000}"/>
    <cellStyle name="Normal 4 2 5 12" xfId="36723" xr:uid="{00000000-0005-0000-0000-0000478D0000}"/>
    <cellStyle name="Normal 4 2 5 13" xfId="36724" xr:uid="{00000000-0005-0000-0000-0000488D0000}"/>
    <cellStyle name="Normal 4 2 5 14" xfId="36725" xr:uid="{00000000-0005-0000-0000-0000498D0000}"/>
    <cellStyle name="Normal 4 2 5 15" xfId="36720" xr:uid="{00000000-0005-0000-0000-00004A8D0000}"/>
    <cellStyle name="Normal 4 2 5 2" xfId="602" xr:uid="{00000000-0005-0000-0000-00004B8D0000}"/>
    <cellStyle name="Normal 4 2 5 2 10" xfId="36727" xr:uid="{00000000-0005-0000-0000-00004C8D0000}"/>
    <cellStyle name="Normal 4 2 5 2 11" xfId="36728" xr:uid="{00000000-0005-0000-0000-00004D8D0000}"/>
    <cellStyle name="Normal 4 2 5 2 12" xfId="36729" xr:uid="{00000000-0005-0000-0000-00004E8D0000}"/>
    <cellStyle name="Normal 4 2 5 2 13" xfId="36726" xr:uid="{00000000-0005-0000-0000-00004F8D0000}"/>
    <cellStyle name="Normal 4 2 5 2 2" xfId="36730" xr:uid="{00000000-0005-0000-0000-0000508D0000}"/>
    <cellStyle name="Normal 4 2 5 2 2 10" xfId="36731" xr:uid="{00000000-0005-0000-0000-0000518D0000}"/>
    <cellStyle name="Normal 4 2 5 2 2 11" xfId="36732" xr:uid="{00000000-0005-0000-0000-0000528D0000}"/>
    <cellStyle name="Normal 4 2 5 2 2 2" xfId="36733" xr:uid="{00000000-0005-0000-0000-0000538D0000}"/>
    <cellStyle name="Normal 4 2 5 2 2 2 2" xfId="36734" xr:uid="{00000000-0005-0000-0000-0000548D0000}"/>
    <cellStyle name="Normal 4 2 5 2 2 2 3" xfId="36735" xr:uid="{00000000-0005-0000-0000-0000558D0000}"/>
    <cellStyle name="Normal 4 2 5 2 2 2 4" xfId="36736" xr:uid="{00000000-0005-0000-0000-0000568D0000}"/>
    <cellStyle name="Normal 4 2 5 2 2 2 5" xfId="36737" xr:uid="{00000000-0005-0000-0000-0000578D0000}"/>
    <cellStyle name="Normal 4 2 5 2 2 3" xfId="36738" xr:uid="{00000000-0005-0000-0000-0000588D0000}"/>
    <cellStyle name="Normal 4 2 5 2 2 3 2" xfId="36739" xr:uid="{00000000-0005-0000-0000-0000598D0000}"/>
    <cellStyle name="Normal 4 2 5 2 2 3 3" xfId="36740" xr:uid="{00000000-0005-0000-0000-00005A8D0000}"/>
    <cellStyle name="Normal 4 2 5 2 2 4" xfId="36741" xr:uid="{00000000-0005-0000-0000-00005B8D0000}"/>
    <cellStyle name="Normal 4 2 5 2 2 4 2" xfId="36742" xr:uid="{00000000-0005-0000-0000-00005C8D0000}"/>
    <cellStyle name="Normal 4 2 5 2 2 5" xfId="36743" xr:uid="{00000000-0005-0000-0000-00005D8D0000}"/>
    <cellStyle name="Normal 4 2 5 2 2 5 2" xfId="36744" xr:uid="{00000000-0005-0000-0000-00005E8D0000}"/>
    <cellStyle name="Normal 4 2 5 2 2 6" xfId="36745" xr:uid="{00000000-0005-0000-0000-00005F8D0000}"/>
    <cellStyle name="Normal 4 2 5 2 2 7" xfId="36746" xr:uid="{00000000-0005-0000-0000-0000608D0000}"/>
    <cellStyle name="Normal 4 2 5 2 2 8" xfId="36747" xr:uid="{00000000-0005-0000-0000-0000618D0000}"/>
    <cellStyle name="Normal 4 2 5 2 2 9" xfId="36748" xr:uid="{00000000-0005-0000-0000-0000628D0000}"/>
    <cellStyle name="Normal 4 2 5 2 2_1) Sector Final Use Input Sheet" xfId="36749" xr:uid="{00000000-0005-0000-0000-0000638D0000}"/>
    <cellStyle name="Normal 4 2 5 2 3" xfId="36750" xr:uid="{00000000-0005-0000-0000-0000648D0000}"/>
    <cellStyle name="Normal 4 2 5 2 3 2" xfId="36751" xr:uid="{00000000-0005-0000-0000-0000658D0000}"/>
    <cellStyle name="Normal 4 2 5 2 3 3" xfId="36752" xr:uid="{00000000-0005-0000-0000-0000668D0000}"/>
    <cellStyle name="Normal 4 2 5 2 3 4" xfId="36753" xr:uid="{00000000-0005-0000-0000-0000678D0000}"/>
    <cellStyle name="Normal 4 2 5 2 3 5" xfId="36754" xr:uid="{00000000-0005-0000-0000-0000688D0000}"/>
    <cellStyle name="Normal 4 2 5 2 4" xfId="36755" xr:uid="{00000000-0005-0000-0000-0000698D0000}"/>
    <cellStyle name="Normal 4 2 5 2 4 2" xfId="36756" xr:uid="{00000000-0005-0000-0000-00006A8D0000}"/>
    <cellStyle name="Normal 4 2 5 2 4 3" xfId="36757" xr:uid="{00000000-0005-0000-0000-00006B8D0000}"/>
    <cellStyle name="Normal 4 2 5 2 5" xfId="36758" xr:uid="{00000000-0005-0000-0000-00006C8D0000}"/>
    <cellStyle name="Normal 4 2 5 2 5 2" xfId="36759" xr:uid="{00000000-0005-0000-0000-00006D8D0000}"/>
    <cellStyle name="Normal 4 2 5 2 6" xfId="36760" xr:uid="{00000000-0005-0000-0000-00006E8D0000}"/>
    <cellStyle name="Normal 4 2 5 2 6 2" xfId="36761" xr:uid="{00000000-0005-0000-0000-00006F8D0000}"/>
    <cellStyle name="Normal 4 2 5 2 7" xfId="36762" xr:uid="{00000000-0005-0000-0000-0000708D0000}"/>
    <cellStyle name="Normal 4 2 5 2 8" xfId="36763" xr:uid="{00000000-0005-0000-0000-0000718D0000}"/>
    <cellStyle name="Normal 4 2 5 2 9" xfId="36764" xr:uid="{00000000-0005-0000-0000-0000728D0000}"/>
    <cellStyle name="Normal 4 2 5 2_1) Sector Final Use Input Sheet" xfId="36765" xr:uid="{00000000-0005-0000-0000-0000738D0000}"/>
    <cellStyle name="Normal 4 2 5 3" xfId="777" xr:uid="{00000000-0005-0000-0000-0000748D0000}"/>
    <cellStyle name="Normal 4 2 5 3 10" xfId="36767" xr:uid="{00000000-0005-0000-0000-0000758D0000}"/>
    <cellStyle name="Normal 4 2 5 3 11" xfId="36768" xr:uid="{00000000-0005-0000-0000-0000768D0000}"/>
    <cellStyle name="Normal 4 2 5 3 12" xfId="36769" xr:uid="{00000000-0005-0000-0000-0000778D0000}"/>
    <cellStyle name="Normal 4 2 5 3 13" xfId="36766" xr:uid="{00000000-0005-0000-0000-0000788D0000}"/>
    <cellStyle name="Normal 4 2 5 3 2" xfId="36770" xr:uid="{00000000-0005-0000-0000-0000798D0000}"/>
    <cellStyle name="Normal 4 2 5 3 2 10" xfId="36771" xr:uid="{00000000-0005-0000-0000-00007A8D0000}"/>
    <cellStyle name="Normal 4 2 5 3 2 11" xfId="36772" xr:uid="{00000000-0005-0000-0000-00007B8D0000}"/>
    <cellStyle name="Normal 4 2 5 3 2 2" xfId="36773" xr:uid="{00000000-0005-0000-0000-00007C8D0000}"/>
    <cellStyle name="Normal 4 2 5 3 2 2 2" xfId="36774" xr:uid="{00000000-0005-0000-0000-00007D8D0000}"/>
    <cellStyle name="Normal 4 2 5 3 2 2 3" xfId="36775" xr:uid="{00000000-0005-0000-0000-00007E8D0000}"/>
    <cellStyle name="Normal 4 2 5 3 2 2 4" xfId="36776" xr:uid="{00000000-0005-0000-0000-00007F8D0000}"/>
    <cellStyle name="Normal 4 2 5 3 2 2 5" xfId="36777" xr:uid="{00000000-0005-0000-0000-0000808D0000}"/>
    <cellStyle name="Normal 4 2 5 3 2 3" xfId="36778" xr:uid="{00000000-0005-0000-0000-0000818D0000}"/>
    <cellStyle name="Normal 4 2 5 3 2 3 2" xfId="36779" xr:uid="{00000000-0005-0000-0000-0000828D0000}"/>
    <cellStyle name="Normal 4 2 5 3 2 3 3" xfId="36780" xr:uid="{00000000-0005-0000-0000-0000838D0000}"/>
    <cellStyle name="Normal 4 2 5 3 2 4" xfId="36781" xr:uid="{00000000-0005-0000-0000-0000848D0000}"/>
    <cellStyle name="Normal 4 2 5 3 2 4 2" xfId="36782" xr:uid="{00000000-0005-0000-0000-0000858D0000}"/>
    <cellStyle name="Normal 4 2 5 3 2 5" xfId="36783" xr:uid="{00000000-0005-0000-0000-0000868D0000}"/>
    <cellStyle name="Normal 4 2 5 3 2 5 2" xfId="36784" xr:uid="{00000000-0005-0000-0000-0000878D0000}"/>
    <cellStyle name="Normal 4 2 5 3 2 6" xfId="36785" xr:uid="{00000000-0005-0000-0000-0000888D0000}"/>
    <cellStyle name="Normal 4 2 5 3 2 7" xfId="36786" xr:uid="{00000000-0005-0000-0000-0000898D0000}"/>
    <cellStyle name="Normal 4 2 5 3 2 8" xfId="36787" xr:uid="{00000000-0005-0000-0000-00008A8D0000}"/>
    <cellStyle name="Normal 4 2 5 3 2 9" xfId="36788" xr:uid="{00000000-0005-0000-0000-00008B8D0000}"/>
    <cellStyle name="Normal 4 2 5 3 2_1) Sector Final Use Input Sheet" xfId="36789" xr:uid="{00000000-0005-0000-0000-00008C8D0000}"/>
    <cellStyle name="Normal 4 2 5 3 3" xfId="36790" xr:uid="{00000000-0005-0000-0000-00008D8D0000}"/>
    <cellStyle name="Normal 4 2 5 3 3 2" xfId="36791" xr:uid="{00000000-0005-0000-0000-00008E8D0000}"/>
    <cellStyle name="Normal 4 2 5 3 3 3" xfId="36792" xr:uid="{00000000-0005-0000-0000-00008F8D0000}"/>
    <cellStyle name="Normal 4 2 5 3 3 4" xfId="36793" xr:uid="{00000000-0005-0000-0000-0000908D0000}"/>
    <cellStyle name="Normal 4 2 5 3 3 5" xfId="36794" xr:uid="{00000000-0005-0000-0000-0000918D0000}"/>
    <cellStyle name="Normal 4 2 5 3 4" xfId="36795" xr:uid="{00000000-0005-0000-0000-0000928D0000}"/>
    <cellStyle name="Normal 4 2 5 3 4 2" xfId="36796" xr:uid="{00000000-0005-0000-0000-0000938D0000}"/>
    <cellStyle name="Normal 4 2 5 3 4 3" xfId="36797" xr:uid="{00000000-0005-0000-0000-0000948D0000}"/>
    <cellStyle name="Normal 4 2 5 3 5" xfId="36798" xr:uid="{00000000-0005-0000-0000-0000958D0000}"/>
    <cellStyle name="Normal 4 2 5 3 5 2" xfId="36799" xr:uid="{00000000-0005-0000-0000-0000968D0000}"/>
    <cellStyle name="Normal 4 2 5 3 6" xfId="36800" xr:uid="{00000000-0005-0000-0000-0000978D0000}"/>
    <cellStyle name="Normal 4 2 5 3 6 2" xfId="36801" xr:uid="{00000000-0005-0000-0000-0000988D0000}"/>
    <cellStyle name="Normal 4 2 5 3 7" xfId="36802" xr:uid="{00000000-0005-0000-0000-0000998D0000}"/>
    <cellStyle name="Normal 4 2 5 3 8" xfId="36803" xr:uid="{00000000-0005-0000-0000-00009A8D0000}"/>
    <cellStyle name="Normal 4 2 5 3 9" xfId="36804" xr:uid="{00000000-0005-0000-0000-00009B8D0000}"/>
    <cellStyle name="Normal 4 2 5 3_1) Sector Final Use Input Sheet" xfId="36805" xr:uid="{00000000-0005-0000-0000-00009C8D0000}"/>
    <cellStyle name="Normal 4 2 5 4" xfId="327" xr:uid="{00000000-0005-0000-0000-00009D8D0000}"/>
    <cellStyle name="Normal 4 2 5 4 10" xfId="36807" xr:uid="{00000000-0005-0000-0000-00009E8D0000}"/>
    <cellStyle name="Normal 4 2 5 4 11" xfId="36808" xr:uid="{00000000-0005-0000-0000-00009F8D0000}"/>
    <cellStyle name="Normal 4 2 5 4 12" xfId="36806" xr:uid="{00000000-0005-0000-0000-0000A08D0000}"/>
    <cellStyle name="Normal 4 2 5 4 2" xfId="36809" xr:uid="{00000000-0005-0000-0000-0000A18D0000}"/>
    <cellStyle name="Normal 4 2 5 4 2 2" xfId="36810" xr:uid="{00000000-0005-0000-0000-0000A28D0000}"/>
    <cellStyle name="Normal 4 2 5 4 2 3" xfId="36811" xr:uid="{00000000-0005-0000-0000-0000A38D0000}"/>
    <cellStyle name="Normal 4 2 5 4 2 4" xfId="36812" xr:uid="{00000000-0005-0000-0000-0000A48D0000}"/>
    <cellStyle name="Normal 4 2 5 4 2 5" xfId="36813" xr:uid="{00000000-0005-0000-0000-0000A58D0000}"/>
    <cellStyle name="Normal 4 2 5 4 3" xfId="36814" xr:uid="{00000000-0005-0000-0000-0000A68D0000}"/>
    <cellStyle name="Normal 4 2 5 4 3 2" xfId="36815" xr:uid="{00000000-0005-0000-0000-0000A78D0000}"/>
    <cellStyle name="Normal 4 2 5 4 3 3" xfId="36816" xr:uid="{00000000-0005-0000-0000-0000A88D0000}"/>
    <cellStyle name="Normal 4 2 5 4 4" xfId="36817" xr:uid="{00000000-0005-0000-0000-0000A98D0000}"/>
    <cellStyle name="Normal 4 2 5 4 4 2" xfId="36818" xr:uid="{00000000-0005-0000-0000-0000AA8D0000}"/>
    <cellStyle name="Normal 4 2 5 4 5" xfId="36819" xr:uid="{00000000-0005-0000-0000-0000AB8D0000}"/>
    <cellStyle name="Normal 4 2 5 4 5 2" xfId="36820" xr:uid="{00000000-0005-0000-0000-0000AC8D0000}"/>
    <cellStyle name="Normal 4 2 5 4 6" xfId="36821" xr:uid="{00000000-0005-0000-0000-0000AD8D0000}"/>
    <cellStyle name="Normal 4 2 5 4 7" xfId="36822" xr:uid="{00000000-0005-0000-0000-0000AE8D0000}"/>
    <cellStyle name="Normal 4 2 5 4 8" xfId="36823" xr:uid="{00000000-0005-0000-0000-0000AF8D0000}"/>
    <cellStyle name="Normal 4 2 5 4 9" xfId="36824" xr:uid="{00000000-0005-0000-0000-0000B08D0000}"/>
    <cellStyle name="Normal 4 2 5 4_1) Sector Final Use Input Sheet" xfId="36825" xr:uid="{00000000-0005-0000-0000-0000B18D0000}"/>
    <cellStyle name="Normal 4 2 5 5" xfId="36826" xr:uid="{00000000-0005-0000-0000-0000B28D0000}"/>
    <cellStyle name="Normal 4 2 5 5 2" xfId="36827" xr:uid="{00000000-0005-0000-0000-0000B38D0000}"/>
    <cellStyle name="Normal 4 2 5 5 3" xfId="36828" xr:uid="{00000000-0005-0000-0000-0000B48D0000}"/>
    <cellStyle name="Normal 4 2 5 5 4" xfId="36829" xr:uid="{00000000-0005-0000-0000-0000B58D0000}"/>
    <cellStyle name="Normal 4 2 5 5 5" xfId="36830" xr:uid="{00000000-0005-0000-0000-0000B68D0000}"/>
    <cellStyle name="Normal 4 2 5 6" xfId="36831" xr:uid="{00000000-0005-0000-0000-0000B78D0000}"/>
    <cellStyle name="Normal 4 2 5 6 2" xfId="36832" xr:uid="{00000000-0005-0000-0000-0000B88D0000}"/>
    <cellStyle name="Normal 4 2 5 6 3" xfId="36833" xr:uid="{00000000-0005-0000-0000-0000B98D0000}"/>
    <cellStyle name="Normal 4 2 5 7" xfId="36834" xr:uid="{00000000-0005-0000-0000-0000BA8D0000}"/>
    <cellStyle name="Normal 4 2 5 7 2" xfId="36835" xr:uid="{00000000-0005-0000-0000-0000BB8D0000}"/>
    <cellStyle name="Normal 4 2 5 8" xfId="36836" xr:uid="{00000000-0005-0000-0000-0000BC8D0000}"/>
    <cellStyle name="Normal 4 2 5 8 2" xfId="36837" xr:uid="{00000000-0005-0000-0000-0000BD8D0000}"/>
    <cellStyle name="Normal 4 2 5 9" xfId="36838" xr:uid="{00000000-0005-0000-0000-0000BE8D0000}"/>
    <cellStyle name="Normal 4 2 5_1) Sector Final Use Input Sheet" xfId="36839" xr:uid="{00000000-0005-0000-0000-0000BF8D0000}"/>
    <cellStyle name="Normal 4 2 6" xfId="175" xr:uid="{00000000-0005-0000-0000-0000C08D0000}"/>
    <cellStyle name="Normal 4 2 6 10" xfId="36841" xr:uid="{00000000-0005-0000-0000-0000C18D0000}"/>
    <cellStyle name="Normal 4 2 6 11" xfId="36842" xr:uid="{00000000-0005-0000-0000-0000C28D0000}"/>
    <cellStyle name="Normal 4 2 6 12" xfId="36843" xr:uid="{00000000-0005-0000-0000-0000C38D0000}"/>
    <cellStyle name="Normal 4 2 6 13" xfId="36840" xr:uid="{00000000-0005-0000-0000-0000C48D0000}"/>
    <cellStyle name="Normal 4 2 6 2" xfId="603" xr:uid="{00000000-0005-0000-0000-0000C58D0000}"/>
    <cellStyle name="Normal 4 2 6 2 10" xfId="36845" xr:uid="{00000000-0005-0000-0000-0000C68D0000}"/>
    <cellStyle name="Normal 4 2 6 2 11" xfId="36846" xr:uid="{00000000-0005-0000-0000-0000C78D0000}"/>
    <cellStyle name="Normal 4 2 6 2 12" xfId="36844" xr:uid="{00000000-0005-0000-0000-0000C88D0000}"/>
    <cellStyle name="Normal 4 2 6 2 2" xfId="36847" xr:uid="{00000000-0005-0000-0000-0000C98D0000}"/>
    <cellStyle name="Normal 4 2 6 2 2 2" xfId="36848" xr:uid="{00000000-0005-0000-0000-0000CA8D0000}"/>
    <cellStyle name="Normal 4 2 6 2 2 3" xfId="36849" xr:uid="{00000000-0005-0000-0000-0000CB8D0000}"/>
    <cellStyle name="Normal 4 2 6 2 2 4" xfId="36850" xr:uid="{00000000-0005-0000-0000-0000CC8D0000}"/>
    <cellStyle name="Normal 4 2 6 2 2 5" xfId="36851" xr:uid="{00000000-0005-0000-0000-0000CD8D0000}"/>
    <cellStyle name="Normal 4 2 6 2 3" xfId="36852" xr:uid="{00000000-0005-0000-0000-0000CE8D0000}"/>
    <cellStyle name="Normal 4 2 6 2 3 2" xfId="36853" xr:uid="{00000000-0005-0000-0000-0000CF8D0000}"/>
    <cellStyle name="Normal 4 2 6 2 3 3" xfId="36854" xr:uid="{00000000-0005-0000-0000-0000D08D0000}"/>
    <cellStyle name="Normal 4 2 6 2 4" xfId="36855" xr:uid="{00000000-0005-0000-0000-0000D18D0000}"/>
    <cellStyle name="Normal 4 2 6 2 4 2" xfId="36856" xr:uid="{00000000-0005-0000-0000-0000D28D0000}"/>
    <cellStyle name="Normal 4 2 6 2 5" xfId="36857" xr:uid="{00000000-0005-0000-0000-0000D38D0000}"/>
    <cellStyle name="Normal 4 2 6 2 5 2" xfId="36858" xr:uid="{00000000-0005-0000-0000-0000D48D0000}"/>
    <cellStyle name="Normal 4 2 6 2 6" xfId="36859" xr:uid="{00000000-0005-0000-0000-0000D58D0000}"/>
    <cellStyle name="Normal 4 2 6 2 7" xfId="36860" xr:uid="{00000000-0005-0000-0000-0000D68D0000}"/>
    <cellStyle name="Normal 4 2 6 2 8" xfId="36861" xr:uid="{00000000-0005-0000-0000-0000D78D0000}"/>
    <cellStyle name="Normal 4 2 6 2 9" xfId="36862" xr:uid="{00000000-0005-0000-0000-0000D88D0000}"/>
    <cellStyle name="Normal 4 2 6 2_1) Sector Final Use Input Sheet" xfId="36863" xr:uid="{00000000-0005-0000-0000-0000D98D0000}"/>
    <cellStyle name="Normal 4 2 6 3" xfId="850" xr:uid="{00000000-0005-0000-0000-0000DA8D0000}"/>
    <cellStyle name="Normal 4 2 6 3 2" xfId="36865" xr:uid="{00000000-0005-0000-0000-0000DB8D0000}"/>
    <cellStyle name="Normal 4 2 6 3 3" xfId="36866" xr:uid="{00000000-0005-0000-0000-0000DC8D0000}"/>
    <cellStyle name="Normal 4 2 6 3 4" xfId="36867" xr:uid="{00000000-0005-0000-0000-0000DD8D0000}"/>
    <cellStyle name="Normal 4 2 6 3 5" xfId="36868" xr:uid="{00000000-0005-0000-0000-0000DE8D0000}"/>
    <cellStyle name="Normal 4 2 6 3 6" xfId="36864" xr:uid="{00000000-0005-0000-0000-0000DF8D0000}"/>
    <cellStyle name="Normal 4 2 6 4" xfId="400" xr:uid="{00000000-0005-0000-0000-0000E08D0000}"/>
    <cellStyle name="Normal 4 2 6 4 2" xfId="36870" xr:uid="{00000000-0005-0000-0000-0000E18D0000}"/>
    <cellStyle name="Normal 4 2 6 4 3" xfId="36871" xr:uid="{00000000-0005-0000-0000-0000E28D0000}"/>
    <cellStyle name="Normal 4 2 6 4 4" xfId="36869" xr:uid="{00000000-0005-0000-0000-0000E38D0000}"/>
    <cellStyle name="Normal 4 2 6 5" xfId="36872" xr:uid="{00000000-0005-0000-0000-0000E48D0000}"/>
    <cellStyle name="Normal 4 2 6 5 2" xfId="36873" xr:uid="{00000000-0005-0000-0000-0000E58D0000}"/>
    <cellStyle name="Normal 4 2 6 6" xfId="36874" xr:uid="{00000000-0005-0000-0000-0000E68D0000}"/>
    <cellStyle name="Normal 4 2 6 6 2" xfId="36875" xr:uid="{00000000-0005-0000-0000-0000E78D0000}"/>
    <cellStyle name="Normal 4 2 6 7" xfId="36876" xr:uid="{00000000-0005-0000-0000-0000E88D0000}"/>
    <cellStyle name="Normal 4 2 6 8" xfId="36877" xr:uid="{00000000-0005-0000-0000-0000E98D0000}"/>
    <cellStyle name="Normal 4 2 6 9" xfId="36878" xr:uid="{00000000-0005-0000-0000-0000EA8D0000}"/>
    <cellStyle name="Normal 4 2 6_1) Sector Final Use Input Sheet" xfId="36879" xr:uid="{00000000-0005-0000-0000-0000EB8D0000}"/>
    <cellStyle name="Normal 4 2 7" xfId="475" xr:uid="{00000000-0005-0000-0000-0000EC8D0000}"/>
    <cellStyle name="Normal 4 2 7 10" xfId="36881" xr:uid="{00000000-0005-0000-0000-0000ED8D0000}"/>
    <cellStyle name="Normal 4 2 7 11" xfId="36882" xr:uid="{00000000-0005-0000-0000-0000EE8D0000}"/>
    <cellStyle name="Normal 4 2 7 12" xfId="36883" xr:uid="{00000000-0005-0000-0000-0000EF8D0000}"/>
    <cellStyle name="Normal 4 2 7 13" xfId="36880" xr:uid="{00000000-0005-0000-0000-0000F08D0000}"/>
    <cellStyle name="Normal 4 2 7 2" xfId="36884" xr:uid="{00000000-0005-0000-0000-0000F18D0000}"/>
    <cellStyle name="Normal 4 2 7 2 10" xfId="36885" xr:uid="{00000000-0005-0000-0000-0000F28D0000}"/>
    <cellStyle name="Normal 4 2 7 2 11" xfId="36886" xr:uid="{00000000-0005-0000-0000-0000F38D0000}"/>
    <cellStyle name="Normal 4 2 7 2 2" xfId="36887" xr:uid="{00000000-0005-0000-0000-0000F48D0000}"/>
    <cellStyle name="Normal 4 2 7 2 2 2" xfId="36888" xr:uid="{00000000-0005-0000-0000-0000F58D0000}"/>
    <cellStyle name="Normal 4 2 7 2 2 3" xfId="36889" xr:uid="{00000000-0005-0000-0000-0000F68D0000}"/>
    <cellStyle name="Normal 4 2 7 2 2 4" xfId="36890" xr:uid="{00000000-0005-0000-0000-0000F78D0000}"/>
    <cellStyle name="Normal 4 2 7 2 2 5" xfId="36891" xr:uid="{00000000-0005-0000-0000-0000F88D0000}"/>
    <cellStyle name="Normal 4 2 7 2 3" xfId="36892" xr:uid="{00000000-0005-0000-0000-0000F98D0000}"/>
    <cellStyle name="Normal 4 2 7 2 3 2" xfId="36893" xr:uid="{00000000-0005-0000-0000-0000FA8D0000}"/>
    <cellStyle name="Normal 4 2 7 2 3 3" xfId="36894" xr:uid="{00000000-0005-0000-0000-0000FB8D0000}"/>
    <cellStyle name="Normal 4 2 7 2 4" xfId="36895" xr:uid="{00000000-0005-0000-0000-0000FC8D0000}"/>
    <cellStyle name="Normal 4 2 7 2 4 2" xfId="36896" xr:uid="{00000000-0005-0000-0000-0000FD8D0000}"/>
    <cellStyle name="Normal 4 2 7 2 5" xfId="36897" xr:uid="{00000000-0005-0000-0000-0000FE8D0000}"/>
    <cellStyle name="Normal 4 2 7 2 5 2" xfId="36898" xr:uid="{00000000-0005-0000-0000-0000FF8D0000}"/>
    <cellStyle name="Normal 4 2 7 2 6" xfId="36899" xr:uid="{00000000-0005-0000-0000-0000008E0000}"/>
    <cellStyle name="Normal 4 2 7 2 7" xfId="36900" xr:uid="{00000000-0005-0000-0000-0000018E0000}"/>
    <cellStyle name="Normal 4 2 7 2 8" xfId="36901" xr:uid="{00000000-0005-0000-0000-0000028E0000}"/>
    <cellStyle name="Normal 4 2 7 2 9" xfId="36902" xr:uid="{00000000-0005-0000-0000-0000038E0000}"/>
    <cellStyle name="Normal 4 2 7 2_1) Sector Final Use Input Sheet" xfId="36903" xr:uid="{00000000-0005-0000-0000-0000048E0000}"/>
    <cellStyle name="Normal 4 2 7 3" xfId="36904" xr:uid="{00000000-0005-0000-0000-0000058E0000}"/>
    <cellStyle name="Normal 4 2 7 3 2" xfId="36905" xr:uid="{00000000-0005-0000-0000-0000068E0000}"/>
    <cellStyle name="Normal 4 2 7 3 3" xfId="36906" xr:uid="{00000000-0005-0000-0000-0000078E0000}"/>
    <cellStyle name="Normal 4 2 7 3 4" xfId="36907" xr:uid="{00000000-0005-0000-0000-0000088E0000}"/>
    <cellStyle name="Normal 4 2 7 3 5" xfId="36908" xr:uid="{00000000-0005-0000-0000-0000098E0000}"/>
    <cellStyle name="Normal 4 2 7 4" xfId="36909" xr:uid="{00000000-0005-0000-0000-00000A8E0000}"/>
    <cellStyle name="Normal 4 2 7 4 2" xfId="36910" xr:uid="{00000000-0005-0000-0000-00000B8E0000}"/>
    <cellStyle name="Normal 4 2 7 4 3" xfId="36911" xr:uid="{00000000-0005-0000-0000-00000C8E0000}"/>
    <cellStyle name="Normal 4 2 7 5" xfId="36912" xr:uid="{00000000-0005-0000-0000-00000D8E0000}"/>
    <cellStyle name="Normal 4 2 7 5 2" xfId="36913" xr:uid="{00000000-0005-0000-0000-00000E8E0000}"/>
    <cellStyle name="Normal 4 2 7 6" xfId="36914" xr:uid="{00000000-0005-0000-0000-00000F8E0000}"/>
    <cellStyle name="Normal 4 2 7 6 2" xfId="36915" xr:uid="{00000000-0005-0000-0000-0000108E0000}"/>
    <cellStyle name="Normal 4 2 7 7" xfId="36916" xr:uid="{00000000-0005-0000-0000-0000118E0000}"/>
    <cellStyle name="Normal 4 2 7 8" xfId="36917" xr:uid="{00000000-0005-0000-0000-0000128E0000}"/>
    <cellStyle name="Normal 4 2 7 9" xfId="36918" xr:uid="{00000000-0005-0000-0000-0000138E0000}"/>
    <cellStyle name="Normal 4 2 7_1) Sector Final Use Input Sheet" xfId="36919" xr:uid="{00000000-0005-0000-0000-0000148E0000}"/>
    <cellStyle name="Normal 4 2 8" xfId="700" xr:uid="{00000000-0005-0000-0000-0000158E0000}"/>
    <cellStyle name="Normal 4 2 8 10" xfId="36921" xr:uid="{00000000-0005-0000-0000-0000168E0000}"/>
    <cellStyle name="Normal 4 2 8 11" xfId="36920" xr:uid="{00000000-0005-0000-0000-0000178E0000}"/>
    <cellStyle name="Normal 4 2 8 2" xfId="36922" xr:uid="{00000000-0005-0000-0000-0000188E0000}"/>
    <cellStyle name="Normal 4 2 8 2 2" xfId="36923" xr:uid="{00000000-0005-0000-0000-0000198E0000}"/>
    <cellStyle name="Normal 4 2 8 2 3" xfId="36924" xr:uid="{00000000-0005-0000-0000-00001A8E0000}"/>
    <cellStyle name="Normal 4 2 8 3" xfId="36925" xr:uid="{00000000-0005-0000-0000-00001B8E0000}"/>
    <cellStyle name="Normal 4 2 8 3 2" xfId="36926" xr:uid="{00000000-0005-0000-0000-00001C8E0000}"/>
    <cellStyle name="Normal 4 2 8 4" xfId="36927" xr:uid="{00000000-0005-0000-0000-00001D8E0000}"/>
    <cellStyle name="Normal 4 2 8 4 2" xfId="36928" xr:uid="{00000000-0005-0000-0000-00001E8E0000}"/>
    <cellStyle name="Normal 4 2 8 5" xfId="36929" xr:uid="{00000000-0005-0000-0000-00001F8E0000}"/>
    <cellStyle name="Normal 4 2 8 6" xfId="36930" xr:uid="{00000000-0005-0000-0000-0000208E0000}"/>
    <cellStyle name="Normal 4 2 8 7" xfId="36931" xr:uid="{00000000-0005-0000-0000-0000218E0000}"/>
    <cellStyle name="Normal 4 2 8 8" xfId="36932" xr:uid="{00000000-0005-0000-0000-0000228E0000}"/>
    <cellStyle name="Normal 4 2 8 9" xfId="36933" xr:uid="{00000000-0005-0000-0000-0000238E0000}"/>
    <cellStyle name="Normal 4 2 8_1) Sector Final Use Input Sheet" xfId="36934" xr:uid="{00000000-0005-0000-0000-0000248E0000}"/>
    <cellStyle name="Normal 4 2 9" xfId="250" xr:uid="{00000000-0005-0000-0000-0000258E0000}"/>
    <cellStyle name="Normal 4 2 9 2" xfId="36936" xr:uid="{00000000-0005-0000-0000-0000268E0000}"/>
    <cellStyle name="Normal 4 2 9 2 2" xfId="36937" xr:uid="{00000000-0005-0000-0000-0000278E0000}"/>
    <cellStyle name="Normal 4 2 9 2 3" xfId="36938" xr:uid="{00000000-0005-0000-0000-0000288E0000}"/>
    <cellStyle name="Normal 4 2 9 3" xfId="36939" xr:uid="{00000000-0005-0000-0000-0000298E0000}"/>
    <cellStyle name="Normal 4 2 9 4" xfId="36940" xr:uid="{00000000-0005-0000-0000-00002A8E0000}"/>
    <cellStyle name="Normal 4 2 9 5" xfId="36941" xr:uid="{00000000-0005-0000-0000-00002B8E0000}"/>
    <cellStyle name="Normal 4 2 9 6" xfId="36942" xr:uid="{00000000-0005-0000-0000-00002C8E0000}"/>
    <cellStyle name="Normal 4 2 9 7" xfId="36935" xr:uid="{00000000-0005-0000-0000-00002D8E0000}"/>
    <cellStyle name="Normal 4 2_1) Sector Final Use Input Sheet" xfId="36943" xr:uid="{00000000-0005-0000-0000-00002E8E0000}"/>
    <cellStyle name="Normal 4 20" xfId="36944" xr:uid="{00000000-0005-0000-0000-00002F8E0000}"/>
    <cellStyle name="Normal 4 21" xfId="36945" xr:uid="{00000000-0005-0000-0000-0000308E0000}"/>
    <cellStyle name="Normal 4 22" xfId="36946" xr:uid="{00000000-0005-0000-0000-0000318E0000}"/>
    <cellStyle name="Normal 4 23" xfId="36947" xr:uid="{00000000-0005-0000-0000-0000328E0000}"/>
    <cellStyle name="Normal 4 24" xfId="36948" xr:uid="{00000000-0005-0000-0000-0000338E0000}"/>
    <cellStyle name="Normal 4 25" xfId="36949" xr:uid="{00000000-0005-0000-0000-0000348E0000}"/>
    <cellStyle name="Normal 4 26" xfId="35747" xr:uid="{00000000-0005-0000-0000-0000358E0000}"/>
    <cellStyle name="Normal 4 27" xfId="919" xr:uid="{00000000-0005-0000-0000-0000368E0000}"/>
    <cellStyle name="Normal 4 28" xfId="59139" xr:uid="{00000000-0005-0000-0000-0000378E0000}"/>
    <cellStyle name="Normal 4 3" xfId="20" xr:uid="{00000000-0005-0000-0000-0000388E0000}"/>
    <cellStyle name="Normal 4 3 10" xfId="36951" xr:uid="{00000000-0005-0000-0000-0000398E0000}"/>
    <cellStyle name="Normal 4 3 10 2" xfId="36952" xr:uid="{00000000-0005-0000-0000-00003A8E0000}"/>
    <cellStyle name="Normal 4 3 10 3" xfId="36953" xr:uid="{00000000-0005-0000-0000-00003B8E0000}"/>
    <cellStyle name="Normal 4 3 11" xfId="36954" xr:uid="{00000000-0005-0000-0000-00003C8E0000}"/>
    <cellStyle name="Normal 4 3 11 2" xfId="36955" xr:uid="{00000000-0005-0000-0000-00003D8E0000}"/>
    <cellStyle name="Normal 4 3 12" xfId="36956" xr:uid="{00000000-0005-0000-0000-00003E8E0000}"/>
    <cellStyle name="Normal 4 3 12 2" xfId="36957" xr:uid="{00000000-0005-0000-0000-00003F8E0000}"/>
    <cellStyle name="Normal 4 3 13" xfId="36958" xr:uid="{00000000-0005-0000-0000-0000408E0000}"/>
    <cellStyle name="Normal 4 3 14" xfId="36959" xr:uid="{00000000-0005-0000-0000-0000418E0000}"/>
    <cellStyle name="Normal 4 3 15" xfId="36960" xr:uid="{00000000-0005-0000-0000-0000428E0000}"/>
    <cellStyle name="Normal 4 3 16" xfId="36961" xr:uid="{00000000-0005-0000-0000-0000438E0000}"/>
    <cellStyle name="Normal 4 3 17" xfId="36962" xr:uid="{00000000-0005-0000-0000-0000448E0000}"/>
    <cellStyle name="Normal 4 3 18" xfId="36963" xr:uid="{00000000-0005-0000-0000-0000458E0000}"/>
    <cellStyle name="Normal 4 3 19" xfId="36950" xr:uid="{00000000-0005-0000-0000-0000468E0000}"/>
    <cellStyle name="Normal 4 3 2" xfId="39" xr:uid="{00000000-0005-0000-0000-0000478E0000}"/>
    <cellStyle name="Normal 4 3 2 10" xfId="36965" xr:uid="{00000000-0005-0000-0000-0000488E0000}"/>
    <cellStyle name="Normal 4 3 2 11" xfId="36966" xr:uid="{00000000-0005-0000-0000-0000498E0000}"/>
    <cellStyle name="Normal 4 3 2 12" xfId="36967" xr:uid="{00000000-0005-0000-0000-00004A8E0000}"/>
    <cellStyle name="Normal 4 3 2 13" xfId="36968" xr:uid="{00000000-0005-0000-0000-00004B8E0000}"/>
    <cellStyle name="Normal 4 3 2 14" xfId="36969" xr:uid="{00000000-0005-0000-0000-00004C8E0000}"/>
    <cellStyle name="Normal 4 3 2 15" xfId="36964" xr:uid="{00000000-0005-0000-0000-00004D8E0000}"/>
    <cellStyle name="Normal 4 3 2 2" xfId="85" xr:uid="{00000000-0005-0000-0000-00004E8E0000}"/>
    <cellStyle name="Normal 4 3 2 2 10" xfId="36971" xr:uid="{00000000-0005-0000-0000-00004F8E0000}"/>
    <cellStyle name="Normal 4 3 2 2 11" xfId="36972" xr:uid="{00000000-0005-0000-0000-0000508E0000}"/>
    <cellStyle name="Normal 4 3 2 2 12" xfId="36973" xr:uid="{00000000-0005-0000-0000-0000518E0000}"/>
    <cellStyle name="Normal 4 3 2 2 13" xfId="36970" xr:uid="{00000000-0005-0000-0000-0000528E0000}"/>
    <cellStyle name="Normal 4 3 2 2 2" xfId="161" xr:uid="{00000000-0005-0000-0000-0000538E0000}"/>
    <cellStyle name="Normal 4 3 2 2 2 10" xfId="36975" xr:uid="{00000000-0005-0000-0000-0000548E0000}"/>
    <cellStyle name="Normal 4 3 2 2 2 11" xfId="36976" xr:uid="{00000000-0005-0000-0000-0000558E0000}"/>
    <cellStyle name="Normal 4 3 2 2 2 12" xfId="36974" xr:uid="{00000000-0005-0000-0000-0000568E0000}"/>
    <cellStyle name="Normal 4 3 2 2 2 2" xfId="604" xr:uid="{00000000-0005-0000-0000-0000578E0000}"/>
    <cellStyle name="Normal 4 3 2 2 2 2 2" xfId="36978" xr:uid="{00000000-0005-0000-0000-0000588E0000}"/>
    <cellStyle name="Normal 4 3 2 2 2 2 3" xfId="36979" xr:uid="{00000000-0005-0000-0000-0000598E0000}"/>
    <cellStyle name="Normal 4 3 2 2 2 2 4" xfId="36980" xr:uid="{00000000-0005-0000-0000-00005A8E0000}"/>
    <cellStyle name="Normal 4 3 2 2 2 2 5" xfId="36981" xr:uid="{00000000-0005-0000-0000-00005B8E0000}"/>
    <cellStyle name="Normal 4 3 2 2 2 2 6" xfId="36977" xr:uid="{00000000-0005-0000-0000-00005C8E0000}"/>
    <cellStyle name="Normal 4 3 2 2 2 3" xfId="836" xr:uid="{00000000-0005-0000-0000-00005D8E0000}"/>
    <cellStyle name="Normal 4 3 2 2 2 3 2" xfId="36983" xr:uid="{00000000-0005-0000-0000-00005E8E0000}"/>
    <cellStyle name="Normal 4 3 2 2 2 3 3" xfId="36984" xr:uid="{00000000-0005-0000-0000-00005F8E0000}"/>
    <cellStyle name="Normal 4 3 2 2 2 3 4" xfId="36982" xr:uid="{00000000-0005-0000-0000-0000608E0000}"/>
    <cellStyle name="Normal 4 3 2 2 2 4" xfId="386" xr:uid="{00000000-0005-0000-0000-0000618E0000}"/>
    <cellStyle name="Normal 4 3 2 2 2 4 2" xfId="36986" xr:uid="{00000000-0005-0000-0000-0000628E0000}"/>
    <cellStyle name="Normal 4 3 2 2 2 4 3" xfId="36985" xr:uid="{00000000-0005-0000-0000-0000638E0000}"/>
    <cellStyle name="Normal 4 3 2 2 2 5" xfId="36987" xr:uid="{00000000-0005-0000-0000-0000648E0000}"/>
    <cellStyle name="Normal 4 3 2 2 2 5 2" xfId="36988" xr:uid="{00000000-0005-0000-0000-0000658E0000}"/>
    <cellStyle name="Normal 4 3 2 2 2 6" xfId="36989" xr:uid="{00000000-0005-0000-0000-0000668E0000}"/>
    <cellStyle name="Normal 4 3 2 2 2 7" xfId="36990" xr:uid="{00000000-0005-0000-0000-0000678E0000}"/>
    <cellStyle name="Normal 4 3 2 2 2 8" xfId="36991" xr:uid="{00000000-0005-0000-0000-0000688E0000}"/>
    <cellStyle name="Normal 4 3 2 2 2 9" xfId="36992" xr:uid="{00000000-0005-0000-0000-0000698E0000}"/>
    <cellStyle name="Normal 4 3 2 2 2_1) Sector Final Use Input Sheet" xfId="36993" xr:uid="{00000000-0005-0000-0000-00006A8E0000}"/>
    <cellStyle name="Normal 4 3 2 2 3" xfId="236" xr:uid="{00000000-0005-0000-0000-00006B8E0000}"/>
    <cellStyle name="Normal 4 3 2 2 3 2" xfId="605" xr:uid="{00000000-0005-0000-0000-00006C8E0000}"/>
    <cellStyle name="Normal 4 3 2 2 3 2 2" xfId="36995" xr:uid="{00000000-0005-0000-0000-00006D8E0000}"/>
    <cellStyle name="Normal 4 3 2 2 3 3" xfId="911" xr:uid="{00000000-0005-0000-0000-00006E8E0000}"/>
    <cellStyle name="Normal 4 3 2 2 3 3 2" xfId="36996" xr:uid="{00000000-0005-0000-0000-00006F8E0000}"/>
    <cellStyle name="Normal 4 3 2 2 3 4" xfId="461" xr:uid="{00000000-0005-0000-0000-0000708E0000}"/>
    <cellStyle name="Normal 4 3 2 2 3 4 2" xfId="36997" xr:uid="{00000000-0005-0000-0000-0000718E0000}"/>
    <cellStyle name="Normal 4 3 2 2 3 5" xfId="36998" xr:uid="{00000000-0005-0000-0000-0000728E0000}"/>
    <cellStyle name="Normal 4 3 2 2 3 6" xfId="36994" xr:uid="{00000000-0005-0000-0000-0000738E0000}"/>
    <cellStyle name="Normal 4 3 2 2 4" xfId="536" xr:uid="{00000000-0005-0000-0000-0000748E0000}"/>
    <cellStyle name="Normal 4 3 2 2 4 2" xfId="37000" xr:uid="{00000000-0005-0000-0000-0000758E0000}"/>
    <cellStyle name="Normal 4 3 2 2 4 3" xfId="37001" xr:uid="{00000000-0005-0000-0000-0000768E0000}"/>
    <cellStyle name="Normal 4 3 2 2 4 4" xfId="36999" xr:uid="{00000000-0005-0000-0000-0000778E0000}"/>
    <cellStyle name="Normal 4 3 2 2 5" xfId="761" xr:uid="{00000000-0005-0000-0000-0000788E0000}"/>
    <cellStyle name="Normal 4 3 2 2 5 2" xfId="37003" xr:uid="{00000000-0005-0000-0000-0000798E0000}"/>
    <cellStyle name="Normal 4 3 2 2 5 3" xfId="37002" xr:uid="{00000000-0005-0000-0000-00007A8E0000}"/>
    <cellStyle name="Normal 4 3 2 2 6" xfId="311" xr:uid="{00000000-0005-0000-0000-00007B8E0000}"/>
    <cellStyle name="Normal 4 3 2 2 6 2" xfId="37005" xr:uid="{00000000-0005-0000-0000-00007C8E0000}"/>
    <cellStyle name="Normal 4 3 2 2 6 3" xfId="37004" xr:uid="{00000000-0005-0000-0000-00007D8E0000}"/>
    <cellStyle name="Normal 4 3 2 2 7" xfId="37006" xr:uid="{00000000-0005-0000-0000-00007E8E0000}"/>
    <cellStyle name="Normal 4 3 2 2 8" xfId="37007" xr:uid="{00000000-0005-0000-0000-00007F8E0000}"/>
    <cellStyle name="Normal 4 3 2 2 9" xfId="37008" xr:uid="{00000000-0005-0000-0000-0000808E0000}"/>
    <cellStyle name="Normal 4 3 2 2_1) Sector Final Use Input Sheet" xfId="37009" xr:uid="{00000000-0005-0000-0000-0000818E0000}"/>
    <cellStyle name="Normal 4 3 2 3" xfId="133" xr:uid="{00000000-0005-0000-0000-0000828E0000}"/>
    <cellStyle name="Normal 4 3 2 3 10" xfId="37011" xr:uid="{00000000-0005-0000-0000-0000838E0000}"/>
    <cellStyle name="Normal 4 3 2 3 11" xfId="37012" xr:uid="{00000000-0005-0000-0000-0000848E0000}"/>
    <cellStyle name="Normal 4 3 2 3 12" xfId="37013" xr:uid="{00000000-0005-0000-0000-0000858E0000}"/>
    <cellStyle name="Normal 4 3 2 3 13" xfId="37010" xr:uid="{00000000-0005-0000-0000-0000868E0000}"/>
    <cellStyle name="Normal 4 3 2 3 2" xfId="606" xr:uid="{00000000-0005-0000-0000-0000878E0000}"/>
    <cellStyle name="Normal 4 3 2 3 2 10" xfId="37015" xr:uid="{00000000-0005-0000-0000-0000888E0000}"/>
    <cellStyle name="Normal 4 3 2 3 2 11" xfId="37016" xr:uid="{00000000-0005-0000-0000-0000898E0000}"/>
    <cellStyle name="Normal 4 3 2 3 2 12" xfId="37014" xr:uid="{00000000-0005-0000-0000-00008A8E0000}"/>
    <cellStyle name="Normal 4 3 2 3 2 2" xfId="37017" xr:uid="{00000000-0005-0000-0000-00008B8E0000}"/>
    <cellStyle name="Normal 4 3 2 3 2 2 2" xfId="37018" xr:uid="{00000000-0005-0000-0000-00008C8E0000}"/>
    <cellStyle name="Normal 4 3 2 3 2 2 3" xfId="37019" xr:uid="{00000000-0005-0000-0000-00008D8E0000}"/>
    <cellStyle name="Normal 4 3 2 3 2 2 4" xfId="37020" xr:uid="{00000000-0005-0000-0000-00008E8E0000}"/>
    <cellStyle name="Normal 4 3 2 3 2 2 5" xfId="37021" xr:uid="{00000000-0005-0000-0000-00008F8E0000}"/>
    <cellStyle name="Normal 4 3 2 3 2 3" xfId="37022" xr:uid="{00000000-0005-0000-0000-0000908E0000}"/>
    <cellStyle name="Normal 4 3 2 3 2 3 2" xfId="37023" xr:uid="{00000000-0005-0000-0000-0000918E0000}"/>
    <cellStyle name="Normal 4 3 2 3 2 3 3" xfId="37024" xr:uid="{00000000-0005-0000-0000-0000928E0000}"/>
    <cellStyle name="Normal 4 3 2 3 2 4" xfId="37025" xr:uid="{00000000-0005-0000-0000-0000938E0000}"/>
    <cellStyle name="Normal 4 3 2 3 2 4 2" xfId="37026" xr:uid="{00000000-0005-0000-0000-0000948E0000}"/>
    <cellStyle name="Normal 4 3 2 3 2 5" xfId="37027" xr:uid="{00000000-0005-0000-0000-0000958E0000}"/>
    <cellStyle name="Normal 4 3 2 3 2 5 2" xfId="37028" xr:uid="{00000000-0005-0000-0000-0000968E0000}"/>
    <cellStyle name="Normal 4 3 2 3 2 6" xfId="37029" xr:uid="{00000000-0005-0000-0000-0000978E0000}"/>
    <cellStyle name="Normal 4 3 2 3 2 7" xfId="37030" xr:uid="{00000000-0005-0000-0000-0000988E0000}"/>
    <cellStyle name="Normal 4 3 2 3 2 8" xfId="37031" xr:uid="{00000000-0005-0000-0000-0000998E0000}"/>
    <cellStyle name="Normal 4 3 2 3 2 9" xfId="37032" xr:uid="{00000000-0005-0000-0000-00009A8E0000}"/>
    <cellStyle name="Normal 4 3 2 3 2_1) Sector Final Use Input Sheet" xfId="37033" xr:uid="{00000000-0005-0000-0000-00009B8E0000}"/>
    <cellStyle name="Normal 4 3 2 3 3" xfId="808" xr:uid="{00000000-0005-0000-0000-00009C8E0000}"/>
    <cellStyle name="Normal 4 3 2 3 3 2" xfId="37035" xr:uid="{00000000-0005-0000-0000-00009D8E0000}"/>
    <cellStyle name="Normal 4 3 2 3 3 3" xfId="37036" xr:uid="{00000000-0005-0000-0000-00009E8E0000}"/>
    <cellStyle name="Normal 4 3 2 3 3 4" xfId="37037" xr:uid="{00000000-0005-0000-0000-00009F8E0000}"/>
    <cellStyle name="Normal 4 3 2 3 3 5" xfId="37038" xr:uid="{00000000-0005-0000-0000-0000A08E0000}"/>
    <cellStyle name="Normal 4 3 2 3 3 6" xfId="37034" xr:uid="{00000000-0005-0000-0000-0000A18E0000}"/>
    <cellStyle name="Normal 4 3 2 3 4" xfId="358" xr:uid="{00000000-0005-0000-0000-0000A28E0000}"/>
    <cellStyle name="Normal 4 3 2 3 4 2" xfId="37040" xr:uid="{00000000-0005-0000-0000-0000A38E0000}"/>
    <cellStyle name="Normal 4 3 2 3 4 3" xfId="37041" xr:uid="{00000000-0005-0000-0000-0000A48E0000}"/>
    <cellStyle name="Normal 4 3 2 3 4 4" xfId="37039" xr:uid="{00000000-0005-0000-0000-0000A58E0000}"/>
    <cellStyle name="Normal 4 3 2 3 5" xfId="37042" xr:uid="{00000000-0005-0000-0000-0000A68E0000}"/>
    <cellStyle name="Normal 4 3 2 3 5 2" xfId="37043" xr:uid="{00000000-0005-0000-0000-0000A78E0000}"/>
    <cellStyle name="Normal 4 3 2 3 6" xfId="37044" xr:uid="{00000000-0005-0000-0000-0000A88E0000}"/>
    <cellStyle name="Normal 4 3 2 3 6 2" xfId="37045" xr:uid="{00000000-0005-0000-0000-0000A98E0000}"/>
    <cellStyle name="Normal 4 3 2 3 7" xfId="37046" xr:uid="{00000000-0005-0000-0000-0000AA8E0000}"/>
    <cellStyle name="Normal 4 3 2 3 8" xfId="37047" xr:uid="{00000000-0005-0000-0000-0000AB8E0000}"/>
    <cellStyle name="Normal 4 3 2 3 9" xfId="37048" xr:uid="{00000000-0005-0000-0000-0000AC8E0000}"/>
    <cellStyle name="Normal 4 3 2 3_1) Sector Final Use Input Sheet" xfId="37049" xr:uid="{00000000-0005-0000-0000-0000AD8E0000}"/>
    <cellStyle name="Normal 4 3 2 4" xfId="191" xr:uid="{00000000-0005-0000-0000-0000AE8E0000}"/>
    <cellStyle name="Normal 4 3 2 4 10" xfId="37051" xr:uid="{00000000-0005-0000-0000-0000AF8E0000}"/>
    <cellStyle name="Normal 4 3 2 4 11" xfId="37052" xr:uid="{00000000-0005-0000-0000-0000B08E0000}"/>
    <cellStyle name="Normal 4 3 2 4 12" xfId="37050" xr:uid="{00000000-0005-0000-0000-0000B18E0000}"/>
    <cellStyle name="Normal 4 3 2 4 2" xfId="607" xr:uid="{00000000-0005-0000-0000-0000B28E0000}"/>
    <cellStyle name="Normal 4 3 2 4 2 2" xfId="37054" xr:uid="{00000000-0005-0000-0000-0000B38E0000}"/>
    <cellStyle name="Normal 4 3 2 4 2 3" xfId="37055" xr:uid="{00000000-0005-0000-0000-0000B48E0000}"/>
    <cellStyle name="Normal 4 3 2 4 2 4" xfId="37056" xr:uid="{00000000-0005-0000-0000-0000B58E0000}"/>
    <cellStyle name="Normal 4 3 2 4 2 5" xfId="37057" xr:uid="{00000000-0005-0000-0000-0000B68E0000}"/>
    <cellStyle name="Normal 4 3 2 4 2 6" xfId="37053" xr:uid="{00000000-0005-0000-0000-0000B78E0000}"/>
    <cellStyle name="Normal 4 3 2 4 3" xfId="866" xr:uid="{00000000-0005-0000-0000-0000B88E0000}"/>
    <cellStyle name="Normal 4 3 2 4 3 2" xfId="37059" xr:uid="{00000000-0005-0000-0000-0000B98E0000}"/>
    <cellStyle name="Normal 4 3 2 4 3 3" xfId="37060" xr:uid="{00000000-0005-0000-0000-0000BA8E0000}"/>
    <cellStyle name="Normal 4 3 2 4 3 4" xfId="37058" xr:uid="{00000000-0005-0000-0000-0000BB8E0000}"/>
    <cellStyle name="Normal 4 3 2 4 4" xfId="416" xr:uid="{00000000-0005-0000-0000-0000BC8E0000}"/>
    <cellStyle name="Normal 4 3 2 4 4 2" xfId="37062" xr:uid="{00000000-0005-0000-0000-0000BD8E0000}"/>
    <cellStyle name="Normal 4 3 2 4 4 3" xfId="37061" xr:uid="{00000000-0005-0000-0000-0000BE8E0000}"/>
    <cellStyle name="Normal 4 3 2 4 5" xfId="37063" xr:uid="{00000000-0005-0000-0000-0000BF8E0000}"/>
    <cellStyle name="Normal 4 3 2 4 5 2" xfId="37064" xr:uid="{00000000-0005-0000-0000-0000C08E0000}"/>
    <cellStyle name="Normal 4 3 2 4 6" xfId="37065" xr:uid="{00000000-0005-0000-0000-0000C18E0000}"/>
    <cellStyle name="Normal 4 3 2 4 7" xfId="37066" xr:uid="{00000000-0005-0000-0000-0000C28E0000}"/>
    <cellStyle name="Normal 4 3 2 4 8" xfId="37067" xr:uid="{00000000-0005-0000-0000-0000C38E0000}"/>
    <cellStyle name="Normal 4 3 2 4 9" xfId="37068" xr:uid="{00000000-0005-0000-0000-0000C48E0000}"/>
    <cellStyle name="Normal 4 3 2 4_1) Sector Final Use Input Sheet" xfId="37069" xr:uid="{00000000-0005-0000-0000-0000C58E0000}"/>
    <cellStyle name="Normal 4 3 2 5" xfId="491" xr:uid="{00000000-0005-0000-0000-0000C68E0000}"/>
    <cellStyle name="Normal 4 3 2 5 2" xfId="37071" xr:uid="{00000000-0005-0000-0000-0000C78E0000}"/>
    <cellStyle name="Normal 4 3 2 5 3" xfId="37072" xr:uid="{00000000-0005-0000-0000-0000C88E0000}"/>
    <cellStyle name="Normal 4 3 2 5 4" xfId="37073" xr:uid="{00000000-0005-0000-0000-0000C98E0000}"/>
    <cellStyle name="Normal 4 3 2 5 5" xfId="37074" xr:uid="{00000000-0005-0000-0000-0000CA8E0000}"/>
    <cellStyle name="Normal 4 3 2 5 6" xfId="37070" xr:uid="{00000000-0005-0000-0000-0000CB8E0000}"/>
    <cellStyle name="Normal 4 3 2 6" xfId="716" xr:uid="{00000000-0005-0000-0000-0000CC8E0000}"/>
    <cellStyle name="Normal 4 3 2 6 2" xfId="37076" xr:uid="{00000000-0005-0000-0000-0000CD8E0000}"/>
    <cellStyle name="Normal 4 3 2 6 3" xfId="37077" xr:uid="{00000000-0005-0000-0000-0000CE8E0000}"/>
    <cellStyle name="Normal 4 3 2 6 4" xfId="37075" xr:uid="{00000000-0005-0000-0000-0000CF8E0000}"/>
    <cellStyle name="Normal 4 3 2 7" xfId="266" xr:uid="{00000000-0005-0000-0000-0000D08E0000}"/>
    <cellStyle name="Normal 4 3 2 7 2" xfId="37079" xr:uid="{00000000-0005-0000-0000-0000D18E0000}"/>
    <cellStyle name="Normal 4 3 2 7 3" xfId="37078" xr:uid="{00000000-0005-0000-0000-0000D28E0000}"/>
    <cellStyle name="Normal 4 3 2 8" xfId="37080" xr:uid="{00000000-0005-0000-0000-0000D38E0000}"/>
    <cellStyle name="Normal 4 3 2 8 2" xfId="37081" xr:uid="{00000000-0005-0000-0000-0000D48E0000}"/>
    <cellStyle name="Normal 4 3 2 9" xfId="37082" xr:uid="{00000000-0005-0000-0000-0000D58E0000}"/>
    <cellStyle name="Normal 4 3 2_1) Sector Final Use Input Sheet" xfId="37083" xr:uid="{00000000-0005-0000-0000-0000D68E0000}"/>
    <cellStyle name="Normal 4 3 20" xfId="926" xr:uid="{00000000-0005-0000-0000-0000D78E0000}"/>
    <cellStyle name="Normal 4 3 3" xfId="70" xr:uid="{00000000-0005-0000-0000-0000D88E0000}"/>
    <cellStyle name="Normal 4 3 3 10" xfId="37085" xr:uid="{00000000-0005-0000-0000-0000D98E0000}"/>
    <cellStyle name="Normal 4 3 3 11" xfId="37086" xr:uid="{00000000-0005-0000-0000-0000DA8E0000}"/>
    <cellStyle name="Normal 4 3 3 12" xfId="37087" xr:uid="{00000000-0005-0000-0000-0000DB8E0000}"/>
    <cellStyle name="Normal 4 3 3 13" xfId="37088" xr:uid="{00000000-0005-0000-0000-0000DC8E0000}"/>
    <cellStyle name="Normal 4 3 3 14" xfId="37089" xr:uid="{00000000-0005-0000-0000-0000DD8E0000}"/>
    <cellStyle name="Normal 4 3 3 15" xfId="37084" xr:uid="{00000000-0005-0000-0000-0000DE8E0000}"/>
    <cellStyle name="Normal 4 3 3 2" xfId="118" xr:uid="{00000000-0005-0000-0000-0000DF8E0000}"/>
    <cellStyle name="Normal 4 3 3 2 10" xfId="37091" xr:uid="{00000000-0005-0000-0000-0000E08E0000}"/>
    <cellStyle name="Normal 4 3 3 2 11" xfId="37092" xr:uid="{00000000-0005-0000-0000-0000E18E0000}"/>
    <cellStyle name="Normal 4 3 3 2 12" xfId="37093" xr:uid="{00000000-0005-0000-0000-0000E28E0000}"/>
    <cellStyle name="Normal 4 3 3 2 13" xfId="37090" xr:uid="{00000000-0005-0000-0000-0000E38E0000}"/>
    <cellStyle name="Normal 4 3 3 2 2" xfId="608" xr:uid="{00000000-0005-0000-0000-0000E48E0000}"/>
    <cellStyle name="Normal 4 3 3 2 2 10" xfId="37095" xr:uid="{00000000-0005-0000-0000-0000E58E0000}"/>
    <cellStyle name="Normal 4 3 3 2 2 11" xfId="37096" xr:uid="{00000000-0005-0000-0000-0000E68E0000}"/>
    <cellStyle name="Normal 4 3 3 2 2 12" xfId="37094" xr:uid="{00000000-0005-0000-0000-0000E78E0000}"/>
    <cellStyle name="Normal 4 3 3 2 2 2" xfId="37097" xr:uid="{00000000-0005-0000-0000-0000E88E0000}"/>
    <cellStyle name="Normal 4 3 3 2 2 2 2" xfId="37098" xr:uid="{00000000-0005-0000-0000-0000E98E0000}"/>
    <cellStyle name="Normal 4 3 3 2 2 2 3" xfId="37099" xr:uid="{00000000-0005-0000-0000-0000EA8E0000}"/>
    <cellStyle name="Normal 4 3 3 2 2 2 4" xfId="37100" xr:uid="{00000000-0005-0000-0000-0000EB8E0000}"/>
    <cellStyle name="Normal 4 3 3 2 2 2 5" xfId="37101" xr:uid="{00000000-0005-0000-0000-0000EC8E0000}"/>
    <cellStyle name="Normal 4 3 3 2 2 3" xfId="37102" xr:uid="{00000000-0005-0000-0000-0000ED8E0000}"/>
    <cellStyle name="Normal 4 3 3 2 2 3 2" xfId="37103" xr:uid="{00000000-0005-0000-0000-0000EE8E0000}"/>
    <cellStyle name="Normal 4 3 3 2 2 3 3" xfId="37104" xr:uid="{00000000-0005-0000-0000-0000EF8E0000}"/>
    <cellStyle name="Normal 4 3 3 2 2 4" xfId="37105" xr:uid="{00000000-0005-0000-0000-0000F08E0000}"/>
    <cellStyle name="Normal 4 3 3 2 2 4 2" xfId="37106" xr:uid="{00000000-0005-0000-0000-0000F18E0000}"/>
    <cellStyle name="Normal 4 3 3 2 2 5" xfId="37107" xr:uid="{00000000-0005-0000-0000-0000F28E0000}"/>
    <cellStyle name="Normal 4 3 3 2 2 5 2" xfId="37108" xr:uid="{00000000-0005-0000-0000-0000F38E0000}"/>
    <cellStyle name="Normal 4 3 3 2 2 6" xfId="37109" xr:uid="{00000000-0005-0000-0000-0000F48E0000}"/>
    <cellStyle name="Normal 4 3 3 2 2 7" xfId="37110" xr:uid="{00000000-0005-0000-0000-0000F58E0000}"/>
    <cellStyle name="Normal 4 3 3 2 2 8" xfId="37111" xr:uid="{00000000-0005-0000-0000-0000F68E0000}"/>
    <cellStyle name="Normal 4 3 3 2 2 9" xfId="37112" xr:uid="{00000000-0005-0000-0000-0000F78E0000}"/>
    <cellStyle name="Normal 4 3 3 2 2_1) Sector Final Use Input Sheet" xfId="37113" xr:uid="{00000000-0005-0000-0000-0000F88E0000}"/>
    <cellStyle name="Normal 4 3 3 2 3" xfId="793" xr:uid="{00000000-0005-0000-0000-0000F98E0000}"/>
    <cellStyle name="Normal 4 3 3 2 3 2" xfId="37115" xr:uid="{00000000-0005-0000-0000-0000FA8E0000}"/>
    <cellStyle name="Normal 4 3 3 2 3 3" xfId="37116" xr:uid="{00000000-0005-0000-0000-0000FB8E0000}"/>
    <cellStyle name="Normal 4 3 3 2 3 4" xfId="37117" xr:uid="{00000000-0005-0000-0000-0000FC8E0000}"/>
    <cellStyle name="Normal 4 3 3 2 3 5" xfId="37118" xr:uid="{00000000-0005-0000-0000-0000FD8E0000}"/>
    <cellStyle name="Normal 4 3 3 2 3 6" xfId="37114" xr:uid="{00000000-0005-0000-0000-0000FE8E0000}"/>
    <cellStyle name="Normal 4 3 3 2 4" xfId="343" xr:uid="{00000000-0005-0000-0000-0000FF8E0000}"/>
    <cellStyle name="Normal 4 3 3 2 4 2" xfId="37120" xr:uid="{00000000-0005-0000-0000-0000008F0000}"/>
    <cellStyle name="Normal 4 3 3 2 4 3" xfId="37121" xr:uid="{00000000-0005-0000-0000-0000018F0000}"/>
    <cellStyle name="Normal 4 3 3 2 4 4" xfId="37119" xr:uid="{00000000-0005-0000-0000-0000028F0000}"/>
    <cellStyle name="Normal 4 3 3 2 5" xfId="37122" xr:uid="{00000000-0005-0000-0000-0000038F0000}"/>
    <cellStyle name="Normal 4 3 3 2 5 2" xfId="37123" xr:uid="{00000000-0005-0000-0000-0000048F0000}"/>
    <cellStyle name="Normal 4 3 3 2 6" xfId="37124" xr:uid="{00000000-0005-0000-0000-0000058F0000}"/>
    <cellStyle name="Normal 4 3 3 2 6 2" xfId="37125" xr:uid="{00000000-0005-0000-0000-0000068F0000}"/>
    <cellStyle name="Normal 4 3 3 2 7" xfId="37126" xr:uid="{00000000-0005-0000-0000-0000078F0000}"/>
    <cellStyle name="Normal 4 3 3 2 8" xfId="37127" xr:uid="{00000000-0005-0000-0000-0000088F0000}"/>
    <cellStyle name="Normal 4 3 3 2 9" xfId="37128" xr:uid="{00000000-0005-0000-0000-0000098F0000}"/>
    <cellStyle name="Normal 4 3 3 2_1) Sector Final Use Input Sheet" xfId="37129" xr:uid="{00000000-0005-0000-0000-00000A8F0000}"/>
    <cellStyle name="Normal 4 3 3 3" xfId="221" xr:uid="{00000000-0005-0000-0000-00000B8F0000}"/>
    <cellStyle name="Normal 4 3 3 3 10" xfId="37131" xr:uid="{00000000-0005-0000-0000-00000C8F0000}"/>
    <cellStyle name="Normal 4 3 3 3 11" xfId="37132" xr:uid="{00000000-0005-0000-0000-00000D8F0000}"/>
    <cellStyle name="Normal 4 3 3 3 12" xfId="37133" xr:uid="{00000000-0005-0000-0000-00000E8F0000}"/>
    <cellStyle name="Normal 4 3 3 3 13" xfId="37130" xr:uid="{00000000-0005-0000-0000-00000F8F0000}"/>
    <cellStyle name="Normal 4 3 3 3 2" xfId="609" xr:uid="{00000000-0005-0000-0000-0000108F0000}"/>
    <cellStyle name="Normal 4 3 3 3 2 10" xfId="37135" xr:uid="{00000000-0005-0000-0000-0000118F0000}"/>
    <cellStyle name="Normal 4 3 3 3 2 11" xfId="37136" xr:uid="{00000000-0005-0000-0000-0000128F0000}"/>
    <cellStyle name="Normal 4 3 3 3 2 12" xfId="37134" xr:uid="{00000000-0005-0000-0000-0000138F0000}"/>
    <cellStyle name="Normal 4 3 3 3 2 2" xfId="37137" xr:uid="{00000000-0005-0000-0000-0000148F0000}"/>
    <cellStyle name="Normal 4 3 3 3 2 2 2" xfId="37138" xr:uid="{00000000-0005-0000-0000-0000158F0000}"/>
    <cellStyle name="Normal 4 3 3 3 2 2 3" xfId="37139" xr:uid="{00000000-0005-0000-0000-0000168F0000}"/>
    <cellStyle name="Normal 4 3 3 3 2 2 4" xfId="37140" xr:uid="{00000000-0005-0000-0000-0000178F0000}"/>
    <cellStyle name="Normal 4 3 3 3 2 2 5" xfId="37141" xr:uid="{00000000-0005-0000-0000-0000188F0000}"/>
    <cellStyle name="Normal 4 3 3 3 2 3" xfId="37142" xr:uid="{00000000-0005-0000-0000-0000198F0000}"/>
    <cellStyle name="Normal 4 3 3 3 2 3 2" xfId="37143" xr:uid="{00000000-0005-0000-0000-00001A8F0000}"/>
    <cellStyle name="Normal 4 3 3 3 2 3 3" xfId="37144" xr:uid="{00000000-0005-0000-0000-00001B8F0000}"/>
    <cellStyle name="Normal 4 3 3 3 2 4" xfId="37145" xr:uid="{00000000-0005-0000-0000-00001C8F0000}"/>
    <cellStyle name="Normal 4 3 3 3 2 4 2" xfId="37146" xr:uid="{00000000-0005-0000-0000-00001D8F0000}"/>
    <cellStyle name="Normal 4 3 3 3 2 5" xfId="37147" xr:uid="{00000000-0005-0000-0000-00001E8F0000}"/>
    <cellStyle name="Normal 4 3 3 3 2 5 2" xfId="37148" xr:uid="{00000000-0005-0000-0000-00001F8F0000}"/>
    <cellStyle name="Normal 4 3 3 3 2 6" xfId="37149" xr:uid="{00000000-0005-0000-0000-0000208F0000}"/>
    <cellStyle name="Normal 4 3 3 3 2 7" xfId="37150" xr:uid="{00000000-0005-0000-0000-0000218F0000}"/>
    <cellStyle name="Normal 4 3 3 3 2 8" xfId="37151" xr:uid="{00000000-0005-0000-0000-0000228F0000}"/>
    <cellStyle name="Normal 4 3 3 3 2 9" xfId="37152" xr:uid="{00000000-0005-0000-0000-0000238F0000}"/>
    <cellStyle name="Normal 4 3 3 3 2_1) Sector Final Use Input Sheet" xfId="37153" xr:uid="{00000000-0005-0000-0000-0000248F0000}"/>
    <cellStyle name="Normal 4 3 3 3 3" xfId="896" xr:uid="{00000000-0005-0000-0000-0000258F0000}"/>
    <cellStyle name="Normal 4 3 3 3 3 2" xfId="37155" xr:uid="{00000000-0005-0000-0000-0000268F0000}"/>
    <cellStyle name="Normal 4 3 3 3 3 3" xfId="37156" xr:uid="{00000000-0005-0000-0000-0000278F0000}"/>
    <cellStyle name="Normal 4 3 3 3 3 4" xfId="37157" xr:uid="{00000000-0005-0000-0000-0000288F0000}"/>
    <cellStyle name="Normal 4 3 3 3 3 5" xfId="37158" xr:uid="{00000000-0005-0000-0000-0000298F0000}"/>
    <cellStyle name="Normal 4 3 3 3 3 6" xfId="37154" xr:uid="{00000000-0005-0000-0000-00002A8F0000}"/>
    <cellStyle name="Normal 4 3 3 3 4" xfId="446" xr:uid="{00000000-0005-0000-0000-00002B8F0000}"/>
    <cellStyle name="Normal 4 3 3 3 4 2" xfId="37160" xr:uid="{00000000-0005-0000-0000-00002C8F0000}"/>
    <cellStyle name="Normal 4 3 3 3 4 3" xfId="37161" xr:uid="{00000000-0005-0000-0000-00002D8F0000}"/>
    <cellStyle name="Normal 4 3 3 3 4 4" xfId="37159" xr:uid="{00000000-0005-0000-0000-00002E8F0000}"/>
    <cellStyle name="Normal 4 3 3 3 5" xfId="37162" xr:uid="{00000000-0005-0000-0000-00002F8F0000}"/>
    <cellStyle name="Normal 4 3 3 3 5 2" xfId="37163" xr:uid="{00000000-0005-0000-0000-0000308F0000}"/>
    <cellStyle name="Normal 4 3 3 3 6" xfId="37164" xr:uid="{00000000-0005-0000-0000-0000318F0000}"/>
    <cellStyle name="Normal 4 3 3 3 6 2" xfId="37165" xr:uid="{00000000-0005-0000-0000-0000328F0000}"/>
    <cellStyle name="Normal 4 3 3 3 7" xfId="37166" xr:uid="{00000000-0005-0000-0000-0000338F0000}"/>
    <cellStyle name="Normal 4 3 3 3 8" xfId="37167" xr:uid="{00000000-0005-0000-0000-0000348F0000}"/>
    <cellStyle name="Normal 4 3 3 3 9" xfId="37168" xr:uid="{00000000-0005-0000-0000-0000358F0000}"/>
    <cellStyle name="Normal 4 3 3 3_1) Sector Final Use Input Sheet" xfId="37169" xr:uid="{00000000-0005-0000-0000-0000368F0000}"/>
    <cellStyle name="Normal 4 3 3 4" xfId="521" xr:uid="{00000000-0005-0000-0000-0000378F0000}"/>
    <cellStyle name="Normal 4 3 3 4 10" xfId="37171" xr:uid="{00000000-0005-0000-0000-0000388F0000}"/>
    <cellStyle name="Normal 4 3 3 4 11" xfId="37172" xr:uid="{00000000-0005-0000-0000-0000398F0000}"/>
    <cellStyle name="Normal 4 3 3 4 12" xfId="37170" xr:uid="{00000000-0005-0000-0000-00003A8F0000}"/>
    <cellStyle name="Normal 4 3 3 4 2" xfId="37173" xr:uid="{00000000-0005-0000-0000-00003B8F0000}"/>
    <cellStyle name="Normal 4 3 3 4 2 2" xfId="37174" xr:uid="{00000000-0005-0000-0000-00003C8F0000}"/>
    <cellStyle name="Normal 4 3 3 4 2 3" xfId="37175" xr:uid="{00000000-0005-0000-0000-00003D8F0000}"/>
    <cellStyle name="Normal 4 3 3 4 2 4" xfId="37176" xr:uid="{00000000-0005-0000-0000-00003E8F0000}"/>
    <cellStyle name="Normal 4 3 3 4 2 5" xfId="37177" xr:uid="{00000000-0005-0000-0000-00003F8F0000}"/>
    <cellStyle name="Normal 4 3 3 4 3" xfId="37178" xr:uid="{00000000-0005-0000-0000-0000408F0000}"/>
    <cellStyle name="Normal 4 3 3 4 3 2" xfId="37179" xr:uid="{00000000-0005-0000-0000-0000418F0000}"/>
    <cellStyle name="Normal 4 3 3 4 3 3" xfId="37180" xr:uid="{00000000-0005-0000-0000-0000428F0000}"/>
    <cellStyle name="Normal 4 3 3 4 4" xfId="37181" xr:uid="{00000000-0005-0000-0000-0000438F0000}"/>
    <cellStyle name="Normal 4 3 3 4 4 2" xfId="37182" xr:uid="{00000000-0005-0000-0000-0000448F0000}"/>
    <cellStyle name="Normal 4 3 3 4 5" xfId="37183" xr:uid="{00000000-0005-0000-0000-0000458F0000}"/>
    <cellStyle name="Normal 4 3 3 4 5 2" xfId="37184" xr:uid="{00000000-0005-0000-0000-0000468F0000}"/>
    <cellStyle name="Normal 4 3 3 4 6" xfId="37185" xr:uid="{00000000-0005-0000-0000-0000478F0000}"/>
    <cellStyle name="Normal 4 3 3 4 7" xfId="37186" xr:uid="{00000000-0005-0000-0000-0000488F0000}"/>
    <cellStyle name="Normal 4 3 3 4 8" xfId="37187" xr:uid="{00000000-0005-0000-0000-0000498F0000}"/>
    <cellStyle name="Normal 4 3 3 4 9" xfId="37188" xr:uid="{00000000-0005-0000-0000-00004A8F0000}"/>
    <cellStyle name="Normal 4 3 3 4_1) Sector Final Use Input Sheet" xfId="37189" xr:uid="{00000000-0005-0000-0000-00004B8F0000}"/>
    <cellStyle name="Normal 4 3 3 5" xfId="746" xr:uid="{00000000-0005-0000-0000-00004C8F0000}"/>
    <cellStyle name="Normal 4 3 3 5 2" xfId="37191" xr:uid="{00000000-0005-0000-0000-00004D8F0000}"/>
    <cellStyle name="Normal 4 3 3 5 3" xfId="37192" xr:uid="{00000000-0005-0000-0000-00004E8F0000}"/>
    <cellStyle name="Normal 4 3 3 5 4" xfId="37193" xr:uid="{00000000-0005-0000-0000-00004F8F0000}"/>
    <cellStyle name="Normal 4 3 3 5 5" xfId="37194" xr:uid="{00000000-0005-0000-0000-0000508F0000}"/>
    <cellStyle name="Normal 4 3 3 5 6" xfId="37190" xr:uid="{00000000-0005-0000-0000-0000518F0000}"/>
    <cellStyle name="Normal 4 3 3 6" xfId="296" xr:uid="{00000000-0005-0000-0000-0000528F0000}"/>
    <cellStyle name="Normal 4 3 3 6 2" xfId="37196" xr:uid="{00000000-0005-0000-0000-0000538F0000}"/>
    <cellStyle name="Normal 4 3 3 6 3" xfId="37197" xr:uid="{00000000-0005-0000-0000-0000548F0000}"/>
    <cellStyle name="Normal 4 3 3 6 4" xfId="37195" xr:uid="{00000000-0005-0000-0000-0000558F0000}"/>
    <cellStyle name="Normal 4 3 3 7" xfId="37198" xr:uid="{00000000-0005-0000-0000-0000568F0000}"/>
    <cellStyle name="Normal 4 3 3 7 2" xfId="37199" xr:uid="{00000000-0005-0000-0000-0000578F0000}"/>
    <cellStyle name="Normal 4 3 3 8" xfId="37200" xr:uid="{00000000-0005-0000-0000-0000588F0000}"/>
    <cellStyle name="Normal 4 3 3 8 2" xfId="37201" xr:uid="{00000000-0005-0000-0000-0000598F0000}"/>
    <cellStyle name="Normal 4 3 3 9" xfId="37202" xr:uid="{00000000-0005-0000-0000-00005A8F0000}"/>
    <cellStyle name="Normal 4 3 3_1) Sector Final Use Input Sheet" xfId="37203" xr:uid="{00000000-0005-0000-0000-00005B8F0000}"/>
    <cellStyle name="Normal 4 3 4" xfId="55" xr:uid="{00000000-0005-0000-0000-00005C8F0000}"/>
    <cellStyle name="Normal 4 3 4 10" xfId="37205" xr:uid="{00000000-0005-0000-0000-00005D8F0000}"/>
    <cellStyle name="Normal 4 3 4 11" xfId="37206" xr:uid="{00000000-0005-0000-0000-00005E8F0000}"/>
    <cellStyle name="Normal 4 3 4 12" xfId="37207" xr:uid="{00000000-0005-0000-0000-00005F8F0000}"/>
    <cellStyle name="Normal 4 3 4 13" xfId="37208" xr:uid="{00000000-0005-0000-0000-0000608F0000}"/>
    <cellStyle name="Normal 4 3 4 14" xfId="37209" xr:uid="{00000000-0005-0000-0000-0000618F0000}"/>
    <cellStyle name="Normal 4 3 4 15" xfId="37204" xr:uid="{00000000-0005-0000-0000-0000628F0000}"/>
    <cellStyle name="Normal 4 3 4 2" xfId="146" xr:uid="{00000000-0005-0000-0000-0000638F0000}"/>
    <cellStyle name="Normal 4 3 4 2 10" xfId="37211" xr:uid="{00000000-0005-0000-0000-0000648F0000}"/>
    <cellStyle name="Normal 4 3 4 2 11" xfId="37212" xr:uid="{00000000-0005-0000-0000-0000658F0000}"/>
    <cellStyle name="Normal 4 3 4 2 12" xfId="37213" xr:uid="{00000000-0005-0000-0000-0000668F0000}"/>
    <cellStyle name="Normal 4 3 4 2 13" xfId="37210" xr:uid="{00000000-0005-0000-0000-0000678F0000}"/>
    <cellStyle name="Normal 4 3 4 2 2" xfId="610" xr:uid="{00000000-0005-0000-0000-0000688F0000}"/>
    <cellStyle name="Normal 4 3 4 2 2 10" xfId="37215" xr:uid="{00000000-0005-0000-0000-0000698F0000}"/>
    <cellStyle name="Normal 4 3 4 2 2 11" xfId="37216" xr:uid="{00000000-0005-0000-0000-00006A8F0000}"/>
    <cellStyle name="Normal 4 3 4 2 2 12" xfId="37214" xr:uid="{00000000-0005-0000-0000-00006B8F0000}"/>
    <cellStyle name="Normal 4 3 4 2 2 2" xfId="37217" xr:uid="{00000000-0005-0000-0000-00006C8F0000}"/>
    <cellStyle name="Normal 4 3 4 2 2 2 2" xfId="37218" xr:uid="{00000000-0005-0000-0000-00006D8F0000}"/>
    <cellStyle name="Normal 4 3 4 2 2 2 3" xfId="37219" xr:uid="{00000000-0005-0000-0000-00006E8F0000}"/>
    <cellStyle name="Normal 4 3 4 2 2 2 4" xfId="37220" xr:uid="{00000000-0005-0000-0000-00006F8F0000}"/>
    <cellStyle name="Normal 4 3 4 2 2 2 5" xfId="37221" xr:uid="{00000000-0005-0000-0000-0000708F0000}"/>
    <cellStyle name="Normal 4 3 4 2 2 3" xfId="37222" xr:uid="{00000000-0005-0000-0000-0000718F0000}"/>
    <cellStyle name="Normal 4 3 4 2 2 3 2" xfId="37223" xr:uid="{00000000-0005-0000-0000-0000728F0000}"/>
    <cellStyle name="Normal 4 3 4 2 2 3 3" xfId="37224" xr:uid="{00000000-0005-0000-0000-0000738F0000}"/>
    <cellStyle name="Normal 4 3 4 2 2 4" xfId="37225" xr:uid="{00000000-0005-0000-0000-0000748F0000}"/>
    <cellStyle name="Normal 4 3 4 2 2 4 2" xfId="37226" xr:uid="{00000000-0005-0000-0000-0000758F0000}"/>
    <cellStyle name="Normal 4 3 4 2 2 5" xfId="37227" xr:uid="{00000000-0005-0000-0000-0000768F0000}"/>
    <cellStyle name="Normal 4 3 4 2 2 5 2" xfId="37228" xr:uid="{00000000-0005-0000-0000-0000778F0000}"/>
    <cellStyle name="Normal 4 3 4 2 2 6" xfId="37229" xr:uid="{00000000-0005-0000-0000-0000788F0000}"/>
    <cellStyle name="Normal 4 3 4 2 2 7" xfId="37230" xr:uid="{00000000-0005-0000-0000-0000798F0000}"/>
    <cellStyle name="Normal 4 3 4 2 2 8" xfId="37231" xr:uid="{00000000-0005-0000-0000-00007A8F0000}"/>
    <cellStyle name="Normal 4 3 4 2 2 9" xfId="37232" xr:uid="{00000000-0005-0000-0000-00007B8F0000}"/>
    <cellStyle name="Normal 4 3 4 2 2_1) Sector Final Use Input Sheet" xfId="37233" xr:uid="{00000000-0005-0000-0000-00007C8F0000}"/>
    <cellStyle name="Normal 4 3 4 2 3" xfId="821" xr:uid="{00000000-0005-0000-0000-00007D8F0000}"/>
    <cellStyle name="Normal 4 3 4 2 3 2" xfId="37235" xr:uid="{00000000-0005-0000-0000-00007E8F0000}"/>
    <cellStyle name="Normal 4 3 4 2 3 3" xfId="37236" xr:uid="{00000000-0005-0000-0000-00007F8F0000}"/>
    <cellStyle name="Normal 4 3 4 2 3 4" xfId="37237" xr:uid="{00000000-0005-0000-0000-0000808F0000}"/>
    <cellStyle name="Normal 4 3 4 2 3 5" xfId="37238" xr:uid="{00000000-0005-0000-0000-0000818F0000}"/>
    <cellStyle name="Normal 4 3 4 2 3 6" xfId="37234" xr:uid="{00000000-0005-0000-0000-0000828F0000}"/>
    <cellStyle name="Normal 4 3 4 2 4" xfId="371" xr:uid="{00000000-0005-0000-0000-0000838F0000}"/>
    <cellStyle name="Normal 4 3 4 2 4 2" xfId="37240" xr:uid="{00000000-0005-0000-0000-0000848F0000}"/>
    <cellStyle name="Normal 4 3 4 2 4 3" xfId="37241" xr:uid="{00000000-0005-0000-0000-0000858F0000}"/>
    <cellStyle name="Normal 4 3 4 2 4 4" xfId="37239" xr:uid="{00000000-0005-0000-0000-0000868F0000}"/>
    <cellStyle name="Normal 4 3 4 2 5" xfId="37242" xr:uid="{00000000-0005-0000-0000-0000878F0000}"/>
    <cellStyle name="Normal 4 3 4 2 5 2" xfId="37243" xr:uid="{00000000-0005-0000-0000-0000888F0000}"/>
    <cellStyle name="Normal 4 3 4 2 6" xfId="37244" xr:uid="{00000000-0005-0000-0000-0000898F0000}"/>
    <cellStyle name="Normal 4 3 4 2 6 2" xfId="37245" xr:uid="{00000000-0005-0000-0000-00008A8F0000}"/>
    <cellStyle name="Normal 4 3 4 2 7" xfId="37246" xr:uid="{00000000-0005-0000-0000-00008B8F0000}"/>
    <cellStyle name="Normal 4 3 4 2 8" xfId="37247" xr:uid="{00000000-0005-0000-0000-00008C8F0000}"/>
    <cellStyle name="Normal 4 3 4 2 9" xfId="37248" xr:uid="{00000000-0005-0000-0000-00008D8F0000}"/>
    <cellStyle name="Normal 4 3 4 2_1) Sector Final Use Input Sheet" xfId="37249" xr:uid="{00000000-0005-0000-0000-00008E8F0000}"/>
    <cellStyle name="Normal 4 3 4 3" xfId="206" xr:uid="{00000000-0005-0000-0000-00008F8F0000}"/>
    <cellStyle name="Normal 4 3 4 3 10" xfId="37251" xr:uid="{00000000-0005-0000-0000-0000908F0000}"/>
    <cellStyle name="Normal 4 3 4 3 11" xfId="37252" xr:uid="{00000000-0005-0000-0000-0000918F0000}"/>
    <cellStyle name="Normal 4 3 4 3 12" xfId="37253" xr:uid="{00000000-0005-0000-0000-0000928F0000}"/>
    <cellStyle name="Normal 4 3 4 3 13" xfId="37250" xr:uid="{00000000-0005-0000-0000-0000938F0000}"/>
    <cellStyle name="Normal 4 3 4 3 2" xfId="611" xr:uid="{00000000-0005-0000-0000-0000948F0000}"/>
    <cellStyle name="Normal 4 3 4 3 2 10" xfId="37255" xr:uid="{00000000-0005-0000-0000-0000958F0000}"/>
    <cellStyle name="Normal 4 3 4 3 2 11" xfId="37256" xr:uid="{00000000-0005-0000-0000-0000968F0000}"/>
    <cellStyle name="Normal 4 3 4 3 2 12" xfId="37254" xr:uid="{00000000-0005-0000-0000-0000978F0000}"/>
    <cellStyle name="Normal 4 3 4 3 2 2" xfId="37257" xr:uid="{00000000-0005-0000-0000-0000988F0000}"/>
    <cellStyle name="Normal 4 3 4 3 2 2 2" xfId="37258" xr:uid="{00000000-0005-0000-0000-0000998F0000}"/>
    <cellStyle name="Normal 4 3 4 3 2 2 3" xfId="37259" xr:uid="{00000000-0005-0000-0000-00009A8F0000}"/>
    <cellStyle name="Normal 4 3 4 3 2 2 4" xfId="37260" xr:uid="{00000000-0005-0000-0000-00009B8F0000}"/>
    <cellStyle name="Normal 4 3 4 3 2 2 5" xfId="37261" xr:uid="{00000000-0005-0000-0000-00009C8F0000}"/>
    <cellStyle name="Normal 4 3 4 3 2 3" xfId="37262" xr:uid="{00000000-0005-0000-0000-00009D8F0000}"/>
    <cellStyle name="Normal 4 3 4 3 2 3 2" xfId="37263" xr:uid="{00000000-0005-0000-0000-00009E8F0000}"/>
    <cellStyle name="Normal 4 3 4 3 2 3 3" xfId="37264" xr:uid="{00000000-0005-0000-0000-00009F8F0000}"/>
    <cellStyle name="Normal 4 3 4 3 2 4" xfId="37265" xr:uid="{00000000-0005-0000-0000-0000A08F0000}"/>
    <cellStyle name="Normal 4 3 4 3 2 4 2" xfId="37266" xr:uid="{00000000-0005-0000-0000-0000A18F0000}"/>
    <cellStyle name="Normal 4 3 4 3 2 5" xfId="37267" xr:uid="{00000000-0005-0000-0000-0000A28F0000}"/>
    <cellStyle name="Normal 4 3 4 3 2 5 2" xfId="37268" xr:uid="{00000000-0005-0000-0000-0000A38F0000}"/>
    <cellStyle name="Normal 4 3 4 3 2 6" xfId="37269" xr:uid="{00000000-0005-0000-0000-0000A48F0000}"/>
    <cellStyle name="Normal 4 3 4 3 2 7" xfId="37270" xr:uid="{00000000-0005-0000-0000-0000A58F0000}"/>
    <cellStyle name="Normal 4 3 4 3 2 8" xfId="37271" xr:uid="{00000000-0005-0000-0000-0000A68F0000}"/>
    <cellStyle name="Normal 4 3 4 3 2 9" xfId="37272" xr:uid="{00000000-0005-0000-0000-0000A78F0000}"/>
    <cellStyle name="Normal 4 3 4 3 2_1) Sector Final Use Input Sheet" xfId="37273" xr:uid="{00000000-0005-0000-0000-0000A88F0000}"/>
    <cellStyle name="Normal 4 3 4 3 3" xfId="881" xr:uid="{00000000-0005-0000-0000-0000A98F0000}"/>
    <cellStyle name="Normal 4 3 4 3 3 2" xfId="37275" xr:uid="{00000000-0005-0000-0000-0000AA8F0000}"/>
    <cellStyle name="Normal 4 3 4 3 3 3" xfId="37276" xr:uid="{00000000-0005-0000-0000-0000AB8F0000}"/>
    <cellStyle name="Normal 4 3 4 3 3 4" xfId="37277" xr:uid="{00000000-0005-0000-0000-0000AC8F0000}"/>
    <cellStyle name="Normal 4 3 4 3 3 5" xfId="37278" xr:uid="{00000000-0005-0000-0000-0000AD8F0000}"/>
    <cellStyle name="Normal 4 3 4 3 3 6" xfId="37274" xr:uid="{00000000-0005-0000-0000-0000AE8F0000}"/>
    <cellStyle name="Normal 4 3 4 3 4" xfId="431" xr:uid="{00000000-0005-0000-0000-0000AF8F0000}"/>
    <cellStyle name="Normal 4 3 4 3 4 2" xfId="37280" xr:uid="{00000000-0005-0000-0000-0000B08F0000}"/>
    <cellStyle name="Normal 4 3 4 3 4 3" xfId="37281" xr:uid="{00000000-0005-0000-0000-0000B18F0000}"/>
    <cellStyle name="Normal 4 3 4 3 4 4" xfId="37279" xr:uid="{00000000-0005-0000-0000-0000B28F0000}"/>
    <cellStyle name="Normal 4 3 4 3 5" xfId="37282" xr:uid="{00000000-0005-0000-0000-0000B38F0000}"/>
    <cellStyle name="Normal 4 3 4 3 5 2" xfId="37283" xr:uid="{00000000-0005-0000-0000-0000B48F0000}"/>
    <cellStyle name="Normal 4 3 4 3 6" xfId="37284" xr:uid="{00000000-0005-0000-0000-0000B58F0000}"/>
    <cellStyle name="Normal 4 3 4 3 6 2" xfId="37285" xr:uid="{00000000-0005-0000-0000-0000B68F0000}"/>
    <cellStyle name="Normal 4 3 4 3 7" xfId="37286" xr:uid="{00000000-0005-0000-0000-0000B78F0000}"/>
    <cellStyle name="Normal 4 3 4 3 8" xfId="37287" xr:uid="{00000000-0005-0000-0000-0000B88F0000}"/>
    <cellStyle name="Normal 4 3 4 3 9" xfId="37288" xr:uid="{00000000-0005-0000-0000-0000B98F0000}"/>
    <cellStyle name="Normal 4 3 4 3_1) Sector Final Use Input Sheet" xfId="37289" xr:uid="{00000000-0005-0000-0000-0000BA8F0000}"/>
    <cellStyle name="Normal 4 3 4 4" xfId="506" xr:uid="{00000000-0005-0000-0000-0000BB8F0000}"/>
    <cellStyle name="Normal 4 3 4 4 10" xfId="37291" xr:uid="{00000000-0005-0000-0000-0000BC8F0000}"/>
    <cellStyle name="Normal 4 3 4 4 11" xfId="37292" xr:uid="{00000000-0005-0000-0000-0000BD8F0000}"/>
    <cellStyle name="Normal 4 3 4 4 12" xfId="37290" xr:uid="{00000000-0005-0000-0000-0000BE8F0000}"/>
    <cellStyle name="Normal 4 3 4 4 2" xfId="37293" xr:uid="{00000000-0005-0000-0000-0000BF8F0000}"/>
    <cellStyle name="Normal 4 3 4 4 2 2" xfId="37294" xr:uid="{00000000-0005-0000-0000-0000C08F0000}"/>
    <cellStyle name="Normal 4 3 4 4 2 3" xfId="37295" xr:uid="{00000000-0005-0000-0000-0000C18F0000}"/>
    <cellStyle name="Normal 4 3 4 4 2 4" xfId="37296" xr:uid="{00000000-0005-0000-0000-0000C28F0000}"/>
    <cellStyle name="Normal 4 3 4 4 2 5" xfId="37297" xr:uid="{00000000-0005-0000-0000-0000C38F0000}"/>
    <cellStyle name="Normal 4 3 4 4 3" xfId="37298" xr:uid="{00000000-0005-0000-0000-0000C48F0000}"/>
    <cellStyle name="Normal 4 3 4 4 3 2" xfId="37299" xr:uid="{00000000-0005-0000-0000-0000C58F0000}"/>
    <cellStyle name="Normal 4 3 4 4 3 3" xfId="37300" xr:uid="{00000000-0005-0000-0000-0000C68F0000}"/>
    <cellStyle name="Normal 4 3 4 4 4" xfId="37301" xr:uid="{00000000-0005-0000-0000-0000C78F0000}"/>
    <cellStyle name="Normal 4 3 4 4 4 2" xfId="37302" xr:uid="{00000000-0005-0000-0000-0000C88F0000}"/>
    <cellStyle name="Normal 4 3 4 4 5" xfId="37303" xr:uid="{00000000-0005-0000-0000-0000C98F0000}"/>
    <cellStyle name="Normal 4 3 4 4 5 2" xfId="37304" xr:uid="{00000000-0005-0000-0000-0000CA8F0000}"/>
    <cellStyle name="Normal 4 3 4 4 6" xfId="37305" xr:uid="{00000000-0005-0000-0000-0000CB8F0000}"/>
    <cellStyle name="Normal 4 3 4 4 7" xfId="37306" xr:uid="{00000000-0005-0000-0000-0000CC8F0000}"/>
    <cellStyle name="Normal 4 3 4 4 8" xfId="37307" xr:uid="{00000000-0005-0000-0000-0000CD8F0000}"/>
    <cellStyle name="Normal 4 3 4 4 9" xfId="37308" xr:uid="{00000000-0005-0000-0000-0000CE8F0000}"/>
    <cellStyle name="Normal 4 3 4 4_1) Sector Final Use Input Sheet" xfId="37309" xr:uid="{00000000-0005-0000-0000-0000CF8F0000}"/>
    <cellStyle name="Normal 4 3 4 5" xfId="731" xr:uid="{00000000-0005-0000-0000-0000D08F0000}"/>
    <cellStyle name="Normal 4 3 4 5 2" xfId="37311" xr:uid="{00000000-0005-0000-0000-0000D18F0000}"/>
    <cellStyle name="Normal 4 3 4 5 3" xfId="37312" xr:uid="{00000000-0005-0000-0000-0000D28F0000}"/>
    <cellStyle name="Normal 4 3 4 5 4" xfId="37313" xr:uid="{00000000-0005-0000-0000-0000D38F0000}"/>
    <cellStyle name="Normal 4 3 4 5 5" xfId="37314" xr:uid="{00000000-0005-0000-0000-0000D48F0000}"/>
    <cellStyle name="Normal 4 3 4 5 6" xfId="37310" xr:uid="{00000000-0005-0000-0000-0000D58F0000}"/>
    <cellStyle name="Normal 4 3 4 6" xfId="281" xr:uid="{00000000-0005-0000-0000-0000D68F0000}"/>
    <cellStyle name="Normal 4 3 4 6 2" xfId="37316" xr:uid="{00000000-0005-0000-0000-0000D78F0000}"/>
    <cellStyle name="Normal 4 3 4 6 3" xfId="37317" xr:uid="{00000000-0005-0000-0000-0000D88F0000}"/>
    <cellStyle name="Normal 4 3 4 6 4" xfId="37315" xr:uid="{00000000-0005-0000-0000-0000D98F0000}"/>
    <cellStyle name="Normal 4 3 4 7" xfId="37318" xr:uid="{00000000-0005-0000-0000-0000DA8F0000}"/>
    <cellStyle name="Normal 4 3 4 7 2" xfId="37319" xr:uid="{00000000-0005-0000-0000-0000DB8F0000}"/>
    <cellStyle name="Normal 4 3 4 8" xfId="37320" xr:uid="{00000000-0005-0000-0000-0000DC8F0000}"/>
    <cellStyle name="Normal 4 3 4 8 2" xfId="37321" xr:uid="{00000000-0005-0000-0000-0000DD8F0000}"/>
    <cellStyle name="Normal 4 3 4 9" xfId="37322" xr:uid="{00000000-0005-0000-0000-0000DE8F0000}"/>
    <cellStyle name="Normal 4 3 4_1) Sector Final Use Input Sheet" xfId="37323" xr:uid="{00000000-0005-0000-0000-0000DF8F0000}"/>
    <cellStyle name="Normal 4 3 5" xfId="103" xr:uid="{00000000-0005-0000-0000-0000E08F0000}"/>
    <cellStyle name="Normal 4 3 5 10" xfId="37325" xr:uid="{00000000-0005-0000-0000-0000E18F0000}"/>
    <cellStyle name="Normal 4 3 5 11" xfId="37326" xr:uid="{00000000-0005-0000-0000-0000E28F0000}"/>
    <cellStyle name="Normal 4 3 5 12" xfId="37327" xr:uid="{00000000-0005-0000-0000-0000E38F0000}"/>
    <cellStyle name="Normal 4 3 5 13" xfId="37324" xr:uid="{00000000-0005-0000-0000-0000E48F0000}"/>
    <cellStyle name="Normal 4 3 5 2" xfId="612" xr:uid="{00000000-0005-0000-0000-0000E58F0000}"/>
    <cellStyle name="Normal 4 3 5 2 10" xfId="37329" xr:uid="{00000000-0005-0000-0000-0000E68F0000}"/>
    <cellStyle name="Normal 4 3 5 2 11" xfId="37330" xr:uid="{00000000-0005-0000-0000-0000E78F0000}"/>
    <cellStyle name="Normal 4 3 5 2 12" xfId="37328" xr:uid="{00000000-0005-0000-0000-0000E88F0000}"/>
    <cellStyle name="Normal 4 3 5 2 2" xfId="37331" xr:uid="{00000000-0005-0000-0000-0000E98F0000}"/>
    <cellStyle name="Normal 4 3 5 2 2 2" xfId="37332" xr:uid="{00000000-0005-0000-0000-0000EA8F0000}"/>
    <cellStyle name="Normal 4 3 5 2 2 3" xfId="37333" xr:uid="{00000000-0005-0000-0000-0000EB8F0000}"/>
    <cellStyle name="Normal 4 3 5 2 2 4" xfId="37334" xr:uid="{00000000-0005-0000-0000-0000EC8F0000}"/>
    <cellStyle name="Normal 4 3 5 2 2 5" xfId="37335" xr:uid="{00000000-0005-0000-0000-0000ED8F0000}"/>
    <cellStyle name="Normal 4 3 5 2 3" xfId="37336" xr:uid="{00000000-0005-0000-0000-0000EE8F0000}"/>
    <cellStyle name="Normal 4 3 5 2 3 2" xfId="37337" xr:uid="{00000000-0005-0000-0000-0000EF8F0000}"/>
    <cellStyle name="Normal 4 3 5 2 3 3" xfId="37338" xr:uid="{00000000-0005-0000-0000-0000F08F0000}"/>
    <cellStyle name="Normal 4 3 5 2 4" xfId="37339" xr:uid="{00000000-0005-0000-0000-0000F18F0000}"/>
    <cellStyle name="Normal 4 3 5 2 4 2" xfId="37340" xr:uid="{00000000-0005-0000-0000-0000F28F0000}"/>
    <cellStyle name="Normal 4 3 5 2 5" xfId="37341" xr:uid="{00000000-0005-0000-0000-0000F38F0000}"/>
    <cellStyle name="Normal 4 3 5 2 5 2" xfId="37342" xr:uid="{00000000-0005-0000-0000-0000F48F0000}"/>
    <cellStyle name="Normal 4 3 5 2 6" xfId="37343" xr:uid="{00000000-0005-0000-0000-0000F58F0000}"/>
    <cellStyle name="Normal 4 3 5 2 7" xfId="37344" xr:uid="{00000000-0005-0000-0000-0000F68F0000}"/>
    <cellStyle name="Normal 4 3 5 2 8" xfId="37345" xr:uid="{00000000-0005-0000-0000-0000F78F0000}"/>
    <cellStyle name="Normal 4 3 5 2 9" xfId="37346" xr:uid="{00000000-0005-0000-0000-0000F88F0000}"/>
    <cellStyle name="Normal 4 3 5 2_1) Sector Final Use Input Sheet" xfId="37347" xr:uid="{00000000-0005-0000-0000-0000F98F0000}"/>
    <cellStyle name="Normal 4 3 5 3" xfId="778" xr:uid="{00000000-0005-0000-0000-0000FA8F0000}"/>
    <cellStyle name="Normal 4 3 5 3 2" xfId="37349" xr:uid="{00000000-0005-0000-0000-0000FB8F0000}"/>
    <cellStyle name="Normal 4 3 5 3 3" xfId="37350" xr:uid="{00000000-0005-0000-0000-0000FC8F0000}"/>
    <cellStyle name="Normal 4 3 5 3 4" xfId="37351" xr:uid="{00000000-0005-0000-0000-0000FD8F0000}"/>
    <cellStyle name="Normal 4 3 5 3 5" xfId="37352" xr:uid="{00000000-0005-0000-0000-0000FE8F0000}"/>
    <cellStyle name="Normal 4 3 5 3 6" xfId="37348" xr:uid="{00000000-0005-0000-0000-0000FF8F0000}"/>
    <cellStyle name="Normal 4 3 5 4" xfId="328" xr:uid="{00000000-0005-0000-0000-000000900000}"/>
    <cellStyle name="Normal 4 3 5 4 2" xfId="37354" xr:uid="{00000000-0005-0000-0000-000001900000}"/>
    <cellStyle name="Normal 4 3 5 4 3" xfId="37355" xr:uid="{00000000-0005-0000-0000-000002900000}"/>
    <cellStyle name="Normal 4 3 5 4 4" xfId="37353" xr:uid="{00000000-0005-0000-0000-000003900000}"/>
    <cellStyle name="Normal 4 3 5 5" xfId="37356" xr:uid="{00000000-0005-0000-0000-000004900000}"/>
    <cellStyle name="Normal 4 3 5 5 2" xfId="37357" xr:uid="{00000000-0005-0000-0000-000005900000}"/>
    <cellStyle name="Normal 4 3 5 6" xfId="37358" xr:uid="{00000000-0005-0000-0000-000006900000}"/>
    <cellStyle name="Normal 4 3 5 6 2" xfId="37359" xr:uid="{00000000-0005-0000-0000-000007900000}"/>
    <cellStyle name="Normal 4 3 5 7" xfId="37360" xr:uid="{00000000-0005-0000-0000-000008900000}"/>
    <cellStyle name="Normal 4 3 5 8" xfId="37361" xr:uid="{00000000-0005-0000-0000-000009900000}"/>
    <cellStyle name="Normal 4 3 5 9" xfId="37362" xr:uid="{00000000-0005-0000-0000-00000A900000}"/>
    <cellStyle name="Normal 4 3 5_1) Sector Final Use Input Sheet" xfId="37363" xr:uid="{00000000-0005-0000-0000-00000B900000}"/>
    <cellStyle name="Normal 4 3 6" xfId="176" xr:uid="{00000000-0005-0000-0000-00000C900000}"/>
    <cellStyle name="Normal 4 3 6 10" xfId="37365" xr:uid="{00000000-0005-0000-0000-00000D900000}"/>
    <cellStyle name="Normal 4 3 6 11" xfId="37366" xr:uid="{00000000-0005-0000-0000-00000E900000}"/>
    <cellStyle name="Normal 4 3 6 12" xfId="37367" xr:uid="{00000000-0005-0000-0000-00000F900000}"/>
    <cellStyle name="Normal 4 3 6 13" xfId="37364" xr:uid="{00000000-0005-0000-0000-000010900000}"/>
    <cellStyle name="Normal 4 3 6 2" xfId="613" xr:uid="{00000000-0005-0000-0000-000011900000}"/>
    <cellStyle name="Normal 4 3 6 2 10" xfId="37369" xr:uid="{00000000-0005-0000-0000-000012900000}"/>
    <cellStyle name="Normal 4 3 6 2 11" xfId="37370" xr:uid="{00000000-0005-0000-0000-000013900000}"/>
    <cellStyle name="Normal 4 3 6 2 12" xfId="37368" xr:uid="{00000000-0005-0000-0000-000014900000}"/>
    <cellStyle name="Normal 4 3 6 2 2" xfId="37371" xr:uid="{00000000-0005-0000-0000-000015900000}"/>
    <cellStyle name="Normal 4 3 6 2 2 2" xfId="37372" xr:uid="{00000000-0005-0000-0000-000016900000}"/>
    <cellStyle name="Normal 4 3 6 2 2 3" xfId="37373" xr:uid="{00000000-0005-0000-0000-000017900000}"/>
    <cellStyle name="Normal 4 3 6 2 2 4" xfId="37374" xr:uid="{00000000-0005-0000-0000-000018900000}"/>
    <cellStyle name="Normal 4 3 6 2 2 5" xfId="37375" xr:uid="{00000000-0005-0000-0000-000019900000}"/>
    <cellStyle name="Normal 4 3 6 2 3" xfId="37376" xr:uid="{00000000-0005-0000-0000-00001A900000}"/>
    <cellStyle name="Normal 4 3 6 2 3 2" xfId="37377" xr:uid="{00000000-0005-0000-0000-00001B900000}"/>
    <cellStyle name="Normal 4 3 6 2 3 3" xfId="37378" xr:uid="{00000000-0005-0000-0000-00001C900000}"/>
    <cellStyle name="Normal 4 3 6 2 4" xfId="37379" xr:uid="{00000000-0005-0000-0000-00001D900000}"/>
    <cellStyle name="Normal 4 3 6 2 4 2" xfId="37380" xr:uid="{00000000-0005-0000-0000-00001E900000}"/>
    <cellStyle name="Normal 4 3 6 2 5" xfId="37381" xr:uid="{00000000-0005-0000-0000-00001F900000}"/>
    <cellStyle name="Normal 4 3 6 2 5 2" xfId="37382" xr:uid="{00000000-0005-0000-0000-000020900000}"/>
    <cellStyle name="Normal 4 3 6 2 6" xfId="37383" xr:uid="{00000000-0005-0000-0000-000021900000}"/>
    <cellStyle name="Normal 4 3 6 2 7" xfId="37384" xr:uid="{00000000-0005-0000-0000-000022900000}"/>
    <cellStyle name="Normal 4 3 6 2 8" xfId="37385" xr:uid="{00000000-0005-0000-0000-000023900000}"/>
    <cellStyle name="Normal 4 3 6 2 9" xfId="37386" xr:uid="{00000000-0005-0000-0000-000024900000}"/>
    <cellStyle name="Normal 4 3 6 2_1) Sector Final Use Input Sheet" xfId="37387" xr:uid="{00000000-0005-0000-0000-000025900000}"/>
    <cellStyle name="Normal 4 3 6 3" xfId="851" xr:uid="{00000000-0005-0000-0000-000026900000}"/>
    <cellStyle name="Normal 4 3 6 3 2" xfId="37389" xr:uid="{00000000-0005-0000-0000-000027900000}"/>
    <cellStyle name="Normal 4 3 6 3 3" xfId="37390" xr:uid="{00000000-0005-0000-0000-000028900000}"/>
    <cellStyle name="Normal 4 3 6 3 4" xfId="37391" xr:uid="{00000000-0005-0000-0000-000029900000}"/>
    <cellStyle name="Normal 4 3 6 3 5" xfId="37392" xr:uid="{00000000-0005-0000-0000-00002A900000}"/>
    <cellStyle name="Normal 4 3 6 3 6" xfId="37388" xr:uid="{00000000-0005-0000-0000-00002B900000}"/>
    <cellStyle name="Normal 4 3 6 4" xfId="401" xr:uid="{00000000-0005-0000-0000-00002C900000}"/>
    <cellStyle name="Normal 4 3 6 4 2" xfId="37394" xr:uid="{00000000-0005-0000-0000-00002D900000}"/>
    <cellStyle name="Normal 4 3 6 4 3" xfId="37395" xr:uid="{00000000-0005-0000-0000-00002E900000}"/>
    <cellStyle name="Normal 4 3 6 4 4" xfId="37393" xr:uid="{00000000-0005-0000-0000-00002F900000}"/>
    <cellStyle name="Normal 4 3 6 5" xfId="37396" xr:uid="{00000000-0005-0000-0000-000030900000}"/>
    <cellStyle name="Normal 4 3 6 5 2" xfId="37397" xr:uid="{00000000-0005-0000-0000-000031900000}"/>
    <cellStyle name="Normal 4 3 6 6" xfId="37398" xr:uid="{00000000-0005-0000-0000-000032900000}"/>
    <cellStyle name="Normal 4 3 6 6 2" xfId="37399" xr:uid="{00000000-0005-0000-0000-000033900000}"/>
    <cellStyle name="Normal 4 3 6 7" xfId="37400" xr:uid="{00000000-0005-0000-0000-000034900000}"/>
    <cellStyle name="Normal 4 3 6 8" xfId="37401" xr:uid="{00000000-0005-0000-0000-000035900000}"/>
    <cellStyle name="Normal 4 3 6 9" xfId="37402" xr:uid="{00000000-0005-0000-0000-000036900000}"/>
    <cellStyle name="Normal 4 3 6_1) Sector Final Use Input Sheet" xfId="37403" xr:uid="{00000000-0005-0000-0000-000037900000}"/>
    <cellStyle name="Normal 4 3 7" xfId="476" xr:uid="{00000000-0005-0000-0000-000038900000}"/>
    <cellStyle name="Normal 4 3 7 10" xfId="37405" xr:uid="{00000000-0005-0000-0000-000039900000}"/>
    <cellStyle name="Normal 4 3 7 11" xfId="37404" xr:uid="{00000000-0005-0000-0000-00003A900000}"/>
    <cellStyle name="Normal 4 3 7 2" xfId="37406" xr:uid="{00000000-0005-0000-0000-00003B900000}"/>
    <cellStyle name="Normal 4 3 7 2 2" xfId="37407" xr:uid="{00000000-0005-0000-0000-00003C900000}"/>
    <cellStyle name="Normal 4 3 7 2 3" xfId="37408" xr:uid="{00000000-0005-0000-0000-00003D900000}"/>
    <cellStyle name="Normal 4 3 7 3" xfId="37409" xr:uid="{00000000-0005-0000-0000-00003E900000}"/>
    <cellStyle name="Normal 4 3 7 3 2" xfId="37410" xr:uid="{00000000-0005-0000-0000-00003F900000}"/>
    <cellStyle name="Normal 4 3 7 4" xfId="37411" xr:uid="{00000000-0005-0000-0000-000040900000}"/>
    <cellStyle name="Normal 4 3 7 4 2" xfId="37412" xr:uid="{00000000-0005-0000-0000-000041900000}"/>
    <cellStyle name="Normal 4 3 7 5" xfId="37413" xr:uid="{00000000-0005-0000-0000-000042900000}"/>
    <cellStyle name="Normal 4 3 7 6" xfId="37414" xr:uid="{00000000-0005-0000-0000-000043900000}"/>
    <cellStyle name="Normal 4 3 7 7" xfId="37415" xr:uid="{00000000-0005-0000-0000-000044900000}"/>
    <cellStyle name="Normal 4 3 7 8" xfId="37416" xr:uid="{00000000-0005-0000-0000-000045900000}"/>
    <cellStyle name="Normal 4 3 7 9" xfId="37417" xr:uid="{00000000-0005-0000-0000-000046900000}"/>
    <cellStyle name="Normal 4 3 7_1) Sector Final Use Input Sheet" xfId="37418" xr:uid="{00000000-0005-0000-0000-000047900000}"/>
    <cellStyle name="Normal 4 3 8" xfId="701" xr:uid="{00000000-0005-0000-0000-000048900000}"/>
    <cellStyle name="Normal 4 3 8 2" xfId="37420" xr:uid="{00000000-0005-0000-0000-000049900000}"/>
    <cellStyle name="Normal 4 3 8 2 2" xfId="37421" xr:uid="{00000000-0005-0000-0000-00004A900000}"/>
    <cellStyle name="Normal 4 3 8 2 3" xfId="37422" xr:uid="{00000000-0005-0000-0000-00004B900000}"/>
    <cellStyle name="Normal 4 3 8 3" xfId="37423" xr:uid="{00000000-0005-0000-0000-00004C900000}"/>
    <cellStyle name="Normal 4 3 8 4" xfId="37424" xr:uid="{00000000-0005-0000-0000-00004D900000}"/>
    <cellStyle name="Normal 4 3 8 5" xfId="37425" xr:uid="{00000000-0005-0000-0000-00004E900000}"/>
    <cellStyle name="Normal 4 3 8 6" xfId="37426" xr:uid="{00000000-0005-0000-0000-00004F900000}"/>
    <cellStyle name="Normal 4 3 8 7" xfId="37419" xr:uid="{00000000-0005-0000-0000-000050900000}"/>
    <cellStyle name="Normal 4 3 9" xfId="251" xr:uid="{00000000-0005-0000-0000-000051900000}"/>
    <cellStyle name="Normal 4 3 9 2" xfId="37428" xr:uid="{00000000-0005-0000-0000-000052900000}"/>
    <cellStyle name="Normal 4 3 9 3" xfId="37429" xr:uid="{00000000-0005-0000-0000-000053900000}"/>
    <cellStyle name="Normal 4 3 9 4" xfId="37427" xr:uid="{00000000-0005-0000-0000-000054900000}"/>
    <cellStyle name="Normal 4 3_1) Sector Final Use Input Sheet" xfId="37430" xr:uid="{00000000-0005-0000-0000-000055900000}"/>
    <cellStyle name="Normal 4 4" xfId="21" xr:uid="{00000000-0005-0000-0000-000056900000}"/>
    <cellStyle name="Normal 4 4 10" xfId="37432" xr:uid="{00000000-0005-0000-0000-000057900000}"/>
    <cellStyle name="Normal 4 4 10 2" xfId="37433" xr:uid="{00000000-0005-0000-0000-000058900000}"/>
    <cellStyle name="Normal 4 4 11" xfId="37434" xr:uid="{00000000-0005-0000-0000-000059900000}"/>
    <cellStyle name="Normal 4 4 11 2" xfId="37435" xr:uid="{00000000-0005-0000-0000-00005A900000}"/>
    <cellStyle name="Normal 4 4 12" xfId="37436" xr:uid="{00000000-0005-0000-0000-00005B900000}"/>
    <cellStyle name="Normal 4 4 13" xfId="37437" xr:uid="{00000000-0005-0000-0000-00005C900000}"/>
    <cellStyle name="Normal 4 4 14" xfId="37438" xr:uid="{00000000-0005-0000-0000-00005D900000}"/>
    <cellStyle name="Normal 4 4 15" xfId="37439" xr:uid="{00000000-0005-0000-0000-00005E900000}"/>
    <cellStyle name="Normal 4 4 16" xfId="37440" xr:uid="{00000000-0005-0000-0000-00005F900000}"/>
    <cellStyle name="Normal 4 4 17" xfId="37441" xr:uid="{00000000-0005-0000-0000-000060900000}"/>
    <cellStyle name="Normal 4 4 18" xfId="37431" xr:uid="{00000000-0005-0000-0000-000061900000}"/>
    <cellStyle name="Normal 4 4 19" xfId="927" xr:uid="{00000000-0005-0000-0000-000062900000}"/>
    <cellStyle name="Normal 4 4 2" xfId="40" xr:uid="{00000000-0005-0000-0000-000063900000}"/>
    <cellStyle name="Normal 4 4 2 10" xfId="37443" xr:uid="{00000000-0005-0000-0000-000064900000}"/>
    <cellStyle name="Normal 4 4 2 11" xfId="37444" xr:uid="{00000000-0005-0000-0000-000065900000}"/>
    <cellStyle name="Normal 4 4 2 12" xfId="37445" xr:uid="{00000000-0005-0000-0000-000066900000}"/>
    <cellStyle name="Normal 4 4 2 13" xfId="37446" xr:uid="{00000000-0005-0000-0000-000067900000}"/>
    <cellStyle name="Normal 4 4 2 14" xfId="37447" xr:uid="{00000000-0005-0000-0000-000068900000}"/>
    <cellStyle name="Normal 4 4 2 15" xfId="37442" xr:uid="{00000000-0005-0000-0000-000069900000}"/>
    <cellStyle name="Normal 4 4 2 2" xfId="86" xr:uid="{00000000-0005-0000-0000-00006A900000}"/>
    <cellStyle name="Normal 4 4 2 2 10" xfId="37449" xr:uid="{00000000-0005-0000-0000-00006B900000}"/>
    <cellStyle name="Normal 4 4 2 2 11" xfId="37450" xr:uid="{00000000-0005-0000-0000-00006C900000}"/>
    <cellStyle name="Normal 4 4 2 2 12" xfId="37451" xr:uid="{00000000-0005-0000-0000-00006D900000}"/>
    <cellStyle name="Normal 4 4 2 2 13" xfId="37448" xr:uid="{00000000-0005-0000-0000-00006E900000}"/>
    <cellStyle name="Normal 4 4 2 2 2" xfId="162" xr:uid="{00000000-0005-0000-0000-00006F900000}"/>
    <cellStyle name="Normal 4 4 2 2 2 10" xfId="37453" xr:uid="{00000000-0005-0000-0000-000070900000}"/>
    <cellStyle name="Normal 4 4 2 2 2 11" xfId="37454" xr:uid="{00000000-0005-0000-0000-000071900000}"/>
    <cellStyle name="Normal 4 4 2 2 2 12" xfId="37452" xr:uid="{00000000-0005-0000-0000-000072900000}"/>
    <cellStyle name="Normal 4 4 2 2 2 2" xfId="614" xr:uid="{00000000-0005-0000-0000-000073900000}"/>
    <cellStyle name="Normal 4 4 2 2 2 2 2" xfId="37456" xr:uid="{00000000-0005-0000-0000-000074900000}"/>
    <cellStyle name="Normal 4 4 2 2 2 2 3" xfId="37457" xr:uid="{00000000-0005-0000-0000-000075900000}"/>
    <cellStyle name="Normal 4 4 2 2 2 2 4" xfId="37458" xr:uid="{00000000-0005-0000-0000-000076900000}"/>
    <cellStyle name="Normal 4 4 2 2 2 2 5" xfId="37459" xr:uid="{00000000-0005-0000-0000-000077900000}"/>
    <cellStyle name="Normal 4 4 2 2 2 2 6" xfId="37455" xr:uid="{00000000-0005-0000-0000-000078900000}"/>
    <cellStyle name="Normal 4 4 2 2 2 3" xfId="837" xr:uid="{00000000-0005-0000-0000-000079900000}"/>
    <cellStyle name="Normal 4 4 2 2 2 3 2" xfId="37461" xr:uid="{00000000-0005-0000-0000-00007A900000}"/>
    <cellStyle name="Normal 4 4 2 2 2 3 3" xfId="37462" xr:uid="{00000000-0005-0000-0000-00007B900000}"/>
    <cellStyle name="Normal 4 4 2 2 2 3 4" xfId="37460" xr:uid="{00000000-0005-0000-0000-00007C900000}"/>
    <cellStyle name="Normal 4 4 2 2 2 4" xfId="387" xr:uid="{00000000-0005-0000-0000-00007D900000}"/>
    <cellStyle name="Normal 4 4 2 2 2 4 2" xfId="37464" xr:uid="{00000000-0005-0000-0000-00007E900000}"/>
    <cellStyle name="Normal 4 4 2 2 2 4 3" xfId="37463" xr:uid="{00000000-0005-0000-0000-00007F900000}"/>
    <cellStyle name="Normal 4 4 2 2 2 5" xfId="37465" xr:uid="{00000000-0005-0000-0000-000080900000}"/>
    <cellStyle name="Normal 4 4 2 2 2 5 2" xfId="37466" xr:uid="{00000000-0005-0000-0000-000081900000}"/>
    <cellStyle name="Normal 4 4 2 2 2 6" xfId="37467" xr:uid="{00000000-0005-0000-0000-000082900000}"/>
    <cellStyle name="Normal 4 4 2 2 2 7" xfId="37468" xr:uid="{00000000-0005-0000-0000-000083900000}"/>
    <cellStyle name="Normal 4 4 2 2 2 8" xfId="37469" xr:uid="{00000000-0005-0000-0000-000084900000}"/>
    <cellStyle name="Normal 4 4 2 2 2 9" xfId="37470" xr:uid="{00000000-0005-0000-0000-000085900000}"/>
    <cellStyle name="Normal 4 4 2 2 2_1) Sector Final Use Input Sheet" xfId="37471" xr:uid="{00000000-0005-0000-0000-000086900000}"/>
    <cellStyle name="Normal 4 4 2 2 3" xfId="237" xr:uid="{00000000-0005-0000-0000-000087900000}"/>
    <cellStyle name="Normal 4 4 2 2 3 2" xfId="615" xr:uid="{00000000-0005-0000-0000-000088900000}"/>
    <cellStyle name="Normal 4 4 2 2 3 2 2" xfId="37473" xr:uid="{00000000-0005-0000-0000-000089900000}"/>
    <cellStyle name="Normal 4 4 2 2 3 3" xfId="912" xr:uid="{00000000-0005-0000-0000-00008A900000}"/>
    <cellStyle name="Normal 4 4 2 2 3 3 2" xfId="37474" xr:uid="{00000000-0005-0000-0000-00008B900000}"/>
    <cellStyle name="Normal 4 4 2 2 3 4" xfId="462" xr:uid="{00000000-0005-0000-0000-00008C900000}"/>
    <cellStyle name="Normal 4 4 2 2 3 4 2" xfId="37475" xr:uid="{00000000-0005-0000-0000-00008D900000}"/>
    <cellStyle name="Normal 4 4 2 2 3 5" xfId="37476" xr:uid="{00000000-0005-0000-0000-00008E900000}"/>
    <cellStyle name="Normal 4 4 2 2 3 6" xfId="37472" xr:uid="{00000000-0005-0000-0000-00008F900000}"/>
    <cellStyle name="Normal 4 4 2 2 4" xfId="537" xr:uid="{00000000-0005-0000-0000-000090900000}"/>
    <cellStyle name="Normal 4 4 2 2 4 2" xfId="37478" xr:uid="{00000000-0005-0000-0000-000091900000}"/>
    <cellStyle name="Normal 4 4 2 2 4 3" xfId="37479" xr:uid="{00000000-0005-0000-0000-000092900000}"/>
    <cellStyle name="Normal 4 4 2 2 4 4" xfId="37477" xr:uid="{00000000-0005-0000-0000-000093900000}"/>
    <cellStyle name="Normal 4 4 2 2 5" xfId="762" xr:uid="{00000000-0005-0000-0000-000094900000}"/>
    <cellStyle name="Normal 4 4 2 2 5 2" xfId="37481" xr:uid="{00000000-0005-0000-0000-000095900000}"/>
    <cellStyle name="Normal 4 4 2 2 5 3" xfId="37480" xr:uid="{00000000-0005-0000-0000-000096900000}"/>
    <cellStyle name="Normal 4 4 2 2 6" xfId="312" xr:uid="{00000000-0005-0000-0000-000097900000}"/>
    <cellStyle name="Normal 4 4 2 2 6 2" xfId="37483" xr:uid="{00000000-0005-0000-0000-000098900000}"/>
    <cellStyle name="Normal 4 4 2 2 6 3" xfId="37482" xr:uid="{00000000-0005-0000-0000-000099900000}"/>
    <cellStyle name="Normal 4 4 2 2 7" xfId="37484" xr:uid="{00000000-0005-0000-0000-00009A900000}"/>
    <cellStyle name="Normal 4 4 2 2 8" xfId="37485" xr:uid="{00000000-0005-0000-0000-00009B900000}"/>
    <cellStyle name="Normal 4 4 2 2 9" xfId="37486" xr:uid="{00000000-0005-0000-0000-00009C900000}"/>
    <cellStyle name="Normal 4 4 2 2_1) Sector Final Use Input Sheet" xfId="37487" xr:uid="{00000000-0005-0000-0000-00009D900000}"/>
    <cellStyle name="Normal 4 4 2 3" xfId="134" xr:uid="{00000000-0005-0000-0000-00009E900000}"/>
    <cellStyle name="Normal 4 4 2 3 10" xfId="37489" xr:uid="{00000000-0005-0000-0000-00009F900000}"/>
    <cellStyle name="Normal 4 4 2 3 11" xfId="37490" xr:uid="{00000000-0005-0000-0000-0000A0900000}"/>
    <cellStyle name="Normal 4 4 2 3 12" xfId="37491" xr:uid="{00000000-0005-0000-0000-0000A1900000}"/>
    <cellStyle name="Normal 4 4 2 3 13" xfId="37488" xr:uid="{00000000-0005-0000-0000-0000A2900000}"/>
    <cellStyle name="Normal 4 4 2 3 2" xfId="616" xr:uid="{00000000-0005-0000-0000-0000A3900000}"/>
    <cellStyle name="Normal 4 4 2 3 2 10" xfId="37493" xr:uid="{00000000-0005-0000-0000-0000A4900000}"/>
    <cellStyle name="Normal 4 4 2 3 2 11" xfId="37494" xr:uid="{00000000-0005-0000-0000-0000A5900000}"/>
    <cellStyle name="Normal 4 4 2 3 2 12" xfId="37492" xr:uid="{00000000-0005-0000-0000-0000A6900000}"/>
    <cellStyle name="Normal 4 4 2 3 2 2" xfId="37495" xr:uid="{00000000-0005-0000-0000-0000A7900000}"/>
    <cellStyle name="Normal 4 4 2 3 2 2 2" xfId="37496" xr:uid="{00000000-0005-0000-0000-0000A8900000}"/>
    <cellStyle name="Normal 4 4 2 3 2 2 3" xfId="37497" xr:uid="{00000000-0005-0000-0000-0000A9900000}"/>
    <cellStyle name="Normal 4 4 2 3 2 2 4" xfId="37498" xr:uid="{00000000-0005-0000-0000-0000AA900000}"/>
    <cellStyle name="Normal 4 4 2 3 2 2 5" xfId="37499" xr:uid="{00000000-0005-0000-0000-0000AB900000}"/>
    <cellStyle name="Normal 4 4 2 3 2 3" xfId="37500" xr:uid="{00000000-0005-0000-0000-0000AC900000}"/>
    <cellStyle name="Normal 4 4 2 3 2 3 2" xfId="37501" xr:uid="{00000000-0005-0000-0000-0000AD900000}"/>
    <cellStyle name="Normal 4 4 2 3 2 3 3" xfId="37502" xr:uid="{00000000-0005-0000-0000-0000AE900000}"/>
    <cellStyle name="Normal 4 4 2 3 2 4" xfId="37503" xr:uid="{00000000-0005-0000-0000-0000AF900000}"/>
    <cellStyle name="Normal 4 4 2 3 2 4 2" xfId="37504" xr:uid="{00000000-0005-0000-0000-0000B0900000}"/>
    <cellStyle name="Normal 4 4 2 3 2 5" xfId="37505" xr:uid="{00000000-0005-0000-0000-0000B1900000}"/>
    <cellStyle name="Normal 4 4 2 3 2 5 2" xfId="37506" xr:uid="{00000000-0005-0000-0000-0000B2900000}"/>
    <cellStyle name="Normal 4 4 2 3 2 6" xfId="37507" xr:uid="{00000000-0005-0000-0000-0000B3900000}"/>
    <cellStyle name="Normal 4 4 2 3 2 7" xfId="37508" xr:uid="{00000000-0005-0000-0000-0000B4900000}"/>
    <cellStyle name="Normal 4 4 2 3 2 8" xfId="37509" xr:uid="{00000000-0005-0000-0000-0000B5900000}"/>
    <cellStyle name="Normal 4 4 2 3 2 9" xfId="37510" xr:uid="{00000000-0005-0000-0000-0000B6900000}"/>
    <cellStyle name="Normal 4 4 2 3 2_1) Sector Final Use Input Sheet" xfId="37511" xr:uid="{00000000-0005-0000-0000-0000B7900000}"/>
    <cellStyle name="Normal 4 4 2 3 3" xfId="809" xr:uid="{00000000-0005-0000-0000-0000B8900000}"/>
    <cellStyle name="Normal 4 4 2 3 3 2" xfId="37513" xr:uid="{00000000-0005-0000-0000-0000B9900000}"/>
    <cellStyle name="Normal 4 4 2 3 3 3" xfId="37514" xr:uid="{00000000-0005-0000-0000-0000BA900000}"/>
    <cellStyle name="Normal 4 4 2 3 3 4" xfId="37515" xr:uid="{00000000-0005-0000-0000-0000BB900000}"/>
    <cellStyle name="Normal 4 4 2 3 3 5" xfId="37516" xr:uid="{00000000-0005-0000-0000-0000BC900000}"/>
    <cellStyle name="Normal 4 4 2 3 3 6" xfId="37512" xr:uid="{00000000-0005-0000-0000-0000BD900000}"/>
    <cellStyle name="Normal 4 4 2 3 4" xfId="359" xr:uid="{00000000-0005-0000-0000-0000BE900000}"/>
    <cellStyle name="Normal 4 4 2 3 4 2" xfId="37518" xr:uid="{00000000-0005-0000-0000-0000BF900000}"/>
    <cellStyle name="Normal 4 4 2 3 4 3" xfId="37519" xr:uid="{00000000-0005-0000-0000-0000C0900000}"/>
    <cellStyle name="Normal 4 4 2 3 4 4" xfId="37517" xr:uid="{00000000-0005-0000-0000-0000C1900000}"/>
    <cellStyle name="Normal 4 4 2 3 5" xfId="37520" xr:uid="{00000000-0005-0000-0000-0000C2900000}"/>
    <cellStyle name="Normal 4 4 2 3 5 2" xfId="37521" xr:uid="{00000000-0005-0000-0000-0000C3900000}"/>
    <cellStyle name="Normal 4 4 2 3 6" xfId="37522" xr:uid="{00000000-0005-0000-0000-0000C4900000}"/>
    <cellStyle name="Normal 4 4 2 3 6 2" xfId="37523" xr:uid="{00000000-0005-0000-0000-0000C5900000}"/>
    <cellStyle name="Normal 4 4 2 3 7" xfId="37524" xr:uid="{00000000-0005-0000-0000-0000C6900000}"/>
    <cellStyle name="Normal 4 4 2 3 8" xfId="37525" xr:uid="{00000000-0005-0000-0000-0000C7900000}"/>
    <cellStyle name="Normal 4 4 2 3 9" xfId="37526" xr:uid="{00000000-0005-0000-0000-0000C8900000}"/>
    <cellStyle name="Normal 4 4 2 3_1) Sector Final Use Input Sheet" xfId="37527" xr:uid="{00000000-0005-0000-0000-0000C9900000}"/>
    <cellStyle name="Normal 4 4 2 4" xfId="192" xr:uid="{00000000-0005-0000-0000-0000CA900000}"/>
    <cellStyle name="Normal 4 4 2 4 10" xfId="37529" xr:uid="{00000000-0005-0000-0000-0000CB900000}"/>
    <cellStyle name="Normal 4 4 2 4 11" xfId="37530" xr:uid="{00000000-0005-0000-0000-0000CC900000}"/>
    <cellStyle name="Normal 4 4 2 4 12" xfId="37528" xr:uid="{00000000-0005-0000-0000-0000CD900000}"/>
    <cellStyle name="Normal 4 4 2 4 2" xfId="617" xr:uid="{00000000-0005-0000-0000-0000CE900000}"/>
    <cellStyle name="Normal 4 4 2 4 2 2" xfId="37532" xr:uid="{00000000-0005-0000-0000-0000CF900000}"/>
    <cellStyle name="Normal 4 4 2 4 2 3" xfId="37533" xr:uid="{00000000-0005-0000-0000-0000D0900000}"/>
    <cellStyle name="Normal 4 4 2 4 2 4" xfId="37534" xr:uid="{00000000-0005-0000-0000-0000D1900000}"/>
    <cellStyle name="Normal 4 4 2 4 2 5" xfId="37535" xr:uid="{00000000-0005-0000-0000-0000D2900000}"/>
    <cellStyle name="Normal 4 4 2 4 2 6" xfId="37531" xr:uid="{00000000-0005-0000-0000-0000D3900000}"/>
    <cellStyle name="Normal 4 4 2 4 3" xfId="867" xr:uid="{00000000-0005-0000-0000-0000D4900000}"/>
    <cellStyle name="Normal 4 4 2 4 3 2" xfId="37537" xr:uid="{00000000-0005-0000-0000-0000D5900000}"/>
    <cellStyle name="Normal 4 4 2 4 3 3" xfId="37538" xr:uid="{00000000-0005-0000-0000-0000D6900000}"/>
    <cellStyle name="Normal 4 4 2 4 3 4" xfId="37536" xr:uid="{00000000-0005-0000-0000-0000D7900000}"/>
    <cellStyle name="Normal 4 4 2 4 4" xfId="417" xr:uid="{00000000-0005-0000-0000-0000D8900000}"/>
    <cellStyle name="Normal 4 4 2 4 4 2" xfId="37540" xr:uid="{00000000-0005-0000-0000-0000D9900000}"/>
    <cellStyle name="Normal 4 4 2 4 4 3" xfId="37539" xr:uid="{00000000-0005-0000-0000-0000DA900000}"/>
    <cellStyle name="Normal 4 4 2 4 5" xfId="37541" xr:uid="{00000000-0005-0000-0000-0000DB900000}"/>
    <cellStyle name="Normal 4 4 2 4 5 2" xfId="37542" xr:uid="{00000000-0005-0000-0000-0000DC900000}"/>
    <cellStyle name="Normal 4 4 2 4 6" xfId="37543" xr:uid="{00000000-0005-0000-0000-0000DD900000}"/>
    <cellStyle name="Normal 4 4 2 4 7" xfId="37544" xr:uid="{00000000-0005-0000-0000-0000DE900000}"/>
    <cellStyle name="Normal 4 4 2 4 8" xfId="37545" xr:uid="{00000000-0005-0000-0000-0000DF900000}"/>
    <cellStyle name="Normal 4 4 2 4 9" xfId="37546" xr:uid="{00000000-0005-0000-0000-0000E0900000}"/>
    <cellStyle name="Normal 4 4 2 4_1) Sector Final Use Input Sheet" xfId="37547" xr:uid="{00000000-0005-0000-0000-0000E1900000}"/>
    <cellStyle name="Normal 4 4 2 5" xfId="492" xr:uid="{00000000-0005-0000-0000-0000E2900000}"/>
    <cellStyle name="Normal 4 4 2 5 2" xfId="37549" xr:uid="{00000000-0005-0000-0000-0000E3900000}"/>
    <cellStyle name="Normal 4 4 2 5 3" xfId="37550" xr:uid="{00000000-0005-0000-0000-0000E4900000}"/>
    <cellStyle name="Normal 4 4 2 5 4" xfId="37551" xr:uid="{00000000-0005-0000-0000-0000E5900000}"/>
    <cellStyle name="Normal 4 4 2 5 5" xfId="37552" xr:uid="{00000000-0005-0000-0000-0000E6900000}"/>
    <cellStyle name="Normal 4 4 2 5 6" xfId="37548" xr:uid="{00000000-0005-0000-0000-0000E7900000}"/>
    <cellStyle name="Normal 4 4 2 6" xfId="717" xr:uid="{00000000-0005-0000-0000-0000E8900000}"/>
    <cellStyle name="Normal 4 4 2 6 2" xfId="37554" xr:uid="{00000000-0005-0000-0000-0000E9900000}"/>
    <cellStyle name="Normal 4 4 2 6 3" xfId="37555" xr:uid="{00000000-0005-0000-0000-0000EA900000}"/>
    <cellStyle name="Normal 4 4 2 6 4" xfId="37553" xr:uid="{00000000-0005-0000-0000-0000EB900000}"/>
    <cellStyle name="Normal 4 4 2 7" xfId="267" xr:uid="{00000000-0005-0000-0000-0000EC900000}"/>
    <cellStyle name="Normal 4 4 2 7 2" xfId="37557" xr:uid="{00000000-0005-0000-0000-0000ED900000}"/>
    <cellStyle name="Normal 4 4 2 7 3" xfId="37556" xr:uid="{00000000-0005-0000-0000-0000EE900000}"/>
    <cellStyle name="Normal 4 4 2 8" xfId="37558" xr:uid="{00000000-0005-0000-0000-0000EF900000}"/>
    <cellStyle name="Normal 4 4 2 8 2" xfId="37559" xr:uid="{00000000-0005-0000-0000-0000F0900000}"/>
    <cellStyle name="Normal 4 4 2 9" xfId="37560" xr:uid="{00000000-0005-0000-0000-0000F1900000}"/>
    <cellStyle name="Normal 4 4 2_1) Sector Final Use Input Sheet" xfId="37561" xr:uid="{00000000-0005-0000-0000-0000F2900000}"/>
    <cellStyle name="Normal 4 4 3" xfId="71" xr:uid="{00000000-0005-0000-0000-0000F3900000}"/>
    <cellStyle name="Normal 4 4 3 10" xfId="37563" xr:uid="{00000000-0005-0000-0000-0000F4900000}"/>
    <cellStyle name="Normal 4 4 3 11" xfId="37564" xr:uid="{00000000-0005-0000-0000-0000F5900000}"/>
    <cellStyle name="Normal 4 4 3 12" xfId="37565" xr:uid="{00000000-0005-0000-0000-0000F6900000}"/>
    <cellStyle name="Normal 4 4 3 13" xfId="37566" xr:uid="{00000000-0005-0000-0000-0000F7900000}"/>
    <cellStyle name="Normal 4 4 3 14" xfId="37567" xr:uid="{00000000-0005-0000-0000-0000F8900000}"/>
    <cellStyle name="Normal 4 4 3 15" xfId="37562" xr:uid="{00000000-0005-0000-0000-0000F9900000}"/>
    <cellStyle name="Normal 4 4 3 2" xfId="119" xr:uid="{00000000-0005-0000-0000-0000FA900000}"/>
    <cellStyle name="Normal 4 4 3 2 10" xfId="37569" xr:uid="{00000000-0005-0000-0000-0000FB900000}"/>
    <cellStyle name="Normal 4 4 3 2 11" xfId="37570" xr:uid="{00000000-0005-0000-0000-0000FC900000}"/>
    <cellStyle name="Normal 4 4 3 2 12" xfId="37571" xr:uid="{00000000-0005-0000-0000-0000FD900000}"/>
    <cellStyle name="Normal 4 4 3 2 13" xfId="37568" xr:uid="{00000000-0005-0000-0000-0000FE900000}"/>
    <cellStyle name="Normal 4 4 3 2 2" xfId="618" xr:uid="{00000000-0005-0000-0000-0000FF900000}"/>
    <cellStyle name="Normal 4 4 3 2 2 10" xfId="37573" xr:uid="{00000000-0005-0000-0000-000000910000}"/>
    <cellStyle name="Normal 4 4 3 2 2 11" xfId="37574" xr:uid="{00000000-0005-0000-0000-000001910000}"/>
    <cellStyle name="Normal 4 4 3 2 2 12" xfId="37572" xr:uid="{00000000-0005-0000-0000-000002910000}"/>
    <cellStyle name="Normal 4 4 3 2 2 2" xfId="37575" xr:uid="{00000000-0005-0000-0000-000003910000}"/>
    <cellStyle name="Normal 4 4 3 2 2 2 2" xfId="37576" xr:uid="{00000000-0005-0000-0000-000004910000}"/>
    <cellStyle name="Normal 4 4 3 2 2 2 3" xfId="37577" xr:uid="{00000000-0005-0000-0000-000005910000}"/>
    <cellStyle name="Normal 4 4 3 2 2 2 4" xfId="37578" xr:uid="{00000000-0005-0000-0000-000006910000}"/>
    <cellStyle name="Normal 4 4 3 2 2 2 5" xfId="37579" xr:uid="{00000000-0005-0000-0000-000007910000}"/>
    <cellStyle name="Normal 4 4 3 2 2 3" xfId="37580" xr:uid="{00000000-0005-0000-0000-000008910000}"/>
    <cellStyle name="Normal 4 4 3 2 2 3 2" xfId="37581" xr:uid="{00000000-0005-0000-0000-000009910000}"/>
    <cellStyle name="Normal 4 4 3 2 2 3 3" xfId="37582" xr:uid="{00000000-0005-0000-0000-00000A910000}"/>
    <cellStyle name="Normal 4 4 3 2 2 4" xfId="37583" xr:uid="{00000000-0005-0000-0000-00000B910000}"/>
    <cellStyle name="Normal 4 4 3 2 2 4 2" xfId="37584" xr:uid="{00000000-0005-0000-0000-00000C910000}"/>
    <cellStyle name="Normal 4 4 3 2 2 5" xfId="37585" xr:uid="{00000000-0005-0000-0000-00000D910000}"/>
    <cellStyle name="Normal 4 4 3 2 2 5 2" xfId="37586" xr:uid="{00000000-0005-0000-0000-00000E910000}"/>
    <cellStyle name="Normal 4 4 3 2 2 6" xfId="37587" xr:uid="{00000000-0005-0000-0000-00000F910000}"/>
    <cellStyle name="Normal 4 4 3 2 2 7" xfId="37588" xr:uid="{00000000-0005-0000-0000-000010910000}"/>
    <cellStyle name="Normal 4 4 3 2 2 8" xfId="37589" xr:uid="{00000000-0005-0000-0000-000011910000}"/>
    <cellStyle name="Normal 4 4 3 2 2 9" xfId="37590" xr:uid="{00000000-0005-0000-0000-000012910000}"/>
    <cellStyle name="Normal 4 4 3 2 2_1) Sector Final Use Input Sheet" xfId="37591" xr:uid="{00000000-0005-0000-0000-000013910000}"/>
    <cellStyle name="Normal 4 4 3 2 3" xfId="794" xr:uid="{00000000-0005-0000-0000-000014910000}"/>
    <cellStyle name="Normal 4 4 3 2 3 2" xfId="37593" xr:uid="{00000000-0005-0000-0000-000015910000}"/>
    <cellStyle name="Normal 4 4 3 2 3 3" xfId="37594" xr:uid="{00000000-0005-0000-0000-000016910000}"/>
    <cellStyle name="Normal 4 4 3 2 3 4" xfId="37595" xr:uid="{00000000-0005-0000-0000-000017910000}"/>
    <cellStyle name="Normal 4 4 3 2 3 5" xfId="37596" xr:uid="{00000000-0005-0000-0000-000018910000}"/>
    <cellStyle name="Normal 4 4 3 2 3 6" xfId="37592" xr:uid="{00000000-0005-0000-0000-000019910000}"/>
    <cellStyle name="Normal 4 4 3 2 4" xfId="344" xr:uid="{00000000-0005-0000-0000-00001A910000}"/>
    <cellStyle name="Normal 4 4 3 2 4 2" xfId="37598" xr:uid="{00000000-0005-0000-0000-00001B910000}"/>
    <cellStyle name="Normal 4 4 3 2 4 3" xfId="37599" xr:uid="{00000000-0005-0000-0000-00001C910000}"/>
    <cellStyle name="Normal 4 4 3 2 4 4" xfId="37597" xr:uid="{00000000-0005-0000-0000-00001D910000}"/>
    <cellStyle name="Normal 4 4 3 2 5" xfId="37600" xr:uid="{00000000-0005-0000-0000-00001E910000}"/>
    <cellStyle name="Normal 4 4 3 2 5 2" xfId="37601" xr:uid="{00000000-0005-0000-0000-00001F910000}"/>
    <cellStyle name="Normal 4 4 3 2 6" xfId="37602" xr:uid="{00000000-0005-0000-0000-000020910000}"/>
    <cellStyle name="Normal 4 4 3 2 6 2" xfId="37603" xr:uid="{00000000-0005-0000-0000-000021910000}"/>
    <cellStyle name="Normal 4 4 3 2 7" xfId="37604" xr:uid="{00000000-0005-0000-0000-000022910000}"/>
    <cellStyle name="Normal 4 4 3 2 8" xfId="37605" xr:uid="{00000000-0005-0000-0000-000023910000}"/>
    <cellStyle name="Normal 4 4 3 2 9" xfId="37606" xr:uid="{00000000-0005-0000-0000-000024910000}"/>
    <cellStyle name="Normal 4 4 3 2_1) Sector Final Use Input Sheet" xfId="37607" xr:uid="{00000000-0005-0000-0000-000025910000}"/>
    <cellStyle name="Normal 4 4 3 3" xfId="222" xr:uid="{00000000-0005-0000-0000-000026910000}"/>
    <cellStyle name="Normal 4 4 3 3 10" xfId="37609" xr:uid="{00000000-0005-0000-0000-000027910000}"/>
    <cellStyle name="Normal 4 4 3 3 11" xfId="37610" xr:uid="{00000000-0005-0000-0000-000028910000}"/>
    <cellStyle name="Normal 4 4 3 3 12" xfId="37611" xr:uid="{00000000-0005-0000-0000-000029910000}"/>
    <cellStyle name="Normal 4 4 3 3 13" xfId="37608" xr:uid="{00000000-0005-0000-0000-00002A910000}"/>
    <cellStyle name="Normal 4 4 3 3 2" xfId="619" xr:uid="{00000000-0005-0000-0000-00002B910000}"/>
    <cellStyle name="Normal 4 4 3 3 2 10" xfId="37613" xr:uid="{00000000-0005-0000-0000-00002C910000}"/>
    <cellStyle name="Normal 4 4 3 3 2 11" xfId="37614" xr:uid="{00000000-0005-0000-0000-00002D910000}"/>
    <cellStyle name="Normal 4 4 3 3 2 12" xfId="37612" xr:uid="{00000000-0005-0000-0000-00002E910000}"/>
    <cellStyle name="Normal 4 4 3 3 2 2" xfId="37615" xr:uid="{00000000-0005-0000-0000-00002F910000}"/>
    <cellStyle name="Normal 4 4 3 3 2 2 2" xfId="37616" xr:uid="{00000000-0005-0000-0000-000030910000}"/>
    <cellStyle name="Normal 4 4 3 3 2 2 3" xfId="37617" xr:uid="{00000000-0005-0000-0000-000031910000}"/>
    <cellStyle name="Normal 4 4 3 3 2 2 4" xfId="37618" xr:uid="{00000000-0005-0000-0000-000032910000}"/>
    <cellStyle name="Normal 4 4 3 3 2 2 5" xfId="37619" xr:uid="{00000000-0005-0000-0000-000033910000}"/>
    <cellStyle name="Normal 4 4 3 3 2 3" xfId="37620" xr:uid="{00000000-0005-0000-0000-000034910000}"/>
    <cellStyle name="Normal 4 4 3 3 2 3 2" xfId="37621" xr:uid="{00000000-0005-0000-0000-000035910000}"/>
    <cellStyle name="Normal 4 4 3 3 2 3 3" xfId="37622" xr:uid="{00000000-0005-0000-0000-000036910000}"/>
    <cellStyle name="Normal 4 4 3 3 2 4" xfId="37623" xr:uid="{00000000-0005-0000-0000-000037910000}"/>
    <cellStyle name="Normal 4 4 3 3 2 4 2" xfId="37624" xr:uid="{00000000-0005-0000-0000-000038910000}"/>
    <cellStyle name="Normal 4 4 3 3 2 5" xfId="37625" xr:uid="{00000000-0005-0000-0000-000039910000}"/>
    <cellStyle name="Normal 4 4 3 3 2 5 2" xfId="37626" xr:uid="{00000000-0005-0000-0000-00003A910000}"/>
    <cellStyle name="Normal 4 4 3 3 2 6" xfId="37627" xr:uid="{00000000-0005-0000-0000-00003B910000}"/>
    <cellStyle name="Normal 4 4 3 3 2 7" xfId="37628" xr:uid="{00000000-0005-0000-0000-00003C910000}"/>
    <cellStyle name="Normal 4 4 3 3 2 8" xfId="37629" xr:uid="{00000000-0005-0000-0000-00003D910000}"/>
    <cellStyle name="Normal 4 4 3 3 2 9" xfId="37630" xr:uid="{00000000-0005-0000-0000-00003E910000}"/>
    <cellStyle name="Normal 4 4 3 3 2_1) Sector Final Use Input Sheet" xfId="37631" xr:uid="{00000000-0005-0000-0000-00003F910000}"/>
    <cellStyle name="Normal 4 4 3 3 3" xfId="897" xr:uid="{00000000-0005-0000-0000-000040910000}"/>
    <cellStyle name="Normal 4 4 3 3 3 2" xfId="37633" xr:uid="{00000000-0005-0000-0000-000041910000}"/>
    <cellStyle name="Normal 4 4 3 3 3 3" xfId="37634" xr:uid="{00000000-0005-0000-0000-000042910000}"/>
    <cellStyle name="Normal 4 4 3 3 3 4" xfId="37635" xr:uid="{00000000-0005-0000-0000-000043910000}"/>
    <cellStyle name="Normal 4 4 3 3 3 5" xfId="37636" xr:uid="{00000000-0005-0000-0000-000044910000}"/>
    <cellStyle name="Normal 4 4 3 3 3 6" xfId="37632" xr:uid="{00000000-0005-0000-0000-000045910000}"/>
    <cellStyle name="Normal 4 4 3 3 4" xfId="447" xr:uid="{00000000-0005-0000-0000-000046910000}"/>
    <cellStyle name="Normal 4 4 3 3 4 2" xfId="37638" xr:uid="{00000000-0005-0000-0000-000047910000}"/>
    <cellStyle name="Normal 4 4 3 3 4 3" xfId="37639" xr:uid="{00000000-0005-0000-0000-000048910000}"/>
    <cellStyle name="Normal 4 4 3 3 4 4" xfId="37637" xr:uid="{00000000-0005-0000-0000-000049910000}"/>
    <cellStyle name="Normal 4 4 3 3 5" xfId="37640" xr:uid="{00000000-0005-0000-0000-00004A910000}"/>
    <cellStyle name="Normal 4 4 3 3 5 2" xfId="37641" xr:uid="{00000000-0005-0000-0000-00004B910000}"/>
    <cellStyle name="Normal 4 4 3 3 6" xfId="37642" xr:uid="{00000000-0005-0000-0000-00004C910000}"/>
    <cellStyle name="Normal 4 4 3 3 6 2" xfId="37643" xr:uid="{00000000-0005-0000-0000-00004D910000}"/>
    <cellStyle name="Normal 4 4 3 3 7" xfId="37644" xr:uid="{00000000-0005-0000-0000-00004E910000}"/>
    <cellStyle name="Normal 4 4 3 3 8" xfId="37645" xr:uid="{00000000-0005-0000-0000-00004F910000}"/>
    <cellStyle name="Normal 4 4 3 3 9" xfId="37646" xr:uid="{00000000-0005-0000-0000-000050910000}"/>
    <cellStyle name="Normal 4 4 3 3_1) Sector Final Use Input Sheet" xfId="37647" xr:uid="{00000000-0005-0000-0000-000051910000}"/>
    <cellStyle name="Normal 4 4 3 4" xfId="522" xr:uid="{00000000-0005-0000-0000-000052910000}"/>
    <cellStyle name="Normal 4 4 3 4 10" xfId="37649" xr:uid="{00000000-0005-0000-0000-000053910000}"/>
    <cellStyle name="Normal 4 4 3 4 11" xfId="37650" xr:uid="{00000000-0005-0000-0000-000054910000}"/>
    <cellStyle name="Normal 4 4 3 4 12" xfId="37648" xr:uid="{00000000-0005-0000-0000-000055910000}"/>
    <cellStyle name="Normal 4 4 3 4 2" xfId="37651" xr:uid="{00000000-0005-0000-0000-000056910000}"/>
    <cellStyle name="Normal 4 4 3 4 2 2" xfId="37652" xr:uid="{00000000-0005-0000-0000-000057910000}"/>
    <cellStyle name="Normal 4 4 3 4 2 3" xfId="37653" xr:uid="{00000000-0005-0000-0000-000058910000}"/>
    <cellStyle name="Normal 4 4 3 4 2 4" xfId="37654" xr:uid="{00000000-0005-0000-0000-000059910000}"/>
    <cellStyle name="Normal 4 4 3 4 2 5" xfId="37655" xr:uid="{00000000-0005-0000-0000-00005A910000}"/>
    <cellStyle name="Normal 4 4 3 4 3" xfId="37656" xr:uid="{00000000-0005-0000-0000-00005B910000}"/>
    <cellStyle name="Normal 4 4 3 4 3 2" xfId="37657" xr:uid="{00000000-0005-0000-0000-00005C910000}"/>
    <cellStyle name="Normal 4 4 3 4 3 3" xfId="37658" xr:uid="{00000000-0005-0000-0000-00005D910000}"/>
    <cellStyle name="Normal 4 4 3 4 4" xfId="37659" xr:uid="{00000000-0005-0000-0000-00005E910000}"/>
    <cellStyle name="Normal 4 4 3 4 4 2" xfId="37660" xr:uid="{00000000-0005-0000-0000-00005F910000}"/>
    <cellStyle name="Normal 4 4 3 4 5" xfId="37661" xr:uid="{00000000-0005-0000-0000-000060910000}"/>
    <cellStyle name="Normal 4 4 3 4 5 2" xfId="37662" xr:uid="{00000000-0005-0000-0000-000061910000}"/>
    <cellStyle name="Normal 4 4 3 4 6" xfId="37663" xr:uid="{00000000-0005-0000-0000-000062910000}"/>
    <cellStyle name="Normal 4 4 3 4 7" xfId="37664" xr:uid="{00000000-0005-0000-0000-000063910000}"/>
    <cellStyle name="Normal 4 4 3 4 8" xfId="37665" xr:uid="{00000000-0005-0000-0000-000064910000}"/>
    <cellStyle name="Normal 4 4 3 4 9" xfId="37666" xr:uid="{00000000-0005-0000-0000-000065910000}"/>
    <cellStyle name="Normal 4 4 3 4_1) Sector Final Use Input Sheet" xfId="37667" xr:uid="{00000000-0005-0000-0000-000066910000}"/>
    <cellStyle name="Normal 4 4 3 5" xfId="747" xr:uid="{00000000-0005-0000-0000-000067910000}"/>
    <cellStyle name="Normal 4 4 3 5 2" xfId="37669" xr:uid="{00000000-0005-0000-0000-000068910000}"/>
    <cellStyle name="Normal 4 4 3 5 3" xfId="37670" xr:uid="{00000000-0005-0000-0000-000069910000}"/>
    <cellStyle name="Normal 4 4 3 5 4" xfId="37671" xr:uid="{00000000-0005-0000-0000-00006A910000}"/>
    <cellStyle name="Normal 4 4 3 5 5" xfId="37672" xr:uid="{00000000-0005-0000-0000-00006B910000}"/>
    <cellStyle name="Normal 4 4 3 5 6" xfId="37668" xr:uid="{00000000-0005-0000-0000-00006C910000}"/>
    <cellStyle name="Normal 4 4 3 6" xfId="297" xr:uid="{00000000-0005-0000-0000-00006D910000}"/>
    <cellStyle name="Normal 4 4 3 6 2" xfId="37674" xr:uid="{00000000-0005-0000-0000-00006E910000}"/>
    <cellStyle name="Normal 4 4 3 6 3" xfId="37675" xr:uid="{00000000-0005-0000-0000-00006F910000}"/>
    <cellStyle name="Normal 4 4 3 6 4" xfId="37673" xr:uid="{00000000-0005-0000-0000-000070910000}"/>
    <cellStyle name="Normal 4 4 3 7" xfId="37676" xr:uid="{00000000-0005-0000-0000-000071910000}"/>
    <cellStyle name="Normal 4 4 3 7 2" xfId="37677" xr:uid="{00000000-0005-0000-0000-000072910000}"/>
    <cellStyle name="Normal 4 4 3 8" xfId="37678" xr:uid="{00000000-0005-0000-0000-000073910000}"/>
    <cellStyle name="Normal 4 4 3 8 2" xfId="37679" xr:uid="{00000000-0005-0000-0000-000074910000}"/>
    <cellStyle name="Normal 4 4 3 9" xfId="37680" xr:uid="{00000000-0005-0000-0000-000075910000}"/>
    <cellStyle name="Normal 4 4 3_1) Sector Final Use Input Sheet" xfId="37681" xr:uid="{00000000-0005-0000-0000-000076910000}"/>
    <cellStyle name="Normal 4 4 4" xfId="56" xr:uid="{00000000-0005-0000-0000-000077910000}"/>
    <cellStyle name="Normal 4 4 4 10" xfId="37683" xr:uid="{00000000-0005-0000-0000-000078910000}"/>
    <cellStyle name="Normal 4 4 4 11" xfId="37684" xr:uid="{00000000-0005-0000-0000-000079910000}"/>
    <cellStyle name="Normal 4 4 4 12" xfId="37685" xr:uid="{00000000-0005-0000-0000-00007A910000}"/>
    <cellStyle name="Normal 4 4 4 13" xfId="37686" xr:uid="{00000000-0005-0000-0000-00007B910000}"/>
    <cellStyle name="Normal 4 4 4 14" xfId="37687" xr:uid="{00000000-0005-0000-0000-00007C910000}"/>
    <cellStyle name="Normal 4 4 4 15" xfId="37682" xr:uid="{00000000-0005-0000-0000-00007D910000}"/>
    <cellStyle name="Normal 4 4 4 2" xfId="147" xr:uid="{00000000-0005-0000-0000-00007E910000}"/>
    <cellStyle name="Normal 4 4 4 2 10" xfId="37689" xr:uid="{00000000-0005-0000-0000-00007F910000}"/>
    <cellStyle name="Normal 4 4 4 2 11" xfId="37690" xr:uid="{00000000-0005-0000-0000-000080910000}"/>
    <cellStyle name="Normal 4 4 4 2 12" xfId="37691" xr:uid="{00000000-0005-0000-0000-000081910000}"/>
    <cellStyle name="Normal 4 4 4 2 13" xfId="37688" xr:uid="{00000000-0005-0000-0000-000082910000}"/>
    <cellStyle name="Normal 4 4 4 2 2" xfId="620" xr:uid="{00000000-0005-0000-0000-000083910000}"/>
    <cellStyle name="Normal 4 4 4 2 2 10" xfId="37693" xr:uid="{00000000-0005-0000-0000-000084910000}"/>
    <cellStyle name="Normal 4 4 4 2 2 11" xfId="37694" xr:uid="{00000000-0005-0000-0000-000085910000}"/>
    <cellStyle name="Normal 4 4 4 2 2 12" xfId="37692" xr:uid="{00000000-0005-0000-0000-000086910000}"/>
    <cellStyle name="Normal 4 4 4 2 2 2" xfId="37695" xr:uid="{00000000-0005-0000-0000-000087910000}"/>
    <cellStyle name="Normal 4 4 4 2 2 2 2" xfId="37696" xr:uid="{00000000-0005-0000-0000-000088910000}"/>
    <cellStyle name="Normal 4 4 4 2 2 2 3" xfId="37697" xr:uid="{00000000-0005-0000-0000-000089910000}"/>
    <cellStyle name="Normal 4 4 4 2 2 2 4" xfId="37698" xr:uid="{00000000-0005-0000-0000-00008A910000}"/>
    <cellStyle name="Normal 4 4 4 2 2 2 5" xfId="37699" xr:uid="{00000000-0005-0000-0000-00008B910000}"/>
    <cellStyle name="Normal 4 4 4 2 2 3" xfId="37700" xr:uid="{00000000-0005-0000-0000-00008C910000}"/>
    <cellStyle name="Normal 4 4 4 2 2 3 2" xfId="37701" xr:uid="{00000000-0005-0000-0000-00008D910000}"/>
    <cellStyle name="Normal 4 4 4 2 2 3 3" xfId="37702" xr:uid="{00000000-0005-0000-0000-00008E910000}"/>
    <cellStyle name="Normal 4 4 4 2 2 4" xfId="37703" xr:uid="{00000000-0005-0000-0000-00008F910000}"/>
    <cellStyle name="Normal 4 4 4 2 2 4 2" xfId="37704" xr:uid="{00000000-0005-0000-0000-000090910000}"/>
    <cellStyle name="Normal 4 4 4 2 2 5" xfId="37705" xr:uid="{00000000-0005-0000-0000-000091910000}"/>
    <cellStyle name="Normal 4 4 4 2 2 5 2" xfId="37706" xr:uid="{00000000-0005-0000-0000-000092910000}"/>
    <cellStyle name="Normal 4 4 4 2 2 6" xfId="37707" xr:uid="{00000000-0005-0000-0000-000093910000}"/>
    <cellStyle name="Normal 4 4 4 2 2 7" xfId="37708" xr:uid="{00000000-0005-0000-0000-000094910000}"/>
    <cellStyle name="Normal 4 4 4 2 2 8" xfId="37709" xr:uid="{00000000-0005-0000-0000-000095910000}"/>
    <cellStyle name="Normal 4 4 4 2 2 9" xfId="37710" xr:uid="{00000000-0005-0000-0000-000096910000}"/>
    <cellStyle name="Normal 4 4 4 2 2_1) Sector Final Use Input Sheet" xfId="37711" xr:uid="{00000000-0005-0000-0000-000097910000}"/>
    <cellStyle name="Normal 4 4 4 2 3" xfId="822" xr:uid="{00000000-0005-0000-0000-000098910000}"/>
    <cellStyle name="Normal 4 4 4 2 3 2" xfId="37713" xr:uid="{00000000-0005-0000-0000-000099910000}"/>
    <cellStyle name="Normal 4 4 4 2 3 3" xfId="37714" xr:uid="{00000000-0005-0000-0000-00009A910000}"/>
    <cellStyle name="Normal 4 4 4 2 3 4" xfId="37715" xr:uid="{00000000-0005-0000-0000-00009B910000}"/>
    <cellStyle name="Normal 4 4 4 2 3 5" xfId="37716" xr:uid="{00000000-0005-0000-0000-00009C910000}"/>
    <cellStyle name="Normal 4 4 4 2 3 6" xfId="37712" xr:uid="{00000000-0005-0000-0000-00009D910000}"/>
    <cellStyle name="Normal 4 4 4 2 4" xfId="372" xr:uid="{00000000-0005-0000-0000-00009E910000}"/>
    <cellStyle name="Normal 4 4 4 2 4 2" xfId="37718" xr:uid="{00000000-0005-0000-0000-00009F910000}"/>
    <cellStyle name="Normal 4 4 4 2 4 3" xfId="37719" xr:uid="{00000000-0005-0000-0000-0000A0910000}"/>
    <cellStyle name="Normal 4 4 4 2 4 4" xfId="37717" xr:uid="{00000000-0005-0000-0000-0000A1910000}"/>
    <cellStyle name="Normal 4 4 4 2 5" xfId="37720" xr:uid="{00000000-0005-0000-0000-0000A2910000}"/>
    <cellStyle name="Normal 4 4 4 2 5 2" xfId="37721" xr:uid="{00000000-0005-0000-0000-0000A3910000}"/>
    <cellStyle name="Normal 4 4 4 2 6" xfId="37722" xr:uid="{00000000-0005-0000-0000-0000A4910000}"/>
    <cellStyle name="Normal 4 4 4 2 6 2" xfId="37723" xr:uid="{00000000-0005-0000-0000-0000A5910000}"/>
    <cellStyle name="Normal 4 4 4 2 7" xfId="37724" xr:uid="{00000000-0005-0000-0000-0000A6910000}"/>
    <cellStyle name="Normal 4 4 4 2 8" xfId="37725" xr:uid="{00000000-0005-0000-0000-0000A7910000}"/>
    <cellStyle name="Normal 4 4 4 2 9" xfId="37726" xr:uid="{00000000-0005-0000-0000-0000A8910000}"/>
    <cellStyle name="Normal 4 4 4 2_1) Sector Final Use Input Sheet" xfId="37727" xr:uid="{00000000-0005-0000-0000-0000A9910000}"/>
    <cellStyle name="Normal 4 4 4 3" xfId="207" xr:uid="{00000000-0005-0000-0000-0000AA910000}"/>
    <cellStyle name="Normal 4 4 4 3 10" xfId="37729" xr:uid="{00000000-0005-0000-0000-0000AB910000}"/>
    <cellStyle name="Normal 4 4 4 3 11" xfId="37730" xr:uid="{00000000-0005-0000-0000-0000AC910000}"/>
    <cellStyle name="Normal 4 4 4 3 12" xfId="37731" xr:uid="{00000000-0005-0000-0000-0000AD910000}"/>
    <cellStyle name="Normal 4 4 4 3 13" xfId="37728" xr:uid="{00000000-0005-0000-0000-0000AE910000}"/>
    <cellStyle name="Normal 4 4 4 3 2" xfId="621" xr:uid="{00000000-0005-0000-0000-0000AF910000}"/>
    <cellStyle name="Normal 4 4 4 3 2 10" xfId="37733" xr:uid="{00000000-0005-0000-0000-0000B0910000}"/>
    <cellStyle name="Normal 4 4 4 3 2 11" xfId="37734" xr:uid="{00000000-0005-0000-0000-0000B1910000}"/>
    <cellStyle name="Normal 4 4 4 3 2 12" xfId="37732" xr:uid="{00000000-0005-0000-0000-0000B2910000}"/>
    <cellStyle name="Normal 4 4 4 3 2 2" xfId="37735" xr:uid="{00000000-0005-0000-0000-0000B3910000}"/>
    <cellStyle name="Normal 4 4 4 3 2 2 2" xfId="37736" xr:uid="{00000000-0005-0000-0000-0000B4910000}"/>
    <cellStyle name="Normal 4 4 4 3 2 2 3" xfId="37737" xr:uid="{00000000-0005-0000-0000-0000B5910000}"/>
    <cellStyle name="Normal 4 4 4 3 2 2 4" xfId="37738" xr:uid="{00000000-0005-0000-0000-0000B6910000}"/>
    <cellStyle name="Normal 4 4 4 3 2 2 5" xfId="37739" xr:uid="{00000000-0005-0000-0000-0000B7910000}"/>
    <cellStyle name="Normal 4 4 4 3 2 3" xfId="37740" xr:uid="{00000000-0005-0000-0000-0000B8910000}"/>
    <cellStyle name="Normal 4 4 4 3 2 3 2" xfId="37741" xr:uid="{00000000-0005-0000-0000-0000B9910000}"/>
    <cellStyle name="Normal 4 4 4 3 2 3 3" xfId="37742" xr:uid="{00000000-0005-0000-0000-0000BA910000}"/>
    <cellStyle name="Normal 4 4 4 3 2 4" xfId="37743" xr:uid="{00000000-0005-0000-0000-0000BB910000}"/>
    <cellStyle name="Normal 4 4 4 3 2 4 2" xfId="37744" xr:uid="{00000000-0005-0000-0000-0000BC910000}"/>
    <cellStyle name="Normal 4 4 4 3 2 5" xfId="37745" xr:uid="{00000000-0005-0000-0000-0000BD910000}"/>
    <cellStyle name="Normal 4 4 4 3 2 5 2" xfId="37746" xr:uid="{00000000-0005-0000-0000-0000BE910000}"/>
    <cellStyle name="Normal 4 4 4 3 2 6" xfId="37747" xr:uid="{00000000-0005-0000-0000-0000BF910000}"/>
    <cellStyle name="Normal 4 4 4 3 2 7" xfId="37748" xr:uid="{00000000-0005-0000-0000-0000C0910000}"/>
    <cellStyle name="Normal 4 4 4 3 2 8" xfId="37749" xr:uid="{00000000-0005-0000-0000-0000C1910000}"/>
    <cellStyle name="Normal 4 4 4 3 2 9" xfId="37750" xr:uid="{00000000-0005-0000-0000-0000C2910000}"/>
    <cellStyle name="Normal 4 4 4 3 2_1) Sector Final Use Input Sheet" xfId="37751" xr:uid="{00000000-0005-0000-0000-0000C3910000}"/>
    <cellStyle name="Normal 4 4 4 3 3" xfId="882" xr:uid="{00000000-0005-0000-0000-0000C4910000}"/>
    <cellStyle name="Normal 4 4 4 3 3 2" xfId="37753" xr:uid="{00000000-0005-0000-0000-0000C5910000}"/>
    <cellStyle name="Normal 4 4 4 3 3 3" xfId="37754" xr:uid="{00000000-0005-0000-0000-0000C6910000}"/>
    <cellStyle name="Normal 4 4 4 3 3 4" xfId="37755" xr:uid="{00000000-0005-0000-0000-0000C7910000}"/>
    <cellStyle name="Normal 4 4 4 3 3 5" xfId="37756" xr:uid="{00000000-0005-0000-0000-0000C8910000}"/>
    <cellStyle name="Normal 4 4 4 3 3 6" xfId="37752" xr:uid="{00000000-0005-0000-0000-0000C9910000}"/>
    <cellStyle name="Normal 4 4 4 3 4" xfId="432" xr:uid="{00000000-0005-0000-0000-0000CA910000}"/>
    <cellStyle name="Normal 4 4 4 3 4 2" xfId="37758" xr:uid="{00000000-0005-0000-0000-0000CB910000}"/>
    <cellStyle name="Normal 4 4 4 3 4 3" xfId="37759" xr:uid="{00000000-0005-0000-0000-0000CC910000}"/>
    <cellStyle name="Normal 4 4 4 3 4 4" xfId="37757" xr:uid="{00000000-0005-0000-0000-0000CD910000}"/>
    <cellStyle name="Normal 4 4 4 3 5" xfId="37760" xr:uid="{00000000-0005-0000-0000-0000CE910000}"/>
    <cellStyle name="Normal 4 4 4 3 5 2" xfId="37761" xr:uid="{00000000-0005-0000-0000-0000CF910000}"/>
    <cellStyle name="Normal 4 4 4 3 6" xfId="37762" xr:uid="{00000000-0005-0000-0000-0000D0910000}"/>
    <cellStyle name="Normal 4 4 4 3 6 2" xfId="37763" xr:uid="{00000000-0005-0000-0000-0000D1910000}"/>
    <cellStyle name="Normal 4 4 4 3 7" xfId="37764" xr:uid="{00000000-0005-0000-0000-0000D2910000}"/>
    <cellStyle name="Normal 4 4 4 3 8" xfId="37765" xr:uid="{00000000-0005-0000-0000-0000D3910000}"/>
    <cellStyle name="Normal 4 4 4 3 9" xfId="37766" xr:uid="{00000000-0005-0000-0000-0000D4910000}"/>
    <cellStyle name="Normal 4 4 4 3_1) Sector Final Use Input Sheet" xfId="37767" xr:uid="{00000000-0005-0000-0000-0000D5910000}"/>
    <cellStyle name="Normal 4 4 4 4" xfId="507" xr:uid="{00000000-0005-0000-0000-0000D6910000}"/>
    <cellStyle name="Normal 4 4 4 4 10" xfId="37769" xr:uid="{00000000-0005-0000-0000-0000D7910000}"/>
    <cellStyle name="Normal 4 4 4 4 11" xfId="37770" xr:uid="{00000000-0005-0000-0000-0000D8910000}"/>
    <cellStyle name="Normal 4 4 4 4 12" xfId="37768" xr:uid="{00000000-0005-0000-0000-0000D9910000}"/>
    <cellStyle name="Normal 4 4 4 4 2" xfId="37771" xr:uid="{00000000-0005-0000-0000-0000DA910000}"/>
    <cellStyle name="Normal 4 4 4 4 2 2" xfId="37772" xr:uid="{00000000-0005-0000-0000-0000DB910000}"/>
    <cellStyle name="Normal 4 4 4 4 2 3" xfId="37773" xr:uid="{00000000-0005-0000-0000-0000DC910000}"/>
    <cellStyle name="Normal 4 4 4 4 2 4" xfId="37774" xr:uid="{00000000-0005-0000-0000-0000DD910000}"/>
    <cellStyle name="Normal 4 4 4 4 2 5" xfId="37775" xr:uid="{00000000-0005-0000-0000-0000DE910000}"/>
    <cellStyle name="Normal 4 4 4 4 3" xfId="37776" xr:uid="{00000000-0005-0000-0000-0000DF910000}"/>
    <cellStyle name="Normal 4 4 4 4 3 2" xfId="37777" xr:uid="{00000000-0005-0000-0000-0000E0910000}"/>
    <cellStyle name="Normal 4 4 4 4 3 3" xfId="37778" xr:uid="{00000000-0005-0000-0000-0000E1910000}"/>
    <cellStyle name="Normal 4 4 4 4 4" xfId="37779" xr:uid="{00000000-0005-0000-0000-0000E2910000}"/>
    <cellStyle name="Normal 4 4 4 4 4 2" xfId="37780" xr:uid="{00000000-0005-0000-0000-0000E3910000}"/>
    <cellStyle name="Normal 4 4 4 4 5" xfId="37781" xr:uid="{00000000-0005-0000-0000-0000E4910000}"/>
    <cellStyle name="Normal 4 4 4 4 5 2" xfId="37782" xr:uid="{00000000-0005-0000-0000-0000E5910000}"/>
    <cellStyle name="Normal 4 4 4 4 6" xfId="37783" xr:uid="{00000000-0005-0000-0000-0000E6910000}"/>
    <cellStyle name="Normal 4 4 4 4 7" xfId="37784" xr:uid="{00000000-0005-0000-0000-0000E7910000}"/>
    <cellStyle name="Normal 4 4 4 4 8" xfId="37785" xr:uid="{00000000-0005-0000-0000-0000E8910000}"/>
    <cellStyle name="Normal 4 4 4 4 9" xfId="37786" xr:uid="{00000000-0005-0000-0000-0000E9910000}"/>
    <cellStyle name="Normal 4 4 4 4_1) Sector Final Use Input Sheet" xfId="37787" xr:uid="{00000000-0005-0000-0000-0000EA910000}"/>
    <cellStyle name="Normal 4 4 4 5" xfId="732" xr:uid="{00000000-0005-0000-0000-0000EB910000}"/>
    <cellStyle name="Normal 4 4 4 5 2" xfId="37789" xr:uid="{00000000-0005-0000-0000-0000EC910000}"/>
    <cellStyle name="Normal 4 4 4 5 3" xfId="37790" xr:uid="{00000000-0005-0000-0000-0000ED910000}"/>
    <cellStyle name="Normal 4 4 4 5 4" xfId="37791" xr:uid="{00000000-0005-0000-0000-0000EE910000}"/>
    <cellStyle name="Normal 4 4 4 5 5" xfId="37792" xr:uid="{00000000-0005-0000-0000-0000EF910000}"/>
    <cellStyle name="Normal 4 4 4 5 6" xfId="37788" xr:uid="{00000000-0005-0000-0000-0000F0910000}"/>
    <cellStyle name="Normal 4 4 4 6" xfId="282" xr:uid="{00000000-0005-0000-0000-0000F1910000}"/>
    <cellStyle name="Normal 4 4 4 6 2" xfId="37794" xr:uid="{00000000-0005-0000-0000-0000F2910000}"/>
    <cellStyle name="Normal 4 4 4 6 3" xfId="37795" xr:uid="{00000000-0005-0000-0000-0000F3910000}"/>
    <cellStyle name="Normal 4 4 4 6 4" xfId="37793" xr:uid="{00000000-0005-0000-0000-0000F4910000}"/>
    <cellStyle name="Normal 4 4 4 7" xfId="37796" xr:uid="{00000000-0005-0000-0000-0000F5910000}"/>
    <cellStyle name="Normal 4 4 4 7 2" xfId="37797" xr:uid="{00000000-0005-0000-0000-0000F6910000}"/>
    <cellStyle name="Normal 4 4 4 8" xfId="37798" xr:uid="{00000000-0005-0000-0000-0000F7910000}"/>
    <cellStyle name="Normal 4 4 4 8 2" xfId="37799" xr:uid="{00000000-0005-0000-0000-0000F8910000}"/>
    <cellStyle name="Normal 4 4 4 9" xfId="37800" xr:uid="{00000000-0005-0000-0000-0000F9910000}"/>
    <cellStyle name="Normal 4 4 4_1) Sector Final Use Input Sheet" xfId="37801" xr:uid="{00000000-0005-0000-0000-0000FA910000}"/>
    <cellStyle name="Normal 4 4 5" xfId="104" xr:uid="{00000000-0005-0000-0000-0000FB910000}"/>
    <cellStyle name="Normal 4 4 5 10" xfId="37803" xr:uid="{00000000-0005-0000-0000-0000FC910000}"/>
    <cellStyle name="Normal 4 4 5 11" xfId="37804" xr:uid="{00000000-0005-0000-0000-0000FD910000}"/>
    <cellStyle name="Normal 4 4 5 12" xfId="37805" xr:uid="{00000000-0005-0000-0000-0000FE910000}"/>
    <cellStyle name="Normal 4 4 5 13" xfId="37802" xr:uid="{00000000-0005-0000-0000-0000FF910000}"/>
    <cellStyle name="Normal 4 4 5 2" xfId="622" xr:uid="{00000000-0005-0000-0000-000000920000}"/>
    <cellStyle name="Normal 4 4 5 2 10" xfId="37807" xr:uid="{00000000-0005-0000-0000-000001920000}"/>
    <cellStyle name="Normal 4 4 5 2 11" xfId="37808" xr:uid="{00000000-0005-0000-0000-000002920000}"/>
    <cellStyle name="Normal 4 4 5 2 12" xfId="37806" xr:uid="{00000000-0005-0000-0000-000003920000}"/>
    <cellStyle name="Normal 4 4 5 2 2" xfId="37809" xr:uid="{00000000-0005-0000-0000-000004920000}"/>
    <cellStyle name="Normal 4 4 5 2 2 2" xfId="37810" xr:uid="{00000000-0005-0000-0000-000005920000}"/>
    <cellStyle name="Normal 4 4 5 2 2 3" xfId="37811" xr:uid="{00000000-0005-0000-0000-000006920000}"/>
    <cellStyle name="Normal 4 4 5 2 2 4" xfId="37812" xr:uid="{00000000-0005-0000-0000-000007920000}"/>
    <cellStyle name="Normal 4 4 5 2 2 5" xfId="37813" xr:uid="{00000000-0005-0000-0000-000008920000}"/>
    <cellStyle name="Normal 4 4 5 2 3" xfId="37814" xr:uid="{00000000-0005-0000-0000-000009920000}"/>
    <cellStyle name="Normal 4 4 5 2 3 2" xfId="37815" xr:uid="{00000000-0005-0000-0000-00000A920000}"/>
    <cellStyle name="Normal 4 4 5 2 3 3" xfId="37816" xr:uid="{00000000-0005-0000-0000-00000B920000}"/>
    <cellStyle name="Normal 4 4 5 2 4" xfId="37817" xr:uid="{00000000-0005-0000-0000-00000C920000}"/>
    <cellStyle name="Normal 4 4 5 2 4 2" xfId="37818" xr:uid="{00000000-0005-0000-0000-00000D920000}"/>
    <cellStyle name="Normal 4 4 5 2 5" xfId="37819" xr:uid="{00000000-0005-0000-0000-00000E920000}"/>
    <cellStyle name="Normal 4 4 5 2 5 2" xfId="37820" xr:uid="{00000000-0005-0000-0000-00000F920000}"/>
    <cellStyle name="Normal 4 4 5 2 6" xfId="37821" xr:uid="{00000000-0005-0000-0000-000010920000}"/>
    <cellStyle name="Normal 4 4 5 2 7" xfId="37822" xr:uid="{00000000-0005-0000-0000-000011920000}"/>
    <cellStyle name="Normal 4 4 5 2 8" xfId="37823" xr:uid="{00000000-0005-0000-0000-000012920000}"/>
    <cellStyle name="Normal 4 4 5 2 9" xfId="37824" xr:uid="{00000000-0005-0000-0000-000013920000}"/>
    <cellStyle name="Normal 4 4 5 2_1) Sector Final Use Input Sheet" xfId="37825" xr:uid="{00000000-0005-0000-0000-000014920000}"/>
    <cellStyle name="Normal 4 4 5 3" xfId="779" xr:uid="{00000000-0005-0000-0000-000015920000}"/>
    <cellStyle name="Normal 4 4 5 3 2" xfId="37827" xr:uid="{00000000-0005-0000-0000-000016920000}"/>
    <cellStyle name="Normal 4 4 5 3 3" xfId="37828" xr:uid="{00000000-0005-0000-0000-000017920000}"/>
    <cellStyle name="Normal 4 4 5 3 4" xfId="37829" xr:uid="{00000000-0005-0000-0000-000018920000}"/>
    <cellStyle name="Normal 4 4 5 3 5" xfId="37830" xr:uid="{00000000-0005-0000-0000-000019920000}"/>
    <cellStyle name="Normal 4 4 5 3 6" xfId="37826" xr:uid="{00000000-0005-0000-0000-00001A920000}"/>
    <cellStyle name="Normal 4 4 5 4" xfId="329" xr:uid="{00000000-0005-0000-0000-00001B920000}"/>
    <cellStyle name="Normal 4 4 5 4 2" xfId="37832" xr:uid="{00000000-0005-0000-0000-00001C920000}"/>
    <cellStyle name="Normal 4 4 5 4 3" xfId="37833" xr:uid="{00000000-0005-0000-0000-00001D920000}"/>
    <cellStyle name="Normal 4 4 5 4 4" xfId="37831" xr:uid="{00000000-0005-0000-0000-00001E920000}"/>
    <cellStyle name="Normal 4 4 5 5" xfId="37834" xr:uid="{00000000-0005-0000-0000-00001F920000}"/>
    <cellStyle name="Normal 4 4 5 5 2" xfId="37835" xr:uid="{00000000-0005-0000-0000-000020920000}"/>
    <cellStyle name="Normal 4 4 5 6" xfId="37836" xr:uid="{00000000-0005-0000-0000-000021920000}"/>
    <cellStyle name="Normal 4 4 5 6 2" xfId="37837" xr:uid="{00000000-0005-0000-0000-000022920000}"/>
    <cellStyle name="Normal 4 4 5 7" xfId="37838" xr:uid="{00000000-0005-0000-0000-000023920000}"/>
    <cellStyle name="Normal 4 4 5 8" xfId="37839" xr:uid="{00000000-0005-0000-0000-000024920000}"/>
    <cellStyle name="Normal 4 4 5 9" xfId="37840" xr:uid="{00000000-0005-0000-0000-000025920000}"/>
    <cellStyle name="Normal 4 4 5_1) Sector Final Use Input Sheet" xfId="37841" xr:uid="{00000000-0005-0000-0000-000026920000}"/>
    <cellStyle name="Normal 4 4 6" xfId="177" xr:uid="{00000000-0005-0000-0000-000027920000}"/>
    <cellStyle name="Normal 4 4 6 10" xfId="37843" xr:uid="{00000000-0005-0000-0000-000028920000}"/>
    <cellStyle name="Normal 4 4 6 11" xfId="37844" xr:uid="{00000000-0005-0000-0000-000029920000}"/>
    <cellStyle name="Normal 4 4 6 12" xfId="37845" xr:uid="{00000000-0005-0000-0000-00002A920000}"/>
    <cellStyle name="Normal 4 4 6 13" xfId="37842" xr:uid="{00000000-0005-0000-0000-00002B920000}"/>
    <cellStyle name="Normal 4 4 6 2" xfId="623" xr:uid="{00000000-0005-0000-0000-00002C920000}"/>
    <cellStyle name="Normal 4 4 6 2 10" xfId="37847" xr:uid="{00000000-0005-0000-0000-00002D920000}"/>
    <cellStyle name="Normal 4 4 6 2 11" xfId="37848" xr:uid="{00000000-0005-0000-0000-00002E920000}"/>
    <cellStyle name="Normal 4 4 6 2 12" xfId="37846" xr:uid="{00000000-0005-0000-0000-00002F920000}"/>
    <cellStyle name="Normal 4 4 6 2 2" xfId="37849" xr:uid="{00000000-0005-0000-0000-000030920000}"/>
    <cellStyle name="Normal 4 4 6 2 2 2" xfId="37850" xr:uid="{00000000-0005-0000-0000-000031920000}"/>
    <cellStyle name="Normal 4 4 6 2 2 3" xfId="37851" xr:uid="{00000000-0005-0000-0000-000032920000}"/>
    <cellStyle name="Normal 4 4 6 2 2 4" xfId="37852" xr:uid="{00000000-0005-0000-0000-000033920000}"/>
    <cellStyle name="Normal 4 4 6 2 2 5" xfId="37853" xr:uid="{00000000-0005-0000-0000-000034920000}"/>
    <cellStyle name="Normal 4 4 6 2 3" xfId="37854" xr:uid="{00000000-0005-0000-0000-000035920000}"/>
    <cellStyle name="Normal 4 4 6 2 3 2" xfId="37855" xr:uid="{00000000-0005-0000-0000-000036920000}"/>
    <cellStyle name="Normal 4 4 6 2 3 3" xfId="37856" xr:uid="{00000000-0005-0000-0000-000037920000}"/>
    <cellStyle name="Normal 4 4 6 2 4" xfId="37857" xr:uid="{00000000-0005-0000-0000-000038920000}"/>
    <cellStyle name="Normal 4 4 6 2 4 2" xfId="37858" xr:uid="{00000000-0005-0000-0000-000039920000}"/>
    <cellStyle name="Normal 4 4 6 2 5" xfId="37859" xr:uid="{00000000-0005-0000-0000-00003A920000}"/>
    <cellStyle name="Normal 4 4 6 2 5 2" xfId="37860" xr:uid="{00000000-0005-0000-0000-00003B920000}"/>
    <cellStyle name="Normal 4 4 6 2 6" xfId="37861" xr:uid="{00000000-0005-0000-0000-00003C920000}"/>
    <cellStyle name="Normal 4 4 6 2 7" xfId="37862" xr:uid="{00000000-0005-0000-0000-00003D920000}"/>
    <cellStyle name="Normal 4 4 6 2 8" xfId="37863" xr:uid="{00000000-0005-0000-0000-00003E920000}"/>
    <cellStyle name="Normal 4 4 6 2 9" xfId="37864" xr:uid="{00000000-0005-0000-0000-00003F920000}"/>
    <cellStyle name="Normal 4 4 6 2_1) Sector Final Use Input Sheet" xfId="37865" xr:uid="{00000000-0005-0000-0000-000040920000}"/>
    <cellStyle name="Normal 4 4 6 3" xfId="852" xr:uid="{00000000-0005-0000-0000-000041920000}"/>
    <cellStyle name="Normal 4 4 6 3 2" xfId="37867" xr:uid="{00000000-0005-0000-0000-000042920000}"/>
    <cellStyle name="Normal 4 4 6 3 3" xfId="37868" xr:uid="{00000000-0005-0000-0000-000043920000}"/>
    <cellStyle name="Normal 4 4 6 3 4" xfId="37869" xr:uid="{00000000-0005-0000-0000-000044920000}"/>
    <cellStyle name="Normal 4 4 6 3 5" xfId="37870" xr:uid="{00000000-0005-0000-0000-000045920000}"/>
    <cellStyle name="Normal 4 4 6 3 6" xfId="37866" xr:uid="{00000000-0005-0000-0000-000046920000}"/>
    <cellStyle name="Normal 4 4 6 4" xfId="402" xr:uid="{00000000-0005-0000-0000-000047920000}"/>
    <cellStyle name="Normal 4 4 6 4 2" xfId="37872" xr:uid="{00000000-0005-0000-0000-000048920000}"/>
    <cellStyle name="Normal 4 4 6 4 3" xfId="37873" xr:uid="{00000000-0005-0000-0000-000049920000}"/>
    <cellStyle name="Normal 4 4 6 4 4" xfId="37871" xr:uid="{00000000-0005-0000-0000-00004A920000}"/>
    <cellStyle name="Normal 4 4 6 5" xfId="37874" xr:uid="{00000000-0005-0000-0000-00004B920000}"/>
    <cellStyle name="Normal 4 4 6 5 2" xfId="37875" xr:uid="{00000000-0005-0000-0000-00004C920000}"/>
    <cellStyle name="Normal 4 4 6 6" xfId="37876" xr:uid="{00000000-0005-0000-0000-00004D920000}"/>
    <cellStyle name="Normal 4 4 6 6 2" xfId="37877" xr:uid="{00000000-0005-0000-0000-00004E920000}"/>
    <cellStyle name="Normal 4 4 6 7" xfId="37878" xr:uid="{00000000-0005-0000-0000-00004F920000}"/>
    <cellStyle name="Normal 4 4 6 8" xfId="37879" xr:uid="{00000000-0005-0000-0000-000050920000}"/>
    <cellStyle name="Normal 4 4 6 9" xfId="37880" xr:uid="{00000000-0005-0000-0000-000051920000}"/>
    <cellStyle name="Normal 4 4 6_1) Sector Final Use Input Sheet" xfId="37881" xr:uid="{00000000-0005-0000-0000-000052920000}"/>
    <cellStyle name="Normal 4 4 7" xfId="477" xr:uid="{00000000-0005-0000-0000-000053920000}"/>
    <cellStyle name="Normal 4 4 7 10" xfId="37883" xr:uid="{00000000-0005-0000-0000-000054920000}"/>
    <cellStyle name="Normal 4 4 7 11" xfId="37884" xr:uid="{00000000-0005-0000-0000-000055920000}"/>
    <cellStyle name="Normal 4 4 7 12" xfId="37882" xr:uid="{00000000-0005-0000-0000-000056920000}"/>
    <cellStyle name="Normal 4 4 7 2" xfId="37885" xr:uid="{00000000-0005-0000-0000-000057920000}"/>
    <cellStyle name="Normal 4 4 7 2 2" xfId="37886" xr:uid="{00000000-0005-0000-0000-000058920000}"/>
    <cellStyle name="Normal 4 4 7 2 3" xfId="37887" xr:uid="{00000000-0005-0000-0000-000059920000}"/>
    <cellStyle name="Normal 4 4 7 2 4" xfId="37888" xr:uid="{00000000-0005-0000-0000-00005A920000}"/>
    <cellStyle name="Normal 4 4 7 2 5" xfId="37889" xr:uid="{00000000-0005-0000-0000-00005B920000}"/>
    <cellStyle name="Normal 4 4 7 3" xfId="37890" xr:uid="{00000000-0005-0000-0000-00005C920000}"/>
    <cellStyle name="Normal 4 4 7 3 2" xfId="37891" xr:uid="{00000000-0005-0000-0000-00005D920000}"/>
    <cellStyle name="Normal 4 4 7 3 3" xfId="37892" xr:uid="{00000000-0005-0000-0000-00005E920000}"/>
    <cellStyle name="Normal 4 4 7 4" xfId="37893" xr:uid="{00000000-0005-0000-0000-00005F920000}"/>
    <cellStyle name="Normal 4 4 7 4 2" xfId="37894" xr:uid="{00000000-0005-0000-0000-000060920000}"/>
    <cellStyle name="Normal 4 4 7 5" xfId="37895" xr:uid="{00000000-0005-0000-0000-000061920000}"/>
    <cellStyle name="Normal 4 4 7 5 2" xfId="37896" xr:uid="{00000000-0005-0000-0000-000062920000}"/>
    <cellStyle name="Normal 4 4 7 6" xfId="37897" xr:uid="{00000000-0005-0000-0000-000063920000}"/>
    <cellStyle name="Normal 4 4 7 7" xfId="37898" xr:uid="{00000000-0005-0000-0000-000064920000}"/>
    <cellStyle name="Normal 4 4 7 8" xfId="37899" xr:uid="{00000000-0005-0000-0000-000065920000}"/>
    <cellStyle name="Normal 4 4 7 9" xfId="37900" xr:uid="{00000000-0005-0000-0000-000066920000}"/>
    <cellStyle name="Normal 4 4 7_1) Sector Final Use Input Sheet" xfId="37901" xr:uid="{00000000-0005-0000-0000-000067920000}"/>
    <cellStyle name="Normal 4 4 8" xfId="702" xr:uid="{00000000-0005-0000-0000-000068920000}"/>
    <cellStyle name="Normal 4 4 8 2" xfId="37903" xr:uid="{00000000-0005-0000-0000-000069920000}"/>
    <cellStyle name="Normal 4 4 8 3" xfId="37904" xr:uid="{00000000-0005-0000-0000-00006A920000}"/>
    <cellStyle name="Normal 4 4 8 4" xfId="37905" xr:uid="{00000000-0005-0000-0000-00006B920000}"/>
    <cellStyle name="Normal 4 4 8 5" xfId="37906" xr:uid="{00000000-0005-0000-0000-00006C920000}"/>
    <cellStyle name="Normal 4 4 8 6" xfId="37902" xr:uid="{00000000-0005-0000-0000-00006D920000}"/>
    <cellStyle name="Normal 4 4 9" xfId="252" xr:uid="{00000000-0005-0000-0000-00006E920000}"/>
    <cellStyle name="Normal 4 4 9 2" xfId="37908" xr:uid="{00000000-0005-0000-0000-00006F920000}"/>
    <cellStyle name="Normal 4 4 9 3" xfId="37909" xr:uid="{00000000-0005-0000-0000-000070920000}"/>
    <cellStyle name="Normal 4 4 9 4" xfId="37907" xr:uid="{00000000-0005-0000-0000-000071920000}"/>
    <cellStyle name="Normal 4 4_1) Sector Final Use Input Sheet" xfId="37910" xr:uid="{00000000-0005-0000-0000-000072920000}"/>
    <cellStyle name="Normal 4 5" xfId="32" xr:uid="{00000000-0005-0000-0000-000073920000}"/>
    <cellStyle name="Normal 4 5 10" xfId="37912" xr:uid="{00000000-0005-0000-0000-000074920000}"/>
    <cellStyle name="Normal 4 5 10 2" xfId="37913" xr:uid="{00000000-0005-0000-0000-000075920000}"/>
    <cellStyle name="Normal 4 5 11" xfId="37914" xr:uid="{00000000-0005-0000-0000-000076920000}"/>
    <cellStyle name="Normal 4 5 11 2" xfId="37915" xr:uid="{00000000-0005-0000-0000-000077920000}"/>
    <cellStyle name="Normal 4 5 12" xfId="37916" xr:uid="{00000000-0005-0000-0000-000078920000}"/>
    <cellStyle name="Normal 4 5 13" xfId="37917" xr:uid="{00000000-0005-0000-0000-000079920000}"/>
    <cellStyle name="Normal 4 5 14" xfId="37918" xr:uid="{00000000-0005-0000-0000-00007A920000}"/>
    <cellStyle name="Normal 4 5 15" xfId="37919" xr:uid="{00000000-0005-0000-0000-00007B920000}"/>
    <cellStyle name="Normal 4 5 16" xfId="37920" xr:uid="{00000000-0005-0000-0000-00007C920000}"/>
    <cellStyle name="Normal 4 5 17" xfId="37921" xr:uid="{00000000-0005-0000-0000-00007D920000}"/>
    <cellStyle name="Normal 4 5 18" xfId="37911" xr:uid="{00000000-0005-0000-0000-00007E920000}"/>
    <cellStyle name="Normal 4 5 2" xfId="78" xr:uid="{00000000-0005-0000-0000-00007F920000}"/>
    <cellStyle name="Normal 4 5 2 10" xfId="37923" xr:uid="{00000000-0005-0000-0000-000080920000}"/>
    <cellStyle name="Normal 4 5 2 11" xfId="37924" xr:uid="{00000000-0005-0000-0000-000081920000}"/>
    <cellStyle name="Normal 4 5 2 12" xfId="37925" xr:uid="{00000000-0005-0000-0000-000082920000}"/>
    <cellStyle name="Normal 4 5 2 13" xfId="37926" xr:uid="{00000000-0005-0000-0000-000083920000}"/>
    <cellStyle name="Normal 4 5 2 14" xfId="37927" xr:uid="{00000000-0005-0000-0000-000084920000}"/>
    <cellStyle name="Normal 4 5 2 15" xfId="37922" xr:uid="{00000000-0005-0000-0000-000085920000}"/>
    <cellStyle name="Normal 4 5 2 2" xfId="154" xr:uid="{00000000-0005-0000-0000-000086920000}"/>
    <cellStyle name="Normal 4 5 2 2 10" xfId="37929" xr:uid="{00000000-0005-0000-0000-000087920000}"/>
    <cellStyle name="Normal 4 5 2 2 11" xfId="37930" xr:uid="{00000000-0005-0000-0000-000088920000}"/>
    <cellStyle name="Normal 4 5 2 2 12" xfId="37931" xr:uid="{00000000-0005-0000-0000-000089920000}"/>
    <cellStyle name="Normal 4 5 2 2 13" xfId="37928" xr:uid="{00000000-0005-0000-0000-00008A920000}"/>
    <cellStyle name="Normal 4 5 2 2 2" xfId="624" xr:uid="{00000000-0005-0000-0000-00008B920000}"/>
    <cellStyle name="Normal 4 5 2 2 2 10" xfId="37933" xr:uid="{00000000-0005-0000-0000-00008C920000}"/>
    <cellStyle name="Normal 4 5 2 2 2 11" xfId="37934" xr:uid="{00000000-0005-0000-0000-00008D920000}"/>
    <cellStyle name="Normal 4 5 2 2 2 12" xfId="37932" xr:uid="{00000000-0005-0000-0000-00008E920000}"/>
    <cellStyle name="Normal 4 5 2 2 2 2" xfId="37935" xr:uid="{00000000-0005-0000-0000-00008F920000}"/>
    <cellStyle name="Normal 4 5 2 2 2 2 2" xfId="37936" xr:uid="{00000000-0005-0000-0000-000090920000}"/>
    <cellStyle name="Normal 4 5 2 2 2 2 3" xfId="37937" xr:uid="{00000000-0005-0000-0000-000091920000}"/>
    <cellStyle name="Normal 4 5 2 2 2 2 4" xfId="37938" xr:uid="{00000000-0005-0000-0000-000092920000}"/>
    <cellStyle name="Normal 4 5 2 2 2 2 5" xfId="37939" xr:uid="{00000000-0005-0000-0000-000093920000}"/>
    <cellStyle name="Normal 4 5 2 2 2 3" xfId="37940" xr:uid="{00000000-0005-0000-0000-000094920000}"/>
    <cellStyle name="Normal 4 5 2 2 2 3 2" xfId="37941" xr:uid="{00000000-0005-0000-0000-000095920000}"/>
    <cellStyle name="Normal 4 5 2 2 2 3 3" xfId="37942" xr:uid="{00000000-0005-0000-0000-000096920000}"/>
    <cellStyle name="Normal 4 5 2 2 2 4" xfId="37943" xr:uid="{00000000-0005-0000-0000-000097920000}"/>
    <cellStyle name="Normal 4 5 2 2 2 4 2" xfId="37944" xr:uid="{00000000-0005-0000-0000-000098920000}"/>
    <cellStyle name="Normal 4 5 2 2 2 5" xfId="37945" xr:uid="{00000000-0005-0000-0000-000099920000}"/>
    <cellStyle name="Normal 4 5 2 2 2 5 2" xfId="37946" xr:uid="{00000000-0005-0000-0000-00009A920000}"/>
    <cellStyle name="Normal 4 5 2 2 2 6" xfId="37947" xr:uid="{00000000-0005-0000-0000-00009B920000}"/>
    <cellStyle name="Normal 4 5 2 2 2 7" xfId="37948" xr:uid="{00000000-0005-0000-0000-00009C920000}"/>
    <cellStyle name="Normal 4 5 2 2 2 8" xfId="37949" xr:uid="{00000000-0005-0000-0000-00009D920000}"/>
    <cellStyle name="Normal 4 5 2 2 2 9" xfId="37950" xr:uid="{00000000-0005-0000-0000-00009E920000}"/>
    <cellStyle name="Normal 4 5 2 2 2_1) Sector Final Use Input Sheet" xfId="37951" xr:uid="{00000000-0005-0000-0000-00009F920000}"/>
    <cellStyle name="Normal 4 5 2 2 3" xfId="829" xr:uid="{00000000-0005-0000-0000-0000A0920000}"/>
    <cellStyle name="Normal 4 5 2 2 3 2" xfId="37953" xr:uid="{00000000-0005-0000-0000-0000A1920000}"/>
    <cellStyle name="Normal 4 5 2 2 3 3" xfId="37954" xr:uid="{00000000-0005-0000-0000-0000A2920000}"/>
    <cellStyle name="Normal 4 5 2 2 3 4" xfId="37955" xr:uid="{00000000-0005-0000-0000-0000A3920000}"/>
    <cellStyle name="Normal 4 5 2 2 3 5" xfId="37956" xr:uid="{00000000-0005-0000-0000-0000A4920000}"/>
    <cellStyle name="Normal 4 5 2 2 3 6" xfId="37952" xr:uid="{00000000-0005-0000-0000-0000A5920000}"/>
    <cellStyle name="Normal 4 5 2 2 4" xfId="379" xr:uid="{00000000-0005-0000-0000-0000A6920000}"/>
    <cellStyle name="Normal 4 5 2 2 4 2" xfId="37958" xr:uid="{00000000-0005-0000-0000-0000A7920000}"/>
    <cellStyle name="Normal 4 5 2 2 4 3" xfId="37959" xr:uid="{00000000-0005-0000-0000-0000A8920000}"/>
    <cellStyle name="Normal 4 5 2 2 4 4" xfId="37957" xr:uid="{00000000-0005-0000-0000-0000A9920000}"/>
    <cellStyle name="Normal 4 5 2 2 5" xfId="37960" xr:uid="{00000000-0005-0000-0000-0000AA920000}"/>
    <cellStyle name="Normal 4 5 2 2 5 2" xfId="37961" xr:uid="{00000000-0005-0000-0000-0000AB920000}"/>
    <cellStyle name="Normal 4 5 2 2 6" xfId="37962" xr:uid="{00000000-0005-0000-0000-0000AC920000}"/>
    <cellStyle name="Normal 4 5 2 2 6 2" xfId="37963" xr:uid="{00000000-0005-0000-0000-0000AD920000}"/>
    <cellStyle name="Normal 4 5 2 2 7" xfId="37964" xr:uid="{00000000-0005-0000-0000-0000AE920000}"/>
    <cellStyle name="Normal 4 5 2 2 8" xfId="37965" xr:uid="{00000000-0005-0000-0000-0000AF920000}"/>
    <cellStyle name="Normal 4 5 2 2 9" xfId="37966" xr:uid="{00000000-0005-0000-0000-0000B0920000}"/>
    <cellStyle name="Normal 4 5 2 2_1) Sector Final Use Input Sheet" xfId="37967" xr:uid="{00000000-0005-0000-0000-0000B1920000}"/>
    <cellStyle name="Normal 4 5 2 3" xfId="229" xr:uid="{00000000-0005-0000-0000-0000B2920000}"/>
    <cellStyle name="Normal 4 5 2 3 10" xfId="37969" xr:uid="{00000000-0005-0000-0000-0000B3920000}"/>
    <cellStyle name="Normal 4 5 2 3 11" xfId="37970" xr:uid="{00000000-0005-0000-0000-0000B4920000}"/>
    <cellStyle name="Normal 4 5 2 3 12" xfId="37971" xr:uid="{00000000-0005-0000-0000-0000B5920000}"/>
    <cellStyle name="Normal 4 5 2 3 13" xfId="37968" xr:uid="{00000000-0005-0000-0000-0000B6920000}"/>
    <cellStyle name="Normal 4 5 2 3 2" xfId="625" xr:uid="{00000000-0005-0000-0000-0000B7920000}"/>
    <cellStyle name="Normal 4 5 2 3 2 10" xfId="37973" xr:uid="{00000000-0005-0000-0000-0000B8920000}"/>
    <cellStyle name="Normal 4 5 2 3 2 11" xfId="37974" xr:uid="{00000000-0005-0000-0000-0000B9920000}"/>
    <cellStyle name="Normal 4 5 2 3 2 12" xfId="37972" xr:uid="{00000000-0005-0000-0000-0000BA920000}"/>
    <cellStyle name="Normal 4 5 2 3 2 2" xfId="37975" xr:uid="{00000000-0005-0000-0000-0000BB920000}"/>
    <cellStyle name="Normal 4 5 2 3 2 2 2" xfId="37976" xr:uid="{00000000-0005-0000-0000-0000BC920000}"/>
    <cellStyle name="Normal 4 5 2 3 2 2 3" xfId="37977" xr:uid="{00000000-0005-0000-0000-0000BD920000}"/>
    <cellStyle name="Normal 4 5 2 3 2 2 4" xfId="37978" xr:uid="{00000000-0005-0000-0000-0000BE920000}"/>
    <cellStyle name="Normal 4 5 2 3 2 2 5" xfId="37979" xr:uid="{00000000-0005-0000-0000-0000BF920000}"/>
    <cellStyle name="Normal 4 5 2 3 2 3" xfId="37980" xr:uid="{00000000-0005-0000-0000-0000C0920000}"/>
    <cellStyle name="Normal 4 5 2 3 2 3 2" xfId="37981" xr:uid="{00000000-0005-0000-0000-0000C1920000}"/>
    <cellStyle name="Normal 4 5 2 3 2 3 3" xfId="37982" xr:uid="{00000000-0005-0000-0000-0000C2920000}"/>
    <cellStyle name="Normal 4 5 2 3 2 4" xfId="37983" xr:uid="{00000000-0005-0000-0000-0000C3920000}"/>
    <cellStyle name="Normal 4 5 2 3 2 4 2" xfId="37984" xr:uid="{00000000-0005-0000-0000-0000C4920000}"/>
    <cellStyle name="Normal 4 5 2 3 2 5" xfId="37985" xr:uid="{00000000-0005-0000-0000-0000C5920000}"/>
    <cellStyle name="Normal 4 5 2 3 2 5 2" xfId="37986" xr:uid="{00000000-0005-0000-0000-0000C6920000}"/>
    <cellStyle name="Normal 4 5 2 3 2 6" xfId="37987" xr:uid="{00000000-0005-0000-0000-0000C7920000}"/>
    <cellStyle name="Normal 4 5 2 3 2 7" xfId="37988" xr:uid="{00000000-0005-0000-0000-0000C8920000}"/>
    <cellStyle name="Normal 4 5 2 3 2 8" xfId="37989" xr:uid="{00000000-0005-0000-0000-0000C9920000}"/>
    <cellStyle name="Normal 4 5 2 3 2 9" xfId="37990" xr:uid="{00000000-0005-0000-0000-0000CA920000}"/>
    <cellStyle name="Normal 4 5 2 3 2_1) Sector Final Use Input Sheet" xfId="37991" xr:uid="{00000000-0005-0000-0000-0000CB920000}"/>
    <cellStyle name="Normal 4 5 2 3 3" xfId="904" xr:uid="{00000000-0005-0000-0000-0000CC920000}"/>
    <cellStyle name="Normal 4 5 2 3 3 2" xfId="37993" xr:uid="{00000000-0005-0000-0000-0000CD920000}"/>
    <cellStyle name="Normal 4 5 2 3 3 3" xfId="37994" xr:uid="{00000000-0005-0000-0000-0000CE920000}"/>
    <cellStyle name="Normal 4 5 2 3 3 4" xfId="37995" xr:uid="{00000000-0005-0000-0000-0000CF920000}"/>
    <cellStyle name="Normal 4 5 2 3 3 5" xfId="37996" xr:uid="{00000000-0005-0000-0000-0000D0920000}"/>
    <cellStyle name="Normal 4 5 2 3 3 6" xfId="37992" xr:uid="{00000000-0005-0000-0000-0000D1920000}"/>
    <cellStyle name="Normal 4 5 2 3 4" xfId="454" xr:uid="{00000000-0005-0000-0000-0000D2920000}"/>
    <cellStyle name="Normal 4 5 2 3 4 2" xfId="37998" xr:uid="{00000000-0005-0000-0000-0000D3920000}"/>
    <cellStyle name="Normal 4 5 2 3 4 3" xfId="37999" xr:uid="{00000000-0005-0000-0000-0000D4920000}"/>
    <cellStyle name="Normal 4 5 2 3 4 4" xfId="37997" xr:uid="{00000000-0005-0000-0000-0000D5920000}"/>
    <cellStyle name="Normal 4 5 2 3 5" xfId="38000" xr:uid="{00000000-0005-0000-0000-0000D6920000}"/>
    <cellStyle name="Normal 4 5 2 3 5 2" xfId="38001" xr:uid="{00000000-0005-0000-0000-0000D7920000}"/>
    <cellStyle name="Normal 4 5 2 3 6" xfId="38002" xr:uid="{00000000-0005-0000-0000-0000D8920000}"/>
    <cellStyle name="Normal 4 5 2 3 6 2" xfId="38003" xr:uid="{00000000-0005-0000-0000-0000D9920000}"/>
    <cellStyle name="Normal 4 5 2 3 7" xfId="38004" xr:uid="{00000000-0005-0000-0000-0000DA920000}"/>
    <cellStyle name="Normal 4 5 2 3 8" xfId="38005" xr:uid="{00000000-0005-0000-0000-0000DB920000}"/>
    <cellStyle name="Normal 4 5 2 3 9" xfId="38006" xr:uid="{00000000-0005-0000-0000-0000DC920000}"/>
    <cellStyle name="Normal 4 5 2 3_1) Sector Final Use Input Sheet" xfId="38007" xr:uid="{00000000-0005-0000-0000-0000DD920000}"/>
    <cellStyle name="Normal 4 5 2 4" xfId="529" xr:uid="{00000000-0005-0000-0000-0000DE920000}"/>
    <cellStyle name="Normal 4 5 2 4 10" xfId="38009" xr:uid="{00000000-0005-0000-0000-0000DF920000}"/>
    <cellStyle name="Normal 4 5 2 4 11" xfId="38010" xr:uid="{00000000-0005-0000-0000-0000E0920000}"/>
    <cellStyle name="Normal 4 5 2 4 12" xfId="38008" xr:uid="{00000000-0005-0000-0000-0000E1920000}"/>
    <cellStyle name="Normal 4 5 2 4 2" xfId="38011" xr:uid="{00000000-0005-0000-0000-0000E2920000}"/>
    <cellStyle name="Normal 4 5 2 4 2 2" xfId="38012" xr:uid="{00000000-0005-0000-0000-0000E3920000}"/>
    <cellStyle name="Normal 4 5 2 4 2 3" xfId="38013" xr:uid="{00000000-0005-0000-0000-0000E4920000}"/>
    <cellStyle name="Normal 4 5 2 4 2 4" xfId="38014" xr:uid="{00000000-0005-0000-0000-0000E5920000}"/>
    <cellStyle name="Normal 4 5 2 4 2 5" xfId="38015" xr:uid="{00000000-0005-0000-0000-0000E6920000}"/>
    <cellStyle name="Normal 4 5 2 4 3" xfId="38016" xr:uid="{00000000-0005-0000-0000-0000E7920000}"/>
    <cellStyle name="Normal 4 5 2 4 3 2" xfId="38017" xr:uid="{00000000-0005-0000-0000-0000E8920000}"/>
    <cellStyle name="Normal 4 5 2 4 3 3" xfId="38018" xr:uid="{00000000-0005-0000-0000-0000E9920000}"/>
    <cellStyle name="Normal 4 5 2 4 4" xfId="38019" xr:uid="{00000000-0005-0000-0000-0000EA920000}"/>
    <cellStyle name="Normal 4 5 2 4 4 2" xfId="38020" xr:uid="{00000000-0005-0000-0000-0000EB920000}"/>
    <cellStyle name="Normal 4 5 2 4 5" xfId="38021" xr:uid="{00000000-0005-0000-0000-0000EC920000}"/>
    <cellStyle name="Normal 4 5 2 4 5 2" xfId="38022" xr:uid="{00000000-0005-0000-0000-0000ED920000}"/>
    <cellStyle name="Normal 4 5 2 4 6" xfId="38023" xr:uid="{00000000-0005-0000-0000-0000EE920000}"/>
    <cellStyle name="Normal 4 5 2 4 7" xfId="38024" xr:uid="{00000000-0005-0000-0000-0000EF920000}"/>
    <cellStyle name="Normal 4 5 2 4 8" xfId="38025" xr:uid="{00000000-0005-0000-0000-0000F0920000}"/>
    <cellStyle name="Normal 4 5 2 4 9" xfId="38026" xr:uid="{00000000-0005-0000-0000-0000F1920000}"/>
    <cellStyle name="Normal 4 5 2 4_1) Sector Final Use Input Sheet" xfId="38027" xr:uid="{00000000-0005-0000-0000-0000F2920000}"/>
    <cellStyle name="Normal 4 5 2 5" xfId="754" xr:uid="{00000000-0005-0000-0000-0000F3920000}"/>
    <cellStyle name="Normal 4 5 2 5 2" xfId="38029" xr:uid="{00000000-0005-0000-0000-0000F4920000}"/>
    <cellStyle name="Normal 4 5 2 5 3" xfId="38030" xr:uid="{00000000-0005-0000-0000-0000F5920000}"/>
    <cellStyle name="Normal 4 5 2 5 4" xfId="38031" xr:uid="{00000000-0005-0000-0000-0000F6920000}"/>
    <cellStyle name="Normal 4 5 2 5 5" xfId="38032" xr:uid="{00000000-0005-0000-0000-0000F7920000}"/>
    <cellStyle name="Normal 4 5 2 5 6" xfId="38028" xr:uid="{00000000-0005-0000-0000-0000F8920000}"/>
    <cellStyle name="Normal 4 5 2 6" xfId="304" xr:uid="{00000000-0005-0000-0000-0000F9920000}"/>
    <cellStyle name="Normal 4 5 2 6 2" xfId="38034" xr:uid="{00000000-0005-0000-0000-0000FA920000}"/>
    <cellStyle name="Normal 4 5 2 6 3" xfId="38035" xr:uid="{00000000-0005-0000-0000-0000FB920000}"/>
    <cellStyle name="Normal 4 5 2 6 4" xfId="38033" xr:uid="{00000000-0005-0000-0000-0000FC920000}"/>
    <cellStyle name="Normal 4 5 2 7" xfId="38036" xr:uid="{00000000-0005-0000-0000-0000FD920000}"/>
    <cellStyle name="Normal 4 5 2 7 2" xfId="38037" xr:uid="{00000000-0005-0000-0000-0000FE920000}"/>
    <cellStyle name="Normal 4 5 2 8" xfId="38038" xr:uid="{00000000-0005-0000-0000-0000FF920000}"/>
    <cellStyle name="Normal 4 5 2 8 2" xfId="38039" xr:uid="{00000000-0005-0000-0000-000000930000}"/>
    <cellStyle name="Normal 4 5 2 9" xfId="38040" xr:uid="{00000000-0005-0000-0000-000001930000}"/>
    <cellStyle name="Normal 4 5 2_1) Sector Final Use Input Sheet" xfId="38041" xr:uid="{00000000-0005-0000-0000-000002930000}"/>
    <cellStyle name="Normal 4 5 3" xfId="126" xr:uid="{00000000-0005-0000-0000-000003930000}"/>
    <cellStyle name="Normal 4 5 3 10" xfId="38043" xr:uid="{00000000-0005-0000-0000-000004930000}"/>
    <cellStyle name="Normal 4 5 3 11" xfId="38044" xr:uid="{00000000-0005-0000-0000-000005930000}"/>
    <cellStyle name="Normal 4 5 3 12" xfId="38045" xr:uid="{00000000-0005-0000-0000-000006930000}"/>
    <cellStyle name="Normal 4 5 3 13" xfId="38046" xr:uid="{00000000-0005-0000-0000-000007930000}"/>
    <cellStyle name="Normal 4 5 3 14" xfId="38047" xr:uid="{00000000-0005-0000-0000-000008930000}"/>
    <cellStyle name="Normal 4 5 3 15" xfId="38042" xr:uid="{00000000-0005-0000-0000-000009930000}"/>
    <cellStyle name="Normal 4 5 3 2" xfId="626" xr:uid="{00000000-0005-0000-0000-00000A930000}"/>
    <cellStyle name="Normal 4 5 3 2 10" xfId="38049" xr:uid="{00000000-0005-0000-0000-00000B930000}"/>
    <cellStyle name="Normal 4 5 3 2 11" xfId="38050" xr:uid="{00000000-0005-0000-0000-00000C930000}"/>
    <cellStyle name="Normal 4 5 3 2 12" xfId="38051" xr:uid="{00000000-0005-0000-0000-00000D930000}"/>
    <cellStyle name="Normal 4 5 3 2 13" xfId="38048" xr:uid="{00000000-0005-0000-0000-00000E930000}"/>
    <cellStyle name="Normal 4 5 3 2 2" xfId="38052" xr:uid="{00000000-0005-0000-0000-00000F930000}"/>
    <cellStyle name="Normal 4 5 3 2 2 10" xfId="38053" xr:uid="{00000000-0005-0000-0000-000010930000}"/>
    <cellStyle name="Normal 4 5 3 2 2 11" xfId="38054" xr:uid="{00000000-0005-0000-0000-000011930000}"/>
    <cellStyle name="Normal 4 5 3 2 2 2" xfId="38055" xr:uid="{00000000-0005-0000-0000-000012930000}"/>
    <cellStyle name="Normal 4 5 3 2 2 2 2" xfId="38056" xr:uid="{00000000-0005-0000-0000-000013930000}"/>
    <cellStyle name="Normal 4 5 3 2 2 2 3" xfId="38057" xr:uid="{00000000-0005-0000-0000-000014930000}"/>
    <cellStyle name="Normal 4 5 3 2 2 2 4" xfId="38058" xr:uid="{00000000-0005-0000-0000-000015930000}"/>
    <cellStyle name="Normal 4 5 3 2 2 2 5" xfId="38059" xr:uid="{00000000-0005-0000-0000-000016930000}"/>
    <cellStyle name="Normal 4 5 3 2 2 3" xfId="38060" xr:uid="{00000000-0005-0000-0000-000017930000}"/>
    <cellStyle name="Normal 4 5 3 2 2 3 2" xfId="38061" xr:uid="{00000000-0005-0000-0000-000018930000}"/>
    <cellStyle name="Normal 4 5 3 2 2 3 3" xfId="38062" xr:uid="{00000000-0005-0000-0000-000019930000}"/>
    <cellStyle name="Normal 4 5 3 2 2 4" xfId="38063" xr:uid="{00000000-0005-0000-0000-00001A930000}"/>
    <cellStyle name="Normal 4 5 3 2 2 4 2" xfId="38064" xr:uid="{00000000-0005-0000-0000-00001B930000}"/>
    <cellStyle name="Normal 4 5 3 2 2 5" xfId="38065" xr:uid="{00000000-0005-0000-0000-00001C930000}"/>
    <cellStyle name="Normal 4 5 3 2 2 5 2" xfId="38066" xr:uid="{00000000-0005-0000-0000-00001D930000}"/>
    <cellStyle name="Normal 4 5 3 2 2 6" xfId="38067" xr:uid="{00000000-0005-0000-0000-00001E930000}"/>
    <cellStyle name="Normal 4 5 3 2 2 7" xfId="38068" xr:uid="{00000000-0005-0000-0000-00001F930000}"/>
    <cellStyle name="Normal 4 5 3 2 2 8" xfId="38069" xr:uid="{00000000-0005-0000-0000-000020930000}"/>
    <cellStyle name="Normal 4 5 3 2 2 9" xfId="38070" xr:uid="{00000000-0005-0000-0000-000021930000}"/>
    <cellStyle name="Normal 4 5 3 2 2_1) Sector Final Use Input Sheet" xfId="38071" xr:uid="{00000000-0005-0000-0000-000022930000}"/>
    <cellStyle name="Normal 4 5 3 2 3" xfId="38072" xr:uid="{00000000-0005-0000-0000-000023930000}"/>
    <cellStyle name="Normal 4 5 3 2 3 2" xfId="38073" xr:uid="{00000000-0005-0000-0000-000024930000}"/>
    <cellStyle name="Normal 4 5 3 2 3 3" xfId="38074" xr:uid="{00000000-0005-0000-0000-000025930000}"/>
    <cellStyle name="Normal 4 5 3 2 3 4" xfId="38075" xr:uid="{00000000-0005-0000-0000-000026930000}"/>
    <cellStyle name="Normal 4 5 3 2 3 5" xfId="38076" xr:uid="{00000000-0005-0000-0000-000027930000}"/>
    <cellStyle name="Normal 4 5 3 2 4" xfId="38077" xr:uid="{00000000-0005-0000-0000-000028930000}"/>
    <cellStyle name="Normal 4 5 3 2 4 2" xfId="38078" xr:uid="{00000000-0005-0000-0000-000029930000}"/>
    <cellStyle name="Normal 4 5 3 2 4 3" xfId="38079" xr:uid="{00000000-0005-0000-0000-00002A930000}"/>
    <cellStyle name="Normal 4 5 3 2 5" xfId="38080" xr:uid="{00000000-0005-0000-0000-00002B930000}"/>
    <cellStyle name="Normal 4 5 3 2 5 2" xfId="38081" xr:uid="{00000000-0005-0000-0000-00002C930000}"/>
    <cellStyle name="Normal 4 5 3 2 6" xfId="38082" xr:uid="{00000000-0005-0000-0000-00002D930000}"/>
    <cellStyle name="Normal 4 5 3 2 6 2" xfId="38083" xr:uid="{00000000-0005-0000-0000-00002E930000}"/>
    <cellStyle name="Normal 4 5 3 2 7" xfId="38084" xr:uid="{00000000-0005-0000-0000-00002F930000}"/>
    <cellStyle name="Normal 4 5 3 2 8" xfId="38085" xr:uid="{00000000-0005-0000-0000-000030930000}"/>
    <cellStyle name="Normal 4 5 3 2 9" xfId="38086" xr:uid="{00000000-0005-0000-0000-000031930000}"/>
    <cellStyle name="Normal 4 5 3 2_1) Sector Final Use Input Sheet" xfId="38087" xr:uid="{00000000-0005-0000-0000-000032930000}"/>
    <cellStyle name="Normal 4 5 3 3" xfId="801" xr:uid="{00000000-0005-0000-0000-000033930000}"/>
    <cellStyle name="Normal 4 5 3 3 10" xfId="38089" xr:uid="{00000000-0005-0000-0000-000034930000}"/>
    <cellStyle name="Normal 4 5 3 3 11" xfId="38090" xr:uid="{00000000-0005-0000-0000-000035930000}"/>
    <cellStyle name="Normal 4 5 3 3 12" xfId="38091" xr:uid="{00000000-0005-0000-0000-000036930000}"/>
    <cellStyle name="Normal 4 5 3 3 13" xfId="38088" xr:uid="{00000000-0005-0000-0000-000037930000}"/>
    <cellStyle name="Normal 4 5 3 3 2" xfId="38092" xr:uid="{00000000-0005-0000-0000-000038930000}"/>
    <cellStyle name="Normal 4 5 3 3 2 10" xfId="38093" xr:uid="{00000000-0005-0000-0000-000039930000}"/>
    <cellStyle name="Normal 4 5 3 3 2 11" xfId="38094" xr:uid="{00000000-0005-0000-0000-00003A930000}"/>
    <cellStyle name="Normal 4 5 3 3 2 2" xfId="38095" xr:uid="{00000000-0005-0000-0000-00003B930000}"/>
    <cellStyle name="Normal 4 5 3 3 2 2 2" xfId="38096" xr:uid="{00000000-0005-0000-0000-00003C930000}"/>
    <cellStyle name="Normal 4 5 3 3 2 2 3" xfId="38097" xr:uid="{00000000-0005-0000-0000-00003D930000}"/>
    <cellStyle name="Normal 4 5 3 3 2 2 4" xfId="38098" xr:uid="{00000000-0005-0000-0000-00003E930000}"/>
    <cellStyle name="Normal 4 5 3 3 2 2 5" xfId="38099" xr:uid="{00000000-0005-0000-0000-00003F930000}"/>
    <cellStyle name="Normal 4 5 3 3 2 3" xfId="38100" xr:uid="{00000000-0005-0000-0000-000040930000}"/>
    <cellStyle name="Normal 4 5 3 3 2 3 2" xfId="38101" xr:uid="{00000000-0005-0000-0000-000041930000}"/>
    <cellStyle name="Normal 4 5 3 3 2 3 3" xfId="38102" xr:uid="{00000000-0005-0000-0000-000042930000}"/>
    <cellStyle name="Normal 4 5 3 3 2 4" xfId="38103" xr:uid="{00000000-0005-0000-0000-000043930000}"/>
    <cellStyle name="Normal 4 5 3 3 2 4 2" xfId="38104" xr:uid="{00000000-0005-0000-0000-000044930000}"/>
    <cellStyle name="Normal 4 5 3 3 2 5" xfId="38105" xr:uid="{00000000-0005-0000-0000-000045930000}"/>
    <cellStyle name="Normal 4 5 3 3 2 5 2" xfId="38106" xr:uid="{00000000-0005-0000-0000-000046930000}"/>
    <cellStyle name="Normal 4 5 3 3 2 6" xfId="38107" xr:uid="{00000000-0005-0000-0000-000047930000}"/>
    <cellStyle name="Normal 4 5 3 3 2 7" xfId="38108" xr:uid="{00000000-0005-0000-0000-000048930000}"/>
    <cellStyle name="Normal 4 5 3 3 2 8" xfId="38109" xr:uid="{00000000-0005-0000-0000-000049930000}"/>
    <cellStyle name="Normal 4 5 3 3 2 9" xfId="38110" xr:uid="{00000000-0005-0000-0000-00004A930000}"/>
    <cellStyle name="Normal 4 5 3 3 2_1) Sector Final Use Input Sheet" xfId="38111" xr:uid="{00000000-0005-0000-0000-00004B930000}"/>
    <cellStyle name="Normal 4 5 3 3 3" xfId="38112" xr:uid="{00000000-0005-0000-0000-00004C930000}"/>
    <cellStyle name="Normal 4 5 3 3 3 2" xfId="38113" xr:uid="{00000000-0005-0000-0000-00004D930000}"/>
    <cellStyle name="Normal 4 5 3 3 3 3" xfId="38114" xr:uid="{00000000-0005-0000-0000-00004E930000}"/>
    <cellStyle name="Normal 4 5 3 3 3 4" xfId="38115" xr:uid="{00000000-0005-0000-0000-00004F930000}"/>
    <cellStyle name="Normal 4 5 3 3 3 5" xfId="38116" xr:uid="{00000000-0005-0000-0000-000050930000}"/>
    <cellStyle name="Normal 4 5 3 3 4" xfId="38117" xr:uid="{00000000-0005-0000-0000-000051930000}"/>
    <cellStyle name="Normal 4 5 3 3 4 2" xfId="38118" xr:uid="{00000000-0005-0000-0000-000052930000}"/>
    <cellStyle name="Normal 4 5 3 3 4 3" xfId="38119" xr:uid="{00000000-0005-0000-0000-000053930000}"/>
    <cellStyle name="Normal 4 5 3 3 5" xfId="38120" xr:uid="{00000000-0005-0000-0000-000054930000}"/>
    <cellStyle name="Normal 4 5 3 3 5 2" xfId="38121" xr:uid="{00000000-0005-0000-0000-000055930000}"/>
    <cellStyle name="Normal 4 5 3 3 6" xfId="38122" xr:uid="{00000000-0005-0000-0000-000056930000}"/>
    <cellStyle name="Normal 4 5 3 3 6 2" xfId="38123" xr:uid="{00000000-0005-0000-0000-000057930000}"/>
    <cellStyle name="Normal 4 5 3 3 7" xfId="38124" xr:uid="{00000000-0005-0000-0000-000058930000}"/>
    <cellStyle name="Normal 4 5 3 3 8" xfId="38125" xr:uid="{00000000-0005-0000-0000-000059930000}"/>
    <cellStyle name="Normal 4 5 3 3 9" xfId="38126" xr:uid="{00000000-0005-0000-0000-00005A930000}"/>
    <cellStyle name="Normal 4 5 3 3_1) Sector Final Use Input Sheet" xfId="38127" xr:uid="{00000000-0005-0000-0000-00005B930000}"/>
    <cellStyle name="Normal 4 5 3 4" xfId="351" xr:uid="{00000000-0005-0000-0000-00005C930000}"/>
    <cellStyle name="Normal 4 5 3 4 10" xfId="38129" xr:uid="{00000000-0005-0000-0000-00005D930000}"/>
    <cellStyle name="Normal 4 5 3 4 11" xfId="38130" xr:uid="{00000000-0005-0000-0000-00005E930000}"/>
    <cellStyle name="Normal 4 5 3 4 12" xfId="38128" xr:uid="{00000000-0005-0000-0000-00005F930000}"/>
    <cellStyle name="Normal 4 5 3 4 2" xfId="38131" xr:uid="{00000000-0005-0000-0000-000060930000}"/>
    <cellStyle name="Normal 4 5 3 4 2 2" xfId="38132" xr:uid="{00000000-0005-0000-0000-000061930000}"/>
    <cellStyle name="Normal 4 5 3 4 2 3" xfId="38133" xr:uid="{00000000-0005-0000-0000-000062930000}"/>
    <cellStyle name="Normal 4 5 3 4 2 4" xfId="38134" xr:uid="{00000000-0005-0000-0000-000063930000}"/>
    <cellStyle name="Normal 4 5 3 4 2 5" xfId="38135" xr:uid="{00000000-0005-0000-0000-000064930000}"/>
    <cellStyle name="Normal 4 5 3 4 3" xfId="38136" xr:uid="{00000000-0005-0000-0000-000065930000}"/>
    <cellStyle name="Normal 4 5 3 4 3 2" xfId="38137" xr:uid="{00000000-0005-0000-0000-000066930000}"/>
    <cellStyle name="Normal 4 5 3 4 3 3" xfId="38138" xr:uid="{00000000-0005-0000-0000-000067930000}"/>
    <cellStyle name="Normal 4 5 3 4 4" xfId="38139" xr:uid="{00000000-0005-0000-0000-000068930000}"/>
    <cellStyle name="Normal 4 5 3 4 4 2" xfId="38140" xr:uid="{00000000-0005-0000-0000-000069930000}"/>
    <cellStyle name="Normal 4 5 3 4 5" xfId="38141" xr:uid="{00000000-0005-0000-0000-00006A930000}"/>
    <cellStyle name="Normal 4 5 3 4 5 2" xfId="38142" xr:uid="{00000000-0005-0000-0000-00006B930000}"/>
    <cellStyle name="Normal 4 5 3 4 6" xfId="38143" xr:uid="{00000000-0005-0000-0000-00006C930000}"/>
    <cellStyle name="Normal 4 5 3 4 7" xfId="38144" xr:uid="{00000000-0005-0000-0000-00006D930000}"/>
    <cellStyle name="Normal 4 5 3 4 8" xfId="38145" xr:uid="{00000000-0005-0000-0000-00006E930000}"/>
    <cellStyle name="Normal 4 5 3 4 9" xfId="38146" xr:uid="{00000000-0005-0000-0000-00006F930000}"/>
    <cellStyle name="Normal 4 5 3 4_1) Sector Final Use Input Sheet" xfId="38147" xr:uid="{00000000-0005-0000-0000-000070930000}"/>
    <cellStyle name="Normal 4 5 3 5" xfId="38148" xr:uid="{00000000-0005-0000-0000-000071930000}"/>
    <cellStyle name="Normal 4 5 3 5 2" xfId="38149" xr:uid="{00000000-0005-0000-0000-000072930000}"/>
    <cellStyle name="Normal 4 5 3 5 3" xfId="38150" xr:uid="{00000000-0005-0000-0000-000073930000}"/>
    <cellStyle name="Normal 4 5 3 5 4" xfId="38151" xr:uid="{00000000-0005-0000-0000-000074930000}"/>
    <cellStyle name="Normal 4 5 3 5 5" xfId="38152" xr:uid="{00000000-0005-0000-0000-000075930000}"/>
    <cellStyle name="Normal 4 5 3 6" xfId="38153" xr:uid="{00000000-0005-0000-0000-000076930000}"/>
    <cellStyle name="Normal 4 5 3 6 2" xfId="38154" xr:uid="{00000000-0005-0000-0000-000077930000}"/>
    <cellStyle name="Normal 4 5 3 6 3" xfId="38155" xr:uid="{00000000-0005-0000-0000-000078930000}"/>
    <cellStyle name="Normal 4 5 3 7" xfId="38156" xr:uid="{00000000-0005-0000-0000-000079930000}"/>
    <cellStyle name="Normal 4 5 3 7 2" xfId="38157" xr:uid="{00000000-0005-0000-0000-00007A930000}"/>
    <cellStyle name="Normal 4 5 3 8" xfId="38158" xr:uid="{00000000-0005-0000-0000-00007B930000}"/>
    <cellStyle name="Normal 4 5 3 8 2" xfId="38159" xr:uid="{00000000-0005-0000-0000-00007C930000}"/>
    <cellStyle name="Normal 4 5 3 9" xfId="38160" xr:uid="{00000000-0005-0000-0000-00007D930000}"/>
    <cellStyle name="Normal 4 5 3_1) Sector Final Use Input Sheet" xfId="38161" xr:uid="{00000000-0005-0000-0000-00007E930000}"/>
    <cellStyle name="Normal 4 5 4" xfId="184" xr:uid="{00000000-0005-0000-0000-00007F930000}"/>
    <cellStyle name="Normal 4 5 4 10" xfId="38163" xr:uid="{00000000-0005-0000-0000-000080930000}"/>
    <cellStyle name="Normal 4 5 4 11" xfId="38164" xr:uid="{00000000-0005-0000-0000-000081930000}"/>
    <cellStyle name="Normal 4 5 4 12" xfId="38165" xr:uid="{00000000-0005-0000-0000-000082930000}"/>
    <cellStyle name="Normal 4 5 4 13" xfId="38166" xr:uid="{00000000-0005-0000-0000-000083930000}"/>
    <cellStyle name="Normal 4 5 4 14" xfId="38167" xr:uid="{00000000-0005-0000-0000-000084930000}"/>
    <cellStyle name="Normal 4 5 4 15" xfId="38162" xr:uid="{00000000-0005-0000-0000-000085930000}"/>
    <cellStyle name="Normal 4 5 4 2" xfId="627" xr:uid="{00000000-0005-0000-0000-000086930000}"/>
    <cellStyle name="Normal 4 5 4 2 10" xfId="38169" xr:uid="{00000000-0005-0000-0000-000087930000}"/>
    <cellStyle name="Normal 4 5 4 2 11" xfId="38170" xr:uid="{00000000-0005-0000-0000-000088930000}"/>
    <cellStyle name="Normal 4 5 4 2 12" xfId="38171" xr:uid="{00000000-0005-0000-0000-000089930000}"/>
    <cellStyle name="Normal 4 5 4 2 13" xfId="38168" xr:uid="{00000000-0005-0000-0000-00008A930000}"/>
    <cellStyle name="Normal 4 5 4 2 2" xfId="38172" xr:uid="{00000000-0005-0000-0000-00008B930000}"/>
    <cellStyle name="Normal 4 5 4 2 2 10" xfId="38173" xr:uid="{00000000-0005-0000-0000-00008C930000}"/>
    <cellStyle name="Normal 4 5 4 2 2 11" xfId="38174" xr:uid="{00000000-0005-0000-0000-00008D930000}"/>
    <cellStyle name="Normal 4 5 4 2 2 2" xfId="38175" xr:uid="{00000000-0005-0000-0000-00008E930000}"/>
    <cellStyle name="Normal 4 5 4 2 2 2 2" xfId="38176" xr:uid="{00000000-0005-0000-0000-00008F930000}"/>
    <cellStyle name="Normal 4 5 4 2 2 2 3" xfId="38177" xr:uid="{00000000-0005-0000-0000-000090930000}"/>
    <cellStyle name="Normal 4 5 4 2 2 2 4" xfId="38178" xr:uid="{00000000-0005-0000-0000-000091930000}"/>
    <cellStyle name="Normal 4 5 4 2 2 2 5" xfId="38179" xr:uid="{00000000-0005-0000-0000-000092930000}"/>
    <cellStyle name="Normal 4 5 4 2 2 3" xfId="38180" xr:uid="{00000000-0005-0000-0000-000093930000}"/>
    <cellStyle name="Normal 4 5 4 2 2 3 2" xfId="38181" xr:uid="{00000000-0005-0000-0000-000094930000}"/>
    <cellStyle name="Normal 4 5 4 2 2 3 3" xfId="38182" xr:uid="{00000000-0005-0000-0000-000095930000}"/>
    <cellStyle name="Normal 4 5 4 2 2 4" xfId="38183" xr:uid="{00000000-0005-0000-0000-000096930000}"/>
    <cellStyle name="Normal 4 5 4 2 2 4 2" xfId="38184" xr:uid="{00000000-0005-0000-0000-000097930000}"/>
    <cellStyle name="Normal 4 5 4 2 2 5" xfId="38185" xr:uid="{00000000-0005-0000-0000-000098930000}"/>
    <cellStyle name="Normal 4 5 4 2 2 5 2" xfId="38186" xr:uid="{00000000-0005-0000-0000-000099930000}"/>
    <cellStyle name="Normal 4 5 4 2 2 6" xfId="38187" xr:uid="{00000000-0005-0000-0000-00009A930000}"/>
    <cellStyle name="Normal 4 5 4 2 2 7" xfId="38188" xr:uid="{00000000-0005-0000-0000-00009B930000}"/>
    <cellStyle name="Normal 4 5 4 2 2 8" xfId="38189" xr:uid="{00000000-0005-0000-0000-00009C930000}"/>
    <cellStyle name="Normal 4 5 4 2 2 9" xfId="38190" xr:uid="{00000000-0005-0000-0000-00009D930000}"/>
    <cellStyle name="Normal 4 5 4 2 2_1) Sector Final Use Input Sheet" xfId="38191" xr:uid="{00000000-0005-0000-0000-00009E930000}"/>
    <cellStyle name="Normal 4 5 4 2 3" xfId="38192" xr:uid="{00000000-0005-0000-0000-00009F930000}"/>
    <cellStyle name="Normal 4 5 4 2 3 2" xfId="38193" xr:uid="{00000000-0005-0000-0000-0000A0930000}"/>
    <cellStyle name="Normal 4 5 4 2 3 3" xfId="38194" xr:uid="{00000000-0005-0000-0000-0000A1930000}"/>
    <cellStyle name="Normal 4 5 4 2 3 4" xfId="38195" xr:uid="{00000000-0005-0000-0000-0000A2930000}"/>
    <cellStyle name="Normal 4 5 4 2 3 5" xfId="38196" xr:uid="{00000000-0005-0000-0000-0000A3930000}"/>
    <cellStyle name="Normal 4 5 4 2 4" xfId="38197" xr:uid="{00000000-0005-0000-0000-0000A4930000}"/>
    <cellStyle name="Normal 4 5 4 2 4 2" xfId="38198" xr:uid="{00000000-0005-0000-0000-0000A5930000}"/>
    <cellStyle name="Normal 4 5 4 2 4 3" xfId="38199" xr:uid="{00000000-0005-0000-0000-0000A6930000}"/>
    <cellStyle name="Normal 4 5 4 2 5" xfId="38200" xr:uid="{00000000-0005-0000-0000-0000A7930000}"/>
    <cellStyle name="Normal 4 5 4 2 5 2" xfId="38201" xr:uid="{00000000-0005-0000-0000-0000A8930000}"/>
    <cellStyle name="Normal 4 5 4 2 6" xfId="38202" xr:uid="{00000000-0005-0000-0000-0000A9930000}"/>
    <cellStyle name="Normal 4 5 4 2 6 2" xfId="38203" xr:uid="{00000000-0005-0000-0000-0000AA930000}"/>
    <cellStyle name="Normal 4 5 4 2 7" xfId="38204" xr:uid="{00000000-0005-0000-0000-0000AB930000}"/>
    <cellStyle name="Normal 4 5 4 2 8" xfId="38205" xr:uid="{00000000-0005-0000-0000-0000AC930000}"/>
    <cellStyle name="Normal 4 5 4 2 9" xfId="38206" xr:uid="{00000000-0005-0000-0000-0000AD930000}"/>
    <cellStyle name="Normal 4 5 4 2_1) Sector Final Use Input Sheet" xfId="38207" xr:uid="{00000000-0005-0000-0000-0000AE930000}"/>
    <cellStyle name="Normal 4 5 4 3" xfId="859" xr:uid="{00000000-0005-0000-0000-0000AF930000}"/>
    <cellStyle name="Normal 4 5 4 3 10" xfId="38209" xr:uid="{00000000-0005-0000-0000-0000B0930000}"/>
    <cellStyle name="Normal 4 5 4 3 11" xfId="38210" xr:uid="{00000000-0005-0000-0000-0000B1930000}"/>
    <cellStyle name="Normal 4 5 4 3 12" xfId="38211" xr:uid="{00000000-0005-0000-0000-0000B2930000}"/>
    <cellStyle name="Normal 4 5 4 3 13" xfId="38208" xr:uid="{00000000-0005-0000-0000-0000B3930000}"/>
    <cellStyle name="Normal 4 5 4 3 2" xfId="38212" xr:uid="{00000000-0005-0000-0000-0000B4930000}"/>
    <cellStyle name="Normal 4 5 4 3 2 10" xfId="38213" xr:uid="{00000000-0005-0000-0000-0000B5930000}"/>
    <cellStyle name="Normal 4 5 4 3 2 11" xfId="38214" xr:uid="{00000000-0005-0000-0000-0000B6930000}"/>
    <cellStyle name="Normal 4 5 4 3 2 2" xfId="38215" xr:uid="{00000000-0005-0000-0000-0000B7930000}"/>
    <cellStyle name="Normal 4 5 4 3 2 2 2" xfId="38216" xr:uid="{00000000-0005-0000-0000-0000B8930000}"/>
    <cellStyle name="Normal 4 5 4 3 2 2 3" xfId="38217" xr:uid="{00000000-0005-0000-0000-0000B9930000}"/>
    <cellStyle name="Normal 4 5 4 3 2 2 4" xfId="38218" xr:uid="{00000000-0005-0000-0000-0000BA930000}"/>
    <cellStyle name="Normal 4 5 4 3 2 2 5" xfId="38219" xr:uid="{00000000-0005-0000-0000-0000BB930000}"/>
    <cellStyle name="Normal 4 5 4 3 2 3" xfId="38220" xr:uid="{00000000-0005-0000-0000-0000BC930000}"/>
    <cellStyle name="Normal 4 5 4 3 2 3 2" xfId="38221" xr:uid="{00000000-0005-0000-0000-0000BD930000}"/>
    <cellStyle name="Normal 4 5 4 3 2 3 3" xfId="38222" xr:uid="{00000000-0005-0000-0000-0000BE930000}"/>
    <cellStyle name="Normal 4 5 4 3 2 4" xfId="38223" xr:uid="{00000000-0005-0000-0000-0000BF930000}"/>
    <cellStyle name="Normal 4 5 4 3 2 4 2" xfId="38224" xr:uid="{00000000-0005-0000-0000-0000C0930000}"/>
    <cellStyle name="Normal 4 5 4 3 2 5" xfId="38225" xr:uid="{00000000-0005-0000-0000-0000C1930000}"/>
    <cellStyle name="Normal 4 5 4 3 2 5 2" xfId="38226" xr:uid="{00000000-0005-0000-0000-0000C2930000}"/>
    <cellStyle name="Normal 4 5 4 3 2 6" xfId="38227" xr:uid="{00000000-0005-0000-0000-0000C3930000}"/>
    <cellStyle name="Normal 4 5 4 3 2 7" xfId="38228" xr:uid="{00000000-0005-0000-0000-0000C4930000}"/>
    <cellStyle name="Normal 4 5 4 3 2 8" xfId="38229" xr:uid="{00000000-0005-0000-0000-0000C5930000}"/>
    <cellStyle name="Normal 4 5 4 3 2 9" xfId="38230" xr:uid="{00000000-0005-0000-0000-0000C6930000}"/>
    <cellStyle name="Normal 4 5 4 3 2_1) Sector Final Use Input Sheet" xfId="38231" xr:uid="{00000000-0005-0000-0000-0000C7930000}"/>
    <cellStyle name="Normal 4 5 4 3 3" xfId="38232" xr:uid="{00000000-0005-0000-0000-0000C8930000}"/>
    <cellStyle name="Normal 4 5 4 3 3 2" xfId="38233" xr:uid="{00000000-0005-0000-0000-0000C9930000}"/>
    <cellStyle name="Normal 4 5 4 3 3 3" xfId="38234" xr:uid="{00000000-0005-0000-0000-0000CA930000}"/>
    <cellStyle name="Normal 4 5 4 3 3 4" xfId="38235" xr:uid="{00000000-0005-0000-0000-0000CB930000}"/>
    <cellStyle name="Normal 4 5 4 3 3 5" xfId="38236" xr:uid="{00000000-0005-0000-0000-0000CC930000}"/>
    <cellStyle name="Normal 4 5 4 3 4" xfId="38237" xr:uid="{00000000-0005-0000-0000-0000CD930000}"/>
    <cellStyle name="Normal 4 5 4 3 4 2" xfId="38238" xr:uid="{00000000-0005-0000-0000-0000CE930000}"/>
    <cellStyle name="Normal 4 5 4 3 4 3" xfId="38239" xr:uid="{00000000-0005-0000-0000-0000CF930000}"/>
    <cellStyle name="Normal 4 5 4 3 5" xfId="38240" xr:uid="{00000000-0005-0000-0000-0000D0930000}"/>
    <cellStyle name="Normal 4 5 4 3 5 2" xfId="38241" xr:uid="{00000000-0005-0000-0000-0000D1930000}"/>
    <cellStyle name="Normal 4 5 4 3 6" xfId="38242" xr:uid="{00000000-0005-0000-0000-0000D2930000}"/>
    <cellStyle name="Normal 4 5 4 3 6 2" xfId="38243" xr:uid="{00000000-0005-0000-0000-0000D3930000}"/>
    <cellStyle name="Normal 4 5 4 3 7" xfId="38244" xr:uid="{00000000-0005-0000-0000-0000D4930000}"/>
    <cellStyle name="Normal 4 5 4 3 8" xfId="38245" xr:uid="{00000000-0005-0000-0000-0000D5930000}"/>
    <cellStyle name="Normal 4 5 4 3 9" xfId="38246" xr:uid="{00000000-0005-0000-0000-0000D6930000}"/>
    <cellStyle name="Normal 4 5 4 3_1) Sector Final Use Input Sheet" xfId="38247" xr:uid="{00000000-0005-0000-0000-0000D7930000}"/>
    <cellStyle name="Normal 4 5 4 4" xfId="409" xr:uid="{00000000-0005-0000-0000-0000D8930000}"/>
    <cellStyle name="Normal 4 5 4 4 10" xfId="38249" xr:uid="{00000000-0005-0000-0000-0000D9930000}"/>
    <cellStyle name="Normal 4 5 4 4 11" xfId="38250" xr:uid="{00000000-0005-0000-0000-0000DA930000}"/>
    <cellStyle name="Normal 4 5 4 4 12" xfId="38248" xr:uid="{00000000-0005-0000-0000-0000DB930000}"/>
    <cellStyle name="Normal 4 5 4 4 2" xfId="38251" xr:uid="{00000000-0005-0000-0000-0000DC930000}"/>
    <cellStyle name="Normal 4 5 4 4 2 2" xfId="38252" xr:uid="{00000000-0005-0000-0000-0000DD930000}"/>
    <cellStyle name="Normal 4 5 4 4 2 3" xfId="38253" xr:uid="{00000000-0005-0000-0000-0000DE930000}"/>
    <cellStyle name="Normal 4 5 4 4 2 4" xfId="38254" xr:uid="{00000000-0005-0000-0000-0000DF930000}"/>
    <cellStyle name="Normal 4 5 4 4 2 5" xfId="38255" xr:uid="{00000000-0005-0000-0000-0000E0930000}"/>
    <cellStyle name="Normal 4 5 4 4 3" xfId="38256" xr:uid="{00000000-0005-0000-0000-0000E1930000}"/>
    <cellStyle name="Normal 4 5 4 4 3 2" xfId="38257" xr:uid="{00000000-0005-0000-0000-0000E2930000}"/>
    <cellStyle name="Normal 4 5 4 4 3 3" xfId="38258" xr:uid="{00000000-0005-0000-0000-0000E3930000}"/>
    <cellStyle name="Normal 4 5 4 4 4" xfId="38259" xr:uid="{00000000-0005-0000-0000-0000E4930000}"/>
    <cellStyle name="Normal 4 5 4 4 4 2" xfId="38260" xr:uid="{00000000-0005-0000-0000-0000E5930000}"/>
    <cellStyle name="Normal 4 5 4 4 5" xfId="38261" xr:uid="{00000000-0005-0000-0000-0000E6930000}"/>
    <cellStyle name="Normal 4 5 4 4 5 2" xfId="38262" xr:uid="{00000000-0005-0000-0000-0000E7930000}"/>
    <cellStyle name="Normal 4 5 4 4 6" xfId="38263" xr:uid="{00000000-0005-0000-0000-0000E8930000}"/>
    <cellStyle name="Normal 4 5 4 4 7" xfId="38264" xr:uid="{00000000-0005-0000-0000-0000E9930000}"/>
    <cellStyle name="Normal 4 5 4 4 8" xfId="38265" xr:uid="{00000000-0005-0000-0000-0000EA930000}"/>
    <cellStyle name="Normal 4 5 4 4 9" xfId="38266" xr:uid="{00000000-0005-0000-0000-0000EB930000}"/>
    <cellStyle name="Normal 4 5 4 4_1) Sector Final Use Input Sheet" xfId="38267" xr:uid="{00000000-0005-0000-0000-0000EC930000}"/>
    <cellStyle name="Normal 4 5 4 5" xfId="38268" xr:uid="{00000000-0005-0000-0000-0000ED930000}"/>
    <cellStyle name="Normal 4 5 4 5 2" xfId="38269" xr:uid="{00000000-0005-0000-0000-0000EE930000}"/>
    <cellStyle name="Normal 4 5 4 5 3" xfId="38270" xr:uid="{00000000-0005-0000-0000-0000EF930000}"/>
    <cellStyle name="Normal 4 5 4 5 4" xfId="38271" xr:uid="{00000000-0005-0000-0000-0000F0930000}"/>
    <cellStyle name="Normal 4 5 4 5 5" xfId="38272" xr:uid="{00000000-0005-0000-0000-0000F1930000}"/>
    <cellStyle name="Normal 4 5 4 6" xfId="38273" xr:uid="{00000000-0005-0000-0000-0000F2930000}"/>
    <cellStyle name="Normal 4 5 4 6 2" xfId="38274" xr:uid="{00000000-0005-0000-0000-0000F3930000}"/>
    <cellStyle name="Normal 4 5 4 6 3" xfId="38275" xr:uid="{00000000-0005-0000-0000-0000F4930000}"/>
    <cellStyle name="Normal 4 5 4 7" xfId="38276" xr:uid="{00000000-0005-0000-0000-0000F5930000}"/>
    <cellStyle name="Normal 4 5 4 7 2" xfId="38277" xr:uid="{00000000-0005-0000-0000-0000F6930000}"/>
    <cellStyle name="Normal 4 5 4 8" xfId="38278" xr:uid="{00000000-0005-0000-0000-0000F7930000}"/>
    <cellStyle name="Normal 4 5 4 8 2" xfId="38279" xr:uid="{00000000-0005-0000-0000-0000F8930000}"/>
    <cellStyle name="Normal 4 5 4 9" xfId="38280" xr:uid="{00000000-0005-0000-0000-0000F9930000}"/>
    <cellStyle name="Normal 4 5 4_1) Sector Final Use Input Sheet" xfId="38281" xr:uid="{00000000-0005-0000-0000-0000FA930000}"/>
    <cellStyle name="Normal 4 5 5" xfId="484" xr:uid="{00000000-0005-0000-0000-0000FB930000}"/>
    <cellStyle name="Normal 4 5 5 10" xfId="38283" xr:uid="{00000000-0005-0000-0000-0000FC930000}"/>
    <cellStyle name="Normal 4 5 5 11" xfId="38284" xr:uid="{00000000-0005-0000-0000-0000FD930000}"/>
    <cellStyle name="Normal 4 5 5 12" xfId="38285" xr:uid="{00000000-0005-0000-0000-0000FE930000}"/>
    <cellStyle name="Normal 4 5 5 13" xfId="38282" xr:uid="{00000000-0005-0000-0000-0000FF930000}"/>
    <cellStyle name="Normal 4 5 5 2" xfId="38286" xr:uid="{00000000-0005-0000-0000-000000940000}"/>
    <cellStyle name="Normal 4 5 5 2 10" xfId="38287" xr:uid="{00000000-0005-0000-0000-000001940000}"/>
    <cellStyle name="Normal 4 5 5 2 11" xfId="38288" xr:uid="{00000000-0005-0000-0000-000002940000}"/>
    <cellStyle name="Normal 4 5 5 2 2" xfId="38289" xr:uid="{00000000-0005-0000-0000-000003940000}"/>
    <cellStyle name="Normal 4 5 5 2 2 2" xfId="38290" xr:uid="{00000000-0005-0000-0000-000004940000}"/>
    <cellStyle name="Normal 4 5 5 2 2 3" xfId="38291" xr:uid="{00000000-0005-0000-0000-000005940000}"/>
    <cellStyle name="Normal 4 5 5 2 2 4" xfId="38292" xr:uid="{00000000-0005-0000-0000-000006940000}"/>
    <cellStyle name="Normal 4 5 5 2 2 5" xfId="38293" xr:uid="{00000000-0005-0000-0000-000007940000}"/>
    <cellStyle name="Normal 4 5 5 2 3" xfId="38294" xr:uid="{00000000-0005-0000-0000-000008940000}"/>
    <cellStyle name="Normal 4 5 5 2 3 2" xfId="38295" xr:uid="{00000000-0005-0000-0000-000009940000}"/>
    <cellStyle name="Normal 4 5 5 2 3 3" xfId="38296" xr:uid="{00000000-0005-0000-0000-00000A940000}"/>
    <cellStyle name="Normal 4 5 5 2 4" xfId="38297" xr:uid="{00000000-0005-0000-0000-00000B940000}"/>
    <cellStyle name="Normal 4 5 5 2 4 2" xfId="38298" xr:uid="{00000000-0005-0000-0000-00000C940000}"/>
    <cellStyle name="Normal 4 5 5 2 5" xfId="38299" xr:uid="{00000000-0005-0000-0000-00000D940000}"/>
    <cellStyle name="Normal 4 5 5 2 5 2" xfId="38300" xr:uid="{00000000-0005-0000-0000-00000E940000}"/>
    <cellStyle name="Normal 4 5 5 2 6" xfId="38301" xr:uid="{00000000-0005-0000-0000-00000F940000}"/>
    <cellStyle name="Normal 4 5 5 2 7" xfId="38302" xr:uid="{00000000-0005-0000-0000-000010940000}"/>
    <cellStyle name="Normal 4 5 5 2 8" xfId="38303" xr:uid="{00000000-0005-0000-0000-000011940000}"/>
    <cellStyle name="Normal 4 5 5 2 9" xfId="38304" xr:uid="{00000000-0005-0000-0000-000012940000}"/>
    <cellStyle name="Normal 4 5 5 2_1) Sector Final Use Input Sheet" xfId="38305" xr:uid="{00000000-0005-0000-0000-000013940000}"/>
    <cellStyle name="Normal 4 5 5 3" xfId="38306" xr:uid="{00000000-0005-0000-0000-000014940000}"/>
    <cellStyle name="Normal 4 5 5 3 2" xfId="38307" xr:uid="{00000000-0005-0000-0000-000015940000}"/>
    <cellStyle name="Normal 4 5 5 3 3" xfId="38308" xr:uid="{00000000-0005-0000-0000-000016940000}"/>
    <cellStyle name="Normal 4 5 5 3 4" xfId="38309" xr:uid="{00000000-0005-0000-0000-000017940000}"/>
    <cellStyle name="Normal 4 5 5 3 5" xfId="38310" xr:uid="{00000000-0005-0000-0000-000018940000}"/>
    <cellStyle name="Normal 4 5 5 4" xfId="38311" xr:uid="{00000000-0005-0000-0000-000019940000}"/>
    <cellStyle name="Normal 4 5 5 4 2" xfId="38312" xr:uid="{00000000-0005-0000-0000-00001A940000}"/>
    <cellStyle name="Normal 4 5 5 4 3" xfId="38313" xr:uid="{00000000-0005-0000-0000-00001B940000}"/>
    <cellStyle name="Normal 4 5 5 5" xfId="38314" xr:uid="{00000000-0005-0000-0000-00001C940000}"/>
    <cellStyle name="Normal 4 5 5 5 2" xfId="38315" xr:uid="{00000000-0005-0000-0000-00001D940000}"/>
    <cellStyle name="Normal 4 5 5 6" xfId="38316" xr:uid="{00000000-0005-0000-0000-00001E940000}"/>
    <cellStyle name="Normal 4 5 5 6 2" xfId="38317" xr:uid="{00000000-0005-0000-0000-00001F940000}"/>
    <cellStyle name="Normal 4 5 5 7" xfId="38318" xr:uid="{00000000-0005-0000-0000-000020940000}"/>
    <cellStyle name="Normal 4 5 5 8" xfId="38319" xr:uid="{00000000-0005-0000-0000-000021940000}"/>
    <cellStyle name="Normal 4 5 5 9" xfId="38320" xr:uid="{00000000-0005-0000-0000-000022940000}"/>
    <cellStyle name="Normal 4 5 5_1) Sector Final Use Input Sheet" xfId="38321" xr:uid="{00000000-0005-0000-0000-000023940000}"/>
    <cellStyle name="Normal 4 5 6" xfId="709" xr:uid="{00000000-0005-0000-0000-000024940000}"/>
    <cellStyle name="Normal 4 5 6 10" xfId="38323" xr:uid="{00000000-0005-0000-0000-000025940000}"/>
    <cellStyle name="Normal 4 5 6 11" xfId="38324" xr:uid="{00000000-0005-0000-0000-000026940000}"/>
    <cellStyle name="Normal 4 5 6 12" xfId="38325" xr:uid="{00000000-0005-0000-0000-000027940000}"/>
    <cellStyle name="Normal 4 5 6 13" xfId="38322" xr:uid="{00000000-0005-0000-0000-000028940000}"/>
    <cellStyle name="Normal 4 5 6 2" xfId="38326" xr:uid="{00000000-0005-0000-0000-000029940000}"/>
    <cellStyle name="Normal 4 5 6 2 10" xfId="38327" xr:uid="{00000000-0005-0000-0000-00002A940000}"/>
    <cellStyle name="Normal 4 5 6 2 11" xfId="38328" xr:uid="{00000000-0005-0000-0000-00002B940000}"/>
    <cellStyle name="Normal 4 5 6 2 2" xfId="38329" xr:uid="{00000000-0005-0000-0000-00002C940000}"/>
    <cellStyle name="Normal 4 5 6 2 2 2" xfId="38330" xr:uid="{00000000-0005-0000-0000-00002D940000}"/>
    <cellStyle name="Normal 4 5 6 2 2 3" xfId="38331" xr:uid="{00000000-0005-0000-0000-00002E940000}"/>
    <cellStyle name="Normal 4 5 6 2 2 4" xfId="38332" xr:uid="{00000000-0005-0000-0000-00002F940000}"/>
    <cellStyle name="Normal 4 5 6 2 2 5" xfId="38333" xr:uid="{00000000-0005-0000-0000-000030940000}"/>
    <cellStyle name="Normal 4 5 6 2 3" xfId="38334" xr:uid="{00000000-0005-0000-0000-000031940000}"/>
    <cellStyle name="Normal 4 5 6 2 3 2" xfId="38335" xr:uid="{00000000-0005-0000-0000-000032940000}"/>
    <cellStyle name="Normal 4 5 6 2 3 3" xfId="38336" xr:uid="{00000000-0005-0000-0000-000033940000}"/>
    <cellStyle name="Normal 4 5 6 2 4" xfId="38337" xr:uid="{00000000-0005-0000-0000-000034940000}"/>
    <cellStyle name="Normal 4 5 6 2 4 2" xfId="38338" xr:uid="{00000000-0005-0000-0000-000035940000}"/>
    <cellStyle name="Normal 4 5 6 2 5" xfId="38339" xr:uid="{00000000-0005-0000-0000-000036940000}"/>
    <cellStyle name="Normal 4 5 6 2 5 2" xfId="38340" xr:uid="{00000000-0005-0000-0000-000037940000}"/>
    <cellStyle name="Normal 4 5 6 2 6" xfId="38341" xr:uid="{00000000-0005-0000-0000-000038940000}"/>
    <cellStyle name="Normal 4 5 6 2 7" xfId="38342" xr:uid="{00000000-0005-0000-0000-000039940000}"/>
    <cellStyle name="Normal 4 5 6 2 8" xfId="38343" xr:uid="{00000000-0005-0000-0000-00003A940000}"/>
    <cellStyle name="Normal 4 5 6 2 9" xfId="38344" xr:uid="{00000000-0005-0000-0000-00003B940000}"/>
    <cellStyle name="Normal 4 5 6 2_1) Sector Final Use Input Sheet" xfId="38345" xr:uid="{00000000-0005-0000-0000-00003C940000}"/>
    <cellStyle name="Normal 4 5 6 3" xfId="38346" xr:uid="{00000000-0005-0000-0000-00003D940000}"/>
    <cellStyle name="Normal 4 5 6 3 2" xfId="38347" xr:uid="{00000000-0005-0000-0000-00003E940000}"/>
    <cellStyle name="Normal 4 5 6 3 3" xfId="38348" xr:uid="{00000000-0005-0000-0000-00003F940000}"/>
    <cellStyle name="Normal 4 5 6 3 4" xfId="38349" xr:uid="{00000000-0005-0000-0000-000040940000}"/>
    <cellStyle name="Normal 4 5 6 3 5" xfId="38350" xr:uid="{00000000-0005-0000-0000-000041940000}"/>
    <cellStyle name="Normal 4 5 6 4" xfId="38351" xr:uid="{00000000-0005-0000-0000-000042940000}"/>
    <cellStyle name="Normal 4 5 6 4 2" xfId="38352" xr:uid="{00000000-0005-0000-0000-000043940000}"/>
    <cellStyle name="Normal 4 5 6 4 3" xfId="38353" xr:uid="{00000000-0005-0000-0000-000044940000}"/>
    <cellStyle name="Normal 4 5 6 5" xfId="38354" xr:uid="{00000000-0005-0000-0000-000045940000}"/>
    <cellStyle name="Normal 4 5 6 5 2" xfId="38355" xr:uid="{00000000-0005-0000-0000-000046940000}"/>
    <cellStyle name="Normal 4 5 6 6" xfId="38356" xr:uid="{00000000-0005-0000-0000-000047940000}"/>
    <cellStyle name="Normal 4 5 6 6 2" xfId="38357" xr:uid="{00000000-0005-0000-0000-000048940000}"/>
    <cellStyle name="Normal 4 5 6 7" xfId="38358" xr:uid="{00000000-0005-0000-0000-000049940000}"/>
    <cellStyle name="Normal 4 5 6 8" xfId="38359" xr:uid="{00000000-0005-0000-0000-00004A940000}"/>
    <cellStyle name="Normal 4 5 6 9" xfId="38360" xr:uid="{00000000-0005-0000-0000-00004B940000}"/>
    <cellStyle name="Normal 4 5 6_1) Sector Final Use Input Sheet" xfId="38361" xr:uid="{00000000-0005-0000-0000-00004C940000}"/>
    <cellStyle name="Normal 4 5 7" xfId="259" xr:uid="{00000000-0005-0000-0000-00004D940000}"/>
    <cellStyle name="Normal 4 5 7 10" xfId="38363" xr:uid="{00000000-0005-0000-0000-00004E940000}"/>
    <cellStyle name="Normal 4 5 7 11" xfId="38364" xr:uid="{00000000-0005-0000-0000-00004F940000}"/>
    <cellStyle name="Normal 4 5 7 12" xfId="38362" xr:uid="{00000000-0005-0000-0000-000050940000}"/>
    <cellStyle name="Normal 4 5 7 2" xfId="38365" xr:uid="{00000000-0005-0000-0000-000051940000}"/>
    <cellStyle name="Normal 4 5 7 2 2" xfId="38366" xr:uid="{00000000-0005-0000-0000-000052940000}"/>
    <cellStyle name="Normal 4 5 7 2 3" xfId="38367" xr:uid="{00000000-0005-0000-0000-000053940000}"/>
    <cellStyle name="Normal 4 5 7 2 4" xfId="38368" xr:uid="{00000000-0005-0000-0000-000054940000}"/>
    <cellStyle name="Normal 4 5 7 2 5" xfId="38369" xr:uid="{00000000-0005-0000-0000-000055940000}"/>
    <cellStyle name="Normal 4 5 7 3" xfId="38370" xr:uid="{00000000-0005-0000-0000-000056940000}"/>
    <cellStyle name="Normal 4 5 7 3 2" xfId="38371" xr:uid="{00000000-0005-0000-0000-000057940000}"/>
    <cellStyle name="Normal 4 5 7 3 3" xfId="38372" xr:uid="{00000000-0005-0000-0000-000058940000}"/>
    <cellStyle name="Normal 4 5 7 4" xfId="38373" xr:uid="{00000000-0005-0000-0000-000059940000}"/>
    <cellStyle name="Normal 4 5 7 4 2" xfId="38374" xr:uid="{00000000-0005-0000-0000-00005A940000}"/>
    <cellStyle name="Normal 4 5 7 5" xfId="38375" xr:uid="{00000000-0005-0000-0000-00005B940000}"/>
    <cellStyle name="Normal 4 5 7 5 2" xfId="38376" xr:uid="{00000000-0005-0000-0000-00005C940000}"/>
    <cellStyle name="Normal 4 5 7 6" xfId="38377" xr:uid="{00000000-0005-0000-0000-00005D940000}"/>
    <cellStyle name="Normal 4 5 7 7" xfId="38378" xr:uid="{00000000-0005-0000-0000-00005E940000}"/>
    <cellStyle name="Normal 4 5 7 8" xfId="38379" xr:uid="{00000000-0005-0000-0000-00005F940000}"/>
    <cellStyle name="Normal 4 5 7 9" xfId="38380" xr:uid="{00000000-0005-0000-0000-000060940000}"/>
    <cellStyle name="Normal 4 5 7_1) Sector Final Use Input Sheet" xfId="38381" xr:uid="{00000000-0005-0000-0000-000061940000}"/>
    <cellStyle name="Normal 4 5 8" xfId="38382" xr:uid="{00000000-0005-0000-0000-000062940000}"/>
    <cellStyle name="Normal 4 5 8 2" xfId="38383" xr:uid="{00000000-0005-0000-0000-000063940000}"/>
    <cellStyle name="Normal 4 5 8 3" xfId="38384" xr:uid="{00000000-0005-0000-0000-000064940000}"/>
    <cellStyle name="Normal 4 5 8 4" xfId="38385" xr:uid="{00000000-0005-0000-0000-000065940000}"/>
    <cellStyle name="Normal 4 5 8 5" xfId="38386" xr:uid="{00000000-0005-0000-0000-000066940000}"/>
    <cellStyle name="Normal 4 5 9" xfId="38387" xr:uid="{00000000-0005-0000-0000-000067940000}"/>
    <cellStyle name="Normal 4 5 9 2" xfId="38388" xr:uid="{00000000-0005-0000-0000-000068940000}"/>
    <cellStyle name="Normal 4 5 9 3" xfId="38389" xr:uid="{00000000-0005-0000-0000-000069940000}"/>
    <cellStyle name="Normal 4 5_1) Sector Final Use Input Sheet" xfId="38390" xr:uid="{00000000-0005-0000-0000-00006A940000}"/>
    <cellStyle name="Normal 4 6" xfId="63" xr:uid="{00000000-0005-0000-0000-00006B940000}"/>
    <cellStyle name="Normal 4 6 10" xfId="38392" xr:uid="{00000000-0005-0000-0000-00006C940000}"/>
    <cellStyle name="Normal 4 6 10 2" xfId="38393" xr:uid="{00000000-0005-0000-0000-00006D940000}"/>
    <cellStyle name="Normal 4 6 11" xfId="38394" xr:uid="{00000000-0005-0000-0000-00006E940000}"/>
    <cellStyle name="Normal 4 6 11 2" xfId="38395" xr:uid="{00000000-0005-0000-0000-00006F940000}"/>
    <cellStyle name="Normal 4 6 12" xfId="38396" xr:uid="{00000000-0005-0000-0000-000070940000}"/>
    <cellStyle name="Normal 4 6 13" xfId="38397" xr:uid="{00000000-0005-0000-0000-000071940000}"/>
    <cellStyle name="Normal 4 6 14" xfId="38398" xr:uid="{00000000-0005-0000-0000-000072940000}"/>
    <cellStyle name="Normal 4 6 15" xfId="38399" xr:uid="{00000000-0005-0000-0000-000073940000}"/>
    <cellStyle name="Normal 4 6 16" xfId="38400" xr:uid="{00000000-0005-0000-0000-000074940000}"/>
    <cellStyle name="Normal 4 6 17" xfId="38401" xr:uid="{00000000-0005-0000-0000-000075940000}"/>
    <cellStyle name="Normal 4 6 18" xfId="38391" xr:uid="{00000000-0005-0000-0000-000076940000}"/>
    <cellStyle name="Normal 4 6 2" xfId="111" xr:uid="{00000000-0005-0000-0000-000077940000}"/>
    <cellStyle name="Normal 4 6 2 10" xfId="38403" xr:uid="{00000000-0005-0000-0000-000078940000}"/>
    <cellStyle name="Normal 4 6 2 11" xfId="38404" xr:uid="{00000000-0005-0000-0000-000079940000}"/>
    <cellStyle name="Normal 4 6 2 12" xfId="38405" xr:uid="{00000000-0005-0000-0000-00007A940000}"/>
    <cellStyle name="Normal 4 6 2 13" xfId="38406" xr:uid="{00000000-0005-0000-0000-00007B940000}"/>
    <cellStyle name="Normal 4 6 2 14" xfId="38407" xr:uid="{00000000-0005-0000-0000-00007C940000}"/>
    <cellStyle name="Normal 4 6 2 15" xfId="38402" xr:uid="{00000000-0005-0000-0000-00007D940000}"/>
    <cellStyle name="Normal 4 6 2 2" xfId="628" xr:uid="{00000000-0005-0000-0000-00007E940000}"/>
    <cellStyle name="Normal 4 6 2 2 10" xfId="38409" xr:uid="{00000000-0005-0000-0000-00007F940000}"/>
    <cellStyle name="Normal 4 6 2 2 11" xfId="38410" xr:uid="{00000000-0005-0000-0000-000080940000}"/>
    <cellStyle name="Normal 4 6 2 2 12" xfId="38411" xr:uid="{00000000-0005-0000-0000-000081940000}"/>
    <cellStyle name="Normal 4 6 2 2 13" xfId="38408" xr:uid="{00000000-0005-0000-0000-000082940000}"/>
    <cellStyle name="Normal 4 6 2 2 2" xfId="38412" xr:uid="{00000000-0005-0000-0000-000083940000}"/>
    <cellStyle name="Normal 4 6 2 2 2 10" xfId="38413" xr:uid="{00000000-0005-0000-0000-000084940000}"/>
    <cellStyle name="Normal 4 6 2 2 2 11" xfId="38414" xr:uid="{00000000-0005-0000-0000-000085940000}"/>
    <cellStyle name="Normal 4 6 2 2 2 2" xfId="38415" xr:uid="{00000000-0005-0000-0000-000086940000}"/>
    <cellStyle name="Normal 4 6 2 2 2 2 2" xfId="38416" xr:uid="{00000000-0005-0000-0000-000087940000}"/>
    <cellStyle name="Normal 4 6 2 2 2 2 3" xfId="38417" xr:uid="{00000000-0005-0000-0000-000088940000}"/>
    <cellStyle name="Normal 4 6 2 2 2 2 4" xfId="38418" xr:uid="{00000000-0005-0000-0000-000089940000}"/>
    <cellStyle name="Normal 4 6 2 2 2 2 5" xfId="38419" xr:uid="{00000000-0005-0000-0000-00008A940000}"/>
    <cellStyle name="Normal 4 6 2 2 2 3" xfId="38420" xr:uid="{00000000-0005-0000-0000-00008B940000}"/>
    <cellStyle name="Normal 4 6 2 2 2 3 2" xfId="38421" xr:uid="{00000000-0005-0000-0000-00008C940000}"/>
    <cellStyle name="Normal 4 6 2 2 2 3 3" xfId="38422" xr:uid="{00000000-0005-0000-0000-00008D940000}"/>
    <cellStyle name="Normal 4 6 2 2 2 4" xfId="38423" xr:uid="{00000000-0005-0000-0000-00008E940000}"/>
    <cellStyle name="Normal 4 6 2 2 2 4 2" xfId="38424" xr:uid="{00000000-0005-0000-0000-00008F940000}"/>
    <cellStyle name="Normal 4 6 2 2 2 5" xfId="38425" xr:uid="{00000000-0005-0000-0000-000090940000}"/>
    <cellStyle name="Normal 4 6 2 2 2 5 2" xfId="38426" xr:uid="{00000000-0005-0000-0000-000091940000}"/>
    <cellStyle name="Normal 4 6 2 2 2 6" xfId="38427" xr:uid="{00000000-0005-0000-0000-000092940000}"/>
    <cellStyle name="Normal 4 6 2 2 2 7" xfId="38428" xr:uid="{00000000-0005-0000-0000-000093940000}"/>
    <cellStyle name="Normal 4 6 2 2 2 8" xfId="38429" xr:uid="{00000000-0005-0000-0000-000094940000}"/>
    <cellStyle name="Normal 4 6 2 2 2 9" xfId="38430" xr:uid="{00000000-0005-0000-0000-000095940000}"/>
    <cellStyle name="Normal 4 6 2 2 2_1) Sector Final Use Input Sheet" xfId="38431" xr:uid="{00000000-0005-0000-0000-000096940000}"/>
    <cellStyle name="Normal 4 6 2 2 3" xfId="38432" xr:uid="{00000000-0005-0000-0000-000097940000}"/>
    <cellStyle name="Normal 4 6 2 2 3 2" xfId="38433" xr:uid="{00000000-0005-0000-0000-000098940000}"/>
    <cellStyle name="Normal 4 6 2 2 3 3" xfId="38434" xr:uid="{00000000-0005-0000-0000-000099940000}"/>
    <cellStyle name="Normal 4 6 2 2 3 4" xfId="38435" xr:uid="{00000000-0005-0000-0000-00009A940000}"/>
    <cellStyle name="Normal 4 6 2 2 3 5" xfId="38436" xr:uid="{00000000-0005-0000-0000-00009B940000}"/>
    <cellStyle name="Normal 4 6 2 2 4" xfId="38437" xr:uid="{00000000-0005-0000-0000-00009C940000}"/>
    <cellStyle name="Normal 4 6 2 2 4 2" xfId="38438" xr:uid="{00000000-0005-0000-0000-00009D940000}"/>
    <cellStyle name="Normal 4 6 2 2 4 3" xfId="38439" xr:uid="{00000000-0005-0000-0000-00009E940000}"/>
    <cellStyle name="Normal 4 6 2 2 5" xfId="38440" xr:uid="{00000000-0005-0000-0000-00009F940000}"/>
    <cellStyle name="Normal 4 6 2 2 5 2" xfId="38441" xr:uid="{00000000-0005-0000-0000-0000A0940000}"/>
    <cellStyle name="Normal 4 6 2 2 6" xfId="38442" xr:uid="{00000000-0005-0000-0000-0000A1940000}"/>
    <cellStyle name="Normal 4 6 2 2 6 2" xfId="38443" xr:uid="{00000000-0005-0000-0000-0000A2940000}"/>
    <cellStyle name="Normal 4 6 2 2 7" xfId="38444" xr:uid="{00000000-0005-0000-0000-0000A3940000}"/>
    <cellStyle name="Normal 4 6 2 2 8" xfId="38445" xr:uid="{00000000-0005-0000-0000-0000A4940000}"/>
    <cellStyle name="Normal 4 6 2 2 9" xfId="38446" xr:uid="{00000000-0005-0000-0000-0000A5940000}"/>
    <cellStyle name="Normal 4 6 2 2_1) Sector Final Use Input Sheet" xfId="38447" xr:uid="{00000000-0005-0000-0000-0000A6940000}"/>
    <cellStyle name="Normal 4 6 2 3" xfId="786" xr:uid="{00000000-0005-0000-0000-0000A7940000}"/>
    <cellStyle name="Normal 4 6 2 3 10" xfId="38449" xr:uid="{00000000-0005-0000-0000-0000A8940000}"/>
    <cellStyle name="Normal 4 6 2 3 11" xfId="38450" xr:uid="{00000000-0005-0000-0000-0000A9940000}"/>
    <cellStyle name="Normal 4 6 2 3 12" xfId="38451" xr:uid="{00000000-0005-0000-0000-0000AA940000}"/>
    <cellStyle name="Normal 4 6 2 3 13" xfId="38448" xr:uid="{00000000-0005-0000-0000-0000AB940000}"/>
    <cellStyle name="Normal 4 6 2 3 2" xfId="38452" xr:uid="{00000000-0005-0000-0000-0000AC940000}"/>
    <cellStyle name="Normal 4 6 2 3 2 10" xfId="38453" xr:uid="{00000000-0005-0000-0000-0000AD940000}"/>
    <cellStyle name="Normal 4 6 2 3 2 11" xfId="38454" xr:uid="{00000000-0005-0000-0000-0000AE940000}"/>
    <cellStyle name="Normal 4 6 2 3 2 2" xfId="38455" xr:uid="{00000000-0005-0000-0000-0000AF940000}"/>
    <cellStyle name="Normal 4 6 2 3 2 2 2" xfId="38456" xr:uid="{00000000-0005-0000-0000-0000B0940000}"/>
    <cellStyle name="Normal 4 6 2 3 2 2 3" xfId="38457" xr:uid="{00000000-0005-0000-0000-0000B1940000}"/>
    <cellStyle name="Normal 4 6 2 3 2 2 4" xfId="38458" xr:uid="{00000000-0005-0000-0000-0000B2940000}"/>
    <cellStyle name="Normal 4 6 2 3 2 2 5" xfId="38459" xr:uid="{00000000-0005-0000-0000-0000B3940000}"/>
    <cellStyle name="Normal 4 6 2 3 2 3" xfId="38460" xr:uid="{00000000-0005-0000-0000-0000B4940000}"/>
    <cellStyle name="Normal 4 6 2 3 2 3 2" xfId="38461" xr:uid="{00000000-0005-0000-0000-0000B5940000}"/>
    <cellStyle name="Normal 4 6 2 3 2 3 3" xfId="38462" xr:uid="{00000000-0005-0000-0000-0000B6940000}"/>
    <cellStyle name="Normal 4 6 2 3 2 4" xfId="38463" xr:uid="{00000000-0005-0000-0000-0000B7940000}"/>
    <cellStyle name="Normal 4 6 2 3 2 4 2" xfId="38464" xr:uid="{00000000-0005-0000-0000-0000B8940000}"/>
    <cellStyle name="Normal 4 6 2 3 2 5" xfId="38465" xr:uid="{00000000-0005-0000-0000-0000B9940000}"/>
    <cellStyle name="Normal 4 6 2 3 2 5 2" xfId="38466" xr:uid="{00000000-0005-0000-0000-0000BA940000}"/>
    <cellStyle name="Normal 4 6 2 3 2 6" xfId="38467" xr:uid="{00000000-0005-0000-0000-0000BB940000}"/>
    <cellStyle name="Normal 4 6 2 3 2 7" xfId="38468" xr:uid="{00000000-0005-0000-0000-0000BC940000}"/>
    <cellStyle name="Normal 4 6 2 3 2 8" xfId="38469" xr:uid="{00000000-0005-0000-0000-0000BD940000}"/>
    <cellStyle name="Normal 4 6 2 3 2 9" xfId="38470" xr:uid="{00000000-0005-0000-0000-0000BE940000}"/>
    <cellStyle name="Normal 4 6 2 3 2_1) Sector Final Use Input Sheet" xfId="38471" xr:uid="{00000000-0005-0000-0000-0000BF940000}"/>
    <cellStyle name="Normal 4 6 2 3 3" xfId="38472" xr:uid="{00000000-0005-0000-0000-0000C0940000}"/>
    <cellStyle name="Normal 4 6 2 3 3 2" xfId="38473" xr:uid="{00000000-0005-0000-0000-0000C1940000}"/>
    <cellStyle name="Normal 4 6 2 3 3 3" xfId="38474" xr:uid="{00000000-0005-0000-0000-0000C2940000}"/>
    <cellStyle name="Normal 4 6 2 3 3 4" xfId="38475" xr:uid="{00000000-0005-0000-0000-0000C3940000}"/>
    <cellStyle name="Normal 4 6 2 3 3 5" xfId="38476" xr:uid="{00000000-0005-0000-0000-0000C4940000}"/>
    <cellStyle name="Normal 4 6 2 3 4" xfId="38477" xr:uid="{00000000-0005-0000-0000-0000C5940000}"/>
    <cellStyle name="Normal 4 6 2 3 4 2" xfId="38478" xr:uid="{00000000-0005-0000-0000-0000C6940000}"/>
    <cellStyle name="Normal 4 6 2 3 4 3" xfId="38479" xr:uid="{00000000-0005-0000-0000-0000C7940000}"/>
    <cellStyle name="Normal 4 6 2 3 5" xfId="38480" xr:uid="{00000000-0005-0000-0000-0000C8940000}"/>
    <cellStyle name="Normal 4 6 2 3 5 2" xfId="38481" xr:uid="{00000000-0005-0000-0000-0000C9940000}"/>
    <cellStyle name="Normal 4 6 2 3 6" xfId="38482" xr:uid="{00000000-0005-0000-0000-0000CA940000}"/>
    <cellStyle name="Normal 4 6 2 3 6 2" xfId="38483" xr:uid="{00000000-0005-0000-0000-0000CB940000}"/>
    <cellStyle name="Normal 4 6 2 3 7" xfId="38484" xr:uid="{00000000-0005-0000-0000-0000CC940000}"/>
    <cellStyle name="Normal 4 6 2 3 8" xfId="38485" xr:uid="{00000000-0005-0000-0000-0000CD940000}"/>
    <cellStyle name="Normal 4 6 2 3 9" xfId="38486" xr:uid="{00000000-0005-0000-0000-0000CE940000}"/>
    <cellStyle name="Normal 4 6 2 3_1) Sector Final Use Input Sheet" xfId="38487" xr:uid="{00000000-0005-0000-0000-0000CF940000}"/>
    <cellStyle name="Normal 4 6 2 4" xfId="336" xr:uid="{00000000-0005-0000-0000-0000D0940000}"/>
    <cellStyle name="Normal 4 6 2 4 10" xfId="38489" xr:uid="{00000000-0005-0000-0000-0000D1940000}"/>
    <cellStyle name="Normal 4 6 2 4 11" xfId="38490" xr:uid="{00000000-0005-0000-0000-0000D2940000}"/>
    <cellStyle name="Normal 4 6 2 4 12" xfId="38488" xr:uid="{00000000-0005-0000-0000-0000D3940000}"/>
    <cellStyle name="Normal 4 6 2 4 2" xfId="38491" xr:uid="{00000000-0005-0000-0000-0000D4940000}"/>
    <cellStyle name="Normal 4 6 2 4 2 2" xfId="38492" xr:uid="{00000000-0005-0000-0000-0000D5940000}"/>
    <cellStyle name="Normal 4 6 2 4 2 3" xfId="38493" xr:uid="{00000000-0005-0000-0000-0000D6940000}"/>
    <cellStyle name="Normal 4 6 2 4 2 4" xfId="38494" xr:uid="{00000000-0005-0000-0000-0000D7940000}"/>
    <cellStyle name="Normal 4 6 2 4 2 5" xfId="38495" xr:uid="{00000000-0005-0000-0000-0000D8940000}"/>
    <cellStyle name="Normal 4 6 2 4 3" xfId="38496" xr:uid="{00000000-0005-0000-0000-0000D9940000}"/>
    <cellStyle name="Normal 4 6 2 4 3 2" xfId="38497" xr:uid="{00000000-0005-0000-0000-0000DA940000}"/>
    <cellStyle name="Normal 4 6 2 4 3 3" xfId="38498" xr:uid="{00000000-0005-0000-0000-0000DB940000}"/>
    <cellStyle name="Normal 4 6 2 4 4" xfId="38499" xr:uid="{00000000-0005-0000-0000-0000DC940000}"/>
    <cellStyle name="Normal 4 6 2 4 4 2" xfId="38500" xr:uid="{00000000-0005-0000-0000-0000DD940000}"/>
    <cellStyle name="Normal 4 6 2 4 5" xfId="38501" xr:uid="{00000000-0005-0000-0000-0000DE940000}"/>
    <cellStyle name="Normal 4 6 2 4 5 2" xfId="38502" xr:uid="{00000000-0005-0000-0000-0000DF940000}"/>
    <cellStyle name="Normal 4 6 2 4 6" xfId="38503" xr:uid="{00000000-0005-0000-0000-0000E0940000}"/>
    <cellStyle name="Normal 4 6 2 4 7" xfId="38504" xr:uid="{00000000-0005-0000-0000-0000E1940000}"/>
    <cellStyle name="Normal 4 6 2 4 8" xfId="38505" xr:uid="{00000000-0005-0000-0000-0000E2940000}"/>
    <cellStyle name="Normal 4 6 2 4 9" xfId="38506" xr:uid="{00000000-0005-0000-0000-0000E3940000}"/>
    <cellStyle name="Normal 4 6 2 4_1) Sector Final Use Input Sheet" xfId="38507" xr:uid="{00000000-0005-0000-0000-0000E4940000}"/>
    <cellStyle name="Normal 4 6 2 5" xfId="38508" xr:uid="{00000000-0005-0000-0000-0000E5940000}"/>
    <cellStyle name="Normal 4 6 2 5 2" xfId="38509" xr:uid="{00000000-0005-0000-0000-0000E6940000}"/>
    <cellStyle name="Normal 4 6 2 5 3" xfId="38510" xr:uid="{00000000-0005-0000-0000-0000E7940000}"/>
    <cellStyle name="Normal 4 6 2 5 4" xfId="38511" xr:uid="{00000000-0005-0000-0000-0000E8940000}"/>
    <cellStyle name="Normal 4 6 2 5 5" xfId="38512" xr:uid="{00000000-0005-0000-0000-0000E9940000}"/>
    <cellStyle name="Normal 4 6 2 6" xfId="38513" xr:uid="{00000000-0005-0000-0000-0000EA940000}"/>
    <cellStyle name="Normal 4 6 2 6 2" xfId="38514" xr:uid="{00000000-0005-0000-0000-0000EB940000}"/>
    <cellStyle name="Normal 4 6 2 6 3" xfId="38515" xr:uid="{00000000-0005-0000-0000-0000EC940000}"/>
    <cellStyle name="Normal 4 6 2 7" xfId="38516" xr:uid="{00000000-0005-0000-0000-0000ED940000}"/>
    <cellStyle name="Normal 4 6 2 7 2" xfId="38517" xr:uid="{00000000-0005-0000-0000-0000EE940000}"/>
    <cellStyle name="Normal 4 6 2 8" xfId="38518" xr:uid="{00000000-0005-0000-0000-0000EF940000}"/>
    <cellStyle name="Normal 4 6 2 8 2" xfId="38519" xr:uid="{00000000-0005-0000-0000-0000F0940000}"/>
    <cellStyle name="Normal 4 6 2 9" xfId="38520" xr:uid="{00000000-0005-0000-0000-0000F1940000}"/>
    <cellStyle name="Normal 4 6 2_1) Sector Final Use Input Sheet" xfId="38521" xr:uid="{00000000-0005-0000-0000-0000F2940000}"/>
    <cellStyle name="Normal 4 6 3" xfId="214" xr:uid="{00000000-0005-0000-0000-0000F3940000}"/>
    <cellStyle name="Normal 4 6 3 10" xfId="38523" xr:uid="{00000000-0005-0000-0000-0000F4940000}"/>
    <cellStyle name="Normal 4 6 3 11" xfId="38524" xr:uid="{00000000-0005-0000-0000-0000F5940000}"/>
    <cellStyle name="Normal 4 6 3 12" xfId="38525" xr:uid="{00000000-0005-0000-0000-0000F6940000}"/>
    <cellStyle name="Normal 4 6 3 13" xfId="38526" xr:uid="{00000000-0005-0000-0000-0000F7940000}"/>
    <cellStyle name="Normal 4 6 3 14" xfId="38527" xr:uid="{00000000-0005-0000-0000-0000F8940000}"/>
    <cellStyle name="Normal 4 6 3 15" xfId="38522" xr:uid="{00000000-0005-0000-0000-0000F9940000}"/>
    <cellStyle name="Normal 4 6 3 2" xfId="629" xr:uid="{00000000-0005-0000-0000-0000FA940000}"/>
    <cellStyle name="Normal 4 6 3 2 10" xfId="38529" xr:uid="{00000000-0005-0000-0000-0000FB940000}"/>
    <cellStyle name="Normal 4 6 3 2 11" xfId="38530" xr:uid="{00000000-0005-0000-0000-0000FC940000}"/>
    <cellStyle name="Normal 4 6 3 2 12" xfId="38531" xr:uid="{00000000-0005-0000-0000-0000FD940000}"/>
    <cellStyle name="Normal 4 6 3 2 13" xfId="38528" xr:uid="{00000000-0005-0000-0000-0000FE940000}"/>
    <cellStyle name="Normal 4 6 3 2 2" xfId="38532" xr:uid="{00000000-0005-0000-0000-0000FF940000}"/>
    <cellStyle name="Normal 4 6 3 2 2 10" xfId="38533" xr:uid="{00000000-0005-0000-0000-000000950000}"/>
    <cellStyle name="Normal 4 6 3 2 2 11" xfId="38534" xr:uid="{00000000-0005-0000-0000-000001950000}"/>
    <cellStyle name="Normal 4 6 3 2 2 2" xfId="38535" xr:uid="{00000000-0005-0000-0000-000002950000}"/>
    <cellStyle name="Normal 4 6 3 2 2 2 2" xfId="38536" xr:uid="{00000000-0005-0000-0000-000003950000}"/>
    <cellStyle name="Normal 4 6 3 2 2 2 3" xfId="38537" xr:uid="{00000000-0005-0000-0000-000004950000}"/>
    <cellStyle name="Normal 4 6 3 2 2 2 4" xfId="38538" xr:uid="{00000000-0005-0000-0000-000005950000}"/>
    <cellStyle name="Normal 4 6 3 2 2 2 5" xfId="38539" xr:uid="{00000000-0005-0000-0000-000006950000}"/>
    <cellStyle name="Normal 4 6 3 2 2 3" xfId="38540" xr:uid="{00000000-0005-0000-0000-000007950000}"/>
    <cellStyle name="Normal 4 6 3 2 2 3 2" xfId="38541" xr:uid="{00000000-0005-0000-0000-000008950000}"/>
    <cellStyle name="Normal 4 6 3 2 2 3 3" xfId="38542" xr:uid="{00000000-0005-0000-0000-000009950000}"/>
    <cellStyle name="Normal 4 6 3 2 2 4" xfId="38543" xr:uid="{00000000-0005-0000-0000-00000A950000}"/>
    <cellStyle name="Normal 4 6 3 2 2 4 2" xfId="38544" xr:uid="{00000000-0005-0000-0000-00000B950000}"/>
    <cellStyle name="Normal 4 6 3 2 2 5" xfId="38545" xr:uid="{00000000-0005-0000-0000-00000C950000}"/>
    <cellStyle name="Normal 4 6 3 2 2 5 2" xfId="38546" xr:uid="{00000000-0005-0000-0000-00000D950000}"/>
    <cellStyle name="Normal 4 6 3 2 2 6" xfId="38547" xr:uid="{00000000-0005-0000-0000-00000E950000}"/>
    <cellStyle name="Normal 4 6 3 2 2 7" xfId="38548" xr:uid="{00000000-0005-0000-0000-00000F950000}"/>
    <cellStyle name="Normal 4 6 3 2 2 8" xfId="38549" xr:uid="{00000000-0005-0000-0000-000010950000}"/>
    <cellStyle name="Normal 4 6 3 2 2 9" xfId="38550" xr:uid="{00000000-0005-0000-0000-000011950000}"/>
    <cellStyle name="Normal 4 6 3 2 2_1) Sector Final Use Input Sheet" xfId="38551" xr:uid="{00000000-0005-0000-0000-000012950000}"/>
    <cellStyle name="Normal 4 6 3 2 3" xfId="38552" xr:uid="{00000000-0005-0000-0000-000013950000}"/>
    <cellStyle name="Normal 4 6 3 2 3 2" xfId="38553" xr:uid="{00000000-0005-0000-0000-000014950000}"/>
    <cellStyle name="Normal 4 6 3 2 3 3" xfId="38554" xr:uid="{00000000-0005-0000-0000-000015950000}"/>
    <cellStyle name="Normal 4 6 3 2 3 4" xfId="38555" xr:uid="{00000000-0005-0000-0000-000016950000}"/>
    <cellStyle name="Normal 4 6 3 2 3 5" xfId="38556" xr:uid="{00000000-0005-0000-0000-000017950000}"/>
    <cellStyle name="Normal 4 6 3 2 4" xfId="38557" xr:uid="{00000000-0005-0000-0000-000018950000}"/>
    <cellStyle name="Normal 4 6 3 2 4 2" xfId="38558" xr:uid="{00000000-0005-0000-0000-000019950000}"/>
    <cellStyle name="Normal 4 6 3 2 4 3" xfId="38559" xr:uid="{00000000-0005-0000-0000-00001A950000}"/>
    <cellStyle name="Normal 4 6 3 2 5" xfId="38560" xr:uid="{00000000-0005-0000-0000-00001B950000}"/>
    <cellStyle name="Normal 4 6 3 2 5 2" xfId="38561" xr:uid="{00000000-0005-0000-0000-00001C950000}"/>
    <cellStyle name="Normal 4 6 3 2 6" xfId="38562" xr:uid="{00000000-0005-0000-0000-00001D950000}"/>
    <cellStyle name="Normal 4 6 3 2 6 2" xfId="38563" xr:uid="{00000000-0005-0000-0000-00001E950000}"/>
    <cellStyle name="Normal 4 6 3 2 7" xfId="38564" xr:uid="{00000000-0005-0000-0000-00001F950000}"/>
    <cellStyle name="Normal 4 6 3 2 8" xfId="38565" xr:uid="{00000000-0005-0000-0000-000020950000}"/>
    <cellStyle name="Normal 4 6 3 2 9" xfId="38566" xr:uid="{00000000-0005-0000-0000-000021950000}"/>
    <cellStyle name="Normal 4 6 3 2_1) Sector Final Use Input Sheet" xfId="38567" xr:uid="{00000000-0005-0000-0000-000022950000}"/>
    <cellStyle name="Normal 4 6 3 3" xfId="889" xr:uid="{00000000-0005-0000-0000-000023950000}"/>
    <cellStyle name="Normal 4 6 3 3 10" xfId="38569" xr:uid="{00000000-0005-0000-0000-000024950000}"/>
    <cellStyle name="Normal 4 6 3 3 11" xfId="38570" xr:uid="{00000000-0005-0000-0000-000025950000}"/>
    <cellStyle name="Normal 4 6 3 3 12" xfId="38571" xr:uid="{00000000-0005-0000-0000-000026950000}"/>
    <cellStyle name="Normal 4 6 3 3 13" xfId="38568" xr:uid="{00000000-0005-0000-0000-000027950000}"/>
    <cellStyle name="Normal 4 6 3 3 2" xfId="38572" xr:uid="{00000000-0005-0000-0000-000028950000}"/>
    <cellStyle name="Normal 4 6 3 3 2 10" xfId="38573" xr:uid="{00000000-0005-0000-0000-000029950000}"/>
    <cellStyle name="Normal 4 6 3 3 2 11" xfId="38574" xr:uid="{00000000-0005-0000-0000-00002A950000}"/>
    <cellStyle name="Normal 4 6 3 3 2 2" xfId="38575" xr:uid="{00000000-0005-0000-0000-00002B950000}"/>
    <cellStyle name="Normal 4 6 3 3 2 2 2" xfId="38576" xr:uid="{00000000-0005-0000-0000-00002C950000}"/>
    <cellStyle name="Normal 4 6 3 3 2 2 3" xfId="38577" xr:uid="{00000000-0005-0000-0000-00002D950000}"/>
    <cellStyle name="Normal 4 6 3 3 2 2 4" xfId="38578" xr:uid="{00000000-0005-0000-0000-00002E950000}"/>
    <cellStyle name="Normal 4 6 3 3 2 2 5" xfId="38579" xr:uid="{00000000-0005-0000-0000-00002F950000}"/>
    <cellStyle name="Normal 4 6 3 3 2 3" xfId="38580" xr:uid="{00000000-0005-0000-0000-000030950000}"/>
    <cellStyle name="Normal 4 6 3 3 2 3 2" xfId="38581" xr:uid="{00000000-0005-0000-0000-000031950000}"/>
    <cellStyle name="Normal 4 6 3 3 2 3 3" xfId="38582" xr:uid="{00000000-0005-0000-0000-000032950000}"/>
    <cellStyle name="Normal 4 6 3 3 2 4" xfId="38583" xr:uid="{00000000-0005-0000-0000-000033950000}"/>
    <cellStyle name="Normal 4 6 3 3 2 4 2" xfId="38584" xr:uid="{00000000-0005-0000-0000-000034950000}"/>
    <cellStyle name="Normal 4 6 3 3 2 5" xfId="38585" xr:uid="{00000000-0005-0000-0000-000035950000}"/>
    <cellStyle name="Normal 4 6 3 3 2 5 2" xfId="38586" xr:uid="{00000000-0005-0000-0000-000036950000}"/>
    <cellStyle name="Normal 4 6 3 3 2 6" xfId="38587" xr:uid="{00000000-0005-0000-0000-000037950000}"/>
    <cellStyle name="Normal 4 6 3 3 2 7" xfId="38588" xr:uid="{00000000-0005-0000-0000-000038950000}"/>
    <cellStyle name="Normal 4 6 3 3 2 8" xfId="38589" xr:uid="{00000000-0005-0000-0000-000039950000}"/>
    <cellStyle name="Normal 4 6 3 3 2 9" xfId="38590" xr:uid="{00000000-0005-0000-0000-00003A950000}"/>
    <cellStyle name="Normal 4 6 3 3 2_1) Sector Final Use Input Sheet" xfId="38591" xr:uid="{00000000-0005-0000-0000-00003B950000}"/>
    <cellStyle name="Normal 4 6 3 3 3" xfId="38592" xr:uid="{00000000-0005-0000-0000-00003C950000}"/>
    <cellStyle name="Normal 4 6 3 3 3 2" xfId="38593" xr:uid="{00000000-0005-0000-0000-00003D950000}"/>
    <cellStyle name="Normal 4 6 3 3 3 3" xfId="38594" xr:uid="{00000000-0005-0000-0000-00003E950000}"/>
    <cellStyle name="Normal 4 6 3 3 3 4" xfId="38595" xr:uid="{00000000-0005-0000-0000-00003F950000}"/>
    <cellStyle name="Normal 4 6 3 3 3 5" xfId="38596" xr:uid="{00000000-0005-0000-0000-000040950000}"/>
    <cellStyle name="Normal 4 6 3 3 4" xfId="38597" xr:uid="{00000000-0005-0000-0000-000041950000}"/>
    <cellStyle name="Normal 4 6 3 3 4 2" xfId="38598" xr:uid="{00000000-0005-0000-0000-000042950000}"/>
    <cellStyle name="Normal 4 6 3 3 4 3" xfId="38599" xr:uid="{00000000-0005-0000-0000-000043950000}"/>
    <cellStyle name="Normal 4 6 3 3 5" xfId="38600" xr:uid="{00000000-0005-0000-0000-000044950000}"/>
    <cellStyle name="Normal 4 6 3 3 5 2" xfId="38601" xr:uid="{00000000-0005-0000-0000-000045950000}"/>
    <cellStyle name="Normal 4 6 3 3 6" xfId="38602" xr:uid="{00000000-0005-0000-0000-000046950000}"/>
    <cellStyle name="Normal 4 6 3 3 6 2" xfId="38603" xr:uid="{00000000-0005-0000-0000-000047950000}"/>
    <cellStyle name="Normal 4 6 3 3 7" xfId="38604" xr:uid="{00000000-0005-0000-0000-000048950000}"/>
    <cellStyle name="Normal 4 6 3 3 8" xfId="38605" xr:uid="{00000000-0005-0000-0000-000049950000}"/>
    <cellStyle name="Normal 4 6 3 3 9" xfId="38606" xr:uid="{00000000-0005-0000-0000-00004A950000}"/>
    <cellStyle name="Normal 4 6 3 3_1) Sector Final Use Input Sheet" xfId="38607" xr:uid="{00000000-0005-0000-0000-00004B950000}"/>
    <cellStyle name="Normal 4 6 3 4" xfId="439" xr:uid="{00000000-0005-0000-0000-00004C950000}"/>
    <cellStyle name="Normal 4 6 3 4 10" xfId="38609" xr:uid="{00000000-0005-0000-0000-00004D950000}"/>
    <cellStyle name="Normal 4 6 3 4 11" xfId="38610" xr:uid="{00000000-0005-0000-0000-00004E950000}"/>
    <cellStyle name="Normal 4 6 3 4 12" xfId="38608" xr:uid="{00000000-0005-0000-0000-00004F950000}"/>
    <cellStyle name="Normal 4 6 3 4 2" xfId="38611" xr:uid="{00000000-0005-0000-0000-000050950000}"/>
    <cellStyle name="Normal 4 6 3 4 2 2" xfId="38612" xr:uid="{00000000-0005-0000-0000-000051950000}"/>
    <cellStyle name="Normal 4 6 3 4 2 3" xfId="38613" xr:uid="{00000000-0005-0000-0000-000052950000}"/>
    <cellStyle name="Normal 4 6 3 4 2 4" xfId="38614" xr:uid="{00000000-0005-0000-0000-000053950000}"/>
    <cellStyle name="Normal 4 6 3 4 2 5" xfId="38615" xr:uid="{00000000-0005-0000-0000-000054950000}"/>
    <cellStyle name="Normal 4 6 3 4 3" xfId="38616" xr:uid="{00000000-0005-0000-0000-000055950000}"/>
    <cellStyle name="Normal 4 6 3 4 3 2" xfId="38617" xr:uid="{00000000-0005-0000-0000-000056950000}"/>
    <cellStyle name="Normal 4 6 3 4 3 3" xfId="38618" xr:uid="{00000000-0005-0000-0000-000057950000}"/>
    <cellStyle name="Normal 4 6 3 4 4" xfId="38619" xr:uid="{00000000-0005-0000-0000-000058950000}"/>
    <cellStyle name="Normal 4 6 3 4 4 2" xfId="38620" xr:uid="{00000000-0005-0000-0000-000059950000}"/>
    <cellStyle name="Normal 4 6 3 4 5" xfId="38621" xr:uid="{00000000-0005-0000-0000-00005A950000}"/>
    <cellStyle name="Normal 4 6 3 4 5 2" xfId="38622" xr:uid="{00000000-0005-0000-0000-00005B950000}"/>
    <cellStyle name="Normal 4 6 3 4 6" xfId="38623" xr:uid="{00000000-0005-0000-0000-00005C950000}"/>
    <cellStyle name="Normal 4 6 3 4 7" xfId="38624" xr:uid="{00000000-0005-0000-0000-00005D950000}"/>
    <cellStyle name="Normal 4 6 3 4 8" xfId="38625" xr:uid="{00000000-0005-0000-0000-00005E950000}"/>
    <cellStyle name="Normal 4 6 3 4 9" xfId="38626" xr:uid="{00000000-0005-0000-0000-00005F950000}"/>
    <cellStyle name="Normal 4 6 3 4_1) Sector Final Use Input Sheet" xfId="38627" xr:uid="{00000000-0005-0000-0000-000060950000}"/>
    <cellStyle name="Normal 4 6 3 5" xfId="38628" xr:uid="{00000000-0005-0000-0000-000061950000}"/>
    <cellStyle name="Normal 4 6 3 5 2" xfId="38629" xr:uid="{00000000-0005-0000-0000-000062950000}"/>
    <cellStyle name="Normal 4 6 3 5 3" xfId="38630" xr:uid="{00000000-0005-0000-0000-000063950000}"/>
    <cellStyle name="Normal 4 6 3 5 4" xfId="38631" xr:uid="{00000000-0005-0000-0000-000064950000}"/>
    <cellStyle name="Normal 4 6 3 5 5" xfId="38632" xr:uid="{00000000-0005-0000-0000-000065950000}"/>
    <cellStyle name="Normal 4 6 3 6" xfId="38633" xr:uid="{00000000-0005-0000-0000-000066950000}"/>
    <cellStyle name="Normal 4 6 3 6 2" xfId="38634" xr:uid="{00000000-0005-0000-0000-000067950000}"/>
    <cellStyle name="Normal 4 6 3 6 3" xfId="38635" xr:uid="{00000000-0005-0000-0000-000068950000}"/>
    <cellStyle name="Normal 4 6 3 7" xfId="38636" xr:uid="{00000000-0005-0000-0000-000069950000}"/>
    <cellStyle name="Normal 4 6 3 7 2" xfId="38637" xr:uid="{00000000-0005-0000-0000-00006A950000}"/>
    <cellStyle name="Normal 4 6 3 8" xfId="38638" xr:uid="{00000000-0005-0000-0000-00006B950000}"/>
    <cellStyle name="Normal 4 6 3 8 2" xfId="38639" xr:uid="{00000000-0005-0000-0000-00006C950000}"/>
    <cellStyle name="Normal 4 6 3 9" xfId="38640" xr:uid="{00000000-0005-0000-0000-00006D950000}"/>
    <cellStyle name="Normal 4 6 3_1) Sector Final Use Input Sheet" xfId="38641" xr:uid="{00000000-0005-0000-0000-00006E950000}"/>
    <cellStyle name="Normal 4 6 4" xfId="514" xr:uid="{00000000-0005-0000-0000-00006F950000}"/>
    <cellStyle name="Normal 4 6 4 10" xfId="38643" xr:uid="{00000000-0005-0000-0000-000070950000}"/>
    <cellStyle name="Normal 4 6 4 11" xfId="38644" xr:uid="{00000000-0005-0000-0000-000071950000}"/>
    <cellStyle name="Normal 4 6 4 12" xfId="38645" xr:uid="{00000000-0005-0000-0000-000072950000}"/>
    <cellStyle name="Normal 4 6 4 13" xfId="38646" xr:uid="{00000000-0005-0000-0000-000073950000}"/>
    <cellStyle name="Normal 4 6 4 14" xfId="38647" xr:uid="{00000000-0005-0000-0000-000074950000}"/>
    <cellStyle name="Normal 4 6 4 15" xfId="38642" xr:uid="{00000000-0005-0000-0000-000075950000}"/>
    <cellStyle name="Normal 4 6 4 2" xfId="38648" xr:uid="{00000000-0005-0000-0000-000076950000}"/>
    <cellStyle name="Normal 4 6 4 2 10" xfId="38649" xr:uid="{00000000-0005-0000-0000-000077950000}"/>
    <cellStyle name="Normal 4 6 4 2 11" xfId="38650" xr:uid="{00000000-0005-0000-0000-000078950000}"/>
    <cellStyle name="Normal 4 6 4 2 12" xfId="38651" xr:uid="{00000000-0005-0000-0000-000079950000}"/>
    <cellStyle name="Normal 4 6 4 2 2" xfId="38652" xr:uid="{00000000-0005-0000-0000-00007A950000}"/>
    <cellStyle name="Normal 4 6 4 2 2 10" xfId="38653" xr:uid="{00000000-0005-0000-0000-00007B950000}"/>
    <cellStyle name="Normal 4 6 4 2 2 11" xfId="38654" xr:uid="{00000000-0005-0000-0000-00007C950000}"/>
    <cellStyle name="Normal 4 6 4 2 2 2" xfId="38655" xr:uid="{00000000-0005-0000-0000-00007D950000}"/>
    <cellStyle name="Normal 4 6 4 2 2 2 2" xfId="38656" xr:uid="{00000000-0005-0000-0000-00007E950000}"/>
    <cellStyle name="Normal 4 6 4 2 2 2 3" xfId="38657" xr:uid="{00000000-0005-0000-0000-00007F950000}"/>
    <cellStyle name="Normal 4 6 4 2 2 2 4" xfId="38658" xr:uid="{00000000-0005-0000-0000-000080950000}"/>
    <cellStyle name="Normal 4 6 4 2 2 2 5" xfId="38659" xr:uid="{00000000-0005-0000-0000-000081950000}"/>
    <cellStyle name="Normal 4 6 4 2 2 3" xfId="38660" xr:uid="{00000000-0005-0000-0000-000082950000}"/>
    <cellStyle name="Normal 4 6 4 2 2 3 2" xfId="38661" xr:uid="{00000000-0005-0000-0000-000083950000}"/>
    <cellStyle name="Normal 4 6 4 2 2 3 3" xfId="38662" xr:uid="{00000000-0005-0000-0000-000084950000}"/>
    <cellStyle name="Normal 4 6 4 2 2 4" xfId="38663" xr:uid="{00000000-0005-0000-0000-000085950000}"/>
    <cellStyle name="Normal 4 6 4 2 2 4 2" xfId="38664" xr:uid="{00000000-0005-0000-0000-000086950000}"/>
    <cellStyle name="Normal 4 6 4 2 2 5" xfId="38665" xr:uid="{00000000-0005-0000-0000-000087950000}"/>
    <cellStyle name="Normal 4 6 4 2 2 5 2" xfId="38666" xr:uid="{00000000-0005-0000-0000-000088950000}"/>
    <cellStyle name="Normal 4 6 4 2 2 6" xfId="38667" xr:uid="{00000000-0005-0000-0000-000089950000}"/>
    <cellStyle name="Normal 4 6 4 2 2 7" xfId="38668" xr:uid="{00000000-0005-0000-0000-00008A950000}"/>
    <cellStyle name="Normal 4 6 4 2 2 8" xfId="38669" xr:uid="{00000000-0005-0000-0000-00008B950000}"/>
    <cellStyle name="Normal 4 6 4 2 2 9" xfId="38670" xr:uid="{00000000-0005-0000-0000-00008C950000}"/>
    <cellStyle name="Normal 4 6 4 2 2_1) Sector Final Use Input Sheet" xfId="38671" xr:uid="{00000000-0005-0000-0000-00008D950000}"/>
    <cellStyle name="Normal 4 6 4 2 3" xfId="38672" xr:uid="{00000000-0005-0000-0000-00008E950000}"/>
    <cellStyle name="Normal 4 6 4 2 3 2" xfId="38673" xr:uid="{00000000-0005-0000-0000-00008F950000}"/>
    <cellStyle name="Normal 4 6 4 2 3 3" xfId="38674" xr:uid="{00000000-0005-0000-0000-000090950000}"/>
    <cellStyle name="Normal 4 6 4 2 3 4" xfId="38675" xr:uid="{00000000-0005-0000-0000-000091950000}"/>
    <cellStyle name="Normal 4 6 4 2 3 5" xfId="38676" xr:uid="{00000000-0005-0000-0000-000092950000}"/>
    <cellStyle name="Normal 4 6 4 2 4" xfId="38677" xr:uid="{00000000-0005-0000-0000-000093950000}"/>
    <cellStyle name="Normal 4 6 4 2 4 2" xfId="38678" xr:uid="{00000000-0005-0000-0000-000094950000}"/>
    <cellStyle name="Normal 4 6 4 2 4 3" xfId="38679" xr:uid="{00000000-0005-0000-0000-000095950000}"/>
    <cellStyle name="Normal 4 6 4 2 5" xfId="38680" xr:uid="{00000000-0005-0000-0000-000096950000}"/>
    <cellStyle name="Normal 4 6 4 2 5 2" xfId="38681" xr:uid="{00000000-0005-0000-0000-000097950000}"/>
    <cellStyle name="Normal 4 6 4 2 6" xfId="38682" xr:uid="{00000000-0005-0000-0000-000098950000}"/>
    <cellStyle name="Normal 4 6 4 2 6 2" xfId="38683" xr:uid="{00000000-0005-0000-0000-000099950000}"/>
    <cellStyle name="Normal 4 6 4 2 7" xfId="38684" xr:uid="{00000000-0005-0000-0000-00009A950000}"/>
    <cellStyle name="Normal 4 6 4 2 8" xfId="38685" xr:uid="{00000000-0005-0000-0000-00009B950000}"/>
    <cellStyle name="Normal 4 6 4 2 9" xfId="38686" xr:uid="{00000000-0005-0000-0000-00009C950000}"/>
    <cellStyle name="Normal 4 6 4 2_1) Sector Final Use Input Sheet" xfId="38687" xr:uid="{00000000-0005-0000-0000-00009D950000}"/>
    <cellStyle name="Normal 4 6 4 3" xfId="38688" xr:uid="{00000000-0005-0000-0000-00009E950000}"/>
    <cellStyle name="Normal 4 6 4 3 10" xfId="38689" xr:uid="{00000000-0005-0000-0000-00009F950000}"/>
    <cellStyle name="Normal 4 6 4 3 11" xfId="38690" xr:uid="{00000000-0005-0000-0000-0000A0950000}"/>
    <cellStyle name="Normal 4 6 4 3 12" xfId="38691" xr:uid="{00000000-0005-0000-0000-0000A1950000}"/>
    <cellStyle name="Normal 4 6 4 3 2" xfId="38692" xr:uid="{00000000-0005-0000-0000-0000A2950000}"/>
    <cellStyle name="Normal 4 6 4 3 2 10" xfId="38693" xr:uid="{00000000-0005-0000-0000-0000A3950000}"/>
    <cellStyle name="Normal 4 6 4 3 2 11" xfId="38694" xr:uid="{00000000-0005-0000-0000-0000A4950000}"/>
    <cellStyle name="Normal 4 6 4 3 2 2" xfId="38695" xr:uid="{00000000-0005-0000-0000-0000A5950000}"/>
    <cellStyle name="Normal 4 6 4 3 2 2 2" xfId="38696" xr:uid="{00000000-0005-0000-0000-0000A6950000}"/>
    <cellStyle name="Normal 4 6 4 3 2 2 3" xfId="38697" xr:uid="{00000000-0005-0000-0000-0000A7950000}"/>
    <cellStyle name="Normal 4 6 4 3 2 2 4" xfId="38698" xr:uid="{00000000-0005-0000-0000-0000A8950000}"/>
    <cellStyle name="Normal 4 6 4 3 2 2 5" xfId="38699" xr:uid="{00000000-0005-0000-0000-0000A9950000}"/>
    <cellStyle name="Normal 4 6 4 3 2 3" xfId="38700" xr:uid="{00000000-0005-0000-0000-0000AA950000}"/>
    <cellStyle name="Normal 4 6 4 3 2 3 2" xfId="38701" xr:uid="{00000000-0005-0000-0000-0000AB950000}"/>
    <cellStyle name="Normal 4 6 4 3 2 3 3" xfId="38702" xr:uid="{00000000-0005-0000-0000-0000AC950000}"/>
    <cellStyle name="Normal 4 6 4 3 2 4" xfId="38703" xr:uid="{00000000-0005-0000-0000-0000AD950000}"/>
    <cellStyle name="Normal 4 6 4 3 2 4 2" xfId="38704" xr:uid="{00000000-0005-0000-0000-0000AE950000}"/>
    <cellStyle name="Normal 4 6 4 3 2 5" xfId="38705" xr:uid="{00000000-0005-0000-0000-0000AF950000}"/>
    <cellStyle name="Normal 4 6 4 3 2 5 2" xfId="38706" xr:uid="{00000000-0005-0000-0000-0000B0950000}"/>
    <cellStyle name="Normal 4 6 4 3 2 6" xfId="38707" xr:uid="{00000000-0005-0000-0000-0000B1950000}"/>
    <cellStyle name="Normal 4 6 4 3 2 7" xfId="38708" xr:uid="{00000000-0005-0000-0000-0000B2950000}"/>
    <cellStyle name="Normal 4 6 4 3 2 8" xfId="38709" xr:uid="{00000000-0005-0000-0000-0000B3950000}"/>
    <cellStyle name="Normal 4 6 4 3 2 9" xfId="38710" xr:uid="{00000000-0005-0000-0000-0000B4950000}"/>
    <cellStyle name="Normal 4 6 4 3 2_1) Sector Final Use Input Sheet" xfId="38711" xr:uid="{00000000-0005-0000-0000-0000B5950000}"/>
    <cellStyle name="Normal 4 6 4 3 3" xfId="38712" xr:uid="{00000000-0005-0000-0000-0000B6950000}"/>
    <cellStyle name="Normal 4 6 4 3 3 2" xfId="38713" xr:uid="{00000000-0005-0000-0000-0000B7950000}"/>
    <cellStyle name="Normal 4 6 4 3 3 3" xfId="38714" xr:uid="{00000000-0005-0000-0000-0000B8950000}"/>
    <cellStyle name="Normal 4 6 4 3 3 4" xfId="38715" xr:uid="{00000000-0005-0000-0000-0000B9950000}"/>
    <cellStyle name="Normal 4 6 4 3 3 5" xfId="38716" xr:uid="{00000000-0005-0000-0000-0000BA950000}"/>
    <cellStyle name="Normal 4 6 4 3 4" xfId="38717" xr:uid="{00000000-0005-0000-0000-0000BB950000}"/>
    <cellStyle name="Normal 4 6 4 3 4 2" xfId="38718" xr:uid="{00000000-0005-0000-0000-0000BC950000}"/>
    <cellStyle name="Normal 4 6 4 3 4 3" xfId="38719" xr:uid="{00000000-0005-0000-0000-0000BD950000}"/>
    <cellStyle name="Normal 4 6 4 3 5" xfId="38720" xr:uid="{00000000-0005-0000-0000-0000BE950000}"/>
    <cellStyle name="Normal 4 6 4 3 5 2" xfId="38721" xr:uid="{00000000-0005-0000-0000-0000BF950000}"/>
    <cellStyle name="Normal 4 6 4 3 6" xfId="38722" xr:uid="{00000000-0005-0000-0000-0000C0950000}"/>
    <cellStyle name="Normal 4 6 4 3 6 2" xfId="38723" xr:uid="{00000000-0005-0000-0000-0000C1950000}"/>
    <cellStyle name="Normal 4 6 4 3 7" xfId="38724" xr:uid="{00000000-0005-0000-0000-0000C2950000}"/>
    <cellStyle name="Normal 4 6 4 3 8" xfId="38725" xr:uid="{00000000-0005-0000-0000-0000C3950000}"/>
    <cellStyle name="Normal 4 6 4 3 9" xfId="38726" xr:uid="{00000000-0005-0000-0000-0000C4950000}"/>
    <cellStyle name="Normal 4 6 4 3_1) Sector Final Use Input Sheet" xfId="38727" xr:uid="{00000000-0005-0000-0000-0000C5950000}"/>
    <cellStyle name="Normal 4 6 4 4" xfId="38728" xr:uid="{00000000-0005-0000-0000-0000C6950000}"/>
    <cellStyle name="Normal 4 6 4 4 10" xfId="38729" xr:uid="{00000000-0005-0000-0000-0000C7950000}"/>
    <cellStyle name="Normal 4 6 4 4 11" xfId="38730" xr:uid="{00000000-0005-0000-0000-0000C8950000}"/>
    <cellStyle name="Normal 4 6 4 4 2" xfId="38731" xr:uid="{00000000-0005-0000-0000-0000C9950000}"/>
    <cellStyle name="Normal 4 6 4 4 2 2" xfId="38732" xr:uid="{00000000-0005-0000-0000-0000CA950000}"/>
    <cellStyle name="Normal 4 6 4 4 2 3" xfId="38733" xr:uid="{00000000-0005-0000-0000-0000CB950000}"/>
    <cellStyle name="Normal 4 6 4 4 2 4" xfId="38734" xr:uid="{00000000-0005-0000-0000-0000CC950000}"/>
    <cellStyle name="Normal 4 6 4 4 2 5" xfId="38735" xr:uid="{00000000-0005-0000-0000-0000CD950000}"/>
    <cellStyle name="Normal 4 6 4 4 3" xfId="38736" xr:uid="{00000000-0005-0000-0000-0000CE950000}"/>
    <cellStyle name="Normal 4 6 4 4 3 2" xfId="38737" xr:uid="{00000000-0005-0000-0000-0000CF950000}"/>
    <cellStyle name="Normal 4 6 4 4 3 3" xfId="38738" xr:uid="{00000000-0005-0000-0000-0000D0950000}"/>
    <cellStyle name="Normal 4 6 4 4 4" xfId="38739" xr:uid="{00000000-0005-0000-0000-0000D1950000}"/>
    <cellStyle name="Normal 4 6 4 4 4 2" xfId="38740" xr:uid="{00000000-0005-0000-0000-0000D2950000}"/>
    <cellStyle name="Normal 4 6 4 4 5" xfId="38741" xr:uid="{00000000-0005-0000-0000-0000D3950000}"/>
    <cellStyle name="Normal 4 6 4 4 5 2" xfId="38742" xr:uid="{00000000-0005-0000-0000-0000D4950000}"/>
    <cellStyle name="Normal 4 6 4 4 6" xfId="38743" xr:uid="{00000000-0005-0000-0000-0000D5950000}"/>
    <cellStyle name="Normal 4 6 4 4 7" xfId="38744" xr:uid="{00000000-0005-0000-0000-0000D6950000}"/>
    <cellStyle name="Normal 4 6 4 4 8" xfId="38745" xr:uid="{00000000-0005-0000-0000-0000D7950000}"/>
    <cellStyle name="Normal 4 6 4 4 9" xfId="38746" xr:uid="{00000000-0005-0000-0000-0000D8950000}"/>
    <cellStyle name="Normal 4 6 4 4_1) Sector Final Use Input Sheet" xfId="38747" xr:uid="{00000000-0005-0000-0000-0000D9950000}"/>
    <cellStyle name="Normal 4 6 4 5" xfId="38748" xr:uid="{00000000-0005-0000-0000-0000DA950000}"/>
    <cellStyle name="Normal 4 6 4 5 2" xfId="38749" xr:uid="{00000000-0005-0000-0000-0000DB950000}"/>
    <cellStyle name="Normal 4 6 4 5 3" xfId="38750" xr:uid="{00000000-0005-0000-0000-0000DC950000}"/>
    <cellStyle name="Normal 4 6 4 5 4" xfId="38751" xr:uid="{00000000-0005-0000-0000-0000DD950000}"/>
    <cellStyle name="Normal 4 6 4 5 5" xfId="38752" xr:uid="{00000000-0005-0000-0000-0000DE950000}"/>
    <cellStyle name="Normal 4 6 4 6" xfId="38753" xr:uid="{00000000-0005-0000-0000-0000DF950000}"/>
    <cellStyle name="Normal 4 6 4 6 2" xfId="38754" xr:uid="{00000000-0005-0000-0000-0000E0950000}"/>
    <cellStyle name="Normal 4 6 4 6 3" xfId="38755" xr:uid="{00000000-0005-0000-0000-0000E1950000}"/>
    <cellStyle name="Normal 4 6 4 7" xfId="38756" xr:uid="{00000000-0005-0000-0000-0000E2950000}"/>
    <cellStyle name="Normal 4 6 4 7 2" xfId="38757" xr:uid="{00000000-0005-0000-0000-0000E3950000}"/>
    <cellStyle name="Normal 4 6 4 8" xfId="38758" xr:uid="{00000000-0005-0000-0000-0000E4950000}"/>
    <cellStyle name="Normal 4 6 4 8 2" xfId="38759" xr:uid="{00000000-0005-0000-0000-0000E5950000}"/>
    <cellStyle name="Normal 4 6 4 9" xfId="38760" xr:uid="{00000000-0005-0000-0000-0000E6950000}"/>
    <cellStyle name="Normal 4 6 4_1) Sector Final Use Input Sheet" xfId="38761" xr:uid="{00000000-0005-0000-0000-0000E7950000}"/>
    <cellStyle name="Normal 4 6 5" xfId="739" xr:uid="{00000000-0005-0000-0000-0000E8950000}"/>
    <cellStyle name="Normal 4 6 5 10" xfId="38763" xr:uid="{00000000-0005-0000-0000-0000E9950000}"/>
    <cellStyle name="Normal 4 6 5 11" xfId="38764" xr:uid="{00000000-0005-0000-0000-0000EA950000}"/>
    <cellStyle name="Normal 4 6 5 12" xfId="38765" xr:uid="{00000000-0005-0000-0000-0000EB950000}"/>
    <cellStyle name="Normal 4 6 5 13" xfId="38762" xr:uid="{00000000-0005-0000-0000-0000EC950000}"/>
    <cellStyle name="Normal 4 6 5 2" xfId="38766" xr:uid="{00000000-0005-0000-0000-0000ED950000}"/>
    <cellStyle name="Normal 4 6 5 2 10" xfId="38767" xr:uid="{00000000-0005-0000-0000-0000EE950000}"/>
    <cellStyle name="Normal 4 6 5 2 11" xfId="38768" xr:uid="{00000000-0005-0000-0000-0000EF950000}"/>
    <cellStyle name="Normal 4 6 5 2 2" xfId="38769" xr:uid="{00000000-0005-0000-0000-0000F0950000}"/>
    <cellStyle name="Normal 4 6 5 2 2 2" xfId="38770" xr:uid="{00000000-0005-0000-0000-0000F1950000}"/>
    <cellStyle name="Normal 4 6 5 2 2 3" xfId="38771" xr:uid="{00000000-0005-0000-0000-0000F2950000}"/>
    <cellStyle name="Normal 4 6 5 2 2 4" xfId="38772" xr:uid="{00000000-0005-0000-0000-0000F3950000}"/>
    <cellStyle name="Normal 4 6 5 2 2 5" xfId="38773" xr:uid="{00000000-0005-0000-0000-0000F4950000}"/>
    <cellStyle name="Normal 4 6 5 2 3" xfId="38774" xr:uid="{00000000-0005-0000-0000-0000F5950000}"/>
    <cellStyle name="Normal 4 6 5 2 3 2" xfId="38775" xr:uid="{00000000-0005-0000-0000-0000F6950000}"/>
    <cellStyle name="Normal 4 6 5 2 3 3" xfId="38776" xr:uid="{00000000-0005-0000-0000-0000F7950000}"/>
    <cellStyle name="Normal 4 6 5 2 4" xfId="38777" xr:uid="{00000000-0005-0000-0000-0000F8950000}"/>
    <cellStyle name="Normal 4 6 5 2 4 2" xfId="38778" xr:uid="{00000000-0005-0000-0000-0000F9950000}"/>
    <cellStyle name="Normal 4 6 5 2 5" xfId="38779" xr:uid="{00000000-0005-0000-0000-0000FA950000}"/>
    <cellStyle name="Normal 4 6 5 2 5 2" xfId="38780" xr:uid="{00000000-0005-0000-0000-0000FB950000}"/>
    <cellStyle name="Normal 4 6 5 2 6" xfId="38781" xr:uid="{00000000-0005-0000-0000-0000FC950000}"/>
    <cellStyle name="Normal 4 6 5 2 7" xfId="38782" xr:uid="{00000000-0005-0000-0000-0000FD950000}"/>
    <cellStyle name="Normal 4 6 5 2 8" xfId="38783" xr:uid="{00000000-0005-0000-0000-0000FE950000}"/>
    <cellStyle name="Normal 4 6 5 2 9" xfId="38784" xr:uid="{00000000-0005-0000-0000-0000FF950000}"/>
    <cellStyle name="Normal 4 6 5 2_1) Sector Final Use Input Sheet" xfId="38785" xr:uid="{00000000-0005-0000-0000-000000960000}"/>
    <cellStyle name="Normal 4 6 5 3" xfId="38786" xr:uid="{00000000-0005-0000-0000-000001960000}"/>
    <cellStyle name="Normal 4 6 5 3 2" xfId="38787" xr:uid="{00000000-0005-0000-0000-000002960000}"/>
    <cellStyle name="Normal 4 6 5 3 3" xfId="38788" xr:uid="{00000000-0005-0000-0000-000003960000}"/>
    <cellStyle name="Normal 4 6 5 3 4" xfId="38789" xr:uid="{00000000-0005-0000-0000-000004960000}"/>
    <cellStyle name="Normal 4 6 5 3 5" xfId="38790" xr:uid="{00000000-0005-0000-0000-000005960000}"/>
    <cellStyle name="Normal 4 6 5 4" xfId="38791" xr:uid="{00000000-0005-0000-0000-000006960000}"/>
    <cellStyle name="Normal 4 6 5 4 2" xfId="38792" xr:uid="{00000000-0005-0000-0000-000007960000}"/>
    <cellStyle name="Normal 4 6 5 4 3" xfId="38793" xr:uid="{00000000-0005-0000-0000-000008960000}"/>
    <cellStyle name="Normal 4 6 5 5" xfId="38794" xr:uid="{00000000-0005-0000-0000-000009960000}"/>
    <cellStyle name="Normal 4 6 5 5 2" xfId="38795" xr:uid="{00000000-0005-0000-0000-00000A960000}"/>
    <cellStyle name="Normal 4 6 5 6" xfId="38796" xr:uid="{00000000-0005-0000-0000-00000B960000}"/>
    <cellStyle name="Normal 4 6 5 6 2" xfId="38797" xr:uid="{00000000-0005-0000-0000-00000C960000}"/>
    <cellStyle name="Normal 4 6 5 7" xfId="38798" xr:uid="{00000000-0005-0000-0000-00000D960000}"/>
    <cellStyle name="Normal 4 6 5 8" xfId="38799" xr:uid="{00000000-0005-0000-0000-00000E960000}"/>
    <cellStyle name="Normal 4 6 5 9" xfId="38800" xr:uid="{00000000-0005-0000-0000-00000F960000}"/>
    <cellStyle name="Normal 4 6 5_1) Sector Final Use Input Sheet" xfId="38801" xr:uid="{00000000-0005-0000-0000-000010960000}"/>
    <cellStyle name="Normal 4 6 6" xfId="289" xr:uid="{00000000-0005-0000-0000-000011960000}"/>
    <cellStyle name="Normal 4 6 6 10" xfId="38803" xr:uid="{00000000-0005-0000-0000-000012960000}"/>
    <cellStyle name="Normal 4 6 6 11" xfId="38804" xr:uid="{00000000-0005-0000-0000-000013960000}"/>
    <cellStyle name="Normal 4 6 6 12" xfId="38805" xr:uid="{00000000-0005-0000-0000-000014960000}"/>
    <cellStyle name="Normal 4 6 6 13" xfId="38802" xr:uid="{00000000-0005-0000-0000-000015960000}"/>
    <cellStyle name="Normal 4 6 6 2" xfId="38806" xr:uid="{00000000-0005-0000-0000-000016960000}"/>
    <cellStyle name="Normal 4 6 6 2 10" xfId="38807" xr:uid="{00000000-0005-0000-0000-000017960000}"/>
    <cellStyle name="Normal 4 6 6 2 11" xfId="38808" xr:uid="{00000000-0005-0000-0000-000018960000}"/>
    <cellStyle name="Normal 4 6 6 2 2" xfId="38809" xr:uid="{00000000-0005-0000-0000-000019960000}"/>
    <cellStyle name="Normal 4 6 6 2 2 2" xfId="38810" xr:uid="{00000000-0005-0000-0000-00001A960000}"/>
    <cellStyle name="Normal 4 6 6 2 2 3" xfId="38811" xr:uid="{00000000-0005-0000-0000-00001B960000}"/>
    <cellStyle name="Normal 4 6 6 2 2 4" xfId="38812" xr:uid="{00000000-0005-0000-0000-00001C960000}"/>
    <cellStyle name="Normal 4 6 6 2 2 5" xfId="38813" xr:uid="{00000000-0005-0000-0000-00001D960000}"/>
    <cellStyle name="Normal 4 6 6 2 3" xfId="38814" xr:uid="{00000000-0005-0000-0000-00001E960000}"/>
    <cellStyle name="Normal 4 6 6 2 3 2" xfId="38815" xr:uid="{00000000-0005-0000-0000-00001F960000}"/>
    <cellStyle name="Normal 4 6 6 2 3 3" xfId="38816" xr:uid="{00000000-0005-0000-0000-000020960000}"/>
    <cellStyle name="Normal 4 6 6 2 4" xfId="38817" xr:uid="{00000000-0005-0000-0000-000021960000}"/>
    <cellStyle name="Normal 4 6 6 2 4 2" xfId="38818" xr:uid="{00000000-0005-0000-0000-000022960000}"/>
    <cellStyle name="Normal 4 6 6 2 5" xfId="38819" xr:uid="{00000000-0005-0000-0000-000023960000}"/>
    <cellStyle name="Normal 4 6 6 2 5 2" xfId="38820" xr:uid="{00000000-0005-0000-0000-000024960000}"/>
    <cellStyle name="Normal 4 6 6 2 6" xfId="38821" xr:uid="{00000000-0005-0000-0000-000025960000}"/>
    <cellStyle name="Normal 4 6 6 2 7" xfId="38822" xr:uid="{00000000-0005-0000-0000-000026960000}"/>
    <cellStyle name="Normal 4 6 6 2 8" xfId="38823" xr:uid="{00000000-0005-0000-0000-000027960000}"/>
    <cellStyle name="Normal 4 6 6 2 9" xfId="38824" xr:uid="{00000000-0005-0000-0000-000028960000}"/>
    <cellStyle name="Normal 4 6 6 2_1) Sector Final Use Input Sheet" xfId="38825" xr:uid="{00000000-0005-0000-0000-000029960000}"/>
    <cellStyle name="Normal 4 6 6 3" xfId="38826" xr:uid="{00000000-0005-0000-0000-00002A960000}"/>
    <cellStyle name="Normal 4 6 6 3 2" xfId="38827" xr:uid="{00000000-0005-0000-0000-00002B960000}"/>
    <cellStyle name="Normal 4 6 6 3 3" xfId="38828" xr:uid="{00000000-0005-0000-0000-00002C960000}"/>
    <cellStyle name="Normal 4 6 6 3 4" xfId="38829" xr:uid="{00000000-0005-0000-0000-00002D960000}"/>
    <cellStyle name="Normal 4 6 6 3 5" xfId="38830" xr:uid="{00000000-0005-0000-0000-00002E960000}"/>
    <cellStyle name="Normal 4 6 6 4" xfId="38831" xr:uid="{00000000-0005-0000-0000-00002F960000}"/>
    <cellStyle name="Normal 4 6 6 4 2" xfId="38832" xr:uid="{00000000-0005-0000-0000-000030960000}"/>
    <cellStyle name="Normal 4 6 6 4 3" xfId="38833" xr:uid="{00000000-0005-0000-0000-000031960000}"/>
    <cellStyle name="Normal 4 6 6 5" xfId="38834" xr:uid="{00000000-0005-0000-0000-000032960000}"/>
    <cellStyle name="Normal 4 6 6 5 2" xfId="38835" xr:uid="{00000000-0005-0000-0000-000033960000}"/>
    <cellStyle name="Normal 4 6 6 6" xfId="38836" xr:uid="{00000000-0005-0000-0000-000034960000}"/>
    <cellStyle name="Normal 4 6 6 6 2" xfId="38837" xr:uid="{00000000-0005-0000-0000-000035960000}"/>
    <cellStyle name="Normal 4 6 6 7" xfId="38838" xr:uid="{00000000-0005-0000-0000-000036960000}"/>
    <cellStyle name="Normal 4 6 6 8" xfId="38839" xr:uid="{00000000-0005-0000-0000-000037960000}"/>
    <cellStyle name="Normal 4 6 6 9" xfId="38840" xr:uid="{00000000-0005-0000-0000-000038960000}"/>
    <cellStyle name="Normal 4 6 6_1) Sector Final Use Input Sheet" xfId="38841" xr:uid="{00000000-0005-0000-0000-000039960000}"/>
    <cellStyle name="Normal 4 6 7" xfId="38842" xr:uid="{00000000-0005-0000-0000-00003A960000}"/>
    <cellStyle name="Normal 4 6 7 10" xfId="38843" xr:uid="{00000000-0005-0000-0000-00003B960000}"/>
    <cellStyle name="Normal 4 6 7 11" xfId="38844" xr:uid="{00000000-0005-0000-0000-00003C960000}"/>
    <cellStyle name="Normal 4 6 7 2" xfId="38845" xr:uid="{00000000-0005-0000-0000-00003D960000}"/>
    <cellStyle name="Normal 4 6 7 2 2" xfId="38846" xr:uid="{00000000-0005-0000-0000-00003E960000}"/>
    <cellStyle name="Normal 4 6 7 2 3" xfId="38847" xr:uid="{00000000-0005-0000-0000-00003F960000}"/>
    <cellStyle name="Normal 4 6 7 2 4" xfId="38848" xr:uid="{00000000-0005-0000-0000-000040960000}"/>
    <cellStyle name="Normal 4 6 7 2 5" xfId="38849" xr:uid="{00000000-0005-0000-0000-000041960000}"/>
    <cellStyle name="Normal 4 6 7 3" xfId="38850" xr:uid="{00000000-0005-0000-0000-000042960000}"/>
    <cellStyle name="Normal 4 6 7 3 2" xfId="38851" xr:uid="{00000000-0005-0000-0000-000043960000}"/>
    <cellStyle name="Normal 4 6 7 3 3" xfId="38852" xr:uid="{00000000-0005-0000-0000-000044960000}"/>
    <cellStyle name="Normal 4 6 7 4" xfId="38853" xr:uid="{00000000-0005-0000-0000-000045960000}"/>
    <cellStyle name="Normal 4 6 7 4 2" xfId="38854" xr:uid="{00000000-0005-0000-0000-000046960000}"/>
    <cellStyle name="Normal 4 6 7 5" xfId="38855" xr:uid="{00000000-0005-0000-0000-000047960000}"/>
    <cellStyle name="Normal 4 6 7 5 2" xfId="38856" xr:uid="{00000000-0005-0000-0000-000048960000}"/>
    <cellStyle name="Normal 4 6 7 6" xfId="38857" xr:uid="{00000000-0005-0000-0000-000049960000}"/>
    <cellStyle name="Normal 4 6 7 7" xfId="38858" xr:uid="{00000000-0005-0000-0000-00004A960000}"/>
    <cellStyle name="Normal 4 6 7 8" xfId="38859" xr:uid="{00000000-0005-0000-0000-00004B960000}"/>
    <cellStyle name="Normal 4 6 7 9" xfId="38860" xr:uid="{00000000-0005-0000-0000-00004C960000}"/>
    <cellStyle name="Normal 4 6 7_1) Sector Final Use Input Sheet" xfId="38861" xr:uid="{00000000-0005-0000-0000-00004D960000}"/>
    <cellStyle name="Normal 4 6 8" xfId="38862" xr:uid="{00000000-0005-0000-0000-00004E960000}"/>
    <cellStyle name="Normal 4 6 8 2" xfId="38863" xr:uid="{00000000-0005-0000-0000-00004F960000}"/>
    <cellStyle name="Normal 4 6 8 3" xfId="38864" xr:uid="{00000000-0005-0000-0000-000050960000}"/>
    <cellStyle name="Normal 4 6 8 4" xfId="38865" xr:uid="{00000000-0005-0000-0000-000051960000}"/>
    <cellStyle name="Normal 4 6 8 5" xfId="38866" xr:uid="{00000000-0005-0000-0000-000052960000}"/>
    <cellStyle name="Normal 4 6 9" xfId="38867" xr:uid="{00000000-0005-0000-0000-000053960000}"/>
    <cellStyle name="Normal 4 6 9 2" xfId="38868" xr:uid="{00000000-0005-0000-0000-000054960000}"/>
    <cellStyle name="Normal 4 6 9 3" xfId="38869" xr:uid="{00000000-0005-0000-0000-000055960000}"/>
    <cellStyle name="Normal 4 6_1) Sector Final Use Input Sheet" xfId="38870" xr:uid="{00000000-0005-0000-0000-000056960000}"/>
    <cellStyle name="Normal 4 7" xfId="48" xr:uid="{00000000-0005-0000-0000-000057960000}"/>
    <cellStyle name="Normal 4 7 10" xfId="38872" xr:uid="{00000000-0005-0000-0000-000058960000}"/>
    <cellStyle name="Normal 4 7 10 2" xfId="38873" xr:uid="{00000000-0005-0000-0000-000059960000}"/>
    <cellStyle name="Normal 4 7 11" xfId="38874" xr:uid="{00000000-0005-0000-0000-00005A960000}"/>
    <cellStyle name="Normal 4 7 11 2" xfId="38875" xr:uid="{00000000-0005-0000-0000-00005B960000}"/>
    <cellStyle name="Normal 4 7 12" xfId="38876" xr:uid="{00000000-0005-0000-0000-00005C960000}"/>
    <cellStyle name="Normal 4 7 13" xfId="38877" xr:uid="{00000000-0005-0000-0000-00005D960000}"/>
    <cellStyle name="Normal 4 7 14" xfId="38878" xr:uid="{00000000-0005-0000-0000-00005E960000}"/>
    <cellStyle name="Normal 4 7 15" xfId="38879" xr:uid="{00000000-0005-0000-0000-00005F960000}"/>
    <cellStyle name="Normal 4 7 16" xfId="38880" xr:uid="{00000000-0005-0000-0000-000060960000}"/>
    <cellStyle name="Normal 4 7 17" xfId="38881" xr:uid="{00000000-0005-0000-0000-000061960000}"/>
    <cellStyle name="Normal 4 7 18" xfId="38871" xr:uid="{00000000-0005-0000-0000-000062960000}"/>
    <cellStyle name="Normal 4 7 2" xfId="100" xr:uid="{00000000-0005-0000-0000-000063960000}"/>
    <cellStyle name="Normal 4 7 2 10" xfId="38883" xr:uid="{00000000-0005-0000-0000-000064960000}"/>
    <cellStyle name="Normal 4 7 2 11" xfId="38884" xr:uid="{00000000-0005-0000-0000-000065960000}"/>
    <cellStyle name="Normal 4 7 2 12" xfId="38885" xr:uid="{00000000-0005-0000-0000-000066960000}"/>
    <cellStyle name="Normal 4 7 2 13" xfId="38886" xr:uid="{00000000-0005-0000-0000-000067960000}"/>
    <cellStyle name="Normal 4 7 2 14" xfId="38887" xr:uid="{00000000-0005-0000-0000-000068960000}"/>
    <cellStyle name="Normal 4 7 2 15" xfId="38882" xr:uid="{00000000-0005-0000-0000-000069960000}"/>
    <cellStyle name="Normal 4 7 2 2" xfId="630" xr:uid="{00000000-0005-0000-0000-00006A960000}"/>
    <cellStyle name="Normal 4 7 2 2 10" xfId="38889" xr:uid="{00000000-0005-0000-0000-00006B960000}"/>
    <cellStyle name="Normal 4 7 2 2 11" xfId="38890" xr:uid="{00000000-0005-0000-0000-00006C960000}"/>
    <cellStyle name="Normal 4 7 2 2 12" xfId="38891" xr:uid="{00000000-0005-0000-0000-00006D960000}"/>
    <cellStyle name="Normal 4 7 2 2 13" xfId="38888" xr:uid="{00000000-0005-0000-0000-00006E960000}"/>
    <cellStyle name="Normal 4 7 2 2 2" xfId="38892" xr:uid="{00000000-0005-0000-0000-00006F960000}"/>
    <cellStyle name="Normal 4 7 2 2 2 10" xfId="38893" xr:uid="{00000000-0005-0000-0000-000070960000}"/>
    <cellStyle name="Normal 4 7 2 2 2 11" xfId="38894" xr:uid="{00000000-0005-0000-0000-000071960000}"/>
    <cellStyle name="Normal 4 7 2 2 2 2" xfId="38895" xr:uid="{00000000-0005-0000-0000-000072960000}"/>
    <cellStyle name="Normal 4 7 2 2 2 2 2" xfId="38896" xr:uid="{00000000-0005-0000-0000-000073960000}"/>
    <cellStyle name="Normal 4 7 2 2 2 2 3" xfId="38897" xr:uid="{00000000-0005-0000-0000-000074960000}"/>
    <cellStyle name="Normal 4 7 2 2 2 2 4" xfId="38898" xr:uid="{00000000-0005-0000-0000-000075960000}"/>
    <cellStyle name="Normal 4 7 2 2 2 2 5" xfId="38899" xr:uid="{00000000-0005-0000-0000-000076960000}"/>
    <cellStyle name="Normal 4 7 2 2 2 3" xfId="38900" xr:uid="{00000000-0005-0000-0000-000077960000}"/>
    <cellStyle name="Normal 4 7 2 2 2 3 2" xfId="38901" xr:uid="{00000000-0005-0000-0000-000078960000}"/>
    <cellStyle name="Normal 4 7 2 2 2 3 3" xfId="38902" xr:uid="{00000000-0005-0000-0000-000079960000}"/>
    <cellStyle name="Normal 4 7 2 2 2 4" xfId="38903" xr:uid="{00000000-0005-0000-0000-00007A960000}"/>
    <cellStyle name="Normal 4 7 2 2 2 4 2" xfId="38904" xr:uid="{00000000-0005-0000-0000-00007B960000}"/>
    <cellStyle name="Normal 4 7 2 2 2 5" xfId="38905" xr:uid="{00000000-0005-0000-0000-00007C960000}"/>
    <cellStyle name="Normal 4 7 2 2 2 5 2" xfId="38906" xr:uid="{00000000-0005-0000-0000-00007D960000}"/>
    <cellStyle name="Normal 4 7 2 2 2 6" xfId="38907" xr:uid="{00000000-0005-0000-0000-00007E960000}"/>
    <cellStyle name="Normal 4 7 2 2 2 7" xfId="38908" xr:uid="{00000000-0005-0000-0000-00007F960000}"/>
    <cellStyle name="Normal 4 7 2 2 2 8" xfId="38909" xr:uid="{00000000-0005-0000-0000-000080960000}"/>
    <cellStyle name="Normal 4 7 2 2 2 9" xfId="38910" xr:uid="{00000000-0005-0000-0000-000081960000}"/>
    <cellStyle name="Normal 4 7 2 2 2_1) Sector Final Use Input Sheet" xfId="38911" xr:uid="{00000000-0005-0000-0000-000082960000}"/>
    <cellStyle name="Normal 4 7 2 2 3" xfId="38912" xr:uid="{00000000-0005-0000-0000-000083960000}"/>
    <cellStyle name="Normal 4 7 2 2 3 2" xfId="38913" xr:uid="{00000000-0005-0000-0000-000084960000}"/>
    <cellStyle name="Normal 4 7 2 2 3 3" xfId="38914" xr:uid="{00000000-0005-0000-0000-000085960000}"/>
    <cellStyle name="Normal 4 7 2 2 3 4" xfId="38915" xr:uid="{00000000-0005-0000-0000-000086960000}"/>
    <cellStyle name="Normal 4 7 2 2 3 5" xfId="38916" xr:uid="{00000000-0005-0000-0000-000087960000}"/>
    <cellStyle name="Normal 4 7 2 2 4" xfId="38917" xr:uid="{00000000-0005-0000-0000-000088960000}"/>
    <cellStyle name="Normal 4 7 2 2 4 2" xfId="38918" xr:uid="{00000000-0005-0000-0000-000089960000}"/>
    <cellStyle name="Normal 4 7 2 2 4 3" xfId="38919" xr:uid="{00000000-0005-0000-0000-00008A960000}"/>
    <cellStyle name="Normal 4 7 2 2 5" xfId="38920" xr:uid="{00000000-0005-0000-0000-00008B960000}"/>
    <cellStyle name="Normal 4 7 2 2 5 2" xfId="38921" xr:uid="{00000000-0005-0000-0000-00008C960000}"/>
    <cellStyle name="Normal 4 7 2 2 6" xfId="38922" xr:uid="{00000000-0005-0000-0000-00008D960000}"/>
    <cellStyle name="Normal 4 7 2 2 6 2" xfId="38923" xr:uid="{00000000-0005-0000-0000-00008E960000}"/>
    <cellStyle name="Normal 4 7 2 2 7" xfId="38924" xr:uid="{00000000-0005-0000-0000-00008F960000}"/>
    <cellStyle name="Normal 4 7 2 2 8" xfId="38925" xr:uid="{00000000-0005-0000-0000-000090960000}"/>
    <cellStyle name="Normal 4 7 2 2 9" xfId="38926" xr:uid="{00000000-0005-0000-0000-000091960000}"/>
    <cellStyle name="Normal 4 7 2 2_1) Sector Final Use Input Sheet" xfId="38927" xr:uid="{00000000-0005-0000-0000-000092960000}"/>
    <cellStyle name="Normal 4 7 2 3" xfId="775" xr:uid="{00000000-0005-0000-0000-000093960000}"/>
    <cellStyle name="Normal 4 7 2 3 10" xfId="38929" xr:uid="{00000000-0005-0000-0000-000094960000}"/>
    <cellStyle name="Normal 4 7 2 3 11" xfId="38930" xr:uid="{00000000-0005-0000-0000-000095960000}"/>
    <cellStyle name="Normal 4 7 2 3 12" xfId="38931" xr:uid="{00000000-0005-0000-0000-000096960000}"/>
    <cellStyle name="Normal 4 7 2 3 13" xfId="38928" xr:uid="{00000000-0005-0000-0000-000097960000}"/>
    <cellStyle name="Normal 4 7 2 3 2" xfId="38932" xr:uid="{00000000-0005-0000-0000-000098960000}"/>
    <cellStyle name="Normal 4 7 2 3 2 10" xfId="38933" xr:uid="{00000000-0005-0000-0000-000099960000}"/>
    <cellStyle name="Normal 4 7 2 3 2 11" xfId="38934" xr:uid="{00000000-0005-0000-0000-00009A960000}"/>
    <cellStyle name="Normal 4 7 2 3 2 2" xfId="38935" xr:uid="{00000000-0005-0000-0000-00009B960000}"/>
    <cellStyle name="Normal 4 7 2 3 2 2 2" xfId="38936" xr:uid="{00000000-0005-0000-0000-00009C960000}"/>
    <cellStyle name="Normal 4 7 2 3 2 2 3" xfId="38937" xr:uid="{00000000-0005-0000-0000-00009D960000}"/>
    <cellStyle name="Normal 4 7 2 3 2 2 4" xfId="38938" xr:uid="{00000000-0005-0000-0000-00009E960000}"/>
    <cellStyle name="Normal 4 7 2 3 2 2 5" xfId="38939" xr:uid="{00000000-0005-0000-0000-00009F960000}"/>
    <cellStyle name="Normal 4 7 2 3 2 3" xfId="38940" xr:uid="{00000000-0005-0000-0000-0000A0960000}"/>
    <cellStyle name="Normal 4 7 2 3 2 3 2" xfId="38941" xr:uid="{00000000-0005-0000-0000-0000A1960000}"/>
    <cellStyle name="Normal 4 7 2 3 2 3 3" xfId="38942" xr:uid="{00000000-0005-0000-0000-0000A2960000}"/>
    <cellStyle name="Normal 4 7 2 3 2 4" xfId="38943" xr:uid="{00000000-0005-0000-0000-0000A3960000}"/>
    <cellStyle name="Normal 4 7 2 3 2 4 2" xfId="38944" xr:uid="{00000000-0005-0000-0000-0000A4960000}"/>
    <cellStyle name="Normal 4 7 2 3 2 5" xfId="38945" xr:uid="{00000000-0005-0000-0000-0000A5960000}"/>
    <cellStyle name="Normal 4 7 2 3 2 5 2" xfId="38946" xr:uid="{00000000-0005-0000-0000-0000A6960000}"/>
    <cellStyle name="Normal 4 7 2 3 2 6" xfId="38947" xr:uid="{00000000-0005-0000-0000-0000A7960000}"/>
    <cellStyle name="Normal 4 7 2 3 2 7" xfId="38948" xr:uid="{00000000-0005-0000-0000-0000A8960000}"/>
    <cellStyle name="Normal 4 7 2 3 2 8" xfId="38949" xr:uid="{00000000-0005-0000-0000-0000A9960000}"/>
    <cellStyle name="Normal 4 7 2 3 2 9" xfId="38950" xr:uid="{00000000-0005-0000-0000-0000AA960000}"/>
    <cellStyle name="Normal 4 7 2 3 2_1) Sector Final Use Input Sheet" xfId="38951" xr:uid="{00000000-0005-0000-0000-0000AB960000}"/>
    <cellStyle name="Normal 4 7 2 3 3" xfId="38952" xr:uid="{00000000-0005-0000-0000-0000AC960000}"/>
    <cellStyle name="Normal 4 7 2 3 3 2" xfId="38953" xr:uid="{00000000-0005-0000-0000-0000AD960000}"/>
    <cellStyle name="Normal 4 7 2 3 3 3" xfId="38954" xr:uid="{00000000-0005-0000-0000-0000AE960000}"/>
    <cellStyle name="Normal 4 7 2 3 3 4" xfId="38955" xr:uid="{00000000-0005-0000-0000-0000AF960000}"/>
    <cellStyle name="Normal 4 7 2 3 3 5" xfId="38956" xr:uid="{00000000-0005-0000-0000-0000B0960000}"/>
    <cellStyle name="Normal 4 7 2 3 4" xfId="38957" xr:uid="{00000000-0005-0000-0000-0000B1960000}"/>
    <cellStyle name="Normal 4 7 2 3 4 2" xfId="38958" xr:uid="{00000000-0005-0000-0000-0000B2960000}"/>
    <cellStyle name="Normal 4 7 2 3 4 3" xfId="38959" xr:uid="{00000000-0005-0000-0000-0000B3960000}"/>
    <cellStyle name="Normal 4 7 2 3 5" xfId="38960" xr:uid="{00000000-0005-0000-0000-0000B4960000}"/>
    <cellStyle name="Normal 4 7 2 3 5 2" xfId="38961" xr:uid="{00000000-0005-0000-0000-0000B5960000}"/>
    <cellStyle name="Normal 4 7 2 3 6" xfId="38962" xr:uid="{00000000-0005-0000-0000-0000B6960000}"/>
    <cellStyle name="Normal 4 7 2 3 6 2" xfId="38963" xr:uid="{00000000-0005-0000-0000-0000B7960000}"/>
    <cellStyle name="Normal 4 7 2 3 7" xfId="38964" xr:uid="{00000000-0005-0000-0000-0000B8960000}"/>
    <cellStyle name="Normal 4 7 2 3 8" xfId="38965" xr:uid="{00000000-0005-0000-0000-0000B9960000}"/>
    <cellStyle name="Normal 4 7 2 3 9" xfId="38966" xr:uid="{00000000-0005-0000-0000-0000BA960000}"/>
    <cellStyle name="Normal 4 7 2 3_1) Sector Final Use Input Sheet" xfId="38967" xr:uid="{00000000-0005-0000-0000-0000BB960000}"/>
    <cellStyle name="Normal 4 7 2 4" xfId="325" xr:uid="{00000000-0005-0000-0000-0000BC960000}"/>
    <cellStyle name="Normal 4 7 2 4 10" xfId="38969" xr:uid="{00000000-0005-0000-0000-0000BD960000}"/>
    <cellStyle name="Normal 4 7 2 4 11" xfId="38970" xr:uid="{00000000-0005-0000-0000-0000BE960000}"/>
    <cellStyle name="Normal 4 7 2 4 12" xfId="38968" xr:uid="{00000000-0005-0000-0000-0000BF960000}"/>
    <cellStyle name="Normal 4 7 2 4 2" xfId="38971" xr:uid="{00000000-0005-0000-0000-0000C0960000}"/>
    <cellStyle name="Normal 4 7 2 4 2 2" xfId="38972" xr:uid="{00000000-0005-0000-0000-0000C1960000}"/>
    <cellStyle name="Normal 4 7 2 4 2 3" xfId="38973" xr:uid="{00000000-0005-0000-0000-0000C2960000}"/>
    <cellStyle name="Normal 4 7 2 4 2 4" xfId="38974" xr:uid="{00000000-0005-0000-0000-0000C3960000}"/>
    <cellStyle name="Normal 4 7 2 4 2 5" xfId="38975" xr:uid="{00000000-0005-0000-0000-0000C4960000}"/>
    <cellStyle name="Normal 4 7 2 4 3" xfId="38976" xr:uid="{00000000-0005-0000-0000-0000C5960000}"/>
    <cellStyle name="Normal 4 7 2 4 3 2" xfId="38977" xr:uid="{00000000-0005-0000-0000-0000C6960000}"/>
    <cellStyle name="Normal 4 7 2 4 3 3" xfId="38978" xr:uid="{00000000-0005-0000-0000-0000C7960000}"/>
    <cellStyle name="Normal 4 7 2 4 4" xfId="38979" xr:uid="{00000000-0005-0000-0000-0000C8960000}"/>
    <cellStyle name="Normal 4 7 2 4 4 2" xfId="38980" xr:uid="{00000000-0005-0000-0000-0000C9960000}"/>
    <cellStyle name="Normal 4 7 2 4 5" xfId="38981" xr:uid="{00000000-0005-0000-0000-0000CA960000}"/>
    <cellStyle name="Normal 4 7 2 4 5 2" xfId="38982" xr:uid="{00000000-0005-0000-0000-0000CB960000}"/>
    <cellStyle name="Normal 4 7 2 4 6" xfId="38983" xr:uid="{00000000-0005-0000-0000-0000CC960000}"/>
    <cellStyle name="Normal 4 7 2 4 7" xfId="38984" xr:uid="{00000000-0005-0000-0000-0000CD960000}"/>
    <cellStyle name="Normal 4 7 2 4 8" xfId="38985" xr:uid="{00000000-0005-0000-0000-0000CE960000}"/>
    <cellStyle name="Normal 4 7 2 4 9" xfId="38986" xr:uid="{00000000-0005-0000-0000-0000CF960000}"/>
    <cellStyle name="Normal 4 7 2 4_1) Sector Final Use Input Sheet" xfId="38987" xr:uid="{00000000-0005-0000-0000-0000D0960000}"/>
    <cellStyle name="Normal 4 7 2 5" xfId="38988" xr:uid="{00000000-0005-0000-0000-0000D1960000}"/>
    <cellStyle name="Normal 4 7 2 5 2" xfId="38989" xr:uid="{00000000-0005-0000-0000-0000D2960000}"/>
    <cellStyle name="Normal 4 7 2 5 3" xfId="38990" xr:uid="{00000000-0005-0000-0000-0000D3960000}"/>
    <cellStyle name="Normal 4 7 2 5 4" xfId="38991" xr:uid="{00000000-0005-0000-0000-0000D4960000}"/>
    <cellStyle name="Normal 4 7 2 5 5" xfId="38992" xr:uid="{00000000-0005-0000-0000-0000D5960000}"/>
    <cellStyle name="Normal 4 7 2 6" xfId="38993" xr:uid="{00000000-0005-0000-0000-0000D6960000}"/>
    <cellStyle name="Normal 4 7 2 6 2" xfId="38994" xr:uid="{00000000-0005-0000-0000-0000D7960000}"/>
    <cellStyle name="Normal 4 7 2 6 3" xfId="38995" xr:uid="{00000000-0005-0000-0000-0000D8960000}"/>
    <cellStyle name="Normal 4 7 2 7" xfId="38996" xr:uid="{00000000-0005-0000-0000-0000D9960000}"/>
    <cellStyle name="Normal 4 7 2 7 2" xfId="38997" xr:uid="{00000000-0005-0000-0000-0000DA960000}"/>
    <cellStyle name="Normal 4 7 2 8" xfId="38998" xr:uid="{00000000-0005-0000-0000-0000DB960000}"/>
    <cellStyle name="Normal 4 7 2 8 2" xfId="38999" xr:uid="{00000000-0005-0000-0000-0000DC960000}"/>
    <cellStyle name="Normal 4 7 2 9" xfId="39000" xr:uid="{00000000-0005-0000-0000-0000DD960000}"/>
    <cellStyle name="Normal 4 7 2_1) Sector Final Use Input Sheet" xfId="39001" xr:uid="{00000000-0005-0000-0000-0000DE960000}"/>
    <cellStyle name="Normal 4 7 3" xfId="199" xr:uid="{00000000-0005-0000-0000-0000DF960000}"/>
    <cellStyle name="Normal 4 7 3 10" xfId="39003" xr:uid="{00000000-0005-0000-0000-0000E0960000}"/>
    <cellStyle name="Normal 4 7 3 11" xfId="39004" xr:uid="{00000000-0005-0000-0000-0000E1960000}"/>
    <cellStyle name="Normal 4 7 3 12" xfId="39005" xr:uid="{00000000-0005-0000-0000-0000E2960000}"/>
    <cellStyle name="Normal 4 7 3 13" xfId="39006" xr:uid="{00000000-0005-0000-0000-0000E3960000}"/>
    <cellStyle name="Normal 4 7 3 14" xfId="39007" xr:uid="{00000000-0005-0000-0000-0000E4960000}"/>
    <cellStyle name="Normal 4 7 3 15" xfId="39002" xr:uid="{00000000-0005-0000-0000-0000E5960000}"/>
    <cellStyle name="Normal 4 7 3 2" xfId="631" xr:uid="{00000000-0005-0000-0000-0000E6960000}"/>
    <cellStyle name="Normal 4 7 3 2 10" xfId="39009" xr:uid="{00000000-0005-0000-0000-0000E7960000}"/>
    <cellStyle name="Normal 4 7 3 2 11" xfId="39010" xr:uid="{00000000-0005-0000-0000-0000E8960000}"/>
    <cellStyle name="Normal 4 7 3 2 12" xfId="39011" xr:uid="{00000000-0005-0000-0000-0000E9960000}"/>
    <cellStyle name="Normal 4 7 3 2 13" xfId="39008" xr:uid="{00000000-0005-0000-0000-0000EA960000}"/>
    <cellStyle name="Normal 4 7 3 2 2" xfId="39012" xr:uid="{00000000-0005-0000-0000-0000EB960000}"/>
    <cellStyle name="Normal 4 7 3 2 2 10" xfId="39013" xr:uid="{00000000-0005-0000-0000-0000EC960000}"/>
    <cellStyle name="Normal 4 7 3 2 2 11" xfId="39014" xr:uid="{00000000-0005-0000-0000-0000ED960000}"/>
    <cellStyle name="Normal 4 7 3 2 2 2" xfId="39015" xr:uid="{00000000-0005-0000-0000-0000EE960000}"/>
    <cellStyle name="Normal 4 7 3 2 2 2 2" xfId="39016" xr:uid="{00000000-0005-0000-0000-0000EF960000}"/>
    <cellStyle name="Normal 4 7 3 2 2 2 3" xfId="39017" xr:uid="{00000000-0005-0000-0000-0000F0960000}"/>
    <cellStyle name="Normal 4 7 3 2 2 2 4" xfId="39018" xr:uid="{00000000-0005-0000-0000-0000F1960000}"/>
    <cellStyle name="Normal 4 7 3 2 2 2 5" xfId="39019" xr:uid="{00000000-0005-0000-0000-0000F2960000}"/>
    <cellStyle name="Normal 4 7 3 2 2 3" xfId="39020" xr:uid="{00000000-0005-0000-0000-0000F3960000}"/>
    <cellStyle name="Normal 4 7 3 2 2 3 2" xfId="39021" xr:uid="{00000000-0005-0000-0000-0000F4960000}"/>
    <cellStyle name="Normal 4 7 3 2 2 3 3" xfId="39022" xr:uid="{00000000-0005-0000-0000-0000F5960000}"/>
    <cellStyle name="Normal 4 7 3 2 2 4" xfId="39023" xr:uid="{00000000-0005-0000-0000-0000F6960000}"/>
    <cellStyle name="Normal 4 7 3 2 2 4 2" xfId="39024" xr:uid="{00000000-0005-0000-0000-0000F7960000}"/>
    <cellStyle name="Normal 4 7 3 2 2 5" xfId="39025" xr:uid="{00000000-0005-0000-0000-0000F8960000}"/>
    <cellStyle name="Normal 4 7 3 2 2 5 2" xfId="39026" xr:uid="{00000000-0005-0000-0000-0000F9960000}"/>
    <cellStyle name="Normal 4 7 3 2 2 6" xfId="39027" xr:uid="{00000000-0005-0000-0000-0000FA960000}"/>
    <cellStyle name="Normal 4 7 3 2 2 7" xfId="39028" xr:uid="{00000000-0005-0000-0000-0000FB960000}"/>
    <cellStyle name="Normal 4 7 3 2 2 8" xfId="39029" xr:uid="{00000000-0005-0000-0000-0000FC960000}"/>
    <cellStyle name="Normal 4 7 3 2 2 9" xfId="39030" xr:uid="{00000000-0005-0000-0000-0000FD960000}"/>
    <cellStyle name="Normal 4 7 3 2 2_1) Sector Final Use Input Sheet" xfId="39031" xr:uid="{00000000-0005-0000-0000-0000FE960000}"/>
    <cellStyle name="Normal 4 7 3 2 3" xfId="39032" xr:uid="{00000000-0005-0000-0000-0000FF960000}"/>
    <cellStyle name="Normal 4 7 3 2 3 2" xfId="39033" xr:uid="{00000000-0005-0000-0000-000000970000}"/>
    <cellStyle name="Normal 4 7 3 2 3 3" xfId="39034" xr:uid="{00000000-0005-0000-0000-000001970000}"/>
    <cellStyle name="Normal 4 7 3 2 3 4" xfId="39035" xr:uid="{00000000-0005-0000-0000-000002970000}"/>
    <cellStyle name="Normal 4 7 3 2 3 5" xfId="39036" xr:uid="{00000000-0005-0000-0000-000003970000}"/>
    <cellStyle name="Normal 4 7 3 2 4" xfId="39037" xr:uid="{00000000-0005-0000-0000-000004970000}"/>
    <cellStyle name="Normal 4 7 3 2 4 2" xfId="39038" xr:uid="{00000000-0005-0000-0000-000005970000}"/>
    <cellStyle name="Normal 4 7 3 2 4 3" xfId="39039" xr:uid="{00000000-0005-0000-0000-000006970000}"/>
    <cellStyle name="Normal 4 7 3 2 5" xfId="39040" xr:uid="{00000000-0005-0000-0000-000007970000}"/>
    <cellStyle name="Normal 4 7 3 2 5 2" xfId="39041" xr:uid="{00000000-0005-0000-0000-000008970000}"/>
    <cellStyle name="Normal 4 7 3 2 6" xfId="39042" xr:uid="{00000000-0005-0000-0000-000009970000}"/>
    <cellStyle name="Normal 4 7 3 2 6 2" xfId="39043" xr:uid="{00000000-0005-0000-0000-00000A970000}"/>
    <cellStyle name="Normal 4 7 3 2 7" xfId="39044" xr:uid="{00000000-0005-0000-0000-00000B970000}"/>
    <cellStyle name="Normal 4 7 3 2 8" xfId="39045" xr:uid="{00000000-0005-0000-0000-00000C970000}"/>
    <cellStyle name="Normal 4 7 3 2 9" xfId="39046" xr:uid="{00000000-0005-0000-0000-00000D970000}"/>
    <cellStyle name="Normal 4 7 3 2_1) Sector Final Use Input Sheet" xfId="39047" xr:uid="{00000000-0005-0000-0000-00000E970000}"/>
    <cellStyle name="Normal 4 7 3 3" xfId="874" xr:uid="{00000000-0005-0000-0000-00000F970000}"/>
    <cellStyle name="Normal 4 7 3 3 10" xfId="39049" xr:uid="{00000000-0005-0000-0000-000010970000}"/>
    <cellStyle name="Normal 4 7 3 3 11" xfId="39050" xr:uid="{00000000-0005-0000-0000-000011970000}"/>
    <cellStyle name="Normal 4 7 3 3 12" xfId="39051" xr:uid="{00000000-0005-0000-0000-000012970000}"/>
    <cellStyle name="Normal 4 7 3 3 13" xfId="39048" xr:uid="{00000000-0005-0000-0000-000013970000}"/>
    <cellStyle name="Normal 4 7 3 3 2" xfId="39052" xr:uid="{00000000-0005-0000-0000-000014970000}"/>
    <cellStyle name="Normal 4 7 3 3 2 10" xfId="39053" xr:uid="{00000000-0005-0000-0000-000015970000}"/>
    <cellStyle name="Normal 4 7 3 3 2 11" xfId="39054" xr:uid="{00000000-0005-0000-0000-000016970000}"/>
    <cellStyle name="Normal 4 7 3 3 2 2" xfId="39055" xr:uid="{00000000-0005-0000-0000-000017970000}"/>
    <cellStyle name="Normal 4 7 3 3 2 2 2" xfId="39056" xr:uid="{00000000-0005-0000-0000-000018970000}"/>
    <cellStyle name="Normal 4 7 3 3 2 2 3" xfId="39057" xr:uid="{00000000-0005-0000-0000-000019970000}"/>
    <cellStyle name="Normal 4 7 3 3 2 2 4" xfId="39058" xr:uid="{00000000-0005-0000-0000-00001A970000}"/>
    <cellStyle name="Normal 4 7 3 3 2 2 5" xfId="39059" xr:uid="{00000000-0005-0000-0000-00001B970000}"/>
    <cellStyle name="Normal 4 7 3 3 2 3" xfId="39060" xr:uid="{00000000-0005-0000-0000-00001C970000}"/>
    <cellStyle name="Normal 4 7 3 3 2 3 2" xfId="39061" xr:uid="{00000000-0005-0000-0000-00001D970000}"/>
    <cellStyle name="Normal 4 7 3 3 2 3 3" xfId="39062" xr:uid="{00000000-0005-0000-0000-00001E970000}"/>
    <cellStyle name="Normal 4 7 3 3 2 4" xfId="39063" xr:uid="{00000000-0005-0000-0000-00001F970000}"/>
    <cellStyle name="Normal 4 7 3 3 2 4 2" xfId="39064" xr:uid="{00000000-0005-0000-0000-000020970000}"/>
    <cellStyle name="Normal 4 7 3 3 2 5" xfId="39065" xr:uid="{00000000-0005-0000-0000-000021970000}"/>
    <cellStyle name="Normal 4 7 3 3 2 5 2" xfId="39066" xr:uid="{00000000-0005-0000-0000-000022970000}"/>
    <cellStyle name="Normal 4 7 3 3 2 6" xfId="39067" xr:uid="{00000000-0005-0000-0000-000023970000}"/>
    <cellStyle name="Normal 4 7 3 3 2 7" xfId="39068" xr:uid="{00000000-0005-0000-0000-000024970000}"/>
    <cellStyle name="Normal 4 7 3 3 2 8" xfId="39069" xr:uid="{00000000-0005-0000-0000-000025970000}"/>
    <cellStyle name="Normal 4 7 3 3 2 9" xfId="39070" xr:uid="{00000000-0005-0000-0000-000026970000}"/>
    <cellStyle name="Normal 4 7 3 3 2_1) Sector Final Use Input Sheet" xfId="39071" xr:uid="{00000000-0005-0000-0000-000027970000}"/>
    <cellStyle name="Normal 4 7 3 3 3" xfId="39072" xr:uid="{00000000-0005-0000-0000-000028970000}"/>
    <cellStyle name="Normal 4 7 3 3 3 2" xfId="39073" xr:uid="{00000000-0005-0000-0000-000029970000}"/>
    <cellStyle name="Normal 4 7 3 3 3 3" xfId="39074" xr:uid="{00000000-0005-0000-0000-00002A970000}"/>
    <cellStyle name="Normal 4 7 3 3 3 4" xfId="39075" xr:uid="{00000000-0005-0000-0000-00002B970000}"/>
    <cellStyle name="Normal 4 7 3 3 3 5" xfId="39076" xr:uid="{00000000-0005-0000-0000-00002C970000}"/>
    <cellStyle name="Normal 4 7 3 3 4" xfId="39077" xr:uid="{00000000-0005-0000-0000-00002D970000}"/>
    <cellStyle name="Normal 4 7 3 3 4 2" xfId="39078" xr:uid="{00000000-0005-0000-0000-00002E970000}"/>
    <cellStyle name="Normal 4 7 3 3 4 3" xfId="39079" xr:uid="{00000000-0005-0000-0000-00002F970000}"/>
    <cellStyle name="Normal 4 7 3 3 5" xfId="39080" xr:uid="{00000000-0005-0000-0000-000030970000}"/>
    <cellStyle name="Normal 4 7 3 3 5 2" xfId="39081" xr:uid="{00000000-0005-0000-0000-000031970000}"/>
    <cellStyle name="Normal 4 7 3 3 6" xfId="39082" xr:uid="{00000000-0005-0000-0000-000032970000}"/>
    <cellStyle name="Normal 4 7 3 3 6 2" xfId="39083" xr:uid="{00000000-0005-0000-0000-000033970000}"/>
    <cellStyle name="Normal 4 7 3 3 7" xfId="39084" xr:uid="{00000000-0005-0000-0000-000034970000}"/>
    <cellStyle name="Normal 4 7 3 3 8" xfId="39085" xr:uid="{00000000-0005-0000-0000-000035970000}"/>
    <cellStyle name="Normal 4 7 3 3 9" xfId="39086" xr:uid="{00000000-0005-0000-0000-000036970000}"/>
    <cellStyle name="Normal 4 7 3 3_1) Sector Final Use Input Sheet" xfId="39087" xr:uid="{00000000-0005-0000-0000-000037970000}"/>
    <cellStyle name="Normal 4 7 3 4" xfId="424" xr:uid="{00000000-0005-0000-0000-000038970000}"/>
    <cellStyle name="Normal 4 7 3 4 10" xfId="39089" xr:uid="{00000000-0005-0000-0000-000039970000}"/>
    <cellStyle name="Normal 4 7 3 4 11" xfId="39090" xr:uid="{00000000-0005-0000-0000-00003A970000}"/>
    <cellStyle name="Normal 4 7 3 4 12" xfId="39088" xr:uid="{00000000-0005-0000-0000-00003B970000}"/>
    <cellStyle name="Normal 4 7 3 4 2" xfId="39091" xr:uid="{00000000-0005-0000-0000-00003C970000}"/>
    <cellStyle name="Normal 4 7 3 4 2 2" xfId="39092" xr:uid="{00000000-0005-0000-0000-00003D970000}"/>
    <cellStyle name="Normal 4 7 3 4 2 3" xfId="39093" xr:uid="{00000000-0005-0000-0000-00003E970000}"/>
    <cellStyle name="Normal 4 7 3 4 2 4" xfId="39094" xr:uid="{00000000-0005-0000-0000-00003F970000}"/>
    <cellStyle name="Normal 4 7 3 4 2 5" xfId="39095" xr:uid="{00000000-0005-0000-0000-000040970000}"/>
    <cellStyle name="Normal 4 7 3 4 3" xfId="39096" xr:uid="{00000000-0005-0000-0000-000041970000}"/>
    <cellStyle name="Normal 4 7 3 4 3 2" xfId="39097" xr:uid="{00000000-0005-0000-0000-000042970000}"/>
    <cellStyle name="Normal 4 7 3 4 3 3" xfId="39098" xr:uid="{00000000-0005-0000-0000-000043970000}"/>
    <cellStyle name="Normal 4 7 3 4 4" xfId="39099" xr:uid="{00000000-0005-0000-0000-000044970000}"/>
    <cellStyle name="Normal 4 7 3 4 4 2" xfId="39100" xr:uid="{00000000-0005-0000-0000-000045970000}"/>
    <cellStyle name="Normal 4 7 3 4 5" xfId="39101" xr:uid="{00000000-0005-0000-0000-000046970000}"/>
    <cellStyle name="Normal 4 7 3 4 5 2" xfId="39102" xr:uid="{00000000-0005-0000-0000-000047970000}"/>
    <cellStyle name="Normal 4 7 3 4 6" xfId="39103" xr:uid="{00000000-0005-0000-0000-000048970000}"/>
    <cellStyle name="Normal 4 7 3 4 7" xfId="39104" xr:uid="{00000000-0005-0000-0000-000049970000}"/>
    <cellStyle name="Normal 4 7 3 4 8" xfId="39105" xr:uid="{00000000-0005-0000-0000-00004A970000}"/>
    <cellStyle name="Normal 4 7 3 4 9" xfId="39106" xr:uid="{00000000-0005-0000-0000-00004B970000}"/>
    <cellStyle name="Normal 4 7 3 4_1) Sector Final Use Input Sheet" xfId="39107" xr:uid="{00000000-0005-0000-0000-00004C970000}"/>
    <cellStyle name="Normal 4 7 3 5" xfId="39108" xr:uid="{00000000-0005-0000-0000-00004D970000}"/>
    <cellStyle name="Normal 4 7 3 5 2" xfId="39109" xr:uid="{00000000-0005-0000-0000-00004E970000}"/>
    <cellStyle name="Normal 4 7 3 5 3" xfId="39110" xr:uid="{00000000-0005-0000-0000-00004F970000}"/>
    <cellStyle name="Normal 4 7 3 5 4" xfId="39111" xr:uid="{00000000-0005-0000-0000-000050970000}"/>
    <cellStyle name="Normal 4 7 3 5 5" xfId="39112" xr:uid="{00000000-0005-0000-0000-000051970000}"/>
    <cellStyle name="Normal 4 7 3 6" xfId="39113" xr:uid="{00000000-0005-0000-0000-000052970000}"/>
    <cellStyle name="Normal 4 7 3 6 2" xfId="39114" xr:uid="{00000000-0005-0000-0000-000053970000}"/>
    <cellStyle name="Normal 4 7 3 6 3" xfId="39115" xr:uid="{00000000-0005-0000-0000-000054970000}"/>
    <cellStyle name="Normal 4 7 3 7" xfId="39116" xr:uid="{00000000-0005-0000-0000-000055970000}"/>
    <cellStyle name="Normal 4 7 3 7 2" xfId="39117" xr:uid="{00000000-0005-0000-0000-000056970000}"/>
    <cellStyle name="Normal 4 7 3 8" xfId="39118" xr:uid="{00000000-0005-0000-0000-000057970000}"/>
    <cellStyle name="Normal 4 7 3 8 2" xfId="39119" xr:uid="{00000000-0005-0000-0000-000058970000}"/>
    <cellStyle name="Normal 4 7 3 9" xfId="39120" xr:uid="{00000000-0005-0000-0000-000059970000}"/>
    <cellStyle name="Normal 4 7 3_1) Sector Final Use Input Sheet" xfId="39121" xr:uid="{00000000-0005-0000-0000-00005A970000}"/>
    <cellStyle name="Normal 4 7 4" xfId="499" xr:uid="{00000000-0005-0000-0000-00005B970000}"/>
    <cellStyle name="Normal 4 7 4 10" xfId="39123" xr:uid="{00000000-0005-0000-0000-00005C970000}"/>
    <cellStyle name="Normal 4 7 4 11" xfId="39124" xr:uid="{00000000-0005-0000-0000-00005D970000}"/>
    <cellStyle name="Normal 4 7 4 12" xfId="39125" xr:uid="{00000000-0005-0000-0000-00005E970000}"/>
    <cellStyle name="Normal 4 7 4 13" xfId="39126" xr:uid="{00000000-0005-0000-0000-00005F970000}"/>
    <cellStyle name="Normal 4 7 4 14" xfId="39127" xr:uid="{00000000-0005-0000-0000-000060970000}"/>
    <cellStyle name="Normal 4 7 4 15" xfId="39122" xr:uid="{00000000-0005-0000-0000-000061970000}"/>
    <cellStyle name="Normal 4 7 4 2" xfId="39128" xr:uid="{00000000-0005-0000-0000-000062970000}"/>
    <cellStyle name="Normal 4 7 4 2 10" xfId="39129" xr:uid="{00000000-0005-0000-0000-000063970000}"/>
    <cellStyle name="Normal 4 7 4 2 11" xfId="39130" xr:uid="{00000000-0005-0000-0000-000064970000}"/>
    <cellStyle name="Normal 4 7 4 2 12" xfId="39131" xr:uid="{00000000-0005-0000-0000-000065970000}"/>
    <cellStyle name="Normal 4 7 4 2 2" xfId="39132" xr:uid="{00000000-0005-0000-0000-000066970000}"/>
    <cellStyle name="Normal 4 7 4 2 2 10" xfId="39133" xr:uid="{00000000-0005-0000-0000-000067970000}"/>
    <cellStyle name="Normal 4 7 4 2 2 11" xfId="39134" xr:uid="{00000000-0005-0000-0000-000068970000}"/>
    <cellStyle name="Normal 4 7 4 2 2 2" xfId="39135" xr:uid="{00000000-0005-0000-0000-000069970000}"/>
    <cellStyle name="Normal 4 7 4 2 2 2 2" xfId="39136" xr:uid="{00000000-0005-0000-0000-00006A970000}"/>
    <cellStyle name="Normal 4 7 4 2 2 2 3" xfId="39137" xr:uid="{00000000-0005-0000-0000-00006B970000}"/>
    <cellStyle name="Normal 4 7 4 2 2 2 4" xfId="39138" xr:uid="{00000000-0005-0000-0000-00006C970000}"/>
    <cellStyle name="Normal 4 7 4 2 2 2 5" xfId="39139" xr:uid="{00000000-0005-0000-0000-00006D970000}"/>
    <cellStyle name="Normal 4 7 4 2 2 3" xfId="39140" xr:uid="{00000000-0005-0000-0000-00006E970000}"/>
    <cellStyle name="Normal 4 7 4 2 2 3 2" xfId="39141" xr:uid="{00000000-0005-0000-0000-00006F970000}"/>
    <cellStyle name="Normal 4 7 4 2 2 3 3" xfId="39142" xr:uid="{00000000-0005-0000-0000-000070970000}"/>
    <cellStyle name="Normal 4 7 4 2 2 4" xfId="39143" xr:uid="{00000000-0005-0000-0000-000071970000}"/>
    <cellStyle name="Normal 4 7 4 2 2 4 2" xfId="39144" xr:uid="{00000000-0005-0000-0000-000072970000}"/>
    <cellStyle name="Normal 4 7 4 2 2 5" xfId="39145" xr:uid="{00000000-0005-0000-0000-000073970000}"/>
    <cellStyle name="Normal 4 7 4 2 2 5 2" xfId="39146" xr:uid="{00000000-0005-0000-0000-000074970000}"/>
    <cellStyle name="Normal 4 7 4 2 2 6" xfId="39147" xr:uid="{00000000-0005-0000-0000-000075970000}"/>
    <cellStyle name="Normal 4 7 4 2 2 7" xfId="39148" xr:uid="{00000000-0005-0000-0000-000076970000}"/>
    <cellStyle name="Normal 4 7 4 2 2 8" xfId="39149" xr:uid="{00000000-0005-0000-0000-000077970000}"/>
    <cellStyle name="Normal 4 7 4 2 2 9" xfId="39150" xr:uid="{00000000-0005-0000-0000-000078970000}"/>
    <cellStyle name="Normal 4 7 4 2 2_1) Sector Final Use Input Sheet" xfId="39151" xr:uid="{00000000-0005-0000-0000-000079970000}"/>
    <cellStyle name="Normal 4 7 4 2 3" xfId="39152" xr:uid="{00000000-0005-0000-0000-00007A970000}"/>
    <cellStyle name="Normal 4 7 4 2 3 2" xfId="39153" xr:uid="{00000000-0005-0000-0000-00007B970000}"/>
    <cellStyle name="Normal 4 7 4 2 3 3" xfId="39154" xr:uid="{00000000-0005-0000-0000-00007C970000}"/>
    <cellStyle name="Normal 4 7 4 2 3 4" xfId="39155" xr:uid="{00000000-0005-0000-0000-00007D970000}"/>
    <cellStyle name="Normal 4 7 4 2 3 5" xfId="39156" xr:uid="{00000000-0005-0000-0000-00007E970000}"/>
    <cellStyle name="Normal 4 7 4 2 4" xfId="39157" xr:uid="{00000000-0005-0000-0000-00007F970000}"/>
    <cellStyle name="Normal 4 7 4 2 4 2" xfId="39158" xr:uid="{00000000-0005-0000-0000-000080970000}"/>
    <cellStyle name="Normal 4 7 4 2 4 3" xfId="39159" xr:uid="{00000000-0005-0000-0000-000081970000}"/>
    <cellStyle name="Normal 4 7 4 2 5" xfId="39160" xr:uid="{00000000-0005-0000-0000-000082970000}"/>
    <cellStyle name="Normal 4 7 4 2 5 2" xfId="39161" xr:uid="{00000000-0005-0000-0000-000083970000}"/>
    <cellStyle name="Normal 4 7 4 2 6" xfId="39162" xr:uid="{00000000-0005-0000-0000-000084970000}"/>
    <cellStyle name="Normal 4 7 4 2 6 2" xfId="39163" xr:uid="{00000000-0005-0000-0000-000085970000}"/>
    <cellStyle name="Normal 4 7 4 2 7" xfId="39164" xr:uid="{00000000-0005-0000-0000-000086970000}"/>
    <cellStyle name="Normal 4 7 4 2 8" xfId="39165" xr:uid="{00000000-0005-0000-0000-000087970000}"/>
    <cellStyle name="Normal 4 7 4 2 9" xfId="39166" xr:uid="{00000000-0005-0000-0000-000088970000}"/>
    <cellStyle name="Normal 4 7 4 2_1) Sector Final Use Input Sheet" xfId="39167" xr:uid="{00000000-0005-0000-0000-000089970000}"/>
    <cellStyle name="Normal 4 7 4 3" xfId="39168" xr:uid="{00000000-0005-0000-0000-00008A970000}"/>
    <cellStyle name="Normal 4 7 4 3 10" xfId="39169" xr:uid="{00000000-0005-0000-0000-00008B970000}"/>
    <cellStyle name="Normal 4 7 4 3 11" xfId="39170" xr:uid="{00000000-0005-0000-0000-00008C970000}"/>
    <cellStyle name="Normal 4 7 4 3 12" xfId="39171" xr:uid="{00000000-0005-0000-0000-00008D970000}"/>
    <cellStyle name="Normal 4 7 4 3 2" xfId="39172" xr:uid="{00000000-0005-0000-0000-00008E970000}"/>
    <cellStyle name="Normal 4 7 4 3 2 10" xfId="39173" xr:uid="{00000000-0005-0000-0000-00008F970000}"/>
    <cellStyle name="Normal 4 7 4 3 2 11" xfId="39174" xr:uid="{00000000-0005-0000-0000-000090970000}"/>
    <cellStyle name="Normal 4 7 4 3 2 2" xfId="39175" xr:uid="{00000000-0005-0000-0000-000091970000}"/>
    <cellStyle name="Normal 4 7 4 3 2 2 2" xfId="39176" xr:uid="{00000000-0005-0000-0000-000092970000}"/>
    <cellStyle name="Normal 4 7 4 3 2 2 3" xfId="39177" xr:uid="{00000000-0005-0000-0000-000093970000}"/>
    <cellStyle name="Normal 4 7 4 3 2 2 4" xfId="39178" xr:uid="{00000000-0005-0000-0000-000094970000}"/>
    <cellStyle name="Normal 4 7 4 3 2 2 5" xfId="39179" xr:uid="{00000000-0005-0000-0000-000095970000}"/>
    <cellStyle name="Normal 4 7 4 3 2 3" xfId="39180" xr:uid="{00000000-0005-0000-0000-000096970000}"/>
    <cellStyle name="Normal 4 7 4 3 2 3 2" xfId="39181" xr:uid="{00000000-0005-0000-0000-000097970000}"/>
    <cellStyle name="Normal 4 7 4 3 2 3 3" xfId="39182" xr:uid="{00000000-0005-0000-0000-000098970000}"/>
    <cellStyle name="Normal 4 7 4 3 2 4" xfId="39183" xr:uid="{00000000-0005-0000-0000-000099970000}"/>
    <cellStyle name="Normal 4 7 4 3 2 4 2" xfId="39184" xr:uid="{00000000-0005-0000-0000-00009A970000}"/>
    <cellStyle name="Normal 4 7 4 3 2 5" xfId="39185" xr:uid="{00000000-0005-0000-0000-00009B970000}"/>
    <cellStyle name="Normal 4 7 4 3 2 5 2" xfId="39186" xr:uid="{00000000-0005-0000-0000-00009C970000}"/>
    <cellStyle name="Normal 4 7 4 3 2 6" xfId="39187" xr:uid="{00000000-0005-0000-0000-00009D970000}"/>
    <cellStyle name="Normal 4 7 4 3 2 7" xfId="39188" xr:uid="{00000000-0005-0000-0000-00009E970000}"/>
    <cellStyle name="Normal 4 7 4 3 2 8" xfId="39189" xr:uid="{00000000-0005-0000-0000-00009F970000}"/>
    <cellStyle name="Normal 4 7 4 3 2 9" xfId="39190" xr:uid="{00000000-0005-0000-0000-0000A0970000}"/>
    <cellStyle name="Normal 4 7 4 3 2_1) Sector Final Use Input Sheet" xfId="39191" xr:uid="{00000000-0005-0000-0000-0000A1970000}"/>
    <cellStyle name="Normal 4 7 4 3 3" xfId="39192" xr:uid="{00000000-0005-0000-0000-0000A2970000}"/>
    <cellStyle name="Normal 4 7 4 3 3 2" xfId="39193" xr:uid="{00000000-0005-0000-0000-0000A3970000}"/>
    <cellStyle name="Normal 4 7 4 3 3 3" xfId="39194" xr:uid="{00000000-0005-0000-0000-0000A4970000}"/>
    <cellStyle name="Normal 4 7 4 3 3 4" xfId="39195" xr:uid="{00000000-0005-0000-0000-0000A5970000}"/>
    <cellStyle name="Normal 4 7 4 3 3 5" xfId="39196" xr:uid="{00000000-0005-0000-0000-0000A6970000}"/>
    <cellStyle name="Normal 4 7 4 3 4" xfId="39197" xr:uid="{00000000-0005-0000-0000-0000A7970000}"/>
    <cellStyle name="Normal 4 7 4 3 4 2" xfId="39198" xr:uid="{00000000-0005-0000-0000-0000A8970000}"/>
    <cellStyle name="Normal 4 7 4 3 4 3" xfId="39199" xr:uid="{00000000-0005-0000-0000-0000A9970000}"/>
    <cellStyle name="Normal 4 7 4 3 5" xfId="39200" xr:uid="{00000000-0005-0000-0000-0000AA970000}"/>
    <cellStyle name="Normal 4 7 4 3 5 2" xfId="39201" xr:uid="{00000000-0005-0000-0000-0000AB970000}"/>
    <cellStyle name="Normal 4 7 4 3 6" xfId="39202" xr:uid="{00000000-0005-0000-0000-0000AC970000}"/>
    <cellStyle name="Normal 4 7 4 3 6 2" xfId="39203" xr:uid="{00000000-0005-0000-0000-0000AD970000}"/>
    <cellStyle name="Normal 4 7 4 3 7" xfId="39204" xr:uid="{00000000-0005-0000-0000-0000AE970000}"/>
    <cellStyle name="Normal 4 7 4 3 8" xfId="39205" xr:uid="{00000000-0005-0000-0000-0000AF970000}"/>
    <cellStyle name="Normal 4 7 4 3 9" xfId="39206" xr:uid="{00000000-0005-0000-0000-0000B0970000}"/>
    <cellStyle name="Normal 4 7 4 3_1) Sector Final Use Input Sheet" xfId="39207" xr:uid="{00000000-0005-0000-0000-0000B1970000}"/>
    <cellStyle name="Normal 4 7 4 4" xfId="39208" xr:uid="{00000000-0005-0000-0000-0000B2970000}"/>
    <cellStyle name="Normal 4 7 4 4 10" xfId="39209" xr:uid="{00000000-0005-0000-0000-0000B3970000}"/>
    <cellStyle name="Normal 4 7 4 4 11" xfId="39210" xr:uid="{00000000-0005-0000-0000-0000B4970000}"/>
    <cellStyle name="Normal 4 7 4 4 2" xfId="39211" xr:uid="{00000000-0005-0000-0000-0000B5970000}"/>
    <cellStyle name="Normal 4 7 4 4 2 2" xfId="39212" xr:uid="{00000000-0005-0000-0000-0000B6970000}"/>
    <cellStyle name="Normal 4 7 4 4 2 3" xfId="39213" xr:uid="{00000000-0005-0000-0000-0000B7970000}"/>
    <cellStyle name="Normal 4 7 4 4 2 4" xfId="39214" xr:uid="{00000000-0005-0000-0000-0000B8970000}"/>
    <cellStyle name="Normal 4 7 4 4 2 5" xfId="39215" xr:uid="{00000000-0005-0000-0000-0000B9970000}"/>
    <cellStyle name="Normal 4 7 4 4 3" xfId="39216" xr:uid="{00000000-0005-0000-0000-0000BA970000}"/>
    <cellStyle name="Normal 4 7 4 4 3 2" xfId="39217" xr:uid="{00000000-0005-0000-0000-0000BB970000}"/>
    <cellStyle name="Normal 4 7 4 4 3 3" xfId="39218" xr:uid="{00000000-0005-0000-0000-0000BC970000}"/>
    <cellStyle name="Normal 4 7 4 4 4" xfId="39219" xr:uid="{00000000-0005-0000-0000-0000BD970000}"/>
    <cellStyle name="Normal 4 7 4 4 4 2" xfId="39220" xr:uid="{00000000-0005-0000-0000-0000BE970000}"/>
    <cellStyle name="Normal 4 7 4 4 5" xfId="39221" xr:uid="{00000000-0005-0000-0000-0000BF970000}"/>
    <cellStyle name="Normal 4 7 4 4 5 2" xfId="39222" xr:uid="{00000000-0005-0000-0000-0000C0970000}"/>
    <cellStyle name="Normal 4 7 4 4 6" xfId="39223" xr:uid="{00000000-0005-0000-0000-0000C1970000}"/>
    <cellStyle name="Normal 4 7 4 4 7" xfId="39224" xr:uid="{00000000-0005-0000-0000-0000C2970000}"/>
    <cellStyle name="Normal 4 7 4 4 8" xfId="39225" xr:uid="{00000000-0005-0000-0000-0000C3970000}"/>
    <cellStyle name="Normal 4 7 4 4 9" xfId="39226" xr:uid="{00000000-0005-0000-0000-0000C4970000}"/>
    <cellStyle name="Normal 4 7 4 4_1) Sector Final Use Input Sheet" xfId="39227" xr:uid="{00000000-0005-0000-0000-0000C5970000}"/>
    <cellStyle name="Normal 4 7 4 5" xfId="39228" xr:uid="{00000000-0005-0000-0000-0000C6970000}"/>
    <cellStyle name="Normal 4 7 4 5 2" xfId="39229" xr:uid="{00000000-0005-0000-0000-0000C7970000}"/>
    <cellStyle name="Normal 4 7 4 5 3" xfId="39230" xr:uid="{00000000-0005-0000-0000-0000C8970000}"/>
    <cellStyle name="Normal 4 7 4 5 4" xfId="39231" xr:uid="{00000000-0005-0000-0000-0000C9970000}"/>
    <cellStyle name="Normal 4 7 4 5 5" xfId="39232" xr:uid="{00000000-0005-0000-0000-0000CA970000}"/>
    <cellStyle name="Normal 4 7 4 6" xfId="39233" xr:uid="{00000000-0005-0000-0000-0000CB970000}"/>
    <cellStyle name="Normal 4 7 4 6 2" xfId="39234" xr:uid="{00000000-0005-0000-0000-0000CC970000}"/>
    <cellStyle name="Normal 4 7 4 6 3" xfId="39235" xr:uid="{00000000-0005-0000-0000-0000CD970000}"/>
    <cellStyle name="Normal 4 7 4 7" xfId="39236" xr:uid="{00000000-0005-0000-0000-0000CE970000}"/>
    <cellStyle name="Normal 4 7 4 7 2" xfId="39237" xr:uid="{00000000-0005-0000-0000-0000CF970000}"/>
    <cellStyle name="Normal 4 7 4 8" xfId="39238" xr:uid="{00000000-0005-0000-0000-0000D0970000}"/>
    <cellStyle name="Normal 4 7 4 8 2" xfId="39239" xr:uid="{00000000-0005-0000-0000-0000D1970000}"/>
    <cellStyle name="Normal 4 7 4 9" xfId="39240" xr:uid="{00000000-0005-0000-0000-0000D2970000}"/>
    <cellStyle name="Normal 4 7 4_1) Sector Final Use Input Sheet" xfId="39241" xr:uid="{00000000-0005-0000-0000-0000D3970000}"/>
    <cellStyle name="Normal 4 7 5" xfId="724" xr:uid="{00000000-0005-0000-0000-0000D4970000}"/>
    <cellStyle name="Normal 4 7 5 10" xfId="39243" xr:uid="{00000000-0005-0000-0000-0000D5970000}"/>
    <cellStyle name="Normal 4 7 5 11" xfId="39244" xr:uid="{00000000-0005-0000-0000-0000D6970000}"/>
    <cellStyle name="Normal 4 7 5 12" xfId="39245" xr:uid="{00000000-0005-0000-0000-0000D7970000}"/>
    <cellStyle name="Normal 4 7 5 13" xfId="39242" xr:uid="{00000000-0005-0000-0000-0000D8970000}"/>
    <cellStyle name="Normal 4 7 5 2" xfId="39246" xr:uid="{00000000-0005-0000-0000-0000D9970000}"/>
    <cellStyle name="Normal 4 7 5 2 10" xfId="39247" xr:uid="{00000000-0005-0000-0000-0000DA970000}"/>
    <cellStyle name="Normal 4 7 5 2 11" xfId="39248" xr:uid="{00000000-0005-0000-0000-0000DB970000}"/>
    <cellStyle name="Normal 4 7 5 2 2" xfId="39249" xr:uid="{00000000-0005-0000-0000-0000DC970000}"/>
    <cellStyle name="Normal 4 7 5 2 2 2" xfId="39250" xr:uid="{00000000-0005-0000-0000-0000DD970000}"/>
    <cellStyle name="Normal 4 7 5 2 2 3" xfId="39251" xr:uid="{00000000-0005-0000-0000-0000DE970000}"/>
    <cellStyle name="Normal 4 7 5 2 2 4" xfId="39252" xr:uid="{00000000-0005-0000-0000-0000DF970000}"/>
    <cellStyle name="Normal 4 7 5 2 2 5" xfId="39253" xr:uid="{00000000-0005-0000-0000-0000E0970000}"/>
    <cellStyle name="Normal 4 7 5 2 3" xfId="39254" xr:uid="{00000000-0005-0000-0000-0000E1970000}"/>
    <cellStyle name="Normal 4 7 5 2 3 2" xfId="39255" xr:uid="{00000000-0005-0000-0000-0000E2970000}"/>
    <cellStyle name="Normal 4 7 5 2 3 3" xfId="39256" xr:uid="{00000000-0005-0000-0000-0000E3970000}"/>
    <cellStyle name="Normal 4 7 5 2 4" xfId="39257" xr:uid="{00000000-0005-0000-0000-0000E4970000}"/>
    <cellStyle name="Normal 4 7 5 2 4 2" xfId="39258" xr:uid="{00000000-0005-0000-0000-0000E5970000}"/>
    <cellStyle name="Normal 4 7 5 2 5" xfId="39259" xr:uid="{00000000-0005-0000-0000-0000E6970000}"/>
    <cellStyle name="Normal 4 7 5 2 5 2" xfId="39260" xr:uid="{00000000-0005-0000-0000-0000E7970000}"/>
    <cellStyle name="Normal 4 7 5 2 6" xfId="39261" xr:uid="{00000000-0005-0000-0000-0000E8970000}"/>
    <cellStyle name="Normal 4 7 5 2 7" xfId="39262" xr:uid="{00000000-0005-0000-0000-0000E9970000}"/>
    <cellStyle name="Normal 4 7 5 2 8" xfId="39263" xr:uid="{00000000-0005-0000-0000-0000EA970000}"/>
    <cellStyle name="Normal 4 7 5 2 9" xfId="39264" xr:uid="{00000000-0005-0000-0000-0000EB970000}"/>
    <cellStyle name="Normal 4 7 5 2_1) Sector Final Use Input Sheet" xfId="39265" xr:uid="{00000000-0005-0000-0000-0000EC970000}"/>
    <cellStyle name="Normal 4 7 5 3" xfId="39266" xr:uid="{00000000-0005-0000-0000-0000ED970000}"/>
    <cellStyle name="Normal 4 7 5 3 2" xfId="39267" xr:uid="{00000000-0005-0000-0000-0000EE970000}"/>
    <cellStyle name="Normal 4 7 5 3 3" xfId="39268" xr:uid="{00000000-0005-0000-0000-0000EF970000}"/>
    <cellStyle name="Normal 4 7 5 3 4" xfId="39269" xr:uid="{00000000-0005-0000-0000-0000F0970000}"/>
    <cellStyle name="Normal 4 7 5 3 5" xfId="39270" xr:uid="{00000000-0005-0000-0000-0000F1970000}"/>
    <cellStyle name="Normal 4 7 5 4" xfId="39271" xr:uid="{00000000-0005-0000-0000-0000F2970000}"/>
    <cellStyle name="Normal 4 7 5 4 2" xfId="39272" xr:uid="{00000000-0005-0000-0000-0000F3970000}"/>
    <cellStyle name="Normal 4 7 5 4 3" xfId="39273" xr:uid="{00000000-0005-0000-0000-0000F4970000}"/>
    <cellStyle name="Normal 4 7 5 5" xfId="39274" xr:uid="{00000000-0005-0000-0000-0000F5970000}"/>
    <cellStyle name="Normal 4 7 5 5 2" xfId="39275" xr:uid="{00000000-0005-0000-0000-0000F6970000}"/>
    <cellStyle name="Normal 4 7 5 6" xfId="39276" xr:uid="{00000000-0005-0000-0000-0000F7970000}"/>
    <cellStyle name="Normal 4 7 5 6 2" xfId="39277" xr:uid="{00000000-0005-0000-0000-0000F8970000}"/>
    <cellStyle name="Normal 4 7 5 7" xfId="39278" xr:uid="{00000000-0005-0000-0000-0000F9970000}"/>
    <cellStyle name="Normal 4 7 5 8" xfId="39279" xr:uid="{00000000-0005-0000-0000-0000FA970000}"/>
    <cellStyle name="Normal 4 7 5 9" xfId="39280" xr:uid="{00000000-0005-0000-0000-0000FB970000}"/>
    <cellStyle name="Normal 4 7 5_1) Sector Final Use Input Sheet" xfId="39281" xr:uid="{00000000-0005-0000-0000-0000FC970000}"/>
    <cellStyle name="Normal 4 7 6" xfId="274" xr:uid="{00000000-0005-0000-0000-0000FD970000}"/>
    <cellStyle name="Normal 4 7 6 10" xfId="39283" xr:uid="{00000000-0005-0000-0000-0000FE970000}"/>
    <cellStyle name="Normal 4 7 6 11" xfId="39284" xr:uid="{00000000-0005-0000-0000-0000FF970000}"/>
    <cellStyle name="Normal 4 7 6 12" xfId="39285" xr:uid="{00000000-0005-0000-0000-000000980000}"/>
    <cellStyle name="Normal 4 7 6 13" xfId="39282" xr:uid="{00000000-0005-0000-0000-000001980000}"/>
    <cellStyle name="Normal 4 7 6 2" xfId="39286" xr:uid="{00000000-0005-0000-0000-000002980000}"/>
    <cellStyle name="Normal 4 7 6 2 10" xfId="39287" xr:uid="{00000000-0005-0000-0000-000003980000}"/>
    <cellStyle name="Normal 4 7 6 2 11" xfId="39288" xr:uid="{00000000-0005-0000-0000-000004980000}"/>
    <cellStyle name="Normal 4 7 6 2 2" xfId="39289" xr:uid="{00000000-0005-0000-0000-000005980000}"/>
    <cellStyle name="Normal 4 7 6 2 2 2" xfId="39290" xr:uid="{00000000-0005-0000-0000-000006980000}"/>
    <cellStyle name="Normal 4 7 6 2 2 3" xfId="39291" xr:uid="{00000000-0005-0000-0000-000007980000}"/>
    <cellStyle name="Normal 4 7 6 2 2 4" xfId="39292" xr:uid="{00000000-0005-0000-0000-000008980000}"/>
    <cellStyle name="Normal 4 7 6 2 2 5" xfId="39293" xr:uid="{00000000-0005-0000-0000-000009980000}"/>
    <cellStyle name="Normal 4 7 6 2 3" xfId="39294" xr:uid="{00000000-0005-0000-0000-00000A980000}"/>
    <cellStyle name="Normal 4 7 6 2 3 2" xfId="39295" xr:uid="{00000000-0005-0000-0000-00000B980000}"/>
    <cellStyle name="Normal 4 7 6 2 3 3" xfId="39296" xr:uid="{00000000-0005-0000-0000-00000C980000}"/>
    <cellStyle name="Normal 4 7 6 2 4" xfId="39297" xr:uid="{00000000-0005-0000-0000-00000D980000}"/>
    <cellStyle name="Normal 4 7 6 2 4 2" xfId="39298" xr:uid="{00000000-0005-0000-0000-00000E980000}"/>
    <cellStyle name="Normal 4 7 6 2 5" xfId="39299" xr:uid="{00000000-0005-0000-0000-00000F980000}"/>
    <cellStyle name="Normal 4 7 6 2 5 2" xfId="39300" xr:uid="{00000000-0005-0000-0000-000010980000}"/>
    <cellStyle name="Normal 4 7 6 2 6" xfId="39301" xr:uid="{00000000-0005-0000-0000-000011980000}"/>
    <cellStyle name="Normal 4 7 6 2 7" xfId="39302" xr:uid="{00000000-0005-0000-0000-000012980000}"/>
    <cellStyle name="Normal 4 7 6 2 8" xfId="39303" xr:uid="{00000000-0005-0000-0000-000013980000}"/>
    <cellStyle name="Normal 4 7 6 2 9" xfId="39304" xr:uid="{00000000-0005-0000-0000-000014980000}"/>
    <cellStyle name="Normal 4 7 6 2_1) Sector Final Use Input Sheet" xfId="39305" xr:uid="{00000000-0005-0000-0000-000015980000}"/>
    <cellStyle name="Normal 4 7 6 3" xfId="39306" xr:uid="{00000000-0005-0000-0000-000016980000}"/>
    <cellStyle name="Normal 4 7 6 3 2" xfId="39307" xr:uid="{00000000-0005-0000-0000-000017980000}"/>
    <cellStyle name="Normal 4 7 6 3 3" xfId="39308" xr:uid="{00000000-0005-0000-0000-000018980000}"/>
    <cellStyle name="Normal 4 7 6 3 4" xfId="39309" xr:uid="{00000000-0005-0000-0000-000019980000}"/>
    <cellStyle name="Normal 4 7 6 3 5" xfId="39310" xr:uid="{00000000-0005-0000-0000-00001A980000}"/>
    <cellStyle name="Normal 4 7 6 4" xfId="39311" xr:uid="{00000000-0005-0000-0000-00001B980000}"/>
    <cellStyle name="Normal 4 7 6 4 2" xfId="39312" xr:uid="{00000000-0005-0000-0000-00001C980000}"/>
    <cellStyle name="Normal 4 7 6 4 3" xfId="39313" xr:uid="{00000000-0005-0000-0000-00001D980000}"/>
    <cellStyle name="Normal 4 7 6 5" xfId="39314" xr:uid="{00000000-0005-0000-0000-00001E980000}"/>
    <cellStyle name="Normal 4 7 6 5 2" xfId="39315" xr:uid="{00000000-0005-0000-0000-00001F980000}"/>
    <cellStyle name="Normal 4 7 6 6" xfId="39316" xr:uid="{00000000-0005-0000-0000-000020980000}"/>
    <cellStyle name="Normal 4 7 6 6 2" xfId="39317" xr:uid="{00000000-0005-0000-0000-000021980000}"/>
    <cellStyle name="Normal 4 7 6 7" xfId="39318" xr:uid="{00000000-0005-0000-0000-000022980000}"/>
    <cellStyle name="Normal 4 7 6 8" xfId="39319" xr:uid="{00000000-0005-0000-0000-000023980000}"/>
    <cellStyle name="Normal 4 7 6 9" xfId="39320" xr:uid="{00000000-0005-0000-0000-000024980000}"/>
    <cellStyle name="Normal 4 7 6_1) Sector Final Use Input Sheet" xfId="39321" xr:uid="{00000000-0005-0000-0000-000025980000}"/>
    <cellStyle name="Normal 4 7 7" xfId="39322" xr:uid="{00000000-0005-0000-0000-000026980000}"/>
    <cellStyle name="Normal 4 7 7 10" xfId="39323" xr:uid="{00000000-0005-0000-0000-000027980000}"/>
    <cellStyle name="Normal 4 7 7 11" xfId="39324" xr:uid="{00000000-0005-0000-0000-000028980000}"/>
    <cellStyle name="Normal 4 7 7 2" xfId="39325" xr:uid="{00000000-0005-0000-0000-000029980000}"/>
    <cellStyle name="Normal 4 7 7 2 2" xfId="39326" xr:uid="{00000000-0005-0000-0000-00002A980000}"/>
    <cellStyle name="Normal 4 7 7 2 3" xfId="39327" xr:uid="{00000000-0005-0000-0000-00002B980000}"/>
    <cellStyle name="Normal 4 7 7 2 4" xfId="39328" xr:uid="{00000000-0005-0000-0000-00002C980000}"/>
    <cellStyle name="Normal 4 7 7 2 5" xfId="39329" xr:uid="{00000000-0005-0000-0000-00002D980000}"/>
    <cellStyle name="Normal 4 7 7 3" xfId="39330" xr:uid="{00000000-0005-0000-0000-00002E980000}"/>
    <cellStyle name="Normal 4 7 7 3 2" xfId="39331" xr:uid="{00000000-0005-0000-0000-00002F980000}"/>
    <cellStyle name="Normal 4 7 7 3 3" xfId="39332" xr:uid="{00000000-0005-0000-0000-000030980000}"/>
    <cellStyle name="Normal 4 7 7 4" xfId="39333" xr:uid="{00000000-0005-0000-0000-000031980000}"/>
    <cellStyle name="Normal 4 7 7 4 2" xfId="39334" xr:uid="{00000000-0005-0000-0000-000032980000}"/>
    <cellStyle name="Normal 4 7 7 5" xfId="39335" xr:uid="{00000000-0005-0000-0000-000033980000}"/>
    <cellStyle name="Normal 4 7 7 5 2" xfId="39336" xr:uid="{00000000-0005-0000-0000-000034980000}"/>
    <cellStyle name="Normal 4 7 7 6" xfId="39337" xr:uid="{00000000-0005-0000-0000-000035980000}"/>
    <cellStyle name="Normal 4 7 7 7" xfId="39338" xr:uid="{00000000-0005-0000-0000-000036980000}"/>
    <cellStyle name="Normal 4 7 7 8" xfId="39339" xr:uid="{00000000-0005-0000-0000-000037980000}"/>
    <cellStyle name="Normal 4 7 7 9" xfId="39340" xr:uid="{00000000-0005-0000-0000-000038980000}"/>
    <cellStyle name="Normal 4 7 7_1) Sector Final Use Input Sheet" xfId="39341" xr:uid="{00000000-0005-0000-0000-000039980000}"/>
    <cellStyle name="Normal 4 7 8" xfId="39342" xr:uid="{00000000-0005-0000-0000-00003A980000}"/>
    <cellStyle name="Normal 4 7 8 2" xfId="39343" xr:uid="{00000000-0005-0000-0000-00003B980000}"/>
    <cellStyle name="Normal 4 7 8 3" xfId="39344" xr:uid="{00000000-0005-0000-0000-00003C980000}"/>
    <cellStyle name="Normal 4 7 8 4" xfId="39345" xr:uid="{00000000-0005-0000-0000-00003D980000}"/>
    <cellStyle name="Normal 4 7 8 5" xfId="39346" xr:uid="{00000000-0005-0000-0000-00003E980000}"/>
    <cellStyle name="Normal 4 7 9" xfId="39347" xr:uid="{00000000-0005-0000-0000-00003F980000}"/>
    <cellStyle name="Normal 4 7 9 2" xfId="39348" xr:uid="{00000000-0005-0000-0000-000040980000}"/>
    <cellStyle name="Normal 4 7 9 3" xfId="39349" xr:uid="{00000000-0005-0000-0000-000041980000}"/>
    <cellStyle name="Normal 4 7_1) Sector Final Use Input Sheet" xfId="39350" xr:uid="{00000000-0005-0000-0000-000042980000}"/>
    <cellStyle name="Normal 4 8" xfId="94" xr:uid="{00000000-0005-0000-0000-000043980000}"/>
    <cellStyle name="Normal 4 8 10" xfId="39352" xr:uid="{00000000-0005-0000-0000-000044980000}"/>
    <cellStyle name="Normal 4 8 11" xfId="39353" xr:uid="{00000000-0005-0000-0000-000045980000}"/>
    <cellStyle name="Normal 4 8 12" xfId="39354" xr:uid="{00000000-0005-0000-0000-000046980000}"/>
    <cellStyle name="Normal 4 8 13" xfId="39355" xr:uid="{00000000-0005-0000-0000-000047980000}"/>
    <cellStyle name="Normal 4 8 14" xfId="39356" xr:uid="{00000000-0005-0000-0000-000048980000}"/>
    <cellStyle name="Normal 4 8 15" xfId="39351" xr:uid="{00000000-0005-0000-0000-000049980000}"/>
    <cellStyle name="Normal 4 8 2" xfId="632" xr:uid="{00000000-0005-0000-0000-00004A980000}"/>
    <cellStyle name="Normal 4 8 2 10" xfId="39358" xr:uid="{00000000-0005-0000-0000-00004B980000}"/>
    <cellStyle name="Normal 4 8 2 11" xfId="39359" xr:uid="{00000000-0005-0000-0000-00004C980000}"/>
    <cellStyle name="Normal 4 8 2 12" xfId="39360" xr:uid="{00000000-0005-0000-0000-00004D980000}"/>
    <cellStyle name="Normal 4 8 2 13" xfId="39357" xr:uid="{00000000-0005-0000-0000-00004E980000}"/>
    <cellStyle name="Normal 4 8 2 2" xfId="39361" xr:uid="{00000000-0005-0000-0000-00004F980000}"/>
    <cellStyle name="Normal 4 8 2 2 10" xfId="39362" xr:uid="{00000000-0005-0000-0000-000050980000}"/>
    <cellStyle name="Normal 4 8 2 2 11" xfId="39363" xr:uid="{00000000-0005-0000-0000-000051980000}"/>
    <cellStyle name="Normal 4 8 2 2 2" xfId="39364" xr:uid="{00000000-0005-0000-0000-000052980000}"/>
    <cellStyle name="Normal 4 8 2 2 2 2" xfId="39365" xr:uid="{00000000-0005-0000-0000-000053980000}"/>
    <cellStyle name="Normal 4 8 2 2 2 3" xfId="39366" xr:uid="{00000000-0005-0000-0000-000054980000}"/>
    <cellStyle name="Normal 4 8 2 2 2 4" xfId="39367" xr:uid="{00000000-0005-0000-0000-000055980000}"/>
    <cellStyle name="Normal 4 8 2 2 2 5" xfId="39368" xr:uid="{00000000-0005-0000-0000-000056980000}"/>
    <cellStyle name="Normal 4 8 2 2 3" xfId="39369" xr:uid="{00000000-0005-0000-0000-000057980000}"/>
    <cellStyle name="Normal 4 8 2 2 3 2" xfId="39370" xr:uid="{00000000-0005-0000-0000-000058980000}"/>
    <cellStyle name="Normal 4 8 2 2 3 3" xfId="39371" xr:uid="{00000000-0005-0000-0000-000059980000}"/>
    <cellStyle name="Normal 4 8 2 2 4" xfId="39372" xr:uid="{00000000-0005-0000-0000-00005A980000}"/>
    <cellStyle name="Normal 4 8 2 2 4 2" xfId="39373" xr:uid="{00000000-0005-0000-0000-00005B980000}"/>
    <cellStyle name="Normal 4 8 2 2 5" xfId="39374" xr:uid="{00000000-0005-0000-0000-00005C980000}"/>
    <cellStyle name="Normal 4 8 2 2 5 2" xfId="39375" xr:uid="{00000000-0005-0000-0000-00005D980000}"/>
    <cellStyle name="Normal 4 8 2 2 6" xfId="39376" xr:uid="{00000000-0005-0000-0000-00005E980000}"/>
    <cellStyle name="Normal 4 8 2 2 7" xfId="39377" xr:uid="{00000000-0005-0000-0000-00005F980000}"/>
    <cellStyle name="Normal 4 8 2 2 8" xfId="39378" xr:uid="{00000000-0005-0000-0000-000060980000}"/>
    <cellStyle name="Normal 4 8 2 2 9" xfId="39379" xr:uid="{00000000-0005-0000-0000-000061980000}"/>
    <cellStyle name="Normal 4 8 2 2_1) Sector Final Use Input Sheet" xfId="39380" xr:uid="{00000000-0005-0000-0000-000062980000}"/>
    <cellStyle name="Normal 4 8 2 3" xfId="39381" xr:uid="{00000000-0005-0000-0000-000063980000}"/>
    <cellStyle name="Normal 4 8 2 3 2" xfId="39382" xr:uid="{00000000-0005-0000-0000-000064980000}"/>
    <cellStyle name="Normal 4 8 2 3 3" xfId="39383" xr:uid="{00000000-0005-0000-0000-000065980000}"/>
    <cellStyle name="Normal 4 8 2 3 4" xfId="39384" xr:uid="{00000000-0005-0000-0000-000066980000}"/>
    <cellStyle name="Normal 4 8 2 3 5" xfId="39385" xr:uid="{00000000-0005-0000-0000-000067980000}"/>
    <cellStyle name="Normal 4 8 2 4" xfId="39386" xr:uid="{00000000-0005-0000-0000-000068980000}"/>
    <cellStyle name="Normal 4 8 2 4 2" xfId="39387" xr:uid="{00000000-0005-0000-0000-000069980000}"/>
    <cellStyle name="Normal 4 8 2 4 3" xfId="39388" xr:uid="{00000000-0005-0000-0000-00006A980000}"/>
    <cellStyle name="Normal 4 8 2 5" xfId="39389" xr:uid="{00000000-0005-0000-0000-00006B980000}"/>
    <cellStyle name="Normal 4 8 2 5 2" xfId="39390" xr:uid="{00000000-0005-0000-0000-00006C980000}"/>
    <cellStyle name="Normal 4 8 2 6" xfId="39391" xr:uid="{00000000-0005-0000-0000-00006D980000}"/>
    <cellStyle name="Normal 4 8 2 6 2" xfId="39392" xr:uid="{00000000-0005-0000-0000-00006E980000}"/>
    <cellStyle name="Normal 4 8 2 7" xfId="39393" xr:uid="{00000000-0005-0000-0000-00006F980000}"/>
    <cellStyle name="Normal 4 8 2 8" xfId="39394" xr:uid="{00000000-0005-0000-0000-000070980000}"/>
    <cellStyle name="Normal 4 8 2 9" xfId="39395" xr:uid="{00000000-0005-0000-0000-000071980000}"/>
    <cellStyle name="Normal 4 8 2_1) Sector Final Use Input Sheet" xfId="39396" xr:uid="{00000000-0005-0000-0000-000072980000}"/>
    <cellStyle name="Normal 4 8 3" xfId="769" xr:uid="{00000000-0005-0000-0000-000073980000}"/>
    <cellStyle name="Normal 4 8 3 10" xfId="39398" xr:uid="{00000000-0005-0000-0000-000074980000}"/>
    <cellStyle name="Normal 4 8 3 11" xfId="39399" xr:uid="{00000000-0005-0000-0000-000075980000}"/>
    <cellStyle name="Normal 4 8 3 12" xfId="39400" xr:uid="{00000000-0005-0000-0000-000076980000}"/>
    <cellStyle name="Normal 4 8 3 13" xfId="39397" xr:uid="{00000000-0005-0000-0000-000077980000}"/>
    <cellStyle name="Normal 4 8 3 2" xfId="39401" xr:uid="{00000000-0005-0000-0000-000078980000}"/>
    <cellStyle name="Normal 4 8 3 2 10" xfId="39402" xr:uid="{00000000-0005-0000-0000-000079980000}"/>
    <cellStyle name="Normal 4 8 3 2 11" xfId="39403" xr:uid="{00000000-0005-0000-0000-00007A980000}"/>
    <cellStyle name="Normal 4 8 3 2 2" xfId="39404" xr:uid="{00000000-0005-0000-0000-00007B980000}"/>
    <cellStyle name="Normal 4 8 3 2 2 2" xfId="39405" xr:uid="{00000000-0005-0000-0000-00007C980000}"/>
    <cellStyle name="Normal 4 8 3 2 2 3" xfId="39406" xr:uid="{00000000-0005-0000-0000-00007D980000}"/>
    <cellStyle name="Normal 4 8 3 2 2 4" xfId="39407" xr:uid="{00000000-0005-0000-0000-00007E980000}"/>
    <cellStyle name="Normal 4 8 3 2 2 5" xfId="39408" xr:uid="{00000000-0005-0000-0000-00007F980000}"/>
    <cellStyle name="Normal 4 8 3 2 3" xfId="39409" xr:uid="{00000000-0005-0000-0000-000080980000}"/>
    <cellStyle name="Normal 4 8 3 2 3 2" xfId="39410" xr:uid="{00000000-0005-0000-0000-000081980000}"/>
    <cellStyle name="Normal 4 8 3 2 3 3" xfId="39411" xr:uid="{00000000-0005-0000-0000-000082980000}"/>
    <cellStyle name="Normal 4 8 3 2 4" xfId="39412" xr:uid="{00000000-0005-0000-0000-000083980000}"/>
    <cellStyle name="Normal 4 8 3 2 4 2" xfId="39413" xr:uid="{00000000-0005-0000-0000-000084980000}"/>
    <cellStyle name="Normal 4 8 3 2 5" xfId="39414" xr:uid="{00000000-0005-0000-0000-000085980000}"/>
    <cellStyle name="Normal 4 8 3 2 5 2" xfId="39415" xr:uid="{00000000-0005-0000-0000-000086980000}"/>
    <cellStyle name="Normal 4 8 3 2 6" xfId="39416" xr:uid="{00000000-0005-0000-0000-000087980000}"/>
    <cellStyle name="Normal 4 8 3 2 7" xfId="39417" xr:uid="{00000000-0005-0000-0000-000088980000}"/>
    <cellStyle name="Normal 4 8 3 2 8" xfId="39418" xr:uid="{00000000-0005-0000-0000-000089980000}"/>
    <cellStyle name="Normal 4 8 3 2 9" xfId="39419" xr:uid="{00000000-0005-0000-0000-00008A980000}"/>
    <cellStyle name="Normal 4 8 3 2_1) Sector Final Use Input Sheet" xfId="39420" xr:uid="{00000000-0005-0000-0000-00008B980000}"/>
    <cellStyle name="Normal 4 8 3 3" xfId="39421" xr:uid="{00000000-0005-0000-0000-00008C980000}"/>
    <cellStyle name="Normal 4 8 3 3 2" xfId="39422" xr:uid="{00000000-0005-0000-0000-00008D980000}"/>
    <cellStyle name="Normal 4 8 3 3 3" xfId="39423" xr:uid="{00000000-0005-0000-0000-00008E980000}"/>
    <cellStyle name="Normal 4 8 3 3 4" xfId="39424" xr:uid="{00000000-0005-0000-0000-00008F980000}"/>
    <cellStyle name="Normal 4 8 3 3 5" xfId="39425" xr:uid="{00000000-0005-0000-0000-000090980000}"/>
    <cellStyle name="Normal 4 8 3 4" xfId="39426" xr:uid="{00000000-0005-0000-0000-000091980000}"/>
    <cellStyle name="Normal 4 8 3 4 2" xfId="39427" xr:uid="{00000000-0005-0000-0000-000092980000}"/>
    <cellStyle name="Normal 4 8 3 4 3" xfId="39428" xr:uid="{00000000-0005-0000-0000-000093980000}"/>
    <cellStyle name="Normal 4 8 3 5" xfId="39429" xr:uid="{00000000-0005-0000-0000-000094980000}"/>
    <cellStyle name="Normal 4 8 3 5 2" xfId="39430" xr:uid="{00000000-0005-0000-0000-000095980000}"/>
    <cellStyle name="Normal 4 8 3 6" xfId="39431" xr:uid="{00000000-0005-0000-0000-000096980000}"/>
    <cellStyle name="Normal 4 8 3 6 2" xfId="39432" xr:uid="{00000000-0005-0000-0000-000097980000}"/>
    <cellStyle name="Normal 4 8 3 7" xfId="39433" xr:uid="{00000000-0005-0000-0000-000098980000}"/>
    <cellStyle name="Normal 4 8 3 8" xfId="39434" xr:uid="{00000000-0005-0000-0000-000099980000}"/>
    <cellStyle name="Normal 4 8 3 9" xfId="39435" xr:uid="{00000000-0005-0000-0000-00009A980000}"/>
    <cellStyle name="Normal 4 8 3_1) Sector Final Use Input Sheet" xfId="39436" xr:uid="{00000000-0005-0000-0000-00009B980000}"/>
    <cellStyle name="Normal 4 8 4" xfId="319" xr:uid="{00000000-0005-0000-0000-00009C980000}"/>
    <cellStyle name="Normal 4 8 4 10" xfId="39438" xr:uid="{00000000-0005-0000-0000-00009D980000}"/>
    <cellStyle name="Normal 4 8 4 11" xfId="39439" xr:uid="{00000000-0005-0000-0000-00009E980000}"/>
    <cellStyle name="Normal 4 8 4 12" xfId="39437" xr:uid="{00000000-0005-0000-0000-00009F980000}"/>
    <cellStyle name="Normal 4 8 4 2" xfId="39440" xr:uid="{00000000-0005-0000-0000-0000A0980000}"/>
    <cellStyle name="Normal 4 8 4 2 2" xfId="39441" xr:uid="{00000000-0005-0000-0000-0000A1980000}"/>
    <cellStyle name="Normal 4 8 4 2 3" xfId="39442" xr:uid="{00000000-0005-0000-0000-0000A2980000}"/>
    <cellStyle name="Normal 4 8 4 2 4" xfId="39443" xr:uid="{00000000-0005-0000-0000-0000A3980000}"/>
    <cellStyle name="Normal 4 8 4 2 5" xfId="39444" xr:uid="{00000000-0005-0000-0000-0000A4980000}"/>
    <cellStyle name="Normal 4 8 4 3" xfId="39445" xr:uid="{00000000-0005-0000-0000-0000A5980000}"/>
    <cellStyle name="Normal 4 8 4 3 2" xfId="39446" xr:uid="{00000000-0005-0000-0000-0000A6980000}"/>
    <cellStyle name="Normal 4 8 4 3 3" xfId="39447" xr:uid="{00000000-0005-0000-0000-0000A7980000}"/>
    <cellStyle name="Normal 4 8 4 4" xfId="39448" xr:uid="{00000000-0005-0000-0000-0000A8980000}"/>
    <cellStyle name="Normal 4 8 4 4 2" xfId="39449" xr:uid="{00000000-0005-0000-0000-0000A9980000}"/>
    <cellStyle name="Normal 4 8 4 5" xfId="39450" xr:uid="{00000000-0005-0000-0000-0000AA980000}"/>
    <cellStyle name="Normal 4 8 4 5 2" xfId="39451" xr:uid="{00000000-0005-0000-0000-0000AB980000}"/>
    <cellStyle name="Normal 4 8 4 6" xfId="39452" xr:uid="{00000000-0005-0000-0000-0000AC980000}"/>
    <cellStyle name="Normal 4 8 4 7" xfId="39453" xr:uid="{00000000-0005-0000-0000-0000AD980000}"/>
    <cellStyle name="Normal 4 8 4 8" xfId="39454" xr:uid="{00000000-0005-0000-0000-0000AE980000}"/>
    <cellStyle name="Normal 4 8 4 9" xfId="39455" xr:uid="{00000000-0005-0000-0000-0000AF980000}"/>
    <cellStyle name="Normal 4 8 4_1) Sector Final Use Input Sheet" xfId="39456" xr:uid="{00000000-0005-0000-0000-0000B0980000}"/>
    <cellStyle name="Normal 4 8 5" xfId="39457" xr:uid="{00000000-0005-0000-0000-0000B1980000}"/>
    <cellStyle name="Normal 4 8 5 2" xfId="39458" xr:uid="{00000000-0005-0000-0000-0000B2980000}"/>
    <cellStyle name="Normal 4 8 5 3" xfId="39459" xr:uid="{00000000-0005-0000-0000-0000B3980000}"/>
    <cellStyle name="Normal 4 8 5 4" xfId="39460" xr:uid="{00000000-0005-0000-0000-0000B4980000}"/>
    <cellStyle name="Normal 4 8 5 5" xfId="39461" xr:uid="{00000000-0005-0000-0000-0000B5980000}"/>
    <cellStyle name="Normal 4 8 6" xfId="39462" xr:uid="{00000000-0005-0000-0000-0000B6980000}"/>
    <cellStyle name="Normal 4 8 6 2" xfId="39463" xr:uid="{00000000-0005-0000-0000-0000B7980000}"/>
    <cellStyle name="Normal 4 8 6 3" xfId="39464" xr:uid="{00000000-0005-0000-0000-0000B8980000}"/>
    <cellStyle name="Normal 4 8 7" xfId="39465" xr:uid="{00000000-0005-0000-0000-0000B9980000}"/>
    <cellStyle name="Normal 4 8 7 2" xfId="39466" xr:uid="{00000000-0005-0000-0000-0000BA980000}"/>
    <cellStyle name="Normal 4 8 8" xfId="39467" xr:uid="{00000000-0005-0000-0000-0000BB980000}"/>
    <cellStyle name="Normal 4 8 8 2" xfId="39468" xr:uid="{00000000-0005-0000-0000-0000BC980000}"/>
    <cellStyle name="Normal 4 8 9" xfId="39469" xr:uid="{00000000-0005-0000-0000-0000BD980000}"/>
    <cellStyle name="Normal 4 8_1) Sector Final Use Input Sheet" xfId="39470" xr:uid="{00000000-0005-0000-0000-0000BE980000}"/>
    <cellStyle name="Normal 4 9" xfId="169" xr:uid="{00000000-0005-0000-0000-0000BF980000}"/>
    <cellStyle name="Normal 4 9 10" xfId="39472" xr:uid="{00000000-0005-0000-0000-0000C0980000}"/>
    <cellStyle name="Normal 4 9 11" xfId="39473" xr:uid="{00000000-0005-0000-0000-0000C1980000}"/>
    <cellStyle name="Normal 4 9 12" xfId="39474" xr:uid="{00000000-0005-0000-0000-0000C2980000}"/>
    <cellStyle name="Normal 4 9 13" xfId="39475" xr:uid="{00000000-0005-0000-0000-0000C3980000}"/>
    <cellStyle name="Normal 4 9 14" xfId="39476" xr:uid="{00000000-0005-0000-0000-0000C4980000}"/>
    <cellStyle name="Normal 4 9 15" xfId="39471" xr:uid="{00000000-0005-0000-0000-0000C5980000}"/>
    <cellStyle name="Normal 4 9 2" xfId="633" xr:uid="{00000000-0005-0000-0000-0000C6980000}"/>
    <cellStyle name="Normal 4 9 2 10" xfId="39478" xr:uid="{00000000-0005-0000-0000-0000C7980000}"/>
    <cellStyle name="Normal 4 9 2 11" xfId="39479" xr:uid="{00000000-0005-0000-0000-0000C8980000}"/>
    <cellStyle name="Normal 4 9 2 12" xfId="39480" xr:uid="{00000000-0005-0000-0000-0000C9980000}"/>
    <cellStyle name="Normal 4 9 2 13" xfId="39477" xr:uid="{00000000-0005-0000-0000-0000CA980000}"/>
    <cellStyle name="Normal 4 9 2 2" xfId="39481" xr:uid="{00000000-0005-0000-0000-0000CB980000}"/>
    <cellStyle name="Normal 4 9 2 2 10" xfId="39482" xr:uid="{00000000-0005-0000-0000-0000CC980000}"/>
    <cellStyle name="Normal 4 9 2 2 11" xfId="39483" xr:uid="{00000000-0005-0000-0000-0000CD980000}"/>
    <cellStyle name="Normal 4 9 2 2 2" xfId="39484" xr:uid="{00000000-0005-0000-0000-0000CE980000}"/>
    <cellStyle name="Normal 4 9 2 2 2 2" xfId="39485" xr:uid="{00000000-0005-0000-0000-0000CF980000}"/>
    <cellStyle name="Normal 4 9 2 2 2 3" xfId="39486" xr:uid="{00000000-0005-0000-0000-0000D0980000}"/>
    <cellStyle name="Normal 4 9 2 2 2 4" xfId="39487" xr:uid="{00000000-0005-0000-0000-0000D1980000}"/>
    <cellStyle name="Normal 4 9 2 2 2 5" xfId="39488" xr:uid="{00000000-0005-0000-0000-0000D2980000}"/>
    <cellStyle name="Normal 4 9 2 2 3" xfId="39489" xr:uid="{00000000-0005-0000-0000-0000D3980000}"/>
    <cellStyle name="Normal 4 9 2 2 3 2" xfId="39490" xr:uid="{00000000-0005-0000-0000-0000D4980000}"/>
    <cellStyle name="Normal 4 9 2 2 3 3" xfId="39491" xr:uid="{00000000-0005-0000-0000-0000D5980000}"/>
    <cellStyle name="Normal 4 9 2 2 4" xfId="39492" xr:uid="{00000000-0005-0000-0000-0000D6980000}"/>
    <cellStyle name="Normal 4 9 2 2 4 2" xfId="39493" xr:uid="{00000000-0005-0000-0000-0000D7980000}"/>
    <cellStyle name="Normal 4 9 2 2 5" xfId="39494" xr:uid="{00000000-0005-0000-0000-0000D8980000}"/>
    <cellStyle name="Normal 4 9 2 2 5 2" xfId="39495" xr:uid="{00000000-0005-0000-0000-0000D9980000}"/>
    <cellStyle name="Normal 4 9 2 2 6" xfId="39496" xr:uid="{00000000-0005-0000-0000-0000DA980000}"/>
    <cellStyle name="Normal 4 9 2 2 7" xfId="39497" xr:uid="{00000000-0005-0000-0000-0000DB980000}"/>
    <cellStyle name="Normal 4 9 2 2 8" xfId="39498" xr:uid="{00000000-0005-0000-0000-0000DC980000}"/>
    <cellStyle name="Normal 4 9 2 2 9" xfId="39499" xr:uid="{00000000-0005-0000-0000-0000DD980000}"/>
    <cellStyle name="Normal 4 9 2 2_1) Sector Final Use Input Sheet" xfId="39500" xr:uid="{00000000-0005-0000-0000-0000DE980000}"/>
    <cellStyle name="Normal 4 9 2 3" xfId="39501" xr:uid="{00000000-0005-0000-0000-0000DF980000}"/>
    <cellStyle name="Normal 4 9 2 3 2" xfId="39502" xr:uid="{00000000-0005-0000-0000-0000E0980000}"/>
    <cellStyle name="Normal 4 9 2 3 3" xfId="39503" xr:uid="{00000000-0005-0000-0000-0000E1980000}"/>
    <cellStyle name="Normal 4 9 2 3 4" xfId="39504" xr:uid="{00000000-0005-0000-0000-0000E2980000}"/>
    <cellStyle name="Normal 4 9 2 3 5" xfId="39505" xr:uid="{00000000-0005-0000-0000-0000E3980000}"/>
    <cellStyle name="Normal 4 9 2 4" xfId="39506" xr:uid="{00000000-0005-0000-0000-0000E4980000}"/>
    <cellStyle name="Normal 4 9 2 4 2" xfId="39507" xr:uid="{00000000-0005-0000-0000-0000E5980000}"/>
    <cellStyle name="Normal 4 9 2 4 3" xfId="39508" xr:uid="{00000000-0005-0000-0000-0000E6980000}"/>
    <cellStyle name="Normal 4 9 2 5" xfId="39509" xr:uid="{00000000-0005-0000-0000-0000E7980000}"/>
    <cellStyle name="Normal 4 9 2 5 2" xfId="39510" xr:uid="{00000000-0005-0000-0000-0000E8980000}"/>
    <cellStyle name="Normal 4 9 2 6" xfId="39511" xr:uid="{00000000-0005-0000-0000-0000E9980000}"/>
    <cellStyle name="Normal 4 9 2 6 2" xfId="39512" xr:uid="{00000000-0005-0000-0000-0000EA980000}"/>
    <cellStyle name="Normal 4 9 2 7" xfId="39513" xr:uid="{00000000-0005-0000-0000-0000EB980000}"/>
    <cellStyle name="Normal 4 9 2 8" xfId="39514" xr:uid="{00000000-0005-0000-0000-0000EC980000}"/>
    <cellStyle name="Normal 4 9 2 9" xfId="39515" xr:uid="{00000000-0005-0000-0000-0000ED980000}"/>
    <cellStyle name="Normal 4 9 2_1) Sector Final Use Input Sheet" xfId="39516" xr:uid="{00000000-0005-0000-0000-0000EE980000}"/>
    <cellStyle name="Normal 4 9 3" xfId="844" xr:uid="{00000000-0005-0000-0000-0000EF980000}"/>
    <cellStyle name="Normal 4 9 3 10" xfId="39518" xr:uid="{00000000-0005-0000-0000-0000F0980000}"/>
    <cellStyle name="Normal 4 9 3 11" xfId="39519" xr:uid="{00000000-0005-0000-0000-0000F1980000}"/>
    <cellStyle name="Normal 4 9 3 12" xfId="39520" xr:uid="{00000000-0005-0000-0000-0000F2980000}"/>
    <cellStyle name="Normal 4 9 3 13" xfId="39517" xr:uid="{00000000-0005-0000-0000-0000F3980000}"/>
    <cellStyle name="Normal 4 9 3 2" xfId="39521" xr:uid="{00000000-0005-0000-0000-0000F4980000}"/>
    <cellStyle name="Normal 4 9 3 2 10" xfId="39522" xr:uid="{00000000-0005-0000-0000-0000F5980000}"/>
    <cellStyle name="Normal 4 9 3 2 11" xfId="39523" xr:uid="{00000000-0005-0000-0000-0000F6980000}"/>
    <cellStyle name="Normal 4 9 3 2 2" xfId="39524" xr:uid="{00000000-0005-0000-0000-0000F7980000}"/>
    <cellStyle name="Normal 4 9 3 2 2 2" xfId="39525" xr:uid="{00000000-0005-0000-0000-0000F8980000}"/>
    <cellStyle name="Normal 4 9 3 2 2 3" xfId="39526" xr:uid="{00000000-0005-0000-0000-0000F9980000}"/>
    <cellStyle name="Normal 4 9 3 2 2 4" xfId="39527" xr:uid="{00000000-0005-0000-0000-0000FA980000}"/>
    <cellStyle name="Normal 4 9 3 2 2 5" xfId="39528" xr:uid="{00000000-0005-0000-0000-0000FB980000}"/>
    <cellStyle name="Normal 4 9 3 2 3" xfId="39529" xr:uid="{00000000-0005-0000-0000-0000FC980000}"/>
    <cellStyle name="Normal 4 9 3 2 3 2" xfId="39530" xr:uid="{00000000-0005-0000-0000-0000FD980000}"/>
    <cellStyle name="Normal 4 9 3 2 3 3" xfId="39531" xr:uid="{00000000-0005-0000-0000-0000FE980000}"/>
    <cellStyle name="Normal 4 9 3 2 4" xfId="39532" xr:uid="{00000000-0005-0000-0000-0000FF980000}"/>
    <cellStyle name="Normal 4 9 3 2 4 2" xfId="39533" xr:uid="{00000000-0005-0000-0000-000000990000}"/>
    <cellStyle name="Normal 4 9 3 2 5" xfId="39534" xr:uid="{00000000-0005-0000-0000-000001990000}"/>
    <cellStyle name="Normal 4 9 3 2 5 2" xfId="39535" xr:uid="{00000000-0005-0000-0000-000002990000}"/>
    <cellStyle name="Normal 4 9 3 2 6" xfId="39536" xr:uid="{00000000-0005-0000-0000-000003990000}"/>
    <cellStyle name="Normal 4 9 3 2 7" xfId="39537" xr:uid="{00000000-0005-0000-0000-000004990000}"/>
    <cellStyle name="Normal 4 9 3 2 8" xfId="39538" xr:uid="{00000000-0005-0000-0000-000005990000}"/>
    <cellStyle name="Normal 4 9 3 2 9" xfId="39539" xr:uid="{00000000-0005-0000-0000-000006990000}"/>
    <cellStyle name="Normal 4 9 3 2_1) Sector Final Use Input Sheet" xfId="39540" xr:uid="{00000000-0005-0000-0000-000007990000}"/>
    <cellStyle name="Normal 4 9 3 3" xfId="39541" xr:uid="{00000000-0005-0000-0000-000008990000}"/>
    <cellStyle name="Normal 4 9 3 3 2" xfId="39542" xr:uid="{00000000-0005-0000-0000-000009990000}"/>
    <cellStyle name="Normal 4 9 3 3 3" xfId="39543" xr:uid="{00000000-0005-0000-0000-00000A990000}"/>
    <cellStyle name="Normal 4 9 3 3 4" xfId="39544" xr:uid="{00000000-0005-0000-0000-00000B990000}"/>
    <cellStyle name="Normal 4 9 3 3 5" xfId="39545" xr:uid="{00000000-0005-0000-0000-00000C990000}"/>
    <cellStyle name="Normal 4 9 3 4" xfId="39546" xr:uid="{00000000-0005-0000-0000-00000D990000}"/>
    <cellStyle name="Normal 4 9 3 4 2" xfId="39547" xr:uid="{00000000-0005-0000-0000-00000E990000}"/>
    <cellStyle name="Normal 4 9 3 4 3" xfId="39548" xr:uid="{00000000-0005-0000-0000-00000F990000}"/>
    <cellStyle name="Normal 4 9 3 5" xfId="39549" xr:uid="{00000000-0005-0000-0000-000010990000}"/>
    <cellStyle name="Normal 4 9 3 5 2" xfId="39550" xr:uid="{00000000-0005-0000-0000-000011990000}"/>
    <cellStyle name="Normal 4 9 3 6" xfId="39551" xr:uid="{00000000-0005-0000-0000-000012990000}"/>
    <cellStyle name="Normal 4 9 3 6 2" xfId="39552" xr:uid="{00000000-0005-0000-0000-000013990000}"/>
    <cellStyle name="Normal 4 9 3 7" xfId="39553" xr:uid="{00000000-0005-0000-0000-000014990000}"/>
    <cellStyle name="Normal 4 9 3 8" xfId="39554" xr:uid="{00000000-0005-0000-0000-000015990000}"/>
    <cellStyle name="Normal 4 9 3 9" xfId="39555" xr:uid="{00000000-0005-0000-0000-000016990000}"/>
    <cellStyle name="Normal 4 9 3_1) Sector Final Use Input Sheet" xfId="39556" xr:uid="{00000000-0005-0000-0000-000017990000}"/>
    <cellStyle name="Normal 4 9 4" xfId="394" xr:uid="{00000000-0005-0000-0000-000018990000}"/>
    <cellStyle name="Normal 4 9 4 10" xfId="39558" xr:uid="{00000000-0005-0000-0000-000019990000}"/>
    <cellStyle name="Normal 4 9 4 11" xfId="39559" xr:uid="{00000000-0005-0000-0000-00001A990000}"/>
    <cellStyle name="Normal 4 9 4 12" xfId="39557" xr:uid="{00000000-0005-0000-0000-00001B990000}"/>
    <cellStyle name="Normal 4 9 4 2" xfId="39560" xr:uid="{00000000-0005-0000-0000-00001C990000}"/>
    <cellStyle name="Normal 4 9 4 2 2" xfId="39561" xr:uid="{00000000-0005-0000-0000-00001D990000}"/>
    <cellStyle name="Normal 4 9 4 2 3" xfId="39562" xr:uid="{00000000-0005-0000-0000-00001E990000}"/>
    <cellStyle name="Normal 4 9 4 2 4" xfId="39563" xr:uid="{00000000-0005-0000-0000-00001F990000}"/>
    <cellStyle name="Normal 4 9 4 2 5" xfId="39564" xr:uid="{00000000-0005-0000-0000-000020990000}"/>
    <cellStyle name="Normal 4 9 4 3" xfId="39565" xr:uid="{00000000-0005-0000-0000-000021990000}"/>
    <cellStyle name="Normal 4 9 4 3 2" xfId="39566" xr:uid="{00000000-0005-0000-0000-000022990000}"/>
    <cellStyle name="Normal 4 9 4 3 3" xfId="39567" xr:uid="{00000000-0005-0000-0000-000023990000}"/>
    <cellStyle name="Normal 4 9 4 4" xfId="39568" xr:uid="{00000000-0005-0000-0000-000024990000}"/>
    <cellStyle name="Normal 4 9 4 4 2" xfId="39569" xr:uid="{00000000-0005-0000-0000-000025990000}"/>
    <cellStyle name="Normal 4 9 4 5" xfId="39570" xr:uid="{00000000-0005-0000-0000-000026990000}"/>
    <cellStyle name="Normal 4 9 4 5 2" xfId="39571" xr:uid="{00000000-0005-0000-0000-000027990000}"/>
    <cellStyle name="Normal 4 9 4 6" xfId="39572" xr:uid="{00000000-0005-0000-0000-000028990000}"/>
    <cellStyle name="Normal 4 9 4 7" xfId="39573" xr:uid="{00000000-0005-0000-0000-000029990000}"/>
    <cellStyle name="Normal 4 9 4 8" xfId="39574" xr:uid="{00000000-0005-0000-0000-00002A990000}"/>
    <cellStyle name="Normal 4 9 4 9" xfId="39575" xr:uid="{00000000-0005-0000-0000-00002B990000}"/>
    <cellStyle name="Normal 4 9 4_1) Sector Final Use Input Sheet" xfId="39576" xr:uid="{00000000-0005-0000-0000-00002C990000}"/>
    <cellStyle name="Normal 4 9 5" xfId="39577" xr:uid="{00000000-0005-0000-0000-00002D990000}"/>
    <cellStyle name="Normal 4 9 5 2" xfId="39578" xr:uid="{00000000-0005-0000-0000-00002E990000}"/>
    <cellStyle name="Normal 4 9 5 3" xfId="39579" xr:uid="{00000000-0005-0000-0000-00002F990000}"/>
    <cellStyle name="Normal 4 9 5 4" xfId="39580" xr:uid="{00000000-0005-0000-0000-000030990000}"/>
    <cellStyle name="Normal 4 9 5 5" xfId="39581" xr:uid="{00000000-0005-0000-0000-000031990000}"/>
    <cellStyle name="Normal 4 9 6" xfId="39582" xr:uid="{00000000-0005-0000-0000-000032990000}"/>
    <cellStyle name="Normal 4 9 6 2" xfId="39583" xr:uid="{00000000-0005-0000-0000-000033990000}"/>
    <cellStyle name="Normal 4 9 6 3" xfId="39584" xr:uid="{00000000-0005-0000-0000-000034990000}"/>
    <cellStyle name="Normal 4 9 7" xfId="39585" xr:uid="{00000000-0005-0000-0000-000035990000}"/>
    <cellStyle name="Normal 4 9 7 2" xfId="39586" xr:uid="{00000000-0005-0000-0000-000036990000}"/>
    <cellStyle name="Normal 4 9 8" xfId="39587" xr:uid="{00000000-0005-0000-0000-000037990000}"/>
    <cellStyle name="Normal 4 9 8 2" xfId="39588" xr:uid="{00000000-0005-0000-0000-000038990000}"/>
    <cellStyle name="Normal 4 9 9" xfId="39589" xr:uid="{00000000-0005-0000-0000-000039990000}"/>
    <cellStyle name="Normal 4 9_1) Sector Final Use Input Sheet" xfId="39590" xr:uid="{00000000-0005-0000-0000-00003A990000}"/>
    <cellStyle name="Normal 4_1) Sector Final Use Input Sheet" xfId="39591" xr:uid="{00000000-0005-0000-0000-00003B990000}"/>
    <cellStyle name="Normal 5" xfId="22" xr:uid="{00000000-0005-0000-0000-00003C990000}"/>
    <cellStyle name="Normal 5 10" xfId="478" xr:uid="{00000000-0005-0000-0000-00003D990000}"/>
    <cellStyle name="Normal 5 11" xfId="703" xr:uid="{00000000-0005-0000-0000-00003E990000}"/>
    <cellStyle name="Normal 5 12" xfId="253" xr:uid="{00000000-0005-0000-0000-00003F990000}"/>
    <cellStyle name="Normal 5 13" xfId="928" xr:uid="{00000000-0005-0000-0000-000040990000}"/>
    <cellStyle name="Normal 5 2" xfId="23" xr:uid="{00000000-0005-0000-0000-000041990000}"/>
    <cellStyle name="Normal 5 2 10" xfId="39594" xr:uid="{00000000-0005-0000-0000-000042990000}"/>
    <cellStyle name="Normal 5 2 10 2" xfId="39595" xr:uid="{00000000-0005-0000-0000-000043990000}"/>
    <cellStyle name="Normal 5 2 10 3" xfId="39596" xr:uid="{00000000-0005-0000-0000-000044990000}"/>
    <cellStyle name="Normal 5 2 11" xfId="39597" xr:uid="{00000000-0005-0000-0000-000045990000}"/>
    <cellStyle name="Normal 5 2 11 2" xfId="39598" xr:uid="{00000000-0005-0000-0000-000046990000}"/>
    <cellStyle name="Normal 5 2 11 3" xfId="39599" xr:uid="{00000000-0005-0000-0000-000047990000}"/>
    <cellStyle name="Normal 5 2 12" xfId="39600" xr:uid="{00000000-0005-0000-0000-000048990000}"/>
    <cellStyle name="Normal 5 2 12 2" xfId="39601" xr:uid="{00000000-0005-0000-0000-000049990000}"/>
    <cellStyle name="Normal 5 2 13" xfId="39602" xr:uid="{00000000-0005-0000-0000-00004A990000}"/>
    <cellStyle name="Normal 5 2 13 2" xfId="39603" xr:uid="{00000000-0005-0000-0000-00004B990000}"/>
    <cellStyle name="Normal 5 2 14" xfId="39604" xr:uid="{00000000-0005-0000-0000-00004C990000}"/>
    <cellStyle name="Normal 5 2 15" xfId="39605" xr:uid="{00000000-0005-0000-0000-00004D990000}"/>
    <cellStyle name="Normal 5 2 16" xfId="39606" xr:uid="{00000000-0005-0000-0000-00004E990000}"/>
    <cellStyle name="Normal 5 2 17" xfId="39607" xr:uid="{00000000-0005-0000-0000-00004F990000}"/>
    <cellStyle name="Normal 5 2 18" xfId="39608" xr:uid="{00000000-0005-0000-0000-000050990000}"/>
    <cellStyle name="Normal 5 2 19" xfId="39609" xr:uid="{00000000-0005-0000-0000-000051990000}"/>
    <cellStyle name="Normal 5 2 2" xfId="42" xr:uid="{00000000-0005-0000-0000-000052990000}"/>
    <cellStyle name="Normal 5 2 2 2" xfId="88" xr:uid="{00000000-0005-0000-0000-000053990000}"/>
    <cellStyle name="Normal 5 2 2 2 2" xfId="164" xr:uid="{00000000-0005-0000-0000-000054990000}"/>
    <cellStyle name="Normal 5 2 2 2 2 2" xfId="634" xr:uid="{00000000-0005-0000-0000-000055990000}"/>
    <cellStyle name="Normal 5 2 2 2 2 3" xfId="839" xr:uid="{00000000-0005-0000-0000-000056990000}"/>
    <cellStyle name="Normal 5 2 2 2 2 4" xfId="389" xr:uid="{00000000-0005-0000-0000-000057990000}"/>
    <cellStyle name="Normal 5 2 2 2 3" xfId="239" xr:uid="{00000000-0005-0000-0000-000058990000}"/>
    <cellStyle name="Normal 5 2 2 2 3 2" xfId="635" xr:uid="{00000000-0005-0000-0000-000059990000}"/>
    <cellStyle name="Normal 5 2 2 2 3 3" xfId="914" xr:uid="{00000000-0005-0000-0000-00005A990000}"/>
    <cellStyle name="Normal 5 2 2 2 3 4" xfId="464" xr:uid="{00000000-0005-0000-0000-00005B990000}"/>
    <cellStyle name="Normal 5 2 2 2 4" xfId="539" xr:uid="{00000000-0005-0000-0000-00005C990000}"/>
    <cellStyle name="Normal 5 2 2 2 5" xfId="764" xr:uid="{00000000-0005-0000-0000-00005D990000}"/>
    <cellStyle name="Normal 5 2 2 2 6" xfId="314" xr:uid="{00000000-0005-0000-0000-00005E990000}"/>
    <cellStyle name="Normal 5 2 2 2 7" xfId="39611" xr:uid="{00000000-0005-0000-0000-00005F990000}"/>
    <cellStyle name="Normal 5 2 2 3" xfId="136" xr:uid="{00000000-0005-0000-0000-000060990000}"/>
    <cellStyle name="Normal 5 2 2 3 2" xfId="636" xr:uid="{00000000-0005-0000-0000-000061990000}"/>
    <cellStyle name="Normal 5 2 2 3 3" xfId="811" xr:uid="{00000000-0005-0000-0000-000062990000}"/>
    <cellStyle name="Normal 5 2 2 3 4" xfId="361" xr:uid="{00000000-0005-0000-0000-000063990000}"/>
    <cellStyle name="Normal 5 2 2 4" xfId="194" xr:uid="{00000000-0005-0000-0000-000064990000}"/>
    <cellStyle name="Normal 5 2 2 4 2" xfId="637" xr:uid="{00000000-0005-0000-0000-000065990000}"/>
    <cellStyle name="Normal 5 2 2 4 3" xfId="869" xr:uid="{00000000-0005-0000-0000-000066990000}"/>
    <cellStyle name="Normal 5 2 2 4 4" xfId="419" xr:uid="{00000000-0005-0000-0000-000067990000}"/>
    <cellStyle name="Normal 5 2 2 5" xfId="494" xr:uid="{00000000-0005-0000-0000-000068990000}"/>
    <cellStyle name="Normal 5 2 2 6" xfId="719" xr:uid="{00000000-0005-0000-0000-000069990000}"/>
    <cellStyle name="Normal 5 2 2 7" xfId="269" xr:uid="{00000000-0005-0000-0000-00006A990000}"/>
    <cellStyle name="Normal 5 2 2 8" xfId="39610" xr:uid="{00000000-0005-0000-0000-00006B990000}"/>
    <cellStyle name="Normal 5 2 20" xfId="39593" xr:uid="{00000000-0005-0000-0000-00006C990000}"/>
    <cellStyle name="Normal 5 2 21" xfId="929" xr:uid="{00000000-0005-0000-0000-00006D990000}"/>
    <cellStyle name="Normal 5 2 3" xfId="73" xr:uid="{00000000-0005-0000-0000-00006E990000}"/>
    <cellStyle name="Normal 5 2 3 10" xfId="39613" xr:uid="{00000000-0005-0000-0000-00006F990000}"/>
    <cellStyle name="Normal 5 2 3 11" xfId="39614" xr:uid="{00000000-0005-0000-0000-000070990000}"/>
    <cellStyle name="Normal 5 2 3 12" xfId="39615" xr:uid="{00000000-0005-0000-0000-000071990000}"/>
    <cellStyle name="Normal 5 2 3 13" xfId="39616" xr:uid="{00000000-0005-0000-0000-000072990000}"/>
    <cellStyle name="Normal 5 2 3 14" xfId="39617" xr:uid="{00000000-0005-0000-0000-000073990000}"/>
    <cellStyle name="Normal 5 2 3 15" xfId="39612" xr:uid="{00000000-0005-0000-0000-000074990000}"/>
    <cellStyle name="Normal 5 2 3 2" xfId="121" xr:uid="{00000000-0005-0000-0000-000075990000}"/>
    <cellStyle name="Normal 5 2 3 2 10" xfId="39619" xr:uid="{00000000-0005-0000-0000-000076990000}"/>
    <cellStyle name="Normal 5 2 3 2 11" xfId="39620" xr:uid="{00000000-0005-0000-0000-000077990000}"/>
    <cellStyle name="Normal 5 2 3 2 12" xfId="39621" xr:uid="{00000000-0005-0000-0000-000078990000}"/>
    <cellStyle name="Normal 5 2 3 2 13" xfId="39618" xr:uid="{00000000-0005-0000-0000-000079990000}"/>
    <cellStyle name="Normal 5 2 3 2 2" xfId="638" xr:uid="{00000000-0005-0000-0000-00007A990000}"/>
    <cellStyle name="Normal 5 2 3 2 2 10" xfId="39623" xr:uid="{00000000-0005-0000-0000-00007B990000}"/>
    <cellStyle name="Normal 5 2 3 2 2 11" xfId="39624" xr:uid="{00000000-0005-0000-0000-00007C990000}"/>
    <cellStyle name="Normal 5 2 3 2 2 12" xfId="39622" xr:uid="{00000000-0005-0000-0000-00007D990000}"/>
    <cellStyle name="Normal 5 2 3 2 2 2" xfId="39625" xr:uid="{00000000-0005-0000-0000-00007E990000}"/>
    <cellStyle name="Normal 5 2 3 2 2 2 2" xfId="39626" xr:uid="{00000000-0005-0000-0000-00007F990000}"/>
    <cellStyle name="Normal 5 2 3 2 2 2 3" xfId="39627" xr:uid="{00000000-0005-0000-0000-000080990000}"/>
    <cellStyle name="Normal 5 2 3 2 2 2 4" xfId="39628" xr:uid="{00000000-0005-0000-0000-000081990000}"/>
    <cellStyle name="Normal 5 2 3 2 2 2 5" xfId="39629" xr:uid="{00000000-0005-0000-0000-000082990000}"/>
    <cellStyle name="Normal 5 2 3 2 2 3" xfId="39630" xr:uid="{00000000-0005-0000-0000-000083990000}"/>
    <cellStyle name="Normal 5 2 3 2 2 3 2" xfId="39631" xr:uid="{00000000-0005-0000-0000-000084990000}"/>
    <cellStyle name="Normal 5 2 3 2 2 3 3" xfId="39632" xr:uid="{00000000-0005-0000-0000-000085990000}"/>
    <cellStyle name="Normal 5 2 3 2 2 4" xfId="39633" xr:uid="{00000000-0005-0000-0000-000086990000}"/>
    <cellStyle name="Normal 5 2 3 2 2 4 2" xfId="39634" xr:uid="{00000000-0005-0000-0000-000087990000}"/>
    <cellStyle name="Normal 5 2 3 2 2 5" xfId="39635" xr:uid="{00000000-0005-0000-0000-000088990000}"/>
    <cellStyle name="Normal 5 2 3 2 2 5 2" xfId="39636" xr:uid="{00000000-0005-0000-0000-000089990000}"/>
    <cellStyle name="Normal 5 2 3 2 2 6" xfId="39637" xr:uid="{00000000-0005-0000-0000-00008A990000}"/>
    <cellStyle name="Normal 5 2 3 2 2 7" xfId="39638" xr:uid="{00000000-0005-0000-0000-00008B990000}"/>
    <cellStyle name="Normal 5 2 3 2 2 8" xfId="39639" xr:uid="{00000000-0005-0000-0000-00008C990000}"/>
    <cellStyle name="Normal 5 2 3 2 2 9" xfId="39640" xr:uid="{00000000-0005-0000-0000-00008D990000}"/>
    <cellStyle name="Normal 5 2 3 2 2_1) Sector Final Use Input Sheet" xfId="39641" xr:uid="{00000000-0005-0000-0000-00008E990000}"/>
    <cellStyle name="Normal 5 2 3 2 3" xfId="796" xr:uid="{00000000-0005-0000-0000-00008F990000}"/>
    <cellStyle name="Normal 5 2 3 2 3 2" xfId="39643" xr:uid="{00000000-0005-0000-0000-000090990000}"/>
    <cellStyle name="Normal 5 2 3 2 3 3" xfId="39644" xr:uid="{00000000-0005-0000-0000-000091990000}"/>
    <cellStyle name="Normal 5 2 3 2 3 4" xfId="39645" xr:uid="{00000000-0005-0000-0000-000092990000}"/>
    <cellStyle name="Normal 5 2 3 2 3 5" xfId="39646" xr:uid="{00000000-0005-0000-0000-000093990000}"/>
    <cellStyle name="Normal 5 2 3 2 3 6" xfId="39642" xr:uid="{00000000-0005-0000-0000-000094990000}"/>
    <cellStyle name="Normal 5 2 3 2 4" xfId="346" xr:uid="{00000000-0005-0000-0000-000095990000}"/>
    <cellStyle name="Normal 5 2 3 2 4 2" xfId="39648" xr:uid="{00000000-0005-0000-0000-000096990000}"/>
    <cellStyle name="Normal 5 2 3 2 4 3" xfId="39649" xr:uid="{00000000-0005-0000-0000-000097990000}"/>
    <cellStyle name="Normal 5 2 3 2 4 4" xfId="39647" xr:uid="{00000000-0005-0000-0000-000098990000}"/>
    <cellStyle name="Normal 5 2 3 2 5" xfId="39650" xr:uid="{00000000-0005-0000-0000-000099990000}"/>
    <cellStyle name="Normal 5 2 3 2 5 2" xfId="39651" xr:uid="{00000000-0005-0000-0000-00009A990000}"/>
    <cellStyle name="Normal 5 2 3 2 6" xfId="39652" xr:uid="{00000000-0005-0000-0000-00009B990000}"/>
    <cellStyle name="Normal 5 2 3 2 6 2" xfId="39653" xr:uid="{00000000-0005-0000-0000-00009C990000}"/>
    <cellStyle name="Normal 5 2 3 2 7" xfId="39654" xr:uid="{00000000-0005-0000-0000-00009D990000}"/>
    <cellStyle name="Normal 5 2 3 2 8" xfId="39655" xr:uid="{00000000-0005-0000-0000-00009E990000}"/>
    <cellStyle name="Normal 5 2 3 2 9" xfId="39656" xr:uid="{00000000-0005-0000-0000-00009F990000}"/>
    <cellStyle name="Normal 5 2 3 2_1) Sector Final Use Input Sheet" xfId="39657" xr:uid="{00000000-0005-0000-0000-0000A0990000}"/>
    <cellStyle name="Normal 5 2 3 3" xfId="224" xr:uid="{00000000-0005-0000-0000-0000A1990000}"/>
    <cellStyle name="Normal 5 2 3 3 10" xfId="39659" xr:uid="{00000000-0005-0000-0000-0000A2990000}"/>
    <cellStyle name="Normal 5 2 3 3 11" xfId="39660" xr:uid="{00000000-0005-0000-0000-0000A3990000}"/>
    <cellStyle name="Normal 5 2 3 3 12" xfId="39661" xr:uid="{00000000-0005-0000-0000-0000A4990000}"/>
    <cellStyle name="Normal 5 2 3 3 13" xfId="39658" xr:uid="{00000000-0005-0000-0000-0000A5990000}"/>
    <cellStyle name="Normal 5 2 3 3 2" xfId="639" xr:uid="{00000000-0005-0000-0000-0000A6990000}"/>
    <cellStyle name="Normal 5 2 3 3 2 10" xfId="39663" xr:uid="{00000000-0005-0000-0000-0000A7990000}"/>
    <cellStyle name="Normal 5 2 3 3 2 11" xfId="39664" xr:uid="{00000000-0005-0000-0000-0000A8990000}"/>
    <cellStyle name="Normal 5 2 3 3 2 12" xfId="39662" xr:uid="{00000000-0005-0000-0000-0000A9990000}"/>
    <cellStyle name="Normal 5 2 3 3 2 2" xfId="39665" xr:uid="{00000000-0005-0000-0000-0000AA990000}"/>
    <cellStyle name="Normal 5 2 3 3 2 2 2" xfId="39666" xr:uid="{00000000-0005-0000-0000-0000AB990000}"/>
    <cellStyle name="Normal 5 2 3 3 2 2 3" xfId="39667" xr:uid="{00000000-0005-0000-0000-0000AC990000}"/>
    <cellStyle name="Normal 5 2 3 3 2 2 4" xfId="39668" xr:uid="{00000000-0005-0000-0000-0000AD990000}"/>
    <cellStyle name="Normal 5 2 3 3 2 2 5" xfId="39669" xr:uid="{00000000-0005-0000-0000-0000AE990000}"/>
    <cellStyle name="Normal 5 2 3 3 2 3" xfId="39670" xr:uid="{00000000-0005-0000-0000-0000AF990000}"/>
    <cellStyle name="Normal 5 2 3 3 2 3 2" xfId="39671" xr:uid="{00000000-0005-0000-0000-0000B0990000}"/>
    <cellStyle name="Normal 5 2 3 3 2 3 3" xfId="39672" xr:uid="{00000000-0005-0000-0000-0000B1990000}"/>
    <cellStyle name="Normal 5 2 3 3 2 4" xfId="39673" xr:uid="{00000000-0005-0000-0000-0000B2990000}"/>
    <cellStyle name="Normal 5 2 3 3 2 4 2" xfId="39674" xr:uid="{00000000-0005-0000-0000-0000B3990000}"/>
    <cellStyle name="Normal 5 2 3 3 2 5" xfId="39675" xr:uid="{00000000-0005-0000-0000-0000B4990000}"/>
    <cellStyle name="Normal 5 2 3 3 2 5 2" xfId="39676" xr:uid="{00000000-0005-0000-0000-0000B5990000}"/>
    <cellStyle name="Normal 5 2 3 3 2 6" xfId="39677" xr:uid="{00000000-0005-0000-0000-0000B6990000}"/>
    <cellStyle name="Normal 5 2 3 3 2 7" xfId="39678" xr:uid="{00000000-0005-0000-0000-0000B7990000}"/>
    <cellStyle name="Normal 5 2 3 3 2 8" xfId="39679" xr:uid="{00000000-0005-0000-0000-0000B8990000}"/>
    <cellStyle name="Normal 5 2 3 3 2 9" xfId="39680" xr:uid="{00000000-0005-0000-0000-0000B9990000}"/>
    <cellStyle name="Normal 5 2 3 3 2_1) Sector Final Use Input Sheet" xfId="39681" xr:uid="{00000000-0005-0000-0000-0000BA990000}"/>
    <cellStyle name="Normal 5 2 3 3 3" xfId="899" xr:uid="{00000000-0005-0000-0000-0000BB990000}"/>
    <cellStyle name="Normal 5 2 3 3 3 2" xfId="39683" xr:uid="{00000000-0005-0000-0000-0000BC990000}"/>
    <cellStyle name="Normal 5 2 3 3 3 3" xfId="39684" xr:uid="{00000000-0005-0000-0000-0000BD990000}"/>
    <cellStyle name="Normal 5 2 3 3 3 4" xfId="39685" xr:uid="{00000000-0005-0000-0000-0000BE990000}"/>
    <cellStyle name="Normal 5 2 3 3 3 5" xfId="39686" xr:uid="{00000000-0005-0000-0000-0000BF990000}"/>
    <cellStyle name="Normal 5 2 3 3 3 6" xfId="39682" xr:uid="{00000000-0005-0000-0000-0000C0990000}"/>
    <cellStyle name="Normal 5 2 3 3 4" xfId="449" xr:uid="{00000000-0005-0000-0000-0000C1990000}"/>
    <cellStyle name="Normal 5 2 3 3 4 2" xfId="39688" xr:uid="{00000000-0005-0000-0000-0000C2990000}"/>
    <cellStyle name="Normal 5 2 3 3 4 3" xfId="39689" xr:uid="{00000000-0005-0000-0000-0000C3990000}"/>
    <cellStyle name="Normal 5 2 3 3 4 4" xfId="39687" xr:uid="{00000000-0005-0000-0000-0000C4990000}"/>
    <cellStyle name="Normal 5 2 3 3 5" xfId="39690" xr:uid="{00000000-0005-0000-0000-0000C5990000}"/>
    <cellStyle name="Normal 5 2 3 3 5 2" xfId="39691" xr:uid="{00000000-0005-0000-0000-0000C6990000}"/>
    <cellStyle name="Normal 5 2 3 3 6" xfId="39692" xr:uid="{00000000-0005-0000-0000-0000C7990000}"/>
    <cellStyle name="Normal 5 2 3 3 6 2" xfId="39693" xr:uid="{00000000-0005-0000-0000-0000C8990000}"/>
    <cellStyle name="Normal 5 2 3 3 7" xfId="39694" xr:uid="{00000000-0005-0000-0000-0000C9990000}"/>
    <cellStyle name="Normal 5 2 3 3 8" xfId="39695" xr:uid="{00000000-0005-0000-0000-0000CA990000}"/>
    <cellStyle name="Normal 5 2 3 3 9" xfId="39696" xr:uid="{00000000-0005-0000-0000-0000CB990000}"/>
    <cellStyle name="Normal 5 2 3 3_1) Sector Final Use Input Sheet" xfId="39697" xr:uid="{00000000-0005-0000-0000-0000CC990000}"/>
    <cellStyle name="Normal 5 2 3 4" xfId="524" xr:uid="{00000000-0005-0000-0000-0000CD990000}"/>
    <cellStyle name="Normal 5 2 3 4 10" xfId="39699" xr:uid="{00000000-0005-0000-0000-0000CE990000}"/>
    <cellStyle name="Normal 5 2 3 4 11" xfId="39700" xr:uid="{00000000-0005-0000-0000-0000CF990000}"/>
    <cellStyle name="Normal 5 2 3 4 12" xfId="39698" xr:uid="{00000000-0005-0000-0000-0000D0990000}"/>
    <cellStyle name="Normal 5 2 3 4 2" xfId="39701" xr:uid="{00000000-0005-0000-0000-0000D1990000}"/>
    <cellStyle name="Normal 5 2 3 4 2 2" xfId="39702" xr:uid="{00000000-0005-0000-0000-0000D2990000}"/>
    <cellStyle name="Normal 5 2 3 4 2 3" xfId="39703" xr:uid="{00000000-0005-0000-0000-0000D3990000}"/>
    <cellStyle name="Normal 5 2 3 4 2 4" xfId="39704" xr:uid="{00000000-0005-0000-0000-0000D4990000}"/>
    <cellStyle name="Normal 5 2 3 4 2 5" xfId="39705" xr:uid="{00000000-0005-0000-0000-0000D5990000}"/>
    <cellStyle name="Normal 5 2 3 4 3" xfId="39706" xr:uid="{00000000-0005-0000-0000-0000D6990000}"/>
    <cellStyle name="Normal 5 2 3 4 3 2" xfId="39707" xr:uid="{00000000-0005-0000-0000-0000D7990000}"/>
    <cellStyle name="Normal 5 2 3 4 3 3" xfId="39708" xr:uid="{00000000-0005-0000-0000-0000D8990000}"/>
    <cellStyle name="Normal 5 2 3 4 4" xfId="39709" xr:uid="{00000000-0005-0000-0000-0000D9990000}"/>
    <cellStyle name="Normal 5 2 3 4 4 2" xfId="39710" xr:uid="{00000000-0005-0000-0000-0000DA990000}"/>
    <cellStyle name="Normal 5 2 3 4 5" xfId="39711" xr:uid="{00000000-0005-0000-0000-0000DB990000}"/>
    <cellStyle name="Normal 5 2 3 4 5 2" xfId="39712" xr:uid="{00000000-0005-0000-0000-0000DC990000}"/>
    <cellStyle name="Normal 5 2 3 4 6" xfId="39713" xr:uid="{00000000-0005-0000-0000-0000DD990000}"/>
    <cellStyle name="Normal 5 2 3 4 7" xfId="39714" xr:uid="{00000000-0005-0000-0000-0000DE990000}"/>
    <cellStyle name="Normal 5 2 3 4 8" xfId="39715" xr:uid="{00000000-0005-0000-0000-0000DF990000}"/>
    <cellStyle name="Normal 5 2 3 4 9" xfId="39716" xr:uid="{00000000-0005-0000-0000-0000E0990000}"/>
    <cellStyle name="Normal 5 2 3 4_1) Sector Final Use Input Sheet" xfId="39717" xr:uid="{00000000-0005-0000-0000-0000E1990000}"/>
    <cellStyle name="Normal 5 2 3 5" xfId="749" xr:uid="{00000000-0005-0000-0000-0000E2990000}"/>
    <cellStyle name="Normal 5 2 3 5 2" xfId="39719" xr:uid="{00000000-0005-0000-0000-0000E3990000}"/>
    <cellStyle name="Normal 5 2 3 5 3" xfId="39720" xr:uid="{00000000-0005-0000-0000-0000E4990000}"/>
    <cellStyle name="Normal 5 2 3 5 4" xfId="39721" xr:uid="{00000000-0005-0000-0000-0000E5990000}"/>
    <cellStyle name="Normal 5 2 3 5 5" xfId="39722" xr:uid="{00000000-0005-0000-0000-0000E6990000}"/>
    <cellStyle name="Normal 5 2 3 5 6" xfId="39718" xr:uid="{00000000-0005-0000-0000-0000E7990000}"/>
    <cellStyle name="Normal 5 2 3 6" xfId="299" xr:uid="{00000000-0005-0000-0000-0000E8990000}"/>
    <cellStyle name="Normal 5 2 3 6 2" xfId="39724" xr:uid="{00000000-0005-0000-0000-0000E9990000}"/>
    <cellStyle name="Normal 5 2 3 6 3" xfId="39725" xr:uid="{00000000-0005-0000-0000-0000EA990000}"/>
    <cellStyle name="Normal 5 2 3 6 4" xfId="39723" xr:uid="{00000000-0005-0000-0000-0000EB990000}"/>
    <cellStyle name="Normal 5 2 3 7" xfId="39726" xr:uid="{00000000-0005-0000-0000-0000EC990000}"/>
    <cellStyle name="Normal 5 2 3 7 2" xfId="39727" xr:uid="{00000000-0005-0000-0000-0000ED990000}"/>
    <cellStyle name="Normal 5 2 3 8" xfId="39728" xr:uid="{00000000-0005-0000-0000-0000EE990000}"/>
    <cellStyle name="Normal 5 2 3 8 2" xfId="39729" xr:uid="{00000000-0005-0000-0000-0000EF990000}"/>
    <cellStyle name="Normal 5 2 3 9" xfId="39730" xr:uid="{00000000-0005-0000-0000-0000F0990000}"/>
    <cellStyle name="Normal 5 2 3_1) Sector Final Use Input Sheet" xfId="39731" xr:uid="{00000000-0005-0000-0000-0000F1990000}"/>
    <cellStyle name="Normal 5 2 4" xfId="58" xr:uid="{00000000-0005-0000-0000-0000F2990000}"/>
    <cellStyle name="Normal 5 2 4 10" xfId="39733" xr:uid="{00000000-0005-0000-0000-0000F3990000}"/>
    <cellStyle name="Normal 5 2 4 11" xfId="39734" xr:uid="{00000000-0005-0000-0000-0000F4990000}"/>
    <cellStyle name="Normal 5 2 4 12" xfId="39735" xr:uid="{00000000-0005-0000-0000-0000F5990000}"/>
    <cellStyle name="Normal 5 2 4 13" xfId="39736" xr:uid="{00000000-0005-0000-0000-0000F6990000}"/>
    <cellStyle name="Normal 5 2 4 14" xfId="39737" xr:uid="{00000000-0005-0000-0000-0000F7990000}"/>
    <cellStyle name="Normal 5 2 4 15" xfId="39732" xr:uid="{00000000-0005-0000-0000-0000F8990000}"/>
    <cellStyle name="Normal 5 2 4 2" xfId="149" xr:uid="{00000000-0005-0000-0000-0000F9990000}"/>
    <cellStyle name="Normal 5 2 4 2 10" xfId="39739" xr:uid="{00000000-0005-0000-0000-0000FA990000}"/>
    <cellStyle name="Normal 5 2 4 2 11" xfId="39740" xr:uid="{00000000-0005-0000-0000-0000FB990000}"/>
    <cellStyle name="Normal 5 2 4 2 12" xfId="39741" xr:uid="{00000000-0005-0000-0000-0000FC990000}"/>
    <cellStyle name="Normal 5 2 4 2 13" xfId="39738" xr:uid="{00000000-0005-0000-0000-0000FD990000}"/>
    <cellStyle name="Normal 5 2 4 2 2" xfId="640" xr:uid="{00000000-0005-0000-0000-0000FE990000}"/>
    <cellStyle name="Normal 5 2 4 2 2 10" xfId="39743" xr:uid="{00000000-0005-0000-0000-0000FF990000}"/>
    <cellStyle name="Normal 5 2 4 2 2 11" xfId="39744" xr:uid="{00000000-0005-0000-0000-0000009A0000}"/>
    <cellStyle name="Normal 5 2 4 2 2 12" xfId="39742" xr:uid="{00000000-0005-0000-0000-0000019A0000}"/>
    <cellStyle name="Normal 5 2 4 2 2 2" xfId="39745" xr:uid="{00000000-0005-0000-0000-0000029A0000}"/>
    <cellStyle name="Normal 5 2 4 2 2 2 2" xfId="39746" xr:uid="{00000000-0005-0000-0000-0000039A0000}"/>
    <cellStyle name="Normal 5 2 4 2 2 2 3" xfId="39747" xr:uid="{00000000-0005-0000-0000-0000049A0000}"/>
    <cellStyle name="Normal 5 2 4 2 2 2 4" xfId="39748" xr:uid="{00000000-0005-0000-0000-0000059A0000}"/>
    <cellStyle name="Normal 5 2 4 2 2 2 5" xfId="39749" xr:uid="{00000000-0005-0000-0000-0000069A0000}"/>
    <cellStyle name="Normal 5 2 4 2 2 3" xfId="39750" xr:uid="{00000000-0005-0000-0000-0000079A0000}"/>
    <cellStyle name="Normal 5 2 4 2 2 3 2" xfId="39751" xr:uid="{00000000-0005-0000-0000-0000089A0000}"/>
    <cellStyle name="Normal 5 2 4 2 2 3 3" xfId="39752" xr:uid="{00000000-0005-0000-0000-0000099A0000}"/>
    <cellStyle name="Normal 5 2 4 2 2 4" xfId="39753" xr:uid="{00000000-0005-0000-0000-00000A9A0000}"/>
    <cellStyle name="Normal 5 2 4 2 2 4 2" xfId="39754" xr:uid="{00000000-0005-0000-0000-00000B9A0000}"/>
    <cellStyle name="Normal 5 2 4 2 2 5" xfId="39755" xr:uid="{00000000-0005-0000-0000-00000C9A0000}"/>
    <cellStyle name="Normal 5 2 4 2 2 5 2" xfId="39756" xr:uid="{00000000-0005-0000-0000-00000D9A0000}"/>
    <cellStyle name="Normal 5 2 4 2 2 6" xfId="39757" xr:uid="{00000000-0005-0000-0000-00000E9A0000}"/>
    <cellStyle name="Normal 5 2 4 2 2 7" xfId="39758" xr:uid="{00000000-0005-0000-0000-00000F9A0000}"/>
    <cellStyle name="Normal 5 2 4 2 2 8" xfId="39759" xr:uid="{00000000-0005-0000-0000-0000109A0000}"/>
    <cellStyle name="Normal 5 2 4 2 2 9" xfId="39760" xr:uid="{00000000-0005-0000-0000-0000119A0000}"/>
    <cellStyle name="Normal 5 2 4 2 2_1) Sector Final Use Input Sheet" xfId="39761" xr:uid="{00000000-0005-0000-0000-0000129A0000}"/>
    <cellStyle name="Normal 5 2 4 2 3" xfId="824" xr:uid="{00000000-0005-0000-0000-0000139A0000}"/>
    <cellStyle name="Normal 5 2 4 2 3 2" xfId="39763" xr:uid="{00000000-0005-0000-0000-0000149A0000}"/>
    <cellStyle name="Normal 5 2 4 2 3 3" xfId="39764" xr:uid="{00000000-0005-0000-0000-0000159A0000}"/>
    <cellStyle name="Normal 5 2 4 2 3 4" xfId="39765" xr:uid="{00000000-0005-0000-0000-0000169A0000}"/>
    <cellStyle name="Normal 5 2 4 2 3 5" xfId="39766" xr:uid="{00000000-0005-0000-0000-0000179A0000}"/>
    <cellStyle name="Normal 5 2 4 2 3 6" xfId="39762" xr:uid="{00000000-0005-0000-0000-0000189A0000}"/>
    <cellStyle name="Normal 5 2 4 2 4" xfId="374" xr:uid="{00000000-0005-0000-0000-0000199A0000}"/>
    <cellStyle name="Normal 5 2 4 2 4 2" xfId="39768" xr:uid="{00000000-0005-0000-0000-00001A9A0000}"/>
    <cellStyle name="Normal 5 2 4 2 4 3" xfId="39769" xr:uid="{00000000-0005-0000-0000-00001B9A0000}"/>
    <cellStyle name="Normal 5 2 4 2 4 4" xfId="39767" xr:uid="{00000000-0005-0000-0000-00001C9A0000}"/>
    <cellStyle name="Normal 5 2 4 2 5" xfId="39770" xr:uid="{00000000-0005-0000-0000-00001D9A0000}"/>
    <cellStyle name="Normal 5 2 4 2 5 2" xfId="39771" xr:uid="{00000000-0005-0000-0000-00001E9A0000}"/>
    <cellStyle name="Normal 5 2 4 2 6" xfId="39772" xr:uid="{00000000-0005-0000-0000-00001F9A0000}"/>
    <cellStyle name="Normal 5 2 4 2 6 2" xfId="39773" xr:uid="{00000000-0005-0000-0000-0000209A0000}"/>
    <cellStyle name="Normal 5 2 4 2 7" xfId="39774" xr:uid="{00000000-0005-0000-0000-0000219A0000}"/>
    <cellStyle name="Normal 5 2 4 2 8" xfId="39775" xr:uid="{00000000-0005-0000-0000-0000229A0000}"/>
    <cellStyle name="Normal 5 2 4 2 9" xfId="39776" xr:uid="{00000000-0005-0000-0000-0000239A0000}"/>
    <cellStyle name="Normal 5 2 4 2_1) Sector Final Use Input Sheet" xfId="39777" xr:uid="{00000000-0005-0000-0000-0000249A0000}"/>
    <cellStyle name="Normal 5 2 4 3" xfId="209" xr:uid="{00000000-0005-0000-0000-0000259A0000}"/>
    <cellStyle name="Normal 5 2 4 3 10" xfId="39779" xr:uid="{00000000-0005-0000-0000-0000269A0000}"/>
    <cellStyle name="Normal 5 2 4 3 11" xfId="39780" xr:uid="{00000000-0005-0000-0000-0000279A0000}"/>
    <cellStyle name="Normal 5 2 4 3 12" xfId="39781" xr:uid="{00000000-0005-0000-0000-0000289A0000}"/>
    <cellStyle name="Normal 5 2 4 3 13" xfId="39778" xr:uid="{00000000-0005-0000-0000-0000299A0000}"/>
    <cellStyle name="Normal 5 2 4 3 2" xfId="641" xr:uid="{00000000-0005-0000-0000-00002A9A0000}"/>
    <cellStyle name="Normal 5 2 4 3 2 10" xfId="39783" xr:uid="{00000000-0005-0000-0000-00002B9A0000}"/>
    <cellStyle name="Normal 5 2 4 3 2 11" xfId="39784" xr:uid="{00000000-0005-0000-0000-00002C9A0000}"/>
    <cellStyle name="Normal 5 2 4 3 2 12" xfId="39782" xr:uid="{00000000-0005-0000-0000-00002D9A0000}"/>
    <cellStyle name="Normal 5 2 4 3 2 2" xfId="39785" xr:uid="{00000000-0005-0000-0000-00002E9A0000}"/>
    <cellStyle name="Normal 5 2 4 3 2 2 2" xfId="39786" xr:uid="{00000000-0005-0000-0000-00002F9A0000}"/>
    <cellStyle name="Normal 5 2 4 3 2 2 3" xfId="39787" xr:uid="{00000000-0005-0000-0000-0000309A0000}"/>
    <cellStyle name="Normal 5 2 4 3 2 2 4" xfId="39788" xr:uid="{00000000-0005-0000-0000-0000319A0000}"/>
    <cellStyle name="Normal 5 2 4 3 2 2 5" xfId="39789" xr:uid="{00000000-0005-0000-0000-0000329A0000}"/>
    <cellStyle name="Normal 5 2 4 3 2 3" xfId="39790" xr:uid="{00000000-0005-0000-0000-0000339A0000}"/>
    <cellStyle name="Normal 5 2 4 3 2 3 2" xfId="39791" xr:uid="{00000000-0005-0000-0000-0000349A0000}"/>
    <cellStyle name="Normal 5 2 4 3 2 3 3" xfId="39792" xr:uid="{00000000-0005-0000-0000-0000359A0000}"/>
    <cellStyle name="Normal 5 2 4 3 2 4" xfId="39793" xr:uid="{00000000-0005-0000-0000-0000369A0000}"/>
    <cellStyle name="Normal 5 2 4 3 2 4 2" xfId="39794" xr:uid="{00000000-0005-0000-0000-0000379A0000}"/>
    <cellStyle name="Normal 5 2 4 3 2 5" xfId="39795" xr:uid="{00000000-0005-0000-0000-0000389A0000}"/>
    <cellStyle name="Normal 5 2 4 3 2 5 2" xfId="39796" xr:uid="{00000000-0005-0000-0000-0000399A0000}"/>
    <cellStyle name="Normal 5 2 4 3 2 6" xfId="39797" xr:uid="{00000000-0005-0000-0000-00003A9A0000}"/>
    <cellStyle name="Normal 5 2 4 3 2 7" xfId="39798" xr:uid="{00000000-0005-0000-0000-00003B9A0000}"/>
    <cellStyle name="Normal 5 2 4 3 2 8" xfId="39799" xr:uid="{00000000-0005-0000-0000-00003C9A0000}"/>
    <cellStyle name="Normal 5 2 4 3 2 9" xfId="39800" xr:uid="{00000000-0005-0000-0000-00003D9A0000}"/>
    <cellStyle name="Normal 5 2 4 3 2_1) Sector Final Use Input Sheet" xfId="39801" xr:uid="{00000000-0005-0000-0000-00003E9A0000}"/>
    <cellStyle name="Normal 5 2 4 3 3" xfId="884" xr:uid="{00000000-0005-0000-0000-00003F9A0000}"/>
    <cellStyle name="Normal 5 2 4 3 3 2" xfId="39803" xr:uid="{00000000-0005-0000-0000-0000409A0000}"/>
    <cellStyle name="Normal 5 2 4 3 3 3" xfId="39804" xr:uid="{00000000-0005-0000-0000-0000419A0000}"/>
    <cellStyle name="Normal 5 2 4 3 3 4" xfId="39805" xr:uid="{00000000-0005-0000-0000-0000429A0000}"/>
    <cellStyle name="Normal 5 2 4 3 3 5" xfId="39806" xr:uid="{00000000-0005-0000-0000-0000439A0000}"/>
    <cellStyle name="Normal 5 2 4 3 3 6" xfId="39802" xr:uid="{00000000-0005-0000-0000-0000449A0000}"/>
    <cellStyle name="Normal 5 2 4 3 4" xfId="434" xr:uid="{00000000-0005-0000-0000-0000459A0000}"/>
    <cellStyle name="Normal 5 2 4 3 4 2" xfId="39808" xr:uid="{00000000-0005-0000-0000-0000469A0000}"/>
    <cellStyle name="Normal 5 2 4 3 4 3" xfId="39809" xr:uid="{00000000-0005-0000-0000-0000479A0000}"/>
    <cellStyle name="Normal 5 2 4 3 4 4" xfId="39807" xr:uid="{00000000-0005-0000-0000-0000489A0000}"/>
    <cellStyle name="Normal 5 2 4 3 5" xfId="39810" xr:uid="{00000000-0005-0000-0000-0000499A0000}"/>
    <cellStyle name="Normal 5 2 4 3 5 2" xfId="39811" xr:uid="{00000000-0005-0000-0000-00004A9A0000}"/>
    <cellStyle name="Normal 5 2 4 3 6" xfId="39812" xr:uid="{00000000-0005-0000-0000-00004B9A0000}"/>
    <cellStyle name="Normal 5 2 4 3 6 2" xfId="39813" xr:uid="{00000000-0005-0000-0000-00004C9A0000}"/>
    <cellStyle name="Normal 5 2 4 3 7" xfId="39814" xr:uid="{00000000-0005-0000-0000-00004D9A0000}"/>
    <cellStyle name="Normal 5 2 4 3 8" xfId="39815" xr:uid="{00000000-0005-0000-0000-00004E9A0000}"/>
    <cellStyle name="Normal 5 2 4 3 9" xfId="39816" xr:uid="{00000000-0005-0000-0000-00004F9A0000}"/>
    <cellStyle name="Normal 5 2 4 3_1) Sector Final Use Input Sheet" xfId="39817" xr:uid="{00000000-0005-0000-0000-0000509A0000}"/>
    <cellStyle name="Normal 5 2 4 4" xfId="509" xr:uid="{00000000-0005-0000-0000-0000519A0000}"/>
    <cellStyle name="Normal 5 2 4 4 10" xfId="39819" xr:uid="{00000000-0005-0000-0000-0000529A0000}"/>
    <cellStyle name="Normal 5 2 4 4 11" xfId="39820" xr:uid="{00000000-0005-0000-0000-0000539A0000}"/>
    <cellStyle name="Normal 5 2 4 4 12" xfId="39818" xr:uid="{00000000-0005-0000-0000-0000549A0000}"/>
    <cellStyle name="Normal 5 2 4 4 2" xfId="39821" xr:uid="{00000000-0005-0000-0000-0000559A0000}"/>
    <cellStyle name="Normal 5 2 4 4 2 2" xfId="39822" xr:uid="{00000000-0005-0000-0000-0000569A0000}"/>
    <cellStyle name="Normal 5 2 4 4 2 3" xfId="39823" xr:uid="{00000000-0005-0000-0000-0000579A0000}"/>
    <cellStyle name="Normal 5 2 4 4 2 4" xfId="39824" xr:uid="{00000000-0005-0000-0000-0000589A0000}"/>
    <cellStyle name="Normal 5 2 4 4 2 5" xfId="39825" xr:uid="{00000000-0005-0000-0000-0000599A0000}"/>
    <cellStyle name="Normal 5 2 4 4 3" xfId="39826" xr:uid="{00000000-0005-0000-0000-00005A9A0000}"/>
    <cellStyle name="Normal 5 2 4 4 3 2" xfId="39827" xr:uid="{00000000-0005-0000-0000-00005B9A0000}"/>
    <cellStyle name="Normal 5 2 4 4 3 3" xfId="39828" xr:uid="{00000000-0005-0000-0000-00005C9A0000}"/>
    <cellStyle name="Normal 5 2 4 4 4" xfId="39829" xr:uid="{00000000-0005-0000-0000-00005D9A0000}"/>
    <cellStyle name="Normal 5 2 4 4 4 2" xfId="39830" xr:uid="{00000000-0005-0000-0000-00005E9A0000}"/>
    <cellStyle name="Normal 5 2 4 4 5" xfId="39831" xr:uid="{00000000-0005-0000-0000-00005F9A0000}"/>
    <cellStyle name="Normal 5 2 4 4 5 2" xfId="39832" xr:uid="{00000000-0005-0000-0000-0000609A0000}"/>
    <cellStyle name="Normal 5 2 4 4 6" xfId="39833" xr:uid="{00000000-0005-0000-0000-0000619A0000}"/>
    <cellStyle name="Normal 5 2 4 4 7" xfId="39834" xr:uid="{00000000-0005-0000-0000-0000629A0000}"/>
    <cellStyle name="Normal 5 2 4 4 8" xfId="39835" xr:uid="{00000000-0005-0000-0000-0000639A0000}"/>
    <cellStyle name="Normal 5 2 4 4 9" xfId="39836" xr:uid="{00000000-0005-0000-0000-0000649A0000}"/>
    <cellStyle name="Normal 5 2 4 4_1) Sector Final Use Input Sheet" xfId="39837" xr:uid="{00000000-0005-0000-0000-0000659A0000}"/>
    <cellStyle name="Normal 5 2 4 5" xfId="734" xr:uid="{00000000-0005-0000-0000-0000669A0000}"/>
    <cellStyle name="Normal 5 2 4 5 2" xfId="39839" xr:uid="{00000000-0005-0000-0000-0000679A0000}"/>
    <cellStyle name="Normal 5 2 4 5 3" xfId="39840" xr:uid="{00000000-0005-0000-0000-0000689A0000}"/>
    <cellStyle name="Normal 5 2 4 5 4" xfId="39841" xr:uid="{00000000-0005-0000-0000-0000699A0000}"/>
    <cellStyle name="Normal 5 2 4 5 5" xfId="39842" xr:uid="{00000000-0005-0000-0000-00006A9A0000}"/>
    <cellStyle name="Normal 5 2 4 5 6" xfId="39838" xr:uid="{00000000-0005-0000-0000-00006B9A0000}"/>
    <cellStyle name="Normal 5 2 4 6" xfId="284" xr:uid="{00000000-0005-0000-0000-00006C9A0000}"/>
    <cellStyle name="Normal 5 2 4 6 2" xfId="39844" xr:uid="{00000000-0005-0000-0000-00006D9A0000}"/>
    <cellStyle name="Normal 5 2 4 6 3" xfId="39845" xr:uid="{00000000-0005-0000-0000-00006E9A0000}"/>
    <cellStyle name="Normal 5 2 4 6 4" xfId="39843" xr:uid="{00000000-0005-0000-0000-00006F9A0000}"/>
    <cellStyle name="Normal 5 2 4 7" xfId="39846" xr:uid="{00000000-0005-0000-0000-0000709A0000}"/>
    <cellStyle name="Normal 5 2 4 7 2" xfId="39847" xr:uid="{00000000-0005-0000-0000-0000719A0000}"/>
    <cellStyle name="Normal 5 2 4 8" xfId="39848" xr:uid="{00000000-0005-0000-0000-0000729A0000}"/>
    <cellStyle name="Normal 5 2 4 8 2" xfId="39849" xr:uid="{00000000-0005-0000-0000-0000739A0000}"/>
    <cellStyle name="Normal 5 2 4 9" xfId="39850" xr:uid="{00000000-0005-0000-0000-0000749A0000}"/>
    <cellStyle name="Normal 5 2 4_1) Sector Final Use Input Sheet" xfId="39851" xr:uid="{00000000-0005-0000-0000-0000759A0000}"/>
    <cellStyle name="Normal 5 2 5" xfId="106" xr:uid="{00000000-0005-0000-0000-0000769A0000}"/>
    <cellStyle name="Normal 5 2 5 10" xfId="39853" xr:uid="{00000000-0005-0000-0000-0000779A0000}"/>
    <cellStyle name="Normal 5 2 5 11" xfId="39854" xr:uid="{00000000-0005-0000-0000-0000789A0000}"/>
    <cellStyle name="Normal 5 2 5 12" xfId="39855" xr:uid="{00000000-0005-0000-0000-0000799A0000}"/>
    <cellStyle name="Normal 5 2 5 13" xfId="39856" xr:uid="{00000000-0005-0000-0000-00007A9A0000}"/>
    <cellStyle name="Normal 5 2 5 14" xfId="39857" xr:uid="{00000000-0005-0000-0000-00007B9A0000}"/>
    <cellStyle name="Normal 5 2 5 15" xfId="39852" xr:uid="{00000000-0005-0000-0000-00007C9A0000}"/>
    <cellStyle name="Normal 5 2 5 2" xfId="642" xr:uid="{00000000-0005-0000-0000-00007D9A0000}"/>
    <cellStyle name="Normal 5 2 5 2 10" xfId="39859" xr:uid="{00000000-0005-0000-0000-00007E9A0000}"/>
    <cellStyle name="Normal 5 2 5 2 11" xfId="39860" xr:uid="{00000000-0005-0000-0000-00007F9A0000}"/>
    <cellStyle name="Normal 5 2 5 2 12" xfId="39861" xr:uid="{00000000-0005-0000-0000-0000809A0000}"/>
    <cellStyle name="Normal 5 2 5 2 13" xfId="39858" xr:uid="{00000000-0005-0000-0000-0000819A0000}"/>
    <cellStyle name="Normal 5 2 5 2 2" xfId="39862" xr:uid="{00000000-0005-0000-0000-0000829A0000}"/>
    <cellStyle name="Normal 5 2 5 2 2 10" xfId="39863" xr:uid="{00000000-0005-0000-0000-0000839A0000}"/>
    <cellStyle name="Normal 5 2 5 2 2 11" xfId="39864" xr:uid="{00000000-0005-0000-0000-0000849A0000}"/>
    <cellStyle name="Normal 5 2 5 2 2 2" xfId="39865" xr:uid="{00000000-0005-0000-0000-0000859A0000}"/>
    <cellStyle name="Normal 5 2 5 2 2 2 2" xfId="39866" xr:uid="{00000000-0005-0000-0000-0000869A0000}"/>
    <cellStyle name="Normal 5 2 5 2 2 2 3" xfId="39867" xr:uid="{00000000-0005-0000-0000-0000879A0000}"/>
    <cellStyle name="Normal 5 2 5 2 2 2 4" xfId="39868" xr:uid="{00000000-0005-0000-0000-0000889A0000}"/>
    <cellStyle name="Normal 5 2 5 2 2 2 5" xfId="39869" xr:uid="{00000000-0005-0000-0000-0000899A0000}"/>
    <cellStyle name="Normal 5 2 5 2 2 3" xfId="39870" xr:uid="{00000000-0005-0000-0000-00008A9A0000}"/>
    <cellStyle name="Normal 5 2 5 2 2 3 2" xfId="39871" xr:uid="{00000000-0005-0000-0000-00008B9A0000}"/>
    <cellStyle name="Normal 5 2 5 2 2 3 3" xfId="39872" xr:uid="{00000000-0005-0000-0000-00008C9A0000}"/>
    <cellStyle name="Normal 5 2 5 2 2 4" xfId="39873" xr:uid="{00000000-0005-0000-0000-00008D9A0000}"/>
    <cellStyle name="Normal 5 2 5 2 2 4 2" xfId="39874" xr:uid="{00000000-0005-0000-0000-00008E9A0000}"/>
    <cellStyle name="Normal 5 2 5 2 2 5" xfId="39875" xr:uid="{00000000-0005-0000-0000-00008F9A0000}"/>
    <cellStyle name="Normal 5 2 5 2 2 5 2" xfId="39876" xr:uid="{00000000-0005-0000-0000-0000909A0000}"/>
    <cellStyle name="Normal 5 2 5 2 2 6" xfId="39877" xr:uid="{00000000-0005-0000-0000-0000919A0000}"/>
    <cellStyle name="Normal 5 2 5 2 2 7" xfId="39878" xr:uid="{00000000-0005-0000-0000-0000929A0000}"/>
    <cellStyle name="Normal 5 2 5 2 2 8" xfId="39879" xr:uid="{00000000-0005-0000-0000-0000939A0000}"/>
    <cellStyle name="Normal 5 2 5 2 2 9" xfId="39880" xr:uid="{00000000-0005-0000-0000-0000949A0000}"/>
    <cellStyle name="Normal 5 2 5 2 2_1) Sector Final Use Input Sheet" xfId="39881" xr:uid="{00000000-0005-0000-0000-0000959A0000}"/>
    <cellStyle name="Normal 5 2 5 2 3" xfId="39882" xr:uid="{00000000-0005-0000-0000-0000969A0000}"/>
    <cellStyle name="Normal 5 2 5 2 3 2" xfId="39883" xr:uid="{00000000-0005-0000-0000-0000979A0000}"/>
    <cellStyle name="Normal 5 2 5 2 3 3" xfId="39884" xr:uid="{00000000-0005-0000-0000-0000989A0000}"/>
    <cellStyle name="Normal 5 2 5 2 3 4" xfId="39885" xr:uid="{00000000-0005-0000-0000-0000999A0000}"/>
    <cellStyle name="Normal 5 2 5 2 3 5" xfId="39886" xr:uid="{00000000-0005-0000-0000-00009A9A0000}"/>
    <cellStyle name="Normal 5 2 5 2 4" xfId="39887" xr:uid="{00000000-0005-0000-0000-00009B9A0000}"/>
    <cellStyle name="Normal 5 2 5 2 4 2" xfId="39888" xr:uid="{00000000-0005-0000-0000-00009C9A0000}"/>
    <cellStyle name="Normal 5 2 5 2 4 3" xfId="39889" xr:uid="{00000000-0005-0000-0000-00009D9A0000}"/>
    <cellStyle name="Normal 5 2 5 2 5" xfId="39890" xr:uid="{00000000-0005-0000-0000-00009E9A0000}"/>
    <cellStyle name="Normal 5 2 5 2 5 2" xfId="39891" xr:uid="{00000000-0005-0000-0000-00009F9A0000}"/>
    <cellStyle name="Normal 5 2 5 2 6" xfId="39892" xr:uid="{00000000-0005-0000-0000-0000A09A0000}"/>
    <cellStyle name="Normal 5 2 5 2 6 2" xfId="39893" xr:uid="{00000000-0005-0000-0000-0000A19A0000}"/>
    <cellStyle name="Normal 5 2 5 2 7" xfId="39894" xr:uid="{00000000-0005-0000-0000-0000A29A0000}"/>
    <cellStyle name="Normal 5 2 5 2 8" xfId="39895" xr:uid="{00000000-0005-0000-0000-0000A39A0000}"/>
    <cellStyle name="Normal 5 2 5 2 9" xfId="39896" xr:uid="{00000000-0005-0000-0000-0000A49A0000}"/>
    <cellStyle name="Normal 5 2 5 2_1) Sector Final Use Input Sheet" xfId="39897" xr:uid="{00000000-0005-0000-0000-0000A59A0000}"/>
    <cellStyle name="Normal 5 2 5 3" xfId="781" xr:uid="{00000000-0005-0000-0000-0000A69A0000}"/>
    <cellStyle name="Normal 5 2 5 3 10" xfId="39899" xr:uid="{00000000-0005-0000-0000-0000A79A0000}"/>
    <cellStyle name="Normal 5 2 5 3 11" xfId="39900" xr:uid="{00000000-0005-0000-0000-0000A89A0000}"/>
    <cellStyle name="Normal 5 2 5 3 12" xfId="39901" xr:uid="{00000000-0005-0000-0000-0000A99A0000}"/>
    <cellStyle name="Normal 5 2 5 3 13" xfId="39898" xr:uid="{00000000-0005-0000-0000-0000AA9A0000}"/>
    <cellStyle name="Normal 5 2 5 3 2" xfId="39902" xr:uid="{00000000-0005-0000-0000-0000AB9A0000}"/>
    <cellStyle name="Normal 5 2 5 3 2 10" xfId="39903" xr:uid="{00000000-0005-0000-0000-0000AC9A0000}"/>
    <cellStyle name="Normal 5 2 5 3 2 11" xfId="39904" xr:uid="{00000000-0005-0000-0000-0000AD9A0000}"/>
    <cellStyle name="Normal 5 2 5 3 2 2" xfId="39905" xr:uid="{00000000-0005-0000-0000-0000AE9A0000}"/>
    <cellStyle name="Normal 5 2 5 3 2 2 2" xfId="39906" xr:uid="{00000000-0005-0000-0000-0000AF9A0000}"/>
    <cellStyle name="Normal 5 2 5 3 2 2 3" xfId="39907" xr:uid="{00000000-0005-0000-0000-0000B09A0000}"/>
    <cellStyle name="Normal 5 2 5 3 2 2 4" xfId="39908" xr:uid="{00000000-0005-0000-0000-0000B19A0000}"/>
    <cellStyle name="Normal 5 2 5 3 2 2 5" xfId="39909" xr:uid="{00000000-0005-0000-0000-0000B29A0000}"/>
    <cellStyle name="Normal 5 2 5 3 2 3" xfId="39910" xr:uid="{00000000-0005-0000-0000-0000B39A0000}"/>
    <cellStyle name="Normal 5 2 5 3 2 3 2" xfId="39911" xr:uid="{00000000-0005-0000-0000-0000B49A0000}"/>
    <cellStyle name="Normal 5 2 5 3 2 3 3" xfId="39912" xr:uid="{00000000-0005-0000-0000-0000B59A0000}"/>
    <cellStyle name="Normal 5 2 5 3 2 4" xfId="39913" xr:uid="{00000000-0005-0000-0000-0000B69A0000}"/>
    <cellStyle name="Normal 5 2 5 3 2 4 2" xfId="39914" xr:uid="{00000000-0005-0000-0000-0000B79A0000}"/>
    <cellStyle name="Normal 5 2 5 3 2 5" xfId="39915" xr:uid="{00000000-0005-0000-0000-0000B89A0000}"/>
    <cellStyle name="Normal 5 2 5 3 2 5 2" xfId="39916" xr:uid="{00000000-0005-0000-0000-0000B99A0000}"/>
    <cellStyle name="Normal 5 2 5 3 2 6" xfId="39917" xr:uid="{00000000-0005-0000-0000-0000BA9A0000}"/>
    <cellStyle name="Normal 5 2 5 3 2 7" xfId="39918" xr:uid="{00000000-0005-0000-0000-0000BB9A0000}"/>
    <cellStyle name="Normal 5 2 5 3 2 8" xfId="39919" xr:uid="{00000000-0005-0000-0000-0000BC9A0000}"/>
    <cellStyle name="Normal 5 2 5 3 2 9" xfId="39920" xr:uid="{00000000-0005-0000-0000-0000BD9A0000}"/>
    <cellStyle name="Normal 5 2 5 3 2_1) Sector Final Use Input Sheet" xfId="39921" xr:uid="{00000000-0005-0000-0000-0000BE9A0000}"/>
    <cellStyle name="Normal 5 2 5 3 3" xfId="39922" xr:uid="{00000000-0005-0000-0000-0000BF9A0000}"/>
    <cellStyle name="Normal 5 2 5 3 3 2" xfId="39923" xr:uid="{00000000-0005-0000-0000-0000C09A0000}"/>
    <cellStyle name="Normal 5 2 5 3 3 3" xfId="39924" xr:uid="{00000000-0005-0000-0000-0000C19A0000}"/>
    <cellStyle name="Normal 5 2 5 3 3 4" xfId="39925" xr:uid="{00000000-0005-0000-0000-0000C29A0000}"/>
    <cellStyle name="Normal 5 2 5 3 3 5" xfId="39926" xr:uid="{00000000-0005-0000-0000-0000C39A0000}"/>
    <cellStyle name="Normal 5 2 5 3 4" xfId="39927" xr:uid="{00000000-0005-0000-0000-0000C49A0000}"/>
    <cellStyle name="Normal 5 2 5 3 4 2" xfId="39928" xr:uid="{00000000-0005-0000-0000-0000C59A0000}"/>
    <cellStyle name="Normal 5 2 5 3 4 3" xfId="39929" xr:uid="{00000000-0005-0000-0000-0000C69A0000}"/>
    <cellStyle name="Normal 5 2 5 3 5" xfId="39930" xr:uid="{00000000-0005-0000-0000-0000C79A0000}"/>
    <cellStyle name="Normal 5 2 5 3 5 2" xfId="39931" xr:uid="{00000000-0005-0000-0000-0000C89A0000}"/>
    <cellStyle name="Normal 5 2 5 3 6" xfId="39932" xr:uid="{00000000-0005-0000-0000-0000C99A0000}"/>
    <cellStyle name="Normal 5 2 5 3 6 2" xfId="39933" xr:uid="{00000000-0005-0000-0000-0000CA9A0000}"/>
    <cellStyle name="Normal 5 2 5 3 7" xfId="39934" xr:uid="{00000000-0005-0000-0000-0000CB9A0000}"/>
    <cellStyle name="Normal 5 2 5 3 8" xfId="39935" xr:uid="{00000000-0005-0000-0000-0000CC9A0000}"/>
    <cellStyle name="Normal 5 2 5 3 9" xfId="39936" xr:uid="{00000000-0005-0000-0000-0000CD9A0000}"/>
    <cellStyle name="Normal 5 2 5 3_1) Sector Final Use Input Sheet" xfId="39937" xr:uid="{00000000-0005-0000-0000-0000CE9A0000}"/>
    <cellStyle name="Normal 5 2 5 4" xfId="331" xr:uid="{00000000-0005-0000-0000-0000CF9A0000}"/>
    <cellStyle name="Normal 5 2 5 4 10" xfId="39939" xr:uid="{00000000-0005-0000-0000-0000D09A0000}"/>
    <cellStyle name="Normal 5 2 5 4 11" xfId="39940" xr:uid="{00000000-0005-0000-0000-0000D19A0000}"/>
    <cellStyle name="Normal 5 2 5 4 12" xfId="39938" xr:uid="{00000000-0005-0000-0000-0000D29A0000}"/>
    <cellStyle name="Normal 5 2 5 4 2" xfId="39941" xr:uid="{00000000-0005-0000-0000-0000D39A0000}"/>
    <cellStyle name="Normal 5 2 5 4 2 2" xfId="39942" xr:uid="{00000000-0005-0000-0000-0000D49A0000}"/>
    <cellStyle name="Normal 5 2 5 4 2 3" xfId="39943" xr:uid="{00000000-0005-0000-0000-0000D59A0000}"/>
    <cellStyle name="Normal 5 2 5 4 2 4" xfId="39944" xr:uid="{00000000-0005-0000-0000-0000D69A0000}"/>
    <cellStyle name="Normal 5 2 5 4 2 5" xfId="39945" xr:uid="{00000000-0005-0000-0000-0000D79A0000}"/>
    <cellStyle name="Normal 5 2 5 4 3" xfId="39946" xr:uid="{00000000-0005-0000-0000-0000D89A0000}"/>
    <cellStyle name="Normal 5 2 5 4 3 2" xfId="39947" xr:uid="{00000000-0005-0000-0000-0000D99A0000}"/>
    <cellStyle name="Normal 5 2 5 4 3 3" xfId="39948" xr:uid="{00000000-0005-0000-0000-0000DA9A0000}"/>
    <cellStyle name="Normal 5 2 5 4 4" xfId="39949" xr:uid="{00000000-0005-0000-0000-0000DB9A0000}"/>
    <cellStyle name="Normal 5 2 5 4 4 2" xfId="39950" xr:uid="{00000000-0005-0000-0000-0000DC9A0000}"/>
    <cellStyle name="Normal 5 2 5 4 5" xfId="39951" xr:uid="{00000000-0005-0000-0000-0000DD9A0000}"/>
    <cellStyle name="Normal 5 2 5 4 5 2" xfId="39952" xr:uid="{00000000-0005-0000-0000-0000DE9A0000}"/>
    <cellStyle name="Normal 5 2 5 4 6" xfId="39953" xr:uid="{00000000-0005-0000-0000-0000DF9A0000}"/>
    <cellStyle name="Normal 5 2 5 4 7" xfId="39954" xr:uid="{00000000-0005-0000-0000-0000E09A0000}"/>
    <cellStyle name="Normal 5 2 5 4 8" xfId="39955" xr:uid="{00000000-0005-0000-0000-0000E19A0000}"/>
    <cellStyle name="Normal 5 2 5 4 9" xfId="39956" xr:uid="{00000000-0005-0000-0000-0000E29A0000}"/>
    <cellStyle name="Normal 5 2 5 4_1) Sector Final Use Input Sheet" xfId="39957" xr:uid="{00000000-0005-0000-0000-0000E39A0000}"/>
    <cellStyle name="Normal 5 2 5 5" xfId="39958" xr:uid="{00000000-0005-0000-0000-0000E49A0000}"/>
    <cellStyle name="Normal 5 2 5 5 2" xfId="39959" xr:uid="{00000000-0005-0000-0000-0000E59A0000}"/>
    <cellStyle name="Normal 5 2 5 5 3" xfId="39960" xr:uid="{00000000-0005-0000-0000-0000E69A0000}"/>
    <cellStyle name="Normal 5 2 5 5 4" xfId="39961" xr:uid="{00000000-0005-0000-0000-0000E79A0000}"/>
    <cellStyle name="Normal 5 2 5 5 5" xfId="39962" xr:uid="{00000000-0005-0000-0000-0000E89A0000}"/>
    <cellStyle name="Normal 5 2 5 6" xfId="39963" xr:uid="{00000000-0005-0000-0000-0000E99A0000}"/>
    <cellStyle name="Normal 5 2 5 6 2" xfId="39964" xr:uid="{00000000-0005-0000-0000-0000EA9A0000}"/>
    <cellStyle name="Normal 5 2 5 6 3" xfId="39965" xr:uid="{00000000-0005-0000-0000-0000EB9A0000}"/>
    <cellStyle name="Normal 5 2 5 7" xfId="39966" xr:uid="{00000000-0005-0000-0000-0000EC9A0000}"/>
    <cellStyle name="Normal 5 2 5 7 2" xfId="39967" xr:uid="{00000000-0005-0000-0000-0000ED9A0000}"/>
    <cellStyle name="Normal 5 2 5 8" xfId="39968" xr:uid="{00000000-0005-0000-0000-0000EE9A0000}"/>
    <cellStyle name="Normal 5 2 5 8 2" xfId="39969" xr:uid="{00000000-0005-0000-0000-0000EF9A0000}"/>
    <cellStyle name="Normal 5 2 5 9" xfId="39970" xr:uid="{00000000-0005-0000-0000-0000F09A0000}"/>
    <cellStyle name="Normal 5 2 5_1) Sector Final Use Input Sheet" xfId="39971" xr:uid="{00000000-0005-0000-0000-0000F19A0000}"/>
    <cellStyle name="Normal 5 2 6" xfId="179" xr:uid="{00000000-0005-0000-0000-0000F29A0000}"/>
    <cellStyle name="Normal 5 2 6 10" xfId="39973" xr:uid="{00000000-0005-0000-0000-0000F39A0000}"/>
    <cellStyle name="Normal 5 2 6 11" xfId="39974" xr:uid="{00000000-0005-0000-0000-0000F49A0000}"/>
    <cellStyle name="Normal 5 2 6 12" xfId="39975" xr:uid="{00000000-0005-0000-0000-0000F59A0000}"/>
    <cellStyle name="Normal 5 2 6 13" xfId="39972" xr:uid="{00000000-0005-0000-0000-0000F69A0000}"/>
    <cellStyle name="Normal 5 2 6 2" xfId="643" xr:uid="{00000000-0005-0000-0000-0000F79A0000}"/>
    <cellStyle name="Normal 5 2 6 2 10" xfId="39977" xr:uid="{00000000-0005-0000-0000-0000F89A0000}"/>
    <cellStyle name="Normal 5 2 6 2 11" xfId="39978" xr:uid="{00000000-0005-0000-0000-0000F99A0000}"/>
    <cellStyle name="Normal 5 2 6 2 12" xfId="39976" xr:uid="{00000000-0005-0000-0000-0000FA9A0000}"/>
    <cellStyle name="Normal 5 2 6 2 2" xfId="39979" xr:uid="{00000000-0005-0000-0000-0000FB9A0000}"/>
    <cellStyle name="Normal 5 2 6 2 2 2" xfId="39980" xr:uid="{00000000-0005-0000-0000-0000FC9A0000}"/>
    <cellStyle name="Normal 5 2 6 2 2 3" xfId="39981" xr:uid="{00000000-0005-0000-0000-0000FD9A0000}"/>
    <cellStyle name="Normal 5 2 6 2 2 4" xfId="39982" xr:uid="{00000000-0005-0000-0000-0000FE9A0000}"/>
    <cellStyle name="Normal 5 2 6 2 2 5" xfId="39983" xr:uid="{00000000-0005-0000-0000-0000FF9A0000}"/>
    <cellStyle name="Normal 5 2 6 2 3" xfId="39984" xr:uid="{00000000-0005-0000-0000-0000009B0000}"/>
    <cellStyle name="Normal 5 2 6 2 3 2" xfId="39985" xr:uid="{00000000-0005-0000-0000-0000019B0000}"/>
    <cellStyle name="Normal 5 2 6 2 3 3" xfId="39986" xr:uid="{00000000-0005-0000-0000-0000029B0000}"/>
    <cellStyle name="Normal 5 2 6 2 4" xfId="39987" xr:uid="{00000000-0005-0000-0000-0000039B0000}"/>
    <cellStyle name="Normal 5 2 6 2 4 2" xfId="39988" xr:uid="{00000000-0005-0000-0000-0000049B0000}"/>
    <cellStyle name="Normal 5 2 6 2 5" xfId="39989" xr:uid="{00000000-0005-0000-0000-0000059B0000}"/>
    <cellStyle name="Normal 5 2 6 2 5 2" xfId="39990" xr:uid="{00000000-0005-0000-0000-0000069B0000}"/>
    <cellStyle name="Normal 5 2 6 2 6" xfId="39991" xr:uid="{00000000-0005-0000-0000-0000079B0000}"/>
    <cellStyle name="Normal 5 2 6 2 7" xfId="39992" xr:uid="{00000000-0005-0000-0000-0000089B0000}"/>
    <cellStyle name="Normal 5 2 6 2 8" xfId="39993" xr:uid="{00000000-0005-0000-0000-0000099B0000}"/>
    <cellStyle name="Normal 5 2 6 2 9" xfId="39994" xr:uid="{00000000-0005-0000-0000-00000A9B0000}"/>
    <cellStyle name="Normal 5 2 6 2_1) Sector Final Use Input Sheet" xfId="39995" xr:uid="{00000000-0005-0000-0000-00000B9B0000}"/>
    <cellStyle name="Normal 5 2 6 3" xfId="854" xr:uid="{00000000-0005-0000-0000-00000C9B0000}"/>
    <cellStyle name="Normal 5 2 6 3 2" xfId="39997" xr:uid="{00000000-0005-0000-0000-00000D9B0000}"/>
    <cellStyle name="Normal 5 2 6 3 3" xfId="39998" xr:uid="{00000000-0005-0000-0000-00000E9B0000}"/>
    <cellStyle name="Normal 5 2 6 3 4" xfId="39999" xr:uid="{00000000-0005-0000-0000-00000F9B0000}"/>
    <cellStyle name="Normal 5 2 6 3 5" xfId="40000" xr:uid="{00000000-0005-0000-0000-0000109B0000}"/>
    <cellStyle name="Normal 5 2 6 3 6" xfId="39996" xr:uid="{00000000-0005-0000-0000-0000119B0000}"/>
    <cellStyle name="Normal 5 2 6 4" xfId="404" xr:uid="{00000000-0005-0000-0000-0000129B0000}"/>
    <cellStyle name="Normal 5 2 6 4 2" xfId="40002" xr:uid="{00000000-0005-0000-0000-0000139B0000}"/>
    <cellStyle name="Normal 5 2 6 4 3" xfId="40003" xr:uid="{00000000-0005-0000-0000-0000149B0000}"/>
    <cellStyle name="Normal 5 2 6 4 4" xfId="40001" xr:uid="{00000000-0005-0000-0000-0000159B0000}"/>
    <cellStyle name="Normal 5 2 6 5" xfId="40004" xr:uid="{00000000-0005-0000-0000-0000169B0000}"/>
    <cellStyle name="Normal 5 2 6 5 2" xfId="40005" xr:uid="{00000000-0005-0000-0000-0000179B0000}"/>
    <cellStyle name="Normal 5 2 6 6" xfId="40006" xr:uid="{00000000-0005-0000-0000-0000189B0000}"/>
    <cellStyle name="Normal 5 2 6 6 2" xfId="40007" xr:uid="{00000000-0005-0000-0000-0000199B0000}"/>
    <cellStyle name="Normal 5 2 6 7" xfId="40008" xr:uid="{00000000-0005-0000-0000-00001A9B0000}"/>
    <cellStyle name="Normal 5 2 6 8" xfId="40009" xr:uid="{00000000-0005-0000-0000-00001B9B0000}"/>
    <cellStyle name="Normal 5 2 6 9" xfId="40010" xr:uid="{00000000-0005-0000-0000-00001C9B0000}"/>
    <cellStyle name="Normal 5 2 6_1) Sector Final Use Input Sheet" xfId="40011" xr:uid="{00000000-0005-0000-0000-00001D9B0000}"/>
    <cellStyle name="Normal 5 2 7" xfId="479" xr:uid="{00000000-0005-0000-0000-00001E9B0000}"/>
    <cellStyle name="Normal 5 2 7 10" xfId="40013" xr:uid="{00000000-0005-0000-0000-00001F9B0000}"/>
    <cellStyle name="Normal 5 2 7 11" xfId="40014" xr:uid="{00000000-0005-0000-0000-0000209B0000}"/>
    <cellStyle name="Normal 5 2 7 12" xfId="40015" xr:uid="{00000000-0005-0000-0000-0000219B0000}"/>
    <cellStyle name="Normal 5 2 7 13" xfId="40012" xr:uid="{00000000-0005-0000-0000-0000229B0000}"/>
    <cellStyle name="Normal 5 2 7 2" xfId="40016" xr:uid="{00000000-0005-0000-0000-0000239B0000}"/>
    <cellStyle name="Normal 5 2 7 2 10" xfId="40017" xr:uid="{00000000-0005-0000-0000-0000249B0000}"/>
    <cellStyle name="Normal 5 2 7 2 11" xfId="40018" xr:uid="{00000000-0005-0000-0000-0000259B0000}"/>
    <cellStyle name="Normal 5 2 7 2 2" xfId="40019" xr:uid="{00000000-0005-0000-0000-0000269B0000}"/>
    <cellStyle name="Normal 5 2 7 2 2 2" xfId="40020" xr:uid="{00000000-0005-0000-0000-0000279B0000}"/>
    <cellStyle name="Normal 5 2 7 2 2 3" xfId="40021" xr:uid="{00000000-0005-0000-0000-0000289B0000}"/>
    <cellStyle name="Normal 5 2 7 2 2 4" xfId="40022" xr:uid="{00000000-0005-0000-0000-0000299B0000}"/>
    <cellStyle name="Normal 5 2 7 2 2 5" xfId="40023" xr:uid="{00000000-0005-0000-0000-00002A9B0000}"/>
    <cellStyle name="Normal 5 2 7 2 3" xfId="40024" xr:uid="{00000000-0005-0000-0000-00002B9B0000}"/>
    <cellStyle name="Normal 5 2 7 2 3 2" xfId="40025" xr:uid="{00000000-0005-0000-0000-00002C9B0000}"/>
    <cellStyle name="Normal 5 2 7 2 3 3" xfId="40026" xr:uid="{00000000-0005-0000-0000-00002D9B0000}"/>
    <cellStyle name="Normal 5 2 7 2 4" xfId="40027" xr:uid="{00000000-0005-0000-0000-00002E9B0000}"/>
    <cellStyle name="Normal 5 2 7 2 4 2" xfId="40028" xr:uid="{00000000-0005-0000-0000-00002F9B0000}"/>
    <cellStyle name="Normal 5 2 7 2 5" xfId="40029" xr:uid="{00000000-0005-0000-0000-0000309B0000}"/>
    <cellStyle name="Normal 5 2 7 2 5 2" xfId="40030" xr:uid="{00000000-0005-0000-0000-0000319B0000}"/>
    <cellStyle name="Normal 5 2 7 2 6" xfId="40031" xr:uid="{00000000-0005-0000-0000-0000329B0000}"/>
    <cellStyle name="Normal 5 2 7 2 7" xfId="40032" xr:uid="{00000000-0005-0000-0000-0000339B0000}"/>
    <cellStyle name="Normal 5 2 7 2 8" xfId="40033" xr:uid="{00000000-0005-0000-0000-0000349B0000}"/>
    <cellStyle name="Normal 5 2 7 2 9" xfId="40034" xr:uid="{00000000-0005-0000-0000-0000359B0000}"/>
    <cellStyle name="Normal 5 2 7 2_1) Sector Final Use Input Sheet" xfId="40035" xr:uid="{00000000-0005-0000-0000-0000369B0000}"/>
    <cellStyle name="Normal 5 2 7 3" xfId="40036" xr:uid="{00000000-0005-0000-0000-0000379B0000}"/>
    <cellStyle name="Normal 5 2 7 3 2" xfId="40037" xr:uid="{00000000-0005-0000-0000-0000389B0000}"/>
    <cellStyle name="Normal 5 2 7 3 3" xfId="40038" xr:uid="{00000000-0005-0000-0000-0000399B0000}"/>
    <cellStyle name="Normal 5 2 7 3 4" xfId="40039" xr:uid="{00000000-0005-0000-0000-00003A9B0000}"/>
    <cellStyle name="Normal 5 2 7 3 5" xfId="40040" xr:uid="{00000000-0005-0000-0000-00003B9B0000}"/>
    <cellStyle name="Normal 5 2 7 4" xfId="40041" xr:uid="{00000000-0005-0000-0000-00003C9B0000}"/>
    <cellStyle name="Normal 5 2 7 4 2" xfId="40042" xr:uid="{00000000-0005-0000-0000-00003D9B0000}"/>
    <cellStyle name="Normal 5 2 7 4 3" xfId="40043" xr:uid="{00000000-0005-0000-0000-00003E9B0000}"/>
    <cellStyle name="Normal 5 2 7 5" xfId="40044" xr:uid="{00000000-0005-0000-0000-00003F9B0000}"/>
    <cellStyle name="Normal 5 2 7 5 2" xfId="40045" xr:uid="{00000000-0005-0000-0000-0000409B0000}"/>
    <cellStyle name="Normal 5 2 7 6" xfId="40046" xr:uid="{00000000-0005-0000-0000-0000419B0000}"/>
    <cellStyle name="Normal 5 2 7 6 2" xfId="40047" xr:uid="{00000000-0005-0000-0000-0000429B0000}"/>
    <cellStyle name="Normal 5 2 7 7" xfId="40048" xr:uid="{00000000-0005-0000-0000-0000439B0000}"/>
    <cellStyle name="Normal 5 2 7 8" xfId="40049" xr:uid="{00000000-0005-0000-0000-0000449B0000}"/>
    <cellStyle name="Normal 5 2 7 9" xfId="40050" xr:uid="{00000000-0005-0000-0000-0000459B0000}"/>
    <cellStyle name="Normal 5 2 7_1) Sector Final Use Input Sheet" xfId="40051" xr:uid="{00000000-0005-0000-0000-0000469B0000}"/>
    <cellStyle name="Normal 5 2 8" xfId="704" xr:uid="{00000000-0005-0000-0000-0000479B0000}"/>
    <cellStyle name="Normal 5 2 8 10" xfId="40053" xr:uid="{00000000-0005-0000-0000-0000489B0000}"/>
    <cellStyle name="Normal 5 2 8 11" xfId="40052" xr:uid="{00000000-0005-0000-0000-0000499B0000}"/>
    <cellStyle name="Normal 5 2 8 2" xfId="40054" xr:uid="{00000000-0005-0000-0000-00004A9B0000}"/>
    <cellStyle name="Normal 5 2 8 2 2" xfId="40055" xr:uid="{00000000-0005-0000-0000-00004B9B0000}"/>
    <cellStyle name="Normal 5 2 8 2 3" xfId="40056" xr:uid="{00000000-0005-0000-0000-00004C9B0000}"/>
    <cellStyle name="Normal 5 2 8 3" xfId="40057" xr:uid="{00000000-0005-0000-0000-00004D9B0000}"/>
    <cellStyle name="Normal 5 2 8 3 2" xfId="40058" xr:uid="{00000000-0005-0000-0000-00004E9B0000}"/>
    <cellStyle name="Normal 5 2 8 4" xfId="40059" xr:uid="{00000000-0005-0000-0000-00004F9B0000}"/>
    <cellStyle name="Normal 5 2 8 4 2" xfId="40060" xr:uid="{00000000-0005-0000-0000-0000509B0000}"/>
    <cellStyle name="Normal 5 2 8 5" xfId="40061" xr:uid="{00000000-0005-0000-0000-0000519B0000}"/>
    <cellStyle name="Normal 5 2 8 6" xfId="40062" xr:uid="{00000000-0005-0000-0000-0000529B0000}"/>
    <cellStyle name="Normal 5 2 8 7" xfId="40063" xr:uid="{00000000-0005-0000-0000-0000539B0000}"/>
    <cellStyle name="Normal 5 2 8 8" xfId="40064" xr:uid="{00000000-0005-0000-0000-0000549B0000}"/>
    <cellStyle name="Normal 5 2 8 9" xfId="40065" xr:uid="{00000000-0005-0000-0000-0000559B0000}"/>
    <cellStyle name="Normal 5 2 8_1) Sector Final Use Input Sheet" xfId="40066" xr:uid="{00000000-0005-0000-0000-0000569B0000}"/>
    <cellStyle name="Normal 5 2 9" xfId="254" xr:uid="{00000000-0005-0000-0000-0000579B0000}"/>
    <cellStyle name="Normal 5 2 9 2" xfId="40068" xr:uid="{00000000-0005-0000-0000-0000589B0000}"/>
    <cellStyle name="Normal 5 2 9 2 2" xfId="40069" xr:uid="{00000000-0005-0000-0000-0000599B0000}"/>
    <cellStyle name="Normal 5 2 9 2 3" xfId="40070" xr:uid="{00000000-0005-0000-0000-00005A9B0000}"/>
    <cellStyle name="Normal 5 2 9 3" xfId="40071" xr:uid="{00000000-0005-0000-0000-00005B9B0000}"/>
    <cellStyle name="Normal 5 2 9 4" xfId="40072" xr:uid="{00000000-0005-0000-0000-00005C9B0000}"/>
    <cellStyle name="Normal 5 2 9 5" xfId="40073" xr:uid="{00000000-0005-0000-0000-00005D9B0000}"/>
    <cellStyle name="Normal 5 2 9 6" xfId="40074" xr:uid="{00000000-0005-0000-0000-00005E9B0000}"/>
    <cellStyle name="Normal 5 2 9 7" xfId="40067" xr:uid="{00000000-0005-0000-0000-00005F9B0000}"/>
    <cellStyle name="Normal 5 2_1) Sector Final Use Input Sheet" xfId="40075" xr:uid="{00000000-0005-0000-0000-0000609B0000}"/>
    <cellStyle name="Normal 5 3" xfId="24" xr:uid="{00000000-0005-0000-0000-0000619B0000}"/>
    <cellStyle name="Normal 5 3 10" xfId="930" xr:uid="{00000000-0005-0000-0000-0000629B0000}"/>
    <cellStyle name="Normal 5 3 2" xfId="43" xr:uid="{00000000-0005-0000-0000-0000639B0000}"/>
    <cellStyle name="Normal 5 3 2 2" xfId="89" xr:uid="{00000000-0005-0000-0000-0000649B0000}"/>
    <cellStyle name="Normal 5 3 2 2 2" xfId="165" xr:uid="{00000000-0005-0000-0000-0000659B0000}"/>
    <cellStyle name="Normal 5 3 2 2 2 2" xfId="644" xr:uid="{00000000-0005-0000-0000-0000669B0000}"/>
    <cellStyle name="Normal 5 3 2 2 2 3" xfId="840" xr:uid="{00000000-0005-0000-0000-0000679B0000}"/>
    <cellStyle name="Normal 5 3 2 2 2 4" xfId="390" xr:uid="{00000000-0005-0000-0000-0000689B0000}"/>
    <cellStyle name="Normal 5 3 2 2 3" xfId="240" xr:uid="{00000000-0005-0000-0000-0000699B0000}"/>
    <cellStyle name="Normal 5 3 2 2 3 2" xfId="645" xr:uid="{00000000-0005-0000-0000-00006A9B0000}"/>
    <cellStyle name="Normal 5 3 2 2 3 3" xfId="915" xr:uid="{00000000-0005-0000-0000-00006B9B0000}"/>
    <cellStyle name="Normal 5 3 2 2 3 4" xfId="465" xr:uid="{00000000-0005-0000-0000-00006C9B0000}"/>
    <cellStyle name="Normal 5 3 2 2 4" xfId="540" xr:uid="{00000000-0005-0000-0000-00006D9B0000}"/>
    <cellStyle name="Normal 5 3 2 2 5" xfId="765" xr:uid="{00000000-0005-0000-0000-00006E9B0000}"/>
    <cellStyle name="Normal 5 3 2 2 6" xfId="315" xr:uid="{00000000-0005-0000-0000-00006F9B0000}"/>
    <cellStyle name="Normal 5 3 2 3" xfId="137" xr:uid="{00000000-0005-0000-0000-0000709B0000}"/>
    <cellStyle name="Normal 5 3 2 3 2" xfId="646" xr:uid="{00000000-0005-0000-0000-0000719B0000}"/>
    <cellStyle name="Normal 5 3 2 3 3" xfId="812" xr:uid="{00000000-0005-0000-0000-0000729B0000}"/>
    <cellStyle name="Normal 5 3 2 3 4" xfId="362" xr:uid="{00000000-0005-0000-0000-0000739B0000}"/>
    <cellStyle name="Normal 5 3 2 4" xfId="195" xr:uid="{00000000-0005-0000-0000-0000749B0000}"/>
    <cellStyle name="Normal 5 3 2 4 2" xfId="647" xr:uid="{00000000-0005-0000-0000-0000759B0000}"/>
    <cellStyle name="Normal 5 3 2 4 3" xfId="870" xr:uid="{00000000-0005-0000-0000-0000769B0000}"/>
    <cellStyle name="Normal 5 3 2 4 4" xfId="420" xr:uid="{00000000-0005-0000-0000-0000779B0000}"/>
    <cellStyle name="Normal 5 3 2 5" xfId="495" xr:uid="{00000000-0005-0000-0000-0000789B0000}"/>
    <cellStyle name="Normal 5 3 2 6" xfId="720" xr:uid="{00000000-0005-0000-0000-0000799B0000}"/>
    <cellStyle name="Normal 5 3 2 7" xfId="270" xr:uid="{00000000-0005-0000-0000-00007A9B0000}"/>
    <cellStyle name="Normal 5 3 2 8" xfId="40076" xr:uid="{00000000-0005-0000-0000-00007B9B0000}"/>
    <cellStyle name="Normal 5 3 3" xfId="74" xr:uid="{00000000-0005-0000-0000-00007C9B0000}"/>
    <cellStyle name="Normal 5 3 3 2" xfId="122" xr:uid="{00000000-0005-0000-0000-00007D9B0000}"/>
    <cellStyle name="Normal 5 3 3 2 2" xfId="648" xr:uid="{00000000-0005-0000-0000-00007E9B0000}"/>
    <cellStyle name="Normal 5 3 3 2 3" xfId="797" xr:uid="{00000000-0005-0000-0000-00007F9B0000}"/>
    <cellStyle name="Normal 5 3 3 2 4" xfId="347" xr:uid="{00000000-0005-0000-0000-0000809B0000}"/>
    <cellStyle name="Normal 5 3 3 3" xfId="225" xr:uid="{00000000-0005-0000-0000-0000819B0000}"/>
    <cellStyle name="Normal 5 3 3 3 2" xfId="649" xr:uid="{00000000-0005-0000-0000-0000829B0000}"/>
    <cellStyle name="Normal 5 3 3 3 3" xfId="900" xr:uid="{00000000-0005-0000-0000-0000839B0000}"/>
    <cellStyle name="Normal 5 3 3 3 4" xfId="450" xr:uid="{00000000-0005-0000-0000-0000849B0000}"/>
    <cellStyle name="Normal 5 3 3 4" xfId="525" xr:uid="{00000000-0005-0000-0000-0000859B0000}"/>
    <cellStyle name="Normal 5 3 3 5" xfId="750" xr:uid="{00000000-0005-0000-0000-0000869B0000}"/>
    <cellStyle name="Normal 5 3 3 6" xfId="300" xr:uid="{00000000-0005-0000-0000-0000879B0000}"/>
    <cellStyle name="Normal 5 3 4" xfId="59" xr:uid="{00000000-0005-0000-0000-0000889B0000}"/>
    <cellStyle name="Normal 5 3 4 2" xfId="150" xr:uid="{00000000-0005-0000-0000-0000899B0000}"/>
    <cellStyle name="Normal 5 3 4 2 2" xfId="650" xr:uid="{00000000-0005-0000-0000-00008A9B0000}"/>
    <cellStyle name="Normal 5 3 4 2 3" xfId="825" xr:uid="{00000000-0005-0000-0000-00008B9B0000}"/>
    <cellStyle name="Normal 5 3 4 2 4" xfId="375" xr:uid="{00000000-0005-0000-0000-00008C9B0000}"/>
    <cellStyle name="Normal 5 3 4 3" xfId="210" xr:uid="{00000000-0005-0000-0000-00008D9B0000}"/>
    <cellStyle name="Normal 5 3 4 3 2" xfId="651" xr:uid="{00000000-0005-0000-0000-00008E9B0000}"/>
    <cellStyle name="Normal 5 3 4 3 3" xfId="885" xr:uid="{00000000-0005-0000-0000-00008F9B0000}"/>
    <cellStyle name="Normal 5 3 4 3 4" xfId="435" xr:uid="{00000000-0005-0000-0000-0000909B0000}"/>
    <cellStyle name="Normal 5 3 4 4" xfId="510" xr:uid="{00000000-0005-0000-0000-0000919B0000}"/>
    <cellStyle name="Normal 5 3 4 5" xfId="735" xr:uid="{00000000-0005-0000-0000-0000929B0000}"/>
    <cellStyle name="Normal 5 3 4 6" xfId="285" xr:uid="{00000000-0005-0000-0000-0000939B0000}"/>
    <cellStyle name="Normal 5 3 5" xfId="107" xr:uid="{00000000-0005-0000-0000-0000949B0000}"/>
    <cellStyle name="Normal 5 3 5 2" xfId="652" xr:uid="{00000000-0005-0000-0000-0000959B0000}"/>
    <cellStyle name="Normal 5 3 5 3" xfId="782" xr:uid="{00000000-0005-0000-0000-0000969B0000}"/>
    <cellStyle name="Normal 5 3 5 4" xfId="332" xr:uid="{00000000-0005-0000-0000-0000979B0000}"/>
    <cellStyle name="Normal 5 3 6" xfId="180" xr:uid="{00000000-0005-0000-0000-0000989B0000}"/>
    <cellStyle name="Normal 5 3 6 2" xfId="653" xr:uid="{00000000-0005-0000-0000-0000999B0000}"/>
    <cellStyle name="Normal 5 3 6 3" xfId="855" xr:uid="{00000000-0005-0000-0000-00009A9B0000}"/>
    <cellStyle name="Normal 5 3 6 4" xfId="405" xr:uid="{00000000-0005-0000-0000-00009B9B0000}"/>
    <cellStyle name="Normal 5 3 7" xfId="480" xr:uid="{00000000-0005-0000-0000-00009C9B0000}"/>
    <cellStyle name="Normal 5 3 8" xfId="705" xr:uid="{00000000-0005-0000-0000-00009D9B0000}"/>
    <cellStyle name="Normal 5 3 9" xfId="255" xr:uid="{00000000-0005-0000-0000-00009E9B0000}"/>
    <cellStyle name="Normal 5 4" xfId="30" xr:uid="{00000000-0005-0000-0000-00009F9B0000}"/>
    <cellStyle name="Normal 5 4 10" xfId="40078" xr:uid="{00000000-0005-0000-0000-0000A09B0000}"/>
    <cellStyle name="Normal 5 4 10 2" xfId="40079" xr:uid="{00000000-0005-0000-0000-0000A19B0000}"/>
    <cellStyle name="Normal 5 4 11" xfId="40080" xr:uid="{00000000-0005-0000-0000-0000A29B0000}"/>
    <cellStyle name="Normal 5 4 11 2" xfId="40081" xr:uid="{00000000-0005-0000-0000-0000A39B0000}"/>
    <cellStyle name="Normal 5 4 12" xfId="40082" xr:uid="{00000000-0005-0000-0000-0000A49B0000}"/>
    <cellStyle name="Normal 5 4 13" xfId="40083" xr:uid="{00000000-0005-0000-0000-0000A59B0000}"/>
    <cellStyle name="Normal 5 4 14" xfId="40084" xr:uid="{00000000-0005-0000-0000-0000A69B0000}"/>
    <cellStyle name="Normal 5 4 15" xfId="40085" xr:uid="{00000000-0005-0000-0000-0000A79B0000}"/>
    <cellStyle name="Normal 5 4 16" xfId="40086" xr:uid="{00000000-0005-0000-0000-0000A89B0000}"/>
    <cellStyle name="Normal 5 4 17" xfId="40087" xr:uid="{00000000-0005-0000-0000-0000A99B0000}"/>
    <cellStyle name="Normal 5 4 18" xfId="40077" xr:uid="{00000000-0005-0000-0000-0000AA9B0000}"/>
    <cellStyle name="Normal 5 4 2" xfId="40088" xr:uid="{00000000-0005-0000-0000-0000AB9B0000}"/>
    <cellStyle name="Normal 5 4 2 10" xfId="40089" xr:uid="{00000000-0005-0000-0000-0000AC9B0000}"/>
    <cellStyle name="Normal 5 4 2 11" xfId="40090" xr:uid="{00000000-0005-0000-0000-0000AD9B0000}"/>
    <cellStyle name="Normal 5 4 2 12" xfId="40091" xr:uid="{00000000-0005-0000-0000-0000AE9B0000}"/>
    <cellStyle name="Normal 5 4 2 13" xfId="40092" xr:uid="{00000000-0005-0000-0000-0000AF9B0000}"/>
    <cellStyle name="Normal 5 4 2 14" xfId="40093" xr:uid="{00000000-0005-0000-0000-0000B09B0000}"/>
    <cellStyle name="Normal 5 4 2 2" xfId="40094" xr:uid="{00000000-0005-0000-0000-0000B19B0000}"/>
    <cellStyle name="Normal 5 4 2 2 10" xfId="40095" xr:uid="{00000000-0005-0000-0000-0000B29B0000}"/>
    <cellStyle name="Normal 5 4 2 2 11" xfId="40096" xr:uid="{00000000-0005-0000-0000-0000B39B0000}"/>
    <cellStyle name="Normal 5 4 2 2 12" xfId="40097" xr:uid="{00000000-0005-0000-0000-0000B49B0000}"/>
    <cellStyle name="Normal 5 4 2 2 2" xfId="40098" xr:uid="{00000000-0005-0000-0000-0000B59B0000}"/>
    <cellStyle name="Normal 5 4 2 2 2 10" xfId="40099" xr:uid="{00000000-0005-0000-0000-0000B69B0000}"/>
    <cellStyle name="Normal 5 4 2 2 2 11" xfId="40100" xr:uid="{00000000-0005-0000-0000-0000B79B0000}"/>
    <cellStyle name="Normal 5 4 2 2 2 2" xfId="40101" xr:uid="{00000000-0005-0000-0000-0000B89B0000}"/>
    <cellStyle name="Normal 5 4 2 2 2 2 2" xfId="40102" xr:uid="{00000000-0005-0000-0000-0000B99B0000}"/>
    <cellStyle name="Normal 5 4 2 2 2 2 3" xfId="40103" xr:uid="{00000000-0005-0000-0000-0000BA9B0000}"/>
    <cellStyle name="Normal 5 4 2 2 2 2 4" xfId="40104" xr:uid="{00000000-0005-0000-0000-0000BB9B0000}"/>
    <cellStyle name="Normal 5 4 2 2 2 2 5" xfId="40105" xr:uid="{00000000-0005-0000-0000-0000BC9B0000}"/>
    <cellStyle name="Normal 5 4 2 2 2 3" xfId="40106" xr:uid="{00000000-0005-0000-0000-0000BD9B0000}"/>
    <cellStyle name="Normal 5 4 2 2 2 3 2" xfId="40107" xr:uid="{00000000-0005-0000-0000-0000BE9B0000}"/>
    <cellStyle name="Normal 5 4 2 2 2 3 3" xfId="40108" xr:uid="{00000000-0005-0000-0000-0000BF9B0000}"/>
    <cellStyle name="Normal 5 4 2 2 2 4" xfId="40109" xr:uid="{00000000-0005-0000-0000-0000C09B0000}"/>
    <cellStyle name="Normal 5 4 2 2 2 4 2" xfId="40110" xr:uid="{00000000-0005-0000-0000-0000C19B0000}"/>
    <cellStyle name="Normal 5 4 2 2 2 5" xfId="40111" xr:uid="{00000000-0005-0000-0000-0000C29B0000}"/>
    <cellStyle name="Normal 5 4 2 2 2 5 2" xfId="40112" xr:uid="{00000000-0005-0000-0000-0000C39B0000}"/>
    <cellStyle name="Normal 5 4 2 2 2 6" xfId="40113" xr:uid="{00000000-0005-0000-0000-0000C49B0000}"/>
    <cellStyle name="Normal 5 4 2 2 2 7" xfId="40114" xr:uid="{00000000-0005-0000-0000-0000C59B0000}"/>
    <cellStyle name="Normal 5 4 2 2 2 8" xfId="40115" xr:uid="{00000000-0005-0000-0000-0000C69B0000}"/>
    <cellStyle name="Normal 5 4 2 2 2 9" xfId="40116" xr:uid="{00000000-0005-0000-0000-0000C79B0000}"/>
    <cellStyle name="Normal 5 4 2 2 2_1) Sector Final Use Input Sheet" xfId="40117" xr:uid="{00000000-0005-0000-0000-0000C89B0000}"/>
    <cellStyle name="Normal 5 4 2 2 3" xfId="40118" xr:uid="{00000000-0005-0000-0000-0000C99B0000}"/>
    <cellStyle name="Normal 5 4 2 2 3 2" xfId="40119" xr:uid="{00000000-0005-0000-0000-0000CA9B0000}"/>
    <cellStyle name="Normal 5 4 2 2 3 3" xfId="40120" xr:uid="{00000000-0005-0000-0000-0000CB9B0000}"/>
    <cellStyle name="Normal 5 4 2 2 3 4" xfId="40121" xr:uid="{00000000-0005-0000-0000-0000CC9B0000}"/>
    <cellStyle name="Normal 5 4 2 2 3 5" xfId="40122" xr:uid="{00000000-0005-0000-0000-0000CD9B0000}"/>
    <cellStyle name="Normal 5 4 2 2 4" xfId="40123" xr:uid="{00000000-0005-0000-0000-0000CE9B0000}"/>
    <cellStyle name="Normal 5 4 2 2 4 2" xfId="40124" xr:uid="{00000000-0005-0000-0000-0000CF9B0000}"/>
    <cellStyle name="Normal 5 4 2 2 4 3" xfId="40125" xr:uid="{00000000-0005-0000-0000-0000D09B0000}"/>
    <cellStyle name="Normal 5 4 2 2 5" xfId="40126" xr:uid="{00000000-0005-0000-0000-0000D19B0000}"/>
    <cellStyle name="Normal 5 4 2 2 5 2" xfId="40127" xr:uid="{00000000-0005-0000-0000-0000D29B0000}"/>
    <cellStyle name="Normal 5 4 2 2 6" xfId="40128" xr:uid="{00000000-0005-0000-0000-0000D39B0000}"/>
    <cellStyle name="Normal 5 4 2 2 6 2" xfId="40129" xr:uid="{00000000-0005-0000-0000-0000D49B0000}"/>
    <cellStyle name="Normal 5 4 2 2 7" xfId="40130" xr:uid="{00000000-0005-0000-0000-0000D59B0000}"/>
    <cellStyle name="Normal 5 4 2 2 8" xfId="40131" xr:uid="{00000000-0005-0000-0000-0000D69B0000}"/>
    <cellStyle name="Normal 5 4 2 2 9" xfId="40132" xr:uid="{00000000-0005-0000-0000-0000D79B0000}"/>
    <cellStyle name="Normal 5 4 2 2_1) Sector Final Use Input Sheet" xfId="40133" xr:uid="{00000000-0005-0000-0000-0000D89B0000}"/>
    <cellStyle name="Normal 5 4 2 3" xfId="40134" xr:uid="{00000000-0005-0000-0000-0000D99B0000}"/>
    <cellStyle name="Normal 5 4 2 3 10" xfId="40135" xr:uid="{00000000-0005-0000-0000-0000DA9B0000}"/>
    <cellStyle name="Normal 5 4 2 3 11" xfId="40136" xr:uid="{00000000-0005-0000-0000-0000DB9B0000}"/>
    <cellStyle name="Normal 5 4 2 3 12" xfId="40137" xr:uid="{00000000-0005-0000-0000-0000DC9B0000}"/>
    <cellStyle name="Normal 5 4 2 3 2" xfId="40138" xr:uid="{00000000-0005-0000-0000-0000DD9B0000}"/>
    <cellStyle name="Normal 5 4 2 3 2 10" xfId="40139" xr:uid="{00000000-0005-0000-0000-0000DE9B0000}"/>
    <cellStyle name="Normal 5 4 2 3 2 11" xfId="40140" xr:uid="{00000000-0005-0000-0000-0000DF9B0000}"/>
    <cellStyle name="Normal 5 4 2 3 2 2" xfId="40141" xr:uid="{00000000-0005-0000-0000-0000E09B0000}"/>
    <cellStyle name="Normal 5 4 2 3 2 2 2" xfId="40142" xr:uid="{00000000-0005-0000-0000-0000E19B0000}"/>
    <cellStyle name="Normal 5 4 2 3 2 2 3" xfId="40143" xr:uid="{00000000-0005-0000-0000-0000E29B0000}"/>
    <cellStyle name="Normal 5 4 2 3 2 2 4" xfId="40144" xr:uid="{00000000-0005-0000-0000-0000E39B0000}"/>
    <cellStyle name="Normal 5 4 2 3 2 2 5" xfId="40145" xr:uid="{00000000-0005-0000-0000-0000E49B0000}"/>
    <cellStyle name="Normal 5 4 2 3 2 3" xfId="40146" xr:uid="{00000000-0005-0000-0000-0000E59B0000}"/>
    <cellStyle name="Normal 5 4 2 3 2 3 2" xfId="40147" xr:uid="{00000000-0005-0000-0000-0000E69B0000}"/>
    <cellStyle name="Normal 5 4 2 3 2 3 3" xfId="40148" xr:uid="{00000000-0005-0000-0000-0000E79B0000}"/>
    <cellStyle name="Normal 5 4 2 3 2 4" xfId="40149" xr:uid="{00000000-0005-0000-0000-0000E89B0000}"/>
    <cellStyle name="Normal 5 4 2 3 2 4 2" xfId="40150" xr:uid="{00000000-0005-0000-0000-0000E99B0000}"/>
    <cellStyle name="Normal 5 4 2 3 2 5" xfId="40151" xr:uid="{00000000-0005-0000-0000-0000EA9B0000}"/>
    <cellStyle name="Normal 5 4 2 3 2 5 2" xfId="40152" xr:uid="{00000000-0005-0000-0000-0000EB9B0000}"/>
    <cellStyle name="Normal 5 4 2 3 2 6" xfId="40153" xr:uid="{00000000-0005-0000-0000-0000EC9B0000}"/>
    <cellStyle name="Normal 5 4 2 3 2 7" xfId="40154" xr:uid="{00000000-0005-0000-0000-0000ED9B0000}"/>
    <cellStyle name="Normal 5 4 2 3 2 8" xfId="40155" xr:uid="{00000000-0005-0000-0000-0000EE9B0000}"/>
    <cellStyle name="Normal 5 4 2 3 2 9" xfId="40156" xr:uid="{00000000-0005-0000-0000-0000EF9B0000}"/>
    <cellStyle name="Normal 5 4 2 3 2_1) Sector Final Use Input Sheet" xfId="40157" xr:uid="{00000000-0005-0000-0000-0000F09B0000}"/>
    <cellStyle name="Normal 5 4 2 3 3" xfId="40158" xr:uid="{00000000-0005-0000-0000-0000F19B0000}"/>
    <cellStyle name="Normal 5 4 2 3 3 2" xfId="40159" xr:uid="{00000000-0005-0000-0000-0000F29B0000}"/>
    <cellStyle name="Normal 5 4 2 3 3 3" xfId="40160" xr:uid="{00000000-0005-0000-0000-0000F39B0000}"/>
    <cellStyle name="Normal 5 4 2 3 3 4" xfId="40161" xr:uid="{00000000-0005-0000-0000-0000F49B0000}"/>
    <cellStyle name="Normal 5 4 2 3 3 5" xfId="40162" xr:uid="{00000000-0005-0000-0000-0000F59B0000}"/>
    <cellStyle name="Normal 5 4 2 3 4" xfId="40163" xr:uid="{00000000-0005-0000-0000-0000F69B0000}"/>
    <cellStyle name="Normal 5 4 2 3 4 2" xfId="40164" xr:uid="{00000000-0005-0000-0000-0000F79B0000}"/>
    <cellStyle name="Normal 5 4 2 3 4 3" xfId="40165" xr:uid="{00000000-0005-0000-0000-0000F89B0000}"/>
    <cellStyle name="Normal 5 4 2 3 5" xfId="40166" xr:uid="{00000000-0005-0000-0000-0000F99B0000}"/>
    <cellStyle name="Normal 5 4 2 3 5 2" xfId="40167" xr:uid="{00000000-0005-0000-0000-0000FA9B0000}"/>
    <cellStyle name="Normal 5 4 2 3 6" xfId="40168" xr:uid="{00000000-0005-0000-0000-0000FB9B0000}"/>
    <cellStyle name="Normal 5 4 2 3 6 2" xfId="40169" xr:uid="{00000000-0005-0000-0000-0000FC9B0000}"/>
    <cellStyle name="Normal 5 4 2 3 7" xfId="40170" xr:uid="{00000000-0005-0000-0000-0000FD9B0000}"/>
    <cellStyle name="Normal 5 4 2 3 8" xfId="40171" xr:uid="{00000000-0005-0000-0000-0000FE9B0000}"/>
    <cellStyle name="Normal 5 4 2 3 9" xfId="40172" xr:uid="{00000000-0005-0000-0000-0000FF9B0000}"/>
    <cellStyle name="Normal 5 4 2 3_1) Sector Final Use Input Sheet" xfId="40173" xr:uid="{00000000-0005-0000-0000-0000009C0000}"/>
    <cellStyle name="Normal 5 4 2 4" xfId="40174" xr:uid="{00000000-0005-0000-0000-0000019C0000}"/>
    <cellStyle name="Normal 5 4 2 4 10" xfId="40175" xr:uid="{00000000-0005-0000-0000-0000029C0000}"/>
    <cellStyle name="Normal 5 4 2 4 11" xfId="40176" xr:uid="{00000000-0005-0000-0000-0000039C0000}"/>
    <cellStyle name="Normal 5 4 2 4 2" xfId="40177" xr:uid="{00000000-0005-0000-0000-0000049C0000}"/>
    <cellStyle name="Normal 5 4 2 4 2 2" xfId="40178" xr:uid="{00000000-0005-0000-0000-0000059C0000}"/>
    <cellStyle name="Normal 5 4 2 4 2 3" xfId="40179" xr:uid="{00000000-0005-0000-0000-0000069C0000}"/>
    <cellStyle name="Normal 5 4 2 4 2 4" xfId="40180" xr:uid="{00000000-0005-0000-0000-0000079C0000}"/>
    <cellStyle name="Normal 5 4 2 4 2 5" xfId="40181" xr:uid="{00000000-0005-0000-0000-0000089C0000}"/>
    <cellStyle name="Normal 5 4 2 4 3" xfId="40182" xr:uid="{00000000-0005-0000-0000-0000099C0000}"/>
    <cellStyle name="Normal 5 4 2 4 3 2" xfId="40183" xr:uid="{00000000-0005-0000-0000-00000A9C0000}"/>
    <cellStyle name="Normal 5 4 2 4 3 3" xfId="40184" xr:uid="{00000000-0005-0000-0000-00000B9C0000}"/>
    <cellStyle name="Normal 5 4 2 4 4" xfId="40185" xr:uid="{00000000-0005-0000-0000-00000C9C0000}"/>
    <cellStyle name="Normal 5 4 2 4 4 2" xfId="40186" xr:uid="{00000000-0005-0000-0000-00000D9C0000}"/>
    <cellStyle name="Normal 5 4 2 4 5" xfId="40187" xr:uid="{00000000-0005-0000-0000-00000E9C0000}"/>
    <cellStyle name="Normal 5 4 2 4 5 2" xfId="40188" xr:uid="{00000000-0005-0000-0000-00000F9C0000}"/>
    <cellStyle name="Normal 5 4 2 4 6" xfId="40189" xr:uid="{00000000-0005-0000-0000-0000109C0000}"/>
    <cellStyle name="Normal 5 4 2 4 7" xfId="40190" xr:uid="{00000000-0005-0000-0000-0000119C0000}"/>
    <cellStyle name="Normal 5 4 2 4 8" xfId="40191" xr:uid="{00000000-0005-0000-0000-0000129C0000}"/>
    <cellStyle name="Normal 5 4 2 4 9" xfId="40192" xr:uid="{00000000-0005-0000-0000-0000139C0000}"/>
    <cellStyle name="Normal 5 4 2 4_1) Sector Final Use Input Sheet" xfId="40193" xr:uid="{00000000-0005-0000-0000-0000149C0000}"/>
    <cellStyle name="Normal 5 4 2 5" xfId="40194" xr:uid="{00000000-0005-0000-0000-0000159C0000}"/>
    <cellStyle name="Normal 5 4 2 5 2" xfId="40195" xr:uid="{00000000-0005-0000-0000-0000169C0000}"/>
    <cellStyle name="Normal 5 4 2 5 3" xfId="40196" xr:uid="{00000000-0005-0000-0000-0000179C0000}"/>
    <cellStyle name="Normal 5 4 2 5 4" xfId="40197" xr:uid="{00000000-0005-0000-0000-0000189C0000}"/>
    <cellStyle name="Normal 5 4 2 5 5" xfId="40198" xr:uid="{00000000-0005-0000-0000-0000199C0000}"/>
    <cellStyle name="Normal 5 4 2 6" xfId="40199" xr:uid="{00000000-0005-0000-0000-00001A9C0000}"/>
    <cellStyle name="Normal 5 4 2 6 2" xfId="40200" xr:uid="{00000000-0005-0000-0000-00001B9C0000}"/>
    <cellStyle name="Normal 5 4 2 6 3" xfId="40201" xr:uid="{00000000-0005-0000-0000-00001C9C0000}"/>
    <cellStyle name="Normal 5 4 2 7" xfId="40202" xr:uid="{00000000-0005-0000-0000-00001D9C0000}"/>
    <cellStyle name="Normal 5 4 2 7 2" xfId="40203" xr:uid="{00000000-0005-0000-0000-00001E9C0000}"/>
    <cellStyle name="Normal 5 4 2 8" xfId="40204" xr:uid="{00000000-0005-0000-0000-00001F9C0000}"/>
    <cellStyle name="Normal 5 4 2 8 2" xfId="40205" xr:uid="{00000000-0005-0000-0000-0000209C0000}"/>
    <cellStyle name="Normal 5 4 2 9" xfId="40206" xr:uid="{00000000-0005-0000-0000-0000219C0000}"/>
    <cellStyle name="Normal 5 4 2_1) Sector Final Use Input Sheet" xfId="40207" xr:uid="{00000000-0005-0000-0000-0000229C0000}"/>
    <cellStyle name="Normal 5 4 3" xfId="40208" xr:uid="{00000000-0005-0000-0000-0000239C0000}"/>
    <cellStyle name="Normal 5 4 3 10" xfId="40209" xr:uid="{00000000-0005-0000-0000-0000249C0000}"/>
    <cellStyle name="Normal 5 4 3 11" xfId="40210" xr:uid="{00000000-0005-0000-0000-0000259C0000}"/>
    <cellStyle name="Normal 5 4 3 12" xfId="40211" xr:uid="{00000000-0005-0000-0000-0000269C0000}"/>
    <cellStyle name="Normal 5 4 3 13" xfId="40212" xr:uid="{00000000-0005-0000-0000-0000279C0000}"/>
    <cellStyle name="Normal 5 4 3 14" xfId="40213" xr:uid="{00000000-0005-0000-0000-0000289C0000}"/>
    <cellStyle name="Normal 5 4 3 2" xfId="40214" xr:uid="{00000000-0005-0000-0000-0000299C0000}"/>
    <cellStyle name="Normal 5 4 3 2 10" xfId="40215" xr:uid="{00000000-0005-0000-0000-00002A9C0000}"/>
    <cellStyle name="Normal 5 4 3 2 11" xfId="40216" xr:uid="{00000000-0005-0000-0000-00002B9C0000}"/>
    <cellStyle name="Normal 5 4 3 2 12" xfId="40217" xr:uid="{00000000-0005-0000-0000-00002C9C0000}"/>
    <cellStyle name="Normal 5 4 3 2 2" xfId="40218" xr:uid="{00000000-0005-0000-0000-00002D9C0000}"/>
    <cellStyle name="Normal 5 4 3 2 2 10" xfId="40219" xr:uid="{00000000-0005-0000-0000-00002E9C0000}"/>
    <cellStyle name="Normal 5 4 3 2 2 11" xfId="40220" xr:uid="{00000000-0005-0000-0000-00002F9C0000}"/>
    <cellStyle name="Normal 5 4 3 2 2 2" xfId="40221" xr:uid="{00000000-0005-0000-0000-0000309C0000}"/>
    <cellStyle name="Normal 5 4 3 2 2 2 2" xfId="40222" xr:uid="{00000000-0005-0000-0000-0000319C0000}"/>
    <cellStyle name="Normal 5 4 3 2 2 2 3" xfId="40223" xr:uid="{00000000-0005-0000-0000-0000329C0000}"/>
    <cellStyle name="Normal 5 4 3 2 2 2 4" xfId="40224" xr:uid="{00000000-0005-0000-0000-0000339C0000}"/>
    <cellStyle name="Normal 5 4 3 2 2 2 5" xfId="40225" xr:uid="{00000000-0005-0000-0000-0000349C0000}"/>
    <cellStyle name="Normal 5 4 3 2 2 3" xfId="40226" xr:uid="{00000000-0005-0000-0000-0000359C0000}"/>
    <cellStyle name="Normal 5 4 3 2 2 3 2" xfId="40227" xr:uid="{00000000-0005-0000-0000-0000369C0000}"/>
    <cellStyle name="Normal 5 4 3 2 2 3 3" xfId="40228" xr:uid="{00000000-0005-0000-0000-0000379C0000}"/>
    <cellStyle name="Normal 5 4 3 2 2 4" xfId="40229" xr:uid="{00000000-0005-0000-0000-0000389C0000}"/>
    <cellStyle name="Normal 5 4 3 2 2 4 2" xfId="40230" xr:uid="{00000000-0005-0000-0000-0000399C0000}"/>
    <cellStyle name="Normal 5 4 3 2 2 5" xfId="40231" xr:uid="{00000000-0005-0000-0000-00003A9C0000}"/>
    <cellStyle name="Normal 5 4 3 2 2 5 2" xfId="40232" xr:uid="{00000000-0005-0000-0000-00003B9C0000}"/>
    <cellStyle name="Normal 5 4 3 2 2 6" xfId="40233" xr:uid="{00000000-0005-0000-0000-00003C9C0000}"/>
    <cellStyle name="Normal 5 4 3 2 2 7" xfId="40234" xr:uid="{00000000-0005-0000-0000-00003D9C0000}"/>
    <cellStyle name="Normal 5 4 3 2 2 8" xfId="40235" xr:uid="{00000000-0005-0000-0000-00003E9C0000}"/>
    <cellStyle name="Normal 5 4 3 2 2 9" xfId="40236" xr:uid="{00000000-0005-0000-0000-00003F9C0000}"/>
    <cellStyle name="Normal 5 4 3 2 2_1) Sector Final Use Input Sheet" xfId="40237" xr:uid="{00000000-0005-0000-0000-0000409C0000}"/>
    <cellStyle name="Normal 5 4 3 2 3" xfId="40238" xr:uid="{00000000-0005-0000-0000-0000419C0000}"/>
    <cellStyle name="Normal 5 4 3 2 3 2" xfId="40239" xr:uid="{00000000-0005-0000-0000-0000429C0000}"/>
    <cellStyle name="Normal 5 4 3 2 3 3" xfId="40240" xr:uid="{00000000-0005-0000-0000-0000439C0000}"/>
    <cellStyle name="Normal 5 4 3 2 3 4" xfId="40241" xr:uid="{00000000-0005-0000-0000-0000449C0000}"/>
    <cellStyle name="Normal 5 4 3 2 3 5" xfId="40242" xr:uid="{00000000-0005-0000-0000-0000459C0000}"/>
    <cellStyle name="Normal 5 4 3 2 4" xfId="40243" xr:uid="{00000000-0005-0000-0000-0000469C0000}"/>
    <cellStyle name="Normal 5 4 3 2 4 2" xfId="40244" xr:uid="{00000000-0005-0000-0000-0000479C0000}"/>
    <cellStyle name="Normal 5 4 3 2 4 3" xfId="40245" xr:uid="{00000000-0005-0000-0000-0000489C0000}"/>
    <cellStyle name="Normal 5 4 3 2 5" xfId="40246" xr:uid="{00000000-0005-0000-0000-0000499C0000}"/>
    <cellStyle name="Normal 5 4 3 2 5 2" xfId="40247" xr:uid="{00000000-0005-0000-0000-00004A9C0000}"/>
    <cellStyle name="Normal 5 4 3 2 6" xfId="40248" xr:uid="{00000000-0005-0000-0000-00004B9C0000}"/>
    <cellStyle name="Normal 5 4 3 2 6 2" xfId="40249" xr:uid="{00000000-0005-0000-0000-00004C9C0000}"/>
    <cellStyle name="Normal 5 4 3 2 7" xfId="40250" xr:uid="{00000000-0005-0000-0000-00004D9C0000}"/>
    <cellStyle name="Normal 5 4 3 2 8" xfId="40251" xr:uid="{00000000-0005-0000-0000-00004E9C0000}"/>
    <cellStyle name="Normal 5 4 3 2 9" xfId="40252" xr:uid="{00000000-0005-0000-0000-00004F9C0000}"/>
    <cellStyle name="Normal 5 4 3 2_1) Sector Final Use Input Sheet" xfId="40253" xr:uid="{00000000-0005-0000-0000-0000509C0000}"/>
    <cellStyle name="Normal 5 4 3 3" xfId="40254" xr:uid="{00000000-0005-0000-0000-0000519C0000}"/>
    <cellStyle name="Normal 5 4 3 3 10" xfId="40255" xr:uid="{00000000-0005-0000-0000-0000529C0000}"/>
    <cellStyle name="Normal 5 4 3 3 11" xfId="40256" xr:uid="{00000000-0005-0000-0000-0000539C0000}"/>
    <cellStyle name="Normal 5 4 3 3 12" xfId="40257" xr:uid="{00000000-0005-0000-0000-0000549C0000}"/>
    <cellStyle name="Normal 5 4 3 3 2" xfId="40258" xr:uid="{00000000-0005-0000-0000-0000559C0000}"/>
    <cellStyle name="Normal 5 4 3 3 2 10" xfId="40259" xr:uid="{00000000-0005-0000-0000-0000569C0000}"/>
    <cellStyle name="Normal 5 4 3 3 2 11" xfId="40260" xr:uid="{00000000-0005-0000-0000-0000579C0000}"/>
    <cellStyle name="Normal 5 4 3 3 2 2" xfId="40261" xr:uid="{00000000-0005-0000-0000-0000589C0000}"/>
    <cellStyle name="Normal 5 4 3 3 2 2 2" xfId="40262" xr:uid="{00000000-0005-0000-0000-0000599C0000}"/>
    <cellStyle name="Normal 5 4 3 3 2 2 3" xfId="40263" xr:uid="{00000000-0005-0000-0000-00005A9C0000}"/>
    <cellStyle name="Normal 5 4 3 3 2 2 4" xfId="40264" xr:uid="{00000000-0005-0000-0000-00005B9C0000}"/>
    <cellStyle name="Normal 5 4 3 3 2 2 5" xfId="40265" xr:uid="{00000000-0005-0000-0000-00005C9C0000}"/>
    <cellStyle name="Normal 5 4 3 3 2 3" xfId="40266" xr:uid="{00000000-0005-0000-0000-00005D9C0000}"/>
    <cellStyle name="Normal 5 4 3 3 2 3 2" xfId="40267" xr:uid="{00000000-0005-0000-0000-00005E9C0000}"/>
    <cellStyle name="Normal 5 4 3 3 2 3 3" xfId="40268" xr:uid="{00000000-0005-0000-0000-00005F9C0000}"/>
    <cellStyle name="Normal 5 4 3 3 2 4" xfId="40269" xr:uid="{00000000-0005-0000-0000-0000609C0000}"/>
    <cellStyle name="Normal 5 4 3 3 2 4 2" xfId="40270" xr:uid="{00000000-0005-0000-0000-0000619C0000}"/>
    <cellStyle name="Normal 5 4 3 3 2 5" xfId="40271" xr:uid="{00000000-0005-0000-0000-0000629C0000}"/>
    <cellStyle name="Normal 5 4 3 3 2 5 2" xfId="40272" xr:uid="{00000000-0005-0000-0000-0000639C0000}"/>
    <cellStyle name="Normal 5 4 3 3 2 6" xfId="40273" xr:uid="{00000000-0005-0000-0000-0000649C0000}"/>
    <cellStyle name="Normal 5 4 3 3 2 7" xfId="40274" xr:uid="{00000000-0005-0000-0000-0000659C0000}"/>
    <cellStyle name="Normal 5 4 3 3 2 8" xfId="40275" xr:uid="{00000000-0005-0000-0000-0000669C0000}"/>
    <cellStyle name="Normal 5 4 3 3 2 9" xfId="40276" xr:uid="{00000000-0005-0000-0000-0000679C0000}"/>
    <cellStyle name="Normal 5 4 3 3 2_1) Sector Final Use Input Sheet" xfId="40277" xr:uid="{00000000-0005-0000-0000-0000689C0000}"/>
    <cellStyle name="Normal 5 4 3 3 3" xfId="40278" xr:uid="{00000000-0005-0000-0000-0000699C0000}"/>
    <cellStyle name="Normal 5 4 3 3 3 2" xfId="40279" xr:uid="{00000000-0005-0000-0000-00006A9C0000}"/>
    <cellStyle name="Normal 5 4 3 3 3 3" xfId="40280" xr:uid="{00000000-0005-0000-0000-00006B9C0000}"/>
    <cellStyle name="Normal 5 4 3 3 3 4" xfId="40281" xr:uid="{00000000-0005-0000-0000-00006C9C0000}"/>
    <cellStyle name="Normal 5 4 3 3 3 5" xfId="40282" xr:uid="{00000000-0005-0000-0000-00006D9C0000}"/>
    <cellStyle name="Normal 5 4 3 3 4" xfId="40283" xr:uid="{00000000-0005-0000-0000-00006E9C0000}"/>
    <cellStyle name="Normal 5 4 3 3 4 2" xfId="40284" xr:uid="{00000000-0005-0000-0000-00006F9C0000}"/>
    <cellStyle name="Normal 5 4 3 3 4 3" xfId="40285" xr:uid="{00000000-0005-0000-0000-0000709C0000}"/>
    <cellStyle name="Normal 5 4 3 3 5" xfId="40286" xr:uid="{00000000-0005-0000-0000-0000719C0000}"/>
    <cellStyle name="Normal 5 4 3 3 5 2" xfId="40287" xr:uid="{00000000-0005-0000-0000-0000729C0000}"/>
    <cellStyle name="Normal 5 4 3 3 6" xfId="40288" xr:uid="{00000000-0005-0000-0000-0000739C0000}"/>
    <cellStyle name="Normal 5 4 3 3 6 2" xfId="40289" xr:uid="{00000000-0005-0000-0000-0000749C0000}"/>
    <cellStyle name="Normal 5 4 3 3 7" xfId="40290" xr:uid="{00000000-0005-0000-0000-0000759C0000}"/>
    <cellStyle name="Normal 5 4 3 3 8" xfId="40291" xr:uid="{00000000-0005-0000-0000-0000769C0000}"/>
    <cellStyle name="Normal 5 4 3 3 9" xfId="40292" xr:uid="{00000000-0005-0000-0000-0000779C0000}"/>
    <cellStyle name="Normal 5 4 3 3_1) Sector Final Use Input Sheet" xfId="40293" xr:uid="{00000000-0005-0000-0000-0000789C0000}"/>
    <cellStyle name="Normal 5 4 3 4" xfId="40294" xr:uid="{00000000-0005-0000-0000-0000799C0000}"/>
    <cellStyle name="Normal 5 4 3 4 10" xfId="40295" xr:uid="{00000000-0005-0000-0000-00007A9C0000}"/>
    <cellStyle name="Normal 5 4 3 4 11" xfId="40296" xr:uid="{00000000-0005-0000-0000-00007B9C0000}"/>
    <cellStyle name="Normal 5 4 3 4 2" xfId="40297" xr:uid="{00000000-0005-0000-0000-00007C9C0000}"/>
    <cellStyle name="Normal 5 4 3 4 2 2" xfId="40298" xr:uid="{00000000-0005-0000-0000-00007D9C0000}"/>
    <cellStyle name="Normal 5 4 3 4 2 3" xfId="40299" xr:uid="{00000000-0005-0000-0000-00007E9C0000}"/>
    <cellStyle name="Normal 5 4 3 4 2 4" xfId="40300" xr:uid="{00000000-0005-0000-0000-00007F9C0000}"/>
    <cellStyle name="Normal 5 4 3 4 2 5" xfId="40301" xr:uid="{00000000-0005-0000-0000-0000809C0000}"/>
    <cellStyle name="Normal 5 4 3 4 3" xfId="40302" xr:uid="{00000000-0005-0000-0000-0000819C0000}"/>
    <cellStyle name="Normal 5 4 3 4 3 2" xfId="40303" xr:uid="{00000000-0005-0000-0000-0000829C0000}"/>
    <cellStyle name="Normal 5 4 3 4 3 3" xfId="40304" xr:uid="{00000000-0005-0000-0000-0000839C0000}"/>
    <cellStyle name="Normal 5 4 3 4 4" xfId="40305" xr:uid="{00000000-0005-0000-0000-0000849C0000}"/>
    <cellStyle name="Normal 5 4 3 4 4 2" xfId="40306" xr:uid="{00000000-0005-0000-0000-0000859C0000}"/>
    <cellStyle name="Normal 5 4 3 4 5" xfId="40307" xr:uid="{00000000-0005-0000-0000-0000869C0000}"/>
    <cellStyle name="Normal 5 4 3 4 5 2" xfId="40308" xr:uid="{00000000-0005-0000-0000-0000879C0000}"/>
    <cellStyle name="Normal 5 4 3 4 6" xfId="40309" xr:uid="{00000000-0005-0000-0000-0000889C0000}"/>
    <cellStyle name="Normal 5 4 3 4 7" xfId="40310" xr:uid="{00000000-0005-0000-0000-0000899C0000}"/>
    <cellStyle name="Normal 5 4 3 4 8" xfId="40311" xr:uid="{00000000-0005-0000-0000-00008A9C0000}"/>
    <cellStyle name="Normal 5 4 3 4 9" xfId="40312" xr:uid="{00000000-0005-0000-0000-00008B9C0000}"/>
    <cellStyle name="Normal 5 4 3 4_1) Sector Final Use Input Sheet" xfId="40313" xr:uid="{00000000-0005-0000-0000-00008C9C0000}"/>
    <cellStyle name="Normal 5 4 3 5" xfId="40314" xr:uid="{00000000-0005-0000-0000-00008D9C0000}"/>
    <cellStyle name="Normal 5 4 3 5 2" xfId="40315" xr:uid="{00000000-0005-0000-0000-00008E9C0000}"/>
    <cellStyle name="Normal 5 4 3 5 3" xfId="40316" xr:uid="{00000000-0005-0000-0000-00008F9C0000}"/>
    <cellStyle name="Normal 5 4 3 5 4" xfId="40317" xr:uid="{00000000-0005-0000-0000-0000909C0000}"/>
    <cellStyle name="Normal 5 4 3 5 5" xfId="40318" xr:uid="{00000000-0005-0000-0000-0000919C0000}"/>
    <cellStyle name="Normal 5 4 3 6" xfId="40319" xr:uid="{00000000-0005-0000-0000-0000929C0000}"/>
    <cellStyle name="Normal 5 4 3 6 2" xfId="40320" xr:uid="{00000000-0005-0000-0000-0000939C0000}"/>
    <cellStyle name="Normal 5 4 3 6 3" xfId="40321" xr:uid="{00000000-0005-0000-0000-0000949C0000}"/>
    <cellStyle name="Normal 5 4 3 7" xfId="40322" xr:uid="{00000000-0005-0000-0000-0000959C0000}"/>
    <cellStyle name="Normal 5 4 3 7 2" xfId="40323" xr:uid="{00000000-0005-0000-0000-0000969C0000}"/>
    <cellStyle name="Normal 5 4 3 8" xfId="40324" xr:uid="{00000000-0005-0000-0000-0000979C0000}"/>
    <cellStyle name="Normal 5 4 3 8 2" xfId="40325" xr:uid="{00000000-0005-0000-0000-0000989C0000}"/>
    <cellStyle name="Normal 5 4 3 9" xfId="40326" xr:uid="{00000000-0005-0000-0000-0000999C0000}"/>
    <cellStyle name="Normal 5 4 3_1) Sector Final Use Input Sheet" xfId="40327" xr:uid="{00000000-0005-0000-0000-00009A9C0000}"/>
    <cellStyle name="Normal 5 4 4" xfId="40328" xr:uid="{00000000-0005-0000-0000-00009B9C0000}"/>
    <cellStyle name="Normal 5 4 4 10" xfId="40329" xr:uid="{00000000-0005-0000-0000-00009C9C0000}"/>
    <cellStyle name="Normal 5 4 4 11" xfId="40330" xr:uid="{00000000-0005-0000-0000-00009D9C0000}"/>
    <cellStyle name="Normal 5 4 4 12" xfId="40331" xr:uid="{00000000-0005-0000-0000-00009E9C0000}"/>
    <cellStyle name="Normal 5 4 4 13" xfId="40332" xr:uid="{00000000-0005-0000-0000-00009F9C0000}"/>
    <cellStyle name="Normal 5 4 4 14" xfId="40333" xr:uid="{00000000-0005-0000-0000-0000A09C0000}"/>
    <cellStyle name="Normal 5 4 4 2" xfId="40334" xr:uid="{00000000-0005-0000-0000-0000A19C0000}"/>
    <cellStyle name="Normal 5 4 4 2 10" xfId="40335" xr:uid="{00000000-0005-0000-0000-0000A29C0000}"/>
    <cellStyle name="Normal 5 4 4 2 11" xfId="40336" xr:uid="{00000000-0005-0000-0000-0000A39C0000}"/>
    <cellStyle name="Normal 5 4 4 2 12" xfId="40337" xr:uid="{00000000-0005-0000-0000-0000A49C0000}"/>
    <cellStyle name="Normal 5 4 4 2 2" xfId="40338" xr:uid="{00000000-0005-0000-0000-0000A59C0000}"/>
    <cellStyle name="Normal 5 4 4 2 2 10" xfId="40339" xr:uid="{00000000-0005-0000-0000-0000A69C0000}"/>
    <cellStyle name="Normal 5 4 4 2 2 11" xfId="40340" xr:uid="{00000000-0005-0000-0000-0000A79C0000}"/>
    <cellStyle name="Normal 5 4 4 2 2 2" xfId="40341" xr:uid="{00000000-0005-0000-0000-0000A89C0000}"/>
    <cellStyle name="Normal 5 4 4 2 2 2 2" xfId="40342" xr:uid="{00000000-0005-0000-0000-0000A99C0000}"/>
    <cellStyle name="Normal 5 4 4 2 2 2 3" xfId="40343" xr:uid="{00000000-0005-0000-0000-0000AA9C0000}"/>
    <cellStyle name="Normal 5 4 4 2 2 2 4" xfId="40344" xr:uid="{00000000-0005-0000-0000-0000AB9C0000}"/>
    <cellStyle name="Normal 5 4 4 2 2 2 5" xfId="40345" xr:uid="{00000000-0005-0000-0000-0000AC9C0000}"/>
    <cellStyle name="Normal 5 4 4 2 2 3" xfId="40346" xr:uid="{00000000-0005-0000-0000-0000AD9C0000}"/>
    <cellStyle name="Normal 5 4 4 2 2 3 2" xfId="40347" xr:uid="{00000000-0005-0000-0000-0000AE9C0000}"/>
    <cellStyle name="Normal 5 4 4 2 2 3 3" xfId="40348" xr:uid="{00000000-0005-0000-0000-0000AF9C0000}"/>
    <cellStyle name="Normal 5 4 4 2 2 4" xfId="40349" xr:uid="{00000000-0005-0000-0000-0000B09C0000}"/>
    <cellStyle name="Normal 5 4 4 2 2 4 2" xfId="40350" xr:uid="{00000000-0005-0000-0000-0000B19C0000}"/>
    <cellStyle name="Normal 5 4 4 2 2 5" xfId="40351" xr:uid="{00000000-0005-0000-0000-0000B29C0000}"/>
    <cellStyle name="Normal 5 4 4 2 2 5 2" xfId="40352" xr:uid="{00000000-0005-0000-0000-0000B39C0000}"/>
    <cellStyle name="Normal 5 4 4 2 2 6" xfId="40353" xr:uid="{00000000-0005-0000-0000-0000B49C0000}"/>
    <cellStyle name="Normal 5 4 4 2 2 7" xfId="40354" xr:uid="{00000000-0005-0000-0000-0000B59C0000}"/>
    <cellStyle name="Normal 5 4 4 2 2 8" xfId="40355" xr:uid="{00000000-0005-0000-0000-0000B69C0000}"/>
    <cellStyle name="Normal 5 4 4 2 2 9" xfId="40356" xr:uid="{00000000-0005-0000-0000-0000B79C0000}"/>
    <cellStyle name="Normal 5 4 4 2 2_1) Sector Final Use Input Sheet" xfId="40357" xr:uid="{00000000-0005-0000-0000-0000B89C0000}"/>
    <cellStyle name="Normal 5 4 4 2 3" xfId="40358" xr:uid="{00000000-0005-0000-0000-0000B99C0000}"/>
    <cellStyle name="Normal 5 4 4 2 3 2" xfId="40359" xr:uid="{00000000-0005-0000-0000-0000BA9C0000}"/>
    <cellStyle name="Normal 5 4 4 2 3 3" xfId="40360" xr:uid="{00000000-0005-0000-0000-0000BB9C0000}"/>
    <cellStyle name="Normal 5 4 4 2 3 4" xfId="40361" xr:uid="{00000000-0005-0000-0000-0000BC9C0000}"/>
    <cellStyle name="Normal 5 4 4 2 3 5" xfId="40362" xr:uid="{00000000-0005-0000-0000-0000BD9C0000}"/>
    <cellStyle name="Normal 5 4 4 2 4" xfId="40363" xr:uid="{00000000-0005-0000-0000-0000BE9C0000}"/>
    <cellStyle name="Normal 5 4 4 2 4 2" xfId="40364" xr:uid="{00000000-0005-0000-0000-0000BF9C0000}"/>
    <cellStyle name="Normal 5 4 4 2 4 3" xfId="40365" xr:uid="{00000000-0005-0000-0000-0000C09C0000}"/>
    <cellStyle name="Normal 5 4 4 2 5" xfId="40366" xr:uid="{00000000-0005-0000-0000-0000C19C0000}"/>
    <cellStyle name="Normal 5 4 4 2 5 2" xfId="40367" xr:uid="{00000000-0005-0000-0000-0000C29C0000}"/>
    <cellStyle name="Normal 5 4 4 2 6" xfId="40368" xr:uid="{00000000-0005-0000-0000-0000C39C0000}"/>
    <cellStyle name="Normal 5 4 4 2 6 2" xfId="40369" xr:uid="{00000000-0005-0000-0000-0000C49C0000}"/>
    <cellStyle name="Normal 5 4 4 2 7" xfId="40370" xr:uid="{00000000-0005-0000-0000-0000C59C0000}"/>
    <cellStyle name="Normal 5 4 4 2 8" xfId="40371" xr:uid="{00000000-0005-0000-0000-0000C69C0000}"/>
    <cellStyle name="Normal 5 4 4 2 9" xfId="40372" xr:uid="{00000000-0005-0000-0000-0000C79C0000}"/>
    <cellStyle name="Normal 5 4 4 2_1) Sector Final Use Input Sheet" xfId="40373" xr:uid="{00000000-0005-0000-0000-0000C89C0000}"/>
    <cellStyle name="Normal 5 4 4 3" xfId="40374" xr:uid="{00000000-0005-0000-0000-0000C99C0000}"/>
    <cellStyle name="Normal 5 4 4 3 10" xfId="40375" xr:uid="{00000000-0005-0000-0000-0000CA9C0000}"/>
    <cellStyle name="Normal 5 4 4 3 11" xfId="40376" xr:uid="{00000000-0005-0000-0000-0000CB9C0000}"/>
    <cellStyle name="Normal 5 4 4 3 12" xfId="40377" xr:uid="{00000000-0005-0000-0000-0000CC9C0000}"/>
    <cellStyle name="Normal 5 4 4 3 2" xfId="40378" xr:uid="{00000000-0005-0000-0000-0000CD9C0000}"/>
    <cellStyle name="Normal 5 4 4 3 2 10" xfId="40379" xr:uid="{00000000-0005-0000-0000-0000CE9C0000}"/>
    <cellStyle name="Normal 5 4 4 3 2 11" xfId="40380" xr:uid="{00000000-0005-0000-0000-0000CF9C0000}"/>
    <cellStyle name="Normal 5 4 4 3 2 2" xfId="40381" xr:uid="{00000000-0005-0000-0000-0000D09C0000}"/>
    <cellStyle name="Normal 5 4 4 3 2 2 2" xfId="40382" xr:uid="{00000000-0005-0000-0000-0000D19C0000}"/>
    <cellStyle name="Normal 5 4 4 3 2 2 3" xfId="40383" xr:uid="{00000000-0005-0000-0000-0000D29C0000}"/>
    <cellStyle name="Normal 5 4 4 3 2 2 4" xfId="40384" xr:uid="{00000000-0005-0000-0000-0000D39C0000}"/>
    <cellStyle name="Normal 5 4 4 3 2 2 5" xfId="40385" xr:uid="{00000000-0005-0000-0000-0000D49C0000}"/>
    <cellStyle name="Normal 5 4 4 3 2 3" xfId="40386" xr:uid="{00000000-0005-0000-0000-0000D59C0000}"/>
    <cellStyle name="Normal 5 4 4 3 2 3 2" xfId="40387" xr:uid="{00000000-0005-0000-0000-0000D69C0000}"/>
    <cellStyle name="Normal 5 4 4 3 2 3 3" xfId="40388" xr:uid="{00000000-0005-0000-0000-0000D79C0000}"/>
    <cellStyle name="Normal 5 4 4 3 2 4" xfId="40389" xr:uid="{00000000-0005-0000-0000-0000D89C0000}"/>
    <cellStyle name="Normal 5 4 4 3 2 4 2" xfId="40390" xr:uid="{00000000-0005-0000-0000-0000D99C0000}"/>
    <cellStyle name="Normal 5 4 4 3 2 5" xfId="40391" xr:uid="{00000000-0005-0000-0000-0000DA9C0000}"/>
    <cellStyle name="Normal 5 4 4 3 2 5 2" xfId="40392" xr:uid="{00000000-0005-0000-0000-0000DB9C0000}"/>
    <cellStyle name="Normal 5 4 4 3 2 6" xfId="40393" xr:uid="{00000000-0005-0000-0000-0000DC9C0000}"/>
    <cellStyle name="Normal 5 4 4 3 2 7" xfId="40394" xr:uid="{00000000-0005-0000-0000-0000DD9C0000}"/>
    <cellStyle name="Normal 5 4 4 3 2 8" xfId="40395" xr:uid="{00000000-0005-0000-0000-0000DE9C0000}"/>
    <cellStyle name="Normal 5 4 4 3 2 9" xfId="40396" xr:uid="{00000000-0005-0000-0000-0000DF9C0000}"/>
    <cellStyle name="Normal 5 4 4 3 2_1) Sector Final Use Input Sheet" xfId="40397" xr:uid="{00000000-0005-0000-0000-0000E09C0000}"/>
    <cellStyle name="Normal 5 4 4 3 3" xfId="40398" xr:uid="{00000000-0005-0000-0000-0000E19C0000}"/>
    <cellStyle name="Normal 5 4 4 3 3 2" xfId="40399" xr:uid="{00000000-0005-0000-0000-0000E29C0000}"/>
    <cellStyle name="Normal 5 4 4 3 3 3" xfId="40400" xr:uid="{00000000-0005-0000-0000-0000E39C0000}"/>
    <cellStyle name="Normal 5 4 4 3 3 4" xfId="40401" xr:uid="{00000000-0005-0000-0000-0000E49C0000}"/>
    <cellStyle name="Normal 5 4 4 3 3 5" xfId="40402" xr:uid="{00000000-0005-0000-0000-0000E59C0000}"/>
    <cellStyle name="Normal 5 4 4 3 4" xfId="40403" xr:uid="{00000000-0005-0000-0000-0000E69C0000}"/>
    <cellStyle name="Normal 5 4 4 3 4 2" xfId="40404" xr:uid="{00000000-0005-0000-0000-0000E79C0000}"/>
    <cellStyle name="Normal 5 4 4 3 4 3" xfId="40405" xr:uid="{00000000-0005-0000-0000-0000E89C0000}"/>
    <cellStyle name="Normal 5 4 4 3 5" xfId="40406" xr:uid="{00000000-0005-0000-0000-0000E99C0000}"/>
    <cellStyle name="Normal 5 4 4 3 5 2" xfId="40407" xr:uid="{00000000-0005-0000-0000-0000EA9C0000}"/>
    <cellStyle name="Normal 5 4 4 3 6" xfId="40408" xr:uid="{00000000-0005-0000-0000-0000EB9C0000}"/>
    <cellStyle name="Normal 5 4 4 3 6 2" xfId="40409" xr:uid="{00000000-0005-0000-0000-0000EC9C0000}"/>
    <cellStyle name="Normal 5 4 4 3 7" xfId="40410" xr:uid="{00000000-0005-0000-0000-0000ED9C0000}"/>
    <cellStyle name="Normal 5 4 4 3 8" xfId="40411" xr:uid="{00000000-0005-0000-0000-0000EE9C0000}"/>
    <cellStyle name="Normal 5 4 4 3 9" xfId="40412" xr:uid="{00000000-0005-0000-0000-0000EF9C0000}"/>
    <cellStyle name="Normal 5 4 4 3_1) Sector Final Use Input Sheet" xfId="40413" xr:uid="{00000000-0005-0000-0000-0000F09C0000}"/>
    <cellStyle name="Normal 5 4 4 4" xfId="40414" xr:uid="{00000000-0005-0000-0000-0000F19C0000}"/>
    <cellStyle name="Normal 5 4 4 4 10" xfId="40415" xr:uid="{00000000-0005-0000-0000-0000F29C0000}"/>
    <cellStyle name="Normal 5 4 4 4 11" xfId="40416" xr:uid="{00000000-0005-0000-0000-0000F39C0000}"/>
    <cellStyle name="Normal 5 4 4 4 2" xfId="40417" xr:uid="{00000000-0005-0000-0000-0000F49C0000}"/>
    <cellStyle name="Normal 5 4 4 4 2 2" xfId="40418" xr:uid="{00000000-0005-0000-0000-0000F59C0000}"/>
    <cellStyle name="Normal 5 4 4 4 2 3" xfId="40419" xr:uid="{00000000-0005-0000-0000-0000F69C0000}"/>
    <cellStyle name="Normal 5 4 4 4 2 4" xfId="40420" xr:uid="{00000000-0005-0000-0000-0000F79C0000}"/>
    <cellStyle name="Normal 5 4 4 4 2 5" xfId="40421" xr:uid="{00000000-0005-0000-0000-0000F89C0000}"/>
    <cellStyle name="Normal 5 4 4 4 3" xfId="40422" xr:uid="{00000000-0005-0000-0000-0000F99C0000}"/>
    <cellStyle name="Normal 5 4 4 4 3 2" xfId="40423" xr:uid="{00000000-0005-0000-0000-0000FA9C0000}"/>
    <cellStyle name="Normal 5 4 4 4 3 3" xfId="40424" xr:uid="{00000000-0005-0000-0000-0000FB9C0000}"/>
    <cellStyle name="Normal 5 4 4 4 4" xfId="40425" xr:uid="{00000000-0005-0000-0000-0000FC9C0000}"/>
    <cellStyle name="Normal 5 4 4 4 4 2" xfId="40426" xr:uid="{00000000-0005-0000-0000-0000FD9C0000}"/>
    <cellStyle name="Normal 5 4 4 4 5" xfId="40427" xr:uid="{00000000-0005-0000-0000-0000FE9C0000}"/>
    <cellStyle name="Normal 5 4 4 4 5 2" xfId="40428" xr:uid="{00000000-0005-0000-0000-0000FF9C0000}"/>
    <cellStyle name="Normal 5 4 4 4 6" xfId="40429" xr:uid="{00000000-0005-0000-0000-0000009D0000}"/>
    <cellStyle name="Normal 5 4 4 4 7" xfId="40430" xr:uid="{00000000-0005-0000-0000-0000019D0000}"/>
    <cellStyle name="Normal 5 4 4 4 8" xfId="40431" xr:uid="{00000000-0005-0000-0000-0000029D0000}"/>
    <cellStyle name="Normal 5 4 4 4 9" xfId="40432" xr:uid="{00000000-0005-0000-0000-0000039D0000}"/>
    <cellStyle name="Normal 5 4 4 4_1) Sector Final Use Input Sheet" xfId="40433" xr:uid="{00000000-0005-0000-0000-0000049D0000}"/>
    <cellStyle name="Normal 5 4 4 5" xfId="40434" xr:uid="{00000000-0005-0000-0000-0000059D0000}"/>
    <cellStyle name="Normal 5 4 4 5 2" xfId="40435" xr:uid="{00000000-0005-0000-0000-0000069D0000}"/>
    <cellStyle name="Normal 5 4 4 5 3" xfId="40436" xr:uid="{00000000-0005-0000-0000-0000079D0000}"/>
    <cellStyle name="Normal 5 4 4 5 4" xfId="40437" xr:uid="{00000000-0005-0000-0000-0000089D0000}"/>
    <cellStyle name="Normal 5 4 4 5 5" xfId="40438" xr:uid="{00000000-0005-0000-0000-0000099D0000}"/>
    <cellStyle name="Normal 5 4 4 6" xfId="40439" xr:uid="{00000000-0005-0000-0000-00000A9D0000}"/>
    <cellStyle name="Normal 5 4 4 6 2" xfId="40440" xr:uid="{00000000-0005-0000-0000-00000B9D0000}"/>
    <cellStyle name="Normal 5 4 4 6 3" xfId="40441" xr:uid="{00000000-0005-0000-0000-00000C9D0000}"/>
    <cellStyle name="Normal 5 4 4 7" xfId="40442" xr:uid="{00000000-0005-0000-0000-00000D9D0000}"/>
    <cellStyle name="Normal 5 4 4 7 2" xfId="40443" xr:uid="{00000000-0005-0000-0000-00000E9D0000}"/>
    <cellStyle name="Normal 5 4 4 8" xfId="40444" xr:uid="{00000000-0005-0000-0000-00000F9D0000}"/>
    <cellStyle name="Normal 5 4 4 8 2" xfId="40445" xr:uid="{00000000-0005-0000-0000-0000109D0000}"/>
    <cellStyle name="Normal 5 4 4 9" xfId="40446" xr:uid="{00000000-0005-0000-0000-0000119D0000}"/>
    <cellStyle name="Normal 5 4 4_1) Sector Final Use Input Sheet" xfId="40447" xr:uid="{00000000-0005-0000-0000-0000129D0000}"/>
    <cellStyle name="Normal 5 4 5" xfId="40448" xr:uid="{00000000-0005-0000-0000-0000139D0000}"/>
    <cellStyle name="Normal 5 4 5 10" xfId="40449" xr:uid="{00000000-0005-0000-0000-0000149D0000}"/>
    <cellStyle name="Normal 5 4 5 11" xfId="40450" xr:uid="{00000000-0005-0000-0000-0000159D0000}"/>
    <cellStyle name="Normal 5 4 5 12" xfId="40451" xr:uid="{00000000-0005-0000-0000-0000169D0000}"/>
    <cellStyle name="Normal 5 4 5 2" xfId="40452" xr:uid="{00000000-0005-0000-0000-0000179D0000}"/>
    <cellStyle name="Normal 5 4 5 2 10" xfId="40453" xr:uid="{00000000-0005-0000-0000-0000189D0000}"/>
    <cellStyle name="Normal 5 4 5 2 11" xfId="40454" xr:uid="{00000000-0005-0000-0000-0000199D0000}"/>
    <cellStyle name="Normal 5 4 5 2 2" xfId="40455" xr:uid="{00000000-0005-0000-0000-00001A9D0000}"/>
    <cellStyle name="Normal 5 4 5 2 2 2" xfId="40456" xr:uid="{00000000-0005-0000-0000-00001B9D0000}"/>
    <cellStyle name="Normal 5 4 5 2 2 3" xfId="40457" xr:uid="{00000000-0005-0000-0000-00001C9D0000}"/>
    <cellStyle name="Normal 5 4 5 2 2 4" xfId="40458" xr:uid="{00000000-0005-0000-0000-00001D9D0000}"/>
    <cellStyle name="Normal 5 4 5 2 2 5" xfId="40459" xr:uid="{00000000-0005-0000-0000-00001E9D0000}"/>
    <cellStyle name="Normal 5 4 5 2 3" xfId="40460" xr:uid="{00000000-0005-0000-0000-00001F9D0000}"/>
    <cellStyle name="Normal 5 4 5 2 3 2" xfId="40461" xr:uid="{00000000-0005-0000-0000-0000209D0000}"/>
    <cellStyle name="Normal 5 4 5 2 3 3" xfId="40462" xr:uid="{00000000-0005-0000-0000-0000219D0000}"/>
    <cellStyle name="Normal 5 4 5 2 4" xfId="40463" xr:uid="{00000000-0005-0000-0000-0000229D0000}"/>
    <cellStyle name="Normal 5 4 5 2 4 2" xfId="40464" xr:uid="{00000000-0005-0000-0000-0000239D0000}"/>
    <cellStyle name="Normal 5 4 5 2 5" xfId="40465" xr:uid="{00000000-0005-0000-0000-0000249D0000}"/>
    <cellStyle name="Normal 5 4 5 2 5 2" xfId="40466" xr:uid="{00000000-0005-0000-0000-0000259D0000}"/>
    <cellStyle name="Normal 5 4 5 2 6" xfId="40467" xr:uid="{00000000-0005-0000-0000-0000269D0000}"/>
    <cellStyle name="Normal 5 4 5 2 7" xfId="40468" xr:uid="{00000000-0005-0000-0000-0000279D0000}"/>
    <cellStyle name="Normal 5 4 5 2 8" xfId="40469" xr:uid="{00000000-0005-0000-0000-0000289D0000}"/>
    <cellStyle name="Normal 5 4 5 2 9" xfId="40470" xr:uid="{00000000-0005-0000-0000-0000299D0000}"/>
    <cellStyle name="Normal 5 4 5 2_1) Sector Final Use Input Sheet" xfId="40471" xr:uid="{00000000-0005-0000-0000-00002A9D0000}"/>
    <cellStyle name="Normal 5 4 5 3" xfId="40472" xr:uid="{00000000-0005-0000-0000-00002B9D0000}"/>
    <cellStyle name="Normal 5 4 5 3 2" xfId="40473" xr:uid="{00000000-0005-0000-0000-00002C9D0000}"/>
    <cellStyle name="Normal 5 4 5 3 3" xfId="40474" xr:uid="{00000000-0005-0000-0000-00002D9D0000}"/>
    <cellStyle name="Normal 5 4 5 3 4" xfId="40475" xr:uid="{00000000-0005-0000-0000-00002E9D0000}"/>
    <cellStyle name="Normal 5 4 5 3 5" xfId="40476" xr:uid="{00000000-0005-0000-0000-00002F9D0000}"/>
    <cellStyle name="Normal 5 4 5 4" xfId="40477" xr:uid="{00000000-0005-0000-0000-0000309D0000}"/>
    <cellStyle name="Normal 5 4 5 4 2" xfId="40478" xr:uid="{00000000-0005-0000-0000-0000319D0000}"/>
    <cellStyle name="Normal 5 4 5 4 3" xfId="40479" xr:uid="{00000000-0005-0000-0000-0000329D0000}"/>
    <cellStyle name="Normal 5 4 5 5" xfId="40480" xr:uid="{00000000-0005-0000-0000-0000339D0000}"/>
    <cellStyle name="Normal 5 4 5 5 2" xfId="40481" xr:uid="{00000000-0005-0000-0000-0000349D0000}"/>
    <cellStyle name="Normal 5 4 5 6" xfId="40482" xr:uid="{00000000-0005-0000-0000-0000359D0000}"/>
    <cellStyle name="Normal 5 4 5 6 2" xfId="40483" xr:uid="{00000000-0005-0000-0000-0000369D0000}"/>
    <cellStyle name="Normal 5 4 5 7" xfId="40484" xr:uid="{00000000-0005-0000-0000-0000379D0000}"/>
    <cellStyle name="Normal 5 4 5 8" xfId="40485" xr:uid="{00000000-0005-0000-0000-0000389D0000}"/>
    <cellStyle name="Normal 5 4 5 9" xfId="40486" xr:uid="{00000000-0005-0000-0000-0000399D0000}"/>
    <cellStyle name="Normal 5 4 5_1) Sector Final Use Input Sheet" xfId="40487" xr:uid="{00000000-0005-0000-0000-00003A9D0000}"/>
    <cellStyle name="Normal 5 4 6" xfId="40488" xr:uid="{00000000-0005-0000-0000-00003B9D0000}"/>
    <cellStyle name="Normal 5 4 6 10" xfId="40489" xr:uid="{00000000-0005-0000-0000-00003C9D0000}"/>
    <cellStyle name="Normal 5 4 6 11" xfId="40490" xr:uid="{00000000-0005-0000-0000-00003D9D0000}"/>
    <cellStyle name="Normal 5 4 6 12" xfId="40491" xr:uid="{00000000-0005-0000-0000-00003E9D0000}"/>
    <cellStyle name="Normal 5 4 6 2" xfId="40492" xr:uid="{00000000-0005-0000-0000-00003F9D0000}"/>
    <cellStyle name="Normal 5 4 6 2 10" xfId="40493" xr:uid="{00000000-0005-0000-0000-0000409D0000}"/>
    <cellStyle name="Normal 5 4 6 2 11" xfId="40494" xr:uid="{00000000-0005-0000-0000-0000419D0000}"/>
    <cellStyle name="Normal 5 4 6 2 2" xfId="40495" xr:uid="{00000000-0005-0000-0000-0000429D0000}"/>
    <cellStyle name="Normal 5 4 6 2 2 2" xfId="40496" xr:uid="{00000000-0005-0000-0000-0000439D0000}"/>
    <cellStyle name="Normal 5 4 6 2 2 3" xfId="40497" xr:uid="{00000000-0005-0000-0000-0000449D0000}"/>
    <cellStyle name="Normal 5 4 6 2 2 4" xfId="40498" xr:uid="{00000000-0005-0000-0000-0000459D0000}"/>
    <cellStyle name="Normal 5 4 6 2 2 5" xfId="40499" xr:uid="{00000000-0005-0000-0000-0000469D0000}"/>
    <cellStyle name="Normal 5 4 6 2 3" xfId="40500" xr:uid="{00000000-0005-0000-0000-0000479D0000}"/>
    <cellStyle name="Normal 5 4 6 2 3 2" xfId="40501" xr:uid="{00000000-0005-0000-0000-0000489D0000}"/>
    <cellStyle name="Normal 5 4 6 2 3 3" xfId="40502" xr:uid="{00000000-0005-0000-0000-0000499D0000}"/>
    <cellStyle name="Normal 5 4 6 2 4" xfId="40503" xr:uid="{00000000-0005-0000-0000-00004A9D0000}"/>
    <cellStyle name="Normal 5 4 6 2 4 2" xfId="40504" xr:uid="{00000000-0005-0000-0000-00004B9D0000}"/>
    <cellStyle name="Normal 5 4 6 2 5" xfId="40505" xr:uid="{00000000-0005-0000-0000-00004C9D0000}"/>
    <cellStyle name="Normal 5 4 6 2 5 2" xfId="40506" xr:uid="{00000000-0005-0000-0000-00004D9D0000}"/>
    <cellStyle name="Normal 5 4 6 2 6" xfId="40507" xr:uid="{00000000-0005-0000-0000-00004E9D0000}"/>
    <cellStyle name="Normal 5 4 6 2 7" xfId="40508" xr:uid="{00000000-0005-0000-0000-00004F9D0000}"/>
    <cellStyle name="Normal 5 4 6 2 8" xfId="40509" xr:uid="{00000000-0005-0000-0000-0000509D0000}"/>
    <cellStyle name="Normal 5 4 6 2 9" xfId="40510" xr:uid="{00000000-0005-0000-0000-0000519D0000}"/>
    <cellStyle name="Normal 5 4 6 2_1) Sector Final Use Input Sheet" xfId="40511" xr:uid="{00000000-0005-0000-0000-0000529D0000}"/>
    <cellStyle name="Normal 5 4 6 3" xfId="40512" xr:uid="{00000000-0005-0000-0000-0000539D0000}"/>
    <cellStyle name="Normal 5 4 6 3 2" xfId="40513" xr:uid="{00000000-0005-0000-0000-0000549D0000}"/>
    <cellStyle name="Normal 5 4 6 3 3" xfId="40514" xr:uid="{00000000-0005-0000-0000-0000559D0000}"/>
    <cellStyle name="Normal 5 4 6 3 4" xfId="40515" xr:uid="{00000000-0005-0000-0000-0000569D0000}"/>
    <cellStyle name="Normal 5 4 6 3 5" xfId="40516" xr:uid="{00000000-0005-0000-0000-0000579D0000}"/>
    <cellStyle name="Normal 5 4 6 4" xfId="40517" xr:uid="{00000000-0005-0000-0000-0000589D0000}"/>
    <cellStyle name="Normal 5 4 6 4 2" xfId="40518" xr:uid="{00000000-0005-0000-0000-0000599D0000}"/>
    <cellStyle name="Normal 5 4 6 4 3" xfId="40519" xr:uid="{00000000-0005-0000-0000-00005A9D0000}"/>
    <cellStyle name="Normal 5 4 6 5" xfId="40520" xr:uid="{00000000-0005-0000-0000-00005B9D0000}"/>
    <cellStyle name="Normal 5 4 6 5 2" xfId="40521" xr:uid="{00000000-0005-0000-0000-00005C9D0000}"/>
    <cellStyle name="Normal 5 4 6 6" xfId="40522" xr:uid="{00000000-0005-0000-0000-00005D9D0000}"/>
    <cellStyle name="Normal 5 4 6 6 2" xfId="40523" xr:uid="{00000000-0005-0000-0000-00005E9D0000}"/>
    <cellStyle name="Normal 5 4 6 7" xfId="40524" xr:uid="{00000000-0005-0000-0000-00005F9D0000}"/>
    <cellStyle name="Normal 5 4 6 8" xfId="40525" xr:uid="{00000000-0005-0000-0000-0000609D0000}"/>
    <cellStyle name="Normal 5 4 6 9" xfId="40526" xr:uid="{00000000-0005-0000-0000-0000619D0000}"/>
    <cellStyle name="Normal 5 4 6_1) Sector Final Use Input Sheet" xfId="40527" xr:uid="{00000000-0005-0000-0000-0000629D0000}"/>
    <cellStyle name="Normal 5 4 7" xfId="40528" xr:uid="{00000000-0005-0000-0000-0000639D0000}"/>
    <cellStyle name="Normal 5 4 7 10" xfId="40529" xr:uid="{00000000-0005-0000-0000-0000649D0000}"/>
    <cellStyle name="Normal 5 4 7 11" xfId="40530" xr:uid="{00000000-0005-0000-0000-0000659D0000}"/>
    <cellStyle name="Normal 5 4 7 2" xfId="40531" xr:uid="{00000000-0005-0000-0000-0000669D0000}"/>
    <cellStyle name="Normal 5 4 7 2 2" xfId="40532" xr:uid="{00000000-0005-0000-0000-0000679D0000}"/>
    <cellStyle name="Normal 5 4 7 2 3" xfId="40533" xr:uid="{00000000-0005-0000-0000-0000689D0000}"/>
    <cellStyle name="Normal 5 4 7 2 4" xfId="40534" xr:uid="{00000000-0005-0000-0000-0000699D0000}"/>
    <cellStyle name="Normal 5 4 7 2 5" xfId="40535" xr:uid="{00000000-0005-0000-0000-00006A9D0000}"/>
    <cellStyle name="Normal 5 4 7 3" xfId="40536" xr:uid="{00000000-0005-0000-0000-00006B9D0000}"/>
    <cellStyle name="Normal 5 4 7 3 2" xfId="40537" xr:uid="{00000000-0005-0000-0000-00006C9D0000}"/>
    <cellStyle name="Normal 5 4 7 3 3" xfId="40538" xr:uid="{00000000-0005-0000-0000-00006D9D0000}"/>
    <cellStyle name="Normal 5 4 7 4" xfId="40539" xr:uid="{00000000-0005-0000-0000-00006E9D0000}"/>
    <cellStyle name="Normal 5 4 7 4 2" xfId="40540" xr:uid="{00000000-0005-0000-0000-00006F9D0000}"/>
    <cellStyle name="Normal 5 4 7 5" xfId="40541" xr:uid="{00000000-0005-0000-0000-0000709D0000}"/>
    <cellStyle name="Normal 5 4 7 5 2" xfId="40542" xr:uid="{00000000-0005-0000-0000-0000719D0000}"/>
    <cellStyle name="Normal 5 4 7 6" xfId="40543" xr:uid="{00000000-0005-0000-0000-0000729D0000}"/>
    <cellStyle name="Normal 5 4 7 7" xfId="40544" xr:uid="{00000000-0005-0000-0000-0000739D0000}"/>
    <cellStyle name="Normal 5 4 7 8" xfId="40545" xr:uid="{00000000-0005-0000-0000-0000749D0000}"/>
    <cellStyle name="Normal 5 4 7 9" xfId="40546" xr:uid="{00000000-0005-0000-0000-0000759D0000}"/>
    <cellStyle name="Normal 5 4 7_1) Sector Final Use Input Sheet" xfId="40547" xr:uid="{00000000-0005-0000-0000-0000769D0000}"/>
    <cellStyle name="Normal 5 4 8" xfId="40548" xr:uid="{00000000-0005-0000-0000-0000779D0000}"/>
    <cellStyle name="Normal 5 4 8 2" xfId="40549" xr:uid="{00000000-0005-0000-0000-0000789D0000}"/>
    <cellStyle name="Normal 5 4 8 3" xfId="40550" xr:uid="{00000000-0005-0000-0000-0000799D0000}"/>
    <cellStyle name="Normal 5 4 8 4" xfId="40551" xr:uid="{00000000-0005-0000-0000-00007A9D0000}"/>
    <cellStyle name="Normal 5 4 8 5" xfId="40552" xr:uid="{00000000-0005-0000-0000-00007B9D0000}"/>
    <cellStyle name="Normal 5 4 9" xfId="40553" xr:uid="{00000000-0005-0000-0000-00007C9D0000}"/>
    <cellStyle name="Normal 5 4 9 2" xfId="40554" xr:uid="{00000000-0005-0000-0000-00007D9D0000}"/>
    <cellStyle name="Normal 5 4 9 3" xfId="40555" xr:uid="{00000000-0005-0000-0000-00007E9D0000}"/>
    <cellStyle name="Normal 5 4_1) Sector Final Use Input Sheet" xfId="40556" xr:uid="{00000000-0005-0000-0000-00007F9D0000}"/>
    <cellStyle name="Normal 5 5" xfId="41" xr:uid="{00000000-0005-0000-0000-0000809D0000}"/>
    <cellStyle name="Normal 5 5 10" xfId="40558" xr:uid="{00000000-0005-0000-0000-0000819D0000}"/>
    <cellStyle name="Normal 5 5 10 2" xfId="40559" xr:uid="{00000000-0005-0000-0000-0000829D0000}"/>
    <cellStyle name="Normal 5 5 11" xfId="40560" xr:uid="{00000000-0005-0000-0000-0000839D0000}"/>
    <cellStyle name="Normal 5 5 11 2" xfId="40561" xr:uid="{00000000-0005-0000-0000-0000849D0000}"/>
    <cellStyle name="Normal 5 5 12" xfId="40562" xr:uid="{00000000-0005-0000-0000-0000859D0000}"/>
    <cellStyle name="Normal 5 5 13" xfId="40563" xr:uid="{00000000-0005-0000-0000-0000869D0000}"/>
    <cellStyle name="Normal 5 5 14" xfId="40564" xr:uid="{00000000-0005-0000-0000-0000879D0000}"/>
    <cellStyle name="Normal 5 5 15" xfId="40565" xr:uid="{00000000-0005-0000-0000-0000889D0000}"/>
    <cellStyle name="Normal 5 5 16" xfId="40566" xr:uid="{00000000-0005-0000-0000-0000899D0000}"/>
    <cellStyle name="Normal 5 5 17" xfId="40567" xr:uid="{00000000-0005-0000-0000-00008A9D0000}"/>
    <cellStyle name="Normal 5 5 18" xfId="40557" xr:uid="{00000000-0005-0000-0000-00008B9D0000}"/>
    <cellStyle name="Normal 5 5 2" xfId="87" xr:uid="{00000000-0005-0000-0000-00008C9D0000}"/>
    <cellStyle name="Normal 5 5 2 10" xfId="40569" xr:uid="{00000000-0005-0000-0000-00008D9D0000}"/>
    <cellStyle name="Normal 5 5 2 11" xfId="40570" xr:uid="{00000000-0005-0000-0000-00008E9D0000}"/>
    <cellStyle name="Normal 5 5 2 12" xfId="40571" xr:uid="{00000000-0005-0000-0000-00008F9D0000}"/>
    <cellStyle name="Normal 5 5 2 13" xfId="40572" xr:uid="{00000000-0005-0000-0000-0000909D0000}"/>
    <cellStyle name="Normal 5 5 2 14" xfId="40573" xr:uid="{00000000-0005-0000-0000-0000919D0000}"/>
    <cellStyle name="Normal 5 5 2 15" xfId="40568" xr:uid="{00000000-0005-0000-0000-0000929D0000}"/>
    <cellStyle name="Normal 5 5 2 2" xfId="163" xr:uid="{00000000-0005-0000-0000-0000939D0000}"/>
    <cellStyle name="Normal 5 5 2 2 10" xfId="40575" xr:uid="{00000000-0005-0000-0000-0000949D0000}"/>
    <cellStyle name="Normal 5 5 2 2 11" xfId="40576" xr:uid="{00000000-0005-0000-0000-0000959D0000}"/>
    <cellStyle name="Normal 5 5 2 2 12" xfId="40577" xr:uid="{00000000-0005-0000-0000-0000969D0000}"/>
    <cellStyle name="Normal 5 5 2 2 13" xfId="40574" xr:uid="{00000000-0005-0000-0000-0000979D0000}"/>
    <cellStyle name="Normal 5 5 2 2 2" xfId="654" xr:uid="{00000000-0005-0000-0000-0000989D0000}"/>
    <cellStyle name="Normal 5 5 2 2 2 10" xfId="40579" xr:uid="{00000000-0005-0000-0000-0000999D0000}"/>
    <cellStyle name="Normal 5 5 2 2 2 11" xfId="40580" xr:uid="{00000000-0005-0000-0000-00009A9D0000}"/>
    <cellStyle name="Normal 5 5 2 2 2 12" xfId="40578" xr:uid="{00000000-0005-0000-0000-00009B9D0000}"/>
    <cellStyle name="Normal 5 5 2 2 2 2" xfId="40581" xr:uid="{00000000-0005-0000-0000-00009C9D0000}"/>
    <cellStyle name="Normal 5 5 2 2 2 2 2" xfId="40582" xr:uid="{00000000-0005-0000-0000-00009D9D0000}"/>
    <cellStyle name="Normal 5 5 2 2 2 2 3" xfId="40583" xr:uid="{00000000-0005-0000-0000-00009E9D0000}"/>
    <cellStyle name="Normal 5 5 2 2 2 2 4" xfId="40584" xr:uid="{00000000-0005-0000-0000-00009F9D0000}"/>
    <cellStyle name="Normal 5 5 2 2 2 2 5" xfId="40585" xr:uid="{00000000-0005-0000-0000-0000A09D0000}"/>
    <cellStyle name="Normal 5 5 2 2 2 3" xfId="40586" xr:uid="{00000000-0005-0000-0000-0000A19D0000}"/>
    <cellStyle name="Normal 5 5 2 2 2 3 2" xfId="40587" xr:uid="{00000000-0005-0000-0000-0000A29D0000}"/>
    <cellStyle name="Normal 5 5 2 2 2 3 3" xfId="40588" xr:uid="{00000000-0005-0000-0000-0000A39D0000}"/>
    <cellStyle name="Normal 5 5 2 2 2 4" xfId="40589" xr:uid="{00000000-0005-0000-0000-0000A49D0000}"/>
    <cellStyle name="Normal 5 5 2 2 2 4 2" xfId="40590" xr:uid="{00000000-0005-0000-0000-0000A59D0000}"/>
    <cellStyle name="Normal 5 5 2 2 2 5" xfId="40591" xr:uid="{00000000-0005-0000-0000-0000A69D0000}"/>
    <cellStyle name="Normal 5 5 2 2 2 5 2" xfId="40592" xr:uid="{00000000-0005-0000-0000-0000A79D0000}"/>
    <cellStyle name="Normal 5 5 2 2 2 6" xfId="40593" xr:uid="{00000000-0005-0000-0000-0000A89D0000}"/>
    <cellStyle name="Normal 5 5 2 2 2 7" xfId="40594" xr:uid="{00000000-0005-0000-0000-0000A99D0000}"/>
    <cellStyle name="Normal 5 5 2 2 2 8" xfId="40595" xr:uid="{00000000-0005-0000-0000-0000AA9D0000}"/>
    <cellStyle name="Normal 5 5 2 2 2 9" xfId="40596" xr:uid="{00000000-0005-0000-0000-0000AB9D0000}"/>
    <cellStyle name="Normal 5 5 2 2 2_1) Sector Final Use Input Sheet" xfId="40597" xr:uid="{00000000-0005-0000-0000-0000AC9D0000}"/>
    <cellStyle name="Normal 5 5 2 2 3" xfId="838" xr:uid="{00000000-0005-0000-0000-0000AD9D0000}"/>
    <cellStyle name="Normal 5 5 2 2 3 2" xfId="40599" xr:uid="{00000000-0005-0000-0000-0000AE9D0000}"/>
    <cellStyle name="Normal 5 5 2 2 3 3" xfId="40600" xr:uid="{00000000-0005-0000-0000-0000AF9D0000}"/>
    <cellStyle name="Normal 5 5 2 2 3 4" xfId="40601" xr:uid="{00000000-0005-0000-0000-0000B09D0000}"/>
    <cellStyle name="Normal 5 5 2 2 3 5" xfId="40602" xr:uid="{00000000-0005-0000-0000-0000B19D0000}"/>
    <cellStyle name="Normal 5 5 2 2 3 6" xfId="40598" xr:uid="{00000000-0005-0000-0000-0000B29D0000}"/>
    <cellStyle name="Normal 5 5 2 2 4" xfId="388" xr:uid="{00000000-0005-0000-0000-0000B39D0000}"/>
    <cellStyle name="Normal 5 5 2 2 4 2" xfId="40604" xr:uid="{00000000-0005-0000-0000-0000B49D0000}"/>
    <cellStyle name="Normal 5 5 2 2 4 3" xfId="40605" xr:uid="{00000000-0005-0000-0000-0000B59D0000}"/>
    <cellStyle name="Normal 5 5 2 2 4 4" xfId="40603" xr:uid="{00000000-0005-0000-0000-0000B69D0000}"/>
    <cellStyle name="Normal 5 5 2 2 5" xfId="40606" xr:uid="{00000000-0005-0000-0000-0000B79D0000}"/>
    <cellStyle name="Normal 5 5 2 2 5 2" xfId="40607" xr:uid="{00000000-0005-0000-0000-0000B89D0000}"/>
    <cellStyle name="Normal 5 5 2 2 6" xfId="40608" xr:uid="{00000000-0005-0000-0000-0000B99D0000}"/>
    <cellStyle name="Normal 5 5 2 2 6 2" xfId="40609" xr:uid="{00000000-0005-0000-0000-0000BA9D0000}"/>
    <cellStyle name="Normal 5 5 2 2 7" xfId="40610" xr:uid="{00000000-0005-0000-0000-0000BB9D0000}"/>
    <cellStyle name="Normal 5 5 2 2 8" xfId="40611" xr:uid="{00000000-0005-0000-0000-0000BC9D0000}"/>
    <cellStyle name="Normal 5 5 2 2 9" xfId="40612" xr:uid="{00000000-0005-0000-0000-0000BD9D0000}"/>
    <cellStyle name="Normal 5 5 2 2_1) Sector Final Use Input Sheet" xfId="40613" xr:uid="{00000000-0005-0000-0000-0000BE9D0000}"/>
    <cellStyle name="Normal 5 5 2 3" xfId="238" xr:uid="{00000000-0005-0000-0000-0000BF9D0000}"/>
    <cellStyle name="Normal 5 5 2 3 10" xfId="40615" xr:uid="{00000000-0005-0000-0000-0000C09D0000}"/>
    <cellStyle name="Normal 5 5 2 3 11" xfId="40616" xr:uid="{00000000-0005-0000-0000-0000C19D0000}"/>
    <cellStyle name="Normal 5 5 2 3 12" xfId="40617" xr:uid="{00000000-0005-0000-0000-0000C29D0000}"/>
    <cellStyle name="Normal 5 5 2 3 13" xfId="40614" xr:uid="{00000000-0005-0000-0000-0000C39D0000}"/>
    <cellStyle name="Normal 5 5 2 3 2" xfId="655" xr:uid="{00000000-0005-0000-0000-0000C49D0000}"/>
    <cellStyle name="Normal 5 5 2 3 2 10" xfId="40619" xr:uid="{00000000-0005-0000-0000-0000C59D0000}"/>
    <cellStyle name="Normal 5 5 2 3 2 11" xfId="40620" xr:uid="{00000000-0005-0000-0000-0000C69D0000}"/>
    <cellStyle name="Normal 5 5 2 3 2 12" xfId="40618" xr:uid="{00000000-0005-0000-0000-0000C79D0000}"/>
    <cellStyle name="Normal 5 5 2 3 2 2" xfId="40621" xr:uid="{00000000-0005-0000-0000-0000C89D0000}"/>
    <cellStyle name="Normal 5 5 2 3 2 2 2" xfId="40622" xr:uid="{00000000-0005-0000-0000-0000C99D0000}"/>
    <cellStyle name="Normal 5 5 2 3 2 2 3" xfId="40623" xr:uid="{00000000-0005-0000-0000-0000CA9D0000}"/>
    <cellStyle name="Normal 5 5 2 3 2 2 4" xfId="40624" xr:uid="{00000000-0005-0000-0000-0000CB9D0000}"/>
    <cellStyle name="Normal 5 5 2 3 2 2 5" xfId="40625" xr:uid="{00000000-0005-0000-0000-0000CC9D0000}"/>
    <cellStyle name="Normal 5 5 2 3 2 3" xfId="40626" xr:uid="{00000000-0005-0000-0000-0000CD9D0000}"/>
    <cellStyle name="Normal 5 5 2 3 2 3 2" xfId="40627" xr:uid="{00000000-0005-0000-0000-0000CE9D0000}"/>
    <cellStyle name="Normal 5 5 2 3 2 3 3" xfId="40628" xr:uid="{00000000-0005-0000-0000-0000CF9D0000}"/>
    <cellStyle name="Normal 5 5 2 3 2 4" xfId="40629" xr:uid="{00000000-0005-0000-0000-0000D09D0000}"/>
    <cellStyle name="Normal 5 5 2 3 2 4 2" xfId="40630" xr:uid="{00000000-0005-0000-0000-0000D19D0000}"/>
    <cellStyle name="Normal 5 5 2 3 2 5" xfId="40631" xr:uid="{00000000-0005-0000-0000-0000D29D0000}"/>
    <cellStyle name="Normal 5 5 2 3 2 5 2" xfId="40632" xr:uid="{00000000-0005-0000-0000-0000D39D0000}"/>
    <cellStyle name="Normal 5 5 2 3 2 6" xfId="40633" xr:uid="{00000000-0005-0000-0000-0000D49D0000}"/>
    <cellStyle name="Normal 5 5 2 3 2 7" xfId="40634" xr:uid="{00000000-0005-0000-0000-0000D59D0000}"/>
    <cellStyle name="Normal 5 5 2 3 2 8" xfId="40635" xr:uid="{00000000-0005-0000-0000-0000D69D0000}"/>
    <cellStyle name="Normal 5 5 2 3 2 9" xfId="40636" xr:uid="{00000000-0005-0000-0000-0000D79D0000}"/>
    <cellStyle name="Normal 5 5 2 3 2_1) Sector Final Use Input Sheet" xfId="40637" xr:uid="{00000000-0005-0000-0000-0000D89D0000}"/>
    <cellStyle name="Normal 5 5 2 3 3" xfId="913" xr:uid="{00000000-0005-0000-0000-0000D99D0000}"/>
    <cellStyle name="Normal 5 5 2 3 3 2" xfId="40639" xr:uid="{00000000-0005-0000-0000-0000DA9D0000}"/>
    <cellStyle name="Normal 5 5 2 3 3 3" xfId="40640" xr:uid="{00000000-0005-0000-0000-0000DB9D0000}"/>
    <cellStyle name="Normal 5 5 2 3 3 4" xfId="40641" xr:uid="{00000000-0005-0000-0000-0000DC9D0000}"/>
    <cellStyle name="Normal 5 5 2 3 3 5" xfId="40642" xr:uid="{00000000-0005-0000-0000-0000DD9D0000}"/>
    <cellStyle name="Normal 5 5 2 3 3 6" xfId="40638" xr:uid="{00000000-0005-0000-0000-0000DE9D0000}"/>
    <cellStyle name="Normal 5 5 2 3 4" xfId="463" xr:uid="{00000000-0005-0000-0000-0000DF9D0000}"/>
    <cellStyle name="Normal 5 5 2 3 4 2" xfId="40644" xr:uid="{00000000-0005-0000-0000-0000E09D0000}"/>
    <cellStyle name="Normal 5 5 2 3 4 3" xfId="40645" xr:uid="{00000000-0005-0000-0000-0000E19D0000}"/>
    <cellStyle name="Normal 5 5 2 3 4 4" xfId="40643" xr:uid="{00000000-0005-0000-0000-0000E29D0000}"/>
    <cellStyle name="Normal 5 5 2 3 5" xfId="40646" xr:uid="{00000000-0005-0000-0000-0000E39D0000}"/>
    <cellStyle name="Normal 5 5 2 3 5 2" xfId="40647" xr:uid="{00000000-0005-0000-0000-0000E49D0000}"/>
    <cellStyle name="Normal 5 5 2 3 6" xfId="40648" xr:uid="{00000000-0005-0000-0000-0000E59D0000}"/>
    <cellStyle name="Normal 5 5 2 3 6 2" xfId="40649" xr:uid="{00000000-0005-0000-0000-0000E69D0000}"/>
    <cellStyle name="Normal 5 5 2 3 7" xfId="40650" xr:uid="{00000000-0005-0000-0000-0000E79D0000}"/>
    <cellStyle name="Normal 5 5 2 3 8" xfId="40651" xr:uid="{00000000-0005-0000-0000-0000E89D0000}"/>
    <cellStyle name="Normal 5 5 2 3 9" xfId="40652" xr:uid="{00000000-0005-0000-0000-0000E99D0000}"/>
    <cellStyle name="Normal 5 5 2 3_1) Sector Final Use Input Sheet" xfId="40653" xr:uid="{00000000-0005-0000-0000-0000EA9D0000}"/>
    <cellStyle name="Normal 5 5 2 4" xfId="538" xr:uid="{00000000-0005-0000-0000-0000EB9D0000}"/>
    <cellStyle name="Normal 5 5 2 4 10" xfId="40655" xr:uid="{00000000-0005-0000-0000-0000EC9D0000}"/>
    <cellStyle name="Normal 5 5 2 4 11" xfId="40656" xr:uid="{00000000-0005-0000-0000-0000ED9D0000}"/>
    <cellStyle name="Normal 5 5 2 4 12" xfId="40654" xr:uid="{00000000-0005-0000-0000-0000EE9D0000}"/>
    <cellStyle name="Normal 5 5 2 4 2" xfId="40657" xr:uid="{00000000-0005-0000-0000-0000EF9D0000}"/>
    <cellStyle name="Normal 5 5 2 4 2 2" xfId="40658" xr:uid="{00000000-0005-0000-0000-0000F09D0000}"/>
    <cellStyle name="Normal 5 5 2 4 2 3" xfId="40659" xr:uid="{00000000-0005-0000-0000-0000F19D0000}"/>
    <cellStyle name="Normal 5 5 2 4 2 4" xfId="40660" xr:uid="{00000000-0005-0000-0000-0000F29D0000}"/>
    <cellStyle name="Normal 5 5 2 4 2 5" xfId="40661" xr:uid="{00000000-0005-0000-0000-0000F39D0000}"/>
    <cellStyle name="Normal 5 5 2 4 3" xfId="40662" xr:uid="{00000000-0005-0000-0000-0000F49D0000}"/>
    <cellStyle name="Normal 5 5 2 4 3 2" xfId="40663" xr:uid="{00000000-0005-0000-0000-0000F59D0000}"/>
    <cellStyle name="Normal 5 5 2 4 3 3" xfId="40664" xr:uid="{00000000-0005-0000-0000-0000F69D0000}"/>
    <cellStyle name="Normal 5 5 2 4 4" xfId="40665" xr:uid="{00000000-0005-0000-0000-0000F79D0000}"/>
    <cellStyle name="Normal 5 5 2 4 4 2" xfId="40666" xr:uid="{00000000-0005-0000-0000-0000F89D0000}"/>
    <cellStyle name="Normal 5 5 2 4 5" xfId="40667" xr:uid="{00000000-0005-0000-0000-0000F99D0000}"/>
    <cellStyle name="Normal 5 5 2 4 5 2" xfId="40668" xr:uid="{00000000-0005-0000-0000-0000FA9D0000}"/>
    <cellStyle name="Normal 5 5 2 4 6" xfId="40669" xr:uid="{00000000-0005-0000-0000-0000FB9D0000}"/>
    <cellStyle name="Normal 5 5 2 4 7" xfId="40670" xr:uid="{00000000-0005-0000-0000-0000FC9D0000}"/>
    <cellStyle name="Normal 5 5 2 4 8" xfId="40671" xr:uid="{00000000-0005-0000-0000-0000FD9D0000}"/>
    <cellStyle name="Normal 5 5 2 4 9" xfId="40672" xr:uid="{00000000-0005-0000-0000-0000FE9D0000}"/>
    <cellStyle name="Normal 5 5 2 4_1) Sector Final Use Input Sheet" xfId="40673" xr:uid="{00000000-0005-0000-0000-0000FF9D0000}"/>
    <cellStyle name="Normal 5 5 2 5" xfId="763" xr:uid="{00000000-0005-0000-0000-0000009E0000}"/>
    <cellStyle name="Normal 5 5 2 5 2" xfId="40675" xr:uid="{00000000-0005-0000-0000-0000019E0000}"/>
    <cellStyle name="Normal 5 5 2 5 3" xfId="40676" xr:uid="{00000000-0005-0000-0000-0000029E0000}"/>
    <cellStyle name="Normal 5 5 2 5 4" xfId="40677" xr:uid="{00000000-0005-0000-0000-0000039E0000}"/>
    <cellStyle name="Normal 5 5 2 5 5" xfId="40678" xr:uid="{00000000-0005-0000-0000-0000049E0000}"/>
    <cellStyle name="Normal 5 5 2 5 6" xfId="40674" xr:uid="{00000000-0005-0000-0000-0000059E0000}"/>
    <cellStyle name="Normal 5 5 2 6" xfId="313" xr:uid="{00000000-0005-0000-0000-0000069E0000}"/>
    <cellStyle name="Normal 5 5 2 6 2" xfId="40680" xr:uid="{00000000-0005-0000-0000-0000079E0000}"/>
    <cellStyle name="Normal 5 5 2 6 3" xfId="40681" xr:uid="{00000000-0005-0000-0000-0000089E0000}"/>
    <cellStyle name="Normal 5 5 2 6 4" xfId="40679" xr:uid="{00000000-0005-0000-0000-0000099E0000}"/>
    <cellStyle name="Normal 5 5 2 7" xfId="40682" xr:uid="{00000000-0005-0000-0000-00000A9E0000}"/>
    <cellStyle name="Normal 5 5 2 7 2" xfId="40683" xr:uid="{00000000-0005-0000-0000-00000B9E0000}"/>
    <cellStyle name="Normal 5 5 2 8" xfId="40684" xr:uid="{00000000-0005-0000-0000-00000C9E0000}"/>
    <cellStyle name="Normal 5 5 2 8 2" xfId="40685" xr:uid="{00000000-0005-0000-0000-00000D9E0000}"/>
    <cellStyle name="Normal 5 5 2 9" xfId="40686" xr:uid="{00000000-0005-0000-0000-00000E9E0000}"/>
    <cellStyle name="Normal 5 5 2_1) Sector Final Use Input Sheet" xfId="40687" xr:uid="{00000000-0005-0000-0000-00000F9E0000}"/>
    <cellStyle name="Normal 5 5 3" xfId="135" xr:uid="{00000000-0005-0000-0000-0000109E0000}"/>
    <cellStyle name="Normal 5 5 3 10" xfId="40689" xr:uid="{00000000-0005-0000-0000-0000119E0000}"/>
    <cellStyle name="Normal 5 5 3 11" xfId="40690" xr:uid="{00000000-0005-0000-0000-0000129E0000}"/>
    <cellStyle name="Normal 5 5 3 12" xfId="40691" xr:uid="{00000000-0005-0000-0000-0000139E0000}"/>
    <cellStyle name="Normal 5 5 3 13" xfId="40692" xr:uid="{00000000-0005-0000-0000-0000149E0000}"/>
    <cellStyle name="Normal 5 5 3 14" xfId="40693" xr:uid="{00000000-0005-0000-0000-0000159E0000}"/>
    <cellStyle name="Normal 5 5 3 15" xfId="40688" xr:uid="{00000000-0005-0000-0000-0000169E0000}"/>
    <cellStyle name="Normal 5 5 3 2" xfId="656" xr:uid="{00000000-0005-0000-0000-0000179E0000}"/>
    <cellStyle name="Normal 5 5 3 2 10" xfId="40695" xr:uid="{00000000-0005-0000-0000-0000189E0000}"/>
    <cellStyle name="Normal 5 5 3 2 11" xfId="40696" xr:uid="{00000000-0005-0000-0000-0000199E0000}"/>
    <cellStyle name="Normal 5 5 3 2 12" xfId="40697" xr:uid="{00000000-0005-0000-0000-00001A9E0000}"/>
    <cellStyle name="Normal 5 5 3 2 13" xfId="40694" xr:uid="{00000000-0005-0000-0000-00001B9E0000}"/>
    <cellStyle name="Normal 5 5 3 2 2" xfId="40698" xr:uid="{00000000-0005-0000-0000-00001C9E0000}"/>
    <cellStyle name="Normal 5 5 3 2 2 10" xfId="40699" xr:uid="{00000000-0005-0000-0000-00001D9E0000}"/>
    <cellStyle name="Normal 5 5 3 2 2 11" xfId="40700" xr:uid="{00000000-0005-0000-0000-00001E9E0000}"/>
    <cellStyle name="Normal 5 5 3 2 2 2" xfId="40701" xr:uid="{00000000-0005-0000-0000-00001F9E0000}"/>
    <cellStyle name="Normal 5 5 3 2 2 2 2" xfId="40702" xr:uid="{00000000-0005-0000-0000-0000209E0000}"/>
    <cellStyle name="Normal 5 5 3 2 2 2 3" xfId="40703" xr:uid="{00000000-0005-0000-0000-0000219E0000}"/>
    <cellStyle name="Normal 5 5 3 2 2 2 4" xfId="40704" xr:uid="{00000000-0005-0000-0000-0000229E0000}"/>
    <cellStyle name="Normal 5 5 3 2 2 2 5" xfId="40705" xr:uid="{00000000-0005-0000-0000-0000239E0000}"/>
    <cellStyle name="Normal 5 5 3 2 2 3" xfId="40706" xr:uid="{00000000-0005-0000-0000-0000249E0000}"/>
    <cellStyle name="Normal 5 5 3 2 2 3 2" xfId="40707" xr:uid="{00000000-0005-0000-0000-0000259E0000}"/>
    <cellStyle name="Normal 5 5 3 2 2 3 3" xfId="40708" xr:uid="{00000000-0005-0000-0000-0000269E0000}"/>
    <cellStyle name="Normal 5 5 3 2 2 4" xfId="40709" xr:uid="{00000000-0005-0000-0000-0000279E0000}"/>
    <cellStyle name="Normal 5 5 3 2 2 4 2" xfId="40710" xr:uid="{00000000-0005-0000-0000-0000289E0000}"/>
    <cellStyle name="Normal 5 5 3 2 2 5" xfId="40711" xr:uid="{00000000-0005-0000-0000-0000299E0000}"/>
    <cellStyle name="Normal 5 5 3 2 2 5 2" xfId="40712" xr:uid="{00000000-0005-0000-0000-00002A9E0000}"/>
    <cellStyle name="Normal 5 5 3 2 2 6" xfId="40713" xr:uid="{00000000-0005-0000-0000-00002B9E0000}"/>
    <cellStyle name="Normal 5 5 3 2 2 7" xfId="40714" xr:uid="{00000000-0005-0000-0000-00002C9E0000}"/>
    <cellStyle name="Normal 5 5 3 2 2 8" xfId="40715" xr:uid="{00000000-0005-0000-0000-00002D9E0000}"/>
    <cellStyle name="Normal 5 5 3 2 2 9" xfId="40716" xr:uid="{00000000-0005-0000-0000-00002E9E0000}"/>
    <cellStyle name="Normal 5 5 3 2 2_1) Sector Final Use Input Sheet" xfId="40717" xr:uid="{00000000-0005-0000-0000-00002F9E0000}"/>
    <cellStyle name="Normal 5 5 3 2 3" xfId="40718" xr:uid="{00000000-0005-0000-0000-0000309E0000}"/>
    <cellStyle name="Normal 5 5 3 2 3 2" xfId="40719" xr:uid="{00000000-0005-0000-0000-0000319E0000}"/>
    <cellStyle name="Normal 5 5 3 2 3 3" xfId="40720" xr:uid="{00000000-0005-0000-0000-0000329E0000}"/>
    <cellStyle name="Normal 5 5 3 2 3 4" xfId="40721" xr:uid="{00000000-0005-0000-0000-0000339E0000}"/>
    <cellStyle name="Normal 5 5 3 2 3 5" xfId="40722" xr:uid="{00000000-0005-0000-0000-0000349E0000}"/>
    <cellStyle name="Normal 5 5 3 2 4" xfId="40723" xr:uid="{00000000-0005-0000-0000-0000359E0000}"/>
    <cellStyle name="Normal 5 5 3 2 4 2" xfId="40724" xr:uid="{00000000-0005-0000-0000-0000369E0000}"/>
    <cellStyle name="Normal 5 5 3 2 4 3" xfId="40725" xr:uid="{00000000-0005-0000-0000-0000379E0000}"/>
    <cellStyle name="Normal 5 5 3 2 5" xfId="40726" xr:uid="{00000000-0005-0000-0000-0000389E0000}"/>
    <cellStyle name="Normal 5 5 3 2 5 2" xfId="40727" xr:uid="{00000000-0005-0000-0000-0000399E0000}"/>
    <cellStyle name="Normal 5 5 3 2 6" xfId="40728" xr:uid="{00000000-0005-0000-0000-00003A9E0000}"/>
    <cellStyle name="Normal 5 5 3 2 6 2" xfId="40729" xr:uid="{00000000-0005-0000-0000-00003B9E0000}"/>
    <cellStyle name="Normal 5 5 3 2 7" xfId="40730" xr:uid="{00000000-0005-0000-0000-00003C9E0000}"/>
    <cellStyle name="Normal 5 5 3 2 8" xfId="40731" xr:uid="{00000000-0005-0000-0000-00003D9E0000}"/>
    <cellStyle name="Normal 5 5 3 2 9" xfId="40732" xr:uid="{00000000-0005-0000-0000-00003E9E0000}"/>
    <cellStyle name="Normal 5 5 3 2_1) Sector Final Use Input Sheet" xfId="40733" xr:uid="{00000000-0005-0000-0000-00003F9E0000}"/>
    <cellStyle name="Normal 5 5 3 3" xfId="810" xr:uid="{00000000-0005-0000-0000-0000409E0000}"/>
    <cellStyle name="Normal 5 5 3 3 10" xfId="40735" xr:uid="{00000000-0005-0000-0000-0000419E0000}"/>
    <cellStyle name="Normal 5 5 3 3 11" xfId="40736" xr:uid="{00000000-0005-0000-0000-0000429E0000}"/>
    <cellStyle name="Normal 5 5 3 3 12" xfId="40737" xr:uid="{00000000-0005-0000-0000-0000439E0000}"/>
    <cellStyle name="Normal 5 5 3 3 13" xfId="40734" xr:uid="{00000000-0005-0000-0000-0000449E0000}"/>
    <cellStyle name="Normal 5 5 3 3 2" xfId="40738" xr:uid="{00000000-0005-0000-0000-0000459E0000}"/>
    <cellStyle name="Normal 5 5 3 3 2 10" xfId="40739" xr:uid="{00000000-0005-0000-0000-0000469E0000}"/>
    <cellStyle name="Normal 5 5 3 3 2 11" xfId="40740" xr:uid="{00000000-0005-0000-0000-0000479E0000}"/>
    <cellStyle name="Normal 5 5 3 3 2 2" xfId="40741" xr:uid="{00000000-0005-0000-0000-0000489E0000}"/>
    <cellStyle name="Normal 5 5 3 3 2 2 2" xfId="40742" xr:uid="{00000000-0005-0000-0000-0000499E0000}"/>
    <cellStyle name="Normal 5 5 3 3 2 2 3" xfId="40743" xr:uid="{00000000-0005-0000-0000-00004A9E0000}"/>
    <cellStyle name="Normal 5 5 3 3 2 2 4" xfId="40744" xr:uid="{00000000-0005-0000-0000-00004B9E0000}"/>
    <cellStyle name="Normal 5 5 3 3 2 2 5" xfId="40745" xr:uid="{00000000-0005-0000-0000-00004C9E0000}"/>
    <cellStyle name="Normal 5 5 3 3 2 3" xfId="40746" xr:uid="{00000000-0005-0000-0000-00004D9E0000}"/>
    <cellStyle name="Normal 5 5 3 3 2 3 2" xfId="40747" xr:uid="{00000000-0005-0000-0000-00004E9E0000}"/>
    <cellStyle name="Normal 5 5 3 3 2 3 3" xfId="40748" xr:uid="{00000000-0005-0000-0000-00004F9E0000}"/>
    <cellStyle name="Normal 5 5 3 3 2 4" xfId="40749" xr:uid="{00000000-0005-0000-0000-0000509E0000}"/>
    <cellStyle name="Normal 5 5 3 3 2 4 2" xfId="40750" xr:uid="{00000000-0005-0000-0000-0000519E0000}"/>
    <cellStyle name="Normal 5 5 3 3 2 5" xfId="40751" xr:uid="{00000000-0005-0000-0000-0000529E0000}"/>
    <cellStyle name="Normal 5 5 3 3 2 5 2" xfId="40752" xr:uid="{00000000-0005-0000-0000-0000539E0000}"/>
    <cellStyle name="Normal 5 5 3 3 2 6" xfId="40753" xr:uid="{00000000-0005-0000-0000-0000549E0000}"/>
    <cellStyle name="Normal 5 5 3 3 2 7" xfId="40754" xr:uid="{00000000-0005-0000-0000-0000559E0000}"/>
    <cellStyle name="Normal 5 5 3 3 2 8" xfId="40755" xr:uid="{00000000-0005-0000-0000-0000569E0000}"/>
    <cellStyle name="Normal 5 5 3 3 2 9" xfId="40756" xr:uid="{00000000-0005-0000-0000-0000579E0000}"/>
    <cellStyle name="Normal 5 5 3 3 2_1) Sector Final Use Input Sheet" xfId="40757" xr:uid="{00000000-0005-0000-0000-0000589E0000}"/>
    <cellStyle name="Normal 5 5 3 3 3" xfId="40758" xr:uid="{00000000-0005-0000-0000-0000599E0000}"/>
    <cellStyle name="Normal 5 5 3 3 3 2" xfId="40759" xr:uid="{00000000-0005-0000-0000-00005A9E0000}"/>
    <cellStyle name="Normal 5 5 3 3 3 3" xfId="40760" xr:uid="{00000000-0005-0000-0000-00005B9E0000}"/>
    <cellStyle name="Normal 5 5 3 3 3 4" xfId="40761" xr:uid="{00000000-0005-0000-0000-00005C9E0000}"/>
    <cellStyle name="Normal 5 5 3 3 3 5" xfId="40762" xr:uid="{00000000-0005-0000-0000-00005D9E0000}"/>
    <cellStyle name="Normal 5 5 3 3 4" xfId="40763" xr:uid="{00000000-0005-0000-0000-00005E9E0000}"/>
    <cellStyle name="Normal 5 5 3 3 4 2" xfId="40764" xr:uid="{00000000-0005-0000-0000-00005F9E0000}"/>
    <cellStyle name="Normal 5 5 3 3 4 3" xfId="40765" xr:uid="{00000000-0005-0000-0000-0000609E0000}"/>
    <cellStyle name="Normal 5 5 3 3 5" xfId="40766" xr:uid="{00000000-0005-0000-0000-0000619E0000}"/>
    <cellStyle name="Normal 5 5 3 3 5 2" xfId="40767" xr:uid="{00000000-0005-0000-0000-0000629E0000}"/>
    <cellStyle name="Normal 5 5 3 3 6" xfId="40768" xr:uid="{00000000-0005-0000-0000-0000639E0000}"/>
    <cellStyle name="Normal 5 5 3 3 6 2" xfId="40769" xr:uid="{00000000-0005-0000-0000-0000649E0000}"/>
    <cellStyle name="Normal 5 5 3 3 7" xfId="40770" xr:uid="{00000000-0005-0000-0000-0000659E0000}"/>
    <cellStyle name="Normal 5 5 3 3 8" xfId="40771" xr:uid="{00000000-0005-0000-0000-0000669E0000}"/>
    <cellStyle name="Normal 5 5 3 3 9" xfId="40772" xr:uid="{00000000-0005-0000-0000-0000679E0000}"/>
    <cellStyle name="Normal 5 5 3 3_1) Sector Final Use Input Sheet" xfId="40773" xr:uid="{00000000-0005-0000-0000-0000689E0000}"/>
    <cellStyle name="Normal 5 5 3 4" xfId="360" xr:uid="{00000000-0005-0000-0000-0000699E0000}"/>
    <cellStyle name="Normal 5 5 3 4 10" xfId="40775" xr:uid="{00000000-0005-0000-0000-00006A9E0000}"/>
    <cellStyle name="Normal 5 5 3 4 11" xfId="40776" xr:uid="{00000000-0005-0000-0000-00006B9E0000}"/>
    <cellStyle name="Normal 5 5 3 4 12" xfId="40774" xr:uid="{00000000-0005-0000-0000-00006C9E0000}"/>
    <cellStyle name="Normal 5 5 3 4 2" xfId="40777" xr:uid="{00000000-0005-0000-0000-00006D9E0000}"/>
    <cellStyle name="Normal 5 5 3 4 2 2" xfId="40778" xr:uid="{00000000-0005-0000-0000-00006E9E0000}"/>
    <cellStyle name="Normal 5 5 3 4 2 3" xfId="40779" xr:uid="{00000000-0005-0000-0000-00006F9E0000}"/>
    <cellStyle name="Normal 5 5 3 4 2 4" xfId="40780" xr:uid="{00000000-0005-0000-0000-0000709E0000}"/>
    <cellStyle name="Normal 5 5 3 4 2 5" xfId="40781" xr:uid="{00000000-0005-0000-0000-0000719E0000}"/>
    <cellStyle name="Normal 5 5 3 4 3" xfId="40782" xr:uid="{00000000-0005-0000-0000-0000729E0000}"/>
    <cellStyle name="Normal 5 5 3 4 3 2" xfId="40783" xr:uid="{00000000-0005-0000-0000-0000739E0000}"/>
    <cellStyle name="Normal 5 5 3 4 3 3" xfId="40784" xr:uid="{00000000-0005-0000-0000-0000749E0000}"/>
    <cellStyle name="Normal 5 5 3 4 4" xfId="40785" xr:uid="{00000000-0005-0000-0000-0000759E0000}"/>
    <cellStyle name="Normal 5 5 3 4 4 2" xfId="40786" xr:uid="{00000000-0005-0000-0000-0000769E0000}"/>
    <cellStyle name="Normal 5 5 3 4 5" xfId="40787" xr:uid="{00000000-0005-0000-0000-0000779E0000}"/>
    <cellStyle name="Normal 5 5 3 4 5 2" xfId="40788" xr:uid="{00000000-0005-0000-0000-0000789E0000}"/>
    <cellStyle name="Normal 5 5 3 4 6" xfId="40789" xr:uid="{00000000-0005-0000-0000-0000799E0000}"/>
    <cellStyle name="Normal 5 5 3 4 7" xfId="40790" xr:uid="{00000000-0005-0000-0000-00007A9E0000}"/>
    <cellStyle name="Normal 5 5 3 4 8" xfId="40791" xr:uid="{00000000-0005-0000-0000-00007B9E0000}"/>
    <cellStyle name="Normal 5 5 3 4 9" xfId="40792" xr:uid="{00000000-0005-0000-0000-00007C9E0000}"/>
    <cellStyle name="Normal 5 5 3 4_1) Sector Final Use Input Sheet" xfId="40793" xr:uid="{00000000-0005-0000-0000-00007D9E0000}"/>
    <cellStyle name="Normal 5 5 3 5" xfId="40794" xr:uid="{00000000-0005-0000-0000-00007E9E0000}"/>
    <cellStyle name="Normal 5 5 3 5 2" xfId="40795" xr:uid="{00000000-0005-0000-0000-00007F9E0000}"/>
    <cellStyle name="Normal 5 5 3 5 3" xfId="40796" xr:uid="{00000000-0005-0000-0000-0000809E0000}"/>
    <cellStyle name="Normal 5 5 3 5 4" xfId="40797" xr:uid="{00000000-0005-0000-0000-0000819E0000}"/>
    <cellStyle name="Normal 5 5 3 5 5" xfId="40798" xr:uid="{00000000-0005-0000-0000-0000829E0000}"/>
    <cellStyle name="Normal 5 5 3 6" xfId="40799" xr:uid="{00000000-0005-0000-0000-0000839E0000}"/>
    <cellStyle name="Normal 5 5 3 6 2" xfId="40800" xr:uid="{00000000-0005-0000-0000-0000849E0000}"/>
    <cellStyle name="Normal 5 5 3 6 3" xfId="40801" xr:uid="{00000000-0005-0000-0000-0000859E0000}"/>
    <cellStyle name="Normal 5 5 3 7" xfId="40802" xr:uid="{00000000-0005-0000-0000-0000869E0000}"/>
    <cellStyle name="Normal 5 5 3 7 2" xfId="40803" xr:uid="{00000000-0005-0000-0000-0000879E0000}"/>
    <cellStyle name="Normal 5 5 3 8" xfId="40804" xr:uid="{00000000-0005-0000-0000-0000889E0000}"/>
    <cellStyle name="Normal 5 5 3 8 2" xfId="40805" xr:uid="{00000000-0005-0000-0000-0000899E0000}"/>
    <cellStyle name="Normal 5 5 3 9" xfId="40806" xr:uid="{00000000-0005-0000-0000-00008A9E0000}"/>
    <cellStyle name="Normal 5 5 3_1) Sector Final Use Input Sheet" xfId="40807" xr:uid="{00000000-0005-0000-0000-00008B9E0000}"/>
    <cellStyle name="Normal 5 5 4" xfId="193" xr:uid="{00000000-0005-0000-0000-00008C9E0000}"/>
    <cellStyle name="Normal 5 5 4 10" xfId="40809" xr:uid="{00000000-0005-0000-0000-00008D9E0000}"/>
    <cellStyle name="Normal 5 5 4 11" xfId="40810" xr:uid="{00000000-0005-0000-0000-00008E9E0000}"/>
    <cellStyle name="Normal 5 5 4 12" xfId="40811" xr:uid="{00000000-0005-0000-0000-00008F9E0000}"/>
    <cellStyle name="Normal 5 5 4 13" xfId="40812" xr:uid="{00000000-0005-0000-0000-0000909E0000}"/>
    <cellStyle name="Normal 5 5 4 14" xfId="40813" xr:uid="{00000000-0005-0000-0000-0000919E0000}"/>
    <cellStyle name="Normal 5 5 4 15" xfId="40808" xr:uid="{00000000-0005-0000-0000-0000929E0000}"/>
    <cellStyle name="Normal 5 5 4 2" xfId="657" xr:uid="{00000000-0005-0000-0000-0000939E0000}"/>
    <cellStyle name="Normal 5 5 4 2 10" xfId="40815" xr:uid="{00000000-0005-0000-0000-0000949E0000}"/>
    <cellStyle name="Normal 5 5 4 2 11" xfId="40816" xr:uid="{00000000-0005-0000-0000-0000959E0000}"/>
    <cellStyle name="Normal 5 5 4 2 12" xfId="40817" xr:uid="{00000000-0005-0000-0000-0000969E0000}"/>
    <cellStyle name="Normal 5 5 4 2 13" xfId="40814" xr:uid="{00000000-0005-0000-0000-0000979E0000}"/>
    <cellStyle name="Normal 5 5 4 2 2" xfId="40818" xr:uid="{00000000-0005-0000-0000-0000989E0000}"/>
    <cellStyle name="Normal 5 5 4 2 2 10" xfId="40819" xr:uid="{00000000-0005-0000-0000-0000999E0000}"/>
    <cellStyle name="Normal 5 5 4 2 2 11" xfId="40820" xr:uid="{00000000-0005-0000-0000-00009A9E0000}"/>
    <cellStyle name="Normal 5 5 4 2 2 2" xfId="40821" xr:uid="{00000000-0005-0000-0000-00009B9E0000}"/>
    <cellStyle name="Normal 5 5 4 2 2 2 2" xfId="40822" xr:uid="{00000000-0005-0000-0000-00009C9E0000}"/>
    <cellStyle name="Normal 5 5 4 2 2 2 3" xfId="40823" xr:uid="{00000000-0005-0000-0000-00009D9E0000}"/>
    <cellStyle name="Normal 5 5 4 2 2 2 4" xfId="40824" xr:uid="{00000000-0005-0000-0000-00009E9E0000}"/>
    <cellStyle name="Normal 5 5 4 2 2 2 5" xfId="40825" xr:uid="{00000000-0005-0000-0000-00009F9E0000}"/>
    <cellStyle name="Normal 5 5 4 2 2 3" xfId="40826" xr:uid="{00000000-0005-0000-0000-0000A09E0000}"/>
    <cellStyle name="Normal 5 5 4 2 2 3 2" xfId="40827" xr:uid="{00000000-0005-0000-0000-0000A19E0000}"/>
    <cellStyle name="Normal 5 5 4 2 2 3 3" xfId="40828" xr:uid="{00000000-0005-0000-0000-0000A29E0000}"/>
    <cellStyle name="Normal 5 5 4 2 2 4" xfId="40829" xr:uid="{00000000-0005-0000-0000-0000A39E0000}"/>
    <cellStyle name="Normal 5 5 4 2 2 4 2" xfId="40830" xr:uid="{00000000-0005-0000-0000-0000A49E0000}"/>
    <cellStyle name="Normal 5 5 4 2 2 5" xfId="40831" xr:uid="{00000000-0005-0000-0000-0000A59E0000}"/>
    <cellStyle name="Normal 5 5 4 2 2 5 2" xfId="40832" xr:uid="{00000000-0005-0000-0000-0000A69E0000}"/>
    <cellStyle name="Normal 5 5 4 2 2 6" xfId="40833" xr:uid="{00000000-0005-0000-0000-0000A79E0000}"/>
    <cellStyle name="Normal 5 5 4 2 2 7" xfId="40834" xr:uid="{00000000-0005-0000-0000-0000A89E0000}"/>
    <cellStyle name="Normal 5 5 4 2 2 8" xfId="40835" xr:uid="{00000000-0005-0000-0000-0000A99E0000}"/>
    <cellStyle name="Normal 5 5 4 2 2 9" xfId="40836" xr:uid="{00000000-0005-0000-0000-0000AA9E0000}"/>
    <cellStyle name="Normal 5 5 4 2 2_1) Sector Final Use Input Sheet" xfId="40837" xr:uid="{00000000-0005-0000-0000-0000AB9E0000}"/>
    <cellStyle name="Normal 5 5 4 2 3" xfId="40838" xr:uid="{00000000-0005-0000-0000-0000AC9E0000}"/>
    <cellStyle name="Normal 5 5 4 2 3 2" xfId="40839" xr:uid="{00000000-0005-0000-0000-0000AD9E0000}"/>
    <cellStyle name="Normal 5 5 4 2 3 3" xfId="40840" xr:uid="{00000000-0005-0000-0000-0000AE9E0000}"/>
    <cellStyle name="Normal 5 5 4 2 3 4" xfId="40841" xr:uid="{00000000-0005-0000-0000-0000AF9E0000}"/>
    <cellStyle name="Normal 5 5 4 2 3 5" xfId="40842" xr:uid="{00000000-0005-0000-0000-0000B09E0000}"/>
    <cellStyle name="Normal 5 5 4 2 4" xfId="40843" xr:uid="{00000000-0005-0000-0000-0000B19E0000}"/>
    <cellStyle name="Normal 5 5 4 2 4 2" xfId="40844" xr:uid="{00000000-0005-0000-0000-0000B29E0000}"/>
    <cellStyle name="Normal 5 5 4 2 4 3" xfId="40845" xr:uid="{00000000-0005-0000-0000-0000B39E0000}"/>
    <cellStyle name="Normal 5 5 4 2 5" xfId="40846" xr:uid="{00000000-0005-0000-0000-0000B49E0000}"/>
    <cellStyle name="Normal 5 5 4 2 5 2" xfId="40847" xr:uid="{00000000-0005-0000-0000-0000B59E0000}"/>
    <cellStyle name="Normal 5 5 4 2 6" xfId="40848" xr:uid="{00000000-0005-0000-0000-0000B69E0000}"/>
    <cellStyle name="Normal 5 5 4 2 6 2" xfId="40849" xr:uid="{00000000-0005-0000-0000-0000B79E0000}"/>
    <cellStyle name="Normal 5 5 4 2 7" xfId="40850" xr:uid="{00000000-0005-0000-0000-0000B89E0000}"/>
    <cellStyle name="Normal 5 5 4 2 8" xfId="40851" xr:uid="{00000000-0005-0000-0000-0000B99E0000}"/>
    <cellStyle name="Normal 5 5 4 2 9" xfId="40852" xr:uid="{00000000-0005-0000-0000-0000BA9E0000}"/>
    <cellStyle name="Normal 5 5 4 2_1) Sector Final Use Input Sheet" xfId="40853" xr:uid="{00000000-0005-0000-0000-0000BB9E0000}"/>
    <cellStyle name="Normal 5 5 4 3" xfId="868" xr:uid="{00000000-0005-0000-0000-0000BC9E0000}"/>
    <cellStyle name="Normal 5 5 4 3 10" xfId="40855" xr:uid="{00000000-0005-0000-0000-0000BD9E0000}"/>
    <cellStyle name="Normal 5 5 4 3 11" xfId="40856" xr:uid="{00000000-0005-0000-0000-0000BE9E0000}"/>
    <cellStyle name="Normal 5 5 4 3 12" xfId="40857" xr:uid="{00000000-0005-0000-0000-0000BF9E0000}"/>
    <cellStyle name="Normal 5 5 4 3 13" xfId="40854" xr:uid="{00000000-0005-0000-0000-0000C09E0000}"/>
    <cellStyle name="Normal 5 5 4 3 2" xfId="40858" xr:uid="{00000000-0005-0000-0000-0000C19E0000}"/>
    <cellStyle name="Normal 5 5 4 3 2 10" xfId="40859" xr:uid="{00000000-0005-0000-0000-0000C29E0000}"/>
    <cellStyle name="Normal 5 5 4 3 2 11" xfId="40860" xr:uid="{00000000-0005-0000-0000-0000C39E0000}"/>
    <cellStyle name="Normal 5 5 4 3 2 2" xfId="40861" xr:uid="{00000000-0005-0000-0000-0000C49E0000}"/>
    <cellStyle name="Normal 5 5 4 3 2 2 2" xfId="40862" xr:uid="{00000000-0005-0000-0000-0000C59E0000}"/>
    <cellStyle name="Normal 5 5 4 3 2 2 3" xfId="40863" xr:uid="{00000000-0005-0000-0000-0000C69E0000}"/>
    <cellStyle name="Normal 5 5 4 3 2 2 4" xfId="40864" xr:uid="{00000000-0005-0000-0000-0000C79E0000}"/>
    <cellStyle name="Normal 5 5 4 3 2 2 5" xfId="40865" xr:uid="{00000000-0005-0000-0000-0000C89E0000}"/>
    <cellStyle name="Normal 5 5 4 3 2 3" xfId="40866" xr:uid="{00000000-0005-0000-0000-0000C99E0000}"/>
    <cellStyle name="Normal 5 5 4 3 2 3 2" xfId="40867" xr:uid="{00000000-0005-0000-0000-0000CA9E0000}"/>
    <cellStyle name="Normal 5 5 4 3 2 3 3" xfId="40868" xr:uid="{00000000-0005-0000-0000-0000CB9E0000}"/>
    <cellStyle name="Normal 5 5 4 3 2 4" xfId="40869" xr:uid="{00000000-0005-0000-0000-0000CC9E0000}"/>
    <cellStyle name="Normal 5 5 4 3 2 4 2" xfId="40870" xr:uid="{00000000-0005-0000-0000-0000CD9E0000}"/>
    <cellStyle name="Normal 5 5 4 3 2 5" xfId="40871" xr:uid="{00000000-0005-0000-0000-0000CE9E0000}"/>
    <cellStyle name="Normal 5 5 4 3 2 5 2" xfId="40872" xr:uid="{00000000-0005-0000-0000-0000CF9E0000}"/>
    <cellStyle name="Normal 5 5 4 3 2 6" xfId="40873" xr:uid="{00000000-0005-0000-0000-0000D09E0000}"/>
    <cellStyle name="Normal 5 5 4 3 2 7" xfId="40874" xr:uid="{00000000-0005-0000-0000-0000D19E0000}"/>
    <cellStyle name="Normal 5 5 4 3 2 8" xfId="40875" xr:uid="{00000000-0005-0000-0000-0000D29E0000}"/>
    <cellStyle name="Normal 5 5 4 3 2 9" xfId="40876" xr:uid="{00000000-0005-0000-0000-0000D39E0000}"/>
    <cellStyle name="Normal 5 5 4 3 2_1) Sector Final Use Input Sheet" xfId="40877" xr:uid="{00000000-0005-0000-0000-0000D49E0000}"/>
    <cellStyle name="Normal 5 5 4 3 3" xfId="40878" xr:uid="{00000000-0005-0000-0000-0000D59E0000}"/>
    <cellStyle name="Normal 5 5 4 3 3 2" xfId="40879" xr:uid="{00000000-0005-0000-0000-0000D69E0000}"/>
    <cellStyle name="Normal 5 5 4 3 3 3" xfId="40880" xr:uid="{00000000-0005-0000-0000-0000D79E0000}"/>
    <cellStyle name="Normal 5 5 4 3 3 4" xfId="40881" xr:uid="{00000000-0005-0000-0000-0000D89E0000}"/>
    <cellStyle name="Normal 5 5 4 3 3 5" xfId="40882" xr:uid="{00000000-0005-0000-0000-0000D99E0000}"/>
    <cellStyle name="Normal 5 5 4 3 4" xfId="40883" xr:uid="{00000000-0005-0000-0000-0000DA9E0000}"/>
    <cellStyle name="Normal 5 5 4 3 4 2" xfId="40884" xr:uid="{00000000-0005-0000-0000-0000DB9E0000}"/>
    <cellStyle name="Normal 5 5 4 3 4 3" xfId="40885" xr:uid="{00000000-0005-0000-0000-0000DC9E0000}"/>
    <cellStyle name="Normal 5 5 4 3 5" xfId="40886" xr:uid="{00000000-0005-0000-0000-0000DD9E0000}"/>
    <cellStyle name="Normal 5 5 4 3 5 2" xfId="40887" xr:uid="{00000000-0005-0000-0000-0000DE9E0000}"/>
    <cellStyle name="Normal 5 5 4 3 6" xfId="40888" xr:uid="{00000000-0005-0000-0000-0000DF9E0000}"/>
    <cellStyle name="Normal 5 5 4 3 6 2" xfId="40889" xr:uid="{00000000-0005-0000-0000-0000E09E0000}"/>
    <cellStyle name="Normal 5 5 4 3 7" xfId="40890" xr:uid="{00000000-0005-0000-0000-0000E19E0000}"/>
    <cellStyle name="Normal 5 5 4 3 8" xfId="40891" xr:uid="{00000000-0005-0000-0000-0000E29E0000}"/>
    <cellStyle name="Normal 5 5 4 3 9" xfId="40892" xr:uid="{00000000-0005-0000-0000-0000E39E0000}"/>
    <cellStyle name="Normal 5 5 4 3_1) Sector Final Use Input Sheet" xfId="40893" xr:uid="{00000000-0005-0000-0000-0000E49E0000}"/>
    <cellStyle name="Normal 5 5 4 4" xfId="418" xr:uid="{00000000-0005-0000-0000-0000E59E0000}"/>
    <cellStyle name="Normal 5 5 4 4 10" xfId="40895" xr:uid="{00000000-0005-0000-0000-0000E69E0000}"/>
    <cellStyle name="Normal 5 5 4 4 11" xfId="40896" xr:uid="{00000000-0005-0000-0000-0000E79E0000}"/>
    <cellStyle name="Normal 5 5 4 4 12" xfId="40894" xr:uid="{00000000-0005-0000-0000-0000E89E0000}"/>
    <cellStyle name="Normal 5 5 4 4 2" xfId="40897" xr:uid="{00000000-0005-0000-0000-0000E99E0000}"/>
    <cellStyle name="Normal 5 5 4 4 2 2" xfId="40898" xr:uid="{00000000-0005-0000-0000-0000EA9E0000}"/>
    <cellStyle name="Normal 5 5 4 4 2 3" xfId="40899" xr:uid="{00000000-0005-0000-0000-0000EB9E0000}"/>
    <cellStyle name="Normal 5 5 4 4 2 4" xfId="40900" xr:uid="{00000000-0005-0000-0000-0000EC9E0000}"/>
    <cellStyle name="Normal 5 5 4 4 2 5" xfId="40901" xr:uid="{00000000-0005-0000-0000-0000ED9E0000}"/>
    <cellStyle name="Normal 5 5 4 4 3" xfId="40902" xr:uid="{00000000-0005-0000-0000-0000EE9E0000}"/>
    <cellStyle name="Normal 5 5 4 4 3 2" xfId="40903" xr:uid="{00000000-0005-0000-0000-0000EF9E0000}"/>
    <cellStyle name="Normal 5 5 4 4 3 3" xfId="40904" xr:uid="{00000000-0005-0000-0000-0000F09E0000}"/>
    <cellStyle name="Normal 5 5 4 4 4" xfId="40905" xr:uid="{00000000-0005-0000-0000-0000F19E0000}"/>
    <cellStyle name="Normal 5 5 4 4 4 2" xfId="40906" xr:uid="{00000000-0005-0000-0000-0000F29E0000}"/>
    <cellStyle name="Normal 5 5 4 4 5" xfId="40907" xr:uid="{00000000-0005-0000-0000-0000F39E0000}"/>
    <cellStyle name="Normal 5 5 4 4 5 2" xfId="40908" xr:uid="{00000000-0005-0000-0000-0000F49E0000}"/>
    <cellStyle name="Normal 5 5 4 4 6" xfId="40909" xr:uid="{00000000-0005-0000-0000-0000F59E0000}"/>
    <cellStyle name="Normal 5 5 4 4 7" xfId="40910" xr:uid="{00000000-0005-0000-0000-0000F69E0000}"/>
    <cellStyle name="Normal 5 5 4 4 8" xfId="40911" xr:uid="{00000000-0005-0000-0000-0000F79E0000}"/>
    <cellStyle name="Normal 5 5 4 4 9" xfId="40912" xr:uid="{00000000-0005-0000-0000-0000F89E0000}"/>
    <cellStyle name="Normal 5 5 4 4_1) Sector Final Use Input Sheet" xfId="40913" xr:uid="{00000000-0005-0000-0000-0000F99E0000}"/>
    <cellStyle name="Normal 5 5 4 5" xfId="40914" xr:uid="{00000000-0005-0000-0000-0000FA9E0000}"/>
    <cellStyle name="Normal 5 5 4 5 2" xfId="40915" xr:uid="{00000000-0005-0000-0000-0000FB9E0000}"/>
    <cellStyle name="Normal 5 5 4 5 3" xfId="40916" xr:uid="{00000000-0005-0000-0000-0000FC9E0000}"/>
    <cellStyle name="Normal 5 5 4 5 4" xfId="40917" xr:uid="{00000000-0005-0000-0000-0000FD9E0000}"/>
    <cellStyle name="Normal 5 5 4 5 5" xfId="40918" xr:uid="{00000000-0005-0000-0000-0000FE9E0000}"/>
    <cellStyle name="Normal 5 5 4 6" xfId="40919" xr:uid="{00000000-0005-0000-0000-0000FF9E0000}"/>
    <cellStyle name="Normal 5 5 4 6 2" xfId="40920" xr:uid="{00000000-0005-0000-0000-0000009F0000}"/>
    <cellStyle name="Normal 5 5 4 6 3" xfId="40921" xr:uid="{00000000-0005-0000-0000-0000019F0000}"/>
    <cellStyle name="Normal 5 5 4 7" xfId="40922" xr:uid="{00000000-0005-0000-0000-0000029F0000}"/>
    <cellStyle name="Normal 5 5 4 7 2" xfId="40923" xr:uid="{00000000-0005-0000-0000-0000039F0000}"/>
    <cellStyle name="Normal 5 5 4 8" xfId="40924" xr:uid="{00000000-0005-0000-0000-0000049F0000}"/>
    <cellStyle name="Normal 5 5 4 8 2" xfId="40925" xr:uid="{00000000-0005-0000-0000-0000059F0000}"/>
    <cellStyle name="Normal 5 5 4 9" xfId="40926" xr:uid="{00000000-0005-0000-0000-0000069F0000}"/>
    <cellStyle name="Normal 5 5 4_1) Sector Final Use Input Sheet" xfId="40927" xr:uid="{00000000-0005-0000-0000-0000079F0000}"/>
    <cellStyle name="Normal 5 5 5" xfId="493" xr:uid="{00000000-0005-0000-0000-0000089F0000}"/>
    <cellStyle name="Normal 5 5 5 10" xfId="40929" xr:uid="{00000000-0005-0000-0000-0000099F0000}"/>
    <cellStyle name="Normal 5 5 5 11" xfId="40930" xr:uid="{00000000-0005-0000-0000-00000A9F0000}"/>
    <cellStyle name="Normal 5 5 5 12" xfId="40931" xr:uid="{00000000-0005-0000-0000-00000B9F0000}"/>
    <cellStyle name="Normal 5 5 5 13" xfId="40928" xr:uid="{00000000-0005-0000-0000-00000C9F0000}"/>
    <cellStyle name="Normal 5 5 5 2" xfId="40932" xr:uid="{00000000-0005-0000-0000-00000D9F0000}"/>
    <cellStyle name="Normal 5 5 5 2 10" xfId="40933" xr:uid="{00000000-0005-0000-0000-00000E9F0000}"/>
    <cellStyle name="Normal 5 5 5 2 11" xfId="40934" xr:uid="{00000000-0005-0000-0000-00000F9F0000}"/>
    <cellStyle name="Normal 5 5 5 2 2" xfId="40935" xr:uid="{00000000-0005-0000-0000-0000109F0000}"/>
    <cellStyle name="Normal 5 5 5 2 2 2" xfId="40936" xr:uid="{00000000-0005-0000-0000-0000119F0000}"/>
    <cellStyle name="Normal 5 5 5 2 2 3" xfId="40937" xr:uid="{00000000-0005-0000-0000-0000129F0000}"/>
    <cellStyle name="Normal 5 5 5 2 2 4" xfId="40938" xr:uid="{00000000-0005-0000-0000-0000139F0000}"/>
    <cellStyle name="Normal 5 5 5 2 2 5" xfId="40939" xr:uid="{00000000-0005-0000-0000-0000149F0000}"/>
    <cellStyle name="Normal 5 5 5 2 3" xfId="40940" xr:uid="{00000000-0005-0000-0000-0000159F0000}"/>
    <cellStyle name="Normal 5 5 5 2 3 2" xfId="40941" xr:uid="{00000000-0005-0000-0000-0000169F0000}"/>
    <cellStyle name="Normal 5 5 5 2 3 3" xfId="40942" xr:uid="{00000000-0005-0000-0000-0000179F0000}"/>
    <cellStyle name="Normal 5 5 5 2 4" xfId="40943" xr:uid="{00000000-0005-0000-0000-0000189F0000}"/>
    <cellStyle name="Normal 5 5 5 2 4 2" xfId="40944" xr:uid="{00000000-0005-0000-0000-0000199F0000}"/>
    <cellStyle name="Normal 5 5 5 2 5" xfId="40945" xr:uid="{00000000-0005-0000-0000-00001A9F0000}"/>
    <cellStyle name="Normal 5 5 5 2 5 2" xfId="40946" xr:uid="{00000000-0005-0000-0000-00001B9F0000}"/>
    <cellStyle name="Normal 5 5 5 2 6" xfId="40947" xr:uid="{00000000-0005-0000-0000-00001C9F0000}"/>
    <cellStyle name="Normal 5 5 5 2 7" xfId="40948" xr:uid="{00000000-0005-0000-0000-00001D9F0000}"/>
    <cellStyle name="Normal 5 5 5 2 8" xfId="40949" xr:uid="{00000000-0005-0000-0000-00001E9F0000}"/>
    <cellStyle name="Normal 5 5 5 2 9" xfId="40950" xr:uid="{00000000-0005-0000-0000-00001F9F0000}"/>
    <cellStyle name="Normal 5 5 5 2_1) Sector Final Use Input Sheet" xfId="40951" xr:uid="{00000000-0005-0000-0000-0000209F0000}"/>
    <cellStyle name="Normal 5 5 5 3" xfId="40952" xr:uid="{00000000-0005-0000-0000-0000219F0000}"/>
    <cellStyle name="Normal 5 5 5 3 2" xfId="40953" xr:uid="{00000000-0005-0000-0000-0000229F0000}"/>
    <cellStyle name="Normal 5 5 5 3 3" xfId="40954" xr:uid="{00000000-0005-0000-0000-0000239F0000}"/>
    <cellStyle name="Normal 5 5 5 3 4" xfId="40955" xr:uid="{00000000-0005-0000-0000-0000249F0000}"/>
    <cellStyle name="Normal 5 5 5 3 5" xfId="40956" xr:uid="{00000000-0005-0000-0000-0000259F0000}"/>
    <cellStyle name="Normal 5 5 5 4" xfId="40957" xr:uid="{00000000-0005-0000-0000-0000269F0000}"/>
    <cellStyle name="Normal 5 5 5 4 2" xfId="40958" xr:uid="{00000000-0005-0000-0000-0000279F0000}"/>
    <cellStyle name="Normal 5 5 5 4 3" xfId="40959" xr:uid="{00000000-0005-0000-0000-0000289F0000}"/>
    <cellStyle name="Normal 5 5 5 5" xfId="40960" xr:uid="{00000000-0005-0000-0000-0000299F0000}"/>
    <cellStyle name="Normal 5 5 5 5 2" xfId="40961" xr:uid="{00000000-0005-0000-0000-00002A9F0000}"/>
    <cellStyle name="Normal 5 5 5 6" xfId="40962" xr:uid="{00000000-0005-0000-0000-00002B9F0000}"/>
    <cellStyle name="Normal 5 5 5 6 2" xfId="40963" xr:uid="{00000000-0005-0000-0000-00002C9F0000}"/>
    <cellStyle name="Normal 5 5 5 7" xfId="40964" xr:uid="{00000000-0005-0000-0000-00002D9F0000}"/>
    <cellStyle name="Normal 5 5 5 8" xfId="40965" xr:uid="{00000000-0005-0000-0000-00002E9F0000}"/>
    <cellStyle name="Normal 5 5 5 9" xfId="40966" xr:uid="{00000000-0005-0000-0000-00002F9F0000}"/>
    <cellStyle name="Normal 5 5 5_1) Sector Final Use Input Sheet" xfId="40967" xr:uid="{00000000-0005-0000-0000-0000309F0000}"/>
    <cellStyle name="Normal 5 5 6" xfId="718" xr:uid="{00000000-0005-0000-0000-0000319F0000}"/>
    <cellStyle name="Normal 5 5 6 10" xfId="40969" xr:uid="{00000000-0005-0000-0000-0000329F0000}"/>
    <cellStyle name="Normal 5 5 6 11" xfId="40970" xr:uid="{00000000-0005-0000-0000-0000339F0000}"/>
    <cellStyle name="Normal 5 5 6 12" xfId="40971" xr:uid="{00000000-0005-0000-0000-0000349F0000}"/>
    <cellStyle name="Normal 5 5 6 13" xfId="40968" xr:uid="{00000000-0005-0000-0000-0000359F0000}"/>
    <cellStyle name="Normal 5 5 6 2" xfId="40972" xr:uid="{00000000-0005-0000-0000-0000369F0000}"/>
    <cellStyle name="Normal 5 5 6 2 10" xfId="40973" xr:uid="{00000000-0005-0000-0000-0000379F0000}"/>
    <cellStyle name="Normal 5 5 6 2 11" xfId="40974" xr:uid="{00000000-0005-0000-0000-0000389F0000}"/>
    <cellStyle name="Normal 5 5 6 2 2" xfId="40975" xr:uid="{00000000-0005-0000-0000-0000399F0000}"/>
    <cellStyle name="Normal 5 5 6 2 2 2" xfId="40976" xr:uid="{00000000-0005-0000-0000-00003A9F0000}"/>
    <cellStyle name="Normal 5 5 6 2 2 3" xfId="40977" xr:uid="{00000000-0005-0000-0000-00003B9F0000}"/>
    <cellStyle name="Normal 5 5 6 2 2 4" xfId="40978" xr:uid="{00000000-0005-0000-0000-00003C9F0000}"/>
    <cellStyle name="Normal 5 5 6 2 2 5" xfId="40979" xr:uid="{00000000-0005-0000-0000-00003D9F0000}"/>
    <cellStyle name="Normal 5 5 6 2 3" xfId="40980" xr:uid="{00000000-0005-0000-0000-00003E9F0000}"/>
    <cellStyle name="Normal 5 5 6 2 3 2" xfId="40981" xr:uid="{00000000-0005-0000-0000-00003F9F0000}"/>
    <cellStyle name="Normal 5 5 6 2 3 3" xfId="40982" xr:uid="{00000000-0005-0000-0000-0000409F0000}"/>
    <cellStyle name="Normal 5 5 6 2 4" xfId="40983" xr:uid="{00000000-0005-0000-0000-0000419F0000}"/>
    <cellStyle name="Normal 5 5 6 2 4 2" xfId="40984" xr:uid="{00000000-0005-0000-0000-0000429F0000}"/>
    <cellStyle name="Normal 5 5 6 2 5" xfId="40985" xr:uid="{00000000-0005-0000-0000-0000439F0000}"/>
    <cellStyle name="Normal 5 5 6 2 5 2" xfId="40986" xr:uid="{00000000-0005-0000-0000-0000449F0000}"/>
    <cellStyle name="Normal 5 5 6 2 6" xfId="40987" xr:uid="{00000000-0005-0000-0000-0000459F0000}"/>
    <cellStyle name="Normal 5 5 6 2 7" xfId="40988" xr:uid="{00000000-0005-0000-0000-0000469F0000}"/>
    <cellStyle name="Normal 5 5 6 2 8" xfId="40989" xr:uid="{00000000-0005-0000-0000-0000479F0000}"/>
    <cellStyle name="Normal 5 5 6 2 9" xfId="40990" xr:uid="{00000000-0005-0000-0000-0000489F0000}"/>
    <cellStyle name="Normal 5 5 6 2_1) Sector Final Use Input Sheet" xfId="40991" xr:uid="{00000000-0005-0000-0000-0000499F0000}"/>
    <cellStyle name="Normal 5 5 6 3" xfId="40992" xr:uid="{00000000-0005-0000-0000-00004A9F0000}"/>
    <cellStyle name="Normal 5 5 6 3 2" xfId="40993" xr:uid="{00000000-0005-0000-0000-00004B9F0000}"/>
    <cellStyle name="Normal 5 5 6 3 3" xfId="40994" xr:uid="{00000000-0005-0000-0000-00004C9F0000}"/>
    <cellStyle name="Normal 5 5 6 3 4" xfId="40995" xr:uid="{00000000-0005-0000-0000-00004D9F0000}"/>
    <cellStyle name="Normal 5 5 6 3 5" xfId="40996" xr:uid="{00000000-0005-0000-0000-00004E9F0000}"/>
    <cellStyle name="Normal 5 5 6 4" xfId="40997" xr:uid="{00000000-0005-0000-0000-00004F9F0000}"/>
    <cellStyle name="Normal 5 5 6 4 2" xfId="40998" xr:uid="{00000000-0005-0000-0000-0000509F0000}"/>
    <cellStyle name="Normal 5 5 6 4 3" xfId="40999" xr:uid="{00000000-0005-0000-0000-0000519F0000}"/>
    <cellStyle name="Normal 5 5 6 5" xfId="41000" xr:uid="{00000000-0005-0000-0000-0000529F0000}"/>
    <cellStyle name="Normal 5 5 6 5 2" xfId="41001" xr:uid="{00000000-0005-0000-0000-0000539F0000}"/>
    <cellStyle name="Normal 5 5 6 6" xfId="41002" xr:uid="{00000000-0005-0000-0000-0000549F0000}"/>
    <cellStyle name="Normal 5 5 6 6 2" xfId="41003" xr:uid="{00000000-0005-0000-0000-0000559F0000}"/>
    <cellStyle name="Normal 5 5 6 7" xfId="41004" xr:uid="{00000000-0005-0000-0000-0000569F0000}"/>
    <cellStyle name="Normal 5 5 6 8" xfId="41005" xr:uid="{00000000-0005-0000-0000-0000579F0000}"/>
    <cellStyle name="Normal 5 5 6 9" xfId="41006" xr:uid="{00000000-0005-0000-0000-0000589F0000}"/>
    <cellStyle name="Normal 5 5 6_1) Sector Final Use Input Sheet" xfId="41007" xr:uid="{00000000-0005-0000-0000-0000599F0000}"/>
    <cellStyle name="Normal 5 5 7" xfId="268" xr:uid="{00000000-0005-0000-0000-00005A9F0000}"/>
    <cellStyle name="Normal 5 5 7 10" xfId="41009" xr:uid="{00000000-0005-0000-0000-00005B9F0000}"/>
    <cellStyle name="Normal 5 5 7 11" xfId="41010" xr:uid="{00000000-0005-0000-0000-00005C9F0000}"/>
    <cellStyle name="Normal 5 5 7 12" xfId="41008" xr:uid="{00000000-0005-0000-0000-00005D9F0000}"/>
    <cellStyle name="Normal 5 5 7 2" xfId="41011" xr:uid="{00000000-0005-0000-0000-00005E9F0000}"/>
    <cellStyle name="Normal 5 5 7 2 2" xfId="41012" xr:uid="{00000000-0005-0000-0000-00005F9F0000}"/>
    <cellStyle name="Normal 5 5 7 2 3" xfId="41013" xr:uid="{00000000-0005-0000-0000-0000609F0000}"/>
    <cellStyle name="Normal 5 5 7 2 4" xfId="41014" xr:uid="{00000000-0005-0000-0000-0000619F0000}"/>
    <cellStyle name="Normal 5 5 7 2 5" xfId="41015" xr:uid="{00000000-0005-0000-0000-0000629F0000}"/>
    <cellStyle name="Normal 5 5 7 3" xfId="41016" xr:uid="{00000000-0005-0000-0000-0000639F0000}"/>
    <cellStyle name="Normal 5 5 7 3 2" xfId="41017" xr:uid="{00000000-0005-0000-0000-0000649F0000}"/>
    <cellStyle name="Normal 5 5 7 3 3" xfId="41018" xr:uid="{00000000-0005-0000-0000-0000659F0000}"/>
    <cellStyle name="Normal 5 5 7 4" xfId="41019" xr:uid="{00000000-0005-0000-0000-0000669F0000}"/>
    <cellStyle name="Normal 5 5 7 4 2" xfId="41020" xr:uid="{00000000-0005-0000-0000-0000679F0000}"/>
    <cellStyle name="Normal 5 5 7 5" xfId="41021" xr:uid="{00000000-0005-0000-0000-0000689F0000}"/>
    <cellStyle name="Normal 5 5 7 5 2" xfId="41022" xr:uid="{00000000-0005-0000-0000-0000699F0000}"/>
    <cellStyle name="Normal 5 5 7 6" xfId="41023" xr:uid="{00000000-0005-0000-0000-00006A9F0000}"/>
    <cellStyle name="Normal 5 5 7 7" xfId="41024" xr:uid="{00000000-0005-0000-0000-00006B9F0000}"/>
    <cellStyle name="Normal 5 5 7 8" xfId="41025" xr:uid="{00000000-0005-0000-0000-00006C9F0000}"/>
    <cellStyle name="Normal 5 5 7 9" xfId="41026" xr:uid="{00000000-0005-0000-0000-00006D9F0000}"/>
    <cellStyle name="Normal 5 5 7_1) Sector Final Use Input Sheet" xfId="41027" xr:uid="{00000000-0005-0000-0000-00006E9F0000}"/>
    <cellStyle name="Normal 5 5 8" xfId="41028" xr:uid="{00000000-0005-0000-0000-00006F9F0000}"/>
    <cellStyle name="Normal 5 5 8 2" xfId="41029" xr:uid="{00000000-0005-0000-0000-0000709F0000}"/>
    <cellStyle name="Normal 5 5 8 3" xfId="41030" xr:uid="{00000000-0005-0000-0000-0000719F0000}"/>
    <cellStyle name="Normal 5 5 8 4" xfId="41031" xr:uid="{00000000-0005-0000-0000-0000729F0000}"/>
    <cellStyle name="Normal 5 5 8 5" xfId="41032" xr:uid="{00000000-0005-0000-0000-0000739F0000}"/>
    <cellStyle name="Normal 5 5 9" xfId="41033" xr:uid="{00000000-0005-0000-0000-0000749F0000}"/>
    <cellStyle name="Normal 5 5 9 2" xfId="41034" xr:uid="{00000000-0005-0000-0000-0000759F0000}"/>
    <cellStyle name="Normal 5 5 9 3" xfId="41035" xr:uid="{00000000-0005-0000-0000-0000769F0000}"/>
    <cellStyle name="Normal 5 5_1) Sector Final Use Input Sheet" xfId="41036" xr:uid="{00000000-0005-0000-0000-0000779F0000}"/>
    <cellStyle name="Normal 5 6" xfId="72" xr:uid="{00000000-0005-0000-0000-0000789F0000}"/>
    <cellStyle name="Normal 5 6 10" xfId="41038" xr:uid="{00000000-0005-0000-0000-0000799F0000}"/>
    <cellStyle name="Normal 5 6 10 2" xfId="41039" xr:uid="{00000000-0005-0000-0000-00007A9F0000}"/>
    <cellStyle name="Normal 5 6 11" xfId="41040" xr:uid="{00000000-0005-0000-0000-00007B9F0000}"/>
    <cellStyle name="Normal 5 6 11 2" xfId="41041" xr:uid="{00000000-0005-0000-0000-00007C9F0000}"/>
    <cellStyle name="Normal 5 6 12" xfId="41042" xr:uid="{00000000-0005-0000-0000-00007D9F0000}"/>
    <cellStyle name="Normal 5 6 13" xfId="41043" xr:uid="{00000000-0005-0000-0000-00007E9F0000}"/>
    <cellStyle name="Normal 5 6 14" xfId="41044" xr:uid="{00000000-0005-0000-0000-00007F9F0000}"/>
    <cellStyle name="Normal 5 6 15" xfId="41045" xr:uid="{00000000-0005-0000-0000-0000809F0000}"/>
    <cellStyle name="Normal 5 6 16" xfId="41046" xr:uid="{00000000-0005-0000-0000-0000819F0000}"/>
    <cellStyle name="Normal 5 6 17" xfId="41047" xr:uid="{00000000-0005-0000-0000-0000829F0000}"/>
    <cellStyle name="Normal 5 6 18" xfId="41037" xr:uid="{00000000-0005-0000-0000-0000839F0000}"/>
    <cellStyle name="Normal 5 6 2" xfId="120" xr:uid="{00000000-0005-0000-0000-0000849F0000}"/>
    <cellStyle name="Normal 5 6 2 10" xfId="41049" xr:uid="{00000000-0005-0000-0000-0000859F0000}"/>
    <cellStyle name="Normal 5 6 2 11" xfId="41050" xr:uid="{00000000-0005-0000-0000-0000869F0000}"/>
    <cellStyle name="Normal 5 6 2 12" xfId="41051" xr:uid="{00000000-0005-0000-0000-0000879F0000}"/>
    <cellStyle name="Normal 5 6 2 13" xfId="41052" xr:uid="{00000000-0005-0000-0000-0000889F0000}"/>
    <cellStyle name="Normal 5 6 2 14" xfId="41053" xr:uid="{00000000-0005-0000-0000-0000899F0000}"/>
    <cellStyle name="Normal 5 6 2 15" xfId="41048" xr:uid="{00000000-0005-0000-0000-00008A9F0000}"/>
    <cellStyle name="Normal 5 6 2 2" xfId="658" xr:uid="{00000000-0005-0000-0000-00008B9F0000}"/>
    <cellStyle name="Normal 5 6 2 2 10" xfId="41055" xr:uid="{00000000-0005-0000-0000-00008C9F0000}"/>
    <cellStyle name="Normal 5 6 2 2 11" xfId="41056" xr:uid="{00000000-0005-0000-0000-00008D9F0000}"/>
    <cellStyle name="Normal 5 6 2 2 12" xfId="41057" xr:uid="{00000000-0005-0000-0000-00008E9F0000}"/>
    <cellStyle name="Normal 5 6 2 2 13" xfId="41054" xr:uid="{00000000-0005-0000-0000-00008F9F0000}"/>
    <cellStyle name="Normal 5 6 2 2 2" xfId="41058" xr:uid="{00000000-0005-0000-0000-0000909F0000}"/>
    <cellStyle name="Normal 5 6 2 2 2 10" xfId="41059" xr:uid="{00000000-0005-0000-0000-0000919F0000}"/>
    <cellStyle name="Normal 5 6 2 2 2 11" xfId="41060" xr:uid="{00000000-0005-0000-0000-0000929F0000}"/>
    <cellStyle name="Normal 5 6 2 2 2 2" xfId="41061" xr:uid="{00000000-0005-0000-0000-0000939F0000}"/>
    <cellStyle name="Normal 5 6 2 2 2 2 2" xfId="41062" xr:uid="{00000000-0005-0000-0000-0000949F0000}"/>
    <cellStyle name="Normal 5 6 2 2 2 2 3" xfId="41063" xr:uid="{00000000-0005-0000-0000-0000959F0000}"/>
    <cellStyle name="Normal 5 6 2 2 2 2 4" xfId="41064" xr:uid="{00000000-0005-0000-0000-0000969F0000}"/>
    <cellStyle name="Normal 5 6 2 2 2 2 5" xfId="41065" xr:uid="{00000000-0005-0000-0000-0000979F0000}"/>
    <cellStyle name="Normal 5 6 2 2 2 3" xfId="41066" xr:uid="{00000000-0005-0000-0000-0000989F0000}"/>
    <cellStyle name="Normal 5 6 2 2 2 3 2" xfId="41067" xr:uid="{00000000-0005-0000-0000-0000999F0000}"/>
    <cellStyle name="Normal 5 6 2 2 2 3 3" xfId="41068" xr:uid="{00000000-0005-0000-0000-00009A9F0000}"/>
    <cellStyle name="Normal 5 6 2 2 2 4" xfId="41069" xr:uid="{00000000-0005-0000-0000-00009B9F0000}"/>
    <cellStyle name="Normal 5 6 2 2 2 4 2" xfId="41070" xr:uid="{00000000-0005-0000-0000-00009C9F0000}"/>
    <cellStyle name="Normal 5 6 2 2 2 5" xfId="41071" xr:uid="{00000000-0005-0000-0000-00009D9F0000}"/>
    <cellStyle name="Normal 5 6 2 2 2 5 2" xfId="41072" xr:uid="{00000000-0005-0000-0000-00009E9F0000}"/>
    <cellStyle name="Normal 5 6 2 2 2 6" xfId="41073" xr:uid="{00000000-0005-0000-0000-00009F9F0000}"/>
    <cellStyle name="Normal 5 6 2 2 2 7" xfId="41074" xr:uid="{00000000-0005-0000-0000-0000A09F0000}"/>
    <cellStyle name="Normal 5 6 2 2 2 8" xfId="41075" xr:uid="{00000000-0005-0000-0000-0000A19F0000}"/>
    <cellStyle name="Normal 5 6 2 2 2 9" xfId="41076" xr:uid="{00000000-0005-0000-0000-0000A29F0000}"/>
    <cellStyle name="Normal 5 6 2 2 2_1) Sector Final Use Input Sheet" xfId="41077" xr:uid="{00000000-0005-0000-0000-0000A39F0000}"/>
    <cellStyle name="Normal 5 6 2 2 3" xfId="41078" xr:uid="{00000000-0005-0000-0000-0000A49F0000}"/>
    <cellStyle name="Normal 5 6 2 2 3 2" xfId="41079" xr:uid="{00000000-0005-0000-0000-0000A59F0000}"/>
    <cellStyle name="Normal 5 6 2 2 3 3" xfId="41080" xr:uid="{00000000-0005-0000-0000-0000A69F0000}"/>
    <cellStyle name="Normal 5 6 2 2 3 4" xfId="41081" xr:uid="{00000000-0005-0000-0000-0000A79F0000}"/>
    <cellStyle name="Normal 5 6 2 2 3 5" xfId="41082" xr:uid="{00000000-0005-0000-0000-0000A89F0000}"/>
    <cellStyle name="Normal 5 6 2 2 4" xfId="41083" xr:uid="{00000000-0005-0000-0000-0000A99F0000}"/>
    <cellStyle name="Normal 5 6 2 2 4 2" xfId="41084" xr:uid="{00000000-0005-0000-0000-0000AA9F0000}"/>
    <cellStyle name="Normal 5 6 2 2 4 3" xfId="41085" xr:uid="{00000000-0005-0000-0000-0000AB9F0000}"/>
    <cellStyle name="Normal 5 6 2 2 5" xfId="41086" xr:uid="{00000000-0005-0000-0000-0000AC9F0000}"/>
    <cellStyle name="Normal 5 6 2 2 5 2" xfId="41087" xr:uid="{00000000-0005-0000-0000-0000AD9F0000}"/>
    <cellStyle name="Normal 5 6 2 2 6" xfId="41088" xr:uid="{00000000-0005-0000-0000-0000AE9F0000}"/>
    <cellStyle name="Normal 5 6 2 2 6 2" xfId="41089" xr:uid="{00000000-0005-0000-0000-0000AF9F0000}"/>
    <cellStyle name="Normal 5 6 2 2 7" xfId="41090" xr:uid="{00000000-0005-0000-0000-0000B09F0000}"/>
    <cellStyle name="Normal 5 6 2 2 8" xfId="41091" xr:uid="{00000000-0005-0000-0000-0000B19F0000}"/>
    <cellStyle name="Normal 5 6 2 2 9" xfId="41092" xr:uid="{00000000-0005-0000-0000-0000B29F0000}"/>
    <cellStyle name="Normal 5 6 2 2_1) Sector Final Use Input Sheet" xfId="41093" xr:uid="{00000000-0005-0000-0000-0000B39F0000}"/>
    <cellStyle name="Normal 5 6 2 3" xfId="795" xr:uid="{00000000-0005-0000-0000-0000B49F0000}"/>
    <cellStyle name="Normal 5 6 2 3 10" xfId="41095" xr:uid="{00000000-0005-0000-0000-0000B59F0000}"/>
    <cellStyle name="Normal 5 6 2 3 11" xfId="41096" xr:uid="{00000000-0005-0000-0000-0000B69F0000}"/>
    <cellStyle name="Normal 5 6 2 3 12" xfId="41097" xr:uid="{00000000-0005-0000-0000-0000B79F0000}"/>
    <cellStyle name="Normal 5 6 2 3 13" xfId="41094" xr:uid="{00000000-0005-0000-0000-0000B89F0000}"/>
    <cellStyle name="Normal 5 6 2 3 2" xfId="41098" xr:uid="{00000000-0005-0000-0000-0000B99F0000}"/>
    <cellStyle name="Normal 5 6 2 3 2 10" xfId="41099" xr:uid="{00000000-0005-0000-0000-0000BA9F0000}"/>
    <cellStyle name="Normal 5 6 2 3 2 11" xfId="41100" xr:uid="{00000000-0005-0000-0000-0000BB9F0000}"/>
    <cellStyle name="Normal 5 6 2 3 2 2" xfId="41101" xr:uid="{00000000-0005-0000-0000-0000BC9F0000}"/>
    <cellStyle name="Normal 5 6 2 3 2 2 2" xfId="41102" xr:uid="{00000000-0005-0000-0000-0000BD9F0000}"/>
    <cellStyle name="Normal 5 6 2 3 2 2 3" xfId="41103" xr:uid="{00000000-0005-0000-0000-0000BE9F0000}"/>
    <cellStyle name="Normal 5 6 2 3 2 2 4" xfId="41104" xr:uid="{00000000-0005-0000-0000-0000BF9F0000}"/>
    <cellStyle name="Normal 5 6 2 3 2 2 5" xfId="41105" xr:uid="{00000000-0005-0000-0000-0000C09F0000}"/>
    <cellStyle name="Normal 5 6 2 3 2 3" xfId="41106" xr:uid="{00000000-0005-0000-0000-0000C19F0000}"/>
    <cellStyle name="Normal 5 6 2 3 2 3 2" xfId="41107" xr:uid="{00000000-0005-0000-0000-0000C29F0000}"/>
    <cellStyle name="Normal 5 6 2 3 2 3 3" xfId="41108" xr:uid="{00000000-0005-0000-0000-0000C39F0000}"/>
    <cellStyle name="Normal 5 6 2 3 2 4" xfId="41109" xr:uid="{00000000-0005-0000-0000-0000C49F0000}"/>
    <cellStyle name="Normal 5 6 2 3 2 4 2" xfId="41110" xr:uid="{00000000-0005-0000-0000-0000C59F0000}"/>
    <cellStyle name="Normal 5 6 2 3 2 5" xfId="41111" xr:uid="{00000000-0005-0000-0000-0000C69F0000}"/>
    <cellStyle name="Normal 5 6 2 3 2 5 2" xfId="41112" xr:uid="{00000000-0005-0000-0000-0000C79F0000}"/>
    <cellStyle name="Normal 5 6 2 3 2 6" xfId="41113" xr:uid="{00000000-0005-0000-0000-0000C89F0000}"/>
    <cellStyle name="Normal 5 6 2 3 2 7" xfId="41114" xr:uid="{00000000-0005-0000-0000-0000C99F0000}"/>
    <cellStyle name="Normal 5 6 2 3 2 8" xfId="41115" xr:uid="{00000000-0005-0000-0000-0000CA9F0000}"/>
    <cellStyle name="Normal 5 6 2 3 2 9" xfId="41116" xr:uid="{00000000-0005-0000-0000-0000CB9F0000}"/>
    <cellStyle name="Normal 5 6 2 3 2_1) Sector Final Use Input Sheet" xfId="41117" xr:uid="{00000000-0005-0000-0000-0000CC9F0000}"/>
    <cellStyle name="Normal 5 6 2 3 3" xfId="41118" xr:uid="{00000000-0005-0000-0000-0000CD9F0000}"/>
    <cellStyle name="Normal 5 6 2 3 3 2" xfId="41119" xr:uid="{00000000-0005-0000-0000-0000CE9F0000}"/>
    <cellStyle name="Normal 5 6 2 3 3 3" xfId="41120" xr:uid="{00000000-0005-0000-0000-0000CF9F0000}"/>
    <cellStyle name="Normal 5 6 2 3 3 4" xfId="41121" xr:uid="{00000000-0005-0000-0000-0000D09F0000}"/>
    <cellStyle name="Normal 5 6 2 3 3 5" xfId="41122" xr:uid="{00000000-0005-0000-0000-0000D19F0000}"/>
    <cellStyle name="Normal 5 6 2 3 4" xfId="41123" xr:uid="{00000000-0005-0000-0000-0000D29F0000}"/>
    <cellStyle name="Normal 5 6 2 3 4 2" xfId="41124" xr:uid="{00000000-0005-0000-0000-0000D39F0000}"/>
    <cellStyle name="Normal 5 6 2 3 4 3" xfId="41125" xr:uid="{00000000-0005-0000-0000-0000D49F0000}"/>
    <cellStyle name="Normal 5 6 2 3 5" xfId="41126" xr:uid="{00000000-0005-0000-0000-0000D59F0000}"/>
    <cellStyle name="Normal 5 6 2 3 5 2" xfId="41127" xr:uid="{00000000-0005-0000-0000-0000D69F0000}"/>
    <cellStyle name="Normal 5 6 2 3 6" xfId="41128" xr:uid="{00000000-0005-0000-0000-0000D79F0000}"/>
    <cellStyle name="Normal 5 6 2 3 6 2" xfId="41129" xr:uid="{00000000-0005-0000-0000-0000D89F0000}"/>
    <cellStyle name="Normal 5 6 2 3 7" xfId="41130" xr:uid="{00000000-0005-0000-0000-0000D99F0000}"/>
    <cellStyle name="Normal 5 6 2 3 8" xfId="41131" xr:uid="{00000000-0005-0000-0000-0000DA9F0000}"/>
    <cellStyle name="Normal 5 6 2 3 9" xfId="41132" xr:uid="{00000000-0005-0000-0000-0000DB9F0000}"/>
    <cellStyle name="Normal 5 6 2 3_1) Sector Final Use Input Sheet" xfId="41133" xr:uid="{00000000-0005-0000-0000-0000DC9F0000}"/>
    <cellStyle name="Normal 5 6 2 4" xfId="345" xr:uid="{00000000-0005-0000-0000-0000DD9F0000}"/>
    <cellStyle name="Normal 5 6 2 4 10" xfId="41135" xr:uid="{00000000-0005-0000-0000-0000DE9F0000}"/>
    <cellStyle name="Normal 5 6 2 4 11" xfId="41136" xr:uid="{00000000-0005-0000-0000-0000DF9F0000}"/>
    <cellStyle name="Normal 5 6 2 4 12" xfId="41134" xr:uid="{00000000-0005-0000-0000-0000E09F0000}"/>
    <cellStyle name="Normal 5 6 2 4 2" xfId="41137" xr:uid="{00000000-0005-0000-0000-0000E19F0000}"/>
    <cellStyle name="Normal 5 6 2 4 2 2" xfId="41138" xr:uid="{00000000-0005-0000-0000-0000E29F0000}"/>
    <cellStyle name="Normal 5 6 2 4 2 3" xfId="41139" xr:uid="{00000000-0005-0000-0000-0000E39F0000}"/>
    <cellStyle name="Normal 5 6 2 4 2 4" xfId="41140" xr:uid="{00000000-0005-0000-0000-0000E49F0000}"/>
    <cellStyle name="Normal 5 6 2 4 2 5" xfId="41141" xr:uid="{00000000-0005-0000-0000-0000E59F0000}"/>
    <cellStyle name="Normal 5 6 2 4 3" xfId="41142" xr:uid="{00000000-0005-0000-0000-0000E69F0000}"/>
    <cellStyle name="Normal 5 6 2 4 3 2" xfId="41143" xr:uid="{00000000-0005-0000-0000-0000E79F0000}"/>
    <cellStyle name="Normal 5 6 2 4 3 3" xfId="41144" xr:uid="{00000000-0005-0000-0000-0000E89F0000}"/>
    <cellStyle name="Normal 5 6 2 4 4" xfId="41145" xr:uid="{00000000-0005-0000-0000-0000E99F0000}"/>
    <cellStyle name="Normal 5 6 2 4 4 2" xfId="41146" xr:uid="{00000000-0005-0000-0000-0000EA9F0000}"/>
    <cellStyle name="Normal 5 6 2 4 5" xfId="41147" xr:uid="{00000000-0005-0000-0000-0000EB9F0000}"/>
    <cellStyle name="Normal 5 6 2 4 5 2" xfId="41148" xr:uid="{00000000-0005-0000-0000-0000EC9F0000}"/>
    <cellStyle name="Normal 5 6 2 4 6" xfId="41149" xr:uid="{00000000-0005-0000-0000-0000ED9F0000}"/>
    <cellStyle name="Normal 5 6 2 4 7" xfId="41150" xr:uid="{00000000-0005-0000-0000-0000EE9F0000}"/>
    <cellStyle name="Normal 5 6 2 4 8" xfId="41151" xr:uid="{00000000-0005-0000-0000-0000EF9F0000}"/>
    <cellStyle name="Normal 5 6 2 4 9" xfId="41152" xr:uid="{00000000-0005-0000-0000-0000F09F0000}"/>
    <cellStyle name="Normal 5 6 2 4_1) Sector Final Use Input Sheet" xfId="41153" xr:uid="{00000000-0005-0000-0000-0000F19F0000}"/>
    <cellStyle name="Normal 5 6 2 5" xfId="41154" xr:uid="{00000000-0005-0000-0000-0000F29F0000}"/>
    <cellStyle name="Normal 5 6 2 5 2" xfId="41155" xr:uid="{00000000-0005-0000-0000-0000F39F0000}"/>
    <cellStyle name="Normal 5 6 2 5 3" xfId="41156" xr:uid="{00000000-0005-0000-0000-0000F49F0000}"/>
    <cellStyle name="Normal 5 6 2 5 4" xfId="41157" xr:uid="{00000000-0005-0000-0000-0000F59F0000}"/>
    <cellStyle name="Normal 5 6 2 5 5" xfId="41158" xr:uid="{00000000-0005-0000-0000-0000F69F0000}"/>
    <cellStyle name="Normal 5 6 2 6" xfId="41159" xr:uid="{00000000-0005-0000-0000-0000F79F0000}"/>
    <cellStyle name="Normal 5 6 2 6 2" xfId="41160" xr:uid="{00000000-0005-0000-0000-0000F89F0000}"/>
    <cellStyle name="Normal 5 6 2 6 3" xfId="41161" xr:uid="{00000000-0005-0000-0000-0000F99F0000}"/>
    <cellStyle name="Normal 5 6 2 7" xfId="41162" xr:uid="{00000000-0005-0000-0000-0000FA9F0000}"/>
    <cellStyle name="Normal 5 6 2 7 2" xfId="41163" xr:uid="{00000000-0005-0000-0000-0000FB9F0000}"/>
    <cellStyle name="Normal 5 6 2 8" xfId="41164" xr:uid="{00000000-0005-0000-0000-0000FC9F0000}"/>
    <cellStyle name="Normal 5 6 2 8 2" xfId="41165" xr:uid="{00000000-0005-0000-0000-0000FD9F0000}"/>
    <cellStyle name="Normal 5 6 2 9" xfId="41166" xr:uid="{00000000-0005-0000-0000-0000FE9F0000}"/>
    <cellStyle name="Normal 5 6 2_1) Sector Final Use Input Sheet" xfId="41167" xr:uid="{00000000-0005-0000-0000-0000FF9F0000}"/>
    <cellStyle name="Normal 5 6 3" xfId="223" xr:uid="{00000000-0005-0000-0000-000000A00000}"/>
    <cellStyle name="Normal 5 6 3 10" xfId="41169" xr:uid="{00000000-0005-0000-0000-000001A00000}"/>
    <cellStyle name="Normal 5 6 3 11" xfId="41170" xr:uid="{00000000-0005-0000-0000-000002A00000}"/>
    <cellStyle name="Normal 5 6 3 12" xfId="41171" xr:uid="{00000000-0005-0000-0000-000003A00000}"/>
    <cellStyle name="Normal 5 6 3 13" xfId="41172" xr:uid="{00000000-0005-0000-0000-000004A00000}"/>
    <cellStyle name="Normal 5 6 3 14" xfId="41173" xr:uid="{00000000-0005-0000-0000-000005A00000}"/>
    <cellStyle name="Normal 5 6 3 15" xfId="41168" xr:uid="{00000000-0005-0000-0000-000006A00000}"/>
    <cellStyle name="Normal 5 6 3 2" xfId="659" xr:uid="{00000000-0005-0000-0000-000007A00000}"/>
    <cellStyle name="Normal 5 6 3 2 10" xfId="41175" xr:uid="{00000000-0005-0000-0000-000008A00000}"/>
    <cellStyle name="Normal 5 6 3 2 11" xfId="41176" xr:uid="{00000000-0005-0000-0000-000009A00000}"/>
    <cellStyle name="Normal 5 6 3 2 12" xfId="41177" xr:uid="{00000000-0005-0000-0000-00000AA00000}"/>
    <cellStyle name="Normal 5 6 3 2 13" xfId="41174" xr:uid="{00000000-0005-0000-0000-00000BA00000}"/>
    <cellStyle name="Normal 5 6 3 2 2" xfId="41178" xr:uid="{00000000-0005-0000-0000-00000CA00000}"/>
    <cellStyle name="Normal 5 6 3 2 2 10" xfId="41179" xr:uid="{00000000-0005-0000-0000-00000DA00000}"/>
    <cellStyle name="Normal 5 6 3 2 2 11" xfId="41180" xr:uid="{00000000-0005-0000-0000-00000EA00000}"/>
    <cellStyle name="Normal 5 6 3 2 2 2" xfId="41181" xr:uid="{00000000-0005-0000-0000-00000FA00000}"/>
    <cellStyle name="Normal 5 6 3 2 2 2 2" xfId="41182" xr:uid="{00000000-0005-0000-0000-000010A00000}"/>
    <cellStyle name="Normal 5 6 3 2 2 2 3" xfId="41183" xr:uid="{00000000-0005-0000-0000-000011A00000}"/>
    <cellStyle name="Normal 5 6 3 2 2 2 4" xfId="41184" xr:uid="{00000000-0005-0000-0000-000012A00000}"/>
    <cellStyle name="Normal 5 6 3 2 2 2 5" xfId="41185" xr:uid="{00000000-0005-0000-0000-000013A00000}"/>
    <cellStyle name="Normal 5 6 3 2 2 3" xfId="41186" xr:uid="{00000000-0005-0000-0000-000014A00000}"/>
    <cellStyle name="Normal 5 6 3 2 2 3 2" xfId="41187" xr:uid="{00000000-0005-0000-0000-000015A00000}"/>
    <cellStyle name="Normal 5 6 3 2 2 3 3" xfId="41188" xr:uid="{00000000-0005-0000-0000-000016A00000}"/>
    <cellStyle name="Normal 5 6 3 2 2 4" xfId="41189" xr:uid="{00000000-0005-0000-0000-000017A00000}"/>
    <cellStyle name="Normal 5 6 3 2 2 4 2" xfId="41190" xr:uid="{00000000-0005-0000-0000-000018A00000}"/>
    <cellStyle name="Normal 5 6 3 2 2 5" xfId="41191" xr:uid="{00000000-0005-0000-0000-000019A00000}"/>
    <cellStyle name="Normal 5 6 3 2 2 5 2" xfId="41192" xr:uid="{00000000-0005-0000-0000-00001AA00000}"/>
    <cellStyle name="Normal 5 6 3 2 2 6" xfId="41193" xr:uid="{00000000-0005-0000-0000-00001BA00000}"/>
    <cellStyle name="Normal 5 6 3 2 2 7" xfId="41194" xr:uid="{00000000-0005-0000-0000-00001CA00000}"/>
    <cellStyle name="Normal 5 6 3 2 2 8" xfId="41195" xr:uid="{00000000-0005-0000-0000-00001DA00000}"/>
    <cellStyle name="Normal 5 6 3 2 2 9" xfId="41196" xr:uid="{00000000-0005-0000-0000-00001EA00000}"/>
    <cellStyle name="Normal 5 6 3 2 2_1) Sector Final Use Input Sheet" xfId="41197" xr:uid="{00000000-0005-0000-0000-00001FA00000}"/>
    <cellStyle name="Normal 5 6 3 2 3" xfId="41198" xr:uid="{00000000-0005-0000-0000-000020A00000}"/>
    <cellStyle name="Normal 5 6 3 2 3 2" xfId="41199" xr:uid="{00000000-0005-0000-0000-000021A00000}"/>
    <cellStyle name="Normal 5 6 3 2 3 3" xfId="41200" xr:uid="{00000000-0005-0000-0000-000022A00000}"/>
    <cellStyle name="Normal 5 6 3 2 3 4" xfId="41201" xr:uid="{00000000-0005-0000-0000-000023A00000}"/>
    <cellStyle name="Normal 5 6 3 2 3 5" xfId="41202" xr:uid="{00000000-0005-0000-0000-000024A00000}"/>
    <cellStyle name="Normal 5 6 3 2 4" xfId="41203" xr:uid="{00000000-0005-0000-0000-000025A00000}"/>
    <cellStyle name="Normal 5 6 3 2 4 2" xfId="41204" xr:uid="{00000000-0005-0000-0000-000026A00000}"/>
    <cellStyle name="Normal 5 6 3 2 4 3" xfId="41205" xr:uid="{00000000-0005-0000-0000-000027A00000}"/>
    <cellStyle name="Normal 5 6 3 2 5" xfId="41206" xr:uid="{00000000-0005-0000-0000-000028A00000}"/>
    <cellStyle name="Normal 5 6 3 2 5 2" xfId="41207" xr:uid="{00000000-0005-0000-0000-000029A00000}"/>
    <cellStyle name="Normal 5 6 3 2 6" xfId="41208" xr:uid="{00000000-0005-0000-0000-00002AA00000}"/>
    <cellStyle name="Normal 5 6 3 2 6 2" xfId="41209" xr:uid="{00000000-0005-0000-0000-00002BA00000}"/>
    <cellStyle name="Normal 5 6 3 2 7" xfId="41210" xr:uid="{00000000-0005-0000-0000-00002CA00000}"/>
    <cellStyle name="Normal 5 6 3 2 8" xfId="41211" xr:uid="{00000000-0005-0000-0000-00002DA00000}"/>
    <cellStyle name="Normal 5 6 3 2 9" xfId="41212" xr:uid="{00000000-0005-0000-0000-00002EA00000}"/>
    <cellStyle name="Normal 5 6 3 2_1) Sector Final Use Input Sheet" xfId="41213" xr:uid="{00000000-0005-0000-0000-00002FA00000}"/>
    <cellStyle name="Normal 5 6 3 3" xfId="898" xr:uid="{00000000-0005-0000-0000-000030A00000}"/>
    <cellStyle name="Normal 5 6 3 3 10" xfId="41215" xr:uid="{00000000-0005-0000-0000-000031A00000}"/>
    <cellStyle name="Normal 5 6 3 3 11" xfId="41216" xr:uid="{00000000-0005-0000-0000-000032A00000}"/>
    <cellStyle name="Normal 5 6 3 3 12" xfId="41217" xr:uid="{00000000-0005-0000-0000-000033A00000}"/>
    <cellStyle name="Normal 5 6 3 3 13" xfId="41214" xr:uid="{00000000-0005-0000-0000-000034A00000}"/>
    <cellStyle name="Normal 5 6 3 3 2" xfId="41218" xr:uid="{00000000-0005-0000-0000-000035A00000}"/>
    <cellStyle name="Normal 5 6 3 3 2 10" xfId="41219" xr:uid="{00000000-0005-0000-0000-000036A00000}"/>
    <cellStyle name="Normal 5 6 3 3 2 11" xfId="41220" xr:uid="{00000000-0005-0000-0000-000037A00000}"/>
    <cellStyle name="Normal 5 6 3 3 2 2" xfId="41221" xr:uid="{00000000-0005-0000-0000-000038A00000}"/>
    <cellStyle name="Normal 5 6 3 3 2 2 2" xfId="41222" xr:uid="{00000000-0005-0000-0000-000039A00000}"/>
    <cellStyle name="Normal 5 6 3 3 2 2 3" xfId="41223" xr:uid="{00000000-0005-0000-0000-00003AA00000}"/>
    <cellStyle name="Normal 5 6 3 3 2 2 4" xfId="41224" xr:uid="{00000000-0005-0000-0000-00003BA00000}"/>
    <cellStyle name="Normal 5 6 3 3 2 2 5" xfId="41225" xr:uid="{00000000-0005-0000-0000-00003CA00000}"/>
    <cellStyle name="Normal 5 6 3 3 2 3" xfId="41226" xr:uid="{00000000-0005-0000-0000-00003DA00000}"/>
    <cellStyle name="Normal 5 6 3 3 2 3 2" xfId="41227" xr:uid="{00000000-0005-0000-0000-00003EA00000}"/>
    <cellStyle name="Normal 5 6 3 3 2 3 3" xfId="41228" xr:uid="{00000000-0005-0000-0000-00003FA00000}"/>
    <cellStyle name="Normal 5 6 3 3 2 4" xfId="41229" xr:uid="{00000000-0005-0000-0000-000040A00000}"/>
    <cellStyle name="Normal 5 6 3 3 2 4 2" xfId="41230" xr:uid="{00000000-0005-0000-0000-000041A00000}"/>
    <cellStyle name="Normal 5 6 3 3 2 5" xfId="41231" xr:uid="{00000000-0005-0000-0000-000042A00000}"/>
    <cellStyle name="Normal 5 6 3 3 2 5 2" xfId="41232" xr:uid="{00000000-0005-0000-0000-000043A00000}"/>
    <cellStyle name="Normal 5 6 3 3 2 6" xfId="41233" xr:uid="{00000000-0005-0000-0000-000044A00000}"/>
    <cellStyle name="Normal 5 6 3 3 2 7" xfId="41234" xr:uid="{00000000-0005-0000-0000-000045A00000}"/>
    <cellStyle name="Normal 5 6 3 3 2 8" xfId="41235" xr:uid="{00000000-0005-0000-0000-000046A00000}"/>
    <cellStyle name="Normal 5 6 3 3 2 9" xfId="41236" xr:uid="{00000000-0005-0000-0000-000047A00000}"/>
    <cellStyle name="Normal 5 6 3 3 2_1) Sector Final Use Input Sheet" xfId="41237" xr:uid="{00000000-0005-0000-0000-000048A00000}"/>
    <cellStyle name="Normal 5 6 3 3 3" xfId="41238" xr:uid="{00000000-0005-0000-0000-000049A00000}"/>
    <cellStyle name="Normal 5 6 3 3 3 2" xfId="41239" xr:uid="{00000000-0005-0000-0000-00004AA00000}"/>
    <cellStyle name="Normal 5 6 3 3 3 3" xfId="41240" xr:uid="{00000000-0005-0000-0000-00004BA00000}"/>
    <cellStyle name="Normal 5 6 3 3 3 4" xfId="41241" xr:uid="{00000000-0005-0000-0000-00004CA00000}"/>
    <cellStyle name="Normal 5 6 3 3 3 5" xfId="41242" xr:uid="{00000000-0005-0000-0000-00004DA00000}"/>
    <cellStyle name="Normal 5 6 3 3 4" xfId="41243" xr:uid="{00000000-0005-0000-0000-00004EA00000}"/>
    <cellStyle name="Normal 5 6 3 3 4 2" xfId="41244" xr:uid="{00000000-0005-0000-0000-00004FA00000}"/>
    <cellStyle name="Normal 5 6 3 3 4 3" xfId="41245" xr:uid="{00000000-0005-0000-0000-000050A00000}"/>
    <cellStyle name="Normal 5 6 3 3 5" xfId="41246" xr:uid="{00000000-0005-0000-0000-000051A00000}"/>
    <cellStyle name="Normal 5 6 3 3 5 2" xfId="41247" xr:uid="{00000000-0005-0000-0000-000052A00000}"/>
    <cellStyle name="Normal 5 6 3 3 6" xfId="41248" xr:uid="{00000000-0005-0000-0000-000053A00000}"/>
    <cellStyle name="Normal 5 6 3 3 6 2" xfId="41249" xr:uid="{00000000-0005-0000-0000-000054A00000}"/>
    <cellStyle name="Normal 5 6 3 3 7" xfId="41250" xr:uid="{00000000-0005-0000-0000-000055A00000}"/>
    <cellStyle name="Normal 5 6 3 3 8" xfId="41251" xr:uid="{00000000-0005-0000-0000-000056A00000}"/>
    <cellStyle name="Normal 5 6 3 3 9" xfId="41252" xr:uid="{00000000-0005-0000-0000-000057A00000}"/>
    <cellStyle name="Normal 5 6 3 3_1) Sector Final Use Input Sheet" xfId="41253" xr:uid="{00000000-0005-0000-0000-000058A00000}"/>
    <cellStyle name="Normal 5 6 3 4" xfId="448" xr:uid="{00000000-0005-0000-0000-000059A00000}"/>
    <cellStyle name="Normal 5 6 3 4 10" xfId="41255" xr:uid="{00000000-0005-0000-0000-00005AA00000}"/>
    <cellStyle name="Normal 5 6 3 4 11" xfId="41256" xr:uid="{00000000-0005-0000-0000-00005BA00000}"/>
    <cellStyle name="Normal 5 6 3 4 12" xfId="41254" xr:uid="{00000000-0005-0000-0000-00005CA00000}"/>
    <cellStyle name="Normal 5 6 3 4 2" xfId="41257" xr:uid="{00000000-0005-0000-0000-00005DA00000}"/>
    <cellStyle name="Normal 5 6 3 4 2 2" xfId="41258" xr:uid="{00000000-0005-0000-0000-00005EA00000}"/>
    <cellStyle name="Normal 5 6 3 4 2 3" xfId="41259" xr:uid="{00000000-0005-0000-0000-00005FA00000}"/>
    <cellStyle name="Normal 5 6 3 4 2 4" xfId="41260" xr:uid="{00000000-0005-0000-0000-000060A00000}"/>
    <cellStyle name="Normal 5 6 3 4 2 5" xfId="41261" xr:uid="{00000000-0005-0000-0000-000061A00000}"/>
    <cellStyle name="Normal 5 6 3 4 3" xfId="41262" xr:uid="{00000000-0005-0000-0000-000062A00000}"/>
    <cellStyle name="Normal 5 6 3 4 3 2" xfId="41263" xr:uid="{00000000-0005-0000-0000-000063A00000}"/>
    <cellStyle name="Normal 5 6 3 4 3 3" xfId="41264" xr:uid="{00000000-0005-0000-0000-000064A00000}"/>
    <cellStyle name="Normal 5 6 3 4 4" xfId="41265" xr:uid="{00000000-0005-0000-0000-000065A00000}"/>
    <cellStyle name="Normal 5 6 3 4 4 2" xfId="41266" xr:uid="{00000000-0005-0000-0000-000066A00000}"/>
    <cellStyle name="Normal 5 6 3 4 5" xfId="41267" xr:uid="{00000000-0005-0000-0000-000067A00000}"/>
    <cellStyle name="Normal 5 6 3 4 5 2" xfId="41268" xr:uid="{00000000-0005-0000-0000-000068A00000}"/>
    <cellStyle name="Normal 5 6 3 4 6" xfId="41269" xr:uid="{00000000-0005-0000-0000-000069A00000}"/>
    <cellStyle name="Normal 5 6 3 4 7" xfId="41270" xr:uid="{00000000-0005-0000-0000-00006AA00000}"/>
    <cellStyle name="Normal 5 6 3 4 8" xfId="41271" xr:uid="{00000000-0005-0000-0000-00006BA00000}"/>
    <cellStyle name="Normal 5 6 3 4 9" xfId="41272" xr:uid="{00000000-0005-0000-0000-00006CA00000}"/>
    <cellStyle name="Normal 5 6 3 4_1) Sector Final Use Input Sheet" xfId="41273" xr:uid="{00000000-0005-0000-0000-00006DA00000}"/>
    <cellStyle name="Normal 5 6 3 5" xfId="41274" xr:uid="{00000000-0005-0000-0000-00006EA00000}"/>
    <cellStyle name="Normal 5 6 3 5 2" xfId="41275" xr:uid="{00000000-0005-0000-0000-00006FA00000}"/>
    <cellStyle name="Normal 5 6 3 5 3" xfId="41276" xr:uid="{00000000-0005-0000-0000-000070A00000}"/>
    <cellStyle name="Normal 5 6 3 5 4" xfId="41277" xr:uid="{00000000-0005-0000-0000-000071A00000}"/>
    <cellStyle name="Normal 5 6 3 5 5" xfId="41278" xr:uid="{00000000-0005-0000-0000-000072A00000}"/>
    <cellStyle name="Normal 5 6 3 6" xfId="41279" xr:uid="{00000000-0005-0000-0000-000073A00000}"/>
    <cellStyle name="Normal 5 6 3 6 2" xfId="41280" xr:uid="{00000000-0005-0000-0000-000074A00000}"/>
    <cellStyle name="Normal 5 6 3 6 3" xfId="41281" xr:uid="{00000000-0005-0000-0000-000075A00000}"/>
    <cellStyle name="Normal 5 6 3 7" xfId="41282" xr:uid="{00000000-0005-0000-0000-000076A00000}"/>
    <cellStyle name="Normal 5 6 3 7 2" xfId="41283" xr:uid="{00000000-0005-0000-0000-000077A00000}"/>
    <cellStyle name="Normal 5 6 3 8" xfId="41284" xr:uid="{00000000-0005-0000-0000-000078A00000}"/>
    <cellStyle name="Normal 5 6 3 8 2" xfId="41285" xr:uid="{00000000-0005-0000-0000-000079A00000}"/>
    <cellStyle name="Normal 5 6 3 9" xfId="41286" xr:uid="{00000000-0005-0000-0000-00007AA00000}"/>
    <cellStyle name="Normal 5 6 3_1) Sector Final Use Input Sheet" xfId="41287" xr:uid="{00000000-0005-0000-0000-00007BA00000}"/>
    <cellStyle name="Normal 5 6 4" xfId="523" xr:uid="{00000000-0005-0000-0000-00007CA00000}"/>
    <cellStyle name="Normal 5 6 4 10" xfId="41289" xr:uid="{00000000-0005-0000-0000-00007DA00000}"/>
    <cellStyle name="Normal 5 6 4 11" xfId="41290" xr:uid="{00000000-0005-0000-0000-00007EA00000}"/>
    <cellStyle name="Normal 5 6 4 12" xfId="41291" xr:uid="{00000000-0005-0000-0000-00007FA00000}"/>
    <cellStyle name="Normal 5 6 4 13" xfId="41292" xr:uid="{00000000-0005-0000-0000-000080A00000}"/>
    <cellStyle name="Normal 5 6 4 14" xfId="41293" xr:uid="{00000000-0005-0000-0000-000081A00000}"/>
    <cellStyle name="Normal 5 6 4 15" xfId="41288" xr:uid="{00000000-0005-0000-0000-000082A00000}"/>
    <cellStyle name="Normal 5 6 4 2" xfId="41294" xr:uid="{00000000-0005-0000-0000-000083A00000}"/>
    <cellStyle name="Normal 5 6 4 2 10" xfId="41295" xr:uid="{00000000-0005-0000-0000-000084A00000}"/>
    <cellStyle name="Normal 5 6 4 2 11" xfId="41296" xr:uid="{00000000-0005-0000-0000-000085A00000}"/>
    <cellStyle name="Normal 5 6 4 2 12" xfId="41297" xr:uid="{00000000-0005-0000-0000-000086A00000}"/>
    <cellStyle name="Normal 5 6 4 2 2" xfId="41298" xr:uid="{00000000-0005-0000-0000-000087A00000}"/>
    <cellStyle name="Normal 5 6 4 2 2 10" xfId="41299" xr:uid="{00000000-0005-0000-0000-000088A00000}"/>
    <cellStyle name="Normal 5 6 4 2 2 11" xfId="41300" xr:uid="{00000000-0005-0000-0000-000089A00000}"/>
    <cellStyle name="Normal 5 6 4 2 2 2" xfId="41301" xr:uid="{00000000-0005-0000-0000-00008AA00000}"/>
    <cellStyle name="Normal 5 6 4 2 2 2 2" xfId="41302" xr:uid="{00000000-0005-0000-0000-00008BA00000}"/>
    <cellStyle name="Normal 5 6 4 2 2 2 3" xfId="41303" xr:uid="{00000000-0005-0000-0000-00008CA00000}"/>
    <cellStyle name="Normal 5 6 4 2 2 2 4" xfId="41304" xr:uid="{00000000-0005-0000-0000-00008DA00000}"/>
    <cellStyle name="Normal 5 6 4 2 2 2 5" xfId="41305" xr:uid="{00000000-0005-0000-0000-00008EA00000}"/>
    <cellStyle name="Normal 5 6 4 2 2 3" xfId="41306" xr:uid="{00000000-0005-0000-0000-00008FA00000}"/>
    <cellStyle name="Normal 5 6 4 2 2 3 2" xfId="41307" xr:uid="{00000000-0005-0000-0000-000090A00000}"/>
    <cellStyle name="Normal 5 6 4 2 2 3 3" xfId="41308" xr:uid="{00000000-0005-0000-0000-000091A00000}"/>
    <cellStyle name="Normal 5 6 4 2 2 4" xfId="41309" xr:uid="{00000000-0005-0000-0000-000092A00000}"/>
    <cellStyle name="Normal 5 6 4 2 2 4 2" xfId="41310" xr:uid="{00000000-0005-0000-0000-000093A00000}"/>
    <cellStyle name="Normal 5 6 4 2 2 5" xfId="41311" xr:uid="{00000000-0005-0000-0000-000094A00000}"/>
    <cellStyle name="Normal 5 6 4 2 2 5 2" xfId="41312" xr:uid="{00000000-0005-0000-0000-000095A00000}"/>
    <cellStyle name="Normal 5 6 4 2 2 6" xfId="41313" xr:uid="{00000000-0005-0000-0000-000096A00000}"/>
    <cellStyle name="Normal 5 6 4 2 2 7" xfId="41314" xr:uid="{00000000-0005-0000-0000-000097A00000}"/>
    <cellStyle name="Normal 5 6 4 2 2 8" xfId="41315" xr:uid="{00000000-0005-0000-0000-000098A00000}"/>
    <cellStyle name="Normal 5 6 4 2 2 9" xfId="41316" xr:uid="{00000000-0005-0000-0000-000099A00000}"/>
    <cellStyle name="Normal 5 6 4 2 2_1) Sector Final Use Input Sheet" xfId="41317" xr:uid="{00000000-0005-0000-0000-00009AA00000}"/>
    <cellStyle name="Normal 5 6 4 2 3" xfId="41318" xr:uid="{00000000-0005-0000-0000-00009BA00000}"/>
    <cellStyle name="Normal 5 6 4 2 3 2" xfId="41319" xr:uid="{00000000-0005-0000-0000-00009CA00000}"/>
    <cellStyle name="Normal 5 6 4 2 3 3" xfId="41320" xr:uid="{00000000-0005-0000-0000-00009DA00000}"/>
    <cellStyle name="Normal 5 6 4 2 3 4" xfId="41321" xr:uid="{00000000-0005-0000-0000-00009EA00000}"/>
    <cellStyle name="Normal 5 6 4 2 3 5" xfId="41322" xr:uid="{00000000-0005-0000-0000-00009FA00000}"/>
    <cellStyle name="Normal 5 6 4 2 4" xfId="41323" xr:uid="{00000000-0005-0000-0000-0000A0A00000}"/>
    <cellStyle name="Normal 5 6 4 2 4 2" xfId="41324" xr:uid="{00000000-0005-0000-0000-0000A1A00000}"/>
    <cellStyle name="Normal 5 6 4 2 4 3" xfId="41325" xr:uid="{00000000-0005-0000-0000-0000A2A00000}"/>
    <cellStyle name="Normal 5 6 4 2 5" xfId="41326" xr:uid="{00000000-0005-0000-0000-0000A3A00000}"/>
    <cellStyle name="Normal 5 6 4 2 5 2" xfId="41327" xr:uid="{00000000-0005-0000-0000-0000A4A00000}"/>
    <cellStyle name="Normal 5 6 4 2 6" xfId="41328" xr:uid="{00000000-0005-0000-0000-0000A5A00000}"/>
    <cellStyle name="Normal 5 6 4 2 6 2" xfId="41329" xr:uid="{00000000-0005-0000-0000-0000A6A00000}"/>
    <cellStyle name="Normal 5 6 4 2 7" xfId="41330" xr:uid="{00000000-0005-0000-0000-0000A7A00000}"/>
    <cellStyle name="Normal 5 6 4 2 8" xfId="41331" xr:uid="{00000000-0005-0000-0000-0000A8A00000}"/>
    <cellStyle name="Normal 5 6 4 2 9" xfId="41332" xr:uid="{00000000-0005-0000-0000-0000A9A00000}"/>
    <cellStyle name="Normal 5 6 4 2_1) Sector Final Use Input Sheet" xfId="41333" xr:uid="{00000000-0005-0000-0000-0000AAA00000}"/>
    <cellStyle name="Normal 5 6 4 3" xfId="41334" xr:uid="{00000000-0005-0000-0000-0000ABA00000}"/>
    <cellStyle name="Normal 5 6 4 3 10" xfId="41335" xr:uid="{00000000-0005-0000-0000-0000ACA00000}"/>
    <cellStyle name="Normal 5 6 4 3 11" xfId="41336" xr:uid="{00000000-0005-0000-0000-0000ADA00000}"/>
    <cellStyle name="Normal 5 6 4 3 12" xfId="41337" xr:uid="{00000000-0005-0000-0000-0000AEA00000}"/>
    <cellStyle name="Normal 5 6 4 3 2" xfId="41338" xr:uid="{00000000-0005-0000-0000-0000AFA00000}"/>
    <cellStyle name="Normal 5 6 4 3 2 10" xfId="41339" xr:uid="{00000000-0005-0000-0000-0000B0A00000}"/>
    <cellStyle name="Normal 5 6 4 3 2 11" xfId="41340" xr:uid="{00000000-0005-0000-0000-0000B1A00000}"/>
    <cellStyle name="Normal 5 6 4 3 2 2" xfId="41341" xr:uid="{00000000-0005-0000-0000-0000B2A00000}"/>
    <cellStyle name="Normal 5 6 4 3 2 2 2" xfId="41342" xr:uid="{00000000-0005-0000-0000-0000B3A00000}"/>
    <cellStyle name="Normal 5 6 4 3 2 2 3" xfId="41343" xr:uid="{00000000-0005-0000-0000-0000B4A00000}"/>
    <cellStyle name="Normal 5 6 4 3 2 2 4" xfId="41344" xr:uid="{00000000-0005-0000-0000-0000B5A00000}"/>
    <cellStyle name="Normal 5 6 4 3 2 2 5" xfId="41345" xr:uid="{00000000-0005-0000-0000-0000B6A00000}"/>
    <cellStyle name="Normal 5 6 4 3 2 3" xfId="41346" xr:uid="{00000000-0005-0000-0000-0000B7A00000}"/>
    <cellStyle name="Normal 5 6 4 3 2 3 2" xfId="41347" xr:uid="{00000000-0005-0000-0000-0000B8A00000}"/>
    <cellStyle name="Normal 5 6 4 3 2 3 3" xfId="41348" xr:uid="{00000000-0005-0000-0000-0000B9A00000}"/>
    <cellStyle name="Normal 5 6 4 3 2 4" xfId="41349" xr:uid="{00000000-0005-0000-0000-0000BAA00000}"/>
    <cellStyle name="Normal 5 6 4 3 2 4 2" xfId="41350" xr:uid="{00000000-0005-0000-0000-0000BBA00000}"/>
    <cellStyle name="Normal 5 6 4 3 2 5" xfId="41351" xr:uid="{00000000-0005-0000-0000-0000BCA00000}"/>
    <cellStyle name="Normal 5 6 4 3 2 5 2" xfId="41352" xr:uid="{00000000-0005-0000-0000-0000BDA00000}"/>
    <cellStyle name="Normal 5 6 4 3 2 6" xfId="41353" xr:uid="{00000000-0005-0000-0000-0000BEA00000}"/>
    <cellStyle name="Normal 5 6 4 3 2 7" xfId="41354" xr:uid="{00000000-0005-0000-0000-0000BFA00000}"/>
    <cellStyle name="Normal 5 6 4 3 2 8" xfId="41355" xr:uid="{00000000-0005-0000-0000-0000C0A00000}"/>
    <cellStyle name="Normal 5 6 4 3 2 9" xfId="41356" xr:uid="{00000000-0005-0000-0000-0000C1A00000}"/>
    <cellStyle name="Normal 5 6 4 3 2_1) Sector Final Use Input Sheet" xfId="41357" xr:uid="{00000000-0005-0000-0000-0000C2A00000}"/>
    <cellStyle name="Normal 5 6 4 3 3" xfId="41358" xr:uid="{00000000-0005-0000-0000-0000C3A00000}"/>
    <cellStyle name="Normal 5 6 4 3 3 2" xfId="41359" xr:uid="{00000000-0005-0000-0000-0000C4A00000}"/>
    <cellStyle name="Normal 5 6 4 3 3 3" xfId="41360" xr:uid="{00000000-0005-0000-0000-0000C5A00000}"/>
    <cellStyle name="Normal 5 6 4 3 3 4" xfId="41361" xr:uid="{00000000-0005-0000-0000-0000C6A00000}"/>
    <cellStyle name="Normal 5 6 4 3 3 5" xfId="41362" xr:uid="{00000000-0005-0000-0000-0000C7A00000}"/>
    <cellStyle name="Normal 5 6 4 3 4" xfId="41363" xr:uid="{00000000-0005-0000-0000-0000C8A00000}"/>
    <cellStyle name="Normal 5 6 4 3 4 2" xfId="41364" xr:uid="{00000000-0005-0000-0000-0000C9A00000}"/>
    <cellStyle name="Normal 5 6 4 3 4 3" xfId="41365" xr:uid="{00000000-0005-0000-0000-0000CAA00000}"/>
    <cellStyle name="Normal 5 6 4 3 5" xfId="41366" xr:uid="{00000000-0005-0000-0000-0000CBA00000}"/>
    <cellStyle name="Normal 5 6 4 3 5 2" xfId="41367" xr:uid="{00000000-0005-0000-0000-0000CCA00000}"/>
    <cellStyle name="Normal 5 6 4 3 6" xfId="41368" xr:uid="{00000000-0005-0000-0000-0000CDA00000}"/>
    <cellStyle name="Normal 5 6 4 3 6 2" xfId="41369" xr:uid="{00000000-0005-0000-0000-0000CEA00000}"/>
    <cellStyle name="Normal 5 6 4 3 7" xfId="41370" xr:uid="{00000000-0005-0000-0000-0000CFA00000}"/>
    <cellStyle name="Normal 5 6 4 3 8" xfId="41371" xr:uid="{00000000-0005-0000-0000-0000D0A00000}"/>
    <cellStyle name="Normal 5 6 4 3 9" xfId="41372" xr:uid="{00000000-0005-0000-0000-0000D1A00000}"/>
    <cellStyle name="Normal 5 6 4 3_1) Sector Final Use Input Sheet" xfId="41373" xr:uid="{00000000-0005-0000-0000-0000D2A00000}"/>
    <cellStyle name="Normal 5 6 4 4" xfId="41374" xr:uid="{00000000-0005-0000-0000-0000D3A00000}"/>
    <cellStyle name="Normal 5 6 4 4 10" xfId="41375" xr:uid="{00000000-0005-0000-0000-0000D4A00000}"/>
    <cellStyle name="Normal 5 6 4 4 11" xfId="41376" xr:uid="{00000000-0005-0000-0000-0000D5A00000}"/>
    <cellStyle name="Normal 5 6 4 4 2" xfId="41377" xr:uid="{00000000-0005-0000-0000-0000D6A00000}"/>
    <cellStyle name="Normal 5 6 4 4 2 2" xfId="41378" xr:uid="{00000000-0005-0000-0000-0000D7A00000}"/>
    <cellStyle name="Normal 5 6 4 4 2 3" xfId="41379" xr:uid="{00000000-0005-0000-0000-0000D8A00000}"/>
    <cellStyle name="Normal 5 6 4 4 2 4" xfId="41380" xr:uid="{00000000-0005-0000-0000-0000D9A00000}"/>
    <cellStyle name="Normal 5 6 4 4 2 5" xfId="41381" xr:uid="{00000000-0005-0000-0000-0000DAA00000}"/>
    <cellStyle name="Normal 5 6 4 4 3" xfId="41382" xr:uid="{00000000-0005-0000-0000-0000DBA00000}"/>
    <cellStyle name="Normal 5 6 4 4 3 2" xfId="41383" xr:uid="{00000000-0005-0000-0000-0000DCA00000}"/>
    <cellStyle name="Normal 5 6 4 4 3 3" xfId="41384" xr:uid="{00000000-0005-0000-0000-0000DDA00000}"/>
    <cellStyle name="Normal 5 6 4 4 4" xfId="41385" xr:uid="{00000000-0005-0000-0000-0000DEA00000}"/>
    <cellStyle name="Normal 5 6 4 4 4 2" xfId="41386" xr:uid="{00000000-0005-0000-0000-0000DFA00000}"/>
    <cellStyle name="Normal 5 6 4 4 5" xfId="41387" xr:uid="{00000000-0005-0000-0000-0000E0A00000}"/>
    <cellStyle name="Normal 5 6 4 4 5 2" xfId="41388" xr:uid="{00000000-0005-0000-0000-0000E1A00000}"/>
    <cellStyle name="Normal 5 6 4 4 6" xfId="41389" xr:uid="{00000000-0005-0000-0000-0000E2A00000}"/>
    <cellStyle name="Normal 5 6 4 4 7" xfId="41390" xr:uid="{00000000-0005-0000-0000-0000E3A00000}"/>
    <cellStyle name="Normal 5 6 4 4 8" xfId="41391" xr:uid="{00000000-0005-0000-0000-0000E4A00000}"/>
    <cellStyle name="Normal 5 6 4 4 9" xfId="41392" xr:uid="{00000000-0005-0000-0000-0000E5A00000}"/>
    <cellStyle name="Normal 5 6 4 4_1) Sector Final Use Input Sheet" xfId="41393" xr:uid="{00000000-0005-0000-0000-0000E6A00000}"/>
    <cellStyle name="Normal 5 6 4 5" xfId="41394" xr:uid="{00000000-0005-0000-0000-0000E7A00000}"/>
    <cellStyle name="Normal 5 6 4 5 2" xfId="41395" xr:uid="{00000000-0005-0000-0000-0000E8A00000}"/>
    <cellStyle name="Normal 5 6 4 5 3" xfId="41396" xr:uid="{00000000-0005-0000-0000-0000E9A00000}"/>
    <cellStyle name="Normal 5 6 4 5 4" xfId="41397" xr:uid="{00000000-0005-0000-0000-0000EAA00000}"/>
    <cellStyle name="Normal 5 6 4 5 5" xfId="41398" xr:uid="{00000000-0005-0000-0000-0000EBA00000}"/>
    <cellStyle name="Normal 5 6 4 6" xfId="41399" xr:uid="{00000000-0005-0000-0000-0000ECA00000}"/>
    <cellStyle name="Normal 5 6 4 6 2" xfId="41400" xr:uid="{00000000-0005-0000-0000-0000EDA00000}"/>
    <cellStyle name="Normal 5 6 4 6 3" xfId="41401" xr:uid="{00000000-0005-0000-0000-0000EEA00000}"/>
    <cellStyle name="Normal 5 6 4 7" xfId="41402" xr:uid="{00000000-0005-0000-0000-0000EFA00000}"/>
    <cellStyle name="Normal 5 6 4 7 2" xfId="41403" xr:uid="{00000000-0005-0000-0000-0000F0A00000}"/>
    <cellStyle name="Normal 5 6 4 8" xfId="41404" xr:uid="{00000000-0005-0000-0000-0000F1A00000}"/>
    <cellStyle name="Normal 5 6 4 8 2" xfId="41405" xr:uid="{00000000-0005-0000-0000-0000F2A00000}"/>
    <cellStyle name="Normal 5 6 4 9" xfId="41406" xr:uid="{00000000-0005-0000-0000-0000F3A00000}"/>
    <cellStyle name="Normal 5 6 4_1) Sector Final Use Input Sheet" xfId="41407" xr:uid="{00000000-0005-0000-0000-0000F4A00000}"/>
    <cellStyle name="Normal 5 6 5" xfId="748" xr:uid="{00000000-0005-0000-0000-0000F5A00000}"/>
    <cellStyle name="Normal 5 6 5 10" xfId="41409" xr:uid="{00000000-0005-0000-0000-0000F6A00000}"/>
    <cellStyle name="Normal 5 6 5 11" xfId="41410" xr:uid="{00000000-0005-0000-0000-0000F7A00000}"/>
    <cellStyle name="Normal 5 6 5 12" xfId="41411" xr:uid="{00000000-0005-0000-0000-0000F8A00000}"/>
    <cellStyle name="Normal 5 6 5 13" xfId="41408" xr:uid="{00000000-0005-0000-0000-0000F9A00000}"/>
    <cellStyle name="Normal 5 6 5 2" xfId="41412" xr:uid="{00000000-0005-0000-0000-0000FAA00000}"/>
    <cellStyle name="Normal 5 6 5 2 10" xfId="41413" xr:uid="{00000000-0005-0000-0000-0000FBA00000}"/>
    <cellStyle name="Normal 5 6 5 2 11" xfId="41414" xr:uid="{00000000-0005-0000-0000-0000FCA00000}"/>
    <cellStyle name="Normal 5 6 5 2 2" xfId="41415" xr:uid="{00000000-0005-0000-0000-0000FDA00000}"/>
    <cellStyle name="Normal 5 6 5 2 2 2" xfId="41416" xr:uid="{00000000-0005-0000-0000-0000FEA00000}"/>
    <cellStyle name="Normal 5 6 5 2 2 3" xfId="41417" xr:uid="{00000000-0005-0000-0000-0000FFA00000}"/>
    <cellStyle name="Normal 5 6 5 2 2 4" xfId="41418" xr:uid="{00000000-0005-0000-0000-000000A10000}"/>
    <cellStyle name="Normal 5 6 5 2 2 5" xfId="41419" xr:uid="{00000000-0005-0000-0000-000001A10000}"/>
    <cellStyle name="Normal 5 6 5 2 3" xfId="41420" xr:uid="{00000000-0005-0000-0000-000002A10000}"/>
    <cellStyle name="Normal 5 6 5 2 3 2" xfId="41421" xr:uid="{00000000-0005-0000-0000-000003A10000}"/>
    <cellStyle name="Normal 5 6 5 2 3 3" xfId="41422" xr:uid="{00000000-0005-0000-0000-000004A10000}"/>
    <cellStyle name="Normal 5 6 5 2 4" xfId="41423" xr:uid="{00000000-0005-0000-0000-000005A10000}"/>
    <cellStyle name="Normal 5 6 5 2 4 2" xfId="41424" xr:uid="{00000000-0005-0000-0000-000006A10000}"/>
    <cellStyle name="Normal 5 6 5 2 5" xfId="41425" xr:uid="{00000000-0005-0000-0000-000007A10000}"/>
    <cellStyle name="Normal 5 6 5 2 5 2" xfId="41426" xr:uid="{00000000-0005-0000-0000-000008A10000}"/>
    <cellStyle name="Normal 5 6 5 2 6" xfId="41427" xr:uid="{00000000-0005-0000-0000-000009A10000}"/>
    <cellStyle name="Normal 5 6 5 2 7" xfId="41428" xr:uid="{00000000-0005-0000-0000-00000AA10000}"/>
    <cellStyle name="Normal 5 6 5 2 8" xfId="41429" xr:uid="{00000000-0005-0000-0000-00000BA10000}"/>
    <cellStyle name="Normal 5 6 5 2 9" xfId="41430" xr:uid="{00000000-0005-0000-0000-00000CA10000}"/>
    <cellStyle name="Normal 5 6 5 2_1) Sector Final Use Input Sheet" xfId="41431" xr:uid="{00000000-0005-0000-0000-00000DA10000}"/>
    <cellStyle name="Normal 5 6 5 3" xfId="41432" xr:uid="{00000000-0005-0000-0000-00000EA10000}"/>
    <cellStyle name="Normal 5 6 5 3 2" xfId="41433" xr:uid="{00000000-0005-0000-0000-00000FA10000}"/>
    <cellStyle name="Normal 5 6 5 3 3" xfId="41434" xr:uid="{00000000-0005-0000-0000-000010A10000}"/>
    <cellStyle name="Normal 5 6 5 3 4" xfId="41435" xr:uid="{00000000-0005-0000-0000-000011A10000}"/>
    <cellStyle name="Normal 5 6 5 3 5" xfId="41436" xr:uid="{00000000-0005-0000-0000-000012A10000}"/>
    <cellStyle name="Normal 5 6 5 4" xfId="41437" xr:uid="{00000000-0005-0000-0000-000013A10000}"/>
    <cellStyle name="Normal 5 6 5 4 2" xfId="41438" xr:uid="{00000000-0005-0000-0000-000014A10000}"/>
    <cellStyle name="Normal 5 6 5 4 3" xfId="41439" xr:uid="{00000000-0005-0000-0000-000015A10000}"/>
    <cellStyle name="Normal 5 6 5 5" xfId="41440" xr:uid="{00000000-0005-0000-0000-000016A10000}"/>
    <cellStyle name="Normal 5 6 5 5 2" xfId="41441" xr:uid="{00000000-0005-0000-0000-000017A10000}"/>
    <cellStyle name="Normal 5 6 5 6" xfId="41442" xr:uid="{00000000-0005-0000-0000-000018A10000}"/>
    <cellStyle name="Normal 5 6 5 6 2" xfId="41443" xr:uid="{00000000-0005-0000-0000-000019A10000}"/>
    <cellStyle name="Normal 5 6 5 7" xfId="41444" xr:uid="{00000000-0005-0000-0000-00001AA10000}"/>
    <cellStyle name="Normal 5 6 5 8" xfId="41445" xr:uid="{00000000-0005-0000-0000-00001BA10000}"/>
    <cellStyle name="Normal 5 6 5 9" xfId="41446" xr:uid="{00000000-0005-0000-0000-00001CA10000}"/>
    <cellStyle name="Normal 5 6 5_1) Sector Final Use Input Sheet" xfId="41447" xr:uid="{00000000-0005-0000-0000-00001DA10000}"/>
    <cellStyle name="Normal 5 6 6" xfId="298" xr:uid="{00000000-0005-0000-0000-00001EA10000}"/>
    <cellStyle name="Normal 5 6 6 10" xfId="41449" xr:uid="{00000000-0005-0000-0000-00001FA10000}"/>
    <cellStyle name="Normal 5 6 6 11" xfId="41450" xr:uid="{00000000-0005-0000-0000-000020A10000}"/>
    <cellStyle name="Normal 5 6 6 12" xfId="41451" xr:uid="{00000000-0005-0000-0000-000021A10000}"/>
    <cellStyle name="Normal 5 6 6 13" xfId="41448" xr:uid="{00000000-0005-0000-0000-000022A10000}"/>
    <cellStyle name="Normal 5 6 6 2" xfId="41452" xr:uid="{00000000-0005-0000-0000-000023A10000}"/>
    <cellStyle name="Normal 5 6 6 2 10" xfId="41453" xr:uid="{00000000-0005-0000-0000-000024A10000}"/>
    <cellStyle name="Normal 5 6 6 2 11" xfId="41454" xr:uid="{00000000-0005-0000-0000-000025A10000}"/>
    <cellStyle name="Normal 5 6 6 2 2" xfId="41455" xr:uid="{00000000-0005-0000-0000-000026A10000}"/>
    <cellStyle name="Normal 5 6 6 2 2 2" xfId="41456" xr:uid="{00000000-0005-0000-0000-000027A10000}"/>
    <cellStyle name="Normal 5 6 6 2 2 3" xfId="41457" xr:uid="{00000000-0005-0000-0000-000028A10000}"/>
    <cellStyle name="Normal 5 6 6 2 2 4" xfId="41458" xr:uid="{00000000-0005-0000-0000-000029A10000}"/>
    <cellStyle name="Normal 5 6 6 2 2 5" xfId="41459" xr:uid="{00000000-0005-0000-0000-00002AA10000}"/>
    <cellStyle name="Normal 5 6 6 2 3" xfId="41460" xr:uid="{00000000-0005-0000-0000-00002BA10000}"/>
    <cellStyle name="Normal 5 6 6 2 3 2" xfId="41461" xr:uid="{00000000-0005-0000-0000-00002CA10000}"/>
    <cellStyle name="Normal 5 6 6 2 3 3" xfId="41462" xr:uid="{00000000-0005-0000-0000-00002DA10000}"/>
    <cellStyle name="Normal 5 6 6 2 4" xfId="41463" xr:uid="{00000000-0005-0000-0000-00002EA10000}"/>
    <cellStyle name="Normal 5 6 6 2 4 2" xfId="41464" xr:uid="{00000000-0005-0000-0000-00002FA10000}"/>
    <cellStyle name="Normal 5 6 6 2 5" xfId="41465" xr:uid="{00000000-0005-0000-0000-000030A10000}"/>
    <cellStyle name="Normal 5 6 6 2 5 2" xfId="41466" xr:uid="{00000000-0005-0000-0000-000031A10000}"/>
    <cellStyle name="Normal 5 6 6 2 6" xfId="41467" xr:uid="{00000000-0005-0000-0000-000032A10000}"/>
    <cellStyle name="Normal 5 6 6 2 7" xfId="41468" xr:uid="{00000000-0005-0000-0000-000033A10000}"/>
    <cellStyle name="Normal 5 6 6 2 8" xfId="41469" xr:uid="{00000000-0005-0000-0000-000034A10000}"/>
    <cellStyle name="Normal 5 6 6 2 9" xfId="41470" xr:uid="{00000000-0005-0000-0000-000035A10000}"/>
    <cellStyle name="Normal 5 6 6 2_1) Sector Final Use Input Sheet" xfId="41471" xr:uid="{00000000-0005-0000-0000-000036A10000}"/>
    <cellStyle name="Normal 5 6 6 3" xfId="41472" xr:uid="{00000000-0005-0000-0000-000037A10000}"/>
    <cellStyle name="Normal 5 6 6 3 2" xfId="41473" xr:uid="{00000000-0005-0000-0000-000038A10000}"/>
    <cellStyle name="Normal 5 6 6 3 3" xfId="41474" xr:uid="{00000000-0005-0000-0000-000039A10000}"/>
    <cellStyle name="Normal 5 6 6 3 4" xfId="41475" xr:uid="{00000000-0005-0000-0000-00003AA10000}"/>
    <cellStyle name="Normal 5 6 6 3 5" xfId="41476" xr:uid="{00000000-0005-0000-0000-00003BA10000}"/>
    <cellStyle name="Normal 5 6 6 4" xfId="41477" xr:uid="{00000000-0005-0000-0000-00003CA10000}"/>
    <cellStyle name="Normal 5 6 6 4 2" xfId="41478" xr:uid="{00000000-0005-0000-0000-00003DA10000}"/>
    <cellStyle name="Normal 5 6 6 4 3" xfId="41479" xr:uid="{00000000-0005-0000-0000-00003EA10000}"/>
    <cellStyle name="Normal 5 6 6 5" xfId="41480" xr:uid="{00000000-0005-0000-0000-00003FA10000}"/>
    <cellStyle name="Normal 5 6 6 5 2" xfId="41481" xr:uid="{00000000-0005-0000-0000-000040A10000}"/>
    <cellStyle name="Normal 5 6 6 6" xfId="41482" xr:uid="{00000000-0005-0000-0000-000041A10000}"/>
    <cellStyle name="Normal 5 6 6 6 2" xfId="41483" xr:uid="{00000000-0005-0000-0000-000042A10000}"/>
    <cellStyle name="Normal 5 6 6 7" xfId="41484" xr:uid="{00000000-0005-0000-0000-000043A10000}"/>
    <cellStyle name="Normal 5 6 6 8" xfId="41485" xr:uid="{00000000-0005-0000-0000-000044A10000}"/>
    <cellStyle name="Normal 5 6 6 9" xfId="41486" xr:uid="{00000000-0005-0000-0000-000045A10000}"/>
    <cellStyle name="Normal 5 6 6_1) Sector Final Use Input Sheet" xfId="41487" xr:uid="{00000000-0005-0000-0000-000046A10000}"/>
    <cellStyle name="Normal 5 6 7" xfId="41488" xr:uid="{00000000-0005-0000-0000-000047A10000}"/>
    <cellStyle name="Normal 5 6 7 10" xfId="41489" xr:uid="{00000000-0005-0000-0000-000048A10000}"/>
    <cellStyle name="Normal 5 6 7 11" xfId="41490" xr:uid="{00000000-0005-0000-0000-000049A10000}"/>
    <cellStyle name="Normal 5 6 7 2" xfId="41491" xr:uid="{00000000-0005-0000-0000-00004AA10000}"/>
    <cellStyle name="Normal 5 6 7 2 2" xfId="41492" xr:uid="{00000000-0005-0000-0000-00004BA10000}"/>
    <cellStyle name="Normal 5 6 7 2 3" xfId="41493" xr:uid="{00000000-0005-0000-0000-00004CA10000}"/>
    <cellStyle name="Normal 5 6 7 2 4" xfId="41494" xr:uid="{00000000-0005-0000-0000-00004DA10000}"/>
    <cellStyle name="Normal 5 6 7 2 5" xfId="41495" xr:uid="{00000000-0005-0000-0000-00004EA10000}"/>
    <cellStyle name="Normal 5 6 7 3" xfId="41496" xr:uid="{00000000-0005-0000-0000-00004FA10000}"/>
    <cellStyle name="Normal 5 6 7 3 2" xfId="41497" xr:uid="{00000000-0005-0000-0000-000050A10000}"/>
    <cellStyle name="Normal 5 6 7 3 3" xfId="41498" xr:uid="{00000000-0005-0000-0000-000051A10000}"/>
    <cellStyle name="Normal 5 6 7 4" xfId="41499" xr:uid="{00000000-0005-0000-0000-000052A10000}"/>
    <cellStyle name="Normal 5 6 7 4 2" xfId="41500" xr:uid="{00000000-0005-0000-0000-000053A10000}"/>
    <cellStyle name="Normal 5 6 7 5" xfId="41501" xr:uid="{00000000-0005-0000-0000-000054A10000}"/>
    <cellStyle name="Normal 5 6 7 5 2" xfId="41502" xr:uid="{00000000-0005-0000-0000-000055A10000}"/>
    <cellStyle name="Normal 5 6 7 6" xfId="41503" xr:uid="{00000000-0005-0000-0000-000056A10000}"/>
    <cellStyle name="Normal 5 6 7 7" xfId="41504" xr:uid="{00000000-0005-0000-0000-000057A10000}"/>
    <cellStyle name="Normal 5 6 7 8" xfId="41505" xr:uid="{00000000-0005-0000-0000-000058A10000}"/>
    <cellStyle name="Normal 5 6 7 9" xfId="41506" xr:uid="{00000000-0005-0000-0000-000059A10000}"/>
    <cellStyle name="Normal 5 6 7_1) Sector Final Use Input Sheet" xfId="41507" xr:uid="{00000000-0005-0000-0000-00005AA10000}"/>
    <cellStyle name="Normal 5 6 8" xfId="41508" xr:uid="{00000000-0005-0000-0000-00005BA10000}"/>
    <cellStyle name="Normal 5 6 8 2" xfId="41509" xr:uid="{00000000-0005-0000-0000-00005CA10000}"/>
    <cellStyle name="Normal 5 6 8 3" xfId="41510" xr:uid="{00000000-0005-0000-0000-00005DA10000}"/>
    <cellStyle name="Normal 5 6 8 4" xfId="41511" xr:uid="{00000000-0005-0000-0000-00005EA10000}"/>
    <cellStyle name="Normal 5 6 8 5" xfId="41512" xr:uid="{00000000-0005-0000-0000-00005FA10000}"/>
    <cellStyle name="Normal 5 6 9" xfId="41513" xr:uid="{00000000-0005-0000-0000-000060A10000}"/>
    <cellStyle name="Normal 5 6 9 2" xfId="41514" xr:uid="{00000000-0005-0000-0000-000061A10000}"/>
    <cellStyle name="Normal 5 6 9 3" xfId="41515" xr:uid="{00000000-0005-0000-0000-000062A10000}"/>
    <cellStyle name="Normal 5 6_1) Sector Final Use Input Sheet" xfId="41516" xr:uid="{00000000-0005-0000-0000-000063A10000}"/>
    <cellStyle name="Normal 5 7" xfId="57" xr:uid="{00000000-0005-0000-0000-000064A10000}"/>
    <cellStyle name="Normal 5 7 10" xfId="41518" xr:uid="{00000000-0005-0000-0000-000065A10000}"/>
    <cellStyle name="Normal 5 7 10 2" xfId="41519" xr:uid="{00000000-0005-0000-0000-000066A10000}"/>
    <cellStyle name="Normal 5 7 11" xfId="41520" xr:uid="{00000000-0005-0000-0000-000067A10000}"/>
    <cellStyle name="Normal 5 7 11 2" xfId="41521" xr:uid="{00000000-0005-0000-0000-000068A10000}"/>
    <cellStyle name="Normal 5 7 12" xfId="41522" xr:uid="{00000000-0005-0000-0000-000069A10000}"/>
    <cellStyle name="Normal 5 7 13" xfId="41523" xr:uid="{00000000-0005-0000-0000-00006AA10000}"/>
    <cellStyle name="Normal 5 7 14" xfId="41524" xr:uid="{00000000-0005-0000-0000-00006BA10000}"/>
    <cellStyle name="Normal 5 7 15" xfId="41525" xr:uid="{00000000-0005-0000-0000-00006CA10000}"/>
    <cellStyle name="Normal 5 7 16" xfId="41526" xr:uid="{00000000-0005-0000-0000-00006DA10000}"/>
    <cellStyle name="Normal 5 7 17" xfId="41527" xr:uid="{00000000-0005-0000-0000-00006EA10000}"/>
    <cellStyle name="Normal 5 7 18" xfId="41517" xr:uid="{00000000-0005-0000-0000-00006FA10000}"/>
    <cellStyle name="Normal 5 7 2" xfId="148" xr:uid="{00000000-0005-0000-0000-000070A10000}"/>
    <cellStyle name="Normal 5 7 2 10" xfId="41529" xr:uid="{00000000-0005-0000-0000-000071A10000}"/>
    <cellStyle name="Normal 5 7 2 11" xfId="41530" xr:uid="{00000000-0005-0000-0000-000072A10000}"/>
    <cellStyle name="Normal 5 7 2 12" xfId="41531" xr:uid="{00000000-0005-0000-0000-000073A10000}"/>
    <cellStyle name="Normal 5 7 2 13" xfId="41532" xr:uid="{00000000-0005-0000-0000-000074A10000}"/>
    <cellStyle name="Normal 5 7 2 14" xfId="41533" xr:uid="{00000000-0005-0000-0000-000075A10000}"/>
    <cellStyle name="Normal 5 7 2 15" xfId="41528" xr:uid="{00000000-0005-0000-0000-000076A10000}"/>
    <cellStyle name="Normal 5 7 2 2" xfId="660" xr:uid="{00000000-0005-0000-0000-000077A10000}"/>
    <cellStyle name="Normal 5 7 2 2 10" xfId="41535" xr:uid="{00000000-0005-0000-0000-000078A10000}"/>
    <cellStyle name="Normal 5 7 2 2 11" xfId="41536" xr:uid="{00000000-0005-0000-0000-000079A10000}"/>
    <cellStyle name="Normal 5 7 2 2 12" xfId="41537" xr:uid="{00000000-0005-0000-0000-00007AA10000}"/>
    <cellStyle name="Normal 5 7 2 2 13" xfId="41534" xr:uid="{00000000-0005-0000-0000-00007BA10000}"/>
    <cellStyle name="Normal 5 7 2 2 2" xfId="41538" xr:uid="{00000000-0005-0000-0000-00007CA10000}"/>
    <cellStyle name="Normal 5 7 2 2 2 10" xfId="41539" xr:uid="{00000000-0005-0000-0000-00007DA10000}"/>
    <cellStyle name="Normal 5 7 2 2 2 11" xfId="41540" xr:uid="{00000000-0005-0000-0000-00007EA10000}"/>
    <cellStyle name="Normal 5 7 2 2 2 2" xfId="41541" xr:uid="{00000000-0005-0000-0000-00007FA10000}"/>
    <cellStyle name="Normal 5 7 2 2 2 2 2" xfId="41542" xr:uid="{00000000-0005-0000-0000-000080A10000}"/>
    <cellStyle name="Normal 5 7 2 2 2 2 3" xfId="41543" xr:uid="{00000000-0005-0000-0000-000081A10000}"/>
    <cellStyle name="Normal 5 7 2 2 2 2 4" xfId="41544" xr:uid="{00000000-0005-0000-0000-000082A10000}"/>
    <cellStyle name="Normal 5 7 2 2 2 2 5" xfId="41545" xr:uid="{00000000-0005-0000-0000-000083A10000}"/>
    <cellStyle name="Normal 5 7 2 2 2 3" xfId="41546" xr:uid="{00000000-0005-0000-0000-000084A10000}"/>
    <cellStyle name="Normal 5 7 2 2 2 3 2" xfId="41547" xr:uid="{00000000-0005-0000-0000-000085A10000}"/>
    <cellStyle name="Normal 5 7 2 2 2 3 3" xfId="41548" xr:uid="{00000000-0005-0000-0000-000086A10000}"/>
    <cellStyle name="Normal 5 7 2 2 2 4" xfId="41549" xr:uid="{00000000-0005-0000-0000-000087A10000}"/>
    <cellStyle name="Normal 5 7 2 2 2 4 2" xfId="41550" xr:uid="{00000000-0005-0000-0000-000088A10000}"/>
    <cellStyle name="Normal 5 7 2 2 2 5" xfId="41551" xr:uid="{00000000-0005-0000-0000-000089A10000}"/>
    <cellStyle name="Normal 5 7 2 2 2 5 2" xfId="41552" xr:uid="{00000000-0005-0000-0000-00008AA10000}"/>
    <cellStyle name="Normal 5 7 2 2 2 6" xfId="41553" xr:uid="{00000000-0005-0000-0000-00008BA10000}"/>
    <cellStyle name="Normal 5 7 2 2 2 7" xfId="41554" xr:uid="{00000000-0005-0000-0000-00008CA10000}"/>
    <cellStyle name="Normal 5 7 2 2 2 8" xfId="41555" xr:uid="{00000000-0005-0000-0000-00008DA10000}"/>
    <cellStyle name="Normal 5 7 2 2 2 9" xfId="41556" xr:uid="{00000000-0005-0000-0000-00008EA10000}"/>
    <cellStyle name="Normal 5 7 2 2 2_1) Sector Final Use Input Sheet" xfId="41557" xr:uid="{00000000-0005-0000-0000-00008FA10000}"/>
    <cellStyle name="Normal 5 7 2 2 3" xfId="41558" xr:uid="{00000000-0005-0000-0000-000090A10000}"/>
    <cellStyle name="Normal 5 7 2 2 3 2" xfId="41559" xr:uid="{00000000-0005-0000-0000-000091A10000}"/>
    <cellStyle name="Normal 5 7 2 2 3 3" xfId="41560" xr:uid="{00000000-0005-0000-0000-000092A10000}"/>
    <cellStyle name="Normal 5 7 2 2 3 4" xfId="41561" xr:uid="{00000000-0005-0000-0000-000093A10000}"/>
    <cellStyle name="Normal 5 7 2 2 3 5" xfId="41562" xr:uid="{00000000-0005-0000-0000-000094A10000}"/>
    <cellStyle name="Normal 5 7 2 2 4" xfId="41563" xr:uid="{00000000-0005-0000-0000-000095A10000}"/>
    <cellStyle name="Normal 5 7 2 2 4 2" xfId="41564" xr:uid="{00000000-0005-0000-0000-000096A10000}"/>
    <cellStyle name="Normal 5 7 2 2 4 3" xfId="41565" xr:uid="{00000000-0005-0000-0000-000097A10000}"/>
    <cellStyle name="Normal 5 7 2 2 5" xfId="41566" xr:uid="{00000000-0005-0000-0000-000098A10000}"/>
    <cellStyle name="Normal 5 7 2 2 5 2" xfId="41567" xr:uid="{00000000-0005-0000-0000-000099A10000}"/>
    <cellStyle name="Normal 5 7 2 2 6" xfId="41568" xr:uid="{00000000-0005-0000-0000-00009AA10000}"/>
    <cellStyle name="Normal 5 7 2 2 6 2" xfId="41569" xr:uid="{00000000-0005-0000-0000-00009BA10000}"/>
    <cellStyle name="Normal 5 7 2 2 7" xfId="41570" xr:uid="{00000000-0005-0000-0000-00009CA10000}"/>
    <cellStyle name="Normal 5 7 2 2 8" xfId="41571" xr:uid="{00000000-0005-0000-0000-00009DA10000}"/>
    <cellStyle name="Normal 5 7 2 2 9" xfId="41572" xr:uid="{00000000-0005-0000-0000-00009EA10000}"/>
    <cellStyle name="Normal 5 7 2 2_1) Sector Final Use Input Sheet" xfId="41573" xr:uid="{00000000-0005-0000-0000-00009FA10000}"/>
    <cellStyle name="Normal 5 7 2 3" xfId="823" xr:uid="{00000000-0005-0000-0000-0000A0A10000}"/>
    <cellStyle name="Normal 5 7 2 3 10" xfId="41575" xr:uid="{00000000-0005-0000-0000-0000A1A10000}"/>
    <cellStyle name="Normal 5 7 2 3 11" xfId="41576" xr:uid="{00000000-0005-0000-0000-0000A2A10000}"/>
    <cellStyle name="Normal 5 7 2 3 12" xfId="41577" xr:uid="{00000000-0005-0000-0000-0000A3A10000}"/>
    <cellStyle name="Normal 5 7 2 3 13" xfId="41574" xr:uid="{00000000-0005-0000-0000-0000A4A10000}"/>
    <cellStyle name="Normal 5 7 2 3 2" xfId="41578" xr:uid="{00000000-0005-0000-0000-0000A5A10000}"/>
    <cellStyle name="Normal 5 7 2 3 2 10" xfId="41579" xr:uid="{00000000-0005-0000-0000-0000A6A10000}"/>
    <cellStyle name="Normal 5 7 2 3 2 11" xfId="41580" xr:uid="{00000000-0005-0000-0000-0000A7A10000}"/>
    <cellStyle name="Normal 5 7 2 3 2 2" xfId="41581" xr:uid="{00000000-0005-0000-0000-0000A8A10000}"/>
    <cellStyle name="Normal 5 7 2 3 2 2 2" xfId="41582" xr:uid="{00000000-0005-0000-0000-0000A9A10000}"/>
    <cellStyle name="Normal 5 7 2 3 2 2 3" xfId="41583" xr:uid="{00000000-0005-0000-0000-0000AAA10000}"/>
    <cellStyle name="Normal 5 7 2 3 2 2 4" xfId="41584" xr:uid="{00000000-0005-0000-0000-0000ABA10000}"/>
    <cellStyle name="Normal 5 7 2 3 2 2 5" xfId="41585" xr:uid="{00000000-0005-0000-0000-0000ACA10000}"/>
    <cellStyle name="Normal 5 7 2 3 2 3" xfId="41586" xr:uid="{00000000-0005-0000-0000-0000ADA10000}"/>
    <cellStyle name="Normal 5 7 2 3 2 3 2" xfId="41587" xr:uid="{00000000-0005-0000-0000-0000AEA10000}"/>
    <cellStyle name="Normal 5 7 2 3 2 3 3" xfId="41588" xr:uid="{00000000-0005-0000-0000-0000AFA10000}"/>
    <cellStyle name="Normal 5 7 2 3 2 4" xfId="41589" xr:uid="{00000000-0005-0000-0000-0000B0A10000}"/>
    <cellStyle name="Normal 5 7 2 3 2 4 2" xfId="41590" xr:uid="{00000000-0005-0000-0000-0000B1A10000}"/>
    <cellStyle name="Normal 5 7 2 3 2 5" xfId="41591" xr:uid="{00000000-0005-0000-0000-0000B2A10000}"/>
    <cellStyle name="Normal 5 7 2 3 2 5 2" xfId="41592" xr:uid="{00000000-0005-0000-0000-0000B3A10000}"/>
    <cellStyle name="Normal 5 7 2 3 2 6" xfId="41593" xr:uid="{00000000-0005-0000-0000-0000B4A10000}"/>
    <cellStyle name="Normal 5 7 2 3 2 7" xfId="41594" xr:uid="{00000000-0005-0000-0000-0000B5A10000}"/>
    <cellStyle name="Normal 5 7 2 3 2 8" xfId="41595" xr:uid="{00000000-0005-0000-0000-0000B6A10000}"/>
    <cellStyle name="Normal 5 7 2 3 2 9" xfId="41596" xr:uid="{00000000-0005-0000-0000-0000B7A10000}"/>
    <cellStyle name="Normal 5 7 2 3 2_1) Sector Final Use Input Sheet" xfId="41597" xr:uid="{00000000-0005-0000-0000-0000B8A10000}"/>
    <cellStyle name="Normal 5 7 2 3 3" xfId="41598" xr:uid="{00000000-0005-0000-0000-0000B9A10000}"/>
    <cellStyle name="Normal 5 7 2 3 3 2" xfId="41599" xr:uid="{00000000-0005-0000-0000-0000BAA10000}"/>
    <cellStyle name="Normal 5 7 2 3 3 3" xfId="41600" xr:uid="{00000000-0005-0000-0000-0000BBA10000}"/>
    <cellStyle name="Normal 5 7 2 3 3 4" xfId="41601" xr:uid="{00000000-0005-0000-0000-0000BCA10000}"/>
    <cellStyle name="Normal 5 7 2 3 3 5" xfId="41602" xr:uid="{00000000-0005-0000-0000-0000BDA10000}"/>
    <cellStyle name="Normal 5 7 2 3 4" xfId="41603" xr:uid="{00000000-0005-0000-0000-0000BEA10000}"/>
    <cellStyle name="Normal 5 7 2 3 4 2" xfId="41604" xr:uid="{00000000-0005-0000-0000-0000BFA10000}"/>
    <cellStyle name="Normal 5 7 2 3 4 3" xfId="41605" xr:uid="{00000000-0005-0000-0000-0000C0A10000}"/>
    <cellStyle name="Normal 5 7 2 3 5" xfId="41606" xr:uid="{00000000-0005-0000-0000-0000C1A10000}"/>
    <cellStyle name="Normal 5 7 2 3 5 2" xfId="41607" xr:uid="{00000000-0005-0000-0000-0000C2A10000}"/>
    <cellStyle name="Normal 5 7 2 3 6" xfId="41608" xr:uid="{00000000-0005-0000-0000-0000C3A10000}"/>
    <cellStyle name="Normal 5 7 2 3 6 2" xfId="41609" xr:uid="{00000000-0005-0000-0000-0000C4A10000}"/>
    <cellStyle name="Normal 5 7 2 3 7" xfId="41610" xr:uid="{00000000-0005-0000-0000-0000C5A10000}"/>
    <cellStyle name="Normal 5 7 2 3 8" xfId="41611" xr:uid="{00000000-0005-0000-0000-0000C6A10000}"/>
    <cellStyle name="Normal 5 7 2 3 9" xfId="41612" xr:uid="{00000000-0005-0000-0000-0000C7A10000}"/>
    <cellStyle name="Normal 5 7 2 3_1) Sector Final Use Input Sheet" xfId="41613" xr:uid="{00000000-0005-0000-0000-0000C8A10000}"/>
    <cellStyle name="Normal 5 7 2 4" xfId="373" xr:uid="{00000000-0005-0000-0000-0000C9A10000}"/>
    <cellStyle name="Normal 5 7 2 4 10" xfId="41615" xr:uid="{00000000-0005-0000-0000-0000CAA10000}"/>
    <cellStyle name="Normal 5 7 2 4 11" xfId="41616" xr:uid="{00000000-0005-0000-0000-0000CBA10000}"/>
    <cellStyle name="Normal 5 7 2 4 12" xfId="41614" xr:uid="{00000000-0005-0000-0000-0000CCA10000}"/>
    <cellStyle name="Normal 5 7 2 4 2" xfId="41617" xr:uid="{00000000-0005-0000-0000-0000CDA10000}"/>
    <cellStyle name="Normal 5 7 2 4 2 2" xfId="41618" xr:uid="{00000000-0005-0000-0000-0000CEA10000}"/>
    <cellStyle name="Normal 5 7 2 4 2 3" xfId="41619" xr:uid="{00000000-0005-0000-0000-0000CFA10000}"/>
    <cellStyle name="Normal 5 7 2 4 2 4" xfId="41620" xr:uid="{00000000-0005-0000-0000-0000D0A10000}"/>
    <cellStyle name="Normal 5 7 2 4 2 5" xfId="41621" xr:uid="{00000000-0005-0000-0000-0000D1A10000}"/>
    <cellStyle name="Normal 5 7 2 4 3" xfId="41622" xr:uid="{00000000-0005-0000-0000-0000D2A10000}"/>
    <cellStyle name="Normal 5 7 2 4 3 2" xfId="41623" xr:uid="{00000000-0005-0000-0000-0000D3A10000}"/>
    <cellStyle name="Normal 5 7 2 4 3 3" xfId="41624" xr:uid="{00000000-0005-0000-0000-0000D4A10000}"/>
    <cellStyle name="Normal 5 7 2 4 4" xfId="41625" xr:uid="{00000000-0005-0000-0000-0000D5A10000}"/>
    <cellStyle name="Normal 5 7 2 4 4 2" xfId="41626" xr:uid="{00000000-0005-0000-0000-0000D6A10000}"/>
    <cellStyle name="Normal 5 7 2 4 5" xfId="41627" xr:uid="{00000000-0005-0000-0000-0000D7A10000}"/>
    <cellStyle name="Normal 5 7 2 4 5 2" xfId="41628" xr:uid="{00000000-0005-0000-0000-0000D8A10000}"/>
    <cellStyle name="Normal 5 7 2 4 6" xfId="41629" xr:uid="{00000000-0005-0000-0000-0000D9A10000}"/>
    <cellStyle name="Normal 5 7 2 4 7" xfId="41630" xr:uid="{00000000-0005-0000-0000-0000DAA10000}"/>
    <cellStyle name="Normal 5 7 2 4 8" xfId="41631" xr:uid="{00000000-0005-0000-0000-0000DBA10000}"/>
    <cellStyle name="Normal 5 7 2 4 9" xfId="41632" xr:uid="{00000000-0005-0000-0000-0000DCA10000}"/>
    <cellStyle name="Normal 5 7 2 4_1) Sector Final Use Input Sheet" xfId="41633" xr:uid="{00000000-0005-0000-0000-0000DDA10000}"/>
    <cellStyle name="Normal 5 7 2 5" xfId="41634" xr:uid="{00000000-0005-0000-0000-0000DEA10000}"/>
    <cellStyle name="Normal 5 7 2 5 2" xfId="41635" xr:uid="{00000000-0005-0000-0000-0000DFA10000}"/>
    <cellStyle name="Normal 5 7 2 5 3" xfId="41636" xr:uid="{00000000-0005-0000-0000-0000E0A10000}"/>
    <cellStyle name="Normal 5 7 2 5 4" xfId="41637" xr:uid="{00000000-0005-0000-0000-0000E1A10000}"/>
    <cellStyle name="Normal 5 7 2 5 5" xfId="41638" xr:uid="{00000000-0005-0000-0000-0000E2A10000}"/>
    <cellStyle name="Normal 5 7 2 6" xfId="41639" xr:uid="{00000000-0005-0000-0000-0000E3A10000}"/>
    <cellStyle name="Normal 5 7 2 6 2" xfId="41640" xr:uid="{00000000-0005-0000-0000-0000E4A10000}"/>
    <cellStyle name="Normal 5 7 2 6 3" xfId="41641" xr:uid="{00000000-0005-0000-0000-0000E5A10000}"/>
    <cellStyle name="Normal 5 7 2 7" xfId="41642" xr:uid="{00000000-0005-0000-0000-0000E6A10000}"/>
    <cellStyle name="Normal 5 7 2 7 2" xfId="41643" xr:uid="{00000000-0005-0000-0000-0000E7A10000}"/>
    <cellStyle name="Normal 5 7 2 8" xfId="41644" xr:uid="{00000000-0005-0000-0000-0000E8A10000}"/>
    <cellStyle name="Normal 5 7 2 8 2" xfId="41645" xr:uid="{00000000-0005-0000-0000-0000E9A10000}"/>
    <cellStyle name="Normal 5 7 2 9" xfId="41646" xr:uid="{00000000-0005-0000-0000-0000EAA10000}"/>
    <cellStyle name="Normal 5 7 2_1) Sector Final Use Input Sheet" xfId="41647" xr:uid="{00000000-0005-0000-0000-0000EBA10000}"/>
    <cellStyle name="Normal 5 7 3" xfId="208" xr:uid="{00000000-0005-0000-0000-0000ECA10000}"/>
    <cellStyle name="Normal 5 7 3 10" xfId="41649" xr:uid="{00000000-0005-0000-0000-0000EDA10000}"/>
    <cellStyle name="Normal 5 7 3 11" xfId="41650" xr:uid="{00000000-0005-0000-0000-0000EEA10000}"/>
    <cellStyle name="Normal 5 7 3 12" xfId="41651" xr:uid="{00000000-0005-0000-0000-0000EFA10000}"/>
    <cellStyle name="Normal 5 7 3 13" xfId="41652" xr:uid="{00000000-0005-0000-0000-0000F0A10000}"/>
    <cellStyle name="Normal 5 7 3 14" xfId="41653" xr:uid="{00000000-0005-0000-0000-0000F1A10000}"/>
    <cellStyle name="Normal 5 7 3 15" xfId="41648" xr:uid="{00000000-0005-0000-0000-0000F2A10000}"/>
    <cellStyle name="Normal 5 7 3 2" xfId="661" xr:uid="{00000000-0005-0000-0000-0000F3A10000}"/>
    <cellStyle name="Normal 5 7 3 2 10" xfId="41655" xr:uid="{00000000-0005-0000-0000-0000F4A10000}"/>
    <cellStyle name="Normal 5 7 3 2 11" xfId="41656" xr:uid="{00000000-0005-0000-0000-0000F5A10000}"/>
    <cellStyle name="Normal 5 7 3 2 12" xfId="41657" xr:uid="{00000000-0005-0000-0000-0000F6A10000}"/>
    <cellStyle name="Normal 5 7 3 2 13" xfId="41654" xr:uid="{00000000-0005-0000-0000-0000F7A10000}"/>
    <cellStyle name="Normal 5 7 3 2 2" xfId="41658" xr:uid="{00000000-0005-0000-0000-0000F8A10000}"/>
    <cellStyle name="Normal 5 7 3 2 2 10" xfId="41659" xr:uid="{00000000-0005-0000-0000-0000F9A10000}"/>
    <cellStyle name="Normal 5 7 3 2 2 11" xfId="41660" xr:uid="{00000000-0005-0000-0000-0000FAA10000}"/>
    <cellStyle name="Normal 5 7 3 2 2 2" xfId="41661" xr:uid="{00000000-0005-0000-0000-0000FBA10000}"/>
    <cellStyle name="Normal 5 7 3 2 2 2 2" xfId="41662" xr:uid="{00000000-0005-0000-0000-0000FCA10000}"/>
    <cellStyle name="Normal 5 7 3 2 2 2 3" xfId="41663" xr:uid="{00000000-0005-0000-0000-0000FDA10000}"/>
    <cellStyle name="Normal 5 7 3 2 2 2 4" xfId="41664" xr:uid="{00000000-0005-0000-0000-0000FEA10000}"/>
    <cellStyle name="Normal 5 7 3 2 2 2 5" xfId="41665" xr:uid="{00000000-0005-0000-0000-0000FFA10000}"/>
    <cellStyle name="Normal 5 7 3 2 2 3" xfId="41666" xr:uid="{00000000-0005-0000-0000-000000A20000}"/>
    <cellStyle name="Normal 5 7 3 2 2 3 2" xfId="41667" xr:uid="{00000000-0005-0000-0000-000001A20000}"/>
    <cellStyle name="Normal 5 7 3 2 2 3 3" xfId="41668" xr:uid="{00000000-0005-0000-0000-000002A20000}"/>
    <cellStyle name="Normal 5 7 3 2 2 4" xfId="41669" xr:uid="{00000000-0005-0000-0000-000003A20000}"/>
    <cellStyle name="Normal 5 7 3 2 2 4 2" xfId="41670" xr:uid="{00000000-0005-0000-0000-000004A20000}"/>
    <cellStyle name="Normal 5 7 3 2 2 5" xfId="41671" xr:uid="{00000000-0005-0000-0000-000005A20000}"/>
    <cellStyle name="Normal 5 7 3 2 2 5 2" xfId="41672" xr:uid="{00000000-0005-0000-0000-000006A20000}"/>
    <cellStyle name="Normal 5 7 3 2 2 6" xfId="41673" xr:uid="{00000000-0005-0000-0000-000007A20000}"/>
    <cellStyle name="Normal 5 7 3 2 2 7" xfId="41674" xr:uid="{00000000-0005-0000-0000-000008A20000}"/>
    <cellStyle name="Normal 5 7 3 2 2 8" xfId="41675" xr:uid="{00000000-0005-0000-0000-000009A20000}"/>
    <cellStyle name="Normal 5 7 3 2 2 9" xfId="41676" xr:uid="{00000000-0005-0000-0000-00000AA20000}"/>
    <cellStyle name="Normal 5 7 3 2 2_1) Sector Final Use Input Sheet" xfId="41677" xr:uid="{00000000-0005-0000-0000-00000BA20000}"/>
    <cellStyle name="Normal 5 7 3 2 3" xfId="41678" xr:uid="{00000000-0005-0000-0000-00000CA20000}"/>
    <cellStyle name="Normal 5 7 3 2 3 2" xfId="41679" xr:uid="{00000000-0005-0000-0000-00000DA20000}"/>
    <cellStyle name="Normal 5 7 3 2 3 3" xfId="41680" xr:uid="{00000000-0005-0000-0000-00000EA20000}"/>
    <cellStyle name="Normal 5 7 3 2 3 4" xfId="41681" xr:uid="{00000000-0005-0000-0000-00000FA20000}"/>
    <cellStyle name="Normal 5 7 3 2 3 5" xfId="41682" xr:uid="{00000000-0005-0000-0000-000010A20000}"/>
    <cellStyle name="Normal 5 7 3 2 4" xfId="41683" xr:uid="{00000000-0005-0000-0000-000011A20000}"/>
    <cellStyle name="Normal 5 7 3 2 4 2" xfId="41684" xr:uid="{00000000-0005-0000-0000-000012A20000}"/>
    <cellStyle name="Normal 5 7 3 2 4 3" xfId="41685" xr:uid="{00000000-0005-0000-0000-000013A20000}"/>
    <cellStyle name="Normal 5 7 3 2 5" xfId="41686" xr:uid="{00000000-0005-0000-0000-000014A20000}"/>
    <cellStyle name="Normal 5 7 3 2 5 2" xfId="41687" xr:uid="{00000000-0005-0000-0000-000015A20000}"/>
    <cellStyle name="Normal 5 7 3 2 6" xfId="41688" xr:uid="{00000000-0005-0000-0000-000016A20000}"/>
    <cellStyle name="Normal 5 7 3 2 6 2" xfId="41689" xr:uid="{00000000-0005-0000-0000-000017A20000}"/>
    <cellStyle name="Normal 5 7 3 2 7" xfId="41690" xr:uid="{00000000-0005-0000-0000-000018A20000}"/>
    <cellStyle name="Normal 5 7 3 2 8" xfId="41691" xr:uid="{00000000-0005-0000-0000-000019A20000}"/>
    <cellStyle name="Normal 5 7 3 2 9" xfId="41692" xr:uid="{00000000-0005-0000-0000-00001AA20000}"/>
    <cellStyle name="Normal 5 7 3 2_1) Sector Final Use Input Sheet" xfId="41693" xr:uid="{00000000-0005-0000-0000-00001BA20000}"/>
    <cellStyle name="Normal 5 7 3 3" xfId="883" xr:uid="{00000000-0005-0000-0000-00001CA20000}"/>
    <cellStyle name="Normal 5 7 3 3 10" xfId="41695" xr:uid="{00000000-0005-0000-0000-00001DA20000}"/>
    <cellStyle name="Normal 5 7 3 3 11" xfId="41696" xr:uid="{00000000-0005-0000-0000-00001EA20000}"/>
    <cellStyle name="Normal 5 7 3 3 12" xfId="41697" xr:uid="{00000000-0005-0000-0000-00001FA20000}"/>
    <cellStyle name="Normal 5 7 3 3 13" xfId="41694" xr:uid="{00000000-0005-0000-0000-000020A20000}"/>
    <cellStyle name="Normal 5 7 3 3 2" xfId="41698" xr:uid="{00000000-0005-0000-0000-000021A20000}"/>
    <cellStyle name="Normal 5 7 3 3 2 10" xfId="41699" xr:uid="{00000000-0005-0000-0000-000022A20000}"/>
    <cellStyle name="Normal 5 7 3 3 2 11" xfId="41700" xr:uid="{00000000-0005-0000-0000-000023A20000}"/>
    <cellStyle name="Normal 5 7 3 3 2 2" xfId="41701" xr:uid="{00000000-0005-0000-0000-000024A20000}"/>
    <cellStyle name="Normal 5 7 3 3 2 2 2" xfId="41702" xr:uid="{00000000-0005-0000-0000-000025A20000}"/>
    <cellStyle name="Normal 5 7 3 3 2 2 3" xfId="41703" xr:uid="{00000000-0005-0000-0000-000026A20000}"/>
    <cellStyle name="Normal 5 7 3 3 2 2 4" xfId="41704" xr:uid="{00000000-0005-0000-0000-000027A20000}"/>
    <cellStyle name="Normal 5 7 3 3 2 2 5" xfId="41705" xr:uid="{00000000-0005-0000-0000-000028A20000}"/>
    <cellStyle name="Normal 5 7 3 3 2 3" xfId="41706" xr:uid="{00000000-0005-0000-0000-000029A20000}"/>
    <cellStyle name="Normal 5 7 3 3 2 3 2" xfId="41707" xr:uid="{00000000-0005-0000-0000-00002AA20000}"/>
    <cellStyle name="Normal 5 7 3 3 2 3 3" xfId="41708" xr:uid="{00000000-0005-0000-0000-00002BA20000}"/>
    <cellStyle name="Normal 5 7 3 3 2 4" xfId="41709" xr:uid="{00000000-0005-0000-0000-00002CA20000}"/>
    <cellStyle name="Normal 5 7 3 3 2 4 2" xfId="41710" xr:uid="{00000000-0005-0000-0000-00002DA20000}"/>
    <cellStyle name="Normal 5 7 3 3 2 5" xfId="41711" xr:uid="{00000000-0005-0000-0000-00002EA20000}"/>
    <cellStyle name="Normal 5 7 3 3 2 5 2" xfId="41712" xr:uid="{00000000-0005-0000-0000-00002FA20000}"/>
    <cellStyle name="Normal 5 7 3 3 2 6" xfId="41713" xr:uid="{00000000-0005-0000-0000-000030A20000}"/>
    <cellStyle name="Normal 5 7 3 3 2 7" xfId="41714" xr:uid="{00000000-0005-0000-0000-000031A20000}"/>
    <cellStyle name="Normal 5 7 3 3 2 8" xfId="41715" xr:uid="{00000000-0005-0000-0000-000032A20000}"/>
    <cellStyle name="Normal 5 7 3 3 2 9" xfId="41716" xr:uid="{00000000-0005-0000-0000-000033A20000}"/>
    <cellStyle name="Normal 5 7 3 3 2_1) Sector Final Use Input Sheet" xfId="41717" xr:uid="{00000000-0005-0000-0000-000034A20000}"/>
    <cellStyle name="Normal 5 7 3 3 3" xfId="41718" xr:uid="{00000000-0005-0000-0000-000035A20000}"/>
    <cellStyle name="Normal 5 7 3 3 3 2" xfId="41719" xr:uid="{00000000-0005-0000-0000-000036A20000}"/>
    <cellStyle name="Normal 5 7 3 3 3 3" xfId="41720" xr:uid="{00000000-0005-0000-0000-000037A20000}"/>
    <cellStyle name="Normal 5 7 3 3 3 4" xfId="41721" xr:uid="{00000000-0005-0000-0000-000038A20000}"/>
    <cellStyle name="Normal 5 7 3 3 3 5" xfId="41722" xr:uid="{00000000-0005-0000-0000-000039A20000}"/>
    <cellStyle name="Normal 5 7 3 3 4" xfId="41723" xr:uid="{00000000-0005-0000-0000-00003AA20000}"/>
    <cellStyle name="Normal 5 7 3 3 4 2" xfId="41724" xr:uid="{00000000-0005-0000-0000-00003BA20000}"/>
    <cellStyle name="Normal 5 7 3 3 4 3" xfId="41725" xr:uid="{00000000-0005-0000-0000-00003CA20000}"/>
    <cellStyle name="Normal 5 7 3 3 5" xfId="41726" xr:uid="{00000000-0005-0000-0000-00003DA20000}"/>
    <cellStyle name="Normal 5 7 3 3 5 2" xfId="41727" xr:uid="{00000000-0005-0000-0000-00003EA20000}"/>
    <cellStyle name="Normal 5 7 3 3 6" xfId="41728" xr:uid="{00000000-0005-0000-0000-00003FA20000}"/>
    <cellStyle name="Normal 5 7 3 3 6 2" xfId="41729" xr:uid="{00000000-0005-0000-0000-000040A20000}"/>
    <cellStyle name="Normal 5 7 3 3 7" xfId="41730" xr:uid="{00000000-0005-0000-0000-000041A20000}"/>
    <cellStyle name="Normal 5 7 3 3 8" xfId="41731" xr:uid="{00000000-0005-0000-0000-000042A20000}"/>
    <cellStyle name="Normal 5 7 3 3 9" xfId="41732" xr:uid="{00000000-0005-0000-0000-000043A20000}"/>
    <cellStyle name="Normal 5 7 3 3_1) Sector Final Use Input Sheet" xfId="41733" xr:uid="{00000000-0005-0000-0000-000044A20000}"/>
    <cellStyle name="Normal 5 7 3 4" xfId="433" xr:uid="{00000000-0005-0000-0000-000045A20000}"/>
    <cellStyle name="Normal 5 7 3 4 10" xfId="41735" xr:uid="{00000000-0005-0000-0000-000046A20000}"/>
    <cellStyle name="Normal 5 7 3 4 11" xfId="41736" xr:uid="{00000000-0005-0000-0000-000047A20000}"/>
    <cellStyle name="Normal 5 7 3 4 12" xfId="41734" xr:uid="{00000000-0005-0000-0000-000048A20000}"/>
    <cellStyle name="Normal 5 7 3 4 2" xfId="41737" xr:uid="{00000000-0005-0000-0000-000049A20000}"/>
    <cellStyle name="Normal 5 7 3 4 2 2" xfId="41738" xr:uid="{00000000-0005-0000-0000-00004AA20000}"/>
    <cellStyle name="Normal 5 7 3 4 2 3" xfId="41739" xr:uid="{00000000-0005-0000-0000-00004BA20000}"/>
    <cellStyle name="Normal 5 7 3 4 2 4" xfId="41740" xr:uid="{00000000-0005-0000-0000-00004CA20000}"/>
    <cellStyle name="Normal 5 7 3 4 2 5" xfId="41741" xr:uid="{00000000-0005-0000-0000-00004DA20000}"/>
    <cellStyle name="Normal 5 7 3 4 3" xfId="41742" xr:uid="{00000000-0005-0000-0000-00004EA20000}"/>
    <cellStyle name="Normal 5 7 3 4 3 2" xfId="41743" xr:uid="{00000000-0005-0000-0000-00004FA20000}"/>
    <cellStyle name="Normal 5 7 3 4 3 3" xfId="41744" xr:uid="{00000000-0005-0000-0000-000050A20000}"/>
    <cellStyle name="Normal 5 7 3 4 4" xfId="41745" xr:uid="{00000000-0005-0000-0000-000051A20000}"/>
    <cellStyle name="Normal 5 7 3 4 4 2" xfId="41746" xr:uid="{00000000-0005-0000-0000-000052A20000}"/>
    <cellStyle name="Normal 5 7 3 4 5" xfId="41747" xr:uid="{00000000-0005-0000-0000-000053A20000}"/>
    <cellStyle name="Normal 5 7 3 4 5 2" xfId="41748" xr:uid="{00000000-0005-0000-0000-000054A20000}"/>
    <cellStyle name="Normal 5 7 3 4 6" xfId="41749" xr:uid="{00000000-0005-0000-0000-000055A20000}"/>
    <cellStyle name="Normal 5 7 3 4 7" xfId="41750" xr:uid="{00000000-0005-0000-0000-000056A20000}"/>
    <cellStyle name="Normal 5 7 3 4 8" xfId="41751" xr:uid="{00000000-0005-0000-0000-000057A20000}"/>
    <cellStyle name="Normal 5 7 3 4 9" xfId="41752" xr:uid="{00000000-0005-0000-0000-000058A20000}"/>
    <cellStyle name="Normal 5 7 3 4_1) Sector Final Use Input Sheet" xfId="41753" xr:uid="{00000000-0005-0000-0000-000059A20000}"/>
    <cellStyle name="Normal 5 7 3 5" xfId="41754" xr:uid="{00000000-0005-0000-0000-00005AA20000}"/>
    <cellStyle name="Normal 5 7 3 5 2" xfId="41755" xr:uid="{00000000-0005-0000-0000-00005BA20000}"/>
    <cellStyle name="Normal 5 7 3 5 3" xfId="41756" xr:uid="{00000000-0005-0000-0000-00005CA20000}"/>
    <cellStyle name="Normal 5 7 3 5 4" xfId="41757" xr:uid="{00000000-0005-0000-0000-00005DA20000}"/>
    <cellStyle name="Normal 5 7 3 5 5" xfId="41758" xr:uid="{00000000-0005-0000-0000-00005EA20000}"/>
    <cellStyle name="Normal 5 7 3 6" xfId="41759" xr:uid="{00000000-0005-0000-0000-00005FA20000}"/>
    <cellStyle name="Normal 5 7 3 6 2" xfId="41760" xr:uid="{00000000-0005-0000-0000-000060A20000}"/>
    <cellStyle name="Normal 5 7 3 6 3" xfId="41761" xr:uid="{00000000-0005-0000-0000-000061A20000}"/>
    <cellStyle name="Normal 5 7 3 7" xfId="41762" xr:uid="{00000000-0005-0000-0000-000062A20000}"/>
    <cellStyle name="Normal 5 7 3 7 2" xfId="41763" xr:uid="{00000000-0005-0000-0000-000063A20000}"/>
    <cellStyle name="Normal 5 7 3 8" xfId="41764" xr:uid="{00000000-0005-0000-0000-000064A20000}"/>
    <cellStyle name="Normal 5 7 3 8 2" xfId="41765" xr:uid="{00000000-0005-0000-0000-000065A20000}"/>
    <cellStyle name="Normal 5 7 3 9" xfId="41766" xr:uid="{00000000-0005-0000-0000-000066A20000}"/>
    <cellStyle name="Normal 5 7 3_1) Sector Final Use Input Sheet" xfId="41767" xr:uid="{00000000-0005-0000-0000-000067A20000}"/>
    <cellStyle name="Normal 5 7 4" xfId="508" xr:uid="{00000000-0005-0000-0000-000068A20000}"/>
    <cellStyle name="Normal 5 7 4 10" xfId="41769" xr:uid="{00000000-0005-0000-0000-000069A20000}"/>
    <cellStyle name="Normal 5 7 4 11" xfId="41770" xr:uid="{00000000-0005-0000-0000-00006AA20000}"/>
    <cellStyle name="Normal 5 7 4 12" xfId="41771" xr:uid="{00000000-0005-0000-0000-00006BA20000}"/>
    <cellStyle name="Normal 5 7 4 13" xfId="41772" xr:uid="{00000000-0005-0000-0000-00006CA20000}"/>
    <cellStyle name="Normal 5 7 4 14" xfId="41773" xr:uid="{00000000-0005-0000-0000-00006DA20000}"/>
    <cellStyle name="Normal 5 7 4 15" xfId="41768" xr:uid="{00000000-0005-0000-0000-00006EA20000}"/>
    <cellStyle name="Normal 5 7 4 2" xfId="41774" xr:uid="{00000000-0005-0000-0000-00006FA20000}"/>
    <cellStyle name="Normal 5 7 4 2 10" xfId="41775" xr:uid="{00000000-0005-0000-0000-000070A20000}"/>
    <cellStyle name="Normal 5 7 4 2 11" xfId="41776" xr:uid="{00000000-0005-0000-0000-000071A20000}"/>
    <cellStyle name="Normal 5 7 4 2 12" xfId="41777" xr:uid="{00000000-0005-0000-0000-000072A20000}"/>
    <cellStyle name="Normal 5 7 4 2 2" xfId="41778" xr:uid="{00000000-0005-0000-0000-000073A20000}"/>
    <cellStyle name="Normal 5 7 4 2 2 10" xfId="41779" xr:uid="{00000000-0005-0000-0000-000074A20000}"/>
    <cellStyle name="Normal 5 7 4 2 2 11" xfId="41780" xr:uid="{00000000-0005-0000-0000-000075A20000}"/>
    <cellStyle name="Normal 5 7 4 2 2 2" xfId="41781" xr:uid="{00000000-0005-0000-0000-000076A20000}"/>
    <cellStyle name="Normal 5 7 4 2 2 2 2" xfId="41782" xr:uid="{00000000-0005-0000-0000-000077A20000}"/>
    <cellStyle name="Normal 5 7 4 2 2 2 3" xfId="41783" xr:uid="{00000000-0005-0000-0000-000078A20000}"/>
    <cellStyle name="Normal 5 7 4 2 2 2 4" xfId="41784" xr:uid="{00000000-0005-0000-0000-000079A20000}"/>
    <cellStyle name="Normal 5 7 4 2 2 2 5" xfId="41785" xr:uid="{00000000-0005-0000-0000-00007AA20000}"/>
    <cellStyle name="Normal 5 7 4 2 2 3" xfId="41786" xr:uid="{00000000-0005-0000-0000-00007BA20000}"/>
    <cellStyle name="Normal 5 7 4 2 2 3 2" xfId="41787" xr:uid="{00000000-0005-0000-0000-00007CA20000}"/>
    <cellStyle name="Normal 5 7 4 2 2 3 3" xfId="41788" xr:uid="{00000000-0005-0000-0000-00007DA20000}"/>
    <cellStyle name="Normal 5 7 4 2 2 4" xfId="41789" xr:uid="{00000000-0005-0000-0000-00007EA20000}"/>
    <cellStyle name="Normal 5 7 4 2 2 4 2" xfId="41790" xr:uid="{00000000-0005-0000-0000-00007FA20000}"/>
    <cellStyle name="Normal 5 7 4 2 2 5" xfId="41791" xr:uid="{00000000-0005-0000-0000-000080A20000}"/>
    <cellStyle name="Normal 5 7 4 2 2 5 2" xfId="41792" xr:uid="{00000000-0005-0000-0000-000081A20000}"/>
    <cellStyle name="Normal 5 7 4 2 2 6" xfId="41793" xr:uid="{00000000-0005-0000-0000-000082A20000}"/>
    <cellStyle name="Normal 5 7 4 2 2 7" xfId="41794" xr:uid="{00000000-0005-0000-0000-000083A20000}"/>
    <cellStyle name="Normal 5 7 4 2 2 8" xfId="41795" xr:uid="{00000000-0005-0000-0000-000084A20000}"/>
    <cellStyle name="Normal 5 7 4 2 2 9" xfId="41796" xr:uid="{00000000-0005-0000-0000-000085A20000}"/>
    <cellStyle name="Normal 5 7 4 2 2_1) Sector Final Use Input Sheet" xfId="41797" xr:uid="{00000000-0005-0000-0000-000086A20000}"/>
    <cellStyle name="Normal 5 7 4 2 3" xfId="41798" xr:uid="{00000000-0005-0000-0000-000087A20000}"/>
    <cellStyle name="Normal 5 7 4 2 3 2" xfId="41799" xr:uid="{00000000-0005-0000-0000-000088A20000}"/>
    <cellStyle name="Normal 5 7 4 2 3 3" xfId="41800" xr:uid="{00000000-0005-0000-0000-000089A20000}"/>
    <cellStyle name="Normal 5 7 4 2 3 4" xfId="41801" xr:uid="{00000000-0005-0000-0000-00008AA20000}"/>
    <cellStyle name="Normal 5 7 4 2 3 5" xfId="41802" xr:uid="{00000000-0005-0000-0000-00008BA20000}"/>
    <cellStyle name="Normal 5 7 4 2 4" xfId="41803" xr:uid="{00000000-0005-0000-0000-00008CA20000}"/>
    <cellStyle name="Normal 5 7 4 2 4 2" xfId="41804" xr:uid="{00000000-0005-0000-0000-00008DA20000}"/>
    <cellStyle name="Normal 5 7 4 2 4 3" xfId="41805" xr:uid="{00000000-0005-0000-0000-00008EA20000}"/>
    <cellStyle name="Normal 5 7 4 2 5" xfId="41806" xr:uid="{00000000-0005-0000-0000-00008FA20000}"/>
    <cellStyle name="Normal 5 7 4 2 5 2" xfId="41807" xr:uid="{00000000-0005-0000-0000-000090A20000}"/>
    <cellStyle name="Normal 5 7 4 2 6" xfId="41808" xr:uid="{00000000-0005-0000-0000-000091A20000}"/>
    <cellStyle name="Normal 5 7 4 2 6 2" xfId="41809" xr:uid="{00000000-0005-0000-0000-000092A20000}"/>
    <cellStyle name="Normal 5 7 4 2 7" xfId="41810" xr:uid="{00000000-0005-0000-0000-000093A20000}"/>
    <cellStyle name="Normal 5 7 4 2 8" xfId="41811" xr:uid="{00000000-0005-0000-0000-000094A20000}"/>
    <cellStyle name="Normal 5 7 4 2 9" xfId="41812" xr:uid="{00000000-0005-0000-0000-000095A20000}"/>
    <cellStyle name="Normal 5 7 4 2_1) Sector Final Use Input Sheet" xfId="41813" xr:uid="{00000000-0005-0000-0000-000096A20000}"/>
    <cellStyle name="Normal 5 7 4 3" xfId="41814" xr:uid="{00000000-0005-0000-0000-000097A20000}"/>
    <cellStyle name="Normal 5 7 4 3 10" xfId="41815" xr:uid="{00000000-0005-0000-0000-000098A20000}"/>
    <cellStyle name="Normal 5 7 4 3 11" xfId="41816" xr:uid="{00000000-0005-0000-0000-000099A20000}"/>
    <cellStyle name="Normal 5 7 4 3 12" xfId="41817" xr:uid="{00000000-0005-0000-0000-00009AA20000}"/>
    <cellStyle name="Normal 5 7 4 3 2" xfId="41818" xr:uid="{00000000-0005-0000-0000-00009BA20000}"/>
    <cellStyle name="Normal 5 7 4 3 2 10" xfId="41819" xr:uid="{00000000-0005-0000-0000-00009CA20000}"/>
    <cellStyle name="Normal 5 7 4 3 2 11" xfId="41820" xr:uid="{00000000-0005-0000-0000-00009DA20000}"/>
    <cellStyle name="Normal 5 7 4 3 2 2" xfId="41821" xr:uid="{00000000-0005-0000-0000-00009EA20000}"/>
    <cellStyle name="Normal 5 7 4 3 2 2 2" xfId="41822" xr:uid="{00000000-0005-0000-0000-00009FA20000}"/>
    <cellStyle name="Normal 5 7 4 3 2 2 3" xfId="41823" xr:uid="{00000000-0005-0000-0000-0000A0A20000}"/>
    <cellStyle name="Normal 5 7 4 3 2 2 4" xfId="41824" xr:uid="{00000000-0005-0000-0000-0000A1A20000}"/>
    <cellStyle name="Normal 5 7 4 3 2 2 5" xfId="41825" xr:uid="{00000000-0005-0000-0000-0000A2A20000}"/>
    <cellStyle name="Normal 5 7 4 3 2 3" xfId="41826" xr:uid="{00000000-0005-0000-0000-0000A3A20000}"/>
    <cellStyle name="Normal 5 7 4 3 2 3 2" xfId="41827" xr:uid="{00000000-0005-0000-0000-0000A4A20000}"/>
    <cellStyle name="Normal 5 7 4 3 2 3 3" xfId="41828" xr:uid="{00000000-0005-0000-0000-0000A5A20000}"/>
    <cellStyle name="Normal 5 7 4 3 2 4" xfId="41829" xr:uid="{00000000-0005-0000-0000-0000A6A20000}"/>
    <cellStyle name="Normal 5 7 4 3 2 4 2" xfId="41830" xr:uid="{00000000-0005-0000-0000-0000A7A20000}"/>
    <cellStyle name="Normal 5 7 4 3 2 5" xfId="41831" xr:uid="{00000000-0005-0000-0000-0000A8A20000}"/>
    <cellStyle name="Normal 5 7 4 3 2 5 2" xfId="41832" xr:uid="{00000000-0005-0000-0000-0000A9A20000}"/>
    <cellStyle name="Normal 5 7 4 3 2 6" xfId="41833" xr:uid="{00000000-0005-0000-0000-0000AAA20000}"/>
    <cellStyle name="Normal 5 7 4 3 2 7" xfId="41834" xr:uid="{00000000-0005-0000-0000-0000ABA20000}"/>
    <cellStyle name="Normal 5 7 4 3 2 8" xfId="41835" xr:uid="{00000000-0005-0000-0000-0000ACA20000}"/>
    <cellStyle name="Normal 5 7 4 3 2 9" xfId="41836" xr:uid="{00000000-0005-0000-0000-0000ADA20000}"/>
    <cellStyle name="Normal 5 7 4 3 2_1) Sector Final Use Input Sheet" xfId="41837" xr:uid="{00000000-0005-0000-0000-0000AEA20000}"/>
    <cellStyle name="Normal 5 7 4 3 3" xfId="41838" xr:uid="{00000000-0005-0000-0000-0000AFA20000}"/>
    <cellStyle name="Normal 5 7 4 3 3 2" xfId="41839" xr:uid="{00000000-0005-0000-0000-0000B0A20000}"/>
    <cellStyle name="Normal 5 7 4 3 3 3" xfId="41840" xr:uid="{00000000-0005-0000-0000-0000B1A20000}"/>
    <cellStyle name="Normal 5 7 4 3 3 4" xfId="41841" xr:uid="{00000000-0005-0000-0000-0000B2A20000}"/>
    <cellStyle name="Normal 5 7 4 3 3 5" xfId="41842" xr:uid="{00000000-0005-0000-0000-0000B3A20000}"/>
    <cellStyle name="Normal 5 7 4 3 4" xfId="41843" xr:uid="{00000000-0005-0000-0000-0000B4A20000}"/>
    <cellStyle name="Normal 5 7 4 3 4 2" xfId="41844" xr:uid="{00000000-0005-0000-0000-0000B5A20000}"/>
    <cellStyle name="Normal 5 7 4 3 4 3" xfId="41845" xr:uid="{00000000-0005-0000-0000-0000B6A20000}"/>
    <cellStyle name="Normal 5 7 4 3 5" xfId="41846" xr:uid="{00000000-0005-0000-0000-0000B7A20000}"/>
    <cellStyle name="Normal 5 7 4 3 5 2" xfId="41847" xr:uid="{00000000-0005-0000-0000-0000B8A20000}"/>
    <cellStyle name="Normal 5 7 4 3 6" xfId="41848" xr:uid="{00000000-0005-0000-0000-0000B9A20000}"/>
    <cellStyle name="Normal 5 7 4 3 6 2" xfId="41849" xr:uid="{00000000-0005-0000-0000-0000BAA20000}"/>
    <cellStyle name="Normal 5 7 4 3 7" xfId="41850" xr:uid="{00000000-0005-0000-0000-0000BBA20000}"/>
    <cellStyle name="Normal 5 7 4 3 8" xfId="41851" xr:uid="{00000000-0005-0000-0000-0000BCA20000}"/>
    <cellStyle name="Normal 5 7 4 3 9" xfId="41852" xr:uid="{00000000-0005-0000-0000-0000BDA20000}"/>
    <cellStyle name="Normal 5 7 4 3_1) Sector Final Use Input Sheet" xfId="41853" xr:uid="{00000000-0005-0000-0000-0000BEA20000}"/>
    <cellStyle name="Normal 5 7 4 4" xfId="41854" xr:uid="{00000000-0005-0000-0000-0000BFA20000}"/>
    <cellStyle name="Normal 5 7 4 4 10" xfId="41855" xr:uid="{00000000-0005-0000-0000-0000C0A20000}"/>
    <cellStyle name="Normal 5 7 4 4 11" xfId="41856" xr:uid="{00000000-0005-0000-0000-0000C1A20000}"/>
    <cellStyle name="Normal 5 7 4 4 2" xfId="41857" xr:uid="{00000000-0005-0000-0000-0000C2A20000}"/>
    <cellStyle name="Normal 5 7 4 4 2 2" xfId="41858" xr:uid="{00000000-0005-0000-0000-0000C3A20000}"/>
    <cellStyle name="Normal 5 7 4 4 2 3" xfId="41859" xr:uid="{00000000-0005-0000-0000-0000C4A20000}"/>
    <cellStyle name="Normal 5 7 4 4 2 4" xfId="41860" xr:uid="{00000000-0005-0000-0000-0000C5A20000}"/>
    <cellStyle name="Normal 5 7 4 4 2 5" xfId="41861" xr:uid="{00000000-0005-0000-0000-0000C6A20000}"/>
    <cellStyle name="Normal 5 7 4 4 3" xfId="41862" xr:uid="{00000000-0005-0000-0000-0000C7A20000}"/>
    <cellStyle name="Normal 5 7 4 4 3 2" xfId="41863" xr:uid="{00000000-0005-0000-0000-0000C8A20000}"/>
    <cellStyle name="Normal 5 7 4 4 3 3" xfId="41864" xr:uid="{00000000-0005-0000-0000-0000C9A20000}"/>
    <cellStyle name="Normal 5 7 4 4 4" xfId="41865" xr:uid="{00000000-0005-0000-0000-0000CAA20000}"/>
    <cellStyle name="Normal 5 7 4 4 4 2" xfId="41866" xr:uid="{00000000-0005-0000-0000-0000CBA20000}"/>
    <cellStyle name="Normal 5 7 4 4 5" xfId="41867" xr:uid="{00000000-0005-0000-0000-0000CCA20000}"/>
    <cellStyle name="Normal 5 7 4 4 5 2" xfId="41868" xr:uid="{00000000-0005-0000-0000-0000CDA20000}"/>
    <cellStyle name="Normal 5 7 4 4 6" xfId="41869" xr:uid="{00000000-0005-0000-0000-0000CEA20000}"/>
    <cellStyle name="Normal 5 7 4 4 7" xfId="41870" xr:uid="{00000000-0005-0000-0000-0000CFA20000}"/>
    <cellStyle name="Normal 5 7 4 4 8" xfId="41871" xr:uid="{00000000-0005-0000-0000-0000D0A20000}"/>
    <cellStyle name="Normal 5 7 4 4 9" xfId="41872" xr:uid="{00000000-0005-0000-0000-0000D1A20000}"/>
    <cellStyle name="Normal 5 7 4 4_1) Sector Final Use Input Sheet" xfId="41873" xr:uid="{00000000-0005-0000-0000-0000D2A20000}"/>
    <cellStyle name="Normal 5 7 4 5" xfId="41874" xr:uid="{00000000-0005-0000-0000-0000D3A20000}"/>
    <cellStyle name="Normal 5 7 4 5 2" xfId="41875" xr:uid="{00000000-0005-0000-0000-0000D4A20000}"/>
    <cellStyle name="Normal 5 7 4 5 3" xfId="41876" xr:uid="{00000000-0005-0000-0000-0000D5A20000}"/>
    <cellStyle name="Normal 5 7 4 5 4" xfId="41877" xr:uid="{00000000-0005-0000-0000-0000D6A20000}"/>
    <cellStyle name="Normal 5 7 4 5 5" xfId="41878" xr:uid="{00000000-0005-0000-0000-0000D7A20000}"/>
    <cellStyle name="Normal 5 7 4 6" xfId="41879" xr:uid="{00000000-0005-0000-0000-0000D8A20000}"/>
    <cellStyle name="Normal 5 7 4 6 2" xfId="41880" xr:uid="{00000000-0005-0000-0000-0000D9A20000}"/>
    <cellStyle name="Normal 5 7 4 6 3" xfId="41881" xr:uid="{00000000-0005-0000-0000-0000DAA20000}"/>
    <cellStyle name="Normal 5 7 4 7" xfId="41882" xr:uid="{00000000-0005-0000-0000-0000DBA20000}"/>
    <cellStyle name="Normal 5 7 4 7 2" xfId="41883" xr:uid="{00000000-0005-0000-0000-0000DCA20000}"/>
    <cellStyle name="Normal 5 7 4 8" xfId="41884" xr:uid="{00000000-0005-0000-0000-0000DDA20000}"/>
    <cellStyle name="Normal 5 7 4 8 2" xfId="41885" xr:uid="{00000000-0005-0000-0000-0000DEA20000}"/>
    <cellStyle name="Normal 5 7 4 9" xfId="41886" xr:uid="{00000000-0005-0000-0000-0000DFA20000}"/>
    <cellStyle name="Normal 5 7 4_1) Sector Final Use Input Sheet" xfId="41887" xr:uid="{00000000-0005-0000-0000-0000E0A20000}"/>
    <cellStyle name="Normal 5 7 5" xfId="733" xr:uid="{00000000-0005-0000-0000-0000E1A20000}"/>
    <cellStyle name="Normal 5 7 5 10" xfId="41889" xr:uid="{00000000-0005-0000-0000-0000E2A20000}"/>
    <cellStyle name="Normal 5 7 5 11" xfId="41890" xr:uid="{00000000-0005-0000-0000-0000E3A20000}"/>
    <cellStyle name="Normal 5 7 5 12" xfId="41891" xr:uid="{00000000-0005-0000-0000-0000E4A20000}"/>
    <cellStyle name="Normal 5 7 5 13" xfId="41888" xr:uid="{00000000-0005-0000-0000-0000E5A20000}"/>
    <cellStyle name="Normal 5 7 5 2" xfId="41892" xr:uid="{00000000-0005-0000-0000-0000E6A20000}"/>
    <cellStyle name="Normal 5 7 5 2 10" xfId="41893" xr:uid="{00000000-0005-0000-0000-0000E7A20000}"/>
    <cellStyle name="Normal 5 7 5 2 11" xfId="41894" xr:uid="{00000000-0005-0000-0000-0000E8A20000}"/>
    <cellStyle name="Normal 5 7 5 2 2" xfId="41895" xr:uid="{00000000-0005-0000-0000-0000E9A20000}"/>
    <cellStyle name="Normal 5 7 5 2 2 2" xfId="41896" xr:uid="{00000000-0005-0000-0000-0000EAA20000}"/>
    <cellStyle name="Normal 5 7 5 2 2 3" xfId="41897" xr:uid="{00000000-0005-0000-0000-0000EBA20000}"/>
    <cellStyle name="Normal 5 7 5 2 2 4" xfId="41898" xr:uid="{00000000-0005-0000-0000-0000ECA20000}"/>
    <cellStyle name="Normal 5 7 5 2 2 5" xfId="41899" xr:uid="{00000000-0005-0000-0000-0000EDA20000}"/>
    <cellStyle name="Normal 5 7 5 2 3" xfId="41900" xr:uid="{00000000-0005-0000-0000-0000EEA20000}"/>
    <cellStyle name="Normal 5 7 5 2 3 2" xfId="41901" xr:uid="{00000000-0005-0000-0000-0000EFA20000}"/>
    <cellStyle name="Normal 5 7 5 2 3 3" xfId="41902" xr:uid="{00000000-0005-0000-0000-0000F0A20000}"/>
    <cellStyle name="Normal 5 7 5 2 4" xfId="41903" xr:uid="{00000000-0005-0000-0000-0000F1A20000}"/>
    <cellStyle name="Normal 5 7 5 2 4 2" xfId="41904" xr:uid="{00000000-0005-0000-0000-0000F2A20000}"/>
    <cellStyle name="Normal 5 7 5 2 5" xfId="41905" xr:uid="{00000000-0005-0000-0000-0000F3A20000}"/>
    <cellStyle name="Normal 5 7 5 2 5 2" xfId="41906" xr:uid="{00000000-0005-0000-0000-0000F4A20000}"/>
    <cellStyle name="Normal 5 7 5 2 6" xfId="41907" xr:uid="{00000000-0005-0000-0000-0000F5A20000}"/>
    <cellStyle name="Normal 5 7 5 2 7" xfId="41908" xr:uid="{00000000-0005-0000-0000-0000F6A20000}"/>
    <cellStyle name="Normal 5 7 5 2 8" xfId="41909" xr:uid="{00000000-0005-0000-0000-0000F7A20000}"/>
    <cellStyle name="Normal 5 7 5 2 9" xfId="41910" xr:uid="{00000000-0005-0000-0000-0000F8A20000}"/>
    <cellStyle name="Normal 5 7 5 2_1) Sector Final Use Input Sheet" xfId="41911" xr:uid="{00000000-0005-0000-0000-0000F9A20000}"/>
    <cellStyle name="Normal 5 7 5 3" xfId="41912" xr:uid="{00000000-0005-0000-0000-0000FAA20000}"/>
    <cellStyle name="Normal 5 7 5 3 2" xfId="41913" xr:uid="{00000000-0005-0000-0000-0000FBA20000}"/>
    <cellStyle name="Normal 5 7 5 3 3" xfId="41914" xr:uid="{00000000-0005-0000-0000-0000FCA20000}"/>
    <cellStyle name="Normal 5 7 5 3 4" xfId="41915" xr:uid="{00000000-0005-0000-0000-0000FDA20000}"/>
    <cellStyle name="Normal 5 7 5 3 5" xfId="41916" xr:uid="{00000000-0005-0000-0000-0000FEA20000}"/>
    <cellStyle name="Normal 5 7 5 4" xfId="41917" xr:uid="{00000000-0005-0000-0000-0000FFA20000}"/>
    <cellStyle name="Normal 5 7 5 4 2" xfId="41918" xr:uid="{00000000-0005-0000-0000-000000A30000}"/>
    <cellStyle name="Normal 5 7 5 4 3" xfId="41919" xr:uid="{00000000-0005-0000-0000-000001A30000}"/>
    <cellStyle name="Normal 5 7 5 5" xfId="41920" xr:uid="{00000000-0005-0000-0000-000002A30000}"/>
    <cellStyle name="Normal 5 7 5 5 2" xfId="41921" xr:uid="{00000000-0005-0000-0000-000003A30000}"/>
    <cellStyle name="Normal 5 7 5 6" xfId="41922" xr:uid="{00000000-0005-0000-0000-000004A30000}"/>
    <cellStyle name="Normal 5 7 5 6 2" xfId="41923" xr:uid="{00000000-0005-0000-0000-000005A30000}"/>
    <cellStyle name="Normal 5 7 5 7" xfId="41924" xr:uid="{00000000-0005-0000-0000-000006A30000}"/>
    <cellStyle name="Normal 5 7 5 8" xfId="41925" xr:uid="{00000000-0005-0000-0000-000007A30000}"/>
    <cellStyle name="Normal 5 7 5 9" xfId="41926" xr:uid="{00000000-0005-0000-0000-000008A30000}"/>
    <cellStyle name="Normal 5 7 5_1) Sector Final Use Input Sheet" xfId="41927" xr:uid="{00000000-0005-0000-0000-000009A30000}"/>
    <cellStyle name="Normal 5 7 6" xfId="283" xr:uid="{00000000-0005-0000-0000-00000AA30000}"/>
    <cellStyle name="Normal 5 7 6 10" xfId="41929" xr:uid="{00000000-0005-0000-0000-00000BA30000}"/>
    <cellStyle name="Normal 5 7 6 11" xfId="41930" xr:uid="{00000000-0005-0000-0000-00000CA30000}"/>
    <cellStyle name="Normal 5 7 6 12" xfId="41931" xr:uid="{00000000-0005-0000-0000-00000DA30000}"/>
    <cellStyle name="Normal 5 7 6 13" xfId="41928" xr:uid="{00000000-0005-0000-0000-00000EA30000}"/>
    <cellStyle name="Normal 5 7 6 2" xfId="41932" xr:uid="{00000000-0005-0000-0000-00000FA30000}"/>
    <cellStyle name="Normal 5 7 6 2 10" xfId="41933" xr:uid="{00000000-0005-0000-0000-000010A30000}"/>
    <cellStyle name="Normal 5 7 6 2 11" xfId="41934" xr:uid="{00000000-0005-0000-0000-000011A30000}"/>
    <cellStyle name="Normal 5 7 6 2 2" xfId="41935" xr:uid="{00000000-0005-0000-0000-000012A30000}"/>
    <cellStyle name="Normal 5 7 6 2 2 2" xfId="41936" xr:uid="{00000000-0005-0000-0000-000013A30000}"/>
    <cellStyle name="Normal 5 7 6 2 2 3" xfId="41937" xr:uid="{00000000-0005-0000-0000-000014A30000}"/>
    <cellStyle name="Normal 5 7 6 2 2 4" xfId="41938" xr:uid="{00000000-0005-0000-0000-000015A30000}"/>
    <cellStyle name="Normal 5 7 6 2 2 5" xfId="41939" xr:uid="{00000000-0005-0000-0000-000016A30000}"/>
    <cellStyle name="Normal 5 7 6 2 3" xfId="41940" xr:uid="{00000000-0005-0000-0000-000017A30000}"/>
    <cellStyle name="Normal 5 7 6 2 3 2" xfId="41941" xr:uid="{00000000-0005-0000-0000-000018A30000}"/>
    <cellStyle name="Normal 5 7 6 2 3 3" xfId="41942" xr:uid="{00000000-0005-0000-0000-000019A30000}"/>
    <cellStyle name="Normal 5 7 6 2 4" xfId="41943" xr:uid="{00000000-0005-0000-0000-00001AA30000}"/>
    <cellStyle name="Normal 5 7 6 2 4 2" xfId="41944" xr:uid="{00000000-0005-0000-0000-00001BA30000}"/>
    <cellStyle name="Normal 5 7 6 2 5" xfId="41945" xr:uid="{00000000-0005-0000-0000-00001CA30000}"/>
    <cellStyle name="Normal 5 7 6 2 5 2" xfId="41946" xr:uid="{00000000-0005-0000-0000-00001DA30000}"/>
    <cellStyle name="Normal 5 7 6 2 6" xfId="41947" xr:uid="{00000000-0005-0000-0000-00001EA30000}"/>
    <cellStyle name="Normal 5 7 6 2 7" xfId="41948" xr:uid="{00000000-0005-0000-0000-00001FA30000}"/>
    <cellStyle name="Normal 5 7 6 2 8" xfId="41949" xr:uid="{00000000-0005-0000-0000-000020A30000}"/>
    <cellStyle name="Normal 5 7 6 2 9" xfId="41950" xr:uid="{00000000-0005-0000-0000-000021A30000}"/>
    <cellStyle name="Normal 5 7 6 2_1) Sector Final Use Input Sheet" xfId="41951" xr:uid="{00000000-0005-0000-0000-000022A30000}"/>
    <cellStyle name="Normal 5 7 6 3" xfId="41952" xr:uid="{00000000-0005-0000-0000-000023A30000}"/>
    <cellStyle name="Normal 5 7 6 3 2" xfId="41953" xr:uid="{00000000-0005-0000-0000-000024A30000}"/>
    <cellStyle name="Normal 5 7 6 3 3" xfId="41954" xr:uid="{00000000-0005-0000-0000-000025A30000}"/>
    <cellStyle name="Normal 5 7 6 3 4" xfId="41955" xr:uid="{00000000-0005-0000-0000-000026A30000}"/>
    <cellStyle name="Normal 5 7 6 3 5" xfId="41956" xr:uid="{00000000-0005-0000-0000-000027A30000}"/>
    <cellStyle name="Normal 5 7 6 4" xfId="41957" xr:uid="{00000000-0005-0000-0000-000028A30000}"/>
    <cellStyle name="Normal 5 7 6 4 2" xfId="41958" xr:uid="{00000000-0005-0000-0000-000029A30000}"/>
    <cellStyle name="Normal 5 7 6 4 3" xfId="41959" xr:uid="{00000000-0005-0000-0000-00002AA30000}"/>
    <cellStyle name="Normal 5 7 6 5" xfId="41960" xr:uid="{00000000-0005-0000-0000-00002BA30000}"/>
    <cellStyle name="Normal 5 7 6 5 2" xfId="41961" xr:uid="{00000000-0005-0000-0000-00002CA30000}"/>
    <cellStyle name="Normal 5 7 6 6" xfId="41962" xr:uid="{00000000-0005-0000-0000-00002DA30000}"/>
    <cellStyle name="Normal 5 7 6 6 2" xfId="41963" xr:uid="{00000000-0005-0000-0000-00002EA30000}"/>
    <cellStyle name="Normal 5 7 6 7" xfId="41964" xr:uid="{00000000-0005-0000-0000-00002FA30000}"/>
    <cellStyle name="Normal 5 7 6 8" xfId="41965" xr:uid="{00000000-0005-0000-0000-000030A30000}"/>
    <cellStyle name="Normal 5 7 6 9" xfId="41966" xr:uid="{00000000-0005-0000-0000-000031A30000}"/>
    <cellStyle name="Normal 5 7 6_1) Sector Final Use Input Sheet" xfId="41967" xr:uid="{00000000-0005-0000-0000-000032A30000}"/>
    <cellStyle name="Normal 5 7 7" xfId="41968" xr:uid="{00000000-0005-0000-0000-000033A30000}"/>
    <cellStyle name="Normal 5 7 7 10" xfId="41969" xr:uid="{00000000-0005-0000-0000-000034A30000}"/>
    <cellStyle name="Normal 5 7 7 11" xfId="41970" xr:uid="{00000000-0005-0000-0000-000035A30000}"/>
    <cellStyle name="Normal 5 7 7 2" xfId="41971" xr:uid="{00000000-0005-0000-0000-000036A30000}"/>
    <cellStyle name="Normal 5 7 7 2 2" xfId="41972" xr:uid="{00000000-0005-0000-0000-000037A30000}"/>
    <cellStyle name="Normal 5 7 7 2 3" xfId="41973" xr:uid="{00000000-0005-0000-0000-000038A30000}"/>
    <cellStyle name="Normal 5 7 7 2 4" xfId="41974" xr:uid="{00000000-0005-0000-0000-000039A30000}"/>
    <cellStyle name="Normal 5 7 7 2 5" xfId="41975" xr:uid="{00000000-0005-0000-0000-00003AA30000}"/>
    <cellStyle name="Normal 5 7 7 3" xfId="41976" xr:uid="{00000000-0005-0000-0000-00003BA30000}"/>
    <cellStyle name="Normal 5 7 7 3 2" xfId="41977" xr:uid="{00000000-0005-0000-0000-00003CA30000}"/>
    <cellStyle name="Normal 5 7 7 3 3" xfId="41978" xr:uid="{00000000-0005-0000-0000-00003DA30000}"/>
    <cellStyle name="Normal 5 7 7 4" xfId="41979" xr:uid="{00000000-0005-0000-0000-00003EA30000}"/>
    <cellStyle name="Normal 5 7 7 4 2" xfId="41980" xr:uid="{00000000-0005-0000-0000-00003FA30000}"/>
    <cellStyle name="Normal 5 7 7 5" xfId="41981" xr:uid="{00000000-0005-0000-0000-000040A30000}"/>
    <cellStyle name="Normal 5 7 7 5 2" xfId="41982" xr:uid="{00000000-0005-0000-0000-000041A30000}"/>
    <cellStyle name="Normal 5 7 7 6" xfId="41983" xr:uid="{00000000-0005-0000-0000-000042A30000}"/>
    <cellStyle name="Normal 5 7 7 7" xfId="41984" xr:uid="{00000000-0005-0000-0000-000043A30000}"/>
    <cellStyle name="Normal 5 7 7 8" xfId="41985" xr:uid="{00000000-0005-0000-0000-000044A30000}"/>
    <cellStyle name="Normal 5 7 7 9" xfId="41986" xr:uid="{00000000-0005-0000-0000-000045A30000}"/>
    <cellStyle name="Normal 5 7 7_1) Sector Final Use Input Sheet" xfId="41987" xr:uid="{00000000-0005-0000-0000-000046A30000}"/>
    <cellStyle name="Normal 5 7 8" xfId="41988" xr:uid="{00000000-0005-0000-0000-000047A30000}"/>
    <cellStyle name="Normal 5 7 8 2" xfId="41989" xr:uid="{00000000-0005-0000-0000-000048A30000}"/>
    <cellStyle name="Normal 5 7 8 3" xfId="41990" xr:uid="{00000000-0005-0000-0000-000049A30000}"/>
    <cellStyle name="Normal 5 7 8 4" xfId="41991" xr:uid="{00000000-0005-0000-0000-00004AA30000}"/>
    <cellStyle name="Normal 5 7 8 5" xfId="41992" xr:uid="{00000000-0005-0000-0000-00004BA30000}"/>
    <cellStyle name="Normal 5 7 9" xfId="41993" xr:uid="{00000000-0005-0000-0000-00004CA30000}"/>
    <cellStyle name="Normal 5 7 9 2" xfId="41994" xr:uid="{00000000-0005-0000-0000-00004DA30000}"/>
    <cellStyle name="Normal 5 7 9 3" xfId="41995" xr:uid="{00000000-0005-0000-0000-00004EA30000}"/>
    <cellStyle name="Normal 5 7_1) Sector Final Use Input Sheet" xfId="41996" xr:uid="{00000000-0005-0000-0000-00004FA30000}"/>
    <cellStyle name="Normal 5 8" xfId="105" xr:uid="{00000000-0005-0000-0000-000050A30000}"/>
    <cellStyle name="Normal 5 8 2" xfId="662" xr:uid="{00000000-0005-0000-0000-000051A30000}"/>
    <cellStyle name="Normal 5 8 3" xfId="780" xr:uid="{00000000-0005-0000-0000-000052A30000}"/>
    <cellStyle name="Normal 5 8 4" xfId="330" xr:uid="{00000000-0005-0000-0000-000053A30000}"/>
    <cellStyle name="Normal 5 8 5" xfId="41997" xr:uid="{00000000-0005-0000-0000-000054A30000}"/>
    <cellStyle name="Normal 5 9" xfId="178" xr:uid="{00000000-0005-0000-0000-000055A30000}"/>
    <cellStyle name="Normal 5 9 2" xfId="663" xr:uid="{00000000-0005-0000-0000-000056A30000}"/>
    <cellStyle name="Normal 5 9 3" xfId="853" xr:uid="{00000000-0005-0000-0000-000057A30000}"/>
    <cellStyle name="Normal 5 9 4" xfId="403" xr:uid="{00000000-0005-0000-0000-000058A30000}"/>
    <cellStyle name="Normal 5 9 5" xfId="39592" xr:uid="{00000000-0005-0000-0000-000059A30000}"/>
    <cellStyle name="Normal 56" xfId="41998" xr:uid="{00000000-0005-0000-0000-00005AA30000}"/>
    <cellStyle name="Normal 6" xfId="25" xr:uid="{00000000-0005-0000-0000-00005BA30000}"/>
    <cellStyle name="Normal 6 10" xfId="706" xr:uid="{00000000-0005-0000-0000-00005CA30000}"/>
    <cellStyle name="Normal 6 10 2" xfId="42000" xr:uid="{00000000-0005-0000-0000-00005DA30000}"/>
    <cellStyle name="Normal 6 11" xfId="256" xr:uid="{00000000-0005-0000-0000-00005EA30000}"/>
    <cellStyle name="Normal 6 11 2" xfId="41999" xr:uid="{00000000-0005-0000-0000-00005FA30000}"/>
    <cellStyle name="Normal 6 12" xfId="931" xr:uid="{00000000-0005-0000-0000-000060A30000}"/>
    <cellStyle name="Normal 6 2" xfId="26" xr:uid="{00000000-0005-0000-0000-000061A30000}"/>
    <cellStyle name="Normal 6 2 10" xfId="42002" xr:uid="{00000000-0005-0000-0000-000062A30000}"/>
    <cellStyle name="Normal 6 2 10 2" xfId="42003" xr:uid="{00000000-0005-0000-0000-000063A30000}"/>
    <cellStyle name="Normal 6 2 11" xfId="42004" xr:uid="{00000000-0005-0000-0000-000064A30000}"/>
    <cellStyle name="Normal 6 2 11 2" xfId="42005" xr:uid="{00000000-0005-0000-0000-000065A30000}"/>
    <cellStyle name="Normal 6 2 12" xfId="42006" xr:uid="{00000000-0005-0000-0000-000066A30000}"/>
    <cellStyle name="Normal 6 2 13" xfId="42007" xr:uid="{00000000-0005-0000-0000-000067A30000}"/>
    <cellStyle name="Normal 6 2 14" xfId="42008" xr:uid="{00000000-0005-0000-0000-000068A30000}"/>
    <cellStyle name="Normal 6 2 15" xfId="42009" xr:uid="{00000000-0005-0000-0000-000069A30000}"/>
    <cellStyle name="Normal 6 2 16" xfId="42010" xr:uid="{00000000-0005-0000-0000-00006AA30000}"/>
    <cellStyle name="Normal 6 2 17" xfId="42011" xr:uid="{00000000-0005-0000-0000-00006BA30000}"/>
    <cellStyle name="Normal 6 2 18" xfId="42001" xr:uid="{00000000-0005-0000-0000-00006CA30000}"/>
    <cellStyle name="Normal 6 2 19" xfId="932" xr:uid="{00000000-0005-0000-0000-00006DA30000}"/>
    <cellStyle name="Normal 6 2 2" xfId="45" xr:uid="{00000000-0005-0000-0000-00006EA30000}"/>
    <cellStyle name="Normal 6 2 2 10" xfId="42013" xr:uid="{00000000-0005-0000-0000-00006FA30000}"/>
    <cellStyle name="Normal 6 2 2 11" xfId="42014" xr:uid="{00000000-0005-0000-0000-000070A30000}"/>
    <cellStyle name="Normal 6 2 2 12" xfId="42015" xr:uid="{00000000-0005-0000-0000-000071A30000}"/>
    <cellStyle name="Normal 6 2 2 13" xfId="42016" xr:uid="{00000000-0005-0000-0000-000072A30000}"/>
    <cellStyle name="Normal 6 2 2 14" xfId="42017" xr:uid="{00000000-0005-0000-0000-000073A30000}"/>
    <cellStyle name="Normal 6 2 2 15" xfId="42012" xr:uid="{00000000-0005-0000-0000-000074A30000}"/>
    <cellStyle name="Normal 6 2 2 2" xfId="91" xr:uid="{00000000-0005-0000-0000-000075A30000}"/>
    <cellStyle name="Normal 6 2 2 2 10" xfId="42019" xr:uid="{00000000-0005-0000-0000-000076A30000}"/>
    <cellStyle name="Normal 6 2 2 2 11" xfId="42020" xr:uid="{00000000-0005-0000-0000-000077A30000}"/>
    <cellStyle name="Normal 6 2 2 2 12" xfId="42021" xr:uid="{00000000-0005-0000-0000-000078A30000}"/>
    <cellStyle name="Normal 6 2 2 2 13" xfId="42018" xr:uid="{00000000-0005-0000-0000-000079A30000}"/>
    <cellStyle name="Normal 6 2 2 2 2" xfId="167" xr:uid="{00000000-0005-0000-0000-00007AA30000}"/>
    <cellStyle name="Normal 6 2 2 2 2 10" xfId="42023" xr:uid="{00000000-0005-0000-0000-00007BA30000}"/>
    <cellStyle name="Normal 6 2 2 2 2 11" xfId="42024" xr:uid="{00000000-0005-0000-0000-00007CA30000}"/>
    <cellStyle name="Normal 6 2 2 2 2 12" xfId="42022" xr:uid="{00000000-0005-0000-0000-00007DA30000}"/>
    <cellStyle name="Normal 6 2 2 2 2 2" xfId="664" xr:uid="{00000000-0005-0000-0000-00007EA30000}"/>
    <cellStyle name="Normal 6 2 2 2 2 2 2" xfId="42026" xr:uid="{00000000-0005-0000-0000-00007FA30000}"/>
    <cellStyle name="Normal 6 2 2 2 2 2 3" xfId="42027" xr:uid="{00000000-0005-0000-0000-000080A30000}"/>
    <cellStyle name="Normal 6 2 2 2 2 2 4" xfId="42028" xr:uid="{00000000-0005-0000-0000-000081A30000}"/>
    <cellStyle name="Normal 6 2 2 2 2 2 5" xfId="42029" xr:uid="{00000000-0005-0000-0000-000082A30000}"/>
    <cellStyle name="Normal 6 2 2 2 2 2 6" xfId="42025" xr:uid="{00000000-0005-0000-0000-000083A30000}"/>
    <cellStyle name="Normal 6 2 2 2 2 3" xfId="842" xr:uid="{00000000-0005-0000-0000-000084A30000}"/>
    <cellStyle name="Normal 6 2 2 2 2 3 2" xfId="42031" xr:uid="{00000000-0005-0000-0000-000085A30000}"/>
    <cellStyle name="Normal 6 2 2 2 2 3 3" xfId="42032" xr:uid="{00000000-0005-0000-0000-000086A30000}"/>
    <cellStyle name="Normal 6 2 2 2 2 3 4" xfId="42030" xr:uid="{00000000-0005-0000-0000-000087A30000}"/>
    <cellStyle name="Normal 6 2 2 2 2 4" xfId="392" xr:uid="{00000000-0005-0000-0000-000088A30000}"/>
    <cellStyle name="Normal 6 2 2 2 2 4 2" xfId="42034" xr:uid="{00000000-0005-0000-0000-000089A30000}"/>
    <cellStyle name="Normal 6 2 2 2 2 4 3" xfId="42033" xr:uid="{00000000-0005-0000-0000-00008AA30000}"/>
    <cellStyle name="Normal 6 2 2 2 2 5" xfId="42035" xr:uid="{00000000-0005-0000-0000-00008BA30000}"/>
    <cellStyle name="Normal 6 2 2 2 2 5 2" xfId="42036" xr:uid="{00000000-0005-0000-0000-00008CA30000}"/>
    <cellStyle name="Normal 6 2 2 2 2 6" xfId="42037" xr:uid="{00000000-0005-0000-0000-00008DA30000}"/>
    <cellStyle name="Normal 6 2 2 2 2 7" xfId="42038" xr:uid="{00000000-0005-0000-0000-00008EA30000}"/>
    <cellStyle name="Normal 6 2 2 2 2 8" xfId="42039" xr:uid="{00000000-0005-0000-0000-00008FA30000}"/>
    <cellStyle name="Normal 6 2 2 2 2 9" xfId="42040" xr:uid="{00000000-0005-0000-0000-000090A30000}"/>
    <cellStyle name="Normal 6 2 2 2 2_1) Sector Final Use Input Sheet" xfId="42041" xr:uid="{00000000-0005-0000-0000-000091A30000}"/>
    <cellStyle name="Normal 6 2 2 2 3" xfId="242" xr:uid="{00000000-0005-0000-0000-000092A30000}"/>
    <cellStyle name="Normal 6 2 2 2 3 2" xfId="665" xr:uid="{00000000-0005-0000-0000-000093A30000}"/>
    <cellStyle name="Normal 6 2 2 2 3 2 2" xfId="42043" xr:uid="{00000000-0005-0000-0000-000094A30000}"/>
    <cellStyle name="Normal 6 2 2 2 3 3" xfId="917" xr:uid="{00000000-0005-0000-0000-000095A30000}"/>
    <cellStyle name="Normal 6 2 2 2 3 3 2" xfId="42044" xr:uid="{00000000-0005-0000-0000-000096A30000}"/>
    <cellStyle name="Normal 6 2 2 2 3 4" xfId="467" xr:uid="{00000000-0005-0000-0000-000097A30000}"/>
    <cellStyle name="Normal 6 2 2 2 3 4 2" xfId="42045" xr:uid="{00000000-0005-0000-0000-000098A30000}"/>
    <cellStyle name="Normal 6 2 2 2 3 5" xfId="42046" xr:uid="{00000000-0005-0000-0000-000099A30000}"/>
    <cellStyle name="Normal 6 2 2 2 3 6" xfId="42042" xr:uid="{00000000-0005-0000-0000-00009AA30000}"/>
    <cellStyle name="Normal 6 2 2 2 4" xfId="542" xr:uid="{00000000-0005-0000-0000-00009BA30000}"/>
    <cellStyle name="Normal 6 2 2 2 4 2" xfId="42048" xr:uid="{00000000-0005-0000-0000-00009CA30000}"/>
    <cellStyle name="Normal 6 2 2 2 4 3" xfId="42049" xr:uid="{00000000-0005-0000-0000-00009DA30000}"/>
    <cellStyle name="Normal 6 2 2 2 4 4" xfId="42047" xr:uid="{00000000-0005-0000-0000-00009EA30000}"/>
    <cellStyle name="Normal 6 2 2 2 5" xfId="767" xr:uid="{00000000-0005-0000-0000-00009FA30000}"/>
    <cellStyle name="Normal 6 2 2 2 5 2" xfId="42051" xr:uid="{00000000-0005-0000-0000-0000A0A30000}"/>
    <cellStyle name="Normal 6 2 2 2 5 3" xfId="42050" xr:uid="{00000000-0005-0000-0000-0000A1A30000}"/>
    <cellStyle name="Normal 6 2 2 2 6" xfId="317" xr:uid="{00000000-0005-0000-0000-0000A2A30000}"/>
    <cellStyle name="Normal 6 2 2 2 6 2" xfId="42053" xr:uid="{00000000-0005-0000-0000-0000A3A30000}"/>
    <cellStyle name="Normal 6 2 2 2 6 3" xfId="42052" xr:uid="{00000000-0005-0000-0000-0000A4A30000}"/>
    <cellStyle name="Normal 6 2 2 2 7" xfId="42054" xr:uid="{00000000-0005-0000-0000-0000A5A30000}"/>
    <cellStyle name="Normal 6 2 2 2 8" xfId="42055" xr:uid="{00000000-0005-0000-0000-0000A6A30000}"/>
    <cellStyle name="Normal 6 2 2 2 9" xfId="42056" xr:uid="{00000000-0005-0000-0000-0000A7A30000}"/>
    <cellStyle name="Normal 6 2 2 2_1) Sector Final Use Input Sheet" xfId="42057" xr:uid="{00000000-0005-0000-0000-0000A8A30000}"/>
    <cellStyle name="Normal 6 2 2 3" xfId="139" xr:uid="{00000000-0005-0000-0000-0000A9A30000}"/>
    <cellStyle name="Normal 6 2 2 3 10" xfId="42059" xr:uid="{00000000-0005-0000-0000-0000AAA30000}"/>
    <cellStyle name="Normal 6 2 2 3 11" xfId="42060" xr:uid="{00000000-0005-0000-0000-0000ABA30000}"/>
    <cellStyle name="Normal 6 2 2 3 12" xfId="42061" xr:uid="{00000000-0005-0000-0000-0000ACA30000}"/>
    <cellStyle name="Normal 6 2 2 3 13" xfId="42058" xr:uid="{00000000-0005-0000-0000-0000ADA30000}"/>
    <cellStyle name="Normal 6 2 2 3 2" xfId="666" xr:uid="{00000000-0005-0000-0000-0000AEA30000}"/>
    <cellStyle name="Normal 6 2 2 3 2 10" xfId="42063" xr:uid="{00000000-0005-0000-0000-0000AFA30000}"/>
    <cellStyle name="Normal 6 2 2 3 2 11" xfId="42064" xr:uid="{00000000-0005-0000-0000-0000B0A30000}"/>
    <cellStyle name="Normal 6 2 2 3 2 12" xfId="42062" xr:uid="{00000000-0005-0000-0000-0000B1A30000}"/>
    <cellStyle name="Normal 6 2 2 3 2 2" xfId="42065" xr:uid="{00000000-0005-0000-0000-0000B2A30000}"/>
    <cellStyle name="Normal 6 2 2 3 2 2 2" xfId="42066" xr:uid="{00000000-0005-0000-0000-0000B3A30000}"/>
    <cellStyle name="Normal 6 2 2 3 2 2 3" xfId="42067" xr:uid="{00000000-0005-0000-0000-0000B4A30000}"/>
    <cellStyle name="Normal 6 2 2 3 2 2 4" xfId="42068" xr:uid="{00000000-0005-0000-0000-0000B5A30000}"/>
    <cellStyle name="Normal 6 2 2 3 2 2 5" xfId="42069" xr:uid="{00000000-0005-0000-0000-0000B6A30000}"/>
    <cellStyle name="Normal 6 2 2 3 2 3" xfId="42070" xr:uid="{00000000-0005-0000-0000-0000B7A30000}"/>
    <cellStyle name="Normal 6 2 2 3 2 3 2" xfId="42071" xr:uid="{00000000-0005-0000-0000-0000B8A30000}"/>
    <cellStyle name="Normal 6 2 2 3 2 3 3" xfId="42072" xr:uid="{00000000-0005-0000-0000-0000B9A30000}"/>
    <cellStyle name="Normal 6 2 2 3 2 4" xfId="42073" xr:uid="{00000000-0005-0000-0000-0000BAA30000}"/>
    <cellStyle name="Normal 6 2 2 3 2 4 2" xfId="42074" xr:uid="{00000000-0005-0000-0000-0000BBA30000}"/>
    <cellStyle name="Normal 6 2 2 3 2 5" xfId="42075" xr:uid="{00000000-0005-0000-0000-0000BCA30000}"/>
    <cellStyle name="Normal 6 2 2 3 2 5 2" xfId="42076" xr:uid="{00000000-0005-0000-0000-0000BDA30000}"/>
    <cellStyle name="Normal 6 2 2 3 2 6" xfId="42077" xr:uid="{00000000-0005-0000-0000-0000BEA30000}"/>
    <cellStyle name="Normal 6 2 2 3 2 7" xfId="42078" xr:uid="{00000000-0005-0000-0000-0000BFA30000}"/>
    <cellStyle name="Normal 6 2 2 3 2 8" xfId="42079" xr:uid="{00000000-0005-0000-0000-0000C0A30000}"/>
    <cellStyle name="Normal 6 2 2 3 2 9" xfId="42080" xr:uid="{00000000-0005-0000-0000-0000C1A30000}"/>
    <cellStyle name="Normal 6 2 2 3 2_1) Sector Final Use Input Sheet" xfId="42081" xr:uid="{00000000-0005-0000-0000-0000C2A30000}"/>
    <cellStyle name="Normal 6 2 2 3 3" xfId="814" xr:uid="{00000000-0005-0000-0000-0000C3A30000}"/>
    <cellStyle name="Normal 6 2 2 3 3 2" xfId="42083" xr:uid="{00000000-0005-0000-0000-0000C4A30000}"/>
    <cellStyle name="Normal 6 2 2 3 3 3" xfId="42084" xr:uid="{00000000-0005-0000-0000-0000C5A30000}"/>
    <cellStyle name="Normal 6 2 2 3 3 4" xfId="42085" xr:uid="{00000000-0005-0000-0000-0000C6A30000}"/>
    <cellStyle name="Normal 6 2 2 3 3 5" xfId="42086" xr:uid="{00000000-0005-0000-0000-0000C7A30000}"/>
    <cellStyle name="Normal 6 2 2 3 3 6" xfId="42082" xr:uid="{00000000-0005-0000-0000-0000C8A30000}"/>
    <cellStyle name="Normal 6 2 2 3 4" xfId="364" xr:uid="{00000000-0005-0000-0000-0000C9A30000}"/>
    <cellStyle name="Normal 6 2 2 3 4 2" xfId="42088" xr:uid="{00000000-0005-0000-0000-0000CAA30000}"/>
    <cellStyle name="Normal 6 2 2 3 4 3" xfId="42089" xr:uid="{00000000-0005-0000-0000-0000CBA30000}"/>
    <cellStyle name="Normal 6 2 2 3 4 4" xfId="42087" xr:uid="{00000000-0005-0000-0000-0000CCA30000}"/>
    <cellStyle name="Normal 6 2 2 3 5" xfId="42090" xr:uid="{00000000-0005-0000-0000-0000CDA30000}"/>
    <cellStyle name="Normal 6 2 2 3 5 2" xfId="42091" xr:uid="{00000000-0005-0000-0000-0000CEA30000}"/>
    <cellStyle name="Normal 6 2 2 3 6" xfId="42092" xr:uid="{00000000-0005-0000-0000-0000CFA30000}"/>
    <cellStyle name="Normal 6 2 2 3 6 2" xfId="42093" xr:uid="{00000000-0005-0000-0000-0000D0A30000}"/>
    <cellStyle name="Normal 6 2 2 3 7" xfId="42094" xr:uid="{00000000-0005-0000-0000-0000D1A30000}"/>
    <cellStyle name="Normal 6 2 2 3 8" xfId="42095" xr:uid="{00000000-0005-0000-0000-0000D2A30000}"/>
    <cellStyle name="Normal 6 2 2 3 9" xfId="42096" xr:uid="{00000000-0005-0000-0000-0000D3A30000}"/>
    <cellStyle name="Normal 6 2 2 3_1) Sector Final Use Input Sheet" xfId="42097" xr:uid="{00000000-0005-0000-0000-0000D4A30000}"/>
    <cellStyle name="Normal 6 2 2 4" xfId="197" xr:uid="{00000000-0005-0000-0000-0000D5A30000}"/>
    <cellStyle name="Normal 6 2 2 4 10" xfId="42099" xr:uid="{00000000-0005-0000-0000-0000D6A30000}"/>
    <cellStyle name="Normal 6 2 2 4 11" xfId="42100" xr:uid="{00000000-0005-0000-0000-0000D7A30000}"/>
    <cellStyle name="Normal 6 2 2 4 12" xfId="42098" xr:uid="{00000000-0005-0000-0000-0000D8A30000}"/>
    <cellStyle name="Normal 6 2 2 4 2" xfId="667" xr:uid="{00000000-0005-0000-0000-0000D9A30000}"/>
    <cellStyle name="Normal 6 2 2 4 2 2" xfId="42102" xr:uid="{00000000-0005-0000-0000-0000DAA30000}"/>
    <cellStyle name="Normal 6 2 2 4 2 3" xfId="42103" xr:uid="{00000000-0005-0000-0000-0000DBA30000}"/>
    <cellStyle name="Normal 6 2 2 4 2 4" xfId="42104" xr:uid="{00000000-0005-0000-0000-0000DCA30000}"/>
    <cellStyle name="Normal 6 2 2 4 2 5" xfId="42105" xr:uid="{00000000-0005-0000-0000-0000DDA30000}"/>
    <cellStyle name="Normal 6 2 2 4 2 6" xfId="42101" xr:uid="{00000000-0005-0000-0000-0000DEA30000}"/>
    <cellStyle name="Normal 6 2 2 4 3" xfId="872" xr:uid="{00000000-0005-0000-0000-0000DFA30000}"/>
    <cellStyle name="Normal 6 2 2 4 3 2" xfId="42107" xr:uid="{00000000-0005-0000-0000-0000E0A30000}"/>
    <cellStyle name="Normal 6 2 2 4 3 3" xfId="42108" xr:uid="{00000000-0005-0000-0000-0000E1A30000}"/>
    <cellStyle name="Normal 6 2 2 4 3 4" xfId="42106" xr:uid="{00000000-0005-0000-0000-0000E2A30000}"/>
    <cellStyle name="Normal 6 2 2 4 4" xfId="422" xr:uid="{00000000-0005-0000-0000-0000E3A30000}"/>
    <cellStyle name="Normal 6 2 2 4 4 2" xfId="42110" xr:uid="{00000000-0005-0000-0000-0000E4A30000}"/>
    <cellStyle name="Normal 6 2 2 4 4 3" xfId="42109" xr:uid="{00000000-0005-0000-0000-0000E5A30000}"/>
    <cellStyle name="Normal 6 2 2 4 5" xfId="42111" xr:uid="{00000000-0005-0000-0000-0000E6A30000}"/>
    <cellStyle name="Normal 6 2 2 4 5 2" xfId="42112" xr:uid="{00000000-0005-0000-0000-0000E7A30000}"/>
    <cellStyle name="Normal 6 2 2 4 6" xfId="42113" xr:uid="{00000000-0005-0000-0000-0000E8A30000}"/>
    <cellStyle name="Normal 6 2 2 4 7" xfId="42114" xr:uid="{00000000-0005-0000-0000-0000E9A30000}"/>
    <cellStyle name="Normal 6 2 2 4 8" xfId="42115" xr:uid="{00000000-0005-0000-0000-0000EAA30000}"/>
    <cellStyle name="Normal 6 2 2 4 9" xfId="42116" xr:uid="{00000000-0005-0000-0000-0000EBA30000}"/>
    <cellStyle name="Normal 6 2 2 4_1) Sector Final Use Input Sheet" xfId="42117" xr:uid="{00000000-0005-0000-0000-0000ECA30000}"/>
    <cellStyle name="Normal 6 2 2 5" xfId="497" xr:uid="{00000000-0005-0000-0000-0000EDA30000}"/>
    <cellStyle name="Normal 6 2 2 5 2" xfId="42119" xr:uid="{00000000-0005-0000-0000-0000EEA30000}"/>
    <cellStyle name="Normal 6 2 2 5 3" xfId="42120" xr:uid="{00000000-0005-0000-0000-0000EFA30000}"/>
    <cellStyle name="Normal 6 2 2 5 4" xfId="42121" xr:uid="{00000000-0005-0000-0000-0000F0A30000}"/>
    <cellStyle name="Normal 6 2 2 5 5" xfId="42122" xr:uid="{00000000-0005-0000-0000-0000F1A30000}"/>
    <cellStyle name="Normal 6 2 2 5 6" xfId="42118" xr:uid="{00000000-0005-0000-0000-0000F2A30000}"/>
    <cellStyle name="Normal 6 2 2 6" xfId="722" xr:uid="{00000000-0005-0000-0000-0000F3A30000}"/>
    <cellStyle name="Normal 6 2 2 6 2" xfId="42124" xr:uid="{00000000-0005-0000-0000-0000F4A30000}"/>
    <cellStyle name="Normal 6 2 2 6 3" xfId="42125" xr:uid="{00000000-0005-0000-0000-0000F5A30000}"/>
    <cellStyle name="Normal 6 2 2 6 4" xfId="42123" xr:uid="{00000000-0005-0000-0000-0000F6A30000}"/>
    <cellStyle name="Normal 6 2 2 7" xfId="272" xr:uid="{00000000-0005-0000-0000-0000F7A30000}"/>
    <cellStyle name="Normal 6 2 2 7 2" xfId="42127" xr:uid="{00000000-0005-0000-0000-0000F8A30000}"/>
    <cellStyle name="Normal 6 2 2 7 3" xfId="42126" xr:uid="{00000000-0005-0000-0000-0000F9A30000}"/>
    <cellStyle name="Normal 6 2 2 8" xfId="42128" xr:uid="{00000000-0005-0000-0000-0000FAA30000}"/>
    <cellStyle name="Normal 6 2 2 8 2" xfId="42129" xr:uid="{00000000-0005-0000-0000-0000FBA30000}"/>
    <cellStyle name="Normal 6 2 2 9" xfId="42130" xr:uid="{00000000-0005-0000-0000-0000FCA30000}"/>
    <cellStyle name="Normal 6 2 2_1) Sector Final Use Input Sheet" xfId="42131" xr:uid="{00000000-0005-0000-0000-0000FDA30000}"/>
    <cellStyle name="Normal 6 2 3" xfId="76" xr:uid="{00000000-0005-0000-0000-0000FEA30000}"/>
    <cellStyle name="Normal 6 2 3 10" xfId="42133" xr:uid="{00000000-0005-0000-0000-0000FFA30000}"/>
    <cellStyle name="Normal 6 2 3 11" xfId="42134" xr:uid="{00000000-0005-0000-0000-000000A40000}"/>
    <cellStyle name="Normal 6 2 3 12" xfId="42135" xr:uid="{00000000-0005-0000-0000-000001A40000}"/>
    <cellStyle name="Normal 6 2 3 13" xfId="42136" xr:uid="{00000000-0005-0000-0000-000002A40000}"/>
    <cellStyle name="Normal 6 2 3 14" xfId="42137" xr:uid="{00000000-0005-0000-0000-000003A40000}"/>
    <cellStyle name="Normal 6 2 3 15" xfId="42132" xr:uid="{00000000-0005-0000-0000-000004A40000}"/>
    <cellStyle name="Normal 6 2 3 2" xfId="124" xr:uid="{00000000-0005-0000-0000-000005A40000}"/>
    <cellStyle name="Normal 6 2 3 2 10" xfId="42139" xr:uid="{00000000-0005-0000-0000-000006A40000}"/>
    <cellStyle name="Normal 6 2 3 2 11" xfId="42140" xr:uid="{00000000-0005-0000-0000-000007A40000}"/>
    <cellStyle name="Normal 6 2 3 2 12" xfId="42141" xr:uid="{00000000-0005-0000-0000-000008A40000}"/>
    <cellStyle name="Normal 6 2 3 2 13" xfId="42138" xr:uid="{00000000-0005-0000-0000-000009A40000}"/>
    <cellStyle name="Normal 6 2 3 2 2" xfId="668" xr:uid="{00000000-0005-0000-0000-00000AA40000}"/>
    <cellStyle name="Normal 6 2 3 2 2 10" xfId="42143" xr:uid="{00000000-0005-0000-0000-00000BA40000}"/>
    <cellStyle name="Normal 6 2 3 2 2 11" xfId="42144" xr:uid="{00000000-0005-0000-0000-00000CA40000}"/>
    <cellStyle name="Normal 6 2 3 2 2 12" xfId="42142" xr:uid="{00000000-0005-0000-0000-00000DA40000}"/>
    <cellStyle name="Normal 6 2 3 2 2 2" xfId="42145" xr:uid="{00000000-0005-0000-0000-00000EA40000}"/>
    <cellStyle name="Normal 6 2 3 2 2 2 2" xfId="42146" xr:uid="{00000000-0005-0000-0000-00000FA40000}"/>
    <cellStyle name="Normal 6 2 3 2 2 2 3" xfId="42147" xr:uid="{00000000-0005-0000-0000-000010A40000}"/>
    <cellStyle name="Normal 6 2 3 2 2 2 4" xfId="42148" xr:uid="{00000000-0005-0000-0000-000011A40000}"/>
    <cellStyle name="Normal 6 2 3 2 2 2 5" xfId="42149" xr:uid="{00000000-0005-0000-0000-000012A40000}"/>
    <cellStyle name="Normal 6 2 3 2 2 3" xfId="42150" xr:uid="{00000000-0005-0000-0000-000013A40000}"/>
    <cellStyle name="Normal 6 2 3 2 2 3 2" xfId="42151" xr:uid="{00000000-0005-0000-0000-000014A40000}"/>
    <cellStyle name="Normal 6 2 3 2 2 3 3" xfId="42152" xr:uid="{00000000-0005-0000-0000-000015A40000}"/>
    <cellStyle name="Normal 6 2 3 2 2 4" xfId="42153" xr:uid="{00000000-0005-0000-0000-000016A40000}"/>
    <cellStyle name="Normal 6 2 3 2 2 4 2" xfId="42154" xr:uid="{00000000-0005-0000-0000-000017A40000}"/>
    <cellStyle name="Normal 6 2 3 2 2 5" xfId="42155" xr:uid="{00000000-0005-0000-0000-000018A40000}"/>
    <cellStyle name="Normal 6 2 3 2 2 5 2" xfId="42156" xr:uid="{00000000-0005-0000-0000-000019A40000}"/>
    <cellStyle name="Normal 6 2 3 2 2 6" xfId="42157" xr:uid="{00000000-0005-0000-0000-00001AA40000}"/>
    <cellStyle name="Normal 6 2 3 2 2 7" xfId="42158" xr:uid="{00000000-0005-0000-0000-00001BA40000}"/>
    <cellStyle name="Normal 6 2 3 2 2 8" xfId="42159" xr:uid="{00000000-0005-0000-0000-00001CA40000}"/>
    <cellStyle name="Normal 6 2 3 2 2 9" xfId="42160" xr:uid="{00000000-0005-0000-0000-00001DA40000}"/>
    <cellStyle name="Normal 6 2 3 2 2_1) Sector Final Use Input Sheet" xfId="42161" xr:uid="{00000000-0005-0000-0000-00001EA40000}"/>
    <cellStyle name="Normal 6 2 3 2 3" xfId="799" xr:uid="{00000000-0005-0000-0000-00001FA40000}"/>
    <cellStyle name="Normal 6 2 3 2 3 2" xfId="42163" xr:uid="{00000000-0005-0000-0000-000020A40000}"/>
    <cellStyle name="Normal 6 2 3 2 3 3" xfId="42164" xr:uid="{00000000-0005-0000-0000-000021A40000}"/>
    <cellStyle name="Normal 6 2 3 2 3 4" xfId="42165" xr:uid="{00000000-0005-0000-0000-000022A40000}"/>
    <cellStyle name="Normal 6 2 3 2 3 5" xfId="42166" xr:uid="{00000000-0005-0000-0000-000023A40000}"/>
    <cellStyle name="Normal 6 2 3 2 3 6" xfId="42162" xr:uid="{00000000-0005-0000-0000-000024A40000}"/>
    <cellStyle name="Normal 6 2 3 2 4" xfId="349" xr:uid="{00000000-0005-0000-0000-000025A40000}"/>
    <cellStyle name="Normal 6 2 3 2 4 2" xfId="42168" xr:uid="{00000000-0005-0000-0000-000026A40000}"/>
    <cellStyle name="Normal 6 2 3 2 4 3" xfId="42169" xr:uid="{00000000-0005-0000-0000-000027A40000}"/>
    <cellStyle name="Normal 6 2 3 2 4 4" xfId="42167" xr:uid="{00000000-0005-0000-0000-000028A40000}"/>
    <cellStyle name="Normal 6 2 3 2 5" xfId="42170" xr:uid="{00000000-0005-0000-0000-000029A40000}"/>
    <cellStyle name="Normal 6 2 3 2 5 2" xfId="42171" xr:uid="{00000000-0005-0000-0000-00002AA40000}"/>
    <cellStyle name="Normal 6 2 3 2 6" xfId="42172" xr:uid="{00000000-0005-0000-0000-00002BA40000}"/>
    <cellStyle name="Normal 6 2 3 2 6 2" xfId="42173" xr:uid="{00000000-0005-0000-0000-00002CA40000}"/>
    <cellStyle name="Normal 6 2 3 2 7" xfId="42174" xr:uid="{00000000-0005-0000-0000-00002DA40000}"/>
    <cellStyle name="Normal 6 2 3 2 8" xfId="42175" xr:uid="{00000000-0005-0000-0000-00002EA40000}"/>
    <cellStyle name="Normal 6 2 3 2 9" xfId="42176" xr:uid="{00000000-0005-0000-0000-00002FA40000}"/>
    <cellStyle name="Normal 6 2 3 2_1) Sector Final Use Input Sheet" xfId="42177" xr:uid="{00000000-0005-0000-0000-000030A40000}"/>
    <cellStyle name="Normal 6 2 3 3" xfId="227" xr:uid="{00000000-0005-0000-0000-000031A40000}"/>
    <cellStyle name="Normal 6 2 3 3 10" xfId="42179" xr:uid="{00000000-0005-0000-0000-000032A40000}"/>
    <cellStyle name="Normal 6 2 3 3 11" xfId="42180" xr:uid="{00000000-0005-0000-0000-000033A40000}"/>
    <cellStyle name="Normal 6 2 3 3 12" xfId="42181" xr:uid="{00000000-0005-0000-0000-000034A40000}"/>
    <cellStyle name="Normal 6 2 3 3 13" xfId="42178" xr:uid="{00000000-0005-0000-0000-000035A40000}"/>
    <cellStyle name="Normal 6 2 3 3 2" xfId="669" xr:uid="{00000000-0005-0000-0000-000036A40000}"/>
    <cellStyle name="Normal 6 2 3 3 2 10" xfId="42183" xr:uid="{00000000-0005-0000-0000-000037A40000}"/>
    <cellStyle name="Normal 6 2 3 3 2 11" xfId="42184" xr:uid="{00000000-0005-0000-0000-000038A40000}"/>
    <cellStyle name="Normal 6 2 3 3 2 12" xfId="42182" xr:uid="{00000000-0005-0000-0000-000039A40000}"/>
    <cellStyle name="Normal 6 2 3 3 2 2" xfId="42185" xr:uid="{00000000-0005-0000-0000-00003AA40000}"/>
    <cellStyle name="Normal 6 2 3 3 2 2 2" xfId="42186" xr:uid="{00000000-0005-0000-0000-00003BA40000}"/>
    <cellStyle name="Normal 6 2 3 3 2 2 3" xfId="42187" xr:uid="{00000000-0005-0000-0000-00003CA40000}"/>
    <cellStyle name="Normal 6 2 3 3 2 2 4" xfId="42188" xr:uid="{00000000-0005-0000-0000-00003DA40000}"/>
    <cellStyle name="Normal 6 2 3 3 2 2 5" xfId="42189" xr:uid="{00000000-0005-0000-0000-00003EA40000}"/>
    <cellStyle name="Normal 6 2 3 3 2 3" xfId="42190" xr:uid="{00000000-0005-0000-0000-00003FA40000}"/>
    <cellStyle name="Normal 6 2 3 3 2 3 2" xfId="42191" xr:uid="{00000000-0005-0000-0000-000040A40000}"/>
    <cellStyle name="Normal 6 2 3 3 2 3 3" xfId="42192" xr:uid="{00000000-0005-0000-0000-000041A40000}"/>
    <cellStyle name="Normal 6 2 3 3 2 4" xfId="42193" xr:uid="{00000000-0005-0000-0000-000042A40000}"/>
    <cellStyle name="Normal 6 2 3 3 2 4 2" xfId="42194" xr:uid="{00000000-0005-0000-0000-000043A40000}"/>
    <cellStyle name="Normal 6 2 3 3 2 5" xfId="42195" xr:uid="{00000000-0005-0000-0000-000044A40000}"/>
    <cellStyle name="Normal 6 2 3 3 2 5 2" xfId="42196" xr:uid="{00000000-0005-0000-0000-000045A40000}"/>
    <cellStyle name="Normal 6 2 3 3 2 6" xfId="42197" xr:uid="{00000000-0005-0000-0000-000046A40000}"/>
    <cellStyle name="Normal 6 2 3 3 2 7" xfId="42198" xr:uid="{00000000-0005-0000-0000-000047A40000}"/>
    <cellStyle name="Normal 6 2 3 3 2 8" xfId="42199" xr:uid="{00000000-0005-0000-0000-000048A40000}"/>
    <cellStyle name="Normal 6 2 3 3 2 9" xfId="42200" xr:uid="{00000000-0005-0000-0000-000049A40000}"/>
    <cellStyle name="Normal 6 2 3 3 2_1) Sector Final Use Input Sheet" xfId="42201" xr:uid="{00000000-0005-0000-0000-00004AA40000}"/>
    <cellStyle name="Normal 6 2 3 3 3" xfId="902" xr:uid="{00000000-0005-0000-0000-00004BA40000}"/>
    <cellStyle name="Normal 6 2 3 3 3 2" xfId="42203" xr:uid="{00000000-0005-0000-0000-00004CA40000}"/>
    <cellStyle name="Normal 6 2 3 3 3 3" xfId="42204" xr:uid="{00000000-0005-0000-0000-00004DA40000}"/>
    <cellStyle name="Normal 6 2 3 3 3 4" xfId="42205" xr:uid="{00000000-0005-0000-0000-00004EA40000}"/>
    <cellStyle name="Normal 6 2 3 3 3 5" xfId="42206" xr:uid="{00000000-0005-0000-0000-00004FA40000}"/>
    <cellStyle name="Normal 6 2 3 3 3 6" xfId="42202" xr:uid="{00000000-0005-0000-0000-000050A40000}"/>
    <cellStyle name="Normal 6 2 3 3 4" xfId="452" xr:uid="{00000000-0005-0000-0000-000051A40000}"/>
    <cellStyle name="Normal 6 2 3 3 4 2" xfId="42208" xr:uid="{00000000-0005-0000-0000-000052A40000}"/>
    <cellStyle name="Normal 6 2 3 3 4 3" xfId="42209" xr:uid="{00000000-0005-0000-0000-000053A40000}"/>
    <cellStyle name="Normal 6 2 3 3 4 4" xfId="42207" xr:uid="{00000000-0005-0000-0000-000054A40000}"/>
    <cellStyle name="Normal 6 2 3 3 5" xfId="42210" xr:uid="{00000000-0005-0000-0000-000055A40000}"/>
    <cellStyle name="Normal 6 2 3 3 5 2" xfId="42211" xr:uid="{00000000-0005-0000-0000-000056A40000}"/>
    <cellStyle name="Normal 6 2 3 3 6" xfId="42212" xr:uid="{00000000-0005-0000-0000-000057A40000}"/>
    <cellStyle name="Normal 6 2 3 3 6 2" xfId="42213" xr:uid="{00000000-0005-0000-0000-000058A40000}"/>
    <cellStyle name="Normal 6 2 3 3 7" xfId="42214" xr:uid="{00000000-0005-0000-0000-000059A40000}"/>
    <cellStyle name="Normal 6 2 3 3 8" xfId="42215" xr:uid="{00000000-0005-0000-0000-00005AA40000}"/>
    <cellStyle name="Normal 6 2 3 3 9" xfId="42216" xr:uid="{00000000-0005-0000-0000-00005BA40000}"/>
    <cellStyle name="Normal 6 2 3 3_1) Sector Final Use Input Sheet" xfId="42217" xr:uid="{00000000-0005-0000-0000-00005CA40000}"/>
    <cellStyle name="Normal 6 2 3 4" xfId="527" xr:uid="{00000000-0005-0000-0000-00005DA40000}"/>
    <cellStyle name="Normal 6 2 3 4 10" xfId="42219" xr:uid="{00000000-0005-0000-0000-00005EA40000}"/>
    <cellStyle name="Normal 6 2 3 4 11" xfId="42220" xr:uid="{00000000-0005-0000-0000-00005FA40000}"/>
    <cellStyle name="Normal 6 2 3 4 12" xfId="42218" xr:uid="{00000000-0005-0000-0000-000060A40000}"/>
    <cellStyle name="Normal 6 2 3 4 2" xfId="42221" xr:uid="{00000000-0005-0000-0000-000061A40000}"/>
    <cellStyle name="Normal 6 2 3 4 2 2" xfId="42222" xr:uid="{00000000-0005-0000-0000-000062A40000}"/>
    <cellStyle name="Normal 6 2 3 4 2 3" xfId="42223" xr:uid="{00000000-0005-0000-0000-000063A40000}"/>
    <cellStyle name="Normal 6 2 3 4 2 4" xfId="42224" xr:uid="{00000000-0005-0000-0000-000064A40000}"/>
    <cellStyle name="Normal 6 2 3 4 2 5" xfId="42225" xr:uid="{00000000-0005-0000-0000-000065A40000}"/>
    <cellStyle name="Normal 6 2 3 4 3" xfId="42226" xr:uid="{00000000-0005-0000-0000-000066A40000}"/>
    <cellStyle name="Normal 6 2 3 4 3 2" xfId="42227" xr:uid="{00000000-0005-0000-0000-000067A40000}"/>
    <cellStyle name="Normal 6 2 3 4 3 3" xfId="42228" xr:uid="{00000000-0005-0000-0000-000068A40000}"/>
    <cellStyle name="Normal 6 2 3 4 4" xfId="42229" xr:uid="{00000000-0005-0000-0000-000069A40000}"/>
    <cellStyle name="Normal 6 2 3 4 4 2" xfId="42230" xr:uid="{00000000-0005-0000-0000-00006AA40000}"/>
    <cellStyle name="Normal 6 2 3 4 5" xfId="42231" xr:uid="{00000000-0005-0000-0000-00006BA40000}"/>
    <cellStyle name="Normal 6 2 3 4 5 2" xfId="42232" xr:uid="{00000000-0005-0000-0000-00006CA40000}"/>
    <cellStyle name="Normal 6 2 3 4 6" xfId="42233" xr:uid="{00000000-0005-0000-0000-00006DA40000}"/>
    <cellStyle name="Normal 6 2 3 4 7" xfId="42234" xr:uid="{00000000-0005-0000-0000-00006EA40000}"/>
    <cellStyle name="Normal 6 2 3 4 8" xfId="42235" xr:uid="{00000000-0005-0000-0000-00006FA40000}"/>
    <cellStyle name="Normal 6 2 3 4 9" xfId="42236" xr:uid="{00000000-0005-0000-0000-000070A40000}"/>
    <cellStyle name="Normal 6 2 3 4_1) Sector Final Use Input Sheet" xfId="42237" xr:uid="{00000000-0005-0000-0000-000071A40000}"/>
    <cellStyle name="Normal 6 2 3 5" xfId="752" xr:uid="{00000000-0005-0000-0000-000072A40000}"/>
    <cellStyle name="Normal 6 2 3 5 2" xfId="42239" xr:uid="{00000000-0005-0000-0000-000073A40000}"/>
    <cellStyle name="Normal 6 2 3 5 3" xfId="42240" xr:uid="{00000000-0005-0000-0000-000074A40000}"/>
    <cellStyle name="Normal 6 2 3 5 4" xfId="42241" xr:uid="{00000000-0005-0000-0000-000075A40000}"/>
    <cellStyle name="Normal 6 2 3 5 5" xfId="42242" xr:uid="{00000000-0005-0000-0000-000076A40000}"/>
    <cellStyle name="Normal 6 2 3 5 6" xfId="42238" xr:uid="{00000000-0005-0000-0000-000077A40000}"/>
    <cellStyle name="Normal 6 2 3 6" xfId="302" xr:uid="{00000000-0005-0000-0000-000078A40000}"/>
    <cellStyle name="Normal 6 2 3 6 2" xfId="42244" xr:uid="{00000000-0005-0000-0000-000079A40000}"/>
    <cellStyle name="Normal 6 2 3 6 3" xfId="42245" xr:uid="{00000000-0005-0000-0000-00007AA40000}"/>
    <cellStyle name="Normal 6 2 3 6 4" xfId="42243" xr:uid="{00000000-0005-0000-0000-00007BA40000}"/>
    <cellStyle name="Normal 6 2 3 7" xfId="42246" xr:uid="{00000000-0005-0000-0000-00007CA40000}"/>
    <cellStyle name="Normal 6 2 3 7 2" xfId="42247" xr:uid="{00000000-0005-0000-0000-00007DA40000}"/>
    <cellStyle name="Normal 6 2 3 8" xfId="42248" xr:uid="{00000000-0005-0000-0000-00007EA40000}"/>
    <cellStyle name="Normal 6 2 3 8 2" xfId="42249" xr:uid="{00000000-0005-0000-0000-00007FA40000}"/>
    <cellStyle name="Normal 6 2 3 9" xfId="42250" xr:uid="{00000000-0005-0000-0000-000080A40000}"/>
    <cellStyle name="Normal 6 2 3_1) Sector Final Use Input Sheet" xfId="42251" xr:uid="{00000000-0005-0000-0000-000081A40000}"/>
    <cellStyle name="Normal 6 2 4" xfId="61" xr:uid="{00000000-0005-0000-0000-000082A40000}"/>
    <cellStyle name="Normal 6 2 4 10" xfId="42253" xr:uid="{00000000-0005-0000-0000-000083A40000}"/>
    <cellStyle name="Normal 6 2 4 11" xfId="42254" xr:uid="{00000000-0005-0000-0000-000084A40000}"/>
    <cellStyle name="Normal 6 2 4 12" xfId="42255" xr:uid="{00000000-0005-0000-0000-000085A40000}"/>
    <cellStyle name="Normal 6 2 4 13" xfId="42256" xr:uid="{00000000-0005-0000-0000-000086A40000}"/>
    <cellStyle name="Normal 6 2 4 14" xfId="42257" xr:uid="{00000000-0005-0000-0000-000087A40000}"/>
    <cellStyle name="Normal 6 2 4 15" xfId="42252" xr:uid="{00000000-0005-0000-0000-000088A40000}"/>
    <cellStyle name="Normal 6 2 4 2" xfId="152" xr:uid="{00000000-0005-0000-0000-000089A40000}"/>
    <cellStyle name="Normal 6 2 4 2 10" xfId="42259" xr:uid="{00000000-0005-0000-0000-00008AA40000}"/>
    <cellStyle name="Normal 6 2 4 2 11" xfId="42260" xr:uid="{00000000-0005-0000-0000-00008BA40000}"/>
    <cellStyle name="Normal 6 2 4 2 12" xfId="42261" xr:uid="{00000000-0005-0000-0000-00008CA40000}"/>
    <cellStyle name="Normal 6 2 4 2 13" xfId="42258" xr:uid="{00000000-0005-0000-0000-00008DA40000}"/>
    <cellStyle name="Normal 6 2 4 2 2" xfId="670" xr:uid="{00000000-0005-0000-0000-00008EA40000}"/>
    <cellStyle name="Normal 6 2 4 2 2 10" xfId="42263" xr:uid="{00000000-0005-0000-0000-00008FA40000}"/>
    <cellStyle name="Normal 6 2 4 2 2 11" xfId="42264" xr:uid="{00000000-0005-0000-0000-000090A40000}"/>
    <cellStyle name="Normal 6 2 4 2 2 12" xfId="42262" xr:uid="{00000000-0005-0000-0000-000091A40000}"/>
    <cellStyle name="Normal 6 2 4 2 2 2" xfId="42265" xr:uid="{00000000-0005-0000-0000-000092A40000}"/>
    <cellStyle name="Normal 6 2 4 2 2 2 2" xfId="42266" xr:uid="{00000000-0005-0000-0000-000093A40000}"/>
    <cellStyle name="Normal 6 2 4 2 2 2 3" xfId="42267" xr:uid="{00000000-0005-0000-0000-000094A40000}"/>
    <cellStyle name="Normal 6 2 4 2 2 2 4" xfId="42268" xr:uid="{00000000-0005-0000-0000-000095A40000}"/>
    <cellStyle name="Normal 6 2 4 2 2 2 5" xfId="42269" xr:uid="{00000000-0005-0000-0000-000096A40000}"/>
    <cellStyle name="Normal 6 2 4 2 2 3" xfId="42270" xr:uid="{00000000-0005-0000-0000-000097A40000}"/>
    <cellStyle name="Normal 6 2 4 2 2 3 2" xfId="42271" xr:uid="{00000000-0005-0000-0000-000098A40000}"/>
    <cellStyle name="Normal 6 2 4 2 2 3 3" xfId="42272" xr:uid="{00000000-0005-0000-0000-000099A40000}"/>
    <cellStyle name="Normal 6 2 4 2 2 4" xfId="42273" xr:uid="{00000000-0005-0000-0000-00009AA40000}"/>
    <cellStyle name="Normal 6 2 4 2 2 4 2" xfId="42274" xr:uid="{00000000-0005-0000-0000-00009BA40000}"/>
    <cellStyle name="Normal 6 2 4 2 2 5" xfId="42275" xr:uid="{00000000-0005-0000-0000-00009CA40000}"/>
    <cellStyle name="Normal 6 2 4 2 2 5 2" xfId="42276" xr:uid="{00000000-0005-0000-0000-00009DA40000}"/>
    <cellStyle name="Normal 6 2 4 2 2 6" xfId="42277" xr:uid="{00000000-0005-0000-0000-00009EA40000}"/>
    <cellStyle name="Normal 6 2 4 2 2 7" xfId="42278" xr:uid="{00000000-0005-0000-0000-00009FA40000}"/>
    <cellStyle name="Normal 6 2 4 2 2 8" xfId="42279" xr:uid="{00000000-0005-0000-0000-0000A0A40000}"/>
    <cellStyle name="Normal 6 2 4 2 2 9" xfId="42280" xr:uid="{00000000-0005-0000-0000-0000A1A40000}"/>
    <cellStyle name="Normal 6 2 4 2 2_1) Sector Final Use Input Sheet" xfId="42281" xr:uid="{00000000-0005-0000-0000-0000A2A40000}"/>
    <cellStyle name="Normal 6 2 4 2 3" xfId="827" xr:uid="{00000000-0005-0000-0000-0000A3A40000}"/>
    <cellStyle name="Normal 6 2 4 2 3 2" xfId="42283" xr:uid="{00000000-0005-0000-0000-0000A4A40000}"/>
    <cellStyle name="Normal 6 2 4 2 3 3" xfId="42284" xr:uid="{00000000-0005-0000-0000-0000A5A40000}"/>
    <cellStyle name="Normal 6 2 4 2 3 4" xfId="42285" xr:uid="{00000000-0005-0000-0000-0000A6A40000}"/>
    <cellStyle name="Normal 6 2 4 2 3 5" xfId="42286" xr:uid="{00000000-0005-0000-0000-0000A7A40000}"/>
    <cellStyle name="Normal 6 2 4 2 3 6" xfId="42282" xr:uid="{00000000-0005-0000-0000-0000A8A40000}"/>
    <cellStyle name="Normal 6 2 4 2 4" xfId="377" xr:uid="{00000000-0005-0000-0000-0000A9A40000}"/>
    <cellStyle name="Normal 6 2 4 2 4 2" xfId="42288" xr:uid="{00000000-0005-0000-0000-0000AAA40000}"/>
    <cellStyle name="Normal 6 2 4 2 4 3" xfId="42289" xr:uid="{00000000-0005-0000-0000-0000ABA40000}"/>
    <cellStyle name="Normal 6 2 4 2 4 4" xfId="42287" xr:uid="{00000000-0005-0000-0000-0000ACA40000}"/>
    <cellStyle name="Normal 6 2 4 2 5" xfId="42290" xr:uid="{00000000-0005-0000-0000-0000ADA40000}"/>
    <cellStyle name="Normal 6 2 4 2 5 2" xfId="42291" xr:uid="{00000000-0005-0000-0000-0000AEA40000}"/>
    <cellStyle name="Normal 6 2 4 2 6" xfId="42292" xr:uid="{00000000-0005-0000-0000-0000AFA40000}"/>
    <cellStyle name="Normal 6 2 4 2 6 2" xfId="42293" xr:uid="{00000000-0005-0000-0000-0000B0A40000}"/>
    <cellStyle name="Normal 6 2 4 2 7" xfId="42294" xr:uid="{00000000-0005-0000-0000-0000B1A40000}"/>
    <cellStyle name="Normal 6 2 4 2 8" xfId="42295" xr:uid="{00000000-0005-0000-0000-0000B2A40000}"/>
    <cellStyle name="Normal 6 2 4 2 9" xfId="42296" xr:uid="{00000000-0005-0000-0000-0000B3A40000}"/>
    <cellStyle name="Normal 6 2 4 2_1) Sector Final Use Input Sheet" xfId="42297" xr:uid="{00000000-0005-0000-0000-0000B4A40000}"/>
    <cellStyle name="Normal 6 2 4 3" xfId="212" xr:uid="{00000000-0005-0000-0000-0000B5A40000}"/>
    <cellStyle name="Normal 6 2 4 3 10" xfId="42299" xr:uid="{00000000-0005-0000-0000-0000B6A40000}"/>
    <cellStyle name="Normal 6 2 4 3 11" xfId="42300" xr:uid="{00000000-0005-0000-0000-0000B7A40000}"/>
    <cellStyle name="Normal 6 2 4 3 12" xfId="42301" xr:uid="{00000000-0005-0000-0000-0000B8A40000}"/>
    <cellStyle name="Normal 6 2 4 3 13" xfId="42298" xr:uid="{00000000-0005-0000-0000-0000B9A40000}"/>
    <cellStyle name="Normal 6 2 4 3 2" xfId="671" xr:uid="{00000000-0005-0000-0000-0000BAA40000}"/>
    <cellStyle name="Normal 6 2 4 3 2 10" xfId="42303" xr:uid="{00000000-0005-0000-0000-0000BBA40000}"/>
    <cellStyle name="Normal 6 2 4 3 2 11" xfId="42304" xr:uid="{00000000-0005-0000-0000-0000BCA40000}"/>
    <cellStyle name="Normal 6 2 4 3 2 12" xfId="42302" xr:uid="{00000000-0005-0000-0000-0000BDA40000}"/>
    <cellStyle name="Normal 6 2 4 3 2 2" xfId="42305" xr:uid="{00000000-0005-0000-0000-0000BEA40000}"/>
    <cellStyle name="Normal 6 2 4 3 2 2 2" xfId="42306" xr:uid="{00000000-0005-0000-0000-0000BFA40000}"/>
    <cellStyle name="Normal 6 2 4 3 2 2 3" xfId="42307" xr:uid="{00000000-0005-0000-0000-0000C0A40000}"/>
    <cellStyle name="Normal 6 2 4 3 2 2 4" xfId="42308" xr:uid="{00000000-0005-0000-0000-0000C1A40000}"/>
    <cellStyle name="Normal 6 2 4 3 2 2 5" xfId="42309" xr:uid="{00000000-0005-0000-0000-0000C2A40000}"/>
    <cellStyle name="Normal 6 2 4 3 2 3" xfId="42310" xr:uid="{00000000-0005-0000-0000-0000C3A40000}"/>
    <cellStyle name="Normal 6 2 4 3 2 3 2" xfId="42311" xr:uid="{00000000-0005-0000-0000-0000C4A40000}"/>
    <cellStyle name="Normal 6 2 4 3 2 3 3" xfId="42312" xr:uid="{00000000-0005-0000-0000-0000C5A40000}"/>
    <cellStyle name="Normal 6 2 4 3 2 4" xfId="42313" xr:uid="{00000000-0005-0000-0000-0000C6A40000}"/>
    <cellStyle name="Normal 6 2 4 3 2 4 2" xfId="42314" xr:uid="{00000000-0005-0000-0000-0000C7A40000}"/>
    <cellStyle name="Normal 6 2 4 3 2 5" xfId="42315" xr:uid="{00000000-0005-0000-0000-0000C8A40000}"/>
    <cellStyle name="Normal 6 2 4 3 2 5 2" xfId="42316" xr:uid="{00000000-0005-0000-0000-0000C9A40000}"/>
    <cellStyle name="Normal 6 2 4 3 2 6" xfId="42317" xr:uid="{00000000-0005-0000-0000-0000CAA40000}"/>
    <cellStyle name="Normal 6 2 4 3 2 7" xfId="42318" xr:uid="{00000000-0005-0000-0000-0000CBA40000}"/>
    <cellStyle name="Normal 6 2 4 3 2 8" xfId="42319" xr:uid="{00000000-0005-0000-0000-0000CCA40000}"/>
    <cellStyle name="Normal 6 2 4 3 2 9" xfId="42320" xr:uid="{00000000-0005-0000-0000-0000CDA40000}"/>
    <cellStyle name="Normal 6 2 4 3 2_1) Sector Final Use Input Sheet" xfId="42321" xr:uid="{00000000-0005-0000-0000-0000CEA40000}"/>
    <cellStyle name="Normal 6 2 4 3 3" xfId="887" xr:uid="{00000000-0005-0000-0000-0000CFA40000}"/>
    <cellStyle name="Normal 6 2 4 3 3 2" xfId="42323" xr:uid="{00000000-0005-0000-0000-0000D0A40000}"/>
    <cellStyle name="Normal 6 2 4 3 3 3" xfId="42324" xr:uid="{00000000-0005-0000-0000-0000D1A40000}"/>
    <cellStyle name="Normal 6 2 4 3 3 4" xfId="42325" xr:uid="{00000000-0005-0000-0000-0000D2A40000}"/>
    <cellStyle name="Normal 6 2 4 3 3 5" xfId="42326" xr:uid="{00000000-0005-0000-0000-0000D3A40000}"/>
    <cellStyle name="Normal 6 2 4 3 3 6" xfId="42322" xr:uid="{00000000-0005-0000-0000-0000D4A40000}"/>
    <cellStyle name="Normal 6 2 4 3 4" xfId="437" xr:uid="{00000000-0005-0000-0000-0000D5A40000}"/>
    <cellStyle name="Normal 6 2 4 3 4 2" xfId="42328" xr:uid="{00000000-0005-0000-0000-0000D6A40000}"/>
    <cellStyle name="Normal 6 2 4 3 4 3" xfId="42329" xr:uid="{00000000-0005-0000-0000-0000D7A40000}"/>
    <cellStyle name="Normal 6 2 4 3 4 4" xfId="42327" xr:uid="{00000000-0005-0000-0000-0000D8A40000}"/>
    <cellStyle name="Normal 6 2 4 3 5" xfId="42330" xr:uid="{00000000-0005-0000-0000-0000D9A40000}"/>
    <cellStyle name="Normal 6 2 4 3 5 2" xfId="42331" xr:uid="{00000000-0005-0000-0000-0000DAA40000}"/>
    <cellStyle name="Normal 6 2 4 3 6" xfId="42332" xr:uid="{00000000-0005-0000-0000-0000DBA40000}"/>
    <cellStyle name="Normal 6 2 4 3 6 2" xfId="42333" xr:uid="{00000000-0005-0000-0000-0000DCA40000}"/>
    <cellStyle name="Normal 6 2 4 3 7" xfId="42334" xr:uid="{00000000-0005-0000-0000-0000DDA40000}"/>
    <cellStyle name="Normal 6 2 4 3 8" xfId="42335" xr:uid="{00000000-0005-0000-0000-0000DEA40000}"/>
    <cellStyle name="Normal 6 2 4 3 9" xfId="42336" xr:uid="{00000000-0005-0000-0000-0000DFA40000}"/>
    <cellStyle name="Normal 6 2 4 3_1) Sector Final Use Input Sheet" xfId="42337" xr:uid="{00000000-0005-0000-0000-0000E0A40000}"/>
    <cellStyle name="Normal 6 2 4 4" xfId="512" xr:uid="{00000000-0005-0000-0000-0000E1A40000}"/>
    <cellStyle name="Normal 6 2 4 4 10" xfId="42339" xr:uid="{00000000-0005-0000-0000-0000E2A40000}"/>
    <cellStyle name="Normal 6 2 4 4 11" xfId="42340" xr:uid="{00000000-0005-0000-0000-0000E3A40000}"/>
    <cellStyle name="Normal 6 2 4 4 12" xfId="42338" xr:uid="{00000000-0005-0000-0000-0000E4A40000}"/>
    <cellStyle name="Normal 6 2 4 4 2" xfId="42341" xr:uid="{00000000-0005-0000-0000-0000E5A40000}"/>
    <cellStyle name="Normal 6 2 4 4 2 2" xfId="42342" xr:uid="{00000000-0005-0000-0000-0000E6A40000}"/>
    <cellStyle name="Normal 6 2 4 4 2 3" xfId="42343" xr:uid="{00000000-0005-0000-0000-0000E7A40000}"/>
    <cellStyle name="Normal 6 2 4 4 2 4" xfId="42344" xr:uid="{00000000-0005-0000-0000-0000E8A40000}"/>
    <cellStyle name="Normal 6 2 4 4 2 5" xfId="42345" xr:uid="{00000000-0005-0000-0000-0000E9A40000}"/>
    <cellStyle name="Normal 6 2 4 4 3" xfId="42346" xr:uid="{00000000-0005-0000-0000-0000EAA40000}"/>
    <cellStyle name="Normal 6 2 4 4 3 2" xfId="42347" xr:uid="{00000000-0005-0000-0000-0000EBA40000}"/>
    <cellStyle name="Normal 6 2 4 4 3 3" xfId="42348" xr:uid="{00000000-0005-0000-0000-0000ECA40000}"/>
    <cellStyle name="Normal 6 2 4 4 4" xfId="42349" xr:uid="{00000000-0005-0000-0000-0000EDA40000}"/>
    <cellStyle name="Normal 6 2 4 4 4 2" xfId="42350" xr:uid="{00000000-0005-0000-0000-0000EEA40000}"/>
    <cellStyle name="Normal 6 2 4 4 5" xfId="42351" xr:uid="{00000000-0005-0000-0000-0000EFA40000}"/>
    <cellStyle name="Normal 6 2 4 4 5 2" xfId="42352" xr:uid="{00000000-0005-0000-0000-0000F0A40000}"/>
    <cellStyle name="Normal 6 2 4 4 6" xfId="42353" xr:uid="{00000000-0005-0000-0000-0000F1A40000}"/>
    <cellStyle name="Normal 6 2 4 4 7" xfId="42354" xr:uid="{00000000-0005-0000-0000-0000F2A40000}"/>
    <cellStyle name="Normal 6 2 4 4 8" xfId="42355" xr:uid="{00000000-0005-0000-0000-0000F3A40000}"/>
    <cellStyle name="Normal 6 2 4 4 9" xfId="42356" xr:uid="{00000000-0005-0000-0000-0000F4A40000}"/>
    <cellStyle name="Normal 6 2 4 4_1) Sector Final Use Input Sheet" xfId="42357" xr:uid="{00000000-0005-0000-0000-0000F5A40000}"/>
    <cellStyle name="Normal 6 2 4 5" xfId="737" xr:uid="{00000000-0005-0000-0000-0000F6A40000}"/>
    <cellStyle name="Normal 6 2 4 5 2" xfId="42359" xr:uid="{00000000-0005-0000-0000-0000F7A40000}"/>
    <cellStyle name="Normal 6 2 4 5 3" xfId="42360" xr:uid="{00000000-0005-0000-0000-0000F8A40000}"/>
    <cellStyle name="Normal 6 2 4 5 4" xfId="42361" xr:uid="{00000000-0005-0000-0000-0000F9A40000}"/>
    <cellStyle name="Normal 6 2 4 5 5" xfId="42362" xr:uid="{00000000-0005-0000-0000-0000FAA40000}"/>
    <cellStyle name="Normal 6 2 4 5 6" xfId="42358" xr:uid="{00000000-0005-0000-0000-0000FBA40000}"/>
    <cellStyle name="Normal 6 2 4 6" xfId="287" xr:uid="{00000000-0005-0000-0000-0000FCA40000}"/>
    <cellStyle name="Normal 6 2 4 6 2" xfId="42364" xr:uid="{00000000-0005-0000-0000-0000FDA40000}"/>
    <cellStyle name="Normal 6 2 4 6 3" xfId="42365" xr:uid="{00000000-0005-0000-0000-0000FEA40000}"/>
    <cellStyle name="Normal 6 2 4 6 4" xfId="42363" xr:uid="{00000000-0005-0000-0000-0000FFA40000}"/>
    <cellStyle name="Normal 6 2 4 7" xfId="42366" xr:uid="{00000000-0005-0000-0000-000000A50000}"/>
    <cellStyle name="Normal 6 2 4 7 2" xfId="42367" xr:uid="{00000000-0005-0000-0000-000001A50000}"/>
    <cellStyle name="Normal 6 2 4 8" xfId="42368" xr:uid="{00000000-0005-0000-0000-000002A50000}"/>
    <cellStyle name="Normal 6 2 4 8 2" xfId="42369" xr:uid="{00000000-0005-0000-0000-000003A50000}"/>
    <cellStyle name="Normal 6 2 4 9" xfId="42370" xr:uid="{00000000-0005-0000-0000-000004A50000}"/>
    <cellStyle name="Normal 6 2 4_1) Sector Final Use Input Sheet" xfId="42371" xr:uid="{00000000-0005-0000-0000-000005A50000}"/>
    <cellStyle name="Normal 6 2 5" xfId="109" xr:uid="{00000000-0005-0000-0000-000006A50000}"/>
    <cellStyle name="Normal 6 2 5 10" xfId="42373" xr:uid="{00000000-0005-0000-0000-000007A50000}"/>
    <cellStyle name="Normal 6 2 5 11" xfId="42374" xr:uid="{00000000-0005-0000-0000-000008A50000}"/>
    <cellStyle name="Normal 6 2 5 12" xfId="42375" xr:uid="{00000000-0005-0000-0000-000009A50000}"/>
    <cellStyle name="Normal 6 2 5 13" xfId="42372" xr:uid="{00000000-0005-0000-0000-00000AA50000}"/>
    <cellStyle name="Normal 6 2 5 2" xfId="672" xr:uid="{00000000-0005-0000-0000-00000BA50000}"/>
    <cellStyle name="Normal 6 2 5 2 10" xfId="42377" xr:uid="{00000000-0005-0000-0000-00000CA50000}"/>
    <cellStyle name="Normal 6 2 5 2 11" xfId="42378" xr:uid="{00000000-0005-0000-0000-00000DA50000}"/>
    <cellStyle name="Normal 6 2 5 2 12" xfId="42376" xr:uid="{00000000-0005-0000-0000-00000EA50000}"/>
    <cellStyle name="Normal 6 2 5 2 2" xfId="42379" xr:uid="{00000000-0005-0000-0000-00000FA50000}"/>
    <cellStyle name="Normal 6 2 5 2 2 2" xfId="42380" xr:uid="{00000000-0005-0000-0000-000010A50000}"/>
    <cellStyle name="Normal 6 2 5 2 2 3" xfId="42381" xr:uid="{00000000-0005-0000-0000-000011A50000}"/>
    <cellStyle name="Normal 6 2 5 2 2 4" xfId="42382" xr:uid="{00000000-0005-0000-0000-000012A50000}"/>
    <cellStyle name="Normal 6 2 5 2 2 5" xfId="42383" xr:uid="{00000000-0005-0000-0000-000013A50000}"/>
    <cellStyle name="Normal 6 2 5 2 3" xfId="42384" xr:uid="{00000000-0005-0000-0000-000014A50000}"/>
    <cellStyle name="Normal 6 2 5 2 3 2" xfId="42385" xr:uid="{00000000-0005-0000-0000-000015A50000}"/>
    <cellStyle name="Normal 6 2 5 2 3 3" xfId="42386" xr:uid="{00000000-0005-0000-0000-000016A50000}"/>
    <cellStyle name="Normal 6 2 5 2 4" xfId="42387" xr:uid="{00000000-0005-0000-0000-000017A50000}"/>
    <cellStyle name="Normal 6 2 5 2 4 2" xfId="42388" xr:uid="{00000000-0005-0000-0000-000018A50000}"/>
    <cellStyle name="Normal 6 2 5 2 5" xfId="42389" xr:uid="{00000000-0005-0000-0000-000019A50000}"/>
    <cellStyle name="Normal 6 2 5 2 5 2" xfId="42390" xr:uid="{00000000-0005-0000-0000-00001AA50000}"/>
    <cellStyle name="Normal 6 2 5 2 6" xfId="42391" xr:uid="{00000000-0005-0000-0000-00001BA50000}"/>
    <cellStyle name="Normal 6 2 5 2 7" xfId="42392" xr:uid="{00000000-0005-0000-0000-00001CA50000}"/>
    <cellStyle name="Normal 6 2 5 2 8" xfId="42393" xr:uid="{00000000-0005-0000-0000-00001DA50000}"/>
    <cellStyle name="Normal 6 2 5 2 9" xfId="42394" xr:uid="{00000000-0005-0000-0000-00001EA50000}"/>
    <cellStyle name="Normal 6 2 5 2_1) Sector Final Use Input Sheet" xfId="42395" xr:uid="{00000000-0005-0000-0000-00001FA50000}"/>
    <cellStyle name="Normal 6 2 5 3" xfId="784" xr:uid="{00000000-0005-0000-0000-000020A50000}"/>
    <cellStyle name="Normal 6 2 5 3 2" xfId="42397" xr:uid="{00000000-0005-0000-0000-000021A50000}"/>
    <cellStyle name="Normal 6 2 5 3 3" xfId="42398" xr:uid="{00000000-0005-0000-0000-000022A50000}"/>
    <cellStyle name="Normal 6 2 5 3 4" xfId="42399" xr:uid="{00000000-0005-0000-0000-000023A50000}"/>
    <cellStyle name="Normal 6 2 5 3 5" xfId="42400" xr:uid="{00000000-0005-0000-0000-000024A50000}"/>
    <cellStyle name="Normal 6 2 5 3 6" xfId="42396" xr:uid="{00000000-0005-0000-0000-000025A50000}"/>
    <cellStyle name="Normal 6 2 5 4" xfId="334" xr:uid="{00000000-0005-0000-0000-000026A50000}"/>
    <cellStyle name="Normal 6 2 5 4 2" xfId="42402" xr:uid="{00000000-0005-0000-0000-000027A50000}"/>
    <cellStyle name="Normal 6 2 5 4 3" xfId="42403" xr:uid="{00000000-0005-0000-0000-000028A50000}"/>
    <cellStyle name="Normal 6 2 5 4 4" xfId="42401" xr:uid="{00000000-0005-0000-0000-000029A50000}"/>
    <cellStyle name="Normal 6 2 5 5" xfId="42404" xr:uid="{00000000-0005-0000-0000-00002AA50000}"/>
    <cellStyle name="Normal 6 2 5 5 2" xfId="42405" xr:uid="{00000000-0005-0000-0000-00002BA50000}"/>
    <cellStyle name="Normal 6 2 5 6" xfId="42406" xr:uid="{00000000-0005-0000-0000-00002CA50000}"/>
    <cellStyle name="Normal 6 2 5 6 2" xfId="42407" xr:uid="{00000000-0005-0000-0000-00002DA50000}"/>
    <cellStyle name="Normal 6 2 5 7" xfId="42408" xr:uid="{00000000-0005-0000-0000-00002EA50000}"/>
    <cellStyle name="Normal 6 2 5 8" xfId="42409" xr:uid="{00000000-0005-0000-0000-00002FA50000}"/>
    <cellStyle name="Normal 6 2 5 9" xfId="42410" xr:uid="{00000000-0005-0000-0000-000030A50000}"/>
    <cellStyle name="Normal 6 2 5_1) Sector Final Use Input Sheet" xfId="42411" xr:uid="{00000000-0005-0000-0000-000031A50000}"/>
    <cellStyle name="Normal 6 2 6" xfId="182" xr:uid="{00000000-0005-0000-0000-000032A50000}"/>
    <cellStyle name="Normal 6 2 6 10" xfId="42413" xr:uid="{00000000-0005-0000-0000-000033A50000}"/>
    <cellStyle name="Normal 6 2 6 11" xfId="42414" xr:uid="{00000000-0005-0000-0000-000034A50000}"/>
    <cellStyle name="Normal 6 2 6 12" xfId="42415" xr:uid="{00000000-0005-0000-0000-000035A50000}"/>
    <cellStyle name="Normal 6 2 6 13" xfId="42412" xr:uid="{00000000-0005-0000-0000-000036A50000}"/>
    <cellStyle name="Normal 6 2 6 2" xfId="673" xr:uid="{00000000-0005-0000-0000-000037A50000}"/>
    <cellStyle name="Normal 6 2 6 2 10" xfId="42417" xr:uid="{00000000-0005-0000-0000-000038A50000}"/>
    <cellStyle name="Normal 6 2 6 2 11" xfId="42418" xr:uid="{00000000-0005-0000-0000-000039A50000}"/>
    <cellStyle name="Normal 6 2 6 2 12" xfId="42416" xr:uid="{00000000-0005-0000-0000-00003AA50000}"/>
    <cellStyle name="Normal 6 2 6 2 2" xfId="42419" xr:uid="{00000000-0005-0000-0000-00003BA50000}"/>
    <cellStyle name="Normal 6 2 6 2 2 2" xfId="42420" xr:uid="{00000000-0005-0000-0000-00003CA50000}"/>
    <cellStyle name="Normal 6 2 6 2 2 3" xfId="42421" xr:uid="{00000000-0005-0000-0000-00003DA50000}"/>
    <cellStyle name="Normal 6 2 6 2 2 4" xfId="42422" xr:uid="{00000000-0005-0000-0000-00003EA50000}"/>
    <cellStyle name="Normal 6 2 6 2 2 5" xfId="42423" xr:uid="{00000000-0005-0000-0000-00003FA50000}"/>
    <cellStyle name="Normal 6 2 6 2 3" xfId="42424" xr:uid="{00000000-0005-0000-0000-000040A50000}"/>
    <cellStyle name="Normal 6 2 6 2 3 2" xfId="42425" xr:uid="{00000000-0005-0000-0000-000041A50000}"/>
    <cellStyle name="Normal 6 2 6 2 3 3" xfId="42426" xr:uid="{00000000-0005-0000-0000-000042A50000}"/>
    <cellStyle name="Normal 6 2 6 2 4" xfId="42427" xr:uid="{00000000-0005-0000-0000-000043A50000}"/>
    <cellStyle name="Normal 6 2 6 2 4 2" xfId="42428" xr:uid="{00000000-0005-0000-0000-000044A50000}"/>
    <cellStyle name="Normal 6 2 6 2 5" xfId="42429" xr:uid="{00000000-0005-0000-0000-000045A50000}"/>
    <cellStyle name="Normal 6 2 6 2 5 2" xfId="42430" xr:uid="{00000000-0005-0000-0000-000046A50000}"/>
    <cellStyle name="Normal 6 2 6 2 6" xfId="42431" xr:uid="{00000000-0005-0000-0000-000047A50000}"/>
    <cellStyle name="Normal 6 2 6 2 7" xfId="42432" xr:uid="{00000000-0005-0000-0000-000048A50000}"/>
    <cellStyle name="Normal 6 2 6 2 8" xfId="42433" xr:uid="{00000000-0005-0000-0000-000049A50000}"/>
    <cellStyle name="Normal 6 2 6 2 9" xfId="42434" xr:uid="{00000000-0005-0000-0000-00004AA50000}"/>
    <cellStyle name="Normal 6 2 6 2_1) Sector Final Use Input Sheet" xfId="42435" xr:uid="{00000000-0005-0000-0000-00004BA50000}"/>
    <cellStyle name="Normal 6 2 6 3" xfId="857" xr:uid="{00000000-0005-0000-0000-00004CA50000}"/>
    <cellStyle name="Normal 6 2 6 3 2" xfId="42437" xr:uid="{00000000-0005-0000-0000-00004DA50000}"/>
    <cellStyle name="Normal 6 2 6 3 3" xfId="42438" xr:uid="{00000000-0005-0000-0000-00004EA50000}"/>
    <cellStyle name="Normal 6 2 6 3 4" xfId="42439" xr:uid="{00000000-0005-0000-0000-00004FA50000}"/>
    <cellStyle name="Normal 6 2 6 3 5" xfId="42440" xr:uid="{00000000-0005-0000-0000-000050A50000}"/>
    <cellStyle name="Normal 6 2 6 3 6" xfId="42436" xr:uid="{00000000-0005-0000-0000-000051A50000}"/>
    <cellStyle name="Normal 6 2 6 4" xfId="407" xr:uid="{00000000-0005-0000-0000-000052A50000}"/>
    <cellStyle name="Normal 6 2 6 4 2" xfId="42442" xr:uid="{00000000-0005-0000-0000-000053A50000}"/>
    <cellStyle name="Normal 6 2 6 4 3" xfId="42443" xr:uid="{00000000-0005-0000-0000-000054A50000}"/>
    <cellStyle name="Normal 6 2 6 4 4" xfId="42441" xr:uid="{00000000-0005-0000-0000-000055A50000}"/>
    <cellStyle name="Normal 6 2 6 5" xfId="42444" xr:uid="{00000000-0005-0000-0000-000056A50000}"/>
    <cellStyle name="Normal 6 2 6 5 2" xfId="42445" xr:uid="{00000000-0005-0000-0000-000057A50000}"/>
    <cellStyle name="Normal 6 2 6 6" xfId="42446" xr:uid="{00000000-0005-0000-0000-000058A50000}"/>
    <cellStyle name="Normal 6 2 6 6 2" xfId="42447" xr:uid="{00000000-0005-0000-0000-000059A50000}"/>
    <cellStyle name="Normal 6 2 6 7" xfId="42448" xr:uid="{00000000-0005-0000-0000-00005AA50000}"/>
    <cellStyle name="Normal 6 2 6 8" xfId="42449" xr:uid="{00000000-0005-0000-0000-00005BA50000}"/>
    <cellStyle name="Normal 6 2 6 9" xfId="42450" xr:uid="{00000000-0005-0000-0000-00005CA50000}"/>
    <cellStyle name="Normal 6 2 6_1) Sector Final Use Input Sheet" xfId="42451" xr:uid="{00000000-0005-0000-0000-00005DA50000}"/>
    <cellStyle name="Normal 6 2 7" xfId="482" xr:uid="{00000000-0005-0000-0000-00005EA50000}"/>
    <cellStyle name="Normal 6 2 7 10" xfId="42453" xr:uid="{00000000-0005-0000-0000-00005FA50000}"/>
    <cellStyle name="Normal 6 2 7 11" xfId="42454" xr:uid="{00000000-0005-0000-0000-000060A50000}"/>
    <cellStyle name="Normal 6 2 7 12" xfId="42452" xr:uid="{00000000-0005-0000-0000-000061A50000}"/>
    <cellStyle name="Normal 6 2 7 2" xfId="42455" xr:uid="{00000000-0005-0000-0000-000062A50000}"/>
    <cellStyle name="Normal 6 2 7 2 2" xfId="42456" xr:uid="{00000000-0005-0000-0000-000063A50000}"/>
    <cellStyle name="Normal 6 2 7 2 3" xfId="42457" xr:uid="{00000000-0005-0000-0000-000064A50000}"/>
    <cellStyle name="Normal 6 2 7 2 4" xfId="42458" xr:uid="{00000000-0005-0000-0000-000065A50000}"/>
    <cellStyle name="Normal 6 2 7 2 5" xfId="42459" xr:uid="{00000000-0005-0000-0000-000066A50000}"/>
    <cellStyle name="Normal 6 2 7 3" xfId="42460" xr:uid="{00000000-0005-0000-0000-000067A50000}"/>
    <cellStyle name="Normal 6 2 7 3 2" xfId="42461" xr:uid="{00000000-0005-0000-0000-000068A50000}"/>
    <cellStyle name="Normal 6 2 7 3 3" xfId="42462" xr:uid="{00000000-0005-0000-0000-000069A50000}"/>
    <cellStyle name="Normal 6 2 7 4" xfId="42463" xr:uid="{00000000-0005-0000-0000-00006AA50000}"/>
    <cellStyle name="Normal 6 2 7 4 2" xfId="42464" xr:uid="{00000000-0005-0000-0000-00006BA50000}"/>
    <cellStyle name="Normal 6 2 7 5" xfId="42465" xr:uid="{00000000-0005-0000-0000-00006CA50000}"/>
    <cellStyle name="Normal 6 2 7 5 2" xfId="42466" xr:uid="{00000000-0005-0000-0000-00006DA50000}"/>
    <cellStyle name="Normal 6 2 7 6" xfId="42467" xr:uid="{00000000-0005-0000-0000-00006EA50000}"/>
    <cellStyle name="Normal 6 2 7 7" xfId="42468" xr:uid="{00000000-0005-0000-0000-00006FA50000}"/>
    <cellStyle name="Normal 6 2 7 8" xfId="42469" xr:uid="{00000000-0005-0000-0000-000070A50000}"/>
    <cellStyle name="Normal 6 2 7 9" xfId="42470" xr:uid="{00000000-0005-0000-0000-000071A50000}"/>
    <cellStyle name="Normal 6 2 7_1) Sector Final Use Input Sheet" xfId="42471" xr:uid="{00000000-0005-0000-0000-000072A50000}"/>
    <cellStyle name="Normal 6 2 8" xfId="707" xr:uid="{00000000-0005-0000-0000-000073A50000}"/>
    <cellStyle name="Normal 6 2 8 2" xfId="42473" xr:uid="{00000000-0005-0000-0000-000074A50000}"/>
    <cellStyle name="Normal 6 2 8 3" xfId="42474" xr:uid="{00000000-0005-0000-0000-000075A50000}"/>
    <cellStyle name="Normal 6 2 8 4" xfId="42475" xr:uid="{00000000-0005-0000-0000-000076A50000}"/>
    <cellStyle name="Normal 6 2 8 5" xfId="42476" xr:uid="{00000000-0005-0000-0000-000077A50000}"/>
    <cellStyle name="Normal 6 2 8 6" xfId="42472" xr:uid="{00000000-0005-0000-0000-000078A50000}"/>
    <cellStyle name="Normal 6 2 9" xfId="257" xr:uid="{00000000-0005-0000-0000-000079A50000}"/>
    <cellStyle name="Normal 6 2 9 2" xfId="42478" xr:uid="{00000000-0005-0000-0000-00007AA50000}"/>
    <cellStyle name="Normal 6 2 9 3" xfId="42479" xr:uid="{00000000-0005-0000-0000-00007BA50000}"/>
    <cellStyle name="Normal 6 2 9 4" xfId="42477" xr:uid="{00000000-0005-0000-0000-00007CA50000}"/>
    <cellStyle name="Normal 6 2_1) Sector Final Use Input Sheet" xfId="42480" xr:uid="{00000000-0005-0000-0000-00007DA50000}"/>
    <cellStyle name="Normal 6 3" xfId="27" xr:uid="{00000000-0005-0000-0000-00007EA50000}"/>
    <cellStyle name="Normal 6 3 10" xfId="42482" xr:uid="{00000000-0005-0000-0000-00007FA50000}"/>
    <cellStyle name="Normal 6 3 10 2" xfId="42483" xr:uid="{00000000-0005-0000-0000-000080A50000}"/>
    <cellStyle name="Normal 6 3 11" xfId="42484" xr:uid="{00000000-0005-0000-0000-000081A50000}"/>
    <cellStyle name="Normal 6 3 11 2" xfId="42485" xr:uid="{00000000-0005-0000-0000-000082A50000}"/>
    <cellStyle name="Normal 6 3 12" xfId="42486" xr:uid="{00000000-0005-0000-0000-000083A50000}"/>
    <cellStyle name="Normal 6 3 13" xfId="42487" xr:uid="{00000000-0005-0000-0000-000084A50000}"/>
    <cellStyle name="Normal 6 3 14" xfId="42488" xr:uid="{00000000-0005-0000-0000-000085A50000}"/>
    <cellStyle name="Normal 6 3 15" xfId="42489" xr:uid="{00000000-0005-0000-0000-000086A50000}"/>
    <cellStyle name="Normal 6 3 16" xfId="42490" xr:uid="{00000000-0005-0000-0000-000087A50000}"/>
    <cellStyle name="Normal 6 3 17" xfId="42491" xr:uid="{00000000-0005-0000-0000-000088A50000}"/>
    <cellStyle name="Normal 6 3 18" xfId="42481" xr:uid="{00000000-0005-0000-0000-000089A50000}"/>
    <cellStyle name="Normal 6 3 19" xfId="933" xr:uid="{00000000-0005-0000-0000-00008AA50000}"/>
    <cellStyle name="Normal 6 3 2" xfId="46" xr:uid="{00000000-0005-0000-0000-00008BA50000}"/>
    <cellStyle name="Normal 6 3 2 10" xfId="42493" xr:uid="{00000000-0005-0000-0000-00008CA50000}"/>
    <cellStyle name="Normal 6 3 2 11" xfId="42494" xr:uid="{00000000-0005-0000-0000-00008DA50000}"/>
    <cellStyle name="Normal 6 3 2 12" xfId="42495" xr:uid="{00000000-0005-0000-0000-00008EA50000}"/>
    <cellStyle name="Normal 6 3 2 13" xfId="42496" xr:uid="{00000000-0005-0000-0000-00008FA50000}"/>
    <cellStyle name="Normal 6 3 2 14" xfId="42497" xr:uid="{00000000-0005-0000-0000-000090A50000}"/>
    <cellStyle name="Normal 6 3 2 15" xfId="42492" xr:uid="{00000000-0005-0000-0000-000091A50000}"/>
    <cellStyle name="Normal 6 3 2 2" xfId="92" xr:uid="{00000000-0005-0000-0000-000092A50000}"/>
    <cellStyle name="Normal 6 3 2 2 10" xfId="42499" xr:uid="{00000000-0005-0000-0000-000093A50000}"/>
    <cellStyle name="Normal 6 3 2 2 11" xfId="42500" xr:uid="{00000000-0005-0000-0000-000094A50000}"/>
    <cellStyle name="Normal 6 3 2 2 12" xfId="42501" xr:uid="{00000000-0005-0000-0000-000095A50000}"/>
    <cellStyle name="Normal 6 3 2 2 13" xfId="42498" xr:uid="{00000000-0005-0000-0000-000096A50000}"/>
    <cellStyle name="Normal 6 3 2 2 2" xfId="168" xr:uid="{00000000-0005-0000-0000-000097A50000}"/>
    <cellStyle name="Normal 6 3 2 2 2 10" xfId="42503" xr:uid="{00000000-0005-0000-0000-000098A50000}"/>
    <cellStyle name="Normal 6 3 2 2 2 11" xfId="42504" xr:uid="{00000000-0005-0000-0000-000099A50000}"/>
    <cellStyle name="Normal 6 3 2 2 2 12" xfId="42502" xr:uid="{00000000-0005-0000-0000-00009AA50000}"/>
    <cellStyle name="Normal 6 3 2 2 2 2" xfId="674" xr:uid="{00000000-0005-0000-0000-00009BA50000}"/>
    <cellStyle name="Normal 6 3 2 2 2 2 2" xfId="42506" xr:uid="{00000000-0005-0000-0000-00009CA50000}"/>
    <cellStyle name="Normal 6 3 2 2 2 2 3" xfId="42507" xr:uid="{00000000-0005-0000-0000-00009DA50000}"/>
    <cellStyle name="Normal 6 3 2 2 2 2 4" xfId="42508" xr:uid="{00000000-0005-0000-0000-00009EA50000}"/>
    <cellStyle name="Normal 6 3 2 2 2 2 5" xfId="42509" xr:uid="{00000000-0005-0000-0000-00009FA50000}"/>
    <cellStyle name="Normal 6 3 2 2 2 2 6" xfId="42505" xr:uid="{00000000-0005-0000-0000-0000A0A50000}"/>
    <cellStyle name="Normal 6 3 2 2 2 3" xfId="843" xr:uid="{00000000-0005-0000-0000-0000A1A50000}"/>
    <cellStyle name="Normal 6 3 2 2 2 3 2" xfId="42511" xr:uid="{00000000-0005-0000-0000-0000A2A50000}"/>
    <cellStyle name="Normal 6 3 2 2 2 3 3" xfId="42512" xr:uid="{00000000-0005-0000-0000-0000A3A50000}"/>
    <cellStyle name="Normal 6 3 2 2 2 3 4" xfId="42510" xr:uid="{00000000-0005-0000-0000-0000A4A50000}"/>
    <cellStyle name="Normal 6 3 2 2 2 4" xfId="393" xr:uid="{00000000-0005-0000-0000-0000A5A50000}"/>
    <cellStyle name="Normal 6 3 2 2 2 4 2" xfId="42514" xr:uid="{00000000-0005-0000-0000-0000A6A50000}"/>
    <cellStyle name="Normal 6 3 2 2 2 4 3" xfId="42513" xr:uid="{00000000-0005-0000-0000-0000A7A50000}"/>
    <cellStyle name="Normal 6 3 2 2 2 5" xfId="42515" xr:uid="{00000000-0005-0000-0000-0000A8A50000}"/>
    <cellStyle name="Normal 6 3 2 2 2 5 2" xfId="42516" xr:uid="{00000000-0005-0000-0000-0000A9A50000}"/>
    <cellStyle name="Normal 6 3 2 2 2 6" xfId="42517" xr:uid="{00000000-0005-0000-0000-0000AAA50000}"/>
    <cellStyle name="Normal 6 3 2 2 2 7" xfId="42518" xr:uid="{00000000-0005-0000-0000-0000ABA50000}"/>
    <cellStyle name="Normal 6 3 2 2 2 8" xfId="42519" xr:uid="{00000000-0005-0000-0000-0000ACA50000}"/>
    <cellStyle name="Normal 6 3 2 2 2 9" xfId="42520" xr:uid="{00000000-0005-0000-0000-0000ADA50000}"/>
    <cellStyle name="Normal 6 3 2 2 2_1) Sector Final Use Input Sheet" xfId="42521" xr:uid="{00000000-0005-0000-0000-0000AEA50000}"/>
    <cellStyle name="Normal 6 3 2 2 3" xfId="243" xr:uid="{00000000-0005-0000-0000-0000AFA50000}"/>
    <cellStyle name="Normal 6 3 2 2 3 2" xfId="675" xr:uid="{00000000-0005-0000-0000-0000B0A50000}"/>
    <cellStyle name="Normal 6 3 2 2 3 2 2" xfId="42523" xr:uid="{00000000-0005-0000-0000-0000B1A50000}"/>
    <cellStyle name="Normal 6 3 2 2 3 3" xfId="918" xr:uid="{00000000-0005-0000-0000-0000B2A50000}"/>
    <cellStyle name="Normal 6 3 2 2 3 3 2" xfId="42524" xr:uid="{00000000-0005-0000-0000-0000B3A50000}"/>
    <cellStyle name="Normal 6 3 2 2 3 4" xfId="468" xr:uid="{00000000-0005-0000-0000-0000B4A50000}"/>
    <cellStyle name="Normal 6 3 2 2 3 4 2" xfId="42525" xr:uid="{00000000-0005-0000-0000-0000B5A50000}"/>
    <cellStyle name="Normal 6 3 2 2 3 5" xfId="42526" xr:uid="{00000000-0005-0000-0000-0000B6A50000}"/>
    <cellStyle name="Normal 6 3 2 2 3 6" xfId="42522" xr:uid="{00000000-0005-0000-0000-0000B7A50000}"/>
    <cellStyle name="Normal 6 3 2 2 4" xfId="543" xr:uid="{00000000-0005-0000-0000-0000B8A50000}"/>
    <cellStyle name="Normal 6 3 2 2 4 2" xfId="42528" xr:uid="{00000000-0005-0000-0000-0000B9A50000}"/>
    <cellStyle name="Normal 6 3 2 2 4 3" xfId="42529" xr:uid="{00000000-0005-0000-0000-0000BAA50000}"/>
    <cellStyle name="Normal 6 3 2 2 4 4" xfId="42527" xr:uid="{00000000-0005-0000-0000-0000BBA50000}"/>
    <cellStyle name="Normal 6 3 2 2 5" xfId="768" xr:uid="{00000000-0005-0000-0000-0000BCA50000}"/>
    <cellStyle name="Normal 6 3 2 2 5 2" xfId="42531" xr:uid="{00000000-0005-0000-0000-0000BDA50000}"/>
    <cellStyle name="Normal 6 3 2 2 5 3" xfId="42530" xr:uid="{00000000-0005-0000-0000-0000BEA50000}"/>
    <cellStyle name="Normal 6 3 2 2 6" xfId="318" xr:uid="{00000000-0005-0000-0000-0000BFA50000}"/>
    <cellStyle name="Normal 6 3 2 2 6 2" xfId="42533" xr:uid="{00000000-0005-0000-0000-0000C0A50000}"/>
    <cellStyle name="Normal 6 3 2 2 6 3" xfId="42532" xr:uid="{00000000-0005-0000-0000-0000C1A50000}"/>
    <cellStyle name="Normal 6 3 2 2 7" xfId="42534" xr:uid="{00000000-0005-0000-0000-0000C2A50000}"/>
    <cellStyle name="Normal 6 3 2 2 8" xfId="42535" xr:uid="{00000000-0005-0000-0000-0000C3A50000}"/>
    <cellStyle name="Normal 6 3 2 2 9" xfId="42536" xr:uid="{00000000-0005-0000-0000-0000C4A50000}"/>
    <cellStyle name="Normal 6 3 2 2_1) Sector Final Use Input Sheet" xfId="42537" xr:uid="{00000000-0005-0000-0000-0000C5A50000}"/>
    <cellStyle name="Normal 6 3 2 3" xfId="140" xr:uid="{00000000-0005-0000-0000-0000C6A50000}"/>
    <cellStyle name="Normal 6 3 2 3 10" xfId="42539" xr:uid="{00000000-0005-0000-0000-0000C7A50000}"/>
    <cellStyle name="Normal 6 3 2 3 11" xfId="42540" xr:uid="{00000000-0005-0000-0000-0000C8A50000}"/>
    <cellStyle name="Normal 6 3 2 3 12" xfId="42541" xr:uid="{00000000-0005-0000-0000-0000C9A50000}"/>
    <cellStyle name="Normal 6 3 2 3 13" xfId="42538" xr:uid="{00000000-0005-0000-0000-0000CAA50000}"/>
    <cellStyle name="Normal 6 3 2 3 2" xfId="676" xr:uid="{00000000-0005-0000-0000-0000CBA50000}"/>
    <cellStyle name="Normal 6 3 2 3 2 10" xfId="42543" xr:uid="{00000000-0005-0000-0000-0000CCA50000}"/>
    <cellStyle name="Normal 6 3 2 3 2 11" xfId="42544" xr:uid="{00000000-0005-0000-0000-0000CDA50000}"/>
    <cellStyle name="Normal 6 3 2 3 2 12" xfId="42542" xr:uid="{00000000-0005-0000-0000-0000CEA50000}"/>
    <cellStyle name="Normal 6 3 2 3 2 2" xfId="42545" xr:uid="{00000000-0005-0000-0000-0000CFA50000}"/>
    <cellStyle name="Normal 6 3 2 3 2 2 2" xfId="42546" xr:uid="{00000000-0005-0000-0000-0000D0A50000}"/>
    <cellStyle name="Normal 6 3 2 3 2 2 3" xfId="42547" xr:uid="{00000000-0005-0000-0000-0000D1A50000}"/>
    <cellStyle name="Normal 6 3 2 3 2 2 4" xfId="42548" xr:uid="{00000000-0005-0000-0000-0000D2A50000}"/>
    <cellStyle name="Normal 6 3 2 3 2 2 5" xfId="42549" xr:uid="{00000000-0005-0000-0000-0000D3A50000}"/>
    <cellStyle name="Normal 6 3 2 3 2 3" xfId="42550" xr:uid="{00000000-0005-0000-0000-0000D4A50000}"/>
    <cellStyle name="Normal 6 3 2 3 2 3 2" xfId="42551" xr:uid="{00000000-0005-0000-0000-0000D5A50000}"/>
    <cellStyle name="Normal 6 3 2 3 2 3 3" xfId="42552" xr:uid="{00000000-0005-0000-0000-0000D6A50000}"/>
    <cellStyle name="Normal 6 3 2 3 2 4" xfId="42553" xr:uid="{00000000-0005-0000-0000-0000D7A50000}"/>
    <cellStyle name="Normal 6 3 2 3 2 4 2" xfId="42554" xr:uid="{00000000-0005-0000-0000-0000D8A50000}"/>
    <cellStyle name="Normal 6 3 2 3 2 5" xfId="42555" xr:uid="{00000000-0005-0000-0000-0000D9A50000}"/>
    <cellStyle name="Normal 6 3 2 3 2 5 2" xfId="42556" xr:uid="{00000000-0005-0000-0000-0000DAA50000}"/>
    <cellStyle name="Normal 6 3 2 3 2 6" xfId="42557" xr:uid="{00000000-0005-0000-0000-0000DBA50000}"/>
    <cellStyle name="Normal 6 3 2 3 2 7" xfId="42558" xr:uid="{00000000-0005-0000-0000-0000DCA50000}"/>
    <cellStyle name="Normal 6 3 2 3 2 8" xfId="42559" xr:uid="{00000000-0005-0000-0000-0000DDA50000}"/>
    <cellStyle name="Normal 6 3 2 3 2 9" xfId="42560" xr:uid="{00000000-0005-0000-0000-0000DEA50000}"/>
    <cellStyle name="Normal 6 3 2 3 2_1) Sector Final Use Input Sheet" xfId="42561" xr:uid="{00000000-0005-0000-0000-0000DFA50000}"/>
    <cellStyle name="Normal 6 3 2 3 3" xfId="815" xr:uid="{00000000-0005-0000-0000-0000E0A50000}"/>
    <cellStyle name="Normal 6 3 2 3 3 2" xfId="42563" xr:uid="{00000000-0005-0000-0000-0000E1A50000}"/>
    <cellStyle name="Normal 6 3 2 3 3 3" xfId="42564" xr:uid="{00000000-0005-0000-0000-0000E2A50000}"/>
    <cellStyle name="Normal 6 3 2 3 3 4" xfId="42565" xr:uid="{00000000-0005-0000-0000-0000E3A50000}"/>
    <cellStyle name="Normal 6 3 2 3 3 5" xfId="42566" xr:uid="{00000000-0005-0000-0000-0000E4A50000}"/>
    <cellStyle name="Normal 6 3 2 3 3 6" xfId="42562" xr:uid="{00000000-0005-0000-0000-0000E5A50000}"/>
    <cellStyle name="Normal 6 3 2 3 4" xfId="365" xr:uid="{00000000-0005-0000-0000-0000E6A50000}"/>
    <cellStyle name="Normal 6 3 2 3 4 2" xfId="42568" xr:uid="{00000000-0005-0000-0000-0000E7A50000}"/>
    <cellStyle name="Normal 6 3 2 3 4 3" xfId="42569" xr:uid="{00000000-0005-0000-0000-0000E8A50000}"/>
    <cellStyle name="Normal 6 3 2 3 4 4" xfId="42567" xr:uid="{00000000-0005-0000-0000-0000E9A50000}"/>
    <cellStyle name="Normal 6 3 2 3 5" xfId="42570" xr:uid="{00000000-0005-0000-0000-0000EAA50000}"/>
    <cellStyle name="Normal 6 3 2 3 5 2" xfId="42571" xr:uid="{00000000-0005-0000-0000-0000EBA50000}"/>
    <cellStyle name="Normal 6 3 2 3 6" xfId="42572" xr:uid="{00000000-0005-0000-0000-0000ECA50000}"/>
    <cellStyle name="Normal 6 3 2 3 6 2" xfId="42573" xr:uid="{00000000-0005-0000-0000-0000EDA50000}"/>
    <cellStyle name="Normal 6 3 2 3 7" xfId="42574" xr:uid="{00000000-0005-0000-0000-0000EEA50000}"/>
    <cellStyle name="Normal 6 3 2 3 8" xfId="42575" xr:uid="{00000000-0005-0000-0000-0000EFA50000}"/>
    <cellStyle name="Normal 6 3 2 3 9" xfId="42576" xr:uid="{00000000-0005-0000-0000-0000F0A50000}"/>
    <cellStyle name="Normal 6 3 2 3_1) Sector Final Use Input Sheet" xfId="42577" xr:uid="{00000000-0005-0000-0000-0000F1A50000}"/>
    <cellStyle name="Normal 6 3 2 4" xfId="198" xr:uid="{00000000-0005-0000-0000-0000F2A50000}"/>
    <cellStyle name="Normal 6 3 2 4 10" xfId="42579" xr:uid="{00000000-0005-0000-0000-0000F3A50000}"/>
    <cellStyle name="Normal 6 3 2 4 11" xfId="42580" xr:uid="{00000000-0005-0000-0000-0000F4A50000}"/>
    <cellStyle name="Normal 6 3 2 4 12" xfId="42578" xr:uid="{00000000-0005-0000-0000-0000F5A50000}"/>
    <cellStyle name="Normal 6 3 2 4 2" xfId="677" xr:uid="{00000000-0005-0000-0000-0000F6A50000}"/>
    <cellStyle name="Normal 6 3 2 4 2 2" xfId="42582" xr:uid="{00000000-0005-0000-0000-0000F7A50000}"/>
    <cellStyle name="Normal 6 3 2 4 2 3" xfId="42583" xr:uid="{00000000-0005-0000-0000-0000F8A50000}"/>
    <cellStyle name="Normal 6 3 2 4 2 4" xfId="42584" xr:uid="{00000000-0005-0000-0000-0000F9A50000}"/>
    <cellStyle name="Normal 6 3 2 4 2 5" xfId="42585" xr:uid="{00000000-0005-0000-0000-0000FAA50000}"/>
    <cellStyle name="Normal 6 3 2 4 2 6" xfId="42581" xr:uid="{00000000-0005-0000-0000-0000FBA50000}"/>
    <cellStyle name="Normal 6 3 2 4 3" xfId="873" xr:uid="{00000000-0005-0000-0000-0000FCA50000}"/>
    <cellStyle name="Normal 6 3 2 4 3 2" xfId="42587" xr:uid="{00000000-0005-0000-0000-0000FDA50000}"/>
    <cellStyle name="Normal 6 3 2 4 3 3" xfId="42588" xr:uid="{00000000-0005-0000-0000-0000FEA50000}"/>
    <cellStyle name="Normal 6 3 2 4 3 4" xfId="42586" xr:uid="{00000000-0005-0000-0000-0000FFA50000}"/>
    <cellStyle name="Normal 6 3 2 4 4" xfId="423" xr:uid="{00000000-0005-0000-0000-000000A60000}"/>
    <cellStyle name="Normal 6 3 2 4 4 2" xfId="42590" xr:uid="{00000000-0005-0000-0000-000001A60000}"/>
    <cellStyle name="Normal 6 3 2 4 4 3" xfId="42589" xr:uid="{00000000-0005-0000-0000-000002A60000}"/>
    <cellStyle name="Normal 6 3 2 4 5" xfId="42591" xr:uid="{00000000-0005-0000-0000-000003A60000}"/>
    <cellStyle name="Normal 6 3 2 4 5 2" xfId="42592" xr:uid="{00000000-0005-0000-0000-000004A60000}"/>
    <cellStyle name="Normal 6 3 2 4 6" xfId="42593" xr:uid="{00000000-0005-0000-0000-000005A60000}"/>
    <cellStyle name="Normal 6 3 2 4 7" xfId="42594" xr:uid="{00000000-0005-0000-0000-000006A60000}"/>
    <cellStyle name="Normal 6 3 2 4 8" xfId="42595" xr:uid="{00000000-0005-0000-0000-000007A60000}"/>
    <cellStyle name="Normal 6 3 2 4 9" xfId="42596" xr:uid="{00000000-0005-0000-0000-000008A60000}"/>
    <cellStyle name="Normal 6 3 2 4_1) Sector Final Use Input Sheet" xfId="42597" xr:uid="{00000000-0005-0000-0000-000009A60000}"/>
    <cellStyle name="Normal 6 3 2 5" xfId="498" xr:uid="{00000000-0005-0000-0000-00000AA60000}"/>
    <cellStyle name="Normal 6 3 2 5 2" xfId="42599" xr:uid="{00000000-0005-0000-0000-00000BA60000}"/>
    <cellStyle name="Normal 6 3 2 5 3" xfId="42600" xr:uid="{00000000-0005-0000-0000-00000CA60000}"/>
    <cellStyle name="Normal 6 3 2 5 4" xfId="42601" xr:uid="{00000000-0005-0000-0000-00000DA60000}"/>
    <cellStyle name="Normal 6 3 2 5 5" xfId="42602" xr:uid="{00000000-0005-0000-0000-00000EA60000}"/>
    <cellStyle name="Normal 6 3 2 5 6" xfId="42598" xr:uid="{00000000-0005-0000-0000-00000FA60000}"/>
    <cellStyle name="Normal 6 3 2 6" xfId="723" xr:uid="{00000000-0005-0000-0000-000010A60000}"/>
    <cellStyle name="Normal 6 3 2 6 2" xfId="42604" xr:uid="{00000000-0005-0000-0000-000011A60000}"/>
    <cellStyle name="Normal 6 3 2 6 3" xfId="42605" xr:uid="{00000000-0005-0000-0000-000012A60000}"/>
    <cellStyle name="Normal 6 3 2 6 4" xfId="42603" xr:uid="{00000000-0005-0000-0000-000013A60000}"/>
    <cellStyle name="Normal 6 3 2 7" xfId="273" xr:uid="{00000000-0005-0000-0000-000014A60000}"/>
    <cellStyle name="Normal 6 3 2 7 2" xfId="42607" xr:uid="{00000000-0005-0000-0000-000015A60000}"/>
    <cellStyle name="Normal 6 3 2 7 3" xfId="42606" xr:uid="{00000000-0005-0000-0000-000016A60000}"/>
    <cellStyle name="Normal 6 3 2 8" xfId="42608" xr:uid="{00000000-0005-0000-0000-000017A60000}"/>
    <cellStyle name="Normal 6 3 2 8 2" xfId="42609" xr:uid="{00000000-0005-0000-0000-000018A60000}"/>
    <cellStyle name="Normal 6 3 2 9" xfId="42610" xr:uid="{00000000-0005-0000-0000-000019A60000}"/>
    <cellStyle name="Normal 6 3 2_1) Sector Final Use Input Sheet" xfId="42611" xr:uid="{00000000-0005-0000-0000-00001AA60000}"/>
    <cellStyle name="Normal 6 3 3" xfId="77" xr:uid="{00000000-0005-0000-0000-00001BA60000}"/>
    <cellStyle name="Normal 6 3 3 10" xfId="42613" xr:uid="{00000000-0005-0000-0000-00001CA60000}"/>
    <cellStyle name="Normal 6 3 3 11" xfId="42614" xr:uid="{00000000-0005-0000-0000-00001DA60000}"/>
    <cellStyle name="Normal 6 3 3 12" xfId="42615" xr:uid="{00000000-0005-0000-0000-00001EA60000}"/>
    <cellStyle name="Normal 6 3 3 13" xfId="42616" xr:uid="{00000000-0005-0000-0000-00001FA60000}"/>
    <cellStyle name="Normal 6 3 3 14" xfId="42617" xr:uid="{00000000-0005-0000-0000-000020A60000}"/>
    <cellStyle name="Normal 6 3 3 15" xfId="42612" xr:uid="{00000000-0005-0000-0000-000021A60000}"/>
    <cellStyle name="Normal 6 3 3 2" xfId="125" xr:uid="{00000000-0005-0000-0000-000022A60000}"/>
    <cellStyle name="Normal 6 3 3 2 10" xfId="42619" xr:uid="{00000000-0005-0000-0000-000023A60000}"/>
    <cellStyle name="Normal 6 3 3 2 11" xfId="42620" xr:uid="{00000000-0005-0000-0000-000024A60000}"/>
    <cellStyle name="Normal 6 3 3 2 12" xfId="42621" xr:uid="{00000000-0005-0000-0000-000025A60000}"/>
    <cellStyle name="Normal 6 3 3 2 13" xfId="42618" xr:uid="{00000000-0005-0000-0000-000026A60000}"/>
    <cellStyle name="Normal 6 3 3 2 2" xfId="678" xr:uid="{00000000-0005-0000-0000-000027A60000}"/>
    <cellStyle name="Normal 6 3 3 2 2 10" xfId="42623" xr:uid="{00000000-0005-0000-0000-000028A60000}"/>
    <cellStyle name="Normal 6 3 3 2 2 11" xfId="42624" xr:uid="{00000000-0005-0000-0000-000029A60000}"/>
    <cellStyle name="Normal 6 3 3 2 2 12" xfId="42622" xr:uid="{00000000-0005-0000-0000-00002AA60000}"/>
    <cellStyle name="Normal 6 3 3 2 2 2" xfId="42625" xr:uid="{00000000-0005-0000-0000-00002BA60000}"/>
    <cellStyle name="Normal 6 3 3 2 2 2 2" xfId="42626" xr:uid="{00000000-0005-0000-0000-00002CA60000}"/>
    <cellStyle name="Normal 6 3 3 2 2 2 3" xfId="42627" xr:uid="{00000000-0005-0000-0000-00002DA60000}"/>
    <cellStyle name="Normal 6 3 3 2 2 2 4" xfId="42628" xr:uid="{00000000-0005-0000-0000-00002EA60000}"/>
    <cellStyle name="Normal 6 3 3 2 2 2 5" xfId="42629" xr:uid="{00000000-0005-0000-0000-00002FA60000}"/>
    <cellStyle name="Normal 6 3 3 2 2 3" xfId="42630" xr:uid="{00000000-0005-0000-0000-000030A60000}"/>
    <cellStyle name="Normal 6 3 3 2 2 3 2" xfId="42631" xr:uid="{00000000-0005-0000-0000-000031A60000}"/>
    <cellStyle name="Normal 6 3 3 2 2 3 3" xfId="42632" xr:uid="{00000000-0005-0000-0000-000032A60000}"/>
    <cellStyle name="Normal 6 3 3 2 2 4" xfId="42633" xr:uid="{00000000-0005-0000-0000-000033A60000}"/>
    <cellStyle name="Normal 6 3 3 2 2 4 2" xfId="42634" xr:uid="{00000000-0005-0000-0000-000034A60000}"/>
    <cellStyle name="Normal 6 3 3 2 2 5" xfId="42635" xr:uid="{00000000-0005-0000-0000-000035A60000}"/>
    <cellStyle name="Normal 6 3 3 2 2 5 2" xfId="42636" xr:uid="{00000000-0005-0000-0000-000036A60000}"/>
    <cellStyle name="Normal 6 3 3 2 2 6" xfId="42637" xr:uid="{00000000-0005-0000-0000-000037A60000}"/>
    <cellStyle name="Normal 6 3 3 2 2 7" xfId="42638" xr:uid="{00000000-0005-0000-0000-000038A60000}"/>
    <cellStyle name="Normal 6 3 3 2 2 8" xfId="42639" xr:uid="{00000000-0005-0000-0000-000039A60000}"/>
    <cellStyle name="Normal 6 3 3 2 2 9" xfId="42640" xr:uid="{00000000-0005-0000-0000-00003AA60000}"/>
    <cellStyle name="Normal 6 3 3 2 2_1) Sector Final Use Input Sheet" xfId="42641" xr:uid="{00000000-0005-0000-0000-00003BA60000}"/>
    <cellStyle name="Normal 6 3 3 2 3" xfId="800" xr:uid="{00000000-0005-0000-0000-00003CA60000}"/>
    <cellStyle name="Normal 6 3 3 2 3 2" xfId="42643" xr:uid="{00000000-0005-0000-0000-00003DA60000}"/>
    <cellStyle name="Normal 6 3 3 2 3 3" xfId="42644" xr:uid="{00000000-0005-0000-0000-00003EA60000}"/>
    <cellStyle name="Normal 6 3 3 2 3 4" xfId="42645" xr:uid="{00000000-0005-0000-0000-00003FA60000}"/>
    <cellStyle name="Normal 6 3 3 2 3 5" xfId="42646" xr:uid="{00000000-0005-0000-0000-000040A60000}"/>
    <cellStyle name="Normal 6 3 3 2 3 6" xfId="42642" xr:uid="{00000000-0005-0000-0000-000041A60000}"/>
    <cellStyle name="Normal 6 3 3 2 4" xfId="350" xr:uid="{00000000-0005-0000-0000-000042A60000}"/>
    <cellStyle name="Normal 6 3 3 2 4 2" xfId="42648" xr:uid="{00000000-0005-0000-0000-000043A60000}"/>
    <cellStyle name="Normal 6 3 3 2 4 3" xfId="42649" xr:uid="{00000000-0005-0000-0000-000044A60000}"/>
    <cellStyle name="Normal 6 3 3 2 4 4" xfId="42647" xr:uid="{00000000-0005-0000-0000-000045A60000}"/>
    <cellStyle name="Normal 6 3 3 2 5" xfId="42650" xr:uid="{00000000-0005-0000-0000-000046A60000}"/>
    <cellStyle name="Normal 6 3 3 2 5 2" xfId="42651" xr:uid="{00000000-0005-0000-0000-000047A60000}"/>
    <cellStyle name="Normal 6 3 3 2 6" xfId="42652" xr:uid="{00000000-0005-0000-0000-000048A60000}"/>
    <cellStyle name="Normal 6 3 3 2 6 2" xfId="42653" xr:uid="{00000000-0005-0000-0000-000049A60000}"/>
    <cellStyle name="Normal 6 3 3 2 7" xfId="42654" xr:uid="{00000000-0005-0000-0000-00004AA60000}"/>
    <cellStyle name="Normal 6 3 3 2 8" xfId="42655" xr:uid="{00000000-0005-0000-0000-00004BA60000}"/>
    <cellStyle name="Normal 6 3 3 2 9" xfId="42656" xr:uid="{00000000-0005-0000-0000-00004CA60000}"/>
    <cellStyle name="Normal 6 3 3 2_1) Sector Final Use Input Sheet" xfId="42657" xr:uid="{00000000-0005-0000-0000-00004DA60000}"/>
    <cellStyle name="Normal 6 3 3 3" xfId="228" xr:uid="{00000000-0005-0000-0000-00004EA60000}"/>
    <cellStyle name="Normal 6 3 3 3 10" xfId="42659" xr:uid="{00000000-0005-0000-0000-00004FA60000}"/>
    <cellStyle name="Normal 6 3 3 3 11" xfId="42660" xr:uid="{00000000-0005-0000-0000-000050A60000}"/>
    <cellStyle name="Normal 6 3 3 3 12" xfId="42661" xr:uid="{00000000-0005-0000-0000-000051A60000}"/>
    <cellStyle name="Normal 6 3 3 3 13" xfId="42658" xr:uid="{00000000-0005-0000-0000-000052A60000}"/>
    <cellStyle name="Normal 6 3 3 3 2" xfId="679" xr:uid="{00000000-0005-0000-0000-000053A60000}"/>
    <cellStyle name="Normal 6 3 3 3 2 10" xfId="42663" xr:uid="{00000000-0005-0000-0000-000054A60000}"/>
    <cellStyle name="Normal 6 3 3 3 2 11" xfId="42664" xr:uid="{00000000-0005-0000-0000-000055A60000}"/>
    <cellStyle name="Normal 6 3 3 3 2 12" xfId="42662" xr:uid="{00000000-0005-0000-0000-000056A60000}"/>
    <cellStyle name="Normal 6 3 3 3 2 2" xfId="42665" xr:uid="{00000000-0005-0000-0000-000057A60000}"/>
    <cellStyle name="Normal 6 3 3 3 2 2 2" xfId="42666" xr:uid="{00000000-0005-0000-0000-000058A60000}"/>
    <cellStyle name="Normal 6 3 3 3 2 2 3" xfId="42667" xr:uid="{00000000-0005-0000-0000-000059A60000}"/>
    <cellStyle name="Normal 6 3 3 3 2 2 4" xfId="42668" xr:uid="{00000000-0005-0000-0000-00005AA60000}"/>
    <cellStyle name="Normal 6 3 3 3 2 2 5" xfId="42669" xr:uid="{00000000-0005-0000-0000-00005BA60000}"/>
    <cellStyle name="Normal 6 3 3 3 2 3" xfId="42670" xr:uid="{00000000-0005-0000-0000-00005CA60000}"/>
    <cellStyle name="Normal 6 3 3 3 2 3 2" xfId="42671" xr:uid="{00000000-0005-0000-0000-00005DA60000}"/>
    <cellStyle name="Normal 6 3 3 3 2 3 3" xfId="42672" xr:uid="{00000000-0005-0000-0000-00005EA60000}"/>
    <cellStyle name="Normal 6 3 3 3 2 4" xfId="42673" xr:uid="{00000000-0005-0000-0000-00005FA60000}"/>
    <cellStyle name="Normal 6 3 3 3 2 4 2" xfId="42674" xr:uid="{00000000-0005-0000-0000-000060A60000}"/>
    <cellStyle name="Normal 6 3 3 3 2 5" xfId="42675" xr:uid="{00000000-0005-0000-0000-000061A60000}"/>
    <cellStyle name="Normal 6 3 3 3 2 5 2" xfId="42676" xr:uid="{00000000-0005-0000-0000-000062A60000}"/>
    <cellStyle name="Normal 6 3 3 3 2 6" xfId="42677" xr:uid="{00000000-0005-0000-0000-000063A60000}"/>
    <cellStyle name="Normal 6 3 3 3 2 7" xfId="42678" xr:uid="{00000000-0005-0000-0000-000064A60000}"/>
    <cellStyle name="Normal 6 3 3 3 2 8" xfId="42679" xr:uid="{00000000-0005-0000-0000-000065A60000}"/>
    <cellStyle name="Normal 6 3 3 3 2 9" xfId="42680" xr:uid="{00000000-0005-0000-0000-000066A60000}"/>
    <cellStyle name="Normal 6 3 3 3 2_1) Sector Final Use Input Sheet" xfId="42681" xr:uid="{00000000-0005-0000-0000-000067A60000}"/>
    <cellStyle name="Normal 6 3 3 3 3" xfId="903" xr:uid="{00000000-0005-0000-0000-000068A60000}"/>
    <cellStyle name="Normal 6 3 3 3 3 2" xfId="42683" xr:uid="{00000000-0005-0000-0000-000069A60000}"/>
    <cellStyle name="Normal 6 3 3 3 3 3" xfId="42684" xr:uid="{00000000-0005-0000-0000-00006AA60000}"/>
    <cellStyle name="Normal 6 3 3 3 3 4" xfId="42685" xr:uid="{00000000-0005-0000-0000-00006BA60000}"/>
    <cellStyle name="Normal 6 3 3 3 3 5" xfId="42686" xr:uid="{00000000-0005-0000-0000-00006CA60000}"/>
    <cellStyle name="Normal 6 3 3 3 3 6" xfId="42682" xr:uid="{00000000-0005-0000-0000-00006DA60000}"/>
    <cellStyle name="Normal 6 3 3 3 4" xfId="453" xr:uid="{00000000-0005-0000-0000-00006EA60000}"/>
    <cellStyle name="Normal 6 3 3 3 4 2" xfId="42688" xr:uid="{00000000-0005-0000-0000-00006FA60000}"/>
    <cellStyle name="Normal 6 3 3 3 4 3" xfId="42689" xr:uid="{00000000-0005-0000-0000-000070A60000}"/>
    <cellStyle name="Normal 6 3 3 3 4 4" xfId="42687" xr:uid="{00000000-0005-0000-0000-000071A60000}"/>
    <cellStyle name="Normal 6 3 3 3 5" xfId="42690" xr:uid="{00000000-0005-0000-0000-000072A60000}"/>
    <cellStyle name="Normal 6 3 3 3 5 2" xfId="42691" xr:uid="{00000000-0005-0000-0000-000073A60000}"/>
    <cellStyle name="Normal 6 3 3 3 6" xfId="42692" xr:uid="{00000000-0005-0000-0000-000074A60000}"/>
    <cellStyle name="Normal 6 3 3 3 6 2" xfId="42693" xr:uid="{00000000-0005-0000-0000-000075A60000}"/>
    <cellStyle name="Normal 6 3 3 3 7" xfId="42694" xr:uid="{00000000-0005-0000-0000-000076A60000}"/>
    <cellStyle name="Normal 6 3 3 3 8" xfId="42695" xr:uid="{00000000-0005-0000-0000-000077A60000}"/>
    <cellStyle name="Normal 6 3 3 3 9" xfId="42696" xr:uid="{00000000-0005-0000-0000-000078A60000}"/>
    <cellStyle name="Normal 6 3 3 3_1) Sector Final Use Input Sheet" xfId="42697" xr:uid="{00000000-0005-0000-0000-000079A60000}"/>
    <cellStyle name="Normal 6 3 3 4" xfId="528" xr:uid="{00000000-0005-0000-0000-00007AA60000}"/>
    <cellStyle name="Normal 6 3 3 4 10" xfId="42699" xr:uid="{00000000-0005-0000-0000-00007BA60000}"/>
    <cellStyle name="Normal 6 3 3 4 11" xfId="42700" xr:uid="{00000000-0005-0000-0000-00007CA60000}"/>
    <cellStyle name="Normal 6 3 3 4 12" xfId="42698" xr:uid="{00000000-0005-0000-0000-00007DA60000}"/>
    <cellStyle name="Normal 6 3 3 4 2" xfId="42701" xr:uid="{00000000-0005-0000-0000-00007EA60000}"/>
    <cellStyle name="Normal 6 3 3 4 2 2" xfId="42702" xr:uid="{00000000-0005-0000-0000-00007FA60000}"/>
    <cellStyle name="Normal 6 3 3 4 2 3" xfId="42703" xr:uid="{00000000-0005-0000-0000-000080A60000}"/>
    <cellStyle name="Normal 6 3 3 4 2 4" xfId="42704" xr:uid="{00000000-0005-0000-0000-000081A60000}"/>
    <cellStyle name="Normal 6 3 3 4 2 5" xfId="42705" xr:uid="{00000000-0005-0000-0000-000082A60000}"/>
    <cellStyle name="Normal 6 3 3 4 3" xfId="42706" xr:uid="{00000000-0005-0000-0000-000083A60000}"/>
    <cellStyle name="Normal 6 3 3 4 3 2" xfId="42707" xr:uid="{00000000-0005-0000-0000-000084A60000}"/>
    <cellStyle name="Normal 6 3 3 4 3 3" xfId="42708" xr:uid="{00000000-0005-0000-0000-000085A60000}"/>
    <cellStyle name="Normal 6 3 3 4 4" xfId="42709" xr:uid="{00000000-0005-0000-0000-000086A60000}"/>
    <cellStyle name="Normal 6 3 3 4 4 2" xfId="42710" xr:uid="{00000000-0005-0000-0000-000087A60000}"/>
    <cellStyle name="Normal 6 3 3 4 5" xfId="42711" xr:uid="{00000000-0005-0000-0000-000088A60000}"/>
    <cellStyle name="Normal 6 3 3 4 5 2" xfId="42712" xr:uid="{00000000-0005-0000-0000-000089A60000}"/>
    <cellStyle name="Normal 6 3 3 4 6" xfId="42713" xr:uid="{00000000-0005-0000-0000-00008AA60000}"/>
    <cellStyle name="Normal 6 3 3 4 7" xfId="42714" xr:uid="{00000000-0005-0000-0000-00008BA60000}"/>
    <cellStyle name="Normal 6 3 3 4 8" xfId="42715" xr:uid="{00000000-0005-0000-0000-00008CA60000}"/>
    <cellStyle name="Normal 6 3 3 4 9" xfId="42716" xr:uid="{00000000-0005-0000-0000-00008DA60000}"/>
    <cellStyle name="Normal 6 3 3 4_1) Sector Final Use Input Sheet" xfId="42717" xr:uid="{00000000-0005-0000-0000-00008EA60000}"/>
    <cellStyle name="Normal 6 3 3 5" xfId="753" xr:uid="{00000000-0005-0000-0000-00008FA60000}"/>
    <cellStyle name="Normal 6 3 3 5 2" xfId="42719" xr:uid="{00000000-0005-0000-0000-000090A60000}"/>
    <cellStyle name="Normal 6 3 3 5 3" xfId="42720" xr:uid="{00000000-0005-0000-0000-000091A60000}"/>
    <cellStyle name="Normal 6 3 3 5 4" xfId="42721" xr:uid="{00000000-0005-0000-0000-000092A60000}"/>
    <cellStyle name="Normal 6 3 3 5 5" xfId="42722" xr:uid="{00000000-0005-0000-0000-000093A60000}"/>
    <cellStyle name="Normal 6 3 3 5 6" xfId="42718" xr:uid="{00000000-0005-0000-0000-000094A60000}"/>
    <cellStyle name="Normal 6 3 3 6" xfId="303" xr:uid="{00000000-0005-0000-0000-000095A60000}"/>
    <cellStyle name="Normal 6 3 3 6 2" xfId="42724" xr:uid="{00000000-0005-0000-0000-000096A60000}"/>
    <cellStyle name="Normal 6 3 3 6 3" xfId="42725" xr:uid="{00000000-0005-0000-0000-000097A60000}"/>
    <cellStyle name="Normal 6 3 3 6 4" xfId="42723" xr:uid="{00000000-0005-0000-0000-000098A60000}"/>
    <cellStyle name="Normal 6 3 3 7" xfId="42726" xr:uid="{00000000-0005-0000-0000-000099A60000}"/>
    <cellStyle name="Normal 6 3 3 7 2" xfId="42727" xr:uid="{00000000-0005-0000-0000-00009AA60000}"/>
    <cellStyle name="Normal 6 3 3 8" xfId="42728" xr:uid="{00000000-0005-0000-0000-00009BA60000}"/>
    <cellStyle name="Normal 6 3 3 8 2" xfId="42729" xr:uid="{00000000-0005-0000-0000-00009CA60000}"/>
    <cellStyle name="Normal 6 3 3 9" xfId="42730" xr:uid="{00000000-0005-0000-0000-00009DA60000}"/>
    <cellStyle name="Normal 6 3 3_1) Sector Final Use Input Sheet" xfId="42731" xr:uid="{00000000-0005-0000-0000-00009EA60000}"/>
    <cellStyle name="Normal 6 3 4" xfId="62" xr:uid="{00000000-0005-0000-0000-00009FA60000}"/>
    <cellStyle name="Normal 6 3 4 10" xfId="42733" xr:uid="{00000000-0005-0000-0000-0000A0A60000}"/>
    <cellStyle name="Normal 6 3 4 11" xfId="42734" xr:uid="{00000000-0005-0000-0000-0000A1A60000}"/>
    <cellStyle name="Normal 6 3 4 12" xfId="42735" xr:uid="{00000000-0005-0000-0000-0000A2A60000}"/>
    <cellStyle name="Normal 6 3 4 13" xfId="42736" xr:uid="{00000000-0005-0000-0000-0000A3A60000}"/>
    <cellStyle name="Normal 6 3 4 14" xfId="42737" xr:uid="{00000000-0005-0000-0000-0000A4A60000}"/>
    <cellStyle name="Normal 6 3 4 15" xfId="42732" xr:uid="{00000000-0005-0000-0000-0000A5A60000}"/>
    <cellStyle name="Normal 6 3 4 2" xfId="153" xr:uid="{00000000-0005-0000-0000-0000A6A60000}"/>
    <cellStyle name="Normal 6 3 4 2 10" xfId="42739" xr:uid="{00000000-0005-0000-0000-0000A7A60000}"/>
    <cellStyle name="Normal 6 3 4 2 11" xfId="42740" xr:uid="{00000000-0005-0000-0000-0000A8A60000}"/>
    <cellStyle name="Normal 6 3 4 2 12" xfId="42741" xr:uid="{00000000-0005-0000-0000-0000A9A60000}"/>
    <cellStyle name="Normal 6 3 4 2 13" xfId="42738" xr:uid="{00000000-0005-0000-0000-0000AAA60000}"/>
    <cellStyle name="Normal 6 3 4 2 2" xfId="680" xr:uid="{00000000-0005-0000-0000-0000ABA60000}"/>
    <cellStyle name="Normal 6 3 4 2 2 10" xfId="42743" xr:uid="{00000000-0005-0000-0000-0000ACA60000}"/>
    <cellStyle name="Normal 6 3 4 2 2 11" xfId="42744" xr:uid="{00000000-0005-0000-0000-0000ADA60000}"/>
    <cellStyle name="Normal 6 3 4 2 2 12" xfId="42742" xr:uid="{00000000-0005-0000-0000-0000AEA60000}"/>
    <cellStyle name="Normal 6 3 4 2 2 2" xfId="42745" xr:uid="{00000000-0005-0000-0000-0000AFA60000}"/>
    <cellStyle name="Normal 6 3 4 2 2 2 2" xfId="42746" xr:uid="{00000000-0005-0000-0000-0000B0A60000}"/>
    <cellStyle name="Normal 6 3 4 2 2 2 3" xfId="42747" xr:uid="{00000000-0005-0000-0000-0000B1A60000}"/>
    <cellStyle name="Normal 6 3 4 2 2 2 4" xfId="42748" xr:uid="{00000000-0005-0000-0000-0000B2A60000}"/>
    <cellStyle name="Normal 6 3 4 2 2 2 5" xfId="42749" xr:uid="{00000000-0005-0000-0000-0000B3A60000}"/>
    <cellStyle name="Normal 6 3 4 2 2 3" xfId="42750" xr:uid="{00000000-0005-0000-0000-0000B4A60000}"/>
    <cellStyle name="Normal 6 3 4 2 2 3 2" xfId="42751" xr:uid="{00000000-0005-0000-0000-0000B5A60000}"/>
    <cellStyle name="Normal 6 3 4 2 2 3 3" xfId="42752" xr:uid="{00000000-0005-0000-0000-0000B6A60000}"/>
    <cellStyle name="Normal 6 3 4 2 2 4" xfId="42753" xr:uid="{00000000-0005-0000-0000-0000B7A60000}"/>
    <cellStyle name="Normal 6 3 4 2 2 4 2" xfId="42754" xr:uid="{00000000-0005-0000-0000-0000B8A60000}"/>
    <cellStyle name="Normal 6 3 4 2 2 5" xfId="42755" xr:uid="{00000000-0005-0000-0000-0000B9A60000}"/>
    <cellStyle name="Normal 6 3 4 2 2 5 2" xfId="42756" xr:uid="{00000000-0005-0000-0000-0000BAA60000}"/>
    <cellStyle name="Normal 6 3 4 2 2 6" xfId="42757" xr:uid="{00000000-0005-0000-0000-0000BBA60000}"/>
    <cellStyle name="Normal 6 3 4 2 2 7" xfId="42758" xr:uid="{00000000-0005-0000-0000-0000BCA60000}"/>
    <cellStyle name="Normal 6 3 4 2 2 8" xfId="42759" xr:uid="{00000000-0005-0000-0000-0000BDA60000}"/>
    <cellStyle name="Normal 6 3 4 2 2 9" xfId="42760" xr:uid="{00000000-0005-0000-0000-0000BEA60000}"/>
    <cellStyle name="Normal 6 3 4 2 2_1) Sector Final Use Input Sheet" xfId="42761" xr:uid="{00000000-0005-0000-0000-0000BFA60000}"/>
    <cellStyle name="Normal 6 3 4 2 3" xfId="828" xr:uid="{00000000-0005-0000-0000-0000C0A60000}"/>
    <cellStyle name="Normal 6 3 4 2 3 2" xfId="42763" xr:uid="{00000000-0005-0000-0000-0000C1A60000}"/>
    <cellStyle name="Normal 6 3 4 2 3 3" xfId="42764" xr:uid="{00000000-0005-0000-0000-0000C2A60000}"/>
    <cellStyle name="Normal 6 3 4 2 3 4" xfId="42765" xr:uid="{00000000-0005-0000-0000-0000C3A60000}"/>
    <cellStyle name="Normal 6 3 4 2 3 5" xfId="42766" xr:uid="{00000000-0005-0000-0000-0000C4A60000}"/>
    <cellStyle name="Normal 6 3 4 2 3 6" xfId="42762" xr:uid="{00000000-0005-0000-0000-0000C5A60000}"/>
    <cellStyle name="Normal 6 3 4 2 4" xfId="378" xr:uid="{00000000-0005-0000-0000-0000C6A60000}"/>
    <cellStyle name="Normal 6 3 4 2 4 2" xfId="42768" xr:uid="{00000000-0005-0000-0000-0000C7A60000}"/>
    <cellStyle name="Normal 6 3 4 2 4 3" xfId="42769" xr:uid="{00000000-0005-0000-0000-0000C8A60000}"/>
    <cellStyle name="Normal 6 3 4 2 4 4" xfId="42767" xr:uid="{00000000-0005-0000-0000-0000C9A60000}"/>
    <cellStyle name="Normal 6 3 4 2 5" xfId="42770" xr:uid="{00000000-0005-0000-0000-0000CAA60000}"/>
    <cellStyle name="Normal 6 3 4 2 5 2" xfId="42771" xr:uid="{00000000-0005-0000-0000-0000CBA60000}"/>
    <cellStyle name="Normal 6 3 4 2 6" xfId="42772" xr:uid="{00000000-0005-0000-0000-0000CCA60000}"/>
    <cellStyle name="Normal 6 3 4 2 6 2" xfId="42773" xr:uid="{00000000-0005-0000-0000-0000CDA60000}"/>
    <cellStyle name="Normal 6 3 4 2 7" xfId="42774" xr:uid="{00000000-0005-0000-0000-0000CEA60000}"/>
    <cellStyle name="Normal 6 3 4 2 8" xfId="42775" xr:uid="{00000000-0005-0000-0000-0000CFA60000}"/>
    <cellStyle name="Normal 6 3 4 2 9" xfId="42776" xr:uid="{00000000-0005-0000-0000-0000D0A60000}"/>
    <cellStyle name="Normal 6 3 4 2_1) Sector Final Use Input Sheet" xfId="42777" xr:uid="{00000000-0005-0000-0000-0000D1A60000}"/>
    <cellStyle name="Normal 6 3 4 3" xfId="213" xr:uid="{00000000-0005-0000-0000-0000D2A60000}"/>
    <cellStyle name="Normal 6 3 4 3 10" xfId="42779" xr:uid="{00000000-0005-0000-0000-0000D3A60000}"/>
    <cellStyle name="Normal 6 3 4 3 11" xfId="42780" xr:uid="{00000000-0005-0000-0000-0000D4A60000}"/>
    <cellStyle name="Normal 6 3 4 3 12" xfId="42781" xr:uid="{00000000-0005-0000-0000-0000D5A60000}"/>
    <cellStyle name="Normal 6 3 4 3 13" xfId="42778" xr:uid="{00000000-0005-0000-0000-0000D6A60000}"/>
    <cellStyle name="Normal 6 3 4 3 2" xfId="681" xr:uid="{00000000-0005-0000-0000-0000D7A60000}"/>
    <cellStyle name="Normal 6 3 4 3 2 10" xfId="42783" xr:uid="{00000000-0005-0000-0000-0000D8A60000}"/>
    <cellStyle name="Normal 6 3 4 3 2 11" xfId="42784" xr:uid="{00000000-0005-0000-0000-0000D9A60000}"/>
    <cellStyle name="Normal 6 3 4 3 2 12" xfId="42782" xr:uid="{00000000-0005-0000-0000-0000DAA60000}"/>
    <cellStyle name="Normal 6 3 4 3 2 2" xfId="42785" xr:uid="{00000000-0005-0000-0000-0000DBA60000}"/>
    <cellStyle name="Normal 6 3 4 3 2 2 2" xfId="42786" xr:uid="{00000000-0005-0000-0000-0000DCA60000}"/>
    <cellStyle name="Normal 6 3 4 3 2 2 3" xfId="42787" xr:uid="{00000000-0005-0000-0000-0000DDA60000}"/>
    <cellStyle name="Normal 6 3 4 3 2 2 4" xfId="42788" xr:uid="{00000000-0005-0000-0000-0000DEA60000}"/>
    <cellStyle name="Normal 6 3 4 3 2 2 5" xfId="42789" xr:uid="{00000000-0005-0000-0000-0000DFA60000}"/>
    <cellStyle name="Normal 6 3 4 3 2 3" xfId="42790" xr:uid="{00000000-0005-0000-0000-0000E0A60000}"/>
    <cellStyle name="Normal 6 3 4 3 2 3 2" xfId="42791" xr:uid="{00000000-0005-0000-0000-0000E1A60000}"/>
    <cellStyle name="Normal 6 3 4 3 2 3 3" xfId="42792" xr:uid="{00000000-0005-0000-0000-0000E2A60000}"/>
    <cellStyle name="Normal 6 3 4 3 2 4" xfId="42793" xr:uid="{00000000-0005-0000-0000-0000E3A60000}"/>
    <cellStyle name="Normal 6 3 4 3 2 4 2" xfId="42794" xr:uid="{00000000-0005-0000-0000-0000E4A60000}"/>
    <cellStyle name="Normal 6 3 4 3 2 5" xfId="42795" xr:uid="{00000000-0005-0000-0000-0000E5A60000}"/>
    <cellStyle name="Normal 6 3 4 3 2 5 2" xfId="42796" xr:uid="{00000000-0005-0000-0000-0000E6A60000}"/>
    <cellStyle name="Normal 6 3 4 3 2 6" xfId="42797" xr:uid="{00000000-0005-0000-0000-0000E7A60000}"/>
    <cellStyle name="Normal 6 3 4 3 2 7" xfId="42798" xr:uid="{00000000-0005-0000-0000-0000E8A60000}"/>
    <cellStyle name="Normal 6 3 4 3 2 8" xfId="42799" xr:uid="{00000000-0005-0000-0000-0000E9A60000}"/>
    <cellStyle name="Normal 6 3 4 3 2 9" xfId="42800" xr:uid="{00000000-0005-0000-0000-0000EAA60000}"/>
    <cellStyle name="Normal 6 3 4 3 2_1) Sector Final Use Input Sheet" xfId="42801" xr:uid="{00000000-0005-0000-0000-0000EBA60000}"/>
    <cellStyle name="Normal 6 3 4 3 3" xfId="888" xr:uid="{00000000-0005-0000-0000-0000ECA60000}"/>
    <cellStyle name="Normal 6 3 4 3 3 2" xfId="42803" xr:uid="{00000000-0005-0000-0000-0000EDA60000}"/>
    <cellStyle name="Normal 6 3 4 3 3 3" xfId="42804" xr:uid="{00000000-0005-0000-0000-0000EEA60000}"/>
    <cellStyle name="Normal 6 3 4 3 3 4" xfId="42805" xr:uid="{00000000-0005-0000-0000-0000EFA60000}"/>
    <cellStyle name="Normal 6 3 4 3 3 5" xfId="42806" xr:uid="{00000000-0005-0000-0000-0000F0A60000}"/>
    <cellStyle name="Normal 6 3 4 3 3 6" xfId="42802" xr:uid="{00000000-0005-0000-0000-0000F1A60000}"/>
    <cellStyle name="Normal 6 3 4 3 4" xfId="438" xr:uid="{00000000-0005-0000-0000-0000F2A60000}"/>
    <cellStyle name="Normal 6 3 4 3 4 2" xfId="42808" xr:uid="{00000000-0005-0000-0000-0000F3A60000}"/>
    <cellStyle name="Normal 6 3 4 3 4 3" xfId="42809" xr:uid="{00000000-0005-0000-0000-0000F4A60000}"/>
    <cellStyle name="Normal 6 3 4 3 4 4" xfId="42807" xr:uid="{00000000-0005-0000-0000-0000F5A60000}"/>
    <cellStyle name="Normal 6 3 4 3 5" xfId="42810" xr:uid="{00000000-0005-0000-0000-0000F6A60000}"/>
    <cellStyle name="Normal 6 3 4 3 5 2" xfId="42811" xr:uid="{00000000-0005-0000-0000-0000F7A60000}"/>
    <cellStyle name="Normal 6 3 4 3 6" xfId="42812" xr:uid="{00000000-0005-0000-0000-0000F8A60000}"/>
    <cellStyle name="Normal 6 3 4 3 6 2" xfId="42813" xr:uid="{00000000-0005-0000-0000-0000F9A60000}"/>
    <cellStyle name="Normal 6 3 4 3 7" xfId="42814" xr:uid="{00000000-0005-0000-0000-0000FAA60000}"/>
    <cellStyle name="Normal 6 3 4 3 8" xfId="42815" xr:uid="{00000000-0005-0000-0000-0000FBA60000}"/>
    <cellStyle name="Normal 6 3 4 3 9" xfId="42816" xr:uid="{00000000-0005-0000-0000-0000FCA60000}"/>
    <cellStyle name="Normal 6 3 4 3_1) Sector Final Use Input Sheet" xfId="42817" xr:uid="{00000000-0005-0000-0000-0000FDA60000}"/>
    <cellStyle name="Normal 6 3 4 4" xfId="513" xr:uid="{00000000-0005-0000-0000-0000FEA60000}"/>
    <cellStyle name="Normal 6 3 4 4 10" xfId="42819" xr:uid="{00000000-0005-0000-0000-0000FFA60000}"/>
    <cellStyle name="Normal 6 3 4 4 11" xfId="42820" xr:uid="{00000000-0005-0000-0000-000000A70000}"/>
    <cellStyle name="Normal 6 3 4 4 12" xfId="42818" xr:uid="{00000000-0005-0000-0000-000001A70000}"/>
    <cellStyle name="Normal 6 3 4 4 2" xfId="42821" xr:uid="{00000000-0005-0000-0000-000002A70000}"/>
    <cellStyle name="Normal 6 3 4 4 2 2" xfId="42822" xr:uid="{00000000-0005-0000-0000-000003A70000}"/>
    <cellStyle name="Normal 6 3 4 4 2 3" xfId="42823" xr:uid="{00000000-0005-0000-0000-000004A70000}"/>
    <cellStyle name="Normal 6 3 4 4 2 4" xfId="42824" xr:uid="{00000000-0005-0000-0000-000005A70000}"/>
    <cellStyle name="Normal 6 3 4 4 2 5" xfId="42825" xr:uid="{00000000-0005-0000-0000-000006A70000}"/>
    <cellStyle name="Normal 6 3 4 4 3" xfId="42826" xr:uid="{00000000-0005-0000-0000-000007A70000}"/>
    <cellStyle name="Normal 6 3 4 4 3 2" xfId="42827" xr:uid="{00000000-0005-0000-0000-000008A70000}"/>
    <cellStyle name="Normal 6 3 4 4 3 3" xfId="42828" xr:uid="{00000000-0005-0000-0000-000009A70000}"/>
    <cellStyle name="Normal 6 3 4 4 4" xfId="42829" xr:uid="{00000000-0005-0000-0000-00000AA70000}"/>
    <cellStyle name="Normal 6 3 4 4 4 2" xfId="42830" xr:uid="{00000000-0005-0000-0000-00000BA70000}"/>
    <cellStyle name="Normal 6 3 4 4 5" xfId="42831" xr:uid="{00000000-0005-0000-0000-00000CA70000}"/>
    <cellStyle name="Normal 6 3 4 4 5 2" xfId="42832" xr:uid="{00000000-0005-0000-0000-00000DA70000}"/>
    <cellStyle name="Normal 6 3 4 4 6" xfId="42833" xr:uid="{00000000-0005-0000-0000-00000EA70000}"/>
    <cellStyle name="Normal 6 3 4 4 7" xfId="42834" xr:uid="{00000000-0005-0000-0000-00000FA70000}"/>
    <cellStyle name="Normal 6 3 4 4 8" xfId="42835" xr:uid="{00000000-0005-0000-0000-000010A70000}"/>
    <cellStyle name="Normal 6 3 4 4 9" xfId="42836" xr:uid="{00000000-0005-0000-0000-000011A70000}"/>
    <cellStyle name="Normal 6 3 4 4_1) Sector Final Use Input Sheet" xfId="42837" xr:uid="{00000000-0005-0000-0000-000012A70000}"/>
    <cellStyle name="Normal 6 3 4 5" xfId="738" xr:uid="{00000000-0005-0000-0000-000013A70000}"/>
    <cellStyle name="Normal 6 3 4 5 2" xfId="42839" xr:uid="{00000000-0005-0000-0000-000014A70000}"/>
    <cellStyle name="Normal 6 3 4 5 3" xfId="42840" xr:uid="{00000000-0005-0000-0000-000015A70000}"/>
    <cellStyle name="Normal 6 3 4 5 4" xfId="42841" xr:uid="{00000000-0005-0000-0000-000016A70000}"/>
    <cellStyle name="Normal 6 3 4 5 5" xfId="42842" xr:uid="{00000000-0005-0000-0000-000017A70000}"/>
    <cellStyle name="Normal 6 3 4 5 6" xfId="42838" xr:uid="{00000000-0005-0000-0000-000018A70000}"/>
    <cellStyle name="Normal 6 3 4 6" xfId="288" xr:uid="{00000000-0005-0000-0000-000019A70000}"/>
    <cellStyle name="Normal 6 3 4 6 2" xfId="42844" xr:uid="{00000000-0005-0000-0000-00001AA70000}"/>
    <cellStyle name="Normal 6 3 4 6 3" xfId="42845" xr:uid="{00000000-0005-0000-0000-00001BA70000}"/>
    <cellStyle name="Normal 6 3 4 6 4" xfId="42843" xr:uid="{00000000-0005-0000-0000-00001CA70000}"/>
    <cellStyle name="Normal 6 3 4 7" xfId="42846" xr:uid="{00000000-0005-0000-0000-00001DA70000}"/>
    <cellStyle name="Normal 6 3 4 7 2" xfId="42847" xr:uid="{00000000-0005-0000-0000-00001EA70000}"/>
    <cellStyle name="Normal 6 3 4 8" xfId="42848" xr:uid="{00000000-0005-0000-0000-00001FA70000}"/>
    <cellStyle name="Normal 6 3 4 8 2" xfId="42849" xr:uid="{00000000-0005-0000-0000-000020A70000}"/>
    <cellStyle name="Normal 6 3 4 9" xfId="42850" xr:uid="{00000000-0005-0000-0000-000021A70000}"/>
    <cellStyle name="Normal 6 3 4_1) Sector Final Use Input Sheet" xfId="42851" xr:uid="{00000000-0005-0000-0000-000022A70000}"/>
    <cellStyle name="Normal 6 3 5" xfId="110" xr:uid="{00000000-0005-0000-0000-000023A70000}"/>
    <cellStyle name="Normal 6 3 5 10" xfId="42853" xr:uid="{00000000-0005-0000-0000-000024A70000}"/>
    <cellStyle name="Normal 6 3 5 11" xfId="42854" xr:uid="{00000000-0005-0000-0000-000025A70000}"/>
    <cellStyle name="Normal 6 3 5 12" xfId="42855" xr:uid="{00000000-0005-0000-0000-000026A70000}"/>
    <cellStyle name="Normal 6 3 5 13" xfId="42852" xr:uid="{00000000-0005-0000-0000-000027A70000}"/>
    <cellStyle name="Normal 6 3 5 2" xfId="682" xr:uid="{00000000-0005-0000-0000-000028A70000}"/>
    <cellStyle name="Normal 6 3 5 2 10" xfId="42857" xr:uid="{00000000-0005-0000-0000-000029A70000}"/>
    <cellStyle name="Normal 6 3 5 2 11" xfId="42858" xr:uid="{00000000-0005-0000-0000-00002AA70000}"/>
    <cellStyle name="Normal 6 3 5 2 12" xfId="42856" xr:uid="{00000000-0005-0000-0000-00002BA70000}"/>
    <cellStyle name="Normal 6 3 5 2 2" xfId="42859" xr:uid="{00000000-0005-0000-0000-00002CA70000}"/>
    <cellStyle name="Normal 6 3 5 2 2 2" xfId="42860" xr:uid="{00000000-0005-0000-0000-00002DA70000}"/>
    <cellStyle name="Normal 6 3 5 2 2 3" xfId="42861" xr:uid="{00000000-0005-0000-0000-00002EA70000}"/>
    <cellStyle name="Normal 6 3 5 2 2 4" xfId="42862" xr:uid="{00000000-0005-0000-0000-00002FA70000}"/>
    <cellStyle name="Normal 6 3 5 2 2 5" xfId="42863" xr:uid="{00000000-0005-0000-0000-000030A70000}"/>
    <cellStyle name="Normal 6 3 5 2 3" xfId="42864" xr:uid="{00000000-0005-0000-0000-000031A70000}"/>
    <cellStyle name="Normal 6 3 5 2 3 2" xfId="42865" xr:uid="{00000000-0005-0000-0000-000032A70000}"/>
    <cellStyle name="Normal 6 3 5 2 3 3" xfId="42866" xr:uid="{00000000-0005-0000-0000-000033A70000}"/>
    <cellStyle name="Normal 6 3 5 2 4" xfId="42867" xr:uid="{00000000-0005-0000-0000-000034A70000}"/>
    <cellStyle name="Normal 6 3 5 2 4 2" xfId="42868" xr:uid="{00000000-0005-0000-0000-000035A70000}"/>
    <cellStyle name="Normal 6 3 5 2 5" xfId="42869" xr:uid="{00000000-0005-0000-0000-000036A70000}"/>
    <cellStyle name="Normal 6 3 5 2 5 2" xfId="42870" xr:uid="{00000000-0005-0000-0000-000037A70000}"/>
    <cellStyle name="Normal 6 3 5 2 6" xfId="42871" xr:uid="{00000000-0005-0000-0000-000038A70000}"/>
    <cellStyle name="Normal 6 3 5 2 7" xfId="42872" xr:uid="{00000000-0005-0000-0000-000039A70000}"/>
    <cellStyle name="Normal 6 3 5 2 8" xfId="42873" xr:uid="{00000000-0005-0000-0000-00003AA70000}"/>
    <cellStyle name="Normal 6 3 5 2 9" xfId="42874" xr:uid="{00000000-0005-0000-0000-00003BA70000}"/>
    <cellStyle name="Normal 6 3 5 2_1) Sector Final Use Input Sheet" xfId="42875" xr:uid="{00000000-0005-0000-0000-00003CA70000}"/>
    <cellStyle name="Normal 6 3 5 3" xfId="785" xr:uid="{00000000-0005-0000-0000-00003DA70000}"/>
    <cellStyle name="Normal 6 3 5 3 2" xfId="42877" xr:uid="{00000000-0005-0000-0000-00003EA70000}"/>
    <cellStyle name="Normal 6 3 5 3 3" xfId="42878" xr:uid="{00000000-0005-0000-0000-00003FA70000}"/>
    <cellStyle name="Normal 6 3 5 3 4" xfId="42879" xr:uid="{00000000-0005-0000-0000-000040A70000}"/>
    <cellStyle name="Normal 6 3 5 3 5" xfId="42880" xr:uid="{00000000-0005-0000-0000-000041A70000}"/>
    <cellStyle name="Normal 6 3 5 3 6" xfId="42876" xr:uid="{00000000-0005-0000-0000-000042A70000}"/>
    <cellStyle name="Normal 6 3 5 4" xfId="335" xr:uid="{00000000-0005-0000-0000-000043A70000}"/>
    <cellStyle name="Normal 6 3 5 4 2" xfId="42882" xr:uid="{00000000-0005-0000-0000-000044A70000}"/>
    <cellStyle name="Normal 6 3 5 4 3" xfId="42883" xr:uid="{00000000-0005-0000-0000-000045A70000}"/>
    <cellStyle name="Normal 6 3 5 4 4" xfId="42881" xr:uid="{00000000-0005-0000-0000-000046A70000}"/>
    <cellStyle name="Normal 6 3 5 5" xfId="42884" xr:uid="{00000000-0005-0000-0000-000047A70000}"/>
    <cellStyle name="Normal 6 3 5 5 2" xfId="42885" xr:uid="{00000000-0005-0000-0000-000048A70000}"/>
    <cellStyle name="Normal 6 3 5 6" xfId="42886" xr:uid="{00000000-0005-0000-0000-000049A70000}"/>
    <cellStyle name="Normal 6 3 5 6 2" xfId="42887" xr:uid="{00000000-0005-0000-0000-00004AA70000}"/>
    <cellStyle name="Normal 6 3 5 7" xfId="42888" xr:uid="{00000000-0005-0000-0000-00004BA70000}"/>
    <cellStyle name="Normal 6 3 5 8" xfId="42889" xr:uid="{00000000-0005-0000-0000-00004CA70000}"/>
    <cellStyle name="Normal 6 3 5 9" xfId="42890" xr:uid="{00000000-0005-0000-0000-00004DA70000}"/>
    <cellStyle name="Normal 6 3 5_1) Sector Final Use Input Sheet" xfId="42891" xr:uid="{00000000-0005-0000-0000-00004EA70000}"/>
    <cellStyle name="Normal 6 3 6" xfId="183" xr:uid="{00000000-0005-0000-0000-00004FA70000}"/>
    <cellStyle name="Normal 6 3 6 10" xfId="42893" xr:uid="{00000000-0005-0000-0000-000050A70000}"/>
    <cellStyle name="Normal 6 3 6 11" xfId="42894" xr:uid="{00000000-0005-0000-0000-000051A70000}"/>
    <cellStyle name="Normal 6 3 6 12" xfId="42895" xr:uid="{00000000-0005-0000-0000-000052A70000}"/>
    <cellStyle name="Normal 6 3 6 13" xfId="42892" xr:uid="{00000000-0005-0000-0000-000053A70000}"/>
    <cellStyle name="Normal 6 3 6 2" xfId="683" xr:uid="{00000000-0005-0000-0000-000054A70000}"/>
    <cellStyle name="Normal 6 3 6 2 10" xfId="42897" xr:uid="{00000000-0005-0000-0000-000055A70000}"/>
    <cellStyle name="Normal 6 3 6 2 11" xfId="42898" xr:uid="{00000000-0005-0000-0000-000056A70000}"/>
    <cellStyle name="Normal 6 3 6 2 12" xfId="42896" xr:uid="{00000000-0005-0000-0000-000057A70000}"/>
    <cellStyle name="Normal 6 3 6 2 2" xfId="42899" xr:uid="{00000000-0005-0000-0000-000058A70000}"/>
    <cellStyle name="Normal 6 3 6 2 2 2" xfId="42900" xr:uid="{00000000-0005-0000-0000-000059A70000}"/>
    <cellStyle name="Normal 6 3 6 2 2 3" xfId="42901" xr:uid="{00000000-0005-0000-0000-00005AA70000}"/>
    <cellStyle name="Normal 6 3 6 2 2 4" xfId="42902" xr:uid="{00000000-0005-0000-0000-00005BA70000}"/>
    <cellStyle name="Normal 6 3 6 2 2 5" xfId="42903" xr:uid="{00000000-0005-0000-0000-00005CA70000}"/>
    <cellStyle name="Normal 6 3 6 2 3" xfId="42904" xr:uid="{00000000-0005-0000-0000-00005DA70000}"/>
    <cellStyle name="Normal 6 3 6 2 3 2" xfId="42905" xr:uid="{00000000-0005-0000-0000-00005EA70000}"/>
    <cellStyle name="Normal 6 3 6 2 3 3" xfId="42906" xr:uid="{00000000-0005-0000-0000-00005FA70000}"/>
    <cellStyle name="Normal 6 3 6 2 4" xfId="42907" xr:uid="{00000000-0005-0000-0000-000060A70000}"/>
    <cellStyle name="Normal 6 3 6 2 4 2" xfId="42908" xr:uid="{00000000-0005-0000-0000-000061A70000}"/>
    <cellStyle name="Normal 6 3 6 2 5" xfId="42909" xr:uid="{00000000-0005-0000-0000-000062A70000}"/>
    <cellStyle name="Normal 6 3 6 2 5 2" xfId="42910" xr:uid="{00000000-0005-0000-0000-000063A70000}"/>
    <cellStyle name="Normal 6 3 6 2 6" xfId="42911" xr:uid="{00000000-0005-0000-0000-000064A70000}"/>
    <cellStyle name="Normal 6 3 6 2 7" xfId="42912" xr:uid="{00000000-0005-0000-0000-000065A70000}"/>
    <cellStyle name="Normal 6 3 6 2 8" xfId="42913" xr:uid="{00000000-0005-0000-0000-000066A70000}"/>
    <cellStyle name="Normal 6 3 6 2 9" xfId="42914" xr:uid="{00000000-0005-0000-0000-000067A70000}"/>
    <cellStyle name="Normal 6 3 6 2_1) Sector Final Use Input Sheet" xfId="42915" xr:uid="{00000000-0005-0000-0000-000068A70000}"/>
    <cellStyle name="Normal 6 3 6 3" xfId="858" xr:uid="{00000000-0005-0000-0000-000069A70000}"/>
    <cellStyle name="Normal 6 3 6 3 2" xfId="42917" xr:uid="{00000000-0005-0000-0000-00006AA70000}"/>
    <cellStyle name="Normal 6 3 6 3 3" xfId="42918" xr:uid="{00000000-0005-0000-0000-00006BA70000}"/>
    <cellStyle name="Normal 6 3 6 3 4" xfId="42919" xr:uid="{00000000-0005-0000-0000-00006CA70000}"/>
    <cellStyle name="Normal 6 3 6 3 5" xfId="42920" xr:uid="{00000000-0005-0000-0000-00006DA70000}"/>
    <cellStyle name="Normal 6 3 6 3 6" xfId="42916" xr:uid="{00000000-0005-0000-0000-00006EA70000}"/>
    <cellStyle name="Normal 6 3 6 4" xfId="408" xr:uid="{00000000-0005-0000-0000-00006FA70000}"/>
    <cellStyle name="Normal 6 3 6 4 2" xfId="42922" xr:uid="{00000000-0005-0000-0000-000070A70000}"/>
    <cellStyle name="Normal 6 3 6 4 3" xfId="42923" xr:uid="{00000000-0005-0000-0000-000071A70000}"/>
    <cellStyle name="Normal 6 3 6 4 4" xfId="42921" xr:uid="{00000000-0005-0000-0000-000072A70000}"/>
    <cellStyle name="Normal 6 3 6 5" xfId="42924" xr:uid="{00000000-0005-0000-0000-000073A70000}"/>
    <cellStyle name="Normal 6 3 6 5 2" xfId="42925" xr:uid="{00000000-0005-0000-0000-000074A70000}"/>
    <cellStyle name="Normal 6 3 6 6" xfId="42926" xr:uid="{00000000-0005-0000-0000-000075A70000}"/>
    <cellStyle name="Normal 6 3 6 6 2" xfId="42927" xr:uid="{00000000-0005-0000-0000-000076A70000}"/>
    <cellStyle name="Normal 6 3 6 7" xfId="42928" xr:uid="{00000000-0005-0000-0000-000077A70000}"/>
    <cellStyle name="Normal 6 3 6 8" xfId="42929" xr:uid="{00000000-0005-0000-0000-000078A70000}"/>
    <cellStyle name="Normal 6 3 6 9" xfId="42930" xr:uid="{00000000-0005-0000-0000-000079A70000}"/>
    <cellStyle name="Normal 6 3 6_1) Sector Final Use Input Sheet" xfId="42931" xr:uid="{00000000-0005-0000-0000-00007AA70000}"/>
    <cellStyle name="Normal 6 3 7" xfId="483" xr:uid="{00000000-0005-0000-0000-00007BA70000}"/>
    <cellStyle name="Normal 6 3 7 10" xfId="42933" xr:uid="{00000000-0005-0000-0000-00007CA70000}"/>
    <cellStyle name="Normal 6 3 7 11" xfId="42934" xr:uid="{00000000-0005-0000-0000-00007DA70000}"/>
    <cellStyle name="Normal 6 3 7 12" xfId="42932" xr:uid="{00000000-0005-0000-0000-00007EA70000}"/>
    <cellStyle name="Normal 6 3 7 2" xfId="42935" xr:uid="{00000000-0005-0000-0000-00007FA70000}"/>
    <cellStyle name="Normal 6 3 7 2 2" xfId="42936" xr:uid="{00000000-0005-0000-0000-000080A70000}"/>
    <cellStyle name="Normal 6 3 7 2 3" xfId="42937" xr:uid="{00000000-0005-0000-0000-000081A70000}"/>
    <cellStyle name="Normal 6 3 7 2 4" xfId="42938" xr:uid="{00000000-0005-0000-0000-000082A70000}"/>
    <cellStyle name="Normal 6 3 7 2 5" xfId="42939" xr:uid="{00000000-0005-0000-0000-000083A70000}"/>
    <cellStyle name="Normal 6 3 7 3" xfId="42940" xr:uid="{00000000-0005-0000-0000-000084A70000}"/>
    <cellStyle name="Normal 6 3 7 3 2" xfId="42941" xr:uid="{00000000-0005-0000-0000-000085A70000}"/>
    <cellStyle name="Normal 6 3 7 3 3" xfId="42942" xr:uid="{00000000-0005-0000-0000-000086A70000}"/>
    <cellStyle name="Normal 6 3 7 4" xfId="42943" xr:uid="{00000000-0005-0000-0000-000087A70000}"/>
    <cellStyle name="Normal 6 3 7 4 2" xfId="42944" xr:uid="{00000000-0005-0000-0000-000088A70000}"/>
    <cellStyle name="Normal 6 3 7 5" xfId="42945" xr:uid="{00000000-0005-0000-0000-000089A70000}"/>
    <cellStyle name="Normal 6 3 7 5 2" xfId="42946" xr:uid="{00000000-0005-0000-0000-00008AA70000}"/>
    <cellStyle name="Normal 6 3 7 6" xfId="42947" xr:uid="{00000000-0005-0000-0000-00008BA70000}"/>
    <cellStyle name="Normal 6 3 7 7" xfId="42948" xr:uid="{00000000-0005-0000-0000-00008CA70000}"/>
    <cellStyle name="Normal 6 3 7 8" xfId="42949" xr:uid="{00000000-0005-0000-0000-00008DA70000}"/>
    <cellStyle name="Normal 6 3 7 9" xfId="42950" xr:uid="{00000000-0005-0000-0000-00008EA70000}"/>
    <cellStyle name="Normal 6 3 7_1) Sector Final Use Input Sheet" xfId="42951" xr:uid="{00000000-0005-0000-0000-00008FA70000}"/>
    <cellStyle name="Normal 6 3 8" xfId="708" xr:uid="{00000000-0005-0000-0000-000090A70000}"/>
    <cellStyle name="Normal 6 3 8 2" xfId="42953" xr:uid="{00000000-0005-0000-0000-000091A70000}"/>
    <cellStyle name="Normal 6 3 8 3" xfId="42954" xr:uid="{00000000-0005-0000-0000-000092A70000}"/>
    <cellStyle name="Normal 6 3 8 4" xfId="42955" xr:uid="{00000000-0005-0000-0000-000093A70000}"/>
    <cellStyle name="Normal 6 3 8 5" xfId="42956" xr:uid="{00000000-0005-0000-0000-000094A70000}"/>
    <cellStyle name="Normal 6 3 8 6" xfId="42952" xr:uid="{00000000-0005-0000-0000-000095A70000}"/>
    <cellStyle name="Normal 6 3 9" xfId="258" xr:uid="{00000000-0005-0000-0000-000096A70000}"/>
    <cellStyle name="Normal 6 3 9 2" xfId="42958" xr:uid="{00000000-0005-0000-0000-000097A70000}"/>
    <cellStyle name="Normal 6 3 9 3" xfId="42959" xr:uid="{00000000-0005-0000-0000-000098A70000}"/>
    <cellStyle name="Normal 6 3 9 4" xfId="42957" xr:uid="{00000000-0005-0000-0000-000099A70000}"/>
    <cellStyle name="Normal 6 3_1) Sector Final Use Input Sheet" xfId="42960" xr:uid="{00000000-0005-0000-0000-00009AA70000}"/>
    <cellStyle name="Normal 6 4" xfId="44" xr:uid="{00000000-0005-0000-0000-00009BA70000}"/>
    <cellStyle name="Normal 6 4 10" xfId="42962" xr:uid="{00000000-0005-0000-0000-00009CA70000}"/>
    <cellStyle name="Normal 6 4 10 2" xfId="42963" xr:uid="{00000000-0005-0000-0000-00009DA70000}"/>
    <cellStyle name="Normal 6 4 11" xfId="42964" xr:uid="{00000000-0005-0000-0000-00009EA70000}"/>
    <cellStyle name="Normal 6 4 11 2" xfId="42965" xr:uid="{00000000-0005-0000-0000-00009FA70000}"/>
    <cellStyle name="Normal 6 4 12" xfId="42966" xr:uid="{00000000-0005-0000-0000-0000A0A70000}"/>
    <cellStyle name="Normal 6 4 13" xfId="42967" xr:uid="{00000000-0005-0000-0000-0000A1A70000}"/>
    <cellStyle name="Normal 6 4 14" xfId="42968" xr:uid="{00000000-0005-0000-0000-0000A2A70000}"/>
    <cellStyle name="Normal 6 4 15" xfId="42969" xr:uid="{00000000-0005-0000-0000-0000A3A70000}"/>
    <cellStyle name="Normal 6 4 16" xfId="42970" xr:uid="{00000000-0005-0000-0000-0000A4A70000}"/>
    <cellStyle name="Normal 6 4 17" xfId="42971" xr:uid="{00000000-0005-0000-0000-0000A5A70000}"/>
    <cellStyle name="Normal 6 4 18" xfId="42961" xr:uid="{00000000-0005-0000-0000-0000A6A70000}"/>
    <cellStyle name="Normal 6 4 2" xfId="90" xr:uid="{00000000-0005-0000-0000-0000A7A70000}"/>
    <cellStyle name="Normal 6 4 2 10" xfId="42973" xr:uid="{00000000-0005-0000-0000-0000A8A70000}"/>
    <cellStyle name="Normal 6 4 2 11" xfId="42974" xr:uid="{00000000-0005-0000-0000-0000A9A70000}"/>
    <cellStyle name="Normal 6 4 2 12" xfId="42975" xr:uid="{00000000-0005-0000-0000-0000AAA70000}"/>
    <cellStyle name="Normal 6 4 2 13" xfId="42976" xr:uid="{00000000-0005-0000-0000-0000ABA70000}"/>
    <cellStyle name="Normal 6 4 2 14" xfId="42977" xr:uid="{00000000-0005-0000-0000-0000ACA70000}"/>
    <cellStyle name="Normal 6 4 2 15" xfId="42972" xr:uid="{00000000-0005-0000-0000-0000ADA70000}"/>
    <cellStyle name="Normal 6 4 2 2" xfId="166" xr:uid="{00000000-0005-0000-0000-0000AEA70000}"/>
    <cellStyle name="Normal 6 4 2 2 10" xfId="42979" xr:uid="{00000000-0005-0000-0000-0000AFA70000}"/>
    <cellStyle name="Normal 6 4 2 2 11" xfId="42980" xr:uid="{00000000-0005-0000-0000-0000B0A70000}"/>
    <cellStyle name="Normal 6 4 2 2 12" xfId="42981" xr:uid="{00000000-0005-0000-0000-0000B1A70000}"/>
    <cellStyle name="Normal 6 4 2 2 13" xfId="42978" xr:uid="{00000000-0005-0000-0000-0000B2A70000}"/>
    <cellStyle name="Normal 6 4 2 2 2" xfId="684" xr:uid="{00000000-0005-0000-0000-0000B3A70000}"/>
    <cellStyle name="Normal 6 4 2 2 2 10" xfId="42983" xr:uid="{00000000-0005-0000-0000-0000B4A70000}"/>
    <cellStyle name="Normal 6 4 2 2 2 11" xfId="42984" xr:uid="{00000000-0005-0000-0000-0000B5A70000}"/>
    <cellStyle name="Normal 6 4 2 2 2 12" xfId="42982" xr:uid="{00000000-0005-0000-0000-0000B6A70000}"/>
    <cellStyle name="Normal 6 4 2 2 2 2" xfId="42985" xr:uid="{00000000-0005-0000-0000-0000B7A70000}"/>
    <cellStyle name="Normal 6 4 2 2 2 2 2" xfId="42986" xr:uid="{00000000-0005-0000-0000-0000B8A70000}"/>
    <cellStyle name="Normal 6 4 2 2 2 2 3" xfId="42987" xr:uid="{00000000-0005-0000-0000-0000B9A70000}"/>
    <cellStyle name="Normal 6 4 2 2 2 2 4" xfId="42988" xr:uid="{00000000-0005-0000-0000-0000BAA70000}"/>
    <cellStyle name="Normal 6 4 2 2 2 2 5" xfId="42989" xr:uid="{00000000-0005-0000-0000-0000BBA70000}"/>
    <cellStyle name="Normal 6 4 2 2 2 3" xfId="42990" xr:uid="{00000000-0005-0000-0000-0000BCA70000}"/>
    <cellStyle name="Normal 6 4 2 2 2 3 2" xfId="42991" xr:uid="{00000000-0005-0000-0000-0000BDA70000}"/>
    <cellStyle name="Normal 6 4 2 2 2 3 3" xfId="42992" xr:uid="{00000000-0005-0000-0000-0000BEA70000}"/>
    <cellStyle name="Normal 6 4 2 2 2 4" xfId="42993" xr:uid="{00000000-0005-0000-0000-0000BFA70000}"/>
    <cellStyle name="Normal 6 4 2 2 2 4 2" xfId="42994" xr:uid="{00000000-0005-0000-0000-0000C0A70000}"/>
    <cellStyle name="Normal 6 4 2 2 2 5" xfId="42995" xr:uid="{00000000-0005-0000-0000-0000C1A70000}"/>
    <cellStyle name="Normal 6 4 2 2 2 5 2" xfId="42996" xr:uid="{00000000-0005-0000-0000-0000C2A70000}"/>
    <cellStyle name="Normal 6 4 2 2 2 6" xfId="42997" xr:uid="{00000000-0005-0000-0000-0000C3A70000}"/>
    <cellStyle name="Normal 6 4 2 2 2 7" xfId="42998" xr:uid="{00000000-0005-0000-0000-0000C4A70000}"/>
    <cellStyle name="Normal 6 4 2 2 2 8" xfId="42999" xr:uid="{00000000-0005-0000-0000-0000C5A70000}"/>
    <cellStyle name="Normal 6 4 2 2 2 9" xfId="43000" xr:uid="{00000000-0005-0000-0000-0000C6A70000}"/>
    <cellStyle name="Normal 6 4 2 2 2_1) Sector Final Use Input Sheet" xfId="43001" xr:uid="{00000000-0005-0000-0000-0000C7A70000}"/>
    <cellStyle name="Normal 6 4 2 2 3" xfId="841" xr:uid="{00000000-0005-0000-0000-0000C8A70000}"/>
    <cellStyle name="Normal 6 4 2 2 3 2" xfId="43003" xr:uid="{00000000-0005-0000-0000-0000C9A70000}"/>
    <cellStyle name="Normal 6 4 2 2 3 3" xfId="43004" xr:uid="{00000000-0005-0000-0000-0000CAA70000}"/>
    <cellStyle name="Normal 6 4 2 2 3 4" xfId="43005" xr:uid="{00000000-0005-0000-0000-0000CBA70000}"/>
    <cellStyle name="Normal 6 4 2 2 3 5" xfId="43006" xr:uid="{00000000-0005-0000-0000-0000CCA70000}"/>
    <cellStyle name="Normal 6 4 2 2 3 6" xfId="43002" xr:uid="{00000000-0005-0000-0000-0000CDA70000}"/>
    <cellStyle name="Normal 6 4 2 2 4" xfId="391" xr:uid="{00000000-0005-0000-0000-0000CEA70000}"/>
    <cellStyle name="Normal 6 4 2 2 4 2" xfId="43008" xr:uid="{00000000-0005-0000-0000-0000CFA70000}"/>
    <cellStyle name="Normal 6 4 2 2 4 3" xfId="43009" xr:uid="{00000000-0005-0000-0000-0000D0A70000}"/>
    <cellStyle name="Normal 6 4 2 2 4 4" xfId="43007" xr:uid="{00000000-0005-0000-0000-0000D1A70000}"/>
    <cellStyle name="Normal 6 4 2 2 5" xfId="43010" xr:uid="{00000000-0005-0000-0000-0000D2A70000}"/>
    <cellStyle name="Normal 6 4 2 2 5 2" xfId="43011" xr:uid="{00000000-0005-0000-0000-0000D3A70000}"/>
    <cellStyle name="Normal 6 4 2 2 6" xfId="43012" xr:uid="{00000000-0005-0000-0000-0000D4A70000}"/>
    <cellStyle name="Normal 6 4 2 2 6 2" xfId="43013" xr:uid="{00000000-0005-0000-0000-0000D5A70000}"/>
    <cellStyle name="Normal 6 4 2 2 7" xfId="43014" xr:uid="{00000000-0005-0000-0000-0000D6A70000}"/>
    <cellStyle name="Normal 6 4 2 2 8" xfId="43015" xr:uid="{00000000-0005-0000-0000-0000D7A70000}"/>
    <cellStyle name="Normal 6 4 2 2 9" xfId="43016" xr:uid="{00000000-0005-0000-0000-0000D8A70000}"/>
    <cellStyle name="Normal 6 4 2 2_1) Sector Final Use Input Sheet" xfId="43017" xr:uid="{00000000-0005-0000-0000-0000D9A70000}"/>
    <cellStyle name="Normal 6 4 2 3" xfId="241" xr:uid="{00000000-0005-0000-0000-0000DAA70000}"/>
    <cellStyle name="Normal 6 4 2 3 10" xfId="43019" xr:uid="{00000000-0005-0000-0000-0000DBA70000}"/>
    <cellStyle name="Normal 6 4 2 3 11" xfId="43020" xr:uid="{00000000-0005-0000-0000-0000DCA70000}"/>
    <cellStyle name="Normal 6 4 2 3 12" xfId="43021" xr:uid="{00000000-0005-0000-0000-0000DDA70000}"/>
    <cellStyle name="Normal 6 4 2 3 13" xfId="43018" xr:uid="{00000000-0005-0000-0000-0000DEA70000}"/>
    <cellStyle name="Normal 6 4 2 3 2" xfId="685" xr:uid="{00000000-0005-0000-0000-0000DFA70000}"/>
    <cellStyle name="Normal 6 4 2 3 2 10" xfId="43023" xr:uid="{00000000-0005-0000-0000-0000E0A70000}"/>
    <cellStyle name="Normal 6 4 2 3 2 11" xfId="43024" xr:uid="{00000000-0005-0000-0000-0000E1A70000}"/>
    <cellStyle name="Normal 6 4 2 3 2 12" xfId="43022" xr:uid="{00000000-0005-0000-0000-0000E2A70000}"/>
    <cellStyle name="Normal 6 4 2 3 2 2" xfId="43025" xr:uid="{00000000-0005-0000-0000-0000E3A70000}"/>
    <cellStyle name="Normal 6 4 2 3 2 2 2" xfId="43026" xr:uid="{00000000-0005-0000-0000-0000E4A70000}"/>
    <cellStyle name="Normal 6 4 2 3 2 2 3" xfId="43027" xr:uid="{00000000-0005-0000-0000-0000E5A70000}"/>
    <cellStyle name="Normal 6 4 2 3 2 2 4" xfId="43028" xr:uid="{00000000-0005-0000-0000-0000E6A70000}"/>
    <cellStyle name="Normal 6 4 2 3 2 2 5" xfId="43029" xr:uid="{00000000-0005-0000-0000-0000E7A70000}"/>
    <cellStyle name="Normal 6 4 2 3 2 3" xfId="43030" xr:uid="{00000000-0005-0000-0000-0000E8A70000}"/>
    <cellStyle name="Normal 6 4 2 3 2 3 2" xfId="43031" xr:uid="{00000000-0005-0000-0000-0000E9A70000}"/>
    <cellStyle name="Normal 6 4 2 3 2 3 3" xfId="43032" xr:uid="{00000000-0005-0000-0000-0000EAA70000}"/>
    <cellStyle name="Normal 6 4 2 3 2 4" xfId="43033" xr:uid="{00000000-0005-0000-0000-0000EBA70000}"/>
    <cellStyle name="Normal 6 4 2 3 2 4 2" xfId="43034" xr:uid="{00000000-0005-0000-0000-0000ECA70000}"/>
    <cellStyle name="Normal 6 4 2 3 2 5" xfId="43035" xr:uid="{00000000-0005-0000-0000-0000EDA70000}"/>
    <cellStyle name="Normal 6 4 2 3 2 5 2" xfId="43036" xr:uid="{00000000-0005-0000-0000-0000EEA70000}"/>
    <cellStyle name="Normal 6 4 2 3 2 6" xfId="43037" xr:uid="{00000000-0005-0000-0000-0000EFA70000}"/>
    <cellStyle name="Normal 6 4 2 3 2 7" xfId="43038" xr:uid="{00000000-0005-0000-0000-0000F0A70000}"/>
    <cellStyle name="Normal 6 4 2 3 2 8" xfId="43039" xr:uid="{00000000-0005-0000-0000-0000F1A70000}"/>
    <cellStyle name="Normal 6 4 2 3 2 9" xfId="43040" xr:uid="{00000000-0005-0000-0000-0000F2A70000}"/>
    <cellStyle name="Normal 6 4 2 3 2_1) Sector Final Use Input Sheet" xfId="43041" xr:uid="{00000000-0005-0000-0000-0000F3A70000}"/>
    <cellStyle name="Normal 6 4 2 3 3" xfId="916" xr:uid="{00000000-0005-0000-0000-0000F4A70000}"/>
    <cellStyle name="Normal 6 4 2 3 3 2" xfId="43043" xr:uid="{00000000-0005-0000-0000-0000F5A70000}"/>
    <cellStyle name="Normal 6 4 2 3 3 3" xfId="43044" xr:uid="{00000000-0005-0000-0000-0000F6A70000}"/>
    <cellStyle name="Normal 6 4 2 3 3 4" xfId="43045" xr:uid="{00000000-0005-0000-0000-0000F7A70000}"/>
    <cellStyle name="Normal 6 4 2 3 3 5" xfId="43046" xr:uid="{00000000-0005-0000-0000-0000F8A70000}"/>
    <cellStyle name="Normal 6 4 2 3 3 6" xfId="43042" xr:uid="{00000000-0005-0000-0000-0000F9A70000}"/>
    <cellStyle name="Normal 6 4 2 3 4" xfId="466" xr:uid="{00000000-0005-0000-0000-0000FAA70000}"/>
    <cellStyle name="Normal 6 4 2 3 4 2" xfId="43048" xr:uid="{00000000-0005-0000-0000-0000FBA70000}"/>
    <cellStyle name="Normal 6 4 2 3 4 3" xfId="43049" xr:uid="{00000000-0005-0000-0000-0000FCA70000}"/>
    <cellStyle name="Normal 6 4 2 3 4 4" xfId="43047" xr:uid="{00000000-0005-0000-0000-0000FDA70000}"/>
    <cellStyle name="Normal 6 4 2 3 5" xfId="43050" xr:uid="{00000000-0005-0000-0000-0000FEA70000}"/>
    <cellStyle name="Normal 6 4 2 3 5 2" xfId="43051" xr:uid="{00000000-0005-0000-0000-0000FFA70000}"/>
    <cellStyle name="Normal 6 4 2 3 6" xfId="43052" xr:uid="{00000000-0005-0000-0000-000000A80000}"/>
    <cellStyle name="Normal 6 4 2 3 6 2" xfId="43053" xr:uid="{00000000-0005-0000-0000-000001A80000}"/>
    <cellStyle name="Normal 6 4 2 3 7" xfId="43054" xr:uid="{00000000-0005-0000-0000-000002A80000}"/>
    <cellStyle name="Normal 6 4 2 3 8" xfId="43055" xr:uid="{00000000-0005-0000-0000-000003A80000}"/>
    <cellStyle name="Normal 6 4 2 3 9" xfId="43056" xr:uid="{00000000-0005-0000-0000-000004A80000}"/>
    <cellStyle name="Normal 6 4 2 3_1) Sector Final Use Input Sheet" xfId="43057" xr:uid="{00000000-0005-0000-0000-000005A80000}"/>
    <cellStyle name="Normal 6 4 2 4" xfId="541" xr:uid="{00000000-0005-0000-0000-000006A80000}"/>
    <cellStyle name="Normal 6 4 2 4 10" xfId="43059" xr:uid="{00000000-0005-0000-0000-000007A80000}"/>
    <cellStyle name="Normal 6 4 2 4 11" xfId="43060" xr:uid="{00000000-0005-0000-0000-000008A80000}"/>
    <cellStyle name="Normal 6 4 2 4 12" xfId="43058" xr:uid="{00000000-0005-0000-0000-000009A80000}"/>
    <cellStyle name="Normal 6 4 2 4 2" xfId="43061" xr:uid="{00000000-0005-0000-0000-00000AA80000}"/>
    <cellStyle name="Normal 6 4 2 4 2 2" xfId="43062" xr:uid="{00000000-0005-0000-0000-00000BA80000}"/>
    <cellStyle name="Normal 6 4 2 4 2 3" xfId="43063" xr:uid="{00000000-0005-0000-0000-00000CA80000}"/>
    <cellStyle name="Normal 6 4 2 4 2 4" xfId="43064" xr:uid="{00000000-0005-0000-0000-00000DA80000}"/>
    <cellStyle name="Normal 6 4 2 4 2 5" xfId="43065" xr:uid="{00000000-0005-0000-0000-00000EA80000}"/>
    <cellStyle name="Normal 6 4 2 4 3" xfId="43066" xr:uid="{00000000-0005-0000-0000-00000FA80000}"/>
    <cellStyle name="Normal 6 4 2 4 3 2" xfId="43067" xr:uid="{00000000-0005-0000-0000-000010A80000}"/>
    <cellStyle name="Normal 6 4 2 4 3 3" xfId="43068" xr:uid="{00000000-0005-0000-0000-000011A80000}"/>
    <cellStyle name="Normal 6 4 2 4 4" xfId="43069" xr:uid="{00000000-0005-0000-0000-000012A80000}"/>
    <cellStyle name="Normal 6 4 2 4 4 2" xfId="43070" xr:uid="{00000000-0005-0000-0000-000013A80000}"/>
    <cellStyle name="Normal 6 4 2 4 5" xfId="43071" xr:uid="{00000000-0005-0000-0000-000014A80000}"/>
    <cellStyle name="Normal 6 4 2 4 5 2" xfId="43072" xr:uid="{00000000-0005-0000-0000-000015A80000}"/>
    <cellStyle name="Normal 6 4 2 4 6" xfId="43073" xr:uid="{00000000-0005-0000-0000-000016A80000}"/>
    <cellStyle name="Normal 6 4 2 4 7" xfId="43074" xr:uid="{00000000-0005-0000-0000-000017A80000}"/>
    <cellStyle name="Normal 6 4 2 4 8" xfId="43075" xr:uid="{00000000-0005-0000-0000-000018A80000}"/>
    <cellStyle name="Normal 6 4 2 4 9" xfId="43076" xr:uid="{00000000-0005-0000-0000-000019A80000}"/>
    <cellStyle name="Normal 6 4 2 4_1) Sector Final Use Input Sheet" xfId="43077" xr:uid="{00000000-0005-0000-0000-00001AA80000}"/>
    <cellStyle name="Normal 6 4 2 5" xfId="766" xr:uid="{00000000-0005-0000-0000-00001BA80000}"/>
    <cellStyle name="Normal 6 4 2 5 2" xfId="43079" xr:uid="{00000000-0005-0000-0000-00001CA80000}"/>
    <cellStyle name="Normal 6 4 2 5 3" xfId="43080" xr:uid="{00000000-0005-0000-0000-00001DA80000}"/>
    <cellStyle name="Normal 6 4 2 5 4" xfId="43081" xr:uid="{00000000-0005-0000-0000-00001EA80000}"/>
    <cellStyle name="Normal 6 4 2 5 5" xfId="43082" xr:uid="{00000000-0005-0000-0000-00001FA80000}"/>
    <cellStyle name="Normal 6 4 2 5 6" xfId="43078" xr:uid="{00000000-0005-0000-0000-000020A80000}"/>
    <cellStyle name="Normal 6 4 2 6" xfId="316" xr:uid="{00000000-0005-0000-0000-000021A80000}"/>
    <cellStyle name="Normal 6 4 2 6 2" xfId="43084" xr:uid="{00000000-0005-0000-0000-000022A80000}"/>
    <cellStyle name="Normal 6 4 2 6 3" xfId="43085" xr:uid="{00000000-0005-0000-0000-000023A80000}"/>
    <cellStyle name="Normal 6 4 2 6 4" xfId="43083" xr:uid="{00000000-0005-0000-0000-000024A80000}"/>
    <cellStyle name="Normal 6 4 2 7" xfId="43086" xr:uid="{00000000-0005-0000-0000-000025A80000}"/>
    <cellStyle name="Normal 6 4 2 7 2" xfId="43087" xr:uid="{00000000-0005-0000-0000-000026A80000}"/>
    <cellStyle name="Normal 6 4 2 8" xfId="43088" xr:uid="{00000000-0005-0000-0000-000027A80000}"/>
    <cellStyle name="Normal 6 4 2 8 2" xfId="43089" xr:uid="{00000000-0005-0000-0000-000028A80000}"/>
    <cellStyle name="Normal 6 4 2 9" xfId="43090" xr:uid="{00000000-0005-0000-0000-000029A80000}"/>
    <cellStyle name="Normal 6 4 2_1) Sector Final Use Input Sheet" xfId="43091" xr:uid="{00000000-0005-0000-0000-00002AA80000}"/>
    <cellStyle name="Normal 6 4 3" xfId="138" xr:uid="{00000000-0005-0000-0000-00002BA80000}"/>
    <cellStyle name="Normal 6 4 3 10" xfId="43093" xr:uid="{00000000-0005-0000-0000-00002CA80000}"/>
    <cellStyle name="Normal 6 4 3 11" xfId="43094" xr:uid="{00000000-0005-0000-0000-00002DA80000}"/>
    <cellStyle name="Normal 6 4 3 12" xfId="43095" xr:uid="{00000000-0005-0000-0000-00002EA80000}"/>
    <cellStyle name="Normal 6 4 3 13" xfId="43096" xr:uid="{00000000-0005-0000-0000-00002FA80000}"/>
    <cellStyle name="Normal 6 4 3 14" xfId="43097" xr:uid="{00000000-0005-0000-0000-000030A80000}"/>
    <cellStyle name="Normal 6 4 3 15" xfId="43092" xr:uid="{00000000-0005-0000-0000-000031A80000}"/>
    <cellStyle name="Normal 6 4 3 2" xfId="686" xr:uid="{00000000-0005-0000-0000-000032A80000}"/>
    <cellStyle name="Normal 6 4 3 2 10" xfId="43099" xr:uid="{00000000-0005-0000-0000-000033A80000}"/>
    <cellStyle name="Normal 6 4 3 2 11" xfId="43100" xr:uid="{00000000-0005-0000-0000-000034A80000}"/>
    <cellStyle name="Normal 6 4 3 2 12" xfId="43101" xr:uid="{00000000-0005-0000-0000-000035A80000}"/>
    <cellStyle name="Normal 6 4 3 2 13" xfId="43098" xr:uid="{00000000-0005-0000-0000-000036A80000}"/>
    <cellStyle name="Normal 6 4 3 2 2" xfId="43102" xr:uid="{00000000-0005-0000-0000-000037A80000}"/>
    <cellStyle name="Normal 6 4 3 2 2 10" xfId="43103" xr:uid="{00000000-0005-0000-0000-000038A80000}"/>
    <cellStyle name="Normal 6 4 3 2 2 11" xfId="43104" xr:uid="{00000000-0005-0000-0000-000039A80000}"/>
    <cellStyle name="Normal 6 4 3 2 2 2" xfId="43105" xr:uid="{00000000-0005-0000-0000-00003AA80000}"/>
    <cellStyle name="Normal 6 4 3 2 2 2 2" xfId="43106" xr:uid="{00000000-0005-0000-0000-00003BA80000}"/>
    <cellStyle name="Normal 6 4 3 2 2 2 3" xfId="43107" xr:uid="{00000000-0005-0000-0000-00003CA80000}"/>
    <cellStyle name="Normal 6 4 3 2 2 2 4" xfId="43108" xr:uid="{00000000-0005-0000-0000-00003DA80000}"/>
    <cellStyle name="Normal 6 4 3 2 2 2 5" xfId="43109" xr:uid="{00000000-0005-0000-0000-00003EA80000}"/>
    <cellStyle name="Normal 6 4 3 2 2 3" xfId="43110" xr:uid="{00000000-0005-0000-0000-00003FA80000}"/>
    <cellStyle name="Normal 6 4 3 2 2 3 2" xfId="43111" xr:uid="{00000000-0005-0000-0000-000040A80000}"/>
    <cellStyle name="Normal 6 4 3 2 2 3 3" xfId="43112" xr:uid="{00000000-0005-0000-0000-000041A80000}"/>
    <cellStyle name="Normal 6 4 3 2 2 4" xfId="43113" xr:uid="{00000000-0005-0000-0000-000042A80000}"/>
    <cellStyle name="Normal 6 4 3 2 2 4 2" xfId="43114" xr:uid="{00000000-0005-0000-0000-000043A80000}"/>
    <cellStyle name="Normal 6 4 3 2 2 5" xfId="43115" xr:uid="{00000000-0005-0000-0000-000044A80000}"/>
    <cellStyle name="Normal 6 4 3 2 2 5 2" xfId="43116" xr:uid="{00000000-0005-0000-0000-000045A80000}"/>
    <cellStyle name="Normal 6 4 3 2 2 6" xfId="43117" xr:uid="{00000000-0005-0000-0000-000046A80000}"/>
    <cellStyle name="Normal 6 4 3 2 2 7" xfId="43118" xr:uid="{00000000-0005-0000-0000-000047A80000}"/>
    <cellStyle name="Normal 6 4 3 2 2 8" xfId="43119" xr:uid="{00000000-0005-0000-0000-000048A80000}"/>
    <cellStyle name="Normal 6 4 3 2 2 9" xfId="43120" xr:uid="{00000000-0005-0000-0000-000049A80000}"/>
    <cellStyle name="Normal 6 4 3 2 2_1) Sector Final Use Input Sheet" xfId="43121" xr:uid="{00000000-0005-0000-0000-00004AA80000}"/>
    <cellStyle name="Normal 6 4 3 2 3" xfId="43122" xr:uid="{00000000-0005-0000-0000-00004BA80000}"/>
    <cellStyle name="Normal 6 4 3 2 3 2" xfId="43123" xr:uid="{00000000-0005-0000-0000-00004CA80000}"/>
    <cellStyle name="Normal 6 4 3 2 3 3" xfId="43124" xr:uid="{00000000-0005-0000-0000-00004DA80000}"/>
    <cellStyle name="Normal 6 4 3 2 3 4" xfId="43125" xr:uid="{00000000-0005-0000-0000-00004EA80000}"/>
    <cellStyle name="Normal 6 4 3 2 3 5" xfId="43126" xr:uid="{00000000-0005-0000-0000-00004FA80000}"/>
    <cellStyle name="Normal 6 4 3 2 4" xfId="43127" xr:uid="{00000000-0005-0000-0000-000050A80000}"/>
    <cellStyle name="Normal 6 4 3 2 4 2" xfId="43128" xr:uid="{00000000-0005-0000-0000-000051A80000}"/>
    <cellStyle name="Normal 6 4 3 2 4 3" xfId="43129" xr:uid="{00000000-0005-0000-0000-000052A80000}"/>
    <cellStyle name="Normal 6 4 3 2 5" xfId="43130" xr:uid="{00000000-0005-0000-0000-000053A80000}"/>
    <cellStyle name="Normal 6 4 3 2 5 2" xfId="43131" xr:uid="{00000000-0005-0000-0000-000054A80000}"/>
    <cellStyle name="Normal 6 4 3 2 6" xfId="43132" xr:uid="{00000000-0005-0000-0000-000055A80000}"/>
    <cellStyle name="Normal 6 4 3 2 6 2" xfId="43133" xr:uid="{00000000-0005-0000-0000-000056A80000}"/>
    <cellStyle name="Normal 6 4 3 2 7" xfId="43134" xr:uid="{00000000-0005-0000-0000-000057A80000}"/>
    <cellStyle name="Normal 6 4 3 2 8" xfId="43135" xr:uid="{00000000-0005-0000-0000-000058A80000}"/>
    <cellStyle name="Normal 6 4 3 2 9" xfId="43136" xr:uid="{00000000-0005-0000-0000-000059A80000}"/>
    <cellStyle name="Normal 6 4 3 2_1) Sector Final Use Input Sheet" xfId="43137" xr:uid="{00000000-0005-0000-0000-00005AA80000}"/>
    <cellStyle name="Normal 6 4 3 3" xfId="813" xr:uid="{00000000-0005-0000-0000-00005BA80000}"/>
    <cellStyle name="Normal 6 4 3 3 10" xfId="43139" xr:uid="{00000000-0005-0000-0000-00005CA80000}"/>
    <cellStyle name="Normal 6 4 3 3 11" xfId="43140" xr:uid="{00000000-0005-0000-0000-00005DA80000}"/>
    <cellStyle name="Normal 6 4 3 3 12" xfId="43141" xr:uid="{00000000-0005-0000-0000-00005EA80000}"/>
    <cellStyle name="Normal 6 4 3 3 13" xfId="43138" xr:uid="{00000000-0005-0000-0000-00005FA80000}"/>
    <cellStyle name="Normal 6 4 3 3 2" xfId="43142" xr:uid="{00000000-0005-0000-0000-000060A80000}"/>
    <cellStyle name="Normal 6 4 3 3 2 10" xfId="43143" xr:uid="{00000000-0005-0000-0000-000061A80000}"/>
    <cellStyle name="Normal 6 4 3 3 2 11" xfId="43144" xr:uid="{00000000-0005-0000-0000-000062A80000}"/>
    <cellStyle name="Normal 6 4 3 3 2 2" xfId="43145" xr:uid="{00000000-0005-0000-0000-000063A80000}"/>
    <cellStyle name="Normal 6 4 3 3 2 2 2" xfId="43146" xr:uid="{00000000-0005-0000-0000-000064A80000}"/>
    <cellStyle name="Normal 6 4 3 3 2 2 3" xfId="43147" xr:uid="{00000000-0005-0000-0000-000065A80000}"/>
    <cellStyle name="Normal 6 4 3 3 2 2 4" xfId="43148" xr:uid="{00000000-0005-0000-0000-000066A80000}"/>
    <cellStyle name="Normal 6 4 3 3 2 2 5" xfId="43149" xr:uid="{00000000-0005-0000-0000-000067A80000}"/>
    <cellStyle name="Normal 6 4 3 3 2 3" xfId="43150" xr:uid="{00000000-0005-0000-0000-000068A80000}"/>
    <cellStyle name="Normal 6 4 3 3 2 3 2" xfId="43151" xr:uid="{00000000-0005-0000-0000-000069A80000}"/>
    <cellStyle name="Normal 6 4 3 3 2 3 3" xfId="43152" xr:uid="{00000000-0005-0000-0000-00006AA80000}"/>
    <cellStyle name="Normal 6 4 3 3 2 4" xfId="43153" xr:uid="{00000000-0005-0000-0000-00006BA80000}"/>
    <cellStyle name="Normal 6 4 3 3 2 4 2" xfId="43154" xr:uid="{00000000-0005-0000-0000-00006CA80000}"/>
    <cellStyle name="Normal 6 4 3 3 2 5" xfId="43155" xr:uid="{00000000-0005-0000-0000-00006DA80000}"/>
    <cellStyle name="Normal 6 4 3 3 2 5 2" xfId="43156" xr:uid="{00000000-0005-0000-0000-00006EA80000}"/>
    <cellStyle name="Normal 6 4 3 3 2 6" xfId="43157" xr:uid="{00000000-0005-0000-0000-00006FA80000}"/>
    <cellStyle name="Normal 6 4 3 3 2 7" xfId="43158" xr:uid="{00000000-0005-0000-0000-000070A80000}"/>
    <cellStyle name="Normal 6 4 3 3 2 8" xfId="43159" xr:uid="{00000000-0005-0000-0000-000071A80000}"/>
    <cellStyle name="Normal 6 4 3 3 2 9" xfId="43160" xr:uid="{00000000-0005-0000-0000-000072A80000}"/>
    <cellStyle name="Normal 6 4 3 3 2_1) Sector Final Use Input Sheet" xfId="43161" xr:uid="{00000000-0005-0000-0000-000073A80000}"/>
    <cellStyle name="Normal 6 4 3 3 3" xfId="43162" xr:uid="{00000000-0005-0000-0000-000074A80000}"/>
    <cellStyle name="Normal 6 4 3 3 3 2" xfId="43163" xr:uid="{00000000-0005-0000-0000-000075A80000}"/>
    <cellStyle name="Normal 6 4 3 3 3 3" xfId="43164" xr:uid="{00000000-0005-0000-0000-000076A80000}"/>
    <cellStyle name="Normal 6 4 3 3 3 4" xfId="43165" xr:uid="{00000000-0005-0000-0000-000077A80000}"/>
    <cellStyle name="Normal 6 4 3 3 3 5" xfId="43166" xr:uid="{00000000-0005-0000-0000-000078A80000}"/>
    <cellStyle name="Normal 6 4 3 3 4" xfId="43167" xr:uid="{00000000-0005-0000-0000-000079A80000}"/>
    <cellStyle name="Normal 6 4 3 3 4 2" xfId="43168" xr:uid="{00000000-0005-0000-0000-00007AA80000}"/>
    <cellStyle name="Normal 6 4 3 3 4 3" xfId="43169" xr:uid="{00000000-0005-0000-0000-00007BA80000}"/>
    <cellStyle name="Normal 6 4 3 3 5" xfId="43170" xr:uid="{00000000-0005-0000-0000-00007CA80000}"/>
    <cellStyle name="Normal 6 4 3 3 5 2" xfId="43171" xr:uid="{00000000-0005-0000-0000-00007DA80000}"/>
    <cellStyle name="Normal 6 4 3 3 6" xfId="43172" xr:uid="{00000000-0005-0000-0000-00007EA80000}"/>
    <cellStyle name="Normal 6 4 3 3 6 2" xfId="43173" xr:uid="{00000000-0005-0000-0000-00007FA80000}"/>
    <cellStyle name="Normal 6 4 3 3 7" xfId="43174" xr:uid="{00000000-0005-0000-0000-000080A80000}"/>
    <cellStyle name="Normal 6 4 3 3 8" xfId="43175" xr:uid="{00000000-0005-0000-0000-000081A80000}"/>
    <cellStyle name="Normal 6 4 3 3 9" xfId="43176" xr:uid="{00000000-0005-0000-0000-000082A80000}"/>
    <cellStyle name="Normal 6 4 3 3_1) Sector Final Use Input Sheet" xfId="43177" xr:uid="{00000000-0005-0000-0000-000083A80000}"/>
    <cellStyle name="Normal 6 4 3 4" xfId="363" xr:uid="{00000000-0005-0000-0000-000084A80000}"/>
    <cellStyle name="Normal 6 4 3 4 10" xfId="43179" xr:uid="{00000000-0005-0000-0000-000085A80000}"/>
    <cellStyle name="Normal 6 4 3 4 11" xfId="43180" xr:uid="{00000000-0005-0000-0000-000086A80000}"/>
    <cellStyle name="Normal 6 4 3 4 12" xfId="43178" xr:uid="{00000000-0005-0000-0000-000087A80000}"/>
    <cellStyle name="Normal 6 4 3 4 2" xfId="43181" xr:uid="{00000000-0005-0000-0000-000088A80000}"/>
    <cellStyle name="Normal 6 4 3 4 2 2" xfId="43182" xr:uid="{00000000-0005-0000-0000-000089A80000}"/>
    <cellStyle name="Normal 6 4 3 4 2 3" xfId="43183" xr:uid="{00000000-0005-0000-0000-00008AA80000}"/>
    <cellStyle name="Normal 6 4 3 4 2 4" xfId="43184" xr:uid="{00000000-0005-0000-0000-00008BA80000}"/>
    <cellStyle name="Normal 6 4 3 4 2 5" xfId="43185" xr:uid="{00000000-0005-0000-0000-00008CA80000}"/>
    <cellStyle name="Normal 6 4 3 4 3" xfId="43186" xr:uid="{00000000-0005-0000-0000-00008DA80000}"/>
    <cellStyle name="Normal 6 4 3 4 3 2" xfId="43187" xr:uid="{00000000-0005-0000-0000-00008EA80000}"/>
    <cellStyle name="Normal 6 4 3 4 3 3" xfId="43188" xr:uid="{00000000-0005-0000-0000-00008FA80000}"/>
    <cellStyle name="Normal 6 4 3 4 4" xfId="43189" xr:uid="{00000000-0005-0000-0000-000090A80000}"/>
    <cellStyle name="Normal 6 4 3 4 4 2" xfId="43190" xr:uid="{00000000-0005-0000-0000-000091A80000}"/>
    <cellStyle name="Normal 6 4 3 4 5" xfId="43191" xr:uid="{00000000-0005-0000-0000-000092A80000}"/>
    <cellStyle name="Normal 6 4 3 4 5 2" xfId="43192" xr:uid="{00000000-0005-0000-0000-000093A80000}"/>
    <cellStyle name="Normal 6 4 3 4 6" xfId="43193" xr:uid="{00000000-0005-0000-0000-000094A80000}"/>
    <cellStyle name="Normal 6 4 3 4 7" xfId="43194" xr:uid="{00000000-0005-0000-0000-000095A80000}"/>
    <cellStyle name="Normal 6 4 3 4 8" xfId="43195" xr:uid="{00000000-0005-0000-0000-000096A80000}"/>
    <cellStyle name="Normal 6 4 3 4 9" xfId="43196" xr:uid="{00000000-0005-0000-0000-000097A80000}"/>
    <cellStyle name="Normal 6 4 3 4_1) Sector Final Use Input Sheet" xfId="43197" xr:uid="{00000000-0005-0000-0000-000098A80000}"/>
    <cellStyle name="Normal 6 4 3 5" xfId="43198" xr:uid="{00000000-0005-0000-0000-000099A80000}"/>
    <cellStyle name="Normal 6 4 3 5 2" xfId="43199" xr:uid="{00000000-0005-0000-0000-00009AA80000}"/>
    <cellStyle name="Normal 6 4 3 5 3" xfId="43200" xr:uid="{00000000-0005-0000-0000-00009BA80000}"/>
    <cellStyle name="Normal 6 4 3 5 4" xfId="43201" xr:uid="{00000000-0005-0000-0000-00009CA80000}"/>
    <cellStyle name="Normal 6 4 3 5 5" xfId="43202" xr:uid="{00000000-0005-0000-0000-00009DA80000}"/>
    <cellStyle name="Normal 6 4 3 6" xfId="43203" xr:uid="{00000000-0005-0000-0000-00009EA80000}"/>
    <cellStyle name="Normal 6 4 3 6 2" xfId="43204" xr:uid="{00000000-0005-0000-0000-00009FA80000}"/>
    <cellStyle name="Normal 6 4 3 6 3" xfId="43205" xr:uid="{00000000-0005-0000-0000-0000A0A80000}"/>
    <cellStyle name="Normal 6 4 3 7" xfId="43206" xr:uid="{00000000-0005-0000-0000-0000A1A80000}"/>
    <cellStyle name="Normal 6 4 3 7 2" xfId="43207" xr:uid="{00000000-0005-0000-0000-0000A2A80000}"/>
    <cellStyle name="Normal 6 4 3 8" xfId="43208" xr:uid="{00000000-0005-0000-0000-0000A3A80000}"/>
    <cellStyle name="Normal 6 4 3 8 2" xfId="43209" xr:uid="{00000000-0005-0000-0000-0000A4A80000}"/>
    <cellStyle name="Normal 6 4 3 9" xfId="43210" xr:uid="{00000000-0005-0000-0000-0000A5A80000}"/>
    <cellStyle name="Normal 6 4 3_1) Sector Final Use Input Sheet" xfId="43211" xr:uid="{00000000-0005-0000-0000-0000A6A80000}"/>
    <cellStyle name="Normal 6 4 4" xfId="196" xr:uid="{00000000-0005-0000-0000-0000A7A80000}"/>
    <cellStyle name="Normal 6 4 4 10" xfId="43213" xr:uid="{00000000-0005-0000-0000-0000A8A80000}"/>
    <cellStyle name="Normal 6 4 4 11" xfId="43214" xr:uid="{00000000-0005-0000-0000-0000A9A80000}"/>
    <cellStyle name="Normal 6 4 4 12" xfId="43215" xr:uid="{00000000-0005-0000-0000-0000AAA80000}"/>
    <cellStyle name="Normal 6 4 4 13" xfId="43216" xr:uid="{00000000-0005-0000-0000-0000ABA80000}"/>
    <cellStyle name="Normal 6 4 4 14" xfId="43217" xr:uid="{00000000-0005-0000-0000-0000ACA80000}"/>
    <cellStyle name="Normal 6 4 4 15" xfId="43212" xr:uid="{00000000-0005-0000-0000-0000ADA80000}"/>
    <cellStyle name="Normal 6 4 4 2" xfId="687" xr:uid="{00000000-0005-0000-0000-0000AEA80000}"/>
    <cellStyle name="Normal 6 4 4 2 10" xfId="43219" xr:uid="{00000000-0005-0000-0000-0000AFA80000}"/>
    <cellStyle name="Normal 6 4 4 2 11" xfId="43220" xr:uid="{00000000-0005-0000-0000-0000B0A80000}"/>
    <cellStyle name="Normal 6 4 4 2 12" xfId="43221" xr:uid="{00000000-0005-0000-0000-0000B1A80000}"/>
    <cellStyle name="Normal 6 4 4 2 13" xfId="43218" xr:uid="{00000000-0005-0000-0000-0000B2A80000}"/>
    <cellStyle name="Normal 6 4 4 2 2" xfId="43222" xr:uid="{00000000-0005-0000-0000-0000B3A80000}"/>
    <cellStyle name="Normal 6 4 4 2 2 10" xfId="43223" xr:uid="{00000000-0005-0000-0000-0000B4A80000}"/>
    <cellStyle name="Normal 6 4 4 2 2 11" xfId="43224" xr:uid="{00000000-0005-0000-0000-0000B5A80000}"/>
    <cellStyle name="Normal 6 4 4 2 2 2" xfId="43225" xr:uid="{00000000-0005-0000-0000-0000B6A80000}"/>
    <cellStyle name="Normal 6 4 4 2 2 2 2" xfId="43226" xr:uid="{00000000-0005-0000-0000-0000B7A80000}"/>
    <cellStyle name="Normal 6 4 4 2 2 2 3" xfId="43227" xr:uid="{00000000-0005-0000-0000-0000B8A80000}"/>
    <cellStyle name="Normal 6 4 4 2 2 2 4" xfId="43228" xr:uid="{00000000-0005-0000-0000-0000B9A80000}"/>
    <cellStyle name="Normal 6 4 4 2 2 2 5" xfId="43229" xr:uid="{00000000-0005-0000-0000-0000BAA80000}"/>
    <cellStyle name="Normal 6 4 4 2 2 3" xfId="43230" xr:uid="{00000000-0005-0000-0000-0000BBA80000}"/>
    <cellStyle name="Normal 6 4 4 2 2 3 2" xfId="43231" xr:uid="{00000000-0005-0000-0000-0000BCA80000}"/>
    <cellStyle name="Normal 6 4 4 2 2 3 3" xfId="43232" xr:uid="{00000000-0005-0000-0000-0000BDA80000}"/>
    <cellStyle name="Normal 6 4 4 2 2 4" xfId="43233" xr:uid="{00000000-0005-0000-0000-0000BEA80000}"/>
    <cellStyle name="Normal 6 4 4 2 2 4 2" xfId="43234" xr:uid="{00000000-0005-0000-0000-0000BFA80000}"/>
    <cellStyle name="Normal 6 4 4 2 2 5" xfId="43235" xr:uid="{00000000-0005-0000-0000-0000C0A80000}"/>
    <cellStyle name="Normal 6 4 4 2 2 5 2" xfId="43236" xr:uid="{00000000-0005-0000-0000-0000C1A80000}"/>
    <cellStyle name="Normal 6 4 4 2 2 6" xfId="43237" xr:uid="{00000000-0005-0000-0000-0000C2A80000}"/>
    <cellStyle name="Normal 6 4 4 2 2 7" xfId="43238" xr:uid="{00000000-0005-0000-0000-0000C3A80000}"/>
    <cellStyle name="Normal 6 4 4 2 2 8" xfId="43239" xr:uid="{00000000-0005-0000-0000-0000C4A80000}"/>
    <cellStyle name="Normal 6 4 4 2 2 9" xfId="43240" xr:uid="{00000000-0005-0000-0000-0000C5A80000}"/>
    <cellStyle name="Normal 6 4 4 2 2_1) Sector Final Use Input Sheet" xfId="43241" xr:uid="{00000000-0005-0000-0000-0000C6A80000}"/>
    <cellStyle name="Normal 6 4 4 2 3" xfId="43242" xr:uid="{00000000-0005-0000-0000-0000C7A80000}"/>
    <cellStyle name="Normal 6 4 4 2 3 2" xfId="43243" xr:uid="{00000000-0005-0000-0000-0000C8A80000}"/>
    <cellStyle name="Normal 6 4 4 2 3 3" xfId="43244" xr:uid="{00000000-0005-0000-0000-0000C9A80000}"/>
    <cellStyle name="Normal 6 4 4 2 3 4" xfId="43245" xr:uid="{00000000-0005-0000-0000-0000CAA80000}"/>
    <cellStyle name="Normal 6 4 4 2 3 5" xfId="43246" xr:uid="{00000000-0005-0000-0000-0000CBA80000}"/>
    <cellStyle name="Normal 6 4 4 2 4" xfId="43247" xr:uid="{00000000-0005-0000-0000-0000CCA80000}"/>
    <cellStyle name="Normal 6 4 4 2 4 2" xfId="43248" xr:uid="{00000000-0005-0000-0000-0000CDA80000}"/>
    <cellStyle name="Normal 6 4 4 2 4 3" xfId="43249" xr:uid="{00000000-0005-0000-0000-0000CEA80000}"/>
    <cellStyle name="Normal 6 4 4 2 5" xfId="43250" xr:uid="{00000000-0005-0000-0000-0000CFA80000}"/>
    <cellStyle name="Normal 6 4 4 2 5 2" xfId="43251" xr:uid="{00000000-0005-0000-0000-0000D0A80000}"/>
    <cellStyle name="Normal 6 4 4 2 6" xfId="43252" xr:uid="{00000000-0005-0000-0000-0000D1A80000}"/>
    <cellStyle name="Normal 6 4 4 2 6 2" xfId="43253" xr:uid="{00000000-0005-0000-0000-0000D2A80000}"/>
    <cellStyle name="Normal 6 4 4 2 7" xfId="43254" xr:uid="{00000000-0005-0000-0000-0000D3A80000}"/>
    <cellStyle name="Normal 6 4 4 2 8" xfId="43255" xr:uid="{00000000-0005-0000-0000-0000D4A80000}"/>
    <cellStyle name="Normal 6 4 4 2 9" xfId="43256" xr:uid="{00000000-0005-0000-0000-0000D5A80000}"/>
    <cellStyle name="Normal 6 4 4 2_1) Sector Final Use Input Sheet" xfId="43257" xr:uid="{00000000-0005-0000-0000-0000D6A80000}"/>
    <cellStyle name="Normal 6 4 4 3" xfId="871" xr:uid="{00000000-0005-0000-0000-0000D7A80000}"/>
    <cellStyle name="Normal 6 4 4 3 10" xfId="43259" xr:uid="{00000000-0005-0000-0000-0000D8A80000}"/>
    <cellStyle name="Normal 6 4 4 3 11" xfId="43260" xr:uid="{00000000-0005-0000-0000-0000D9A80000}"/>
    <cellStyle name="Normal 6 4 4 3 12" xfId="43261" xr:uid="{00000000-0005-0000-0000-0000DAA80000}"/>
    <cellStyle name="Normal 6 4 4 3 13" xfId="43258" xr:uid="{00000000-0005-0000-0000-0000DBA80000}"/>
    <cellStyle name="Normal 6 4 4 3 2" xfId="43262" xr:uid="{00000000-0005-0000-0000-0000DCA80000}"/>
    <cellStyle name="Normal 6 4 4 3 2 10" xfId="43263" xr:uid="{00000000-0005-0000-0000-0000DDA80000}"/>
    <cellStyle name="Normal 6 4 4 3 2 11" xfId="43264" xr:uid="{00000000-0005-0000-0000-0000DEA80000}"/>
    <cellStyle name="Normal 6 4 4 3 2 2" xfId="43265" xr:uid="{00000000-0005-0000-0000-0000DFA80000}"/>
    <cellStyle name="Normal 6 4 4 3 2 2 2" xfId="43266" xr:uid="{00000000-0005-0000-0000-0000E0A80000}"/>
    <cellStyle name="Normal 6 4 4 3 2 2 3" xfId="43267" xr:uid="{00000000-0005-0000-0000-0000E1A80000}"/>
    <cellStyle name="Normal 6 4 4 3 2 2 4" xfId="43268" xr:uid="{00000000-0005-0000-0000-0000E2A80000}"/>
    <cellStyle name="Normal 6 4 4 3 2 2 5" xfId="43269" xr:uid="{00000000-0005-0000-0000-0000E3A80000}"/>
    <cellStyle name="Normal 6 4 4 3 2 3" xfId="43270" xr:uid="{00000000-0005-0000-0000-0000E4A80000}"/>
    <cellStyle name="Normal 6 4 4 3 2 3 2" xfId="43271" xr:uid="{00000000-0005-0000-0000-0000E5A80000}"/>
    <cellStyle name="Normal 6 4 4 3 2 3 3" xfId="43272" xr:uid="{00000000-0005-0000-0000-0000E6A80000}"/>
    <cellStyle name="Normal 6 4 4 3 2 4" xfId="43273" xr:uid="{00000000-0005-0000-0000-0000E7A80000}"/>
    <cellStyle name="Normal 6 4 4 3 2 4 2" xfId="43274" xr:uid="{00000000-0005-0000-0000-0000E8A80000}"/>
    <cellStyle name="Normal 6 4 4 3 2 5" xfId="43275" xr:uid="{00000000-0005-0000-0000-0000E9A80000}"/>
    <cellStyle name="Normal 6 4 4 3 2 5 2" xfId="43276" xr:uid="{00000000-0005-0000-0000-0000EAA80000}"/>
    <cellStyle name="Normal 6 4 4 3 2 6" xfId="43277" xr:uid="{00000000-0005-0000-0000-0000EBA80000}"/>
    <cellStyle name="Normal 6 4 4 3 2 7" xfId="43278" xr:uid="{00000000-0005-0000-0000-0000ECA80000}"/>
    <cellStyle name="Normal 6 4 4 3 2 8" xfId="43279" xr:uid="{00000000-0005-0000-0000-0000EDA80000}"/>
    <cellStyle name="Normal 6 4 4 3 2 9" xfId="43280" xr:uid="{00000000-0005-0000-0000-0000EEA80000}"/>
    <cellStyle name="Normal 6 4 4 3 2_1) Sector Final Use Input Sheet" xfId="43281" xr:uid="{00000000-0005-0000-0000-0000EFA80000}"/>
    <cellStyle name="Normal 6 4 4 3 3" xfId="43282" xr:uid="{00000000-0005-0000-0000-0000F0A80000}"/>
    <cellStyle name="Normal 6 4 4 3 3 2" xfId="43283" xr:uid="{00000000-0005-0000-0000-0000F1A80000}"/>
    <cellStyle name="Normal 6 4 4 3 3 3" xfId="43284" xr:uid="{00000000-0005-0000-0000-0000F2A80000}"/>
    <cellStyle name="Normal 6 4 4 3 3 4" xfId="43285" xr:uid="{00000000-0005-0000-0000-0000F3A80000}"/>
    <cellStyle name="Normal 6 4 4 3 3 5" xfId="43286" xr:uid="{00000000-0005-0000-0000-0000F4A80000}"/>
    <cellStyle name="Normal 6 4 4 3 4" xfId="43287" xr:uid="{00000000-0005-0000-0000-0000F5A80000}"/>
    <cellStyle name="Normal 6 4 4 3 4 2" xfId="43288" xr:uid="{00000000-0005-0000-0000-0000F6A80000}"/>
    <cellStyle name="Normal 6 4 4 3 4 3" xfId="43289" xr:uid="{00000000-0005-0000-0000-0000F7A80000}"/>
    <cellStyle name="Normal 6 4 4 3 5" xfId="43290" xr:uid="{00000000-0005-0000-0000-0000F8A80000}"/>
    <cellStyle name="Normal 6 4 4 3 5 2" xfId="43291" xr:uid="{00000000-0005-0000-0000-0000F9A80000}"/>
    <cellStyle name="Normal 6 4 4 3 6" xfId="43292" xr:uid="{00000000-0005-0000-0000-0000FAA80000}"/>
    <cellStyle name="Normal 6 4 4 3 6 2" xfId="43293" xr:uid="{00000000-0005-0000-0000-0000FBA80000}"/>
    <cellStyle name="Normal 6 4 4 3 7" xfId="43294" xr:uid="{00000000-0005-0000-0000-0000FCA80000}"/>
    <cellStyle name="Normal 6 4 4 3 8" xfId="43295" xr:uid="{00000000-0005-0000-0000-0000FDA80000}"/>
    <cellStyle name="Normal 6 4 4 3 9" xfId="43296" xr:uid="{00000000-0005-0000-0000-0000FEA80000}"/>
    <cellStyle name="Normal 6 4 4 3_1) Sector Final Use Input Sheet" xfId="43297" xr:uid="{00000000-0005-0000-0000-0000FFA80000}"/>
    <cellStyle name="Normal 6 4 4 4" xfId="421" xr:uid="{00000000-0005-0000-0000-000000A90000}"/>
    <cellStyle name="Normal 6 4 4 4 10" xfId="43299" xr:uid="{00000000-0005-0000-0000-000001A90000}"/>
    <cellStyle name="Normal 6 4 4 4 11" xfId="43300" xr:uid="{00000000-0005-0000-0000-000002A90000}"/>
    <cellStyle name="Normal 6 4 4 4 12" xfId="43298" xr:uid="{00000000-0005-0000-0000-000003A90000}"/>
    <cellStyle name="Normal 6 4 4 4 2" xfId="43301" xr:uid="{00000000-0005-0000-0000-000004A90000}"/>
    <cellStyle name="Normal 6 4 4 4 2 2" xfId="43302" xr:uid="{00000000-0005-0000-0000-000005A90000}"/>
    <cellStyle name="Normal 6 4 4 4 2 3" xfId="43303" xr:uid="{00000000-0005-0000-0000-000006A90000}"/>
    <cellStyle name="Normal 6 4 4 4 2 4" xfId="43304" xr:uid="{00000000-0005-0000-0000-000007A90000}"/>
    <cellStyle name="Normal 6 4 4 4 2 5" xfId="43305" xr:uid="{00000000-0005-0000-0000-000008A90000}"/>
    <cellStyle name="Normal 6 4 4 4 3" xfId="43306" xr:uid="{00000000-0005-0000-0000-000009A90000}"/>
    <cellStyle name="Normal 6 4 4 4 3 2" xfId="43307" xr:uid="{00000000-0005-0000-0000-00000AA90000}"/>
    <cellStyle name="Normal 6 4 4 4 3 3" xfId="43308" xr:uid="{00000000-0005-0000-0000-00000BA90000}"/>
    <cellStyle name="Normal 6 4 4 4 4" xfId="43309" xr:uid="{00000000-0005-0000-0000-00000CA90000}"/>
    <cellStyle name="Normal 6 4 4 4 4 2" xfId="43310" xr:uid="{00000000-0005-0000-0000-00000DA90000}"/>
    <cellStyle name="Normal 6 4 4 4 5" xfId="43311" xr:uid="{00000000-0005-0000-0000-00000EA90000}"/>
    <cellStyle name="Normal 6 4 4 4 5 2" xfId="43312" xr:uid="{00000000-0005-0000-0000-00000FA90000}"/>
    <cellStyle name="Normal 6 4 4 4 6" xfId="43313" xr:uid="{00000000-0005-0000-0000-000010A90000}"/>
    <cellStyle name="Normal 6 4 4 4 7" xfId="43314" xr:uid="{00000000-0005-0000-0000-000011A90000}"/>
    <cellStyle name="Normal 6 4 4 4 8" xfId="43315" xr:uid="{00000000-0005-0000-0000-000012A90000}"/>
    <cellStyle name="Normal 6 4 4 4 9" xfId="43316" xr:uid="{00000000-0005-0000-0000-000013A90000}"/>
    <cellStyle name="Normal 6 4 4 4_1) Sector Final Use Input Sheet" xfId="43317" xr:uid="{00000000-0005-0000-0000-000014A90000}"/>
    <cellStyle name="Normal 6 4 4 5" xfId="43318" xr:uid="{00000000-0005-0000-0000-000015A90000}"/>
    <cellStyle name="Normal 6 4 4 5 2" xfId="43319" xr:uid="{00000000-0005-0000-0000-000016A90000}"/>
    <cellStyle name="Normal 6 4 4 5 3" xfId="43320" xr:uid="{00000000-0005-0000-0000-000017A90000}"/>
    <cellStyle name="Normal 6 4 4 5 4" xfId="43321" xr:uid="{00000000-0005-0000-0000-000018A90000}"/>
    <cellStyle name="Normal 6 4 4 5 5" xfId="43322" xr:uid="{00000000-0005-0000-0000-000019A90000}"/>
    <cellStyle name="Normal 6 4 4 6" xfId="43323" xr:uid="{00000000-0005-0000-0000-00001AA90000}"/>
    <cellStyle name="Normal 6 4 4 6 2" xfId="43324" xr:uid="{00000000-0005-0000-0000-00001BA90000}"/>
    <cellStyle name="Normal 6 4 4 6 3" xfId="43325" xr:uid="{00000000-0005-0000-0000-00001CA90000}"/>
    <cellStyle name="Normal 6 4 4 7" xfId="43326" xr:uid="{00000000-0005-0000-0000-00001DA90000}"/>
    <cellStyle name="Normal 6 4 4 7 2" xfId="43327" xr:uid="{00000000-0005-0000-0000-00001EA90000}"/>
    <cellStyle name="Normal 6 4 4 8" xfId="43328" xr:uid="{00000000-0005-0000-0000-00001FA90000}"/>
    <cellStyle name="Normal 6 4 4 8 2" xfId="43329" xr:uid="{00000000-0005-0000-0000-000020A90000}"/>
    <cellStyle name="Normal 6 4 4 9" xfId="43330" xr:uid="{00000000-0005-0000-0000-000021A90000}"/>
    <cellStyle name="Normal 6 4 4_1) Sector Final Use Input Sheet" xfId="43331" xr:uid="{00000000-0005-0000-0000-000022A90000}"/>
    <cellStyle name="Normal 6 4 5" xfId="496" xr:uid="{00000000-0005-0000-0000-000023A90000}"/>
    <cellStyle name="Normal 6 4 5 10" xfId="43333" xr:uid="{00000000-0005-0000-0000-000024A90000}"/>
    <cellStyle name="Normal 6 4 5 11" xfId="43334" xr:uid="{00000000-0005-0000-0000-000025A90000}"/>
    <cellStyle name="Normal 6 4 5 12" xfId="43335" xr:uid="{00000000-0005-0000-0000-000026A90000}"/>
    <cellStyle name="Normal 6 4 5 13" xfId="43332" xr:uid="{00000000-0005-0000-0000-000027A90000}"/>
    <cellStyle name="Normal 6 4 5 2" xfId="43336" xr:uid="{00000000-0005-0000-0000-000028A90000}"/>
    <cellStyle name="Normal 6 4 5 2 10" xfId="43337" xr:uid="{00000000-0005-0000-0000-000029A90000}"/>
    <cellStyle name="Normal 6 4 5 2 11" xfId="43338" xr:uid="{00000000-0005-0000-0000-00002AA90000}"/>
    <cellStyle name="Normal 6 4 5 2 2" xfId="43339" xr:uid="{00000000-0005-0000-0000-00002BA90000}"/>
    <cellStyle name="Normal 6 4 5 2 2 2" xfId="43340" xr:uid="{00000000-0005-0000-0000-00002CA90000}"/>
    <cellStyle name="Normal 6 4 5 2 2 3" xfId="43341" xr:uid="{00000000-0005-0000-0000-00002DA90000}"/>
    <cellStyle name="Normal 6 4 5 2 2 4" xfId="43342" xr:uid="{00000000-0005-0000-0000-00002EA90000}"/>
    <cellStyle name="Normal 6 4 5 2 2 5" xfId="43343" xr:uid="{00000000-0005-0000-0000-00002FA90000}"/>
    <cellStyle name="Normal 6 4 5 2 3" xfId="43344" xr:uid="{00000000-0005-0000-0000-000030A90000}"/>
    <cellStyle name="Normal 6 4 5 2 3 2" xfId="43345" xr:uid="{00000000-0005-0000-0000-000031A90000}"/>
    <cellStyle name="Normal 6 4 5 2 3 3" xfId="43346" xr:uid="{00000000-0005-0000-0000-000032A90000}"/>
    <cellStyle name="Normal 6 4 5 2 4" xfId="43347" xr:uid="{00000000-0005-0000-0000-000033A90000}"/>
    <cellStyle name="Normal 6 4 5 2 4 2" xfId="43348" xr:uid="{00000000-0005-0000-0000-000034A90000}"/>
    <cellStyle name="Normal 6 4 5 2 5" xfId="43349" xr:uid="{00000000-0005-0000-0000-000035A90000}"/>
    <cellStyle name="Normal 6 4 5 2 5 2" xfId="43350" xr:uid="{00000000-0005-0000-0000-000036A90000}"/>
    <cellStyle name="Normal 6 4 5 2 6" xfId="43351" xr:uid="{00000000-0005-0000-0000-000037A90000}"/>
    <cellStyle name="Normal 6 4 5 2 7" xfId="43352" xr:uid="{00000000-0005-0000-0000-000038A90000}"/>
    <cellStyle name="Normal 6 4 5 2 8" xfId="43353" xr:uid="{00000000-0005-0000-0000-000039A90000}"/>
    <cellStyle name="Normal 6 4 5 2 9" xfId="43354" xr:uid="{00000000-0005-0000-0000-00003AA90000}"/>
    <cellStyle name="Normal 6 4 5 2_1) Sector Final Use Input Sheet" xfId="43355" xr:uid="{00000000-0005-0000-0000-00003BA90000}"/>
    <cellStyle name="Normal 6 4 5 3" xfId="43356" xr:uid="{00000000-0005-0000-0000-00003CA90000}"/>
    <cellStyle name="Normal 6 4 5 3 2" xfId="43357" xr:uid="{00000000-0005-0000-0000-00003DA90000}"/>
    <cellStyle name="Normal 6 4 5 3 3" xfId="43358" xr:uid="{00000000-0005-0000-0000-00003EA90000}"/>
    <cellStyle name="Normal 6 4 5 3 4" xfId="43359" xr:uid="{00000000-0005-0000-0000-00003FA90000}"/>
    <cellStyle name="Normal 6 4 5 3 5" xfId="43360" xr:uid="{00000000-0005-0000-0000-000040A90000}"/>
    <cellStyle name="Normal 6 4 5 4" xfId="43361" xr:uid="{00000000-0005-0000-0000-000041A90000}"/>
    <cellStyle name="Normal 6 4 5 4 2" xfId="43362" xr:uid="{00000000-0005-0000-0000-000042A90000}"/>
    <cellStyle name="Normal 6 4 5 4 3" xfId="43363" xr:uid="{00000000-0005-0000-0000-000043A90000}"/>
    <cellStyle name="Normal 6 4 5 5" xfId="43364" xr:uid="{00000000-0005-0000-0000-000044A90000}"/>
    <cellStyle name="Normal 6 4 5 5 2" xfId="43365" xr:uid="{00000000-0005-0000-0000-000045A90000}"/>
    <cellStyle name="Normal 6 4 5 6" xfId="43366" xr:uid="{00000000-0005-0000-0000-000046A90000}"/>
    <cellStyle name="Normal 6 4 5 6 2" xfId="43367" xr:uid="{00000000-0005-0000-0000-000047A90000}"/>
    <cellStyle name="Normal 6 4 5 7" xfId="43368" xr:uid="{00000000-0005-0000-0000-000048A90000}"/>
    <cellStyle name="Normal 6 4 5 8" xfId="43369" xr:uid="{00000000-0005-0000-0000-000049A90000}"/>
    <cellStyle name="Normal 6 4 5 9" xfId="43370" xr:uid="{00000000-0005-0000-0000-00004AA90000}"/>
    <cellStyle name="Normal 6 4 5_1) Sector Final Use Input Sheet" xfId="43371" xr:uid="{00000000-0005-0000-0000-00004BA90000}"/>
    <cellStyle name="Normal 6 4 6" xfId="721" xr:uid="{00000000-0005-0000-0000-00004CA90000}"/>
    <cellStyle name="Normal 6 4 6 10" xfId="43373" xr:uid="{00000000-0005-0000-0000-00004DA90000}"/>
    <cellStyle name="Normal 6 4 6 11" xfId="43374" xr:uid="{00000000-0005-0000-0000-00004EA90000}"/>
    <cellStyle name="Normal 6 4 6 12" xfId="43375" xr:uid="{00000000-0005-0000-0000-00004FA90000}"/>
    <cellStyle name="Normal 6 4 6 13" xfId="43372" xr:uid="{00000000-0005-0000-0000-000050A90000}"/>
    <cellStyle name="Normal 6 4 6 2" xfId="43376" xr:uid="{00000000-0005-0000-0000-000051A90000}"/>
    <cellStyle name="Normal 6 4 6 2 10" xfId="43377" xr:uid="{00000000-0005-0000-0000-000052A90000}"/>
    <cellStyle name="Normal 6 4 6 2 11" xfId="43378" xr:uid="{00000000-0005-0000-0000-000053A90000}"/>
    <cellStyle name="Normal 6 4 6 2 2" xfId="43379" xr:uid="{00000000-0005-0000-0000-000054A90000}"/>
    <cellStyle name="Normal 6 4 6 2 2 2" xfId="43380" xr:uid="{00000000-0005-0000-0000-000055A90000}"/>
    <cellStyle name="Normal 6 4 6 2 2 3" xfId="43381" xr:uid="{00000000-0005-0000-0000-000056A90000}"/>
    <cellStyle name="Normal 6 4 6 2 2 4" xfId="43382" xr:uid="{00000000-0005-0000-0000-000057A90000}"/>
    <cellStyle name="Normal 6 4 6 2 2 5" xfId="43383" xr:uid="{00000000-0005-0000-0000-000058A90000}"/>
    <cellStyle name="Normal 6 4 6 2 3" xfId="43384" xr:uid="{00000000-0005-0000-0000-000059A90000}"/>
    <cellStyle name="Normal 6 4 6 2 3 2" xfId="43385" xr:uid="{00000000-0005-0000-0000-00005AA90000}"/>
    <cellStyle name="Normal 6 4 6 2 3 3" xfId="43386" xr:uid="{00000000-0005-0000-0000-00005BA90000}"/>
    <cellStyle name="Normal 6 4 6 2 4" xfId="43387" xr:uid="{00000000-0005-0000-0000-00005CA90000}"/>
    <cellStyle name="Normal 6 4 6 2 4 2" xfId="43388" xr:uid="{00000000-0005-0000-0000-00005DA90000}"/>
    <cellStyle name="Normal 6 4 6 2 5" xfId="43389" xr:uid="{00000000-0005-0000-0000-00005EA90000}"/>
    <cellStyle name="Normal 6 4 6 2 5 2" xfId="43390" xr:uid="{00000000-0005-0000-0000-00005FA90000}"/>
    <cellStyle name="Normal 6 4 6 2 6" xfId="43391" xr:uid="{00000000-0005-0000-0000-000060A90000}"/>
    <cellStyle name="Normal 6 4 6 2 7" xfId="43392" xr:uid="{00000000-0005-0000-0000-000061A90000}"/>
    <cellStyle name="Normal 6 4 6 2 8" xfId="43393" xr:uid="{00000000-0005-0000-0000-000062A90000}"/>
    <cellStyle name="Normal 6 4 6 2 9" xfId="43394" xr:uid="{00000000-0005-0000-0000-000063A90000}"/>
    <cellStyle name="Normal 6 4 6 2_1) Sector Final Use Input Sheet" xfId="43395" xr:uid="{00000000-0005-0000-0000-000064A90000}"/>
    <cellStyle name="Normal 6 4 6 3" xfId="43396" xr:uid="{00000000-0005-0000-0000-000065A90000}"/>
    <cellStyle name="Normal 6 4 6 3 2" xfId="43397" xr:uid="{00000000-0005-0000-0000-000066A90000}"/>
    <cellStyle name="Normal 6 4 6 3 3" xfId="43398" xr:uid="{00000000-0005-0000-0000-000067A90000}"/>
    <cellStyle name="Normal 6 4 6 3 4" xfId="43399" xr:uid="{00000000-0005-0000-0000-000068A90000}"/>
    <cellStyle name="Normal 6 4 6 3 5" xfId="43400" xr:uid="{00000000-0005-0000-0000-000069A90000}"/>
    <cellStyle name="Normal 6 4 6 4" xfId="43401" xr:uid="{00000000-0005-0000-0000-00006AA90000}"/>
    <cellStyle name="Normal 6 4 6 4 2" xfId="43402" xr:uid="{00000000-0005-0000-0000-00006BA90000}"/>
    <cellStyle name="Normal 6 4 6 4 3" xfId="43403" xr:uid="{00000000-0005-0000-0000-00006CA90000}"/>
    <cellStyle name="Normal 6 4 6 5" xfId="43404" xr:uid="{00000000-0005-0000-0000-00006DA90000}"/>
    <cellStyle name="Normal 6 4 6 5 2" xfId="43405" xr:uid="{00000000-0005-0000-0000-00006EA90000}"/>
    <cellStyle name="Normal 6 4 6 6" xfId="43406" xr:uid="{00000000-0005-0000-0000-00006FA90000}"/>
    <cellStyle name="Normal 6 4 6 6 2" xfId="43407" xr:uid="{00000000-0005-0000-0000-000070A90000}"/>
    <cellStyle name="Normal 6 4 6 7" xfId="43408" xr:uid="{00000000-0005-0000-0000-000071A90000}"/>
    <cellStyle name="Normal 6 4 6 8" xfId="43409" xr:uid="{00000000-0005-0000-0000-000072A90000}"/>
    <cellStyle name="Normal 6 4 6 9" xfId="43410" xr:uid="{00000000-0005-0000-0000-000073A90000}"/>
    <cellStyle name="Normal 6 4 6_1) Sector Final Use Input Sheet" xfId="43411" xr:uid="{00000000-0005-0000-0000-000074A90000}"/>
    <cellStyle name="Normal 6 4 7" xfId="271" xr:uid="{00000000-0005-0000-0000-000075A90000}"/>
    <cellStyle name="Normal 6 4 7 10" xfId="43413" xr:uid="{00000000-0005-0000-0000-000076A90000}"/>
    <cellStyle name="Normal 6 4 7 11" xfId="43414" xr:uid="{00000000-0005-0000-0000-000077A90000}"/>
    <cellStyle name="Normal 6 4 7 12" xfId="43412" xr:uid="{00000000-0005-0000-0000-000078A90000}"/>
    <cellStyle name="Normal 6 4 7 2" xfId="43415" xr:uid="{00000000-0005-0000-0000-000079A90000}"/>
    <cellStyle name="Normal 6 4 7 2 2" xfId="43416" xr:uid="{00000000-0005-0000-0000-00007AA90000}"/>
    <cellStyle name="Normal 6 4 7 2 3" xfId="43417" xr:uid="{00000000-0005-0000-0000-00007BA90000}"/>
    <cellStyle name="Normal 6 4 7 2 4" xfId="43418" xr:uid="{00000000-0005-0000-0000-00007CA90000}"/>
    <cellStyle name="Normal 6 4 7 2 5" xfId="43419" xr:uid="{00000000-0005-0000-0000-00007DA90000}"/>
    <cellStyle name="Normal 6 4 7 3" xfId="43420" xr:uid="{00000000-0005-0000-0000-00007EA90000}"/>
    <cellStyle name="Normal 6 4 7 3 2" xfId="43421" xr:uid="{00000000-0005-0000-0000-00007FA90000}"/>
    <cellStyle name="Normal 6 4 7 3 3" xfId="43422" xr:uid="{00000000-0005-0000-0000-000080A90000}"/>
    <cellStyle name="Normal 6 4 7 4" xfId="43423" xr:uid="{00000000-0005-0000-0000-000081A90000}"/>
    <cellStyle name="Normal 6 4 7 4 2" xfId="43424" xr:uid="{00000000-0005-0000-0000-000082A90000}"/>
    <cellStyle name="Normal 6 4 7 5" xfId="43425" xr:uid="{00000000-0005-0000-0000-000083A90000}"/>
    <cellStyle name="Normal 6 4 7 5 2" xfId="43426" xr:uid="{00000000-0005-0000-0000-000084A90000}"/>
    <cellStyle name="Normal 6 4 7 6" xfId="43427" xr:uid="{00000000-0005-0000-0000-000085A90000}"/>
    <cellStyle name="Normal 6 4 7 7" xfId="43428" xr:uid="{00000000-0005-0000-0000-000086A90000}"/>
    <cellStyle name="Normal 6 4 7 8" xfId="43429" xr:uid="{00000000-0005-0000-0000-000087A90000}"/>
    <cellStyle name="Normal 6 4 7 9" xfId="43430" xr:uid="{00000000-0005-0000-0000-000088A90000}"/>
    <cellStyle name="Normal 6 4 7_1) Sector Final Use Input Sheet" xfId="43431" xr:uid="{00000000-0005-0000-0000-000089A90000}"/>
    <cellStyle name="Normal 6 4 8" xfId="43432" xr:uid="{00000000-0005-0000-0000-00008AA90000}"/>
    <cellStyle name="Normal 6 4 8 2" xfId="43433" xr:uid="{00000000-0005-0000-0000-00008BA90000}"/>
    <cellStyle name="Normal 6 4 8 3" xfId="43434" xr:uid="{00000000-0005-0000-0000-00008CA90000}"/>
    <cellStyle name="Normal 6 4 8 4" xfId="43435" xr:uid="{00000000-0005-0000-0000-00008DA90000}"/>
    <cellStyle name="Normal 6 4 8 5" xfId="43436" xr:uid="{00000000-0005-0000-0000-00008EA90000}"/>
    <cellStyle name="Normal 6 4 9" xfId="43437" xr:uid="{00000000-0005-0000-0000-00008FA90000}"/>
    <cellStyle name="Normal 6 4 9 2" xfId="43438" xr:uid="{00000000-0005-0000-0000-000090A90000}"/>
    <cellStyle name="Normal 6 4 9 3" xfId="43439" xr:uid="{00000000-0005-0000-0000-000091A90000}"/>
    <cellStyle name="Normal 6 4_1) Sector Final Use Input Sheet" xfId="43440" xr:uid="{00000000-0005-0000-0000-000092A90000}"/>
    <cellStyle name="Normal 6 5" xfId="75" xr:uid="{00000000-0005-0000-0000-000093A90000}"/>
    <cellStyle name="Normal 6 5 10" xfId="43442" xr:uid="{00000000-0005-0000-0000-000094A90000}"/>
    <cellStyle name="Normal 6 5 10 2" xfId="43443" xr:uid="{00000000-0005-0000-0000-000095A90000}"/>
    <cellStyle name="Normal 6 5 11" xfId="43444" xr:uid="{00000000-0005-0000-0000-000096A90000}"/>
    <cellStyle name="Normal 6 5 11 2" xfId="43445" xr:uid="{00000000-0005-0000-0000-000097A90000}"/>
    <cellStyle name="Normal 6 5 12" xfId="43446" xr:uid="{00000000-0005-0000-0000-000098A90000}"/>
    <cellStyle name="Normal 6 5 13" xfId="43447" xr:uid="{00000000-0005-0000-0000-000099A90000}"/>
    <cellStyle name="Normal 6 5 14" xfId="43448" xr:uid="{00000000-0005-0000-0000-00009AA90000}"/>
    <cellStyle name="Normal 6 5 15" xfId="43449" xr:uid="{00000000-0005-0000-0000-00009BA90000}"/>
    <cellStyle name="Normal 6 5 16" xfId="43450" xr:uid="{00000000-0005-0000-0000-00009CA90000}"/>
    <cellStyle name="Normal 6 5 17" xfId="43451" xr:uid="{00000000-0005-0000-0000-00009DA90000}"/>
    <cellStyle name="Normal 6 5 18" xfId="43441" xr:uid="{00000000-0005-0000-0000-00009EA90000}"/>
    <cellStyle name="Normal 6 5 2" xfId="123" xr:uid="{00000000-0005-0000-0000-00009FA90000}"/>
    <cellStyle name="Normal 6 5 2 10" xfId="43453" xr:uid="{00000000-0005-0000-0000-0000A0A90000}"/>
    <cellStyle name="Normal 6 5 2 11" xfId="43454" xr:uid="{00000000-0005-0000-0000-0000A1A90000}"/>
    <cellStyle name="Normal 6 5 2 12" xfId="43455" xr:uid="{00000000-0005-0000-0000-0000A2A90000}"/>
    <cellStyle name="Normal 6 5 2 13" xfId="43456" xr:uid="{00000000-0005-0000-0000-0000A3A90000}"/>
    <cellStyle name="Normal 6 5 2 14" xfId="43457" xr:uid="{00000000-0005-0000-0000-0000A4A90000}"/>
    <cellStyle name="Normal 6 5 2 15" xfId="43452" xr:uid="{00000000-0005-0000-0000-0000A5A90000}"/>
    <cellStyle name="Normal 6 5 2 2" xfId="688" xr:uid="{00000000-0005-0000-0000-0000A6A90000}"/>
    <cellStyle name="Normal 6 5 2 2 10" xfId="43459" xr:uid="{00000000-0005-0000-0000-0000A7A90000}"/>
    <cellStyle name="Normal 6 5 2 2 11" xfId="43460" xr:uid="{00000000-0005-0000-0000-0000A8A90000}"/>
    <cellStyle name="Normal 6 5 2 2 12" xfId="43461" xr:uid="{00000000-0005-0000-0000-0000A9A90000}"/>
    <cellStyle name="Normal 6 5 2 2 13" xfId="43458" xr:uid="{00000000-0005-0000-0000-0000AAA90000}"/>
    <cellStyle name="Normal 6 5 2 2 2" xfId="43462" xr:uid="{00000000-0005-0000-0000-0000ABA90000}"/>
    <cellStyle name="Normal 6 5 2 2 2 10" xfId="43463" xr:uid="{00000000-0005-0000-0000-0000ACA90000}"/>
    <cellStyle name="Normal 6 5 2 2 2 11" xfId="43464" xr:uid="{00000000-0005-0000-0000-0000ADA90000}"/>
    <cellStyle name="Normal 6 5 2 2 2 2" xfId="43465" xr:uid="{00000000-0005-0000-0000-0000AEA90000}"/>
    <cellStyle name="Normal 6 5 2 2 2 2 2" xfId="43466" xr:uid="{00000000-0005-0000-0000-0000AFA90000}"/>
    <cellStyle name="Normal 6 5 2 2 2 2 3" xfId="43467" xr:uid="{00000000-0005-0000-0000-0000B0A90000}"/>
    <cellStyle name="Normal 6 5 2 2 2 2 4" xfId="43468" xr:uid="{00000000-0005-0000-0000-0000B1A90000}"/>
    <cellStyle name="Normal 6 5 2 2 2 2 5" xfId="43469" xr:uid="{00000000-0005-0000-0000-0000B2A90000}"/>
    <cellStyle name="Normal 6 5 2 2 2 3" xfId="43470" xr:uid="{00000000-0005-0000-0000-0000B3A90000}"/>
    <cellStyle name="Normal 6 5 2 2 2 3 2" xfId="43471" xr:uid="{00000000-0005-0000-0000-0000B4A90000}"/>
    <cellStyle name="Normal 6 5 2 2 2 3 3" xfId="43472" xr:uid="{00000000-0005-0000-0000-0000B5A90000}"/>
    <cellStyle name="Normal 6 5 2 2 2 4" xfId="43473" xr:uid="{00000000-0005-0000-0000-0000B6A90000}"/>
    <cellStyle name="Normal 6 5 2 2 2 4 2" xfId="43474" xr:uid="{00000000-0005-0000-0000-0000B7A90000}"/>
    <cellStyle name="Normal 6 5 2 2 2 5" xfId="43475" xr:uid="{00000000-0005-0000-0000-0000B8A90000}"/>
    <cellStyle name="Normal 6 5 2 2 2 5 2" xfId="43476" xr:uid="{00000000-0005-0000-0000-0000B9A90000}"/>
    <cellStyle name="Normal 6 5 2 2 2 6" xfId="43477" xr:uid="{00000000-0005-0000-0000-0000BAA90000}"/>
    <cellStyle name="Normal 6 5 2 2 2 7" xfId="43478" xr:uid="{00000000-0005-0000-0000-0000BBA90000}"/>
    <cellStyle name="Normal 6 5 2 2 2 8" xfId="43479" xr:uid="{00000000-0005-0000-0000-0000BCA90000}"/>
    <cellStyle name="Normal 6 5 2 2 2 9" xfId="43480" xr:uid="{00000000-0005-0000-0000-0000BDA90000}"/>
    <cellStyle name="Normal 6 5 2 2 2_1) Sector Final Use Input Sheet" xfId="43481" xr:uid="{00000000-0005-0000-0000-0000BEA90000}"/>
    <cellStyle name="Normal 6 5 2 2 3" xfId="43482" xr:uid="{00000000-0005-0000-0000-0000BFA90000}"/>
    <cellStyle name="Normal 6 5 2 2 3 2" xfId="43483" xr:uid="{00000000-0005-0000-0000-0000C0A90000}"/>
    <cellStyle name="Normal 6 5 2 2 3 3" xfId="43484" xr:uid="{00000000-0005-0000-0000-0000C1A90000}"/>
    <cellStyle name="Normal 6 5 2 2 3 4" xfId="43485" xr:uid="{00000000-0005-0000-0000-0000C2A90000}"/>
    <cellStyle name="Normal 6 5 2 2 3 5" xfId="43486" xr:uid="{00000000-0005-0000-0000-0000C3A90000}"/>
    <cellStyle name="Normal 6 5 2 2 4" xfId="43487" xr:uid="{00000000-0005-0000-0000-0000C4A90000}"/>
    <cellStyle name="Normal 6 5 2 2 4 2" xfId="43488" xr:uid="{00000000-0005-0000-0000-0000C5A90000}"/>
    <cellStyle name="Normal 6 5 2 2 4 3" xfId="43489" xr:uid="{00000000-0005-0000-0000-0000C6A90000}"/>
    <cellStyle name="Normal 6 5 2 2 5" xfId="43490" xr:uid="{00000000-0005-0000-0000-0000C7A90000}"/>
    <cellStyle name="Normal 6 5 2 2 5 2" xfId="43491" xr:uid="{00000000-0005-0000-0000-0000C8A90000}"/>
    <cellStyle name="Normal 6 5 2 2 6" xfId="43492" xr:uid="{00000000-0005-0000-0000-0000C9A90000}"/>
    <cellStyle name="Normal 6 5 2 2 6 2" xfId="43493" xr:uid="{00000000-0005-0000-0000-0000CAA90000}"/>
    <cellStyle name="Normal 6 5 2 2 7" xfId="43494" xr:uid="{00000000-0005-0000-0000-0000CBA90000}"/>
    <cellStyle name="Normal 6 5 2 2 8" xfId="43495" xr:uid="{00000000-0005-0000-0000-0000CCA90000}"/>
    <cellStyle name="Normal 6 5 2 2 9" xfId="43496" xr:uid="{00000000-0005-0000-0000-0000CDA90000}"/>
    <cellStyle name="Normal 6 5 2 2_1) Sector Final Use Input Sheet" xfId="43497" xr:uid="{00000000-0005-0000-0000-0000CEA90000}"/>
    <cellStyle name="Normal 6 5 2 3" xfId="798" xr:uid="{00000000-0005-0000-0000-0000CFA90000}"/>
    <cellStyle name="Normal 6 5 2 3 10" xfId="43499" xr:uid="{00000000-0005-0000-0000-0000D0A90000}"/>
    <cellStyle name="Normal 6 5 2 3 11" xfId="43500" xr:uid="{00000000-0005-0000-0000-0000D1A90000}"/>
    <cellStyle name="Normal 6 5 2 3 12" xfId="43501" xr:uid="{00000000-0005-0000-0000-0000D2A90000}"/>
    <cellStyle name="Normal 6 5 2 3 13" xfId="43498" xr:uid="{00000000-0005-0000-0000-0000D3A90000}"/>
    <cellStyle name="Normal 6 5 2 3 2" xfId="43502" xr:uid="{00000000-0005-0000-0000-0000D4A90000}"/>
    <cellStyle name="Normal 6 5 2 3 2 10" xfId="43503" xr:uid="{00000000-0005-0000-0000-0000D5A90000}"/>
    <cellStyle name="Normal 6 5 2 3 2 11" xfId="43504" xr:uid="{00000000-0005-0000-0000-0000D6A90000}"/>
    <cellStyle name="Normal 6 5 2 3 2 2" xfId="43505" xr:uid="{00000000-0005-0000-0000-0000D7A90000}"/>
    <cellStyle name="Normal 6 5 2 3 2 2 2" xfId="43506" xr:uid="{00000000-0005-0000-0000-0000D8A90000}"/>
    <cellStyle name="Normal 6 5 2 3 2 2 3" xfId="43507" xr:uid="{00000000-0005-0000-0000-0000D9A90000}"/>
    <cellStyle name="Normal 6 5 2 3 2 2 4" xfId="43508" xr:uid="{00000000-0005-0000-0000-0000DAA90000}"/>
    <cellStyle name="Normal 6 5 2 3 2 2 5" xfId="43509" xr:uid="{00000000-0005-0000-0000-0000DBA90000}"/>
    <cellStyle name="Normal 6 5 2 3 2 3" xfId="43510" xr:uid="{00000000-0005-0000-0000-0000DCA90000}"/>
    <cellStyle name="Normal 6 5 2 3 2 3 2" xfId="43511" xr:uid="{00000000-0005-0000-0000-0000DDA90000}"/>
    <cellStyle name="Normal 6 5 2 3 2 3 3" xfId="43512" xr:uid="{00000000-0005-0000-0000-0000DEA90000}"/>
    <cellStyle name="Normal 6 5 2 3 2 4" xfId="43513" xr:uid="{00000000-0005-0000-0000-0000DFA90000}"/>
    <cellStyle name="Normal 6 5 2 3 2 4 2" xfId="43514" xr:uid="{00000000-0005-0000-0000-0000E0A90000}"/>
    <cellStyle name="Normal 6 5 2 3 2 5" xfId="43515" xr:uid="{00000000-0005-0000-0000-0000E1A90000}"/>
    <cellStyle name="Normal 6 5 2 3 2 5 2" xfId="43516" xr:uid="{00000000-0005-0000-0000-0000E2A90000}"/>
    <cellStyle name="Normal 6 5 2 3 2 6" xfId="43517" xr:uid="{00000000-0005-0000-0000-0000E3A90000}"/>
    <cellStyle name="Normal 6 5 2 3 2 7" xfId="43518" xr:uid="{00000000-0005-0000-0000-0000E4A90000}"/>
    <cellStyle name="Normal 6 5 2 3 2 8" xfId="43519" xr:uid="{00000000-0005-0000-0000-0000E5A90000}"/>
    <cellStyle name="Normal 6 5 2 3 2 9" xfId="43520" xr:uid="{00000000-0005-0000-0000-0000E6A90000}"/>
    <cellStyle name="Normal 6 5 2 3 2_1) Sector Final Use Input Sheet" xfId="43521" xr:uid="{00000000-0005-0000-0000-0000E7A90000}"/>
    <cellStyle name="Normal 6 5 2 3 3" xfId="43522" xr:uid="{00000000-0005-0000-0000-0000E8A90000}"/>
    <cellStyle name="Normal 6 5 2 3 3 2" xfId="43523" xr:uid="{00000000-0005-0000-0000-0000E9A90000}"/>
    <cellStyle name="Normal 6 5 2 3 3 3" xfId="43524" xr:uid="{00000000-0005-0000-0000-0000EAA90000}"/>
    <cellStyle name="Normal 6 5 2 3 3 4" xfId="43525" xr:uid="{00000000-0005-0000-0000-0000EBA90000}"/>
    <cellStyle name="Normal 6 5 2 3 3 5" xfId="43526" xr:uid="{00000000-0005-0000-0000-0000ECA90000}"/>
    <cellStyle name="Normal 6 5 2 3 4" xfId="43527" xr:uid="{00000000-0005-0000-0000-0000EDA90000}"/>
    <cellStyle name="Normal 6 5 2 3 4 2" xfId="43528" xr:uid="{00000000-0005-0000-0000-0000EEA90000}"/>
    <cellStyle name="Normal 6 5 2 3 4 3" xfId="43529" xr:uid="{00000000-0005-0000-0000-0000EFA90000}"/>
    <cellStyle name="Normal 6 5 2 3 5" xfId="43530" xr:uid="{00000000-0005-0000-0000-0000F0A90000}"/>
    <cellStyle name="Normal 6 5 2 3 5 2" xfId="43531" xr:uid="{00000000-0005-0000-0000-0000F1A90000}"/>
    <cellStyle name="Normal 6 5 2 3 6" xfId="43532" xr:uid="{00000000-0005-0000-0000-0000F2A90000}"/>
    <cellStyle name="Normal 6 5 2 3 6 2" xfId="43533" xr:uid="{00000000-0005-0000-0000-0000F3A90000}"/>
    <cellStyle name="Normal 6 5 2 3 7" xfId="43534" xr:uid="{00000000-0005-0000-0000-0000F4A90000}"/>
    <cellStyle name="Normal 6 5 2 3 8" xfId="43535" xr:uid="{00000000-0005-0000-0000-0000F5A90000}"/>
    <cellStyle name="Normal 6 5 2 3 9" xfId="43536" xr:uid="{00000000-0005-0000-0000-0000F6A90000}"/>
    <cellStyle name="Normal 6 5 2 3_1) Sector Final Use Input Sheet" xfId="43537" xr:uid="{00000000-0005-0000-0000-0000F7A90000}"/>
    <cellStyle name="Normal 6 5 2 4" xfId="348" xr:uid="{00000000-0005-0000-0000-0000F8A90000}"/>
    <cellStyle name="Normal 6 5 2 4 10" xfId="43539" xr:uid="{00000000-0005-0000-0000-0000F9A90000}"/>
    <cellStyle name="Normal 6 5 2 4 11" xfId="43540" xr:uid="{00000000-0005-0000-0000-0000FAA90000}"/>
    <cellStyle name="Normal 6 5 2 4 12" xfId="43538" xr:uid="{00000000-0005-0000-0000-0000FBA90000}"/>
    <cellStyle name="Normal 6 5 2 4 2" xfId="43541" xr:uid="{00000000-0005-0000-0000-0000FCA90000}"/>
    <cellStyle name="Normal 6 5 2 4 2 2" xfId="43542" xr:uid="{00000000-0005-0000-0000-0000FDA90000}"/>
    <cellStyle name="Normal 6 5 2 4 2 3" xfId="43543" xr:uid="{00000000-0005-0000-0000-0000FEA90000}"/>
    <cellStyle name="Normal 6 5 2 4 2 4" xfId="43544" xr:uid="{00000000-0005-0000-0000-0000FFA90000}"/>
    <cellStyle name="Normal 6 5 2 4 2 5" xfId="43545" xr:uid="{00000000-0005-0000-0000-000000AA0000}"/>
    <cellStyle name="Normal 6 5 2 4 3" xfId="43546" xr:uid="{00000000-0005-0000-0000-000001AA0000}"/>
    <cellStyle name="Normal 6 5 2 4 3 2" xfId="43547" xr:uid="{00000000-0005-0000-0000-000002AA0000}"/>
    <cellStyle name="Normal 6 5 2 4 3 3" xfId="43548" xr:uid="{00000000-0005-0000-0000-000003AA0000}"/>
    <cellStyle name="Normal 6 5 2 4 4" xfId="43549" xr:uid="{00000000-0005-0000-0000-000004AA0000}"/>
    <cellStyle name="Normal 6 5 2 4 4 2" xfId="43550" xr:uid="{00000000-0005-0000-0000-000005AA0000}"/>
    <cellStyle name="Normal 6 5 2 4 5" xfId="43551" xr:uid="{00000000-0005-0000-0000-000006AA0000}"/>
    <cellStyle name="Normal 6 5 2 4 5 2" xfId="43552" xr:uid="{00000000-0005-0000-0000-000007AA0000}"/>
    <cellStyle name="Normal 6 5 2 4 6" xfId="43553" xr:uid="{00000000-0005-0000-0000-000008AA0000}"/>
    <cellStyle name="Normal 6 5 2 4 7" xfId="43554" xr:uid="{00000000-0005-0000-0000-000009AA0000}"/>
    <cellStyle name="Normal 6 5 2 4 8" xfId="43555" xr:uid="{00000000-0005-0000-0000-00000AAA0000}"/>
    <cellStyle name="Normal 6 5 2 4 9" xfId="43556" xr:uid="{00000000-0005-0000-0000-00000BAA0000}"/>
    <cellStyle name="Normal 6 5 2 4_1) Sector Final Use Input Sheet" xfId="43557" xr:uid="{00000000-0005-0000-0000-00000CAA0000}"/>
    <cellStyle name="Normal 6 5 2 5" xfId="43558" xr:uid="{00000000-0005-0000-0000-00000DAA0000}"/>
    <cellStyle name="Normal 6 5 2 5 2" xfId="43559" xr:uid="{00000000-0005-0000-0000-00000EAA0000}"/>
    <cellStyle name="Normal 6 5 2 5 3" xfId="43560" xr:uid="{00000000-0005-0000-0000-00000FAA0000}"/>
    <cellStyle name="Normal 6 5 2 5 4" xfId="43561" xr:uid="{00000000-0005-0000-0000-000010AA0000}"/>
    <cellStyle name="Normal 6 5 2 5 5" xfId="43562" xr:uid="{00000000-0005-0000-0000-000011AA0000}"/>
    <cellStyle name="Normal 6 5 2 6" xfId="43563" xr:uid="{00000000-0005-0000-0000-000012AA0000}"/>
    <cellStyle name="Normal 6 5 2 6 2" xfId="43564" xr:uid="{00000000-0005-0000-0000-000013AA0000}"/>
    <cellStyle name="Normal 6 5 2 6 3" xfId="43565" xr:uid="{00000000-0005-0000-0000-000014AA0000}"/>
    <cellStyle name="Normal 6 5 2 7" xfId="43566" xr:uid="{00000000-0005-0000-0000-000015AA0000}"/>
    <cellStyle name="Normal 6 5 2 7 2" xfId="43567" xr:uid="{00000000-0005-0000-0000-000016AA0000}"/>
    <cellStyle name="Normal 6 5 2 8" xfId="43568" xr:uid="{00000000-0005-0000-0000-000017AA0000}"/>
    <cellStyle name="Normal 6 5 2 8 2" xfId="43569" xr:uid="{00000000-0005-0000-0000-000018AA0000}"/>
    <cellStyle name="Normal 6 5 2 9" xfId="43570" xr:uid="{00000000-0005-0000-0000-000019AA0000}"/>
    <cellStyle name="Normal 6 5 2_1) Sector Final Use Input Sheet" xfId="43571" xr:uid="{00000000-0005-0000-0000-00001AAA0000}"/>
    <cellStyle name="Normal 6 5 3" xfId="226" xr:uid="{00000000-0005-0000-0000-00001BAA0000}"/>
    <cellStyle name="Normal 6 5 3 10" xfId="43573" xr:uid="{00000000-0005-0000-0000-00001CAA0000}"/>
    <cellStyle name="Normal 6 5 3 11" xfId="43574" xr:uid="{00000000-0005-0000-0000-00001DAA0000}"/>
    <cellStyle name="Normal 6 5 3 12" xfId="43575" xr:uid="{00000000-0005-0000-0000-00001EAA0000}"/>
    <cellStyle name="Normal 6 5 3 13" xfId="43576" xr:uid="{00000000-0005-0000-0000-00001FAA0000}"/>
    <cellStyle name="Normal 6 5 3 14" xfId="43577" xr:uid="{00000000-0005-0000-0000-000020AA0000}"/>
    <cellStyle name="Normal 6 5 3 15" xfId="43572" xr:uid="{00000000-0005-0000-0000-000021AA0000}"/>
    <cellStyle name="Normal 6 5 3 2" xfId="689" xr:uid="{00000000-0005-0000-0000-000022AA0000}"/>
    <cellStyle name="Normal 6 5 3 2 10" xfId="43579" xr:uid="{00000000-0005-0000-0000-000023AA0000}"/>
    <cellStyle name="Normal 6 5 3 2 11" xfId="43580" xr:uid="{00000000-0005-0000-0000-000024AA0000}"/>
    <cellStyle name="Normal 6 5 3 2 12" xfId="43581" xr:uid="{00000000-0005-0000-0000-000025AA0000}"/>
    <cellStyle name="Normal 6 5 3 2 13" xfId="43578" xr:uid="{00000000-0005-0000-0000-000026AA0000}"/>
    <cellStyle name="Normal 6 5 3 2 2" xfId="43582" xr:uid="{00000000-0005-0000-0000-000027AA0000}"/>
    <cellStyle name="Normal 6 5 3 2 2 10" xfId="43583" xr:uid="{00000000-0005-0000-0000-000028AA0000}"/>
    <cellStyle name="Normal 6 5 3 2 2 11" xfId="43584" xr:uid="{00000000-0005-0000-0000-000029AA0000}"/>
    <cellStyle name="Normal 6 5 3 2 2 2" xfId="43585" xr:uid="{00000000-0005-0000-0000-00002AAA0000}"/>
    <cellStyle name="Normal 6 5 3 2 2 2 2" xfId="43586" xr:uid="{00000000-0005-0000-0000-00002BAA0000}"/>
    <cellStyle name="Normal 6 5 3 2 2 2 3" xfId="43587" xr:uid="{00000000-0005-0000-0000-00002CAA0000}"/>
    <cellStyle name="Normal 6 5 3 2 2 2 4" xfId="43588" xr:uid="{00000000-0005-0000-0000-00002DAA0000}"/>
    <cellStyle name="Normal 6 5 3 2 2 2 5" xfId="43589" xr:uid="{00000000-0005-0000-0000-00002EAA0000}"/>
    <cellStyle name="Normal 6 5 3 2 2 3" xfId="43590" xr:uid="{00000000-0005-0000-0000-00002FAA0000}"/>
    <cellStyle name="Normal 6 5 3 2 2 3 2" xfId="43591" xr:uid="{00000000-0005-0000-0000-000030AA0000}"/>
    <cellStyle name="Normal 6 5 3 2 2 3 3" xfId="43592" xr:uid="{00000000-0005-0000-0000-000031AA0000}"/>
    <cellStyle name="Normal 6 5 3 2 2 4" xfId="43593" xr:uid="{00000000-0005-0000-0000-000032AA0000}"/>
    <cellStyle name="Normal 6 5 3 2 2 4 2" xfId="43594" xr:uid="{00000000-0005-0000-0000-000033AA0000}"/>
    <cellStyle name="Normal 6 5 3 2 2 5" xfId="43595" xr:uid="{00000000-0005-0000-0000-000034AA0000}"/>
    <cellStyle name="Normal 6 5 3 2 2 5 2" xfId="43596" xr:uid="{00000000-0005-0000-0000-000035AA0000}"/>
    <cellStyle name="Normal 6 5 3 2 2 6" xfId="43597" xr:uid="{00000000-0005-0000-0000-000036AA0000}"/>
    <cellStyle name="Normal 6 5 3 2 2 7" xfId="43598" xr:uid="{00000000-0005-0000-0000-000037AA0000}"/>
    <cellStyle name="Normal 6 5 3 2 2 8" xfId="43599" xr:uid="{00000000-0005-0000-0000-000038AA0000}"/>
    <cellStyle name="Normal 6 5 3 2 2 9" xfId="43600" xr:uid="{00000000-0005-0000-0000-000039AA0000}"/>
    <cellStyle name="Normal 6 5 3 2 2_1) Sector Final Use Input Sheet" xfId="43601" xr:uid="{00000000-0005-0000-0000-00003AAA0000}"/>
    <cellStyle name="Normal 6 5 3 2 3" xfId="43602" xr:uid="{00000000-0005-0000-0000-00003BAA0000}"/>
    <cellStyle name="Normal 6 5 3 2 3 2" xfId="43603" xr:uid="{00000000-0005-0000-0000-00003CAA0000}"/>
    <cellStyle name="Normal 6 5 3 2 3 3" xfId="43604" xr:uid="{00000000-0005-0000-0000-00003DAA0000}"/>
    <cellStyle name="Normal 6 5 3 2 3 4" xfId="43605" xr:uid="{00000000-0005-0000-0000-00003EAA0000}"/>
    <cellStyle name="Normal 6 5 3 2 3 5" xfId="43606" xr:uid="{00000000-0005-0000-0000-00003FAA0000}"/>
    <cellStyle name="Normal 6 5 3 2 4" xfId="43607" xr:uid="{00000000-0005-0000-0000-000040AA0000}"/>
    <cellStyle name="Normal 6 5 3 2 4 2" xfId="43608" xr:uid="{00000000-0005-0000-0000-000041AA0000}"/>
    <cellStyle name="Normal 6 5 3 2 4 3" xfId="43609" xr:uid="{00000000-0005-0000-0000-000042AA0000}"/>
    <cellStyle name="Normal 6 5 3 2 5" xfId="43610" xr:uid="{00000000-0005-0000-0000-000043AA0000}"/>
    <cellStyle name="Normal 6 5 3 2 5 2" xfId="43611" xr:uid="{00000000-0005-0000-0000-000044AA0000}"/>
    <cellStyle name="Normal 6 5 3 2 6" xfId="43612" xr:uid="{00000000-0005-0000-0000-000045AA0000}"/>
    <cellStyle name="Normal 6 5 3 2 6 2" xfId="43613" xr:uid="{00000000-0005-0000-0000-000046AA0000}"/>
    <cellStyle name="Normal 6 5 3 2 7" xfId="43614" xr:uid="{00000000-0005-0000-0000-000047AA0000}"/>
    <cellStyle name="Normal 6 5 3 2 8" xfId="43615" xr:uid="{00000000-0005-0000-0000-000048AA0000}"/>
    <cellStyle name="Normal 6 5 3 2 9" xfId="43616" xr:uid="{00000000-0005-0000-0000-000049AA0000}"/>
    <cellStyle name="Normal 6 5 3 2_1) Sector Final Use Input Sheet" xfId="43617" xr:uid="{00000000-0005-0000-0000-00004AAA0000}"/>
    <cellStyle name="Normal 6 5 3 3" xfId="901" xr:uid="{00000000-0005-0000-0000-00004BAA0000}"/>
    <cellStyle name="Normal 6 5 3 3 10" xfId="43619" xr:uid="{00000000-0005-0000-0000-00004CAA0000}"/>
    <cellStyle name="Normal 6 5 3 3 11" xfId="43620" xr:uid="{00000000-0005-0000-0000-00004DAA0000}"/>
    <cellStyle name="Normal 6 5 3 3 12" xfId="43621" xr:uid="{00000000-0005-0000-0000-00004EAA0000}"/>
    <cellStyle name="Normal 6 5 3 3 13" xfId="43618" xr:uid="{00000000-0005-0000-0000-00004FAA0000}"/>
    <cellStyle name="Normal 6 5 3 3 2" xfId="43622" xr:uid="{00000000-0005-0000-0000-000050AA0000}"/>
    <cellStyle name="Normal 6 5 3 3 2 10" xfId="43623" xr:uid="{00000000-0005-0000-0000-000051AA0000}"/>
    <cellStyle name="Normal 6 5 3 3 2 11" xfId="43624" xr:uid="{00000000-0005-0000-0000-000052AA0000}"/>
    <cellStyle name="Normal 6 5 3 3 2 2" xfId="43625" xr:uid="{00000000-0005-0000-0000-000053AA0000}"/>
    <cellStyle name="Normal 6 5 3 3 2 2 2" xfId="43626" xr:uid="{00000000-0005-0000-0000-000054AA0000}"/>
    <cellStyle name="Normal 6 5 3 3 2 2 3" xfId="43627" xr:uid="{00000000-0005-0000-0000-000055AA0000}"/>
    <cellStyle name="Normal 6 5 3 3 2 2 4" xfId="43628" xr:uid="{00000000-0005-0000-0000-000056AA0000}"/>
    <cellStyle name="Normal 6 5 3 3 2 2 5" xfId="43629" xr:uid="{00000000-0005-0000-0000-000057AA0000}"/>
    <cellStyle name="Normal 6 5 3 3 2 3" xfId="43630" xr:uid="{00000000-0005-0000-0000-000058AA0000}"/>
    <cellStyle name="Normal 6 5 3 3 2 3 2" xfId="43631" xr:uid="{00000000-0005-0000-0000-000059AA0000}"/>
    <cellStyle name="Normal 6 5 3 3 2 3 3" xfId="43632" xr:uid="{00000000-0005-0000-0000-00005AAA0000}"/>
    <cellStyle name="Normal 6 5 3 3 2 4" xfId="43633" xr:uid="{00000000-0005-0000-0000-00005BAA0000}"/>
    <cellStyle name="Normal 6 5 3 3 2 4 2" xfId="43634" xr:uid="{00000000-0005-0000-0000-00005CAA0000}"/>
    <cellStyle name="Normal 6 5 3 3 2 5" xfId="43635" xr:uid="{00000000-0005-0000-0000-00005DAA0000}"/>
    <cellStyle name="Normal 6 5 3 3 2 5 2" xfId="43636" xr:uid="{00000000-0005-0000-0000-00005EAA0000}"/>
    <cellStyle name="Normal 6 5 3 3 2 6" xfId="43637" xr:uid="{00000000-0005-0000-0000-00005FAA0000}"/>
    <cellStyle name="Normal 6 5 3 3 2 7" xfId="43638" xr:uid="{00000000-0005-0000-0000-000060AA0000}"/>
    <cellStyle name="Normal 6 5 3 3 2 8" xfId="43639" xr:uid="{00000000-0005-0000-0000-000061AA0000}"/>
    <cellStyle name="Normal 6 5 3 3 2 9" xfId="43640" xr:uid="{00000000-0005-0000-0000-000062AA0000}"/>
    <cellStyle name="Normal 6 5 3 3 2_1) Sector Final Use Input Sheet" xfId="43641" xr:uid="{00000000-0005-0000-0000-000063AA0000}"/>
    <cellStyle name="Normal 6 5 3 3 3" xfId="43642" xr:uid="{00000000-0005-0000-0000-000064AA0000}"/>
    <cellStyle name="Normal 6 5 3 3 3 2" xfId="43643" xr:uid="{00000000-0005-0000-0000-000065AA0000}"/>
    <cellStyle name="Normal 6 5 3 3 3 3" xfId="43644" xr:uid="{00000000-0005-0000-0000-000066AA0000}"/>
    <cellStyle name="Normal 6 5 3 3 3 4" xfId="43645" xr:uid="{00000000-0005-0000-0000-000067AA0000}"/>
    <cellStyle name="Normal 6 5 3 3 3 5" xfId="43646" xr:uid="{00000000-0005-0000-0000-000068AA0000}"/>
    <cellStyle name="Normal 6 5 3 3 4" xfId="43647" xr:uid="{00000000-0005-0000-0000-000069AA0000}"/>
    <cellStyle name="Normal 6 5 3 3 4 2" xfId="43648" xr:uid="{00000000-0005-0000-0000-00006AAA0000}"/>
    <cellStyle name="Normal 6 5 3 3 4 3" xfId="43649" xr:uid="{00000000-0005-0000-0000-00006BAA0000}"/>
    <cellStyle name="Normal 6 5 3 3 5" xfId="43650" xr:uid="{00000000-0005-0000-0000-00006CAA0000}"/>
    <cellStyle name="Normal 6 5 3 3 5 2" xfId="43651" xr:uid="{00000000-0005-0000-0000-00006DAA0000}"/>
    <cellStyle name="Normal 6 5 3 3 6" xfId="43652" xr:uid="{00000000-0005-0000-0000-00006EAA0000}"/>
    <cellStyle name="Normal 6 5 3 3 6 2" xfId="43653" xr:uid="{00000000-0005-0000-0000-00006FAA0000}"/>
    <cellStyle name="Normal 6 5 3 3 7" xfId="43654" xr:uid="{00000000-0005-0000-0000-000070AA0000}"/>
    <cellStyle name="Normal 6 5 3 3 8" xfId="43655" xr:uid="{00000000-0005-0000-0000-000071AA0000}"/>
    <cellStyle name="Normal 6 5 3 3 9" xfId="43656" xr:uid="{00000000-0005-0000-0000-000072AA0000}"/>
    <cellStyle name="Normal 6 5 3 3_1) Sector Final Use Input Sheet" xfId="43657" xr:uid="{00000000-0005-0000-0000-000073AA0000}"/>
    <cellStyle name="Normal 6 5 3 4" xfId="451" xr:uid="{00000000-0005-0000-0000-000074AA0000}"/>
    <cellStyle name="Normal 6 5 3 4 10" xfId="43659" xr:uid="{00000000-0005-0000-0000-000075AA0000}"/>
    <cellStyle name="Normal 6 5 3 4 11" xfId="43660" xr:uid="{00000000-0005-0000-0000-000076AA0000}"/>
    <cellStyle name="Normal 6 5 3 4 12" xfId="43658" xr:uid="{00000000-0005-0000-0000-000077AA0000}"/>
    <cellStyle name="Normal 6 5 3 4 2" xfId="43661" xr:uid="{00000000-0005-0000-0000-000078AA0000}"/>
    <cellStyle name="Normal 6 5 3 4 2 2" xfId="43662" xr:uid="{00000000-0005-0000-0000-000079AA0000}"/>
    <cellStyle name="Normal 6 5 3 4 2 3" xfId="43663" xr:uid="{00000000-0005-0000-0000-00007AAA0000}"/>
    <cellStyle name="Normal 6 5 3 4 2 4" xfId="43664" xr:uid="{00000000-0005-0000-0000-00007BAA0000}"/>
    <cellStyle name="Normal 6 5 3 4 2 5" xfId="43665" xr:uid="{00000000-0005-0000-0000-00007CAA0000}"/>
    <cellStyle name="Normal 6 5 3 4 3" xfId="43666" xr:uid="{00000000-0005-0000-0000-00007DAA0000}"/>
    <cellStyle name="Normal 6 5 3 4 3 2" xfId="43667" xr:uid="{00000000-0005-0000-0000-00007EAA0000}"/>
    <cellStyle name="Normal 6 5 3 4 3 3" xfId="43668" xr:uid="{00000000-0005-0000-0000-00007FAA0000}"/>
    <cellStyle name="Normal 6 5 3 4 4" xfId="43669" xr:uid="{00000000-0005-0000-0000-000080AA0000}"/>
    <cellStyle name="Normal 6 5 3 4 4 2" xfId="43670" xr:uid="{00000000-0005-0000-0000-000081AA0000}"/>
    <cellStyle name="Normal 6 5 3 4 5" xfId="43671" xr:uid="{00000000-0005-0000-0000-000082AA0000}"/>
    <cellStyle name="Normal 6 5 3 4 5 2" xfId="43672" xr:uid="{00000000-0005-0000-0000-000083AA0000}"/>
    <cellStyle name="Normal 6 5 3 4 6" xfId="43673" xr:uid="{00000000-0005-0000-0000-000084AA0000}"/>
    <cellStyle name="Normal 6 5 3 4 7" xfId="43674" xr:uid="{00000000-0005-0000-0000-000085AA0000}"/>
    <cellStyle name="Normal 6 5 3 4 8" xfId="43675" xr:uid="{00000000-0005-0000-0000-000086AA0000}"/>
    <cellStyle name="Normal 6 5 3 4 9" xfId="43676" xr:uid="{00000000-0005-0000-0000-000087AA0000}"/>
    <cellStyle name="Normal 6 5 3 4_1) Sector Final Use Input Sheet" xfId="43677" xr:uid="{00000000-0005-0000-0000-000088AA0000}"/>
    <cellStyle name="Normal 6 5 3 5" xfId="43678" xr:uid="{00000000-0005-0000-0000-000089AA0000}"/>
    <cellStyle name="Normal 6 5 3 5 2" xfId="43679" xr:uid="{00000000-0005-0000-0000-00008AAA0000}"/>
    <cellStyle name="Normal 6 5 3 5 3" xfId="43680" xr:uid="{00000000-0005-0000-0000-00008BAA0000}"/>
    <cellStyle name="Normal 6 5 3 5 4" xfId="43681" xr:uid="{00000000-0005-0000-0000-00008CAA0000}"/>
    <cellStyle name="Normal 6 5 3 5 5" xfId="43682" xr:uid="{00000000-0005-0000-0000-00008DAA0000}"/>
    <cellStyle name="Normal 6 5 3 6" xfId="43683" xr:uid="{00000000-0005-0000-0000-00008EAA0000}"/>
    <cellStyle name="Normal 6 5 3 6 2" xfId="43684" xr:uid="{00000000-0005-0000-0000-00008FAA0000}"/>
    <cellStyle name="Normal 6 5 3 6 3" xfId="43685" xr:uid="{00000000-0005-0000-0000-000090AA0000}"/>
    <cellStyle name="Normal 6 5 3 7" xfId="43686" xr:uid="{00000000-0005-0000-0000-000091AA0000}"/>
    <cellStyle name="Normal 6 5 3 7 2" xfId="43687" xr:uid="{00000000-0005-0000-0000-000092AA0000}"/>
    <cellStyle name="Normal 6 5 3 8" xfId="43688" xr:uid="{00000000-0005-0000-0000-000093AA0000}"/>
    <cellStyle name="Normal 6 5 3 8 2" xfId="43689" xr:uid="{00000000-0005-0000-0000-000094AA0000}"/>
    <cellStyle name="Normal 6 5 3 9" xfId="43690" xr:uid="{00000000-0005-0000-0000-000095AA0000}"/>
    <cellStyle name="Normal 6 5 3_1) Sector Final Use Input Sheet" xfId="43691" xr:uid="{00000000-0005-0000-0000-000096AA0000}"/>
    <cellStyle name="Normal 6 5 4" xfId="526" xr:uid="{00000000-0005-0000-0000-000097AA0000}"/>
    <cellStyle name="Normal 6 5 4 10" xfId="43693" xr:uid="{00000000-0005-0000-0000-000098AA0000}"/>
    <cellStyle name="Normal 6 5 4 11" xfId="43694" xr:uid="{00000000-0005-0000-0000-000099AA0000}"/>
    <cellStyle name="Normal 6 5 4 12" xfId="43695" xr:uid="{00000000-0005-0000-0000-00009AAA0000}"/>
    <cellStyle name="Normal 6 5 4 13" xfId="43696" xr:uid="{00000000-0005-0000-0000-00009BAA0000}"/>
    <cellStyle name="Normal 6 5 4 14" xfId="43697" xr:uid="{00000000-0005-0000-0000-00009CAA0000}"/>
    <cellStyle name="Normal 6 5 4 15" xfId="43692" xr:uid="{00000000-0005-0000-0000-00009DAA0000}"/>
    <cellStyle name="Normal 6 5 4 2" xfId="43698" xr:uid="{00000000-0005-0000-0000-00009EAA0000}"/>
    <cellStyle name="Normal 6 5 4 2 10" xfId="43699" xr:uid="{00000000-0005-0000-0000-00009FAA0000}"/>
    <cellStyle name="Normal 6 5 4 2 11" xfId="43700" xr:uid="{00000000-0005-0000-0000-0000A0AA0000}"/>
    <cellStyle name="Normal 6 5 4 2 12" xfId="43701" xr:uid="{00000000-0005-0000-0000-0000A1AA0000}"/>
    <cellStyle name="Normal 6 5 4 2 2" xfId="43702" xr:uid="{00000000-0005-0000-0000-0000A2AA0000}"/>
    <cellStyle name="Normal 6 5 4 2 2 10" xfId="43703" xr:uid="{00000000-0005-0000-0000-0000A3AA0000}"/>
    <cellStyle name="Normal 6 5 4 2 2 11" xfId="43704" xr:uid="{00000000-0005-0000-0000-0000A4AA0000}"/>
    <cellStyle name="Normal 6 5 4 2 2 2" xfId="43705" xr:uid="{00000000-0005-0000-0000-0000A5AA0000}"/>
    <cellStyle name="Normal 6 5 4 2 2 2 2" xfId="43706" xr:uid="{00000000-0005-0000-0000-0000A6AA0000}"/>
    <cellStyle name="Normal 6 5 4 2 2 2 3" xfId="43707" xr:uid="{00000000-0005-0000-0000-0000A7AA0000}"/>
    <cellStyle name="Normal 6 5 4 2 2 2 4" xfId="43708" xr:uid="{00000000-0005-0000-0000-0000A8AA0000}"/>
    <cellStyle name="Normal 6 5 4 2 2 2 5" xfId="43709" xr:uid="{00000000-0005-0000-0000-0000A9AA0000}"/>
    <cellStyle name="Normal 6 5 4 2 2 3" xfId="43710" xr:uid="{00000000-0005-0000-0000-0000AAAA0000}"/>
    <cellStyle name="Normal 6 5 4 2 2 3 2" xfId="43711" xr:uid="{00000000-0005-0000-0000-0000ABAA0000}"/>
    <cellStyle name="Normal 6 5 4 2 2 3 3" xfId="43712" xr:uid="{00000000-0005-0000-0000-0000ACAA0000}"/>
    <cellStyle name="Normal 6 5 4 2 2 4" xfId="43713" xr:uid="{00000000-0005-0000-0000-0000ADAA0000}"/>
    <cellStyle name="Normal 6 5 4 2 2 4 2" xfId="43714" xr:uid="{00000000-0005-0000-0000-0000AEAA0000}"/>
    <cellStyle name="Normal 6 5 4 2 2 5" xfId="43715" xr:uid="{00000000-0005-0000-0000-0000AFAA0000}"/>
    <cellStyle name="Normal 6 5 4 2 2 5 2" xfId="43716" xr:uid="{00000000-0005-0000-0000-0000B0AA0000}"/>
    <cellStyle name="Normal 6 5 4 2 2 6" xfId="43717" xr:uid="{00000000-0005-0000-0000-0000B1AA0000}"/>
    <cellStyle name="Normal 6 5 4 2 2 7" xfId="43718" xr:uid="{00000000-0005-0000-0000-0000B2AA0000}"/>
    <cellStyle name="Normal 6 5 4 2 2 8" xfId="43719" xr:uid="{00000000-0005-0000-0000-0000B3AA0000}"/>
    <cellStyle name="Normal 6 5 4 2 2 9" xfId="43720" xr:uid="{00000000-0005-0000-0000-0000B4AA0000}"/>
    <cellStyle name="Normal 6 5 4 2 2_1) Sector Final Use Input Sheet" xfId="43721" xr:uid="{00000000-0005-0000-0000-0000B5AA0000}"/>
    <cellStyle name="Normal 6 5 4 2 3" xfId="43722" xr:uid="{00000000-0005-0000-0000-0000B6AA0000}"/>
    <cellStyle name="Normal 6 5 4 2 3 2" xfId="43723" xr:uid="{00000000-0005-0000-0000-0000B7AA0000}"/>
    <cellStyle name="Normal 6 5 4 2 3 3" xfId="43724" xr:uid="{00000000-0005-0000-0000-0000B8AA0000}"/>
    <cellStyle name="Normal 6 5 4 2 3 4" xfId="43725" xr:uid="{00000000-0005-0000-0000-0000B9AA0000}"/>
    <cellStyle name="Normal 6 5 4 2 3 5" xfId="43726" xr:uid="{00000000-0005-0000-0000-0000BAAA0000}"/>
    <cellStyle name="Normal 6 5 4 2 4" xfId="43727" xr:uid="{00000000-0005-0000-0000-0000BBAA0000}"/>
    <cellStyle name="Normal 6 5 4 2 4 2" xfId="43728" xr:uid="{00000000-0005-0000-0000-0000BCAA0000}"/>
    <cellStyle name="Normal 6 5 4 2 4 3" xfId="43729" xr:uid="{00000000-0005-0000-0000-0000BDAA0000}"/>
    <cellStyle name="Normal 6 5 4 2 5" xfId="43730" xr:uid="{00000000-0005-0000-0000-0000BEAA0000}"/>
    <cellStyle name="Normal 6 5 4 2 5 2" xfId="43731" xr:uid="{00000000-0005-0000-0000-0000BFAA0000}"/>
    <cellStyle name="Normal 6 5 4 2 6" xfId="43732" xr:uid="{00000000-0005-0000-0000-0000C0AA0000}"/>
    <cellStyle name="Normal 6 5 4 2 6 2" xfId="43733" xr:uid="{00000000-0005-0000-0000-0000C1AA0000}"/>
    <cellStyle name="Normal 6 5 4 2 7" xfId="43734" xr:uid="{00000000-0005-0000-0000-0000C2AA0000}"/>
    <cellStyle name="Normal 6 5 4 2 8" xfId="43735" xr:uid="{00000000-0005-0000-0000-0000C3AA0000}"/>
    <cellStyle name="Normal 6 5 4 2 9" xfId="43736" xr:uid="{00000000-0005-0000-0000-0000C4AA0000}"/>
    <cellStyle name="Normal 6 5 4 2_1) Sector Final Use Input Sheet" xfId="43737" xr:uid="{00000000-0005-0000-0000-0000C5AA0000}"/>
    <cellStyle name="Normal 6 5 4 3" xfId="43738" xr:uid="{00000000-0005-0000-0000-0000C6AA0000}"/>
    <cellStyle name="Normal 6 5 4 3 10" xfId="43739" xr:uid="{00000000-0005-0000-0000-0000C7AA0000}"/>
    <cellStyle name="Normal 6 5 4 3 11" xfId="43740" xr:uid="{00000000-0005-0000-0000-0000C8AA0000}"/>
    <cellStyle name="Normal 6 5 4 3 12" xfId="43741" xr:uid="{00000000-0005-0000-0000-0000C9AA0000}"/>
    <cellStyle name="Normal 6 5 4 3 2" xfId="43742" xr:uid="{00000000-0005-0000-0000-0000CAAA0000}"/>
    <cellStyle name="Normal 6 5 4 3 2 10" xfId="43743" xr:uid="{00000000-0005-0000-0000-0000CBAA0000}"/>
    <cellStyle name="Normal 6 5 4 3 2 11" xfId="43744" xr:uid="{00000000-0005-0000-0000-0000CCAA0000}"/>
    <cellStyle name="Normal 6 5 4 3 2 2" xfId="43745" xr:uid="{00000000-0005-0000-0000-0000CDAA0000}"/>
    <cellStyle name="Normal 6 5 4 3 2 2 2" xfId="43746" xr:uid="{00000000-0005-0000-0000-0000CEAA0000}"/>
    <cellStyle name="Normal 6 5 4 3 2 2 3" xfId="43747" xr:uid="{00000000-0005-0000-0000-0000CFAA0000}"/>
    <cellStyle name="Normal 6 5 4 3 2 2 4" xfId="43748" xr:uid="{00000000-0005-0000-0000-0000D0AA0000}"/>
    <cellStyle name="Normal 6 5 4 3 2 2 5" xfId="43749" xr:uid="{00000000-0005-0000-0000-0000D1AA0000}"/>
    <cellStyle name="Normal 6 5 4 3 2 3" xfId="43750" xr:uid="{00000000-0005-0000-0000-0000D2AA0000}"/>
    <cellStyle name="Normal 6 5 4 3 2 3 2" xfId="43751" xr:uid="{00000000-0005-0000-0000-0000D3AA0000}"/>
    <cellStyle name="Normal 6 5 4 3 2 3 3" xfId="43752" xr:uid="{00000000-0005-0000-0000-0000D4AA0000}"/>
    <cellStyle name="Normal 6 5 4 3 2 4" xfId="43753" xr:uid="{00000000-0005-0000-0000-0000D5AA0000}"/>
    <cellStyle name="Normal 6 5 4 3 2 4 2" xfId="43754" xr:uid="{00000000-0005-0000-0000-0000D6AA0000}"/>
    <cellStyle name="Normal 6 5 4 3 2 5" xfId="43755" xr:uid="{00000000-0005-0000-0000-0000D7AA0000}"/>
    <cellStyle name="Normal 6 5 4 3 2 5 2" xfId="43756" xr:uid="{00000000-0005-0000-0000-0000D8AA0000}"/>
    <cellStyle name="Normal 6 5 4 3 2 6" xfId="43757" xr:uid="{00000000-0005-0000-0000-0000D9AA0000}"/>
    <cellStyle name="Normal 6 5 4 3 2 7" xfId="43758" xr:uid="{00000000-0005-0000-0000-0000DAAA0000}"/>
    <cellStyle name="Normal 6 5 4 3 2 8" xfId="43759" xr:uid="{00000000-0005-0000-0000-0000DBAA0000}"/>
    <cellStyle name="Normal 6 5 4 3 2 9" xfId="43760" xr:uid="{00000000-0005-0000-0000-0000DCAA0000}"/>
    <cellStyle name="Normal 6 5 4 3 2_1) Sector Final Use Input Sheet" xfId="43761" xr:uid="{00000000-0005-0000-0000-0000DDAA0000}"/>
    <cellStyle name="Normal 6 5 4 3 3" xfId="43762" xr:uid="{00000000-0005-0000-0000-0000DEAA0000}"/>
    <cellStyle name="Normal 6 5 4 3 3 2" xfId="43763" xr:uid="{00000000-0005-0000-0000-0000DFAA0000}"/>
    <cellStyle name="Normal 6 5 4 3 3 3" xfId="43764" xr:uid="{00000000-0005-0000-0000-0000E0AA0000}"/>
    <cellStyle name="Normal 6 5 4 3 3 4" xfId="43765" xr:uid="{00000000-0005-0000-0000-0000E1AA0000}"/>
    <cellStyle name="Normal 6 5 4 3 3 5" xfId="43766" xr:uid="{00000000-0005-0000-0000-0000E2AA0000}"/>
    <cellStyle name="Normal 6 5 4 3 4" xfId="43767" xr:uid="{00000000-0005-0000-0000-0000E3AA0000}"/>
    <cellStyle name="Normal 6 5 4 3 4 2" xfId="43768" xr:uid="{00000000-0005-0000-0000-0000E4AA0000}"/>
    <cellStyle name="Normal 6 5 4 3 4 3" xfId="43769" xr:uid="{00000000-0005-0000-0000-0000E5AA0000}"/>
    <cellStyle name="Normal 6 5 4 3 5" xfId="43770" xr:uid="{00000000-0005-0000-0000-0000E6AA0000}"/>
    <cellStyle name="Normal 6 5 4 3 5 2" xfId="43771" xr:uid="{00000000-0005-0000-0000-0000E7AA0000}"/>
    <cellStyle name="Normal 6 5 4 3 6" xfId="43772" xr:uid="{00000000-0005-0000-0000-0000E8AA0000}"/>
    <cellStyle name="Normal 6 5 4 3 6 2" xfId="43773" xr:uid="{00000000-0005-0000-0000-0000E9AA0000}"/>
    <cellStyle name="Normal 6 5 4 3 7" xfId="43774" xr:uid="{00000000-0005-0000-0000-0000EAAA0000}"/>
    <cellStyle name="Normal 6 5 4 3 8" xfId="43775" xr:uid="{00000000-0005-0000-0000-0000EBAA0000}"/>
    <cellStyle name="Normal 6 5 4 3 9" xfId="43776" xr:uid="{00000000-0005-0000-0000-0000ECAA0000}"/>
    <cellStyle name="Normal 6 5 4 3_1) Sector Final Use Input Sheet" xfId="43777" xr:uid="{00000000-0005-0000-0000-0000EDAA0000}"/>
    <cellStyle name="Normal 6 5 4 4" xfId="43778" xr:uid="{00000000-0005-0000-0000-0000EEAA0000}"/>
    <cellStyle name="Normal 6 5 4 4 10" xfId="43779" xr:uid="{00000000-0005-0000-0000-0000EFAA0000}"/>
    <cellStyle name="Normal 6 5 4 4 11" xfId="43780" xr:uid="{00000000-0005-0000-0000-0000F0AA0000}"/>
    <cellStyle name="Normal 6 5 4 4 2" xfId="43781" xr:uid="{00000000-0005-0000-0000-0000F1AA0000}"/>
    <cellStyle name="Normal 6 5 4 4 2 2" xfId="43782" xr:uid="{00000000-0005-0000-0000-0000F2AA0000}"/>
    <cellStyle name="Normal 6 5 4 4 2 3" xfId="43783" xr:uid="{00000000-0005-0000-0000-0000F3AA0000}"/>
    <cellStyle name="Normal 6 5 4 4 2 4" xfId="43784" xr:uid="{00000000-0005-0000-0000-0000F4AA0000}"/>
    <cellStyle name="Normal 6 5 4 4 2 5" xfId="43785" xr:uid="{00000000-0005-0000-0000-0000F5AA0000}"/>
    <cellStyle name="Normal 6 5 4 4 3" xfId="43786" xr:uid="{00000000-0005-0000-0000-0000F6AA0000}"/>
    <cellStyle name="Normal 6 5 4 4 3 2" xfId="43787" xr:uid="{00000000-0005-0000-0000-0000F7AA0000}"/>
    <cellStyle name="Normal 6 5 4 4 3 3" xfId="43788" xr:uid="{00000000-0005-0000-0000-0000F8AA0000}"/>
    <cellStyle name="Normal 6 5 4 4 4" xfId="43789" xr:uid="{00000000-0005-0000-0000-0000F9AA0000}"/>
    <cellStyle name="Normal 6 5 4 4 4 2" xfId="43790" xr:uid="{00000000-0005-0000-0000-0000FAAA0000}"/>
    <cellStyle name="Normal 6 5 4 4 5" xfId="43791" xr:uid="{00000000-0005-0000-0000-0000FBAA0000}"/>
    <cellStyle name="Normal 6 5 4 4 5 2" xfId="43792" xr:uid="{00000000-0005-0000-0000-0000FCAA0000}"/>
    <cellStyle name="Normal 6 5 4 4 6" xfId="43793" xr:uid="{00000000-0005-0000-0000-0000FDAA0000}"/>
    <cellStyle name="Normal 6 5 4 4 7" xfId="43794" xr:uid="{00000000-0005-0000-0000-0000FEAA0000}"/>
    <cellStyle name="Normal 6 5 4 4 8" xfId="43795" xr:uid="{00000000-0005-0000-0000-0000FFAA0000}"/>
    <cellStyle name="Normal 6 5 4 4 9" xfId="43796" xr:uid="{00000000-0005-0000-0000-000000AB0000}"/>
    <cellStyle name="Normal 6 5 4 4_1) Sector Final Use Input Sheet" xfId="43797" xr:uid="{00000000-0005-0000-0000-000001AB0000}"/>
    <cellStyle name="Normal 6 5 4 5" xfId="43798" xr:uid="{00000000-0005-0000-0000-000002AB0000}"/>
    <cellStyle name="Normal 6 5 4 5 2" xfId="43799" xr:uid="{00000000-0005-0000-0000-000003AB0000}"/>
    <cellStyle name="Normal 6 5 4 5 3" xfId="43800" xr:uid="{00000000-0005-0000-0000-000004AB0000}"/>
    <cellStyle name="Normal 6 5 4 5 4" xfId="43801" xr:uid="{00000000-0005-0000-0000-000005AB0000}"/>
    <cellStyle name="Normal 6 5 4 5 5" xfId="43802" xr:uid="{00000000-0005-0000-0000-000006AB0000}"/>
    <cellStyle name="Normal 6 5 4 6" xfId="43803" xr:uid="{00000000-0005-0000-0000-000007AB0000}"/>
    <cellStyle name="Normal 6 5 4 6 2" xfId="43804" xr:uid="{00000000-0005-0000-0000-000008AB0000}"/>
    <cellStyle name="Normal 6 5 4 6 3" xfId="43805" xr:uid="{00000000-0005-0000-0000-000009AB0000}"/>
    <cellStyle name="Normal 6 5 4 7" xfId="43806" xr:uid="{00000000-0005-0000-0000-00000AAB0000}"/>
    <cellStyle name="Normal 6 5 4 7 2" xfId="43807" xr:uid="{00000000-0005-0000-0000-00000BAB0000}"/>
    <cellStyle name="Normal 6 5 4 8" xfId="43808" xr:uid="{00000000-0005-0000-0000-00000CAB0000}"/>
    <cellStyle name="Normal 6 5 4 8 2" xfId="43809" xr:uid="{00000000-0005-0000-0000-00000DAB0000}"/>
    <cellStyle name="Normal 6 5 4 9" xfId="43810" xr:uid="{00000000-0005-0000-0000-00000EAB0000}"/>
    <cellStyle name="Normal 6 5 4_1) Sector Final Use Input Sheet" xfId="43811" xr:uid="{00000000-0005-0000-0000-00000FAB0000}"/>
    <cellStyle name="Normal 6 5 5" xfId="751" xr:uid="{00000000-0005-0000-0000-000010AB0000}"/>
    <cellStyle name="Normal 6 5 5 10" xfId="43813" xr:uid="{00000000-0005-0000-0000-000011AB0000}"/>
    <cellStyle name="Normal 6 5 5 11" xfId="43814" xr:uid="{00000000-0005-0000-0000-000012AB0000}"/>
    <cellStyle name="Normal 6 5 5 12" xfId="43815" xr:uid="{00000000-0005-0000-0000-000013AB0000}"/>
    <cellStyle name="Normal 6 5 5 13" xfId="43812" xr:uid="{00000000-0005-0000-0000-000014AB0000}"/>
    <cellStyle name="Normal 6 5 5 2" xfId="43816" xr:uid="{00000000-0005-0000-0000-000015AB0000}"/>
    <cellStyle name="Normal 6 5 5 2 10" xfId="43817" xr:uid="{00000000-0005-0000-0000-000016AB0000}"/>
    <cellStyle name="Normal 6 5 5 2 11" xfId="43818" xr:uid="{00000000-0005-0000-0000-000017AB0000}"/>
    <cellStyle name="Normal 6 5 5 2 2" xfId="43819" xr:uid="{00000000-0005-0000-0000-000018AB0000}"/>
    <cellStyle name="Normal 6 5 5 2 2 2" xfId="43820" xr:uid="{00000000-0005-0000-0000-000019AB0000}"/>
    <cellStyle name="Normal 6 5 5 2 2 3" xfId="43821" xr:uid="{00000000-0005-0000-0000-00001AAB0000}"/>
    <cellStyle name="Normal 6 5 5 2 2 4" xfId="43822" xr:uid="{00000000-0005-0000-0000-00001BAB0000}"/>
    <cellStyle name="Normal 6 5 5 2 2 5" xfId="43823" xr:uid="{00000000-0005-0000-0000-00001CAB0000}"/>
    <cellStyle name="Normal 6 5 5 2 3" xfId="43824" xr:uid="{00000000-0005-0000-0000-00001DAB0000}"/>
    <cellStyle name="Normal 6 5 5 2 3 2" xfId="43825" xr:uid="{00000000-0005-0000-0000-00001EAB0000}"/>
    <cellStyle name="Normal 6 5 5 2 3 3" xfId="43826" xr:uid="{00000000-0005-0000-0000-00001FAB0000}"/>
    <cellStyle name="Normal 6 5 5 2 4" xfId="43827" xr:uid="{00000000-0005-0000-0000-000020AB0000}"/>
    <cellStyle name="Normal 6 5 5 2 4 2" xfId="43828" xr:uid="{00000000-0005-0000-0000-000021AB0000}"/>
    <cellStyle name="Normal 6 5 5 2 5" xfId="43829" xr:uid="{00000000-0005-0000-0000-000022AB0000}"/>
    <cellStyle name="Normal 6 5 5 2 5 2" xfId="43830" xr:uid="{00000000-0005-0000-0000-000023AB0000}"/>
    <cellStyle name="Normal 6 5 5 2 6" xfId="43831" xr:uid="{00000000-0005-0000-0000-000024AB0000}"/>
    <cellStyle name="Normal 6 5 5 2 7" xfId="43832" xr:uid="{00000000-0005-0000-0000-000025AB0000}"/>
    <cellStyle name="Normal 6 5 5 2 8" xfId="43833" xr:uid="{00000000-0005-0000-0000-000026AB0000}"/>
    <cellStyle name="Normal 6 5 5 2 9" xfId="43834" xr:uid="{00000000-0005-0000-0000-000027AB0000}"/>
    <cellStyle name="Normal 6 5 5 2_1) Sector Final Use Input Sheet" xfId="43835" xr:uid="{00000000-0005-0000-0000-000028AB0000}"/>
    <cellStyle name="Normal 6 5 5 3" xfId="43836" xr:uid="{00000000-0005-0000-0000-000029AB0000}"/>
    <cellStyle name="Normal 6 5 5 3 2" xfId="43837" xr:uid="{00000000-0005-0000-0000-00002AAB0000}"/>
    <cellStyle name="Normal 6 5 5 3 3" xfId="43838" xr:uid="{00000000-0005-0000-0000-00002BAB0000}"/>
    <cellStyle name="Normal 6 5 5 3 4" xfId="43839" xr:uid="{00000000-0005-0000-0000-00002CAB0000}"/>
    <cellStyle name="Normal 6 5 5 3 5" xfId="43840" xr:uid="{00000000-0005-0000-0000-00002DAB0000}"/>
    <cellStyle name="Normal 6 5 5 4" xfId="43841" xr:uid="{00000000-0005-0000-0000-00002EAB0000}"/>
    <cellStyle name="Normal 6 5 5 4 2" xfId="43842" xr:uid="{00000000-0005-0000-0000-00002FAB0000}"/>
    <cellStyle name="Normal 6 5 5 4 3" xfId="43843" xr:uid="{00000000-0005-0000-0000-000030AB0000}"/>
    <cellStyle name="Normal 6 5 5 5" xfId="43844" xr:uid="{00000000-0005-0000-0000-000031AB0000}"/>
    <cellStyle name="Normal 6 5 5 5 2" xfId="43845" xr:uid="{00000000-0005-0000-0000-000032AB0000}"/>
    <cellStyle name="Normal 6 5 5 6" xfId="43846" xr:uid="{00000000-0005-0000-0000-000033AB0000}"/>
    <cellStyle name="Normal 6 5 5 6 2" xfId="43847" xr:uid="{00000000-0005-0000-0000-000034AB0000}"/>
    <cellStyle name="Normal 6 5 5 7" xfId="43848" xr:uid="{00000000-0005-0000-0000-000035AB0000}"/>
    <cellStyle name="Normal 6 5 5 8" xfId="43849" xr:uid="{00000000-0005-0000-0000-000036AB0000}"/>
    <cellStyle name="Normal 6 5 5 9" xfId="43850" xr:uid="{00000000-0005-0000-0000-000037AB0000}"/>
    <cellStyle name="Normal 6 5 5_1) Sector Final Use Input Sheet" xfId="43851" xr:uid="{00000000-0005-0000-0000-000038AB0000}"/>
    <cellStyle name="Normal 6 5 6" xfId="301" xr:uid="{00000000-0005-0000-0000-000039AB0000}"/>
    <cellStyle name="Normal 6 5 6 10" xfId="43853" xr:uid="{00000000-0005-0000-0000-00003AAB0000}"/>
    <cellStyle name="Normal 6 5 6 11" xfId="43854" xr:uid="{00000000-0005-0000-0000-00003BAB0000}"/>
    <cellStyle name="Normal 6 5 6 12" xfId="43855" xr:uid="{00000000-0005-0000-0000-00003CAB0000}"/>
    <cellStyle name="Normal 6 5 6 13" xfId="43852" xr:uid="{00000000-0005-0000-0000-00003DAB0000}"/>
    <cellStyle name="Normal 6 5 6 2" xfId="43856" xr:uid="{00000000-0005-0000-0000-00003EAB0000}"/>
    <cellStyle name="Normal 6 5 6 2 10" xfId="43857" xr:uid="{00000000-0005-0000-0000-00003FAB0000}"/>
    <cellStyle name="Normal 6 5 6 2 11" xfId="43858" xr:uid="{00000000-0005-0000-0000-000040AB0000}"/>
    <cellStyle name="Normal 6 5 6 2 2" xfId="43859" xr:uid="{00000000-0005-0000-0000-000041AB0000}"/>
    <cellStyle name="Normal 6 5 6 2 2 2" xfId="43860" xr:uid="{00000000-0005-0000-0000-000042AB0000}"/>
    <cellStyle name="Normal 6 5 6 2 2 3" xfId="43861" xr:uid="{00000000-0005-0000-0000-000043AB0000}"/>
    <cellStyle name="Normal 6 5 6 2 2 4" xfId="43862" xr:uid="{00000000-0005-0000-0000-000044AB0000}"/>
    <cellStyle name="Normal 6 5 6 2 2 5" xfId="43863" xr:uid="{00000000-0005-0000-0000-000045AB0000}"/>
    <cellStyle name="Normal 6 5 6 2 3" xfId="43864" xr:uid="{00000000-0005-0000-0000-000046AB0000}"/>
    <cellStyle name="Normal 6 5 6 2 3 2" xfId="43865" xr:uid="{00000000-0005-0000-0000-000047AB0000}"/>
    <cellStyle name="Normal 6 5 6 2 3 3" xfId="43866" xr:uid="{00000000-0005-0000-0000-000048AB0000}"/>
    <cellStyle name="Normal 6 5 6 2 4" xfId="43867" xr:uid="{00000000-0005-0000-0000-000049AB0000}"/>
    <cellStyle name="Normal 6 5 6 2 4 2" xfId="43868" xr:uid="{00000000-0005-0000-0000-00004AAB0000}"/>
    <cellStyle name="Normal 6 5 6 2 5" xfId="43869" xr:uid="{00000000-0005-0000-0000-00004BAB0000}"/>
    <cellStyle name="Normal 6 5 6 2 5 2" xfId="43870" xr:uid="{00000000-0005-0000-0000-00004CAB0000}"/>
    <cellStyle name="Normal 6 5 6 2 6" xfId="43871" xr:uid="{00000000-0005-0000-0000-00004DAB0000}"/>
    <cellStyle name="Normal 6 5 6 2 7" xfId="43872" xr:uid="{00000000-0005-0000-0000-00004EAB0000}"/>
    <cellStyle name="Normal 6 5 6 2 8" xfId="43873" xr:uid="{00000000-0005-0000-0000-00004FAB0000}"/>
    <cellStyle name="Normal 6 5 6 2 9" xfId="43874" xr:uid="{00000000-0005-0000-0000-000050AB0000}"/>
    <cellStyle name="Normal 6 5 6 2_1) Sector Final Use Input Sheet" xfId="43875" xr:uid="{00000000-0005-0000-0000-000051AB0000}"/>
    <cellStyle name="Normal 6 5 6 3" xfId="43876" xr:uid="{00000000-0005-0000-0000-000052AB0000}"/>
    <cellStyle name="Normal 6 5 6 3 2" xfId="43877" xr:uid="{00000000-0005-0000-0000-000053AB0000}"/>
    <cellStyle name="Normal 6 5 6 3 3" xfId="43878" xr:uid="{00000000-0005-0000-0000-000054AB0000}"/>
    <cellStyle name="Normal 6 5 6 3 4" xfId="43879" xr:uid="{00000000-0005-0000-0000-000055AB0000}"/>
    <cellStyle name="Normal 6 5 6 3 5" xfId="43880" xr:uid="{00000000-0005-0000-0000-000056AB0000}"/>
    <cellStyle name="Normal 6 5 6 4" xfId="43881" xr:uid="{00000000-0005-0000-0000-000057AB0000}"/>
    <cellStyle name="Normal 6 5 6 4 2" xfId="43882" xr:uid="{00000000-0005-0000-0000-000058AB0000}"/>
    <cellStyle name="Normal 6 5 6 4 3" xfId="43883" xr:uid="{00000000-0005-0000-0000-000059AB0000}"/>
    <cellStyle name="Normal 6 5 6 5" xfId="43884" xr:uid="{00000000-0005-0000-0000-00005AAB0000}"/>
    <cellStyle name="Normal 6 5 6 5 2" xfId="43885" xr:uid="{00000000-0005-0000-0000-00005BAB0000}"/>
    <cellStyle name="Normal 6 5 6 6" xfId="43886" xr:uid="{00000000-0005-0000-0000-00005CAB0000}"/>
    <cellStyle name="Normal 6 5 6 6 2" xfId="43887" xr:uid="{00000000-0005-0000-0000-00005DAB0000}"/>
    <cellStyle name="Normal 6 5 6 7" xfId="43888" xr:uid="{00000000-0005-0000-0000-00005EAB0000}"/>
    <cellStyle name="Normal 6 5 6 8" xfId="43889" xr:uid="{00000000-0005-0000-0000-00005FAB0000}"/>
    <cellStyle name="Normal 6 5 6 9" xfId="43890" xr:uid="{00000000-0005-0000-0000-000060AB0000}"/>
    <cellStyle name="Normal 6 5 6_1) Sector Final Use Input Sheet" xfId="43891" xr:uid="{00000000-0005-0000-0000-000061AB0000}"/>
    <cellStyle name="Normal 6 5 7" xfId="43892" xr:uid="{00000000-0005-0000-0000-000062AB0000}"/>
    <cellStyle name="Normal 6 5 7 10" xfId="43893" xr:uid="{00000000-0005-0000-0000-000063AB0000}"/>
    <cellStyle name="Normal 6 5 7 11" xfId="43894" xr:uid="{00000000-0005-0000-0000-000064AB0000}"/>
    <cellStyle name="Normal 6 5 7 2" xfId="43895" xr:uid="{00000000-0005-0000-0000-000065AB0000}"/>
    <cellStyle name="Normal 6 5 7 2 2" xfId="43896" xr:uid="{00000000-0005-0000-0000-000066AB0000}"/>
    <cellStyle name="Normal 6 5 7 2 3" xfId="43897" xr:uid="{00000000-0005-0000-0000-000067AB0000}"/>
    <cellStyle name="Normal 6 5 7 2 4" xfId="43898" xr:uid="{00000000-0005-0000-0000-000068AB0000}"/>
    <cellStyle name="Normal 6 5 7 2 5" xfId="43899" xr:uid="{00000000-0005-0000-0000-000069AB0000}"/>
    <cellStyle name="Normal 6 5 7 3" xfId="43900" xr:uid="{00000000-0005-0000-0000-00006AAB0000}"/>
    <cellStyle name="Normal 6 5 7 3 2" xfId="43901" xr:uid="{00000000-0005-0000-0000-00006BAB0000}"/>
    <cellStyle name="Normal 6 5 7 3 3" xfId="43902" xr:uid="{00000000-0005-0000-0000-00006CAB0000}"/>
    <cellStyle name="Normal 6 5 7 4" xfId="43903" xr:uid="{00000000-0005-0000-0000-00006DAB0000}"/>
    <cellStyle name="Normal 6 5 7 4 2" xfId="43904" xr:uid="{00000000-0005-0000-0000-00006EAB0000}"/>
    <cellStyle name="Normal 6 5 7 5" xfId="43905" xr:uid="{00000000-0005-0000-0000-00006FAB0000}"/>
    <cellStyle name="Normal 6 5 7 5 2" xfId="43906" xr:uid="{00000000-0005-0000-0000-000070AB0000}"/>
    <cellStyle name="Normal 6 5 7 6" xfId="43907" xr:uid="{00000000-0005-0000-0000-000071AB0000}"/>
    <cellStyle name="Normal 6 5 7 7" xfId="43908" xr:uid="{00000000-0005-0000-0000-000072AB0000}"/>
    <cellStyle name="Normal 6 5 7 8" xfId="43909" xr:uid="{00000000-0005-0000-0000-000073AB0000}"/>
    <cellStyle name="Normal 6 5 7 9" xfId="43910" xr:uid="{00000000-0005-0000-0000-000074AB0000}"/>
    <cellStyle name="Normal 6 5 7_1) Sector Final Use Input Sheet" xfId="43911" xr:uid="{00000000-0005-0000-0000-000075AB0000}"/>
    <cellStyle name="Normal 6 5 8" xfId="43912" xr:uid="{00000000-0005-0000-0000-000076AB0000}"/>
    <cellStyle name="Normal 6 5 8 2" xfId="43913" xr:uid="{00000000-0005-0000-0000-000077AB0000}"/>
    <cellStyle name="Normal 6 5 8 3" xfId="43914" xr:uid="{00000000-0005-0000-0000-000078AB0000}"/>
    <cellStyle name="Normal 6 5 8 4" xfId="43915" xr:uid="{00000000-0005-0000-0000-000079AB0000}"/>
    <cellStyle name="Normal 6 5 8 5" xfId="43916" xr:uid="{00000000-0005-0000-0000-00007AAB0000}"/>
    <cellStyle name="Normal 6 5 9" xfId="43917" xr:uid="{00000000-0005-0000-0000-00007BAB0000}"/>
    <cellStyle name="Normal 6 5 9 2" xfId="43918" xr:uid="{00000000-0005-0000-0000-00007CAB0000}"/>
    <cellStyle name="Normal 6 5 9 3" xfId="43919" xr:uid="{00000000-0005-0000-0000-00007DAB0000}"/>
    <cellStyle name="Normal 6 5_1) Sector Final Use Input Sheet" xfId="43920" xr:uid="{00000000-0005-0000-0000-00007EAB0000}"/>
    <cellStyle name="Normal 6 6" xfId="60" xr:uid="{00000000-0005-0000-0000-00007FAB0000}"/>
    <cellStyle name="Normal 6 6 10" xfId="43922" xr:uid="{00000000-0005-0000-0000-000080AB0000}"/>
    <cellStyle name="Normal 6 6 10 2" xfId="43923" xr:uid="{00000000-0005-0000-0000-000081AB0000}"/>
    <cellStyle name="Normal 6 6 11" xfId="43924" xr:uid="{00000000-0005-0000-0000-000082AB0000}"/>
    <cellStyle name="Normal 6 6 11 2" xfId="43925" xr:uid="{00000000-0005-0000-0000-000083AB0000}"/>
    <cellStyle name="Normal 6 6 12" xfId="43926" xr:uid="{00000000-0005-0000-0000-000084AB0000}"/>
    <cellStyle name="Normal 6 6 13" xfId="43927" xr:uid="{00000000-0005-0000-0000-000085AB0000}"/>
    <cellStyle name="Normal 6 6 14" xfId="43928" xr:uid="{00000000-0005-0000-0000-000086AB0000}"/>
    <cellStyle name="Normal 6 6 15" xfId="43929" xr:uid="{00000000-0005-0000-0000-000087AB0000}"/>
    <cellStyle name="Normal 6 6 16" xfId="43930" xr:uid="{00000000-0005-0000-0000-000088AB0000}"/>
    <cellStyle name="Normal 6 6 17" xfId="43931" xr:uid="{00000000-0005-0000-0000-000089AB0000}"/>
    <cellStyle name="Normal 6 6 18" xfId="43921" xr:uid="{00000000-0005-0000-0000-00008AAB0000}"/>
    <cellStyle name="Normal 6 6 2" xfId="151" xr:uid="{00000000-0005-0000-0000-00008BAB0000}"/>
    <cellStyle name="Normal 6 6 2 10" xfId="43933" xr:uid="{00000000-0005-0000-0000-00008CAB0000}"/>
    <cellStyle name="Normal 6 6 2 11" xfId="43934" xr:uid="{00000000-0005-0000-0000-00008DAB0000}"/>
    <cellStyle name="Normal 6 6 2 12" xfId="43935" xr:uid="{00000000-0005-0000-0000-00008EAB0000}"/>
    <cellStyle name="Normal 6 6 2 13" xfId="43936" xr:uid="{00000000-0005-0000-0000-00008FAB0000}"/>
    <cellStyle name="Normal 6 6 2 14" xfId="43937" xr:uid="{00000000-0005-0000-0000-000090AB0000}"/>
    <cellStyle name="Normal 6 6 2 15" xfId="43932" xr:uid="{00000000-0005-0000-0000-000091AB0000}"/>
    <cellStyle name="Normal 6 6 2 2" xfId="690" xr:uid="{00000000-0005-0000-0000-000092AB0000}"/>
    <cellStyle name="Normal 6 6 2 2 10" xfId="43939" xr:uid="{00000000-0005-0000-0000-000093AB0000}"/>
    <cellStyle name="Normal 6 6 2 2 11" xfId="43940" xr:uid="{00000000-0005-0000-0000-000094AB0000}"/>
    <cellStyle name="Normal 6 6 2 2 12" xfId="43941" xr:uid="{00000000-0005-0000-0000-000095AB0000}"/>
    <cellStyle name="Normal 6 6 2 2 13" xfId="43938" xr:uid="{00000000-0005-0000-0000-000096AB0000}"/>
    <cellStyle name="Normal 6 6 2 2 2" xfId="43942" xr:uid="{00000000-0005-0000-0000-000097AB0000}"/>
    <cellStyle name="Normal 6 6 2 2 2 10" xfId="43943" xr:uid="{00000000-0005-0000-0000-000098AB0000}"/>
    <cellStyle name="Normal 6 6 2 2 2 11" xfId="43944" xr:uid="{00000000-0005-0000-0000-000099AB0000}"/>
    <cellStyle name="Normal 6 6 2 2 2 2" xfId="43945" xr:uid="{00000000-0005-0000-0000-00009AAB0000}"/>
    <cellStyle name="Normal 6 6 2 2 2 2 2" xfId="43946" xr:uid="{00000000-0005-0000-0000-00009BAB0000}"/>
    <cellStyle name="Normal 6 6 2 2 2 2 3" xfId="43947" xr:uid="{00000000-0005-0000-0000-00009CAB0000}"/>
    <cellStyle name="Normal 6 6 2 2 2 2 4" xfId="43948" xr:uid="{00000000-0005-0000-0000-00009DAB0000}"/>
    <cellStyle name="Normal 6 6 2 2 2 2 5" xfId="43949" xr:uid="{00000000-0005-0000-0000-00009EAB0000}"/>
    <cellStyle name="Normal 6 6 2 2 2 3" xfId="43950" xr:uid="{00000000-0005-0000-0000-00009FAB0000}"/>
    <cellStyle name="Normal 6 6 2 2 2 3 2" xfId="43951" xr:uid="{00000000-0005-0000-0000-0000A0AB0000}"/>
    <cellStyle name="Normal 6 6 2 2 2 3 3" xfId="43952" xr:uid="{00000000-0005-0000-0000-0000A1AB0000}"/>
    <cellStyle name="Normal 6 6 2 2 2 4" xfId="43953" xr:uid="{00000000-0005-0000-0000-0000A2AB0000}"/>
    <cellStyle name="Normal 6 6 2 2 2 4 2" xfId="43954" xr:uid="{00000000-0005-0000-0000-0000A3AB0000}"/>
    <cellStyle name="Normal 6 6 2 2 2 5" xfId="43955" xr:uid="{00000000-0005-0000-0000-0000A4AB0000}"/>
    <cellStyle name="Normal 6 6 2 2 2 5 2" xfId="43956" xr:uid="{00000000-0005-0000-0000-0000A5AB0000}"/>
    <cellStyle name="Normal 6 6 2 2 2 6" xfId="43957" xr:uid="{00000000-0005-0000-0000-0000A6AB0000}"/>
    <cellStyle name="Normal 6 6 2 2 2 7" xfId="43958" xr:uid="{00000000-0005-0000-0000-0000A7AB0000}"/>
    <cellStyle name="Normal 6 6 2 2 2 8" xfId="43959" xr:uid="{00000000-0005-0000-0000-0000A8AB0000}"/>
    <cellStyle name="Normal 6 6 2 2 2 9" xfId="43960" xr:uid="{00000000-0005-0000-0000-0000A9AB0000}"/>
    <cellStyle name="Normal 6 6 2 2 2_1) Sector Final Use Input Sheet" xfId="43961" xr:uid="{00000000-0005-0000-0000-0000AAAB0000}"/>
    <cellStyle name="Normal 6 6 2 2 3" xfId="43962" xr:uid="{00000000-0005-0000-0000-0000ABAB0000}"/>
    <cellStyle name="Normal 6 6 2 2 3 2" xfId="43963" xr:uid="{00000000-0005-0000-0000-0000ACAB0000}"/>
    <cellStyle name="Normal 6 6 2 2 3 3" xfId="43964" xr:uid="{00000000-0005-0000-0000-0000ADAB0000}"/>
    <cellStyle name="Normal 6 6 2 2 3 4" xfId="43965" xr:uid="{00000000-0005-0000-0000-0000AEAB0000}"/>
    <cellStyle name="Normal 6 6 2 2 3 5" xfId="43966" xr:uid="{00000000-0005-0000-0000-0000AFAB0000}"/>
    <cellStyle name="Normal 6 6 2 2 4" xfId="43967" xr:uid="{00000000-0005-0000-0000-0000B0AB0000}"/>
    <cellStyle name="Normal 6 6 2 2 4 2" xfId="43968" xr:uid="{00000000-0005-0000-0000-0000B1AB0000}"/>
    <cellStyle name="Normal 6 6 2 2 4 3" xfId="43969" xr:uid="{00000000-0005-0000-0000-0000B2AB0000}"/>
    <cellStyle name="Normal 6 6 2 2 5" xfId="43970" xr:uid="{00000000-0005-0000-0000-0000B3AB0000}"/>
    <cellStyle name="Normal 6 6 2 2 5 2" xfId="43971" xr:uid="{00000000-0005-0000-0000-0000B4AB0000}"/>
    <cellStyle name="Normal 6 6 2 2 6" xfId="43972" xr:uid="{00000000-0005-0000-0000-0000B5AB0000}"/>
    <cellStyle name="Normal 6 6 2 2 6 2" xfId="43973" xr:uid="{00000000-0005-0000-0000-0000B6AB0000}"/>
    <cellStyle name="Normal 6 6 2 2 7" xfId="43974" xr:uid="{00000000-0005-0000-0000-0000B7AB0000}"/>
    <cellStyle name="Normal 6 6 2 2 8" xfId="43975" xr:uid="{00000000-0005-0000-0000-0000B8AB0000}"/>
    <cellStyle name="Normal 6 6 2 2 9" xfId="43976" xr:uid="{00000000-0005-0000-0000-0000B9AB0000}"/>
    <cellStyle name="Normal 6 6 2 2_1) Sector Final Use Input Sheet" xfId="43977" xr:uid="{00000000-0005-0000-0000-0000BAAB0000}"/>
    <cellStyle name="Normal 6 6 2 3" xfId="826" xr:uid="{00000000-0005-0000-0000-0000BBAB0000}"/>
    <cellStyle name="Normal 6 6 2 3 10" xfId="43979" xr:uid="{00000000-0005-0000-0000-0000BCAB0000}"/>
    <cellStyle name="Normal 6 6 2 3 11" xfId="43980" xr:uid="{00000000-0005-0000-0000-0000BDAB0000}"/>
    <cellStyle name="Normal 6 6 2 3 12" xfId="43981" xr:uid="{00000000-0005-0000-0000-0000BEAB0000}"/>
    <cellStyle name="Normal 6 6 2 3 13" xfId="43978" xr:uid="{00000000-0005-0000-0000-0000BFAB0000}"/>
    <cellStyle name="Normal 6 6 2 3 2" xfId="43982" xr:uid="{00000000-0005-0000-0000-0000C0AB0000}"/>
    <cellStyle name="Normal 6 6 2 3 2 10" xfId="43983" xr:uid="{00000000-0005-0000-0000-0000C1AB0000}"/>
    <cellStyle name="Normal 6 6 2 3 2 11" xfId="43984" xr:uid="{00000000-0005-0000-0000-0000C2AB0000}"/>
    <cellStyle name="Normal 6 6 2 3 2 2" xfId="43985" xr:uid="{00000000-0005-0000-0000-0000C3AB0000}"/>
    <cellStyle name="Normal 6 6 2 3 2 2 2" xfId="43986" xr:uid="{00000000-0005-0000-0000-0000C4AB0000}"/>
    <cellStyle name="Normal 6 6 2 3 2 2 3" xfId="43987" xr:uid="{00000000-0005-0000-0000-0000C5AB0000}"/>
    <cellStyle name="Normal 6 6 2 3 2 2 4" xfId="43988" xr:uid="{00000000-0005-0000-0000-0000C6AB0000}"/>
    <cellStyle name="Normal 6 6 2 3 2 2 5" xfId="43989" xr:uid="{00000000-0005-0000-0000-0000C7AB0000}"/>
    <cellStyle name="Normal 6 6 2 3 2 3" xfId="43990" xr:uid="{00000000-0005-0000-0000-0000C8AB0000}"/>
    <cellStyle name="Normal 6 6 2 3 2 3 2" xfId="43991" xr:uid="{00000000-0005-0000-0000-0000C9AB0000}"/>
    <cellStyle name="Normal 6 6 2 3 2 3 3" xfId="43992" xr:uid="{00000000-0005-0000-0000-0000CAAB0000}"/>
    <cellStyle name="Normal 6 6 2 3 2 4" xfId="43993" xr:uid="{00000000-0005-0000-0000-0000CBAB0000}"/>
    <cellStyle name="Normal 6 6 2 3 2 4 2" xfId="43994" xr:uid="{00000000-0005-0000-0000-0000CCAB0000}"/>
    <cellStyle name="Normal 6 6 2 3 2 5" xfId="43995" xr:uid="{00000000-0005-0000-0000-0000CDAB0000}"/>
    <cellStyle name="Normal 6 6 2 3 2 5 2" xfId="43996" xr:uid="{00000000-0005-0000-0000-0000CEAB0000}"/>
    <cellStyle name="Normal 6 6 2 3 2 6" xfId="43997" xr:uid="{00000000-0005-0000-0000-0000CFAB0000}"/>
    <cellStyle name="Normal 6 6 2 3 2 7" xfId="43998" xr:uid="{00000000-0005-0000-0000-0000D0AB0000}"/>
    <cellStyle name="Normal 6 6 2 3 2 8" xfId="43999" xr:uid="{00000000-0005-0000-0000-0000D1AB0000}"/>
    <cellStyle name="Normal 6 6 2 3 2 9" xfId="44000" xr:uid="{00000000-0005-0000-0000-0000D2AB0000}"/>
    <cellStyle name="Normal 6 6 2 3 2_1) Sector Final Use Input Sheet" xfId="44001" xr:uid="{00000000-0005-0000-0000-0000D3AB0000}"/>
    <cellStyle name="Normal 6 6 2 3 3" xfId="44002" xr:uid="{00000000-0005-0000-0000-0000D4AB0000}"/>
    <cellStyle name="Normal 6 6 2 3 3 2" xfId="44003" xr:uid="{00000000-0005-0000-0000-0000D5AB0000}"/>
    <cellStyle name="Normal 6 6 2 3 3 3" xfId="44004" xr:uid="{00000000-0005-0000-0000-0000D6AB0000}"/>
    <cellStyle name="Normal 6 6 2 3 3 4" xfId="44005" xr:uid="{00000000-0005-0000-0000-0000D7AB0000}"/>
    <cellStyle name="Normal 6 6 2 3 3 5" xfId="44006" xr:uid="{00000000-0005-0000-0000-0000D8AB0000}"/>
    <cellStyle name="Normal 6 6 2 3 4" xfId="44007" xr:uid="{00000000-0005-0000-0000-0000D9AB0000}"/>
    <cellStyle name="Normal 6 6 2 3 4 2" xfId="44008" xr:uid="{00000000-0005-0000-0000-0000DAAB0000}"/>
    <cellStyle name="Normal 6 6 2 3 4 3" xfId="44009" xr:uid="{00000000-0005-0000-0000-0000DBAB0000}"/>
    <cellStyle name="Normal 6 6 2 3 5" xfId="44010" xr:uid="{00000000-0005-0000-0000-0000DCAB0000}"/>
    <cellStyle name="Normal 6 6 2 3 5 2" xfId="44011" xr:uid="{00000000-0005-0000-0000-0000DDAB0000}"/>
    <cellStyle name="Normal 6 6 2 3 6" xfId="44012" xr:uid="{00000000-0005-0000-0000-0000DEAB0000}"/>
    <cellStyle name="Normal 6 6 2 3 6 2" xfId="44013" xr:uid="{00000000-0005-0000-0000-0000DFAB0000}"/>
    <cellStyle name="Normal 6 6 2 3 7" xfId="44014" xr:uid="{00000000-0005-0000-0000-0000E0AB0000}"/>
    <cellStyle name="Normal 6 6 2 3 8" xfId="44015" xr:uid="{00000000-0005-0000-0000-0000E1AB0000}"/>
    <cellStyle name="Normal 6 6 2 3 9" xfId="44016" xr:uid="{00000000-0005-0000-0000-0000E2AB0000}"/>
    <cellStyle name="Normal 6 6 2 3_1) Sector Final Use Input Sheet" xfId="44017" xr:uid="{00000000-0005-0000-0000-0000E3AB0000}"/>
    <cellStyle name="Normal 6 6 2 4" xfId="376" xr:uid="{00000000-0005-0000-0000-0000E4AB0000}"/>
    <cellStyle name="Normal 6 6 2 4 10" xfId="44019" xr:uid="{00000000-0005-0000-0000-0000E5AB0000}"/>
    <cellStyle name="Normal 6 6 2 4 11" xfId="44020" xr:uid="{00000000-0005-0000-0000-0000E6AB0000}"/>
    <cellStyle name="Normal 6 6 2 4 12" xfId="44018" xr:uid="{00000000-0005-0000-0000-0000E7AB0000}"/>
    <cellStyle name="Normal 6 6 2 4 2" xfId="44021" xr:uid="{00000000-0005-0000-0000-0000E8AB0000}"/>
    <cellStyle name="Normal 6 6 2 4 2 2" xfId="44022" xr:uid="{00000000-0005-0000-0000-0000E9AB0000}"/>
    <cellStyle name="Normal 6 6 2 4 2 3" xfId="44023" xr:uid="{00000000-0005-0000-0000-0000EAAB0000}"/>
    <cellStyle name="Normal 6 6 2 4 2 4" xfId="44024" xr:uid="{00000000-0005-0000-0000-0000EBAB0000}"/>
    <cellStyle name="Normal 6 6 2 4 2 5" xfId="44025" xr:uid="{00000000-0005-0000-0000-0000ECAB0000}"/>
    <cellStyle name="Normal 6 6 2 4 3" xfId="44026" xr:uid="{00000000-0005-0000-0000-0000EDAB0000}"/>
    <cellStyle name="Normal 6 6 2 4 3 2" xfId="44027" xr:uid="{00000000-0005-0000-0000-0000EEAB0000}"/>
    <cellStyle name="Normal 6 6 2 4 3 3" xfId="44028" xr:uid="{00000000-0005-0000-0000-0000EFAB0000}"/>
    <cellStyle name="Normal 6 6 2 4 4" xfId="44029" xr:uid="{00000000-0005-0000-0000-0000F0AB0000}"/>
    <cellStyle name="Normal 6 6 2 4 4 2" xfId="44030" xr:uid="{00000000-0005-0000-0000-0000F1AB0000}"/>
    <cellStyle name="Normal 6 6 2 4 5" xfId="44031" xr:uid="{00000000-0005-0000-0000-0000F2AB0000}"/>
    <cellStyle name="Normal 6 6 2 4 5 2" xfId="44032" xr:uid="{00000000-0005-0000-0000-0000F3AB0000}"/>
    <cellStyle name="Normal 6 6 2 4 6" xfId="44033" xr:uid="{00000000-0005-0000-0000-0000F4AB0000}"/>
    <cellStyle name="Normal 6 6 2 4 7" xfId="44034" xr:uid="{00000000-0005-0000-0000-0000F5AB0000}"/>
    <cellStyle name="Normal 6 6 2 4 8" xfId="44035" xr:uid="{00000000-0005-0000-0000-0000F6AB0000}"/>
    <cellStyle name="Normal 6 6 2 4 9" xfId="44036" xr:uid="{00000000-0005-0000-0000-0000F7AB0000}"/>
    <cellStyle name="Normal 6 6 2 4_1) Sector Final Use Input Sheet" xfId="44037" xr:uid="{00000000-0005-0000-0000-0000F8AB0000}"/>
    <cellStyle name="Normal 6 6 2 5" xfId="44038" xr:uid="{00000000-0005-0000-0000-0000F9AB0000}"/>
    <cellStyle name="Normal 6 6 2 5 2" xfId="44039" xr:uid="{00000000-0005-0000-0000-0000FAAB0000}"/>
    <cellStyle name="Normal 6 6 2 5 3" xfId="44040" xr:uid="{00000000-0005-0000-0000-0000FBAB0000}"/>
    <cellStyle name="Normal 6 6 2 5 4" xfId="44041" xr:uid="{00000000-0005-0000-0000-0000FCAB0000}"/>
    <cellStyle name="Normal 6 6 2 5 5" xfId="44042" xr:uid="{00000000-0005-0000-0000-0000FDAB0000}"/>
    <cellStyle name="Normal 6 6 2 6" xfId="44043" xr:uid="{00000000-0005-0000-0000-0000FEAB0000}"/>
    <cellStyle name="Normal 6 6 2 6 2" xfId="44044" xr:uid="{00000000-0005-0000-0000-0000FFAB0000}"/>
    <cellStyle name="Normal 6 6 2 6 3" xfId="44045" xr:uid="{00000000-0005-0000-0000-000000AC0000}"/>
    <cellStyle name="Normal 6 6 2 7" xfId="44046" xr:uid="{00000000-0005-0000-0000-000001AC0000}"/>
    <cellStyle name="Normal 6 6 2 7 2" xfId="44047" xr:uid="{00000000-0005-0000-0000-000002AC0000}"/>
    <cellStyle name="Normal 6 6 2 8" xfId="44048" xr:uid="{00000000-0005-0000-0000-000003AC0000}"/>
    <cellStyle name="Normal 6 6 2 8 2" xfId="44049" xr:uid="{00000000-0005-0000-0000-000004AC0000}"/>
    <cellStyle name="Normal 6 6 2 9" xfId="44050" xr:uid="{00000000-0005-0000-0000-000005AC0000}"/>
    <cellStyle name="Normal 6 6 2_1) Sector Final Use Input Sheet" xfId="44051" xr:uid="{00000000-0005-0000-0000-000006AC0000}"/>
    <cellStyle name="Normal 6 6 3" xfId="211" xr:uid="{00000000-0005-0000-0000-000007AC0000}"/>
    <cellStyle name="Normal 6 6 3 10" xfId="44053" xr:uid="{00000000-0005-0000-0000-000008AC0000}"/>
    <cellStyle name="Normal 6 6 3 11" xfId="44054" xr:uid="{00000000-0005-0000-0000-000009AC0000}"/>
    <cellStyle name="Normal 6 6 3 12" xfId="44055" xr:uid="{00000000-0005-0000-0000-00000AAC0000}"/>
    <cellStyle name="Normal 6 6 3 13" xfId="44056" xr:uid="{00000000-0005-0000-0000-00000BAC0000}"/>
    <cellStyle name="Normal 6 6 3 14" xfId="44057" xr:uid="{00000000-0005-0000-0000-00000CAC0000}"/>
    <cellStyle name="Normal 6 6 3 15" xfId="44052" xr:uid="{00000000-0005-0000-0000-00000DAC0000}"/>
    <cellStyle name="Normal 6 6 3 2" xfId="691" xr:uid="{00000000-0005-0000-0000-00000EAC0000}"/>
    <cellStyle name="Normal 6 6 3 2 10" xfId="44059" xr:uid="{00000000-0005-0000-0000-00000FAC0000}"/>
    <cellStyle name="Normal 6 6 3 2 11" xfId="44060" xr:uid="{00000000-0005-0000-0000-000010AC0000}"/>
    <cellStyle name="Normal 6 6 3 2 12" xfId="44061" xr:uid="{00000000-0005-0000-0000-000011AC0000}"/>
    <cellStyle name="Normal 6 6 3 2 13" xfId="44058" xr:uid="{00000000-0005-0000-0000-000012AC0000}"/>
    <cellStyle name="Normal 6 6 3 2 2" xfId="44062" xr:uid="{00000000-0005-0000-0000-000013AC0000}"/>
    <cellStyle name="Normal 6 6 3 2 2 10" xfId="44063" xr:uid="{00000000-0005-0000-0000-000014AC0000}"/>
    <cellStyle name="Normal 6 6 3 2 2 11" xfId="44064" xr:uid="{00000000-0005-0000-0000-000015AC0000}"/>
    <cellStyle name="Normal 6 6 3 2 2 2" xfId="44065" xr:uid="{00000000-0005-0000-0000-000016AC0000}"/>
    <cellStyle name="Normal 6 6 3 2 2 2 2" xfId="44066" xr:uid="{00000000-0005-0000-0000-000017AC0000}"/>
    <cellStyle name="Normal 6 6 3 2 2 2 3" xfId="44067" xr:uid="{00000000-0005-0000-0000-000018AC0000}"/>
    <cellStyle name="Normal 6 6 3 2 2 2 4" xfId="44068" xr:uid="{00000000-0005-0000-0000-000019AC0000}"/>
    <cellStyle name="Normal 6 6 3 2 2 2 5" xfId="44069" xr:uid="{00000000-0005-0000-0000-00001AAC0000}"/>
    <cellStyle name="Normal 6 6 3 2 2 3" xfId="44070" xr:uid="{00000000-0005-0000-0000-00001BAC0000}"/>
    <cellStyle name="Normal 6 6 3 2 2 3 2" xfId="44071" xr:uid="{00000000-0005-0000-0000-00001CAC0000}"/>
    <cellStyle name="Normal 6 6 3 2 2 3 3" xfId="44072" xr:uid="{00000000-0005-0000-0000-00001DAC0000}"/>
    <cellStyle name="Normal 6 6 3 2 2 4" xfId="44073" xr:uid="{00000000-0005-0000-0000-00001EAC0000}"/>
    <cellStyle name="Normal 6 6 3 2 2 4 2" xfId="44074" xr:uid="{00000000-0005-0000-0000-00001FAC0000}"/>
    <cellStyle name="Normal 6 6 3 2 2 5" xfId="44075" xr:uid="{00000000-0005-0000-0000-000020AC0000}"/>
    <cellStyle name="Normal 6 6 3 2 2 5 2" xfId="44076" xr:uid="{00000000-0005-0000-0000-000021AC0000}"/>
    <cellStyle name="Normal 6 6 3 2 2 6" xfId="44077" xr:uid="{00000000-0005-0000-0000-000022AC0000}"/>
    <cellStyle name="Normal 6 6 3 2 2 7" xfId="44078" xr:uid="{00000000-0005-0000-0000-000023AC0000}"/>
    <cellStyle name="Normal 6 6 3 2 2 8" xfId="44079" xr:uid="{00000000-0005-0000-0000-000024AC0000}"/>
    <cellStyle name="Normal 6 6 3 2 2 9" xfId="44080" xr:uid="{00000000-0005-0000-0000-000025AC0000}"/>
    <cellStyle name="Normal 6 6 3 2 2_1) Sector Final Use Input Sheet" xfId="44081" xr:uid="{00000000-0005-0000-0000-000026AC0000}"/>
    <cellStyle name="Normal 6 6 3 2 3" xfId="44082" xr:uid="{00000000-0005-0000-0000-000027AC0000}"/>
    <cellStyle name="Normal 6 6 3 2 3 2" xfId="44083" xr:uid="{00000000-0005-0000-0000-000028AC0000}"/>
    <cellStyle name="Normal 6 6 3 2 3 3" xfId="44084" xr:uid="{00000000-0005-0000-0000-000029AC0000}"/>
    <cellStyle name="Normal 6 6 3 2 3 4" xfId="44085" xr:uid="{00000000-0005-0000-0000-00002AAC0000}"/>
    <cellStyle name="Normal 6 6 3 2 3 5" xfId="44086" xr:uid="{00000000-0005-0000-0000-00002BAC0000}"/>
    <cellStyle name="Normal 6 6 3 2 4" xfId="44087" xr:uid="{00000000-0005-0000-0000-00002CAC0000}"/>
    <cellStyle name="Normal 6 6 3 2 4 2" xfId="44088" xr:uid="{00000000-0005-0000-0000-00002DAC0000}"/>
    <cellStyle name="Normal 6 6 3 2 4 3" xfId="44089" xr:uid="{00000000-0005-0000-0000-00002EAC0000}"/>
    <cellStyle name="Normal 6 6 3 2 5" xfId="44090" xr:uid="{00000000-0005-0000-0000-00002FAC0000}"/>
    <cellStyle name="Normal 6 6 3 2 5 2" xfId="44091" xr:uid="{00000000-0005-0000-0000-000030AC0000}"/>
    <cellStyle name="Normal 6 6 3 2 6" xfId="44092" xr:uid="{00000000-0005-0000-0000-000031AC0000}"/>
    <cellStyle name="Normal 6 6 3 2 6 2" xfId="44093" xr:uid="{00000000-0005-0000-0000-000032AC0000}"/>
    <cellStyle name="Normal 6 6 3 2 7" xfId="44094" xr:uid="{00000000-0005-0000-0000-000033AC0000}"/>
    <cellStyle name="Normal 6 6 3 2 8" xfId="44095" xr:uid="{00000000-0005-0000-0000-000034AC0000}"/>
    <cellStyle name="Normal 6 6 3 2 9" xfId="44096" xr:uid="{00000000-0005-0000-0000-000035AC0000}"/>
    <cellStyle name="Normal 6 6 3 2_1) Sector Final Use Input Sheet" xfId="44097" xr:uid="{00000000-0005-0000-0000-000036AC0000}"/>
    <cellStyle name="Normal 6 6 3 3" xfId="886" xr:uid="{00000000-0005-0000-0000-000037AC0000}"/>
    <cellStyle name="Normal 6 6 3 3 10" xfId="44099" xr:uid="{00000000-0005-0000-0000-000038AC0000}"/>
    <cellStyle name="Normal 6 6 3 3 11" xfId="44100" xr:uid="{00000000-0005-0000-0000-000039AC0000}"/>
    <cellStyle name="Normal 6 6 3 3 12" xfId="44101" xr:uid="{00000000-0005-0000-0000-00003AAC0000}"/>
    <cellStyle name="Normal 6 6 3 3 13" xfId="44098" xr:uid="{00000000-0005-0000-0000-00003BAC0000}"/>
    <cellStyle name="Normal 6 6 3 3 2" xfId="44102" xr:uid="{00000000-0005-0000-0000-00003CAC0000}"/>
    <cellStyle name="Normal 6 6 3 3 2 10" xfId="44103" xr:uid="{00000000-0005-0000-0000-00003DAC0000}"/>
    <cellStyle name="Normal 6 6 3 3 2 11" xfId="44104" xr:uid="{00000000-0005-0000-0000-00003EAC0000}"/>
    <cellStyle name="Normal 6 6 3 3 2 2" xfId="44105" xr:uid="{00000000-0005-0000-0000-00003FAC0000}"/>
    <cellStyle name="Normal 6 6 3 3 2 2 2" xfId="44106" xr:uid="{00000000-0005-0000-0000-000040AC0000}"/>
    <cellStyle name="Normal 6 6 3 3 2 2 3" xfId="44107" xr:uid="{00000000-0005-0000-0000-000041AC0000}"/>
    <cellStyle name="Normal 6 6 3 3 2 2 4" xfId="44108" xr:uid="{00000000-0005-0000-0000-000042AC0000}"/>
    <cellStyle name="Normal 6 6 3 3 2 2 5" xfId="44109" xr:uid="{00000000-0005-0000-0000-000043AC0000}"/>
    <cellStyle name="Normal 6 6 3 3 2 3" xfId="44110" xr:uid="{00000000-0005-0000-0000-000044AC0000}"/>
    <cellStyle name="Normal 6 6 3 3 2 3 2" xfId="44111" xr:uid="{00000000-0005-0000-0000-000045AC0000}"/>
    <cellStyle name="Normal 6 6 3 3 2 3 3" xfId="44112" xr:uid="{00000000-0005-0000-0000-000046AC0000}"/>
    <cellStyle name="Normal 6 6 3 3 2 4" xfId="44113" xr:uid="{00000000-0005-0000-0000-000047AC0000}"/>
    <cellStyle name="Normal 6 6 3 3 2 4 2" xfId="44114" xr:uid="{00000000-0005-0000-0000-000048AC0000}"/>
    <cellStyle name="Normal 6 6 3 3 2 5" xfId="44115" xr:uid="{00000000-0005-0000-0000-000049AC0000}"/>
    <cellStyle name="Normal 6 6 3 3 2 5 2" xfId="44116" xr:uid="{00000000-0005-0000-0000-00004AAC0000}"/>
    <cellStyle name="Normal 6 6 3 3 2 6" xfId="44117" xr:uid="{00000000-0005-0000-0000-00004BAC0000}"/>
    <cellStyle name="Normal 6 6 3 3 2 7" xfId="44118" xr:uid="{00000000-0005-0000-0000-00004CAC0000}"/>
    <cellStyle name="Normal 6 6 3 3 2 8" xfId="44119" xr:uid="{00000000-0005-0000-0000-00004DAC0000}"/>
    <cellStyle name="Normal 6 6 3 3 2 9" xfId="44120" xr:uid="{00000000-0005-0000-0000-00004EAC0000}"/>
    <cellStyle name="Normal 6 6 3 3 2_1) Sector Final Use Input Sheet" xfId="44121" xr:uid="{00000000-0005-0000-0000-00004FAC0000}"/>
    <cellStyle name="Normal 6 6 3 3 3" xfId="44122" xr:uid="{00000000-0005-0000-0000-000050AC0000}"/>
    <cellStyle name="Normal 6 6 3 3 3 2" xfId="44123" xr:uid="{00000000-0005-0000-0000-000051AC0000}"/>
    <cellStyle name="Normal 6 6 3 3 3 3" xfId="44124" xr:uid="{00000000-0005-0000-0000-000052AC0000}"/>
    <cellStyle name="Normal 6 6 3 3 3 4" xfId="44125" xr:uid="{00000000-0005-0000-0000-000053AC0000}"/>
    <cellStyle name="Normal 6 6 3 3 3 5" xfId="44126" xr:uid="{00000000-0005-0000-0000-000054AC0000}"/>
    <cellStyle name="Normal 6 6 3 3 4" xfId="44127" xr:uid="{00000000-0005-0000-0000-000055AC0000}"/>
    <cellStyle name="Normal 6 6 3 3 4 2" xfId="44128" xr:uid="{00000000-0005-0000-0000-000056AC0000}"/>
    <cellStyle name="Normal 6 6 3 3 4 3" xfId="44129" xr:uid="{00000000-0005-0000-0000-000057AC0000}"/>
    <cellStyle name="Normal 6 6 3 3 5" xfId="44130" xr:uid="{00000000-0005-0000-0000-000058AC0000}"/>
    <cellStyle name="Normal 6 6 3 3 5 2" xfId="44131" xr:uid="{00000000-0005-0000-0000-000059AC0000}"/>
    <cellStyle name="Normal 6 6 3 3 6" xfId="44132" xr:uid="{00000000-0005-0000-0000-00005AAC0000}"/>
    <cellStyle name="Normal 6 6 3 3 6 2" xfId="44133" xr:uid="{00000000-0005-0000-0000-00005BAC0000}"/>
    <cellStyle name="Normal 6 6 3 3 7" xfId="44134" xr:uid="{00000000-0005-0000-0000-00005CAC0000}"/>
    <cellStyle name="Normal 6 6 3 3 8" xfId="44135" xr:uid="{00000000-0005-0000-0000-00005DAC0000}"/>
    <cellStyle name="Normal 6 6 3 3 9" xfId="44136" xr:uid="{00000000-0005-0000-0000-00005EAC0000}"/>
    <cellStyle name="Normal 6 6 3 3_1) Sector Final Use Input Sheet" xfId="44137" xr:uid="{00000000-0005-0000-0000-00005FAC0000}"/>
    <cellStyle name="Normal 6 6 3 4" xfId="436" xr:uid="{00000000-0005-0000-0000-000060AC0000}"/>
    <cellStyle name="Normal 6 6 3 4 10" xfId="44139" xr:uid="{00000000-0005-0000-0000-000061AC0000}"/>
    <cellStyle name="Normal 6 6 3 4 11" xfId="44140" xr:uid="{00000000-0005-0000-0000-000062AC0000}"/>
    <cellStyle name="Normal 6 6 3 4 12" xfId="44138" xr:uid="{00000000-0005-0000-0000-000063AC0000}"/>
    <cellStyle name="Normal 6 6 3 4 2" xfId="44141" xr:uid="{00000000-0005-0000-0000-000064AC0000}"/>
    <cellStyle name="Normal 6 6 3 4 2 2" xfId="44142" xr:uid="{00000000-0005-0000-0000-000065AC0000}"/>
    <cellStyle name="Normal 6 6 3 4 2 3" xfId="44143" xr:uid="{00000000-0005-0000-0000-000066AC0000}"/>
    <cellStyle name="Normal 6 6 3 4 2 4" xfId="44144" xr:uid="{00000000-0005-0000-0000-000067AC0000}"/>
    <cellStyle name="Normal 6 6 3 4 2 5" xfId="44145" xr:uid="{00000000-0005-0000-0000-000068AC0000}"/>
    <cellStyle name="Normal 6 6 3 4 3" xfId="44146" xr:uid="{00000000-0005-0000-0000-000069AC0000}"/>
    <cellStyle name="Normal 6 6 3 4 3 2" xfId="44147" xr:uid="{00000000-0005-0000-0000-00006AAC0000}"/>
    <cellStyle name="Normal 6 6 3 4 3 3" xfId="44148" xr:uid="{00000000-0005-0000-0000-00006BAC0000}"/>
    <cellStyle name="Normal 6 6 3 4 4" xfId="44149" xr:uid="{00000000-0005-0000-0000-00006CAC0000}"/>
    <cellStyle name="Normal 6 6 3 4 4 2" xfId="44150" xr:uid="{00000000-0005-0000-0000-00006DAC0000}"/>
    <cellStyle name="Normal 6 6 3 4 5" xfId="44151" xr:uid="{00000000-0005-0000-0000-00006EAC0000}"/>
    <cellStyle name="Normal 6 6 3 4 5 2" xfId="44152" xr:uid="{00000000-0005-0000-0000-00006FAC0000}"/>
    <cellStyle name="Normal 6 6 3 4 6" xfId="44153" xr:uid="{00000000-0005-0000-0000-000070AC0000}"/>
    <cellStyle name="Normal 6 6 3 4 7" xfId="44154" xr:uid="{00000000-0005-0000-0000-000071AC0000}"/>
    <cellStyle name="Normal 6 6 3 4 8" xfId="44155" xr:uid="{00000000-0005-0000-0000-000072AC0000}"/>
    <cellStyle name="Normal 6 6 3 4 9" xfId="44156" xr:uid="{00000000-0005-0000-0000-000073AC0000}"/>
    <cellStyle name="Normal 6 6 3 4_1) Sector Final Use Input Sheet" xfId="44157" xr:uid="{00000000-0005-0000-0000-000074AC0000}"/>
    <cellStyle name="Normal 6 6 3 5" xfId="44158" xr:uid="{00000000-0005-0000-0000-000075AC0000}"/>
    <cellStyle name="Normal 6 6 3 5 2" xfId="44159" xr:uid="{00000000-0005-0000-0000-000076AC0000}"/>
    <cellStyle name="Normal 6 6 3 5 3" xfId="44160" xr:uid="{00000000-0005-0000-0000-000077AC0000}"/>
    <cellStyle name="Normal 6 6 3 5 4" xfId="44161" xr:uid="{00000000-0005-0000-0000-000078AC0000}"/>
    <cellStyle name="Normal 6 6 3 5 5" xfId="44162" xr:uid="{00000000-0005-0000-0000-000079AC0000}"/>
    <cellStyle name="Normal 6 6 3 6" xfId="44163" xr:uid="{00000000-0005-0000-0000-00007AAC0000}"/>
    <cellStyle name="Normal 6 6 3 6 2" xfId="44164" xr:uid="{00000000-0005-0000-0000-00007BAC0000}"/>
    <cellStyle name="Normal 6 6 3 6 3" xfId="44165" xr:uid="{00000000-0005-0000-0000-00007CAC0000}"/>
    <cellStyle name="Normal 6 6 3 7" xfId="44166" xr:uid="{00000000-0005-0000-0000-00007DAC0000}"/>
    <cellStyle name="Normal 6 6 3 7 2" xfId="44167" xr:uid="{00000000-0005-0000-0000-00007EAC0000}"/>
    <cellStyle name="Normal 6 6 3 8" xfId="44168" xr:uid="{00000000-0005-0000-0000-00007FAC0000}"/>
    <cellStyle name="Normal 6 6 3 8 2" xfId="44169" xr:uid="{00000000-0005-0000-0000-000080AC0000}"/>
    <cellStyle name="Normal 6 6 3 9" xfId="44170" xr:uid="{00000000-0005-0000-0000-000081AC0000}"/>
    <cellStyle name="Normal 6 6 3_1) Sector Final Use Input Sheet" xfId="44171" xr:uid="{00000000-0005-0000-0000-000082AC0000}"/>
    <cellStyle name="Normal 6 6 4" xfId="511" xr:uid="{00000000-0005-0000-0000-000083AC0000}"/>
    <cellStyle name="Normal 6 6 4 10" xfId="44173" xr:uid="{00000000-0005-0000-0000-000084AC0000}"/>
    <cellStyle name="Normal 6 6 4 11" xfId="44174" xr:uid="{00000000-0005-0000-0000-000085AC0000}"/>
    <cellStyle name="Normal 6 6 4 12" xfId="44175" xr:uid="{00000000-0005-0000-0000-000086AC0000}"/>
    <cellStyle name="Normal 6 6 4 13" xfId="44176" xr:uid="{00000000-0005-0000-0000-000087AC0000}"/>
    <cellStyle name="Normal 6 6 4 14" xfId="44177" xr:uid="{00000000-0005-0000-0000-000088AC0000}"/>
    <cellStyle name="Normal 6 6 4 15" xfId="44172" xr:uid="{00000000-0005-0000-0000-000089AC0000}"/>
    <cellStyle name="Normal 6 6 4 2" xfId="44178" xr:uid="{00000000-0005-0000-0000-00008AAC0000}"/>
    <cellStyle name="Normal 6 6 4 2 10" xfId="44179" xr:uid="{00000000-0005-0000-0000-00008BAC0000}"/>
    <cellStyle name="Normal 6 6 4 2 11" xfId="44180" xr:uid="{00000000-0005-0000-0000-00008CAC0000}"/>
    <cellStyle name="Normal 6 6 4 2 12" xfId="44181" xr:uid="{00000000-0005-0000-0000-00008DAC0000}"/>
    <cellStyle name="Normal 6 6 4 2 2" xfId="44182" xr:uid="{00000000-0005-0000-0000-00008EAC0000}"/>
    <cellStyle name="Normal 6 6 4 2 2 10" xfId="44183" xr:uid="{00000000-0005-0000-0000-00008FAC0000}"/>
    <cellStyle name="Normal 6 6 4 2 2 11" xfId="44184" xr:uid="{00000000-0005-0000-0000-000090AC0000}"/>
    <cellStyle name="Normal 6 6 4 2 2 2" xfId="44185" xr:uid="{00000000-0005-0000-0000-000091AC0000}"/>
    <cellStyle name="Normal 6 6 4 2 2 2 2" xfId="44186" xr:uid="{00000000-0005-0000-0000-000092AC0000}"/>
    <cellStyle name="Normal 6 6 4 2 2 2 3" xfId="44187" xr:uid="{00000000-0005-0000-0000-000093AC0000}"/>
    <cellStyle name="Normal 6 6 4 2 2 2 4" xfId="44188" xr:uid="{00000000-0005-0000-0000-000094AC0000}"/>
    <cellStyle name="Normal 6 6 4 2 2 2 5" xfId="44189" xr:uid="{00000000-0005-0000-0000-000095AC0000}"/>
    <cellStyle name="Normal 6 6 4 2 2 3" xfId="44190" xr:uid="{00000000-0005-0000-0000-000096AC0000}"/>
    <cellStyle name="Normal 6 6 4 2 2 3 2" xfId="44191" xr:uid="{00000000-0005-0000-0000-000097AC0000}"/>
    <cellStyle name="Normal 6 6 4 2 2 3 3" xfId="44192" xr:uid="{00000000-0005-0000-0000-000098AC0000}"/>
    <cellStyle name="Normal 6 6 4 2 2 4" xfId="44193" xr:uid="{00000000-0005-0000-0000-000099AC0000}"/>
    <cellStyle name="Normal 6 6 4 2 2 4 2" xfId="44194" xr:uid="{00000000-0005-0000-0000-00009AAC0000}"/>
    <cellStyle name="Normal 6 6 4 2 2 5" xfId="44195" xr:uid="{00000000-0005-0000-0000-00009BAC0000}"/>
    <cellStyle name="Normal 6 6 4 2 2 5 2" xfId="44196" xr:uid="{00000000-0005-0000-0000-00009CAC0000}"/>
    <cellStyle name="Normal 6 6 4 2 2 6" xfId="44197" xr:uid="{00000000-0005-0000-0000-00009DAC0000}"/>
    <cellStyle name="Normal 6 6 4 2 2 7" xfId="44198" xr:uid="{00000000-0005-0000-0000-00009EAC0000}"/>
    <cellStyle name="Normal 6 6 4 2 2 8" xfId="44199" xr:uid="{00000000-0005-0000-0000-00009FAC0000}"/>
    <cellStyle name="Normal 6 6 4 2 2 9" xfId="44200" xr:uid="{00000000-0005-0000-0000-0000A0AC0000}"/>
    <cellStyle name="Normal 6 6 4 2 2_1) Sector Final Use Input Sheet" xfId="44201" xr:uid="{00000000-0005-0000-0000-0000A1AC0000}"/>
    <cellStyle name="Normal 6 6 4 2 3" xfId="44202" xr:uid="{00000000-0005-0000-0000-0000A2AC0000}"/>
    <cellStyle name="Normal 6 6 4 2 3 2" xfId="44203" xr:uid="{00000000-0005-0000-0000-0000A3AC0000}"/>
    <cellStyle name="Normal 6 6 4 2 3 3" xfId="44204" xr:uid="{00000000-0005-0000-0000-0000A4AC0000}"/>
    <cellStyle name="Normal 6 6 4 2 3 4" xfId="44205" xr:uid="{00000000-0005-0000-0000-0000A5AC0000}"/>
    <cellStyle name="Normal 6 6 4 2 3 5" xfId="44206" xr:uid="{00000000-0005-0000-0000-0000A6AC0000}"/>
    <cellStyle name="Normal 6 6 4 2 4" xfId="44207" xr:uid="{00000000-0005-0000-0000-0000A7AC0000}"/>
    <cellStyle name="Normal 6 6 4 2 4 2" xfId="44208" xr:uid="{00000000-0005-0000-0000-0000A8AC0000}"/>
    <cellStyle name="Normal 6 6 4 2 4 3" xfId="44209" xr:uid="{00000000-0005-0000-0000-0000A9AC0000}"/>
    <cellStyle name="Normal 6 6 4 2 5" xfId="44210" xr:uid="{00000000-0005-0000-0000-0000AAAC0000}"/>
    <cellStyle name="Normal 6 6 4 2 5 2" xfId="44211" xr:uid="{00000000-0005-0000-0000-0000ABAC0000}"/>
    <cellStyle name="Normal 6 6 4 2 6" xfId="44212" xr:uid="{00000000-0005-0000-0000-0000ACAC0000}"/>
    <cellStyle name="Normal 6 6 4 2 6 2" xfId="44213" xr:uid="{00000000-0005-0000-0000-0000ADAC0000}"/>
    <cellStyle name="Normal 6 6 4 2 7" xfId="44214" xr:uid="{00000000-0005-0000-0000-0000AEAC0000}"/>
    <cellStyle name="Normal 6 6 4 2 8" xfId="44215" xr:uid="{00000000-0005-0000-0000-0000AFAC0000}"/>
    <cellStyle name="Normal 6 6 4 2 9" xfId="44216" xr:uid="{00000000-0005-0000-0000-0000B0AC0000}"/>
    <cellStyle name="Normal 6 6 4 2_1) Sector Final Use Input Sheet" xfId="44217" xr:uid="{00000000-0005-0000-0000-0000B1AC0000}"/>
    <cellStyle name="Normal 6 6 4 3" xfId="44218" xr:uid="{00000000-0005-0000-0000-0000B2AC0000}"/>
    <cellStyle name="Normal 6 6 4 3 10" xfId="44219" xr:uid="{00000000-0005-0000-0000-0000B3AC0000}"/>
    <cellStyle name="Normal 6 6 4 3 11" xfId="44220" xr:uid="{00000000-0005-0000-0000-0000B4AC0000}"/>
    <cellStyle name="Normal 6 6 4 3 12" xfId="44221" xr:uid="{00000000-0005-0000-0000-0000B5AC0000}"/>
    <cellStyle name="Normal 6 6 4 3 2" xfId="44222" xr:uid="{00000000-0005-0000-0000-0000B6AC0000}"/>
    <cellStyle name="Normal 6 6 4 3 2 10" xfId="44223" xr:uid="{00000000-0005-0000-0000-0000B7AC0000}"/>
    <cellStyle name="Normal 6 6 4 3 2 11" xfId="44224" xr:uid="{00000000-0005-0000-0000-0000B8AC0000}"/>
    <cellStyle name="Normal 6 6 4 3 2 2" xfId="44225" xr:uid="{00000000-0005-0000-0000-0000B9AC0000}"/>
    <cellStyle name="Normal 6 6 4 3 2 2 2" xfId="44226" xr:uid="{00000000-0005-0000-0000-0000BAAC0000}"/>
    <cellStyle name="Normal 6 6 4 3 2 2 3" xfId="44227" xr:uid="{00000000-0005-0000-0000-0000BBAC0000}"/>
    <cellStyle name="Normal 6 6 4 3 2 2 4" xfId="44228" xr:uid="{00000000-0005-0000-0000-0000BCAC0000}"/>
    <cellStyle name="Normal 6 6 4 3 2 2 5" xfId="44229" xr:uid="{00000000-0005-0000-0000-0000BDAC0000}"/>
    <cellStyle name="Normal 6 6 4 3 2 3" xfId="44230" xr:uid="{00000000-0005-0000-0000-0000BEAC0000}"/>
    <cellStyle name="Normal 6 6 4 3 2 3 2" xfId="44231" xr:uid="{00000000-0005-0000-0000-0000BFAC0000}"/>
    <cellStyle name="Normal 6 6 4 3 2 3 3" xfId="44232" xr:uid="{00000000-0005-0000-0000-0000C0AC0000}"/>
    <cellStyle name="Normal 6 6 4 3 2 4" xfId="44233" xr:uid="{00000000-0005-0000-0000-0000C1AC0000}"/>
    <cellStyle name="Normal 6 6 4 3 2 4 2" xfId="44234" xr:uid="{00000000-0005-0000-0000-0000C2AC0000}"/>
    <cellStyle name="Normal 6 6 4 3 2 5" xfId="44235" xr:uid="{00000000-0005-0000-0000-0000C3AC0000}"/>
    <cellStyle name="Normal 6 6 4 3 2 5 2" xfId="44236" xr:uid="{00000000-0005-0000-0000-0000C4AC0000}"/>
    <cellStyle name="Normal 6 6 4 3 2 6" xfId="44237" xr:uid="{00000000-0005-0000-0000-0000C5AC0000}"/>
    <cellStyle name="Normal 6 6 4 3 2 7" xfId="44238" xr:uid="{00000000-0005-0000-0000-0000C6AC0000}"/>
    <cellStyle name="Normal 6 6 4 3 2 8" xfId="44239" xr:uid="{00000000-0005-0000-0000-0000C7AC0000}"/>
    <cellStyle name="Normal 6 6 4 3 2 9" xfId="44240" xr:uid="{00000000-0005-0000-0000-0000C8AC0000}"/>
    <cellStyle name="Normal 6 6 4 3 2_1) Sector Final Use Input Sheet" xfId="44241" xr:uid="{00000000-0005-0000-0000-0000C9AC0000}"/>
    <cellStyle name="Normal 6 6 4 3 3" xfId="44242" xr:uid="{00000000-0005-0000-0000-0000CAAC0000}"/>
    <cellStyle name="Normal 6 6 4 3 3 2" xfId="44243" xr:uid="{00000000-0005-0000-0000-0000CBAC0000}"/>
    <cellStyle name="Normal 6 6 4 3 3 3" xfId="44244" xr:uid="{00000000-0005-0000-0000-0000CCAC0000}"/>
    <cellStyle name="Normal 6 6 4 3 3 4" xfId="44245" xr:uid="{00000000-0005-0000-0000-0000CDAC0000}"/>
    <cellStyle name="Normal 6 6 4 3 3 5" xfId="44246" xr:uid="{00000000-0005-0000-0000-0000CEAC0000}"/>
    <cellStyle name="Normal 6 6 4 3 4" xfId="44247" xr:uid="{00000000-0005-0000-0000-0000CFAC0000}"/>
    <cellStyle name="Normal 6 6 4 3 4 2" xfId="44248" xr:uid="{00000000-0005-0000-0000-0000D0AC0000}"/>
    <cellStyle name="Normal 6 6 4 3 4 3" xfId="44249" xr:uid="{00000000-0005-0000-0000-0000D1AC0000}"/>
    <cellStyle name="Normal 6 6 4 3 5" xfId="44250" xr:uid="{00000000-0005-0000-0000-0000D2AC0000}"/>
    <cellStyle name="Normal 6 6 4 3 5 2" xfId="44251" xr:uid="{00000000-0005-0000-0000-0000D3AC0000}"/>
    <cellStyle name="Normal 6 6 4 3 6" xfId="44252" xr:uid="{00000000-0005-0000-0000-0000D4AC0000}"/>
    <cellStyle name="Normal 6 6 4 3 6 2" xfId="44253" xr:uid="{00000000-0005-0000-0000-0000D5AC0000}"/>
    <cellStyle name="Normal 6 6 4 3 7" xfId="44254" xr:uid="{00000000-0005-0000-0000-0000D6AC0000}"/>
    <cellStyle name="Normal 6 6 4 3 8" xfId="44255" xr:uid="{00000000-0005-0000-0000-0000D7AC0000}"/>
    <cellStyle name="Normal 6 6 4 3 9" xfId="44256" xr:uid="{00000000-0005-0000-0000-0000D8AC0000}"/>
    <cellStyle name="Normal 6 6 4 3_1) Sector Final Use Input Sheet" xfId="44257" xr:uid="{00000000-0005-0000-0000-0000D9AC0000}"/>
    <cellStyle name="Normal 6 6 4 4" xfId="44258" xr:uid="{00000000-0005-0000-0000-0000DAAC0000}"/>
    <cellStyle name="Normal 6 6 4 4 10" xfId="44259" xr:uid="{00000000-0005-0000-0000-0000DBAC0000}"/>
    <cellStyle name="Normal 6 6 4 4 11" xfId="44260" xr:uid="{00000000-0005-0000-0000-0000DCAC0000}"/>
    <cellStyle name="Normal 6 6 4 4 2" xfId="44261" xr:uid="{00000000-0005-0000-0000-0000DDAC0000}"/>
    <cellStyle name="Normal 6 6 4 4 2 2" xfId="44262" xr:uid="{00000000-0005-0000-0000-0000DEAC0000}"/>
    <cellStyle name="Normal 6 6 4 4 2 3" xfId="44263" xr:uid="{00000000-0005-0000-0000-0000DFAC0000}"/>
    <cellStyle name="Normal 6 6 4 4 2 4" xfId="44264" xr:uid="{00000000-0005-0000-0000-0000E0AC0000}"/>
    <cellStyle name="Normal 6 6 4 4 2 5" xfId="44265" xr:uid="{00000000-0005-0000-0000-0000E1AC0000}"/>
    <cellStyle name="Normal 6 6 4 4 3" xfId="44266" xr:uid="{00000000-0005-0000-0000-0000E2AC0000}"/>
    <cellStyle name="Normal 6 6 4 4 3 2" xfId="44267" xr:uid="{00000000-0005-0000-0000-0000E3AC0000}"/>
    <cellStyle name="Normal 6 6 4 4 3 3" xfId="44268" xr:uid="{00000000-0005-0000-0000-0000E4AC0000}"/>
    <cellStyle name="Normal 6 6 4 4 4" xfId="44269" xr:uid="{00000000-0005-0000-0000-0000E5AC0000}"/>
    <cellStyle name="Normal 6 6 4 4 4 2" xfId="44270" xr:uid="{00000000-0005-0000-0000-0000E6AC0000}"/>
    <cellStyle name="Normal 6 6 4 4 5" xfId="44271" xr:uid="{00000000-0005-0000-0000-0000E7AC0000}"/>
    <cellStyle name="Normal 6 6 4 4 5 2" xfId="44272" xr:uid="{00000000-0005-0000-0000-0000E8AC0000}"/>
    <cellStyle name="Normal 6 6 4 4 6" xfId="44273" xr:uid="{00000000-0005-0000-0000-0000E9AC0000}"/>
    <cellStyle name="Normal 6 6 4 4 7" xfId="44274" xr:uid="{00000000-0005-0000-0000-0000EAAC0000}"/>
    <cellStyle name="Normal 6 6 4 4 8" xfId="44275" xr:uid="{00000000-0005-0000-0000-0000EBAC0000}"/>
    <cellStyle name="Normal 6 6 4 4 9" xfId="44276" xr:uid="{00000000-0005-0000-0000-0000ECAC0000}"/>
    <cellStyle name="Normal 6 6 4 4_1) Sector Final Use Input Sheet" xfId="44277" xr:uid="{00000000-0005-0000-0000-0000EDAC0000}"/>
    <cellStyle name="Normal 6 6 4 5" xfId="44278" xr:uid="{00000000-0005-0000-0000-0000EEAC0000}"/>
    <cellStyle name="Normal 6 6 4 5 2" xfId="44279" xr:uid="{00000000-0005-0000-0000-0000EFAC0000}"/>
    <cellStyle name="Normal 6 6 4 5 3" xfId="44280" xr:uid="{00000000-0005-0000-0000-0000F0AC0000}"/>
    <cellStyle name="Normal 6 6 4 5 4" xfId="44281" xr:uid="{00000000-0005-0000-0000-0000F1AC0000}"/>
    <cellStyle name="Normal 6 6 4 5 5" xfId="44282" xr:uid="{00000000-0005-0000-0000-0000F2AC0000}"/>
    <cellStyle name="Normal 6 6 4 6" xfId="44283" xr:uid="{00000000-0005-0000-0000-0000F3AC0000}"/>
    <cellStyle name="Normal 6 6 4 6 2" xfId="44284" xr:uid="{00000000-0005-0000-0000-0000F4AC0000}"/>
    <cellStyle name="Normal 6 6 4 6 3" xfId="44285" xr:uid="{00000000-0005-0000-0000-0000F5AC0000}"/>
    <cellStyle name="Normal 6 6 4 7" xfId="44286" xr:uid="{00000000-0005-0000-0000-0000F6AC0000}"/>
    <cellStyle name="Normal 6 6 4 7 2" xfId="44287" xr:uid="{00000000-0005-0000-0000-0000F7AC0000}"/>
    <cellStyle name="Normal 6 6 4 8" xfId="44288" xr:uid="{00000000-0005-0000-0000-0000F8AC0000}"/>
    <cellStyle name="Normal 6 6 4 8 2" xfId="44289" xr:uid="{00000000-0005-0000-0000-0000F9AC0000}"/>
    <cellStyle name="Normal 6 6 4 9" xfId="44290" xr:uid="{00000000-0005-0000-0000-0000FAAC0000}"/>
    <cellStyle name="Normal 6 6 4_1) Sector Final Use Input Sheet" xfId="44291" xr:uid="{00000000-0005-0000-0000-0000FBAC0000}"/>
    <cellStyle name="Normal 6 6 5" xfId="736" xr:uid="{00000000-0005-0000-0000-0000FCAC0000}"/>
    <cellStyle name="Normal 6 6 5 10" xfId="44293" xr:uid="{00000000-0005-0000-0000-0000FDAC0000}"/>
    <cellStyle name="Normal 6 6 5 11" xfId="44294" xr:uid="{00000000-0005-0000-0000-0000FEAC0000}"/>
    <cellStyle name="Normal 6 6 5 12" xfId="44295" xr:uid="{00000000-0005-0000-0000-0000FFAC0000}"/>
    <cellStyle name="Normal 6 6 5 13" xfId="44292" xr:uid="{00000000-0005-0000-0000-000000AD0000}"/>
    <cellStyle name="Normal 6 6 5 2" xfId="44296" xr:uid="{00000000-0005-0000-0000-000001AD0000}"/>
    <cellStyle name="Normal 6 6 5 2 10" xfId="44297" xr:uid="{00000000-0005-0000-0000-000002AD0000}"/>
    <cellStyle name="Normal 6 6 5 2 11" xfId="44298" xr:uid="{00000000-0005-0000-0000-000003AD0000}"/>
    <cellStyle name="Normal 6 6 5 2 2" xfId="44299" xr:uid="{00000000-0005-0000-0000-000004AD0000}"/>
    <cellStyle name="Normal 6 6 5 2 2 2" xfId="44300" xr:uid="{00000000-0005-0000-0000-000005AD0000}"/>
    <cellStyle name="Normal 6 6 5 2 2 3" xfId="44301" xr:uid="{00000000-0005-0000-0000-000006AD0000}"/>
    <cellStyle name="Normal 6 6 5 2 2 4" xfId="44302" xr:uid="{00000000-0005-0000-0000-000007AD0000}"/>
    <cellStyle name="Normal 6 6 5 2 2 5" xfId="44303" xr:uid="{00000000-0005-0000-0000-000008AD0000}"/>
    <cellStyle name="Normal 6 6 5 2 3" xfId="44304" xr:uid="{00000000-0005-0000-0000-000009AD0000}"/>
    <cellStyle name="Normal 6 6 5 2 3 2" xfId="44305" xr:uid="{00000000-0005-0000-0000-00000AAD0000}"/>
    <cellStyle name="Normal 6 6 5 2 3 3" xfId="44306" xr:uid="{00000000-0005-0000-0000-00000BAD0000}"/>
    <cellStyle name="Normal 6 6 5 2 4" xfId="44307" xr:uid="{00000000-0005-0000-0000-00000CAD0000}"/>
    <cellStyle name="Normal 6 6 5 2 4 2" xfId="44308" xr:uid="{00000000-0005-0000-0000-00000DAD0000}"/>
    <cellStyle name="Normal 6 6 5 2 5" xfId="44309" xr:uid="{00000000-0005-0000-0000-00000EAD0000}"/>
    <cellStyle name="Normal 6 6 5 2 5 2" xfId="44310" xr:uid="{00000000-0005-0000-0000-00000FAD0000}"/>
    <cellStyle name="Normal 6 6 5 2 6" xfId="44311" xr:uid="{00000000-0005-0000-0000-000010AD0000}"/>
    <cellStyle name="Normal 6 6 5 2 7" xfId="44312" xr:uid="{00000000-0005-0000-0000-000011AD0000}"/>
    <cellStyle name="Normal 6 6 5 2 8" xfId="44313" xr:uid="{00000000-0005-0000-0000-000012AD0000}"/>
    <cellStyle name="Normal 6 6 5 2 9" xfId="44314" xr:uid="{00000000-0005-0000-0000-000013AD0000}"/>
    <cellStyle name="Normal 6 6 5 2_1) Sector Final Use Input Sheet" xfId="44315" xr:uid="{00000000-0005-0000-0000-000014AD0000}"/>
    <cellStyle name="Normal 6 6 5 3" xfId="44316" xr:uid="{00000000-0005-0000-0000-000015AD0000}"/>
    <cellStyle name="Normal 6 6 5 3 2" xfId="44317" xr:uid="{00000000-0005-0000-0000-000016AD0000}"/>
    <cellStyle name="Normal 6 6 5 3 3" xfId="44318" xr:uid="{00000000-0005-0000-0000-000017AD0000}"/>
    <cellStyle name="Normal 6 6 5 3 4" xfId="44319" xr:uid="{00000000-0005-0000-0000-000018AD0000}"/>
    <cellStyle name="Normal 6 6 5 3 5" xfId="44320" xr:uid="{00000000-0005-0000-0000-000019AD0000}"/>
    <cellStyle name="Normal 6 6 5 4" xfId="44321" xr:uid="{00000000-0005-0000-0000-00001AAD0000}"/>
    <cellStyle name="Normal 6 6 5 4 2" xfId="44322" xr:uid="{00000000-0005-0000-0000-00001BAD0000}"/>
    <cellStyle name="Normal 6 6 5 4 3" xfId="44323" xr:uid="{00000000-0005-0000-0000-00001CAD0000}"/>
    <cellStyle name="Normal 6 6 5 5" xfId="44324" xr:uid="{00000000-0005-0000-0000-00001DAD0000}"/>
    <cellStyle name="Normal 6 6 5 5 2" xfId="44325" xr:uid="{00000000-0005-0000-0000-00001EAD0000}"/>
    <cellStyle name="Normal 6 6 5 6" xfId="44326" xr:uid="{00000000-0005-0000-0000-00001FAD0000}"/>
    <cellStyle name="Normal 6 6 5 6 2" xfId="44327" xr:uid="{00000000-0005-0000-0000-000020AD0000}"/>
    <cellStyle name="Normal 6 6 5 7" xfId="44328" xr:uid="{00000000-0005-0000-0000-000021AD0000}"/>
    <cellStyle name="Normal 6 6 5 8" xfId="44329" xr:uid="{00000000-0005-0000-0000-000022AD0000}"/>
    <cellStyle name="Normal 6 6 5 9" xfId="44330" xr:uid="{00000000-0005-0000-0000-000023AD0000}"/>
    <cellStyle name="Normal 6 6 5_1) Sector Final Use Input Sheet" xfId="44331" xr:uid="{00000000-0005-0000-0000-000024AD0000}"/>
    <cellStyle name="Normal 6 6 6" xfId="286" xr:uid="{00000000-0005-0000-0000-000025AD0000}"/>
    <cellStyle name="Normal 6 6 6 10" xfId="44333" xr:uid="{00000000-0005-0000-0000-000026AD0000}"/>
    <cellStyle name="Normal 6 6 6 11" xfId="44334" xr:uid="{00000000-0005-0000-0000-000027AD0000}"/>
    <cellStyle name="Normal 6 6 6 12" xfId="44335" xr:uid="{00000000-0005-0000-0000-000028AD0000}"/>
    <cellStyle name="Normal 6 6 6 13" xfId="44332" xr:uid="{00000000-0005-0000-0000-000029AD0000}"/>
    <cellStyle name="Normal 6 6 6 2" xfId="44336" xr:uid="{00000000-0005-0000-0000-00002AAD0000}"/>
    <cellStyle name="Normal 6 6 6 2 10" xfId="44337" xr:uid="{00000000-0005-0000-0000-00002BAD0000}"/>
    <cellStyle name="Normal 6 6 6 2 11" xfId="44338" xr:uid="{00000000-0005-0000-0000-00002CAD0000}"/>
    <cellStyle name="Normal 6 6 6 2 2" xfId="44339" xr:uid="{00000000-0005-0000-0000-00002DAD0000}"/>
    <cellStyle name="Normal 6 6 6 2 2 2" xfId="44340" xr:uid="{00000000-0005-0000-0000-00002EAD0000}"/>
    <cellStyle name="Normal 6 6 6 2 2 3" xfId="44341" xr:uid="{00000000-0005-0000-0000-00002FAD0000}"/>
    <cellStyle name="Normal 6 6 6 2 2 4" xfId="44342" xr:uid="{00000000-0005-0000-0000-000030AD0000}"/>
    <cellStyle name="Normal 6 6 6 2 2 5" xfId="44343" xr:uid="{00000000-0005-0000-0000-000031AD0000}"/>
    <cellStyle name="Normal 6 6 6 2 3" xfId="44344" xr:uid="{00000000-0005-0000-0000-000032AD0000}"/>
    <cellStyle name="Normal 6 6 6 2 3 2" xfId="44345" xr:uid="{00000000-0005-0000-0000-000033AD0000}"/>
    <cellStyle name="Normal 6 6 6 2 3 3" xfId="44346" xr:uid="{00000000-0005-0000-0000-000034AD0000}"/>
    <cellStyle name="Normal 6 6 6 2 4" xfId="44347" xr:uid="{00000000-0005-0000-0000-000035AD0000}"/>
    <cellStyle name="Normal 6 6 6 2 4 2" xfId="44348" xr:uid="{00000000-0005-0000-0000-000036AD0000}"/>
    <cellStyle name="Normal 6 6 6 2 5" xfId="44349" xr:uid="{00000000-0005-0000-0000-000037AD0000}"/>
    <cellStyle name="Normal 6 6 6 2 5 2" xfId="44350" xr:uid="{00000000-0005-0000-0000-000038AD0000}"/>
    <cellStyle name="Normal 6 6 6 2 6" xfId="44351" xr:uid="{00000000-0005-0000-0000-000039AD0000}"/>
    <cellStyle name="Normal 6 6 6 2 7" xfId="44352" xr:uid="{00000000-0005-0000-0000-00003AAD0000}"/>
    <cellStyle name="Normal 6 6 6 2 8" xfId="44353" xr:uid="{00000000-0005-0000-0000-00003BAD0000}"/>
    <cellStyle name="Normal 6 6 6 2 9" xfId="44354" xr:uid="{00000000-0005-0000-0000-00003CAD0000}"/>
    <cellStyle name="Normal 6 6 6 2_1) Sector Final Use Input Sheet" xfId="44355" xr:uid="{00000000-0005-0000-0000-00003DAD0000}"/>
    <cellStyle name="Normal 6 6 6 3" xfId="44356" xr:uid="{00000000-0005-0000-0000-00003EAD0000}"/>
    <cellStyle name="Normal 6 6 6 3 2" xfId="44357" xr:uid="{00000000-0005-0000-0000-00003FAD0000}"/>
    <cellStyle name="Normal 6 6 6 3 3" xfId="44358" xr:uid="{00000000-0005-0000-0000-000040AD0000}"/>
    <cellStyle name="Normal 6 6 6 3 4" xfId="44359" xr:uid="{00000000-0005-0000-0000-000041AD0000}"/>
    <cellStyle name="Normal 6 6 6 3 5" xfId="44360" xr:uid="{00000000-0005-0000-0000-000042AD0000}"/>
    <cellStyle name="Normal 6 6 6 4" xfId="44361" xr:uid="{00000000-0005-0000-0000-000043AD0000}"/>
    <cellStyle name="Normal 6 6 6 4 2" xfId="44362" xr:uid="{00000000-0005-0000-0000-000044AD0000}"/>
    <cellStyle name="Normal 6 6 6 4 3" xfId="44363" xr:uid="{00000000-0005-0000-0000-000045AD0000}"/>
    <cellStyle name="Normal 6 6 6 5" xfId="44364" xr:uid="{00000000-0005-0000-0000-000046AD0000}"/>
    <cellStyle name="Normal 6 6 6 5 2" xfId="44365" xr:uid="{00000000-0005-0000-0000-000047AD0000}"/>
    <cellStyle name="Normal 6 6 6 6" xfId="44366" xr:uid="{00000000-0005-0000-0000-000048AD0000}"/>
    <cellStyle name="Normal 6 6 6 6 2" xfId="44367" xr:uid="{00000000-0005-0000-0000-000049AD0000}"/>
    <cellStyle name="Normal 6 6 6 7" xfId="44368" xr:uid="{00000000-0005-0000-0000-00004AAD0000}"/>
    <cellStyle name="Normal 6 6 6 8" xfId="44369" xr:uid="{00000000-0005-0000-0000-00004BAD0000}"/>
    <cellStyle name="Normal 6 6 6 9" xfId="44370" xr:uid="{00000000-0005-0000-0000-00004CAD0000}"/>
    <cellStyle name="Normal 6 6 6_1) Sector Final Use Input Sheet" xfId="44371" xr:uid="{00000000-0005-0000-0000-00004DAD0000}"/>
    <cellStyle name="Normal 6 6 7" xfId="44372" xr:uid="{00000000-0005-0000-0000-00004EAD0000}"/>
    <cellStyle name="Normal 6 6 7 10" xfId="44373" xr:uid="{00000000-0005-0000-0000-00004FAD0000}"/>
    <cellStyle name="Normal 6 6 7 11" xfId="44374" xr:uid="{00000000-0005-0000-0000-000050AD0000}"/>
    <cellStyle name="Normal 6 6 7 2" xfId="44375" xr:uid="{00000000-0005-0000-0000-000051AD0000}"/>
    <cellStyle name="Normal 6 6 7 2 2" xfId="44376" xr:uid="{00000000-0005-0000-0000-000052AD0000}"/>
    <cellStyle name="Normal 6 6 7 2 3" xfId="44377" xr:uid="{00000000-0005-0000-0000-000053AD0000}"/>
    <cellStyle name="Normal 6 6 7 2 4" xfId="44378" xr:uid="{00000000-0005-0000-0000-000054AD0000}"/>
    <cellStyle name="Normal 6 6 7 2 5" xfId="44379" xr:uid="{00000000-0005-0000-0000-000055AD0000}"/>
    <cellStyle name="Normal 6 6 7 3" xfId="44380" xr:uid="{00000000-0005-0000-0000-000056AD0000}"/>
    <cellStyle name="Normal 6 6 7 3 2" xfId="44381" xr:uid="{00000000-0005-0000-0000-000057AD0000}"/>
    <cellStyle name="Normal 6 6 7 3 3" xfId="44382" xr:uid="{00000000-0005-0000-0000-000058AD0000}"/>
    <cellStyle name="Normal 6 6 7 4" xfId="44383" xr:uid="{00000000-0005-0000-0000-000059AD0000}"/>
    <cellStyle name="Normal 6 6 7 4 2" xfId="44384" xr:uid="{00000000-0005-0000-0000-00005AAD0000}"/>
    <cellStyle name="Normal 6 6 7 5" xfId="44385" xr:uid="{00000000-0005-0000-0000-00005BAD0000}"/>
    <cellStyle name="Normal 6 6 7 5 2" xfId="44386" xr:uid="{00000000-0005-0000-0000-00005CAD0000}"/>
    <cellStyle name="Normal 6 6 7 6" xfId="44387" xr:uid="{00000000-0005-0000-0000-00005DAD0000}"/>
    <cellStyle name="Normal 6 6 7 7" xfId="44388" xr:uid="{00000000-0005-0000-0000-00005EAD0000}"/>
    <cellStyle name="Normal 6 6 7 8" xfId="44389" xr:uid="{00000000-0005-0000-0000-00005FAD0000}"/>
    <cellStyle name="Normal 6 6 7 9" xfId="44390" xr:uid="{00000000-0005-0000-0000-000060AD0000}"/>
    <cellStyle name="Normal 6 6 7_1) Sector Final Use Input Sheet" xfId="44391" xr:uid="{00000000-0005-0000-0000-000061AD0000}"/>
    <cellStyle name="Normal 6 6 8" xfId="44392" xr:uid="{00000000-0005-0000-0000-000062AD0000}"/>
    <cellStyle name="Normal 6 6 8 2" xfId="44393" xr:uid="{00000000-0005-0000-0000-000063AD0000}"/>
    <cellStyle name="Normal 6 6 8 3" xfId="44394" xr:uid="{00000000-0005-0000-0000-000064AD0000}"/>
    <cellStyle name="Normal 6 6 8 4" xfId="44395" xr:uid="{00000000-0005-0000-0000-000065AD0000}"/>
    <cellStyle name="Normal 6 6 8 5" xfId="44396" xr:uid="{00000000-0005-0000-0000-000066AD0000}"/>
    <cellStyle name="Normal 6 6 9" xfId="44397" xr:uid="{00000000-0005-0000-0000-000067AD0000}"/>
    <cellStyle name="Normal 6 6 9 2" xfId="44398" xr:uid="{00000000-0005-0000-0000-000068AD0000}"/>
    <cellStyle name="Normal 6 6 9 3" xfId="44399" xr:uid="{00000000-0005-0000-0000-000069AD0000}"/>
    <cellStyle name="Normal 6 6_1) Sector Final Use Input Sheet" xfId="44400" xr:uid="{00000000-0005-0000-0000-00006AAD0000}"/>
    <cellStyle name="Normal 6 7" xfId="108" xr:uid="{00000000-0005-0000-0000-00006BAD0000}"/>
    <cellStyle name="Normal 6 7 2" xfId="692" xr:uid="{00000000-0005-0000-0000-00006CAD0000}"/>
    <cellStyle name="Normal 6 7 3" xfId="783" xr:uid="{00000000-0005-0000-0000-00006DAD0000}"/>
    <cellStyle name="Normal 6 7 4" xfId="333" xr:uid="{00000000-0005-0000-0000-00006EAD0000}"/>
    <cellStyle name="Normal 6 7 5" xfId="44401" xr:uid="{00000000-0005-0000-0000-00006FAD0000}"/>
    <cellStyle name="Normal 6 8" xfId="181" xr:uid="{00000000-0005-0000-0000-000070AD0000}"/>
    <cellStyle name="Normal 6 8 2" xfId="693" xr:uid="{00000000-0005-0000-0000-000071AD0000}"/>
    <cellStyle name="Normal 6 8 3" xfId="856" xr:uid="{00000000-0005-0000-0000-000072AD0000}"/>
    <cellStyle name="Normal 6 8 4" xfId="406" xr:uid="{00000000-0005-0000-0000-000073AD0000}"/>
    <cellStyle name="Normal 6 8 5" xfId="44402" xr:uid="{00000000-0005-0000-0000-000074AD0000}"/>
    <cellStyle name="Normal 6 9" xfId="481" xr:uid="{00000000-0005-0000-0000-000075AD0000}"/>
    <cellStyle name="Normal 6 9 2" xfId="44403" xr:uid="{00000000-0005-0000-0000-000076AD0000}"/>
    <cellStyle name="Normal 60 2" xfId="44404" xr:uid="{00000000-0005-0000-0000-000077AD0000}"/>
    <cellStyle name="Normal 60 2 2" xfId="44405" xr:uid="{00000000-0005-0000-0000-000078AD0000}"/>
    <cellStyle name="Normal 60 2 2 2" xfId="44406" xr:uid="{00000000-0005-0000-0000-000079AD0000}"/>
    <cellStyle name="Normal 60 2 2 3" xfId="44407" xr:uid="{00000000-0005-0000-0000-00007AAD0000}"/>
    <cellStyle name="Normal 60 2 3" xfId="44408" xr:uid="{00000000-0005-0000-0000-00007BAD0000}"/>
    <cellStyle name="Normal 60 2 4" xfId="44409" xr:uid="{00000000-0005-0000-0000-00007CAD0000}"/>
    <cellStyle name="Normal 7" xfId="47" xr:uid="{00000000-0005-0000-0000-00007DAD0000}"/>
    <cellStyle name="Normal 7 2" xfId="93" xr:uid="{00000000-0005-0000-0000-00007EAD0000}"/>
    <cellStyle name="Normal 7 2 2" xfId="44411" xr:uid="{00000000-0005-0000-0000-00007FAD0000}"/>
    <cellStyle name="Normal 7 2 3" xfId="44412" xr:uid="{00000000-0005-0000-0000-000080AD0000}"/>
    <cellStyle name="Normal 7 2_1) Sector Final Use Input Sheet" xfId="44413" xr:uid="{00000000-0005-0000-0000-000081AD0000}"/>
    <cellStyle name="Normal 7 3" xfId="44414" xr:uid="{00000000-0005-0000-0000-000082AD0000}"/>
    <cellStyle name="Normal 7 4" xfId="44415" xr:uid="{00000000-0005-0000-0000-000083AD0000}"/>
    <cellStyle name="Normal 7 4 2" xfId="44416" xr:uid="{00000000-0005-0000-0000-000084AD0000}"/>
    <cellStyle name="Normal 7 4 2 2" xfId="44417" xr:uid="{00000000-0005-0000-0000-000085AD0000}"/>
    <cellStyle name="Normal 7 4 2 3" xfId="44418" xr:uid="{00000000-0005-0000-0000-000086AD0000}"/>
    <cellStyle name="Normal 7 4 3" xfId="44419" xr:uid="{00000000-0005-0000-0000-000087AD0000}"/>
    <cellStyle name="Normal 7 4 4" xfId="44420" xr:uid="{00000000-0005-0000-0000-000088AD0000}"/>
    <cellStyle name="Normal 7 5" xfId="44421" xr:uid="{00000000-0005-0000-0000-000089AD0000}"/>
    <cellStyle name="Normal 7 6" xfId="44422" xr:uid="{00000000-0005-0000-0000-00008AAD0000}"/>
    <cellStyle name="Normal 7 7" xfId="44410" xr:uid="{00000000-0005-0000-0000-00008BAD0000}"/>
    <cellStyle name="Normal 8" xfId="44423" xr:uid="{00000000-0005-0000-0000-00008CAD0000}"/>
    <cellStyle name="Normal 8 2" xfId="44424" xr:uid="{00000000-0005-0000-0000-00008DAD0000}"/>
    <cellStyle name="Normal 8 3" xfId="44425" xr:uid="{00000000-0005-0000-0000-00008EAD0000}"/>
    <cellStyle name="Normal 8 3 10" xfId="44426" xr:uid="{00000000-0005-0000-0000-00008FAD0000}"/>
    <cellStyle name="Normal 8 3 10 2" xfId="44427" xr:uid="{00000000-0005-0000-0000-000090AD0000}"/>
    <cellStyle name="Normal 8 3 11" xfId="44428" xr:uid="{00000000-0005-0000-0000-000091AD0000}"/>
    <cellStyle name="Normal 8 3 11 2" xfId="44429" xr:uid="{00000000-0005-0000-0000-000092AD0000}"/>
    <cellStyle name="Normal 8 3 12" xfId="44430" xr:uid="{00000000-0005-0000-0000-000093AD0000}"/>
    <cellStyle name="Normal 8 3 13" xfId="44431" xr:uid="{00000000-0005-0000-0000-000094AD0000}"/>
    <cellStyle name="Normal 8 3 14" xfId="44432" xr:uid="{00000000-0005-0000-0000-000095AD0000}"/>
    <cellStyle name="Normal 8 3 15" xfId="44433" xr:uid="{00000000-0005-0000-0000-000096AD0000}"/>
    <cellStyle name="Normal 8 3 16" xfId="44434" xr:uid="{00000000-0005-0000-0000-000097AD0000}"/>
    <cellStyle name="Normal 8 3 17" xfId="44435" xr:uid="{00000000-0005-0000-0000-000098AD0000}"/>
    <cellStyle name="Normal 8 3 2" xfId="44436" xr:uid="{00000000-0005-0000-0000-000099AD0000}"/>
    <cellStyle name="Normal 8 3 2 10" xfId="44437" xr:uid="{00000000-0005-0000-0000-00009AAD0000}"/>
    <cellStyle name="Normal 8 3 2 11" xfId="44438" xr:uid="{00000000-0005-0000-0000-00009BAD0000}"/>
    <cellStyle name="Normal 8 3 2 12" xfId="44439" xr:uid="{00000000-0005-0000-0000-00009CAD0000}"/>
    <cellStyle name="Normal 8 3 2 13" xfId="44440" xr:uid="{00000000-0005-0000-0000-00009DAD0000}"/>
    <cellStyle name="Normal 8 3 2 14" xfId="44441" xr:uid="{00000000-0005-0000-0000-00009EAD0000}"/>
    <cellStyle name="Normal 8 3 2 2" xfId="44442" xr:uid="{00000000-0005-0000-0000-00009FAD0000}"/>
    <cellStyle name="Normal 8 3 2 2 10" xfId="44443" xr:uid="{00000000-0005-0000-0000-0000A0AD0000}"/>
    <cellStyle name="Normal 8 3 2 2 11" xfId="44444" xr:uid="{00000000-0005-0000-0000-0000A1AD0000}"/>
    <cellStyle name="Normal 8 3 2 2 12" xfId="44445" xr:uid="{00000000-0005-0000-0000-0000A2AD0000}"/>
    <cellStyle name="Normal 8 3 2 2 2" xfId="44446" xr:uid="{00000000-0005-0000-0000-0000A3AD0000}"/>
    <cellStyle name="Normal 8 3 2 2 2 10" xfId="44447" xr:uid="{00000000-0005-0000-0000-0000A4AD0000}"/>
    <cellStyle name="Normal 8 3 2 2 2 11" xfId="44448" xr:uid="{00000000-0005-0000-0000-0000A5AD0000}"/>
    <cellStyle name="Normal 8 3 2 2 2 2" xfId="44449" xr:uid="{00000000-0005-0000-0000-0000A6AD0000}"/>
    <cellStyle name="Normal 8 3 2 2 2 2 2" xfId="44450" xr:uid="{00000000-0005-0000-0000-0000A7AD0000}"/>
    <cellStyle name="Normal 8 3 2 2 2 2 3" xfId="44451" xr:uid="{00000000-0005-0000-0000-0000A8AD0000}"/>
    <cellStyle name="Normal 8 3 2 2 2 2 4" xfId="44452" xr:uid="{00000000-0005-0000-0000-0000A9AD0000}"/>
    <cellStyle name="Normal 8 3 2 2 2 2 5" xfId="44453" xr:uid="{00000000-0005-0000-0000-0000AAAD0000}"/>
    <cellStyle name="Normal 8 3 2 2 2 3" xfId="44454" xr:uid="{00000000-0005-0000-0000-0000ABAD0000}"/>
    <cellStyle name="Normal 8 3 2 2 2 3 2" xfId="44455" xr:uid="{00000000-0005-0000-0000-0000ACAD0000}"/>
    <cellStyle name="Normal 8 3 2 2 2 3 3" xfId="44456" xr:uid="{00000000-0005-0000-0000-0000ADAD0000}"/>
    <cellStyle name="Normal 8 3 2 2 2 4" xfId="44457" xr:uid="{00000000-0005-0000-0000-0000AEAD0000}"/>
    <cellStyle name="Normal 8 3 2 2 2 4 2" xfId="44458" xr:uid="{00000000-0005-0000-0000-0000AFAD0000}"/>
    <cellStyle name="Normal 8 3 2 2 2 5" xfId="44459" xr:uid="{00000000-0005-0000-0000-0000B0AD0000}"/>
    <cellStyle name="Normal 8 3 2 2 2 5 2" xfId="44460" xr:uid="{00000000-0005-0000-0000-0000B1AD0000}"/>
    <cellStyle name="Normal 8 3 2 2 2 6" xfId="44461" xr:uid="{00000000-0005-0000-0000-0000B2AD0000}"/>
    <cellStyle name="Normal 8 3 2 2 2 7" xfId="44462" xr:uid="{00000000-0005-0000-0000-0000B3AD0000}"/>
    <cellStyle name="Normal 8 3 2 2 2 8" xfId="44463" xr:uid="{00000000-0005-0000-0000-0000B4AD0000}"/>
    <cellStyle name="Normal 8 3 2 2 2 9" xfId="44464" xr:uid="{00000000-0005-0000-0000-0000B5AD0000}"/>
    <cellStyle name="Normal 8 3 2 2 2_1) Sector Final Use Input Sheet" xfId="44465" xr:uid="{00000000-0005-0000-0000-0000B6AD0000}"/>
    <cellStyle name="Normal 8 3 2 2 3" xfId="44466" xr:uid="{00000000-0005-0000-0000-0000B7AD0000}"/>
    <cellStyle name="Normal 8 3 2 2 3 2" xfId="44467" xr:uid="{00000000-0005-0000-0000-0000B8AD0000}"/>
    <cellStyle name="Normal 8 3 2 2 3 3" xfId="44468" xr:uid="{00000000-0005-0000-0000-0000B9AD0000}"/>
    <cellStyle name="Normal 8 3 2 2 3 4" xfId="44469" xr:uid="{00000000-0005-0000-0000-0000BAAD0000}"/>
    <cellStyle name="Normal 8 3 2 2 3 5" xfId="44470" xr:uid="{00000000-0005-0000-0000-0000BBAD0000}"/>
    <cellStyle name="Normal 8 3 2 2 4" xfId="44471" xr:uid="{00000000-0005-0000-0000-0000BCAD0000}"/>
    <cellStyle name="Normal 8 3 2 2 4 2" xfId="44472" xr:uid="{00000000-0005-0000-0000-0000BDAD0000}"/>
    <cellStyle name="Normal 8 3 2 2 4 3" xfId="44473" xr:uid="{00000000-0005-0000-0000-0000BEAD0000}"/>
    <cellStyle name="Normal 8 3 2 2 5" xfId="44474" xr:uid="{00000000-0005-0000-0000-0000BFAD0000}"/>
    <cellStyle name="Normal 8 3 2 2 5 2" xfId="44475" xr:uid="{00000000-0005-0000-0000-0000C0AD0000}"/>
    <cellStyle name="Normal 8 3 2 2 6" xfId="44476" xr:uid="{00000000-0005-0000-0000-0000C1AD0000}"/>
    <cellStyle name="Normal 8 3 2 2 6 2" xfId="44477" xr:uid="{00000000-0005-0000-0000-0000C2AD0000}"/>
    <cellStyle name="Normal 8 3 2 2 7" xfId="44478" xr:uid="{00000000-0005-0000-0000-0000C3AD0000}"/>
    <cellStyle name="Normal 8 3 2 2 8" xfId="44479" xr:uid="{00000000-0005-0000-0000-0000C4AD0000}"/>
    <cellStyle name="Normal 8 3 2 2 9" xfId="44480" xr:uid="{00000000-0005-0000-0000-0000C5AD0000}"/>
    <cellStyle name="Normal 8 3 2 2_1) Sector Final Use Input Sheet" xfId="44481" xr:uid="{00000000-0005-0000-0000-0000C6AD0000}"/>
    <cellStyle name="Normal 8 3 2 3" xfId="44482" xr:uid="{00000000-0005-0000-0000-0000C7AD0000}"/>
    <cellStyle name="Normal 8 3 2 3 10" xfId="44483" xr:uid="{00000000-0005-0000-0000-0000C8AD0000}"/>
    <cellStyle name="Normal 8 3 2 3 11" xfId="44484" xr:uid="{00000000-0005-0000-0000-0000C9AD0000}"/>
    <cellStyle name="Normal 8 3 2 3 12" xfId="44485" xr:uid="{00000000-0005-0000-0000-0000CAAD0000}"/>
    <cellStyle name="Normal 8 3 2 3 2" xfId="44486" xr:uid="{00000000-0005-0000-0000-0000CBAD0000}"/>
    <cellStyle name="Normal 8 3 2 3 2 10" xfId="44487" xr:uid="{00000000-0005-0000-0000-0000CCAD0000}"/>
    <cellStyle name="Normal 8 3 2 3 2 11" xfId="44488" xr:uid="{00000000-0005-0000-0000-0000CDAD0000}"/>
    <cellStyle name="Normal 8 3 2 3 2 2" xfId="44489" xr:uid="{00000000-0005-0000-0000-0000CEAD0000}"/>
    <cellStyle name="Normal 8 3 2 3 2 2 2" xfId="44490" xr:uid="{00000000-0005-0000-0000-0000CFAD0000}"/>
    <cellStyle name="Normal 8 3 2 3 2 2 3" xfId="44491" xr:uid="{00000000-0005-0000-0000-0000D0AD0000}"/>
    <cellStyle name="Normal 8 3 2 3 2 2 4" xfId="44492" xr:uid="{00000000-0005-0000-0000-0000D1AD0000}"/>
    <cellStyle name="Normal 8 3 2 3 2 2 5" xfId="44493" xr:uid="{00000000-0005-0000-0000-0000D2AD0000}"/>
    <cellStyle name="Normal 8 3 2 3 2 3" xfId="44494" xr:uid="{00000000-0005-0000-0000-0000D3AD0000}"/>
    <cellStyle name="Normal 8 3 2 3 2 3 2" xfId="44495" xr:uid="{00000000-0005-0000-0000-0000D4AD0000}"/>
    <cellStyle name="Normal 8 3 2 3 2 3 3" xfId="44496" xr:uid="{00000000-0005-0000-0000-0000D5AD0000}"/>
    <cellStyle name="Normal 8 3 2 3 2 4" xfId="44497" xr:uid="{00000000-0005-0000-0000-0000D6AD0000}"/>
    <cellStyle name="Normal 8 3 2 3 2 4 2" xfId="44498" xr:uid="{00000000-0005-0000-0000-0000D7AD0000}"/>
    <cellStyle name="Normal 8 3 2 3 2 5" xfId="44499" xr:uid="{00000000-0005-0000-0000-0000D8AD0000}"/>
    <cellStyle name="Normal 8 3 2 3 2 5 2" xfId="44500" xr:uid="{00000000-0005-0000-0000-0000D9AD0000}"/>
    <cellStyle name="Normal 8 3 2 3 2 6" xfId="44501" xr:uid="{00000000-0005-0000-0000-0000DAAD0000}"/>
    <cellStyle name="Normal 8 3 2 3 2 7" xfId="44502" xr:uid="{00000000-0005-0000-0000-0000DBAD0000}"/>
    <cellStyle name="Normal 8 3 2 3 2 8" xfId="44503" xr:uid="{00000000-0005-0000-0000-0000DCAD0000}"/>
    <cellStyle name="Normal 8 3 2 3 2 9" xfId="44504" xr:uid="{00000000-0005-0000-0000-0000DDAD0000}"/>
    <cellStyle name="Normal 8 3 2 3 2_1) Sector Final Use Input Sheet" xfId="44505" xr:uid="{00000000-0005-0000-0000-0000DEAD0000}"/>
    <cellStyle name="Normal 8 3 2 3 3" xfId="44506" xr:uid="{00000000-0005-0000-0000-0000DFAD0000}"/>
    <cellStyle name="Normal 8 3 2 3 3 2" xfId="44507" xr:uid="{00000000-0005-0000-0000-0000E0AD0000}"/>
    <cellStyle name="Normal 8 3 2 3 3 3" xfId="44508" xr:uid="{00000000-0005-0000-0000-0000E1AD0000}"/>
    <cellStyle name="Normal 8 3 2 3 3 4" xfId="44509" xr:uid="{00000000-0005-0000-0000-0000E2AD0000}"/>
    <cellStyle name="Normal 8 3 2 3 3 5" xfId="44510" xr:uid="{00000000-0005-0000-0000-0000E3AD0000}"/>
    <cellStyle name="Normal 8 3 2 3 4" xfId="44511" xr:uid="{00000000-0005-0000-0000-0000E4AD0000}"/>
    <cellStyle name="Normal 8 3 2 3 4 2" xfId="44512" xr:uid="{00000000-0005-0000-0000-0000E5AD0000}"/>
    <cellStyle name="Normal 8 3 2 3 4 3" xfId="44513" xr:uid="{00000000-0005-0000-0000-0000E6AD0000}"/>
    <cellStyle name="Normal 8 3 2 3 5" xfId="44514" xr:uid="{00000000-0005-0000-0000-0000E7AD0000}"/>
    <cellStyle name="Normal 8 3 2 3 5 2" xfId="44515" xr:uid="{00000000-0005-0000-0000-0000E8AD0000}"/>
    <cellStyle name="Normal 8 3 2 3 6" xfId="44516" xr:uid="{00000000-0005-0000-0000-0000E9AD0000}"/>
    <cellStyle name="Normal 8 3 2 3 6 2" xfId="44517" xr:uid="{00000000-0005-0000-0000-0000EAAD0000}"/>
    <cellStyle name="Normal 8 3 2 3 7" xfId="44518" xr:uid="{00000000-0005-0000-0000-0000EBAD0000}"/>
    <cellStyle name="Normal 8 3 2 3 8" xfId="44519" xr:uid="{00000000-0005-0000-0000-0000ECAD0000}"/>
    <cellStyle name="Normal 8 3 2 3 9" xfId="44520" xr:uid="{00000000-0005-0000-0000-0000EDAD0000}"/>
    <cellStyle name="Normal 8 3 2 3_1) Sector Final Use Input Sheet" xfId="44521" xr:uid="{00000000-0005-0000-0000-0000EEAD0000}"/>
    <cellStyle name="Normal 8 3 2 4" xfId="44522" xr:uid="{00000000-0005-0000-0000-0000EFAD0000}"/>
    <cellStyle name="Normal 8 3 2 4 10" xfId="44523" xr:uid="{00000000-0005-0000-0000-0000F0AD0000}"/>
    <cellStyle name="Normal 8 3 2 4 11" xfId="44524" xr:uid="{00000000-0005-0000-0000-0000F1AD0000}"/>
    <cellStyle name="Normal 8 3 2 4 2" xfId="44525" xr:uid="{00000000-0005-0000-0000-0000F2AD0000}"/>
    <cellStyle name="Normal 8 3 2 4 2 2" xfId="44526" xr:uid="{00000000-0005-0000-0000-0000F3AD0000}"/>
    <cellStyle name="Normal 8 3 2 4 2 3" xfId="44527" xr:uid="{00000000-0005-0000-0000-0000F4AD0000}"/>
    <cellStyle name="Normal 8 3 2 4 2 4" xfId="44528" xr:uid="{00000000-0005-0000-0000-0000F5AD0000}"/>
    <cellStyle name="Normal 8 3 2 4 2 5" xfId="44529" xr:uid="{00000000-0005-0000-0000-0000F6AD0000}"/>
    <cellStyle name="Normal 8 3 2 4 3" xfId="44530" xr:uid="{00000000-0005-0000-0000-0000F7AD0000}"/>
    <cellStyle name="Normal 8 3 2 4 3 2" xfId="44531" xr:uid="{00000000-0005-0000-0000-0000F8AD0000}"/>
    <cellStyle name="Normal 8 3 2 4 3 3" xfId="44532" xr:uid="{00000000-0005-0000-0000-0000F9AD0000}"/>
    <cellStyle name="Normal 8 3 2 4 4" xfId="44533" xr:uid="{00000000-0005-0000-0000-0000FAAD0000}"/>
    <cellStyle name="Normal 8 3 2 4 4 2" xfId="44534" xr:uid="{00000000-0005-0000-0000-0000FBAD0000}"/>
    <cellStyle name="Normal 8 3 2 4 5" xfId="44535" xr:uid="{00000000-0005-0000-0000-0000FCAD0000}"/>
    <cellStyle name="Normal 8 3 2 4 5 2" xfId="44536" xr:uid="{00000000-0005-0000-0000-0000FDAD0000}"/>
    <cellStyle name="Normal 8 3 2 4 6" xfId="44537" xr:uid="{00000000-0005-0000-0000-0000FEAD0000}"/>
    <cellStyle name="Normal 8 3 2 4 7" xfId="44538" xr:uid="{00000000-0005-0000-0000-0000FFAD0000}"/>
    <cellStyle name="Normal 8 3 2 4 8" xfId="44539" xr:uid="{00000000-0005-0000-0000-000000AE0000}"/>
    <cellStyle name="Normal 8 3 2 4 9" xfId="44540" xr:uid="{00000000-0005-0000-0000-000001AE0000}"/>
    <cellStyle name="Normal 8 3 2 4_1) Sector Final Use Input Sheet" xfId="44541" xr:uid="{00000000-0005-0000-0000-000002AE0000}"/>
    <cellStyle name="Normal 8 3 2 5" xfId="44542" xr:uid="{00000000-0005-0000-0000-000003AE0000}"/>
    <cellStyle name="Normal 8 3 2 5 2" xfId="44543" xr:uid="{00000000-0005-0000-0000-000004AE0000}"/>
    <cellStyle name="Normal 8 3 2 5 3" xfId="44544" xr:uid="{00000000-0005-0000-0000-000005AE0000}"/>
    <cellStyle name="Normal 8 3 2 5 4" xfId="44545" xr:uid="{00000000-0005-0000-0000-000006AE0000}"/>
    <cellStyle name="Normal 8 3 2 5 5" xfId="44546" xr:uid="{00000000-0005-0000-0000-000007AE0000}"/>
    <cellStyle name="Normal 8 3 2 6" xfId="44547" xr:uid="{00000000-0005-0000-0000-000008AE0000}"/>
    <cellStyle name="Normal 8 3 2 6 2" xfId="44548" xr:uid="{00000000-0005-0000-0000-000009AE0000}"/>
    <cellStyle name="Normal 8 3 2 6 3" xfId="44549" xr:uid="{00000000-0005-0000-0000-00000AAE0000}"/>
    <cellStyle name="Normal 8 3 2 7" xfId="44550" xr:uid="{00000000-0005-0000-0000-00000BAE0000}"/>
    <cellStyle name="Normal 8 3 2 7 2" xfId="44551" xr:uid="{00000000-0005-0000-0000-00000CAE0000}"/>
    <cellStyle name="Normal 8 3 2 8" xfId="44552" xr:uid="{00000000-0005-0000-0000-00000DAE0000}"/>
    <cellStyle name="Normal 8 3 2 8 2" xfId="44553" xr:uid="{00000000-0005-0000-0000-00000EAE0000}"/>
    <cellStyle name="Normal 8 3 2 9" xfId="44554" xr:uid="{00000000-0005-0000-0000-00000FAE0000}"/>
    <cellStyle name="Normal 8 3 2_1) Sector Final Use Input Sheet" xfId="44555" xr:uid="{00000000-0005-0000-0000-000010AE0000}"/>
    <cellStyle name="Normal 8 3 3" xfId="44556" xr:uid="{00000000-0005-0000-0000-000011AE0000}"/>
    <cellStyle name="Normal 8 3 3 10" xfId="44557" xr:uid="{00000000-0005-0000-0000-000012AE0000}"/>
    <cellStyle name="Normal 8 3 3 11" xfId="44558" xr:uid="{00000000-0005-0000-0000-000013AE0000}"/>
    <cellStyle name="Normal 8 3 3 12" xfId="44559" xr:uid="{00000000-0005-0000-0000-000014AE0000}"/>
    <cellStyle name="Normal 8 3 3 13" xfId="44560" xr:uid="{00000000-0005-0000-0000-000015AE0000}"/>
    <cellStyle name="Normal 8 3 3 14" xfId="44561" xr:uid="{00000000-0005-0000-0000-000016AE0000}"/>
    <cellStyle name="Normal 8 3 3 2" xfId="44562" xr:uid="{00000000-0005-0000-0000-000017AE0000}"/>
    <cellStyle name="Normal 8 3 3 2 10" xfId="44563" xr:uid="{00000000-0005-0000-0000-000018AE0000}"/>
    <cellStyle name="Normal 8 3 3 2 11" xfId="44564" xr:uid="{00000000-0005-0000-0000-000019AE0000}"/>
    <cellStyle name="Normal 8 3 3 2 12" xfId="44565" xr:uid="{00000000-0005-0000-0000-00001AAE0000}"/>
    <cellStyle name="Normal 8 3 3 2 2" xfId="44566" xr:uid="{00000000-0005-0000-0000-00001BAE0000}"/>
    <cellStyle name="Normal 8 3 3 2 2 10" xfId="44567" xr:uid="{00000000-0005-0000-0000-00001CAE0000}"/>
    <cellStyle name="Normal 8 3 3 2 2 11" xfId="44568" xr:uid="{00000000-0005-0000-0000-00001DAE0000}"/>
    <cellStyle name="Normal 8 3 3 2 2 2" xfId="44569" xr:uid="{00000000-0005-0000-0000-00001EAE0000}"/>
    <cellStyle name="Normal 8 3 3 2 2 2 2" xfId="44570" xr:uid="{00000000-0005-0000-0000-00001FAE0000}"/>
    <cellStyle name="Normal 8 3 3 2 2 2 3" xfId="44571" xr:uid="{00000000-0005-0000-0000-000020AE0000}"/>
    <cellStyle name="Normal 8 3 3 2 2 2 4" xfId="44572" xr:uid="{00000000-0005-0000-0000-000021AE0000}"/>
    <cellStyle name="Normal 8 3 3 2 2 2 5" xfId="44573" xr:uid="{00000000-0005-0000-0000-000022AE0000}"/>
    <cellStyle name="Normal 8 3 3 2 2 3" xfId="44574" xr:uid="{00000000-0005-0000-0000-000023AE0000}"/>
    <cellStyle name="Normal 8 3 3 2 2 3 2" xfId="44575" xr:uid="{00000000-0005-0000-0000-000024AE0000}"/>
    <cellStyle name="Normal 8 3 3 2 2 3 3" xfId="44576" xr:uid="{00000000-0005-0000-0000-000025AE0000}"/>
    <cellStyle name="Normal 8 3 3 2 2 4" xfId="44577" xr:uid="{00000000-0005-0000-0000-000026AE0000}"/>
    <cellStyle name="Normal 8 3 3 2 2 4 2" xfId="44578" xr:uid="{00000000-0005-0000-0000-000027AE0000}"/>
    <cellStyle name="Normal 8 3 3 2 2 5" xfId="44579" xr:uid="{00000000-0005-0000-0000-000028AE0000}"/>
    <cellStyle name="Normal 8 3 3 2 2 5 2" xfId="44580" xr:uid="{00000000-0005-0000-0000-000029AE0000}"/>
    <cellStyle name="Normal 8 3 3 2 2 6" xfId="44581" xr:uid="{00000000-0005-0000-0000-00002AAE0000}"/>
    <cellStyle name="Normal 8 3 3 2 2 7" xfId="44582" xr:uid="{00000000-0005-0000-0000-00002BAE0000}"/>
    <cellStyle name="Normal 8 3 3 2 2 8" xfId="44583" xr:uid="{00000000-0005-0000-0000-00002CAE0000}"/>
    <cellStyle name="Normal 8 3 3 2 2 9" xfId="44584" xr:uid="{00000000-0005-0000-0000-00002DAE0000}"/>
    <cellStyle name="Normal 8 3 3 2 2_1) Sector Final Use Input Sheet" xfId="44585" xr:uid="{00000000-0005-0000-0000-00002EAE0000}"/>
    <cellStyle name="Normal 8 3 3 2 3" xfId="44586" xr:uid="{00000000-0005-0000-0000-00002FAE0000}"/>
    <cellStyle name="Normal 8 3 3 2 3 2" xfId="44587" xr:uid="{00000000-0005-0000-0000-000030AE0000}"/>
    <cellStyle name="Normal 8 3 3 2 3 3" xfId="44588" xr:uid="{00000000-0005-0000-0000-000031AE0000}"/>
    <cellStyle name="Normal 8 3 3 2 3 4" xfId="44589" xr:uid="{00000000-0005-0000-0000-000032AE0000}"/>
    <cellStyle name="Normal 8 3 3 2 3 5" xfId="44590" xr:uid="{00000000-0005-0000-0000-000033AE0000}"/>
    <cellStyle name="Normal 8 3 3 2 4" xfId="44591" xr:uid="{00000000-0005-0000-0000-000034AE0000}"/>
    <cellStyle name="Normal 8 3 3 2 4 2" xfId="44592" xr:uid="{00000000-0005-0000-0000-000035AE0000}"/>
    <cellStyle name="Normal 8 3 3 2 4 3" xfId="44593" xr:uid="{00000000-0005-0000-0000-000036AE0000}"/>
    <cellStyle name="Normal 8 3 3 2 5" xfId="44594" xr:uid="{00000000-0005-0000-0000-000037AE0000}"/>
    <cellStyle name="Normal 8 3 3 2 5 2" xfId="44595" xr:uid="{00000000-0005-0000-0000-000038AE0000}"/>
    <cellStyle name="Normal 8 3 3 2 6" xfId="44596" xr:uid="{00000000-0005-0000-0000-000039AE0000}"/>
    <cellStyle name="Normal 8 3 3 2 6 2" xfId="44597" xr:uid="{00000000-0005-0000-0000-00003AAE0000}"/>
    <cellStyle name="Normal 8 3 3 2 7" xfId="44598" xr:uid="{00000000-0005-0000-0000-00003BAE0000}"/>
    <cellStyle name="Normal 8 3 3 2 8" xfId="44599" xr:uid="{00000000-0005-0000-0000-00003CAE0000}"/>
    <cellStyle name="Normal 8 3 3 2 9" xfId="44600" xr:uid="{00000000-0005-0000-0000-00003DAE0000}"/>
    <cellStyle name="Normal 8 3 3 2_1) Sector Final Use Input Sheet" xfId="44601" xr:uid="{00000000-0005-0000-0000-00003EAE0000}"/>
    <cellStyle name="Normal 8 3 3 3" xfId="44602" xr:uid="{00000000-0005-0000-0000-00003FAE0000}"/>
    <cellStyle name="Normal 8 3 3 3 10" xfId="44603" xr:uid="{00000000-0005-0000-0000-000040AE0000}"/>
    <cellStyle name="Normal 8 3 3 3 11" xfId="44604" xr:uid="{00000000-0005-0000-0000-000041AE0000}"/>
    <cellStyle name="Normal 8 3 3 3 12" xfId="44605" xr:uid="{00000000-0005-0000-0000-000042AE0000}"/>
    <cellStyle name="Normal 8 3 3 3 2" xfId="44606" xr:uid="{00000000-0005-0000-0000-000043AE0000}"/>
    <cellStyle name="Normal 8 3 3 3 2 10" xfId="44607" xr:uid="{00000000-0005-0000-0000-000044AE0000}"/>
    <cellStyle name="Normal 8 3 3 3 2 11" xfId="44608" xr:uid="{00000000-0005-0000-0000-000045AE0000}"/>
    <cellStyle name="Normal 8 3 3 3 2 2" xfId="44609" xr:uid="{00000000-0005-0000-0000-000046AE0000}"/>
    <cellStyle name="Normal 8 3 3 3 2 2 2" xfId="44610" xr:uid="{00000000-0005-0000-0000-000047AE0000}"/>
    <cellStyle name="Normal 8 3 3 3 2 2 3" xfId="44611" xr:uid="{00000000-0005-0000-0000-000048AE0000}"/>
    <cellStyle name="Normal 8 3 3 3 2 2 4" xfId="44612" xr:uid="{00000000-0005-0000-0000-000049AE0000}"/>
    <cellStyle name="Normal 8 3 3 3 2 2 5" xfId="44613" xr:uid="{00000000-0005-0000-0000-00004AAE0000}"/>
    <cellStyle name="Normal 8 3 3 3 2 3" xfId="44614" xr:uid="{00000000-0005-0000-0000-00004BAE0000}"/>
    <cellStyle name="Normal 8 3 3 3 2 3 2" xfId="44615" xr:uid="{00000000-0005-0000-0000-00004CAE0000}"/>
    <cellStyle name="Normal 8 3 3 3 2 3 3" xfId="44616" xr:uid="{00000000-0005-0000-0000-00004DAE0000}"/>
    <cellStyle name="Normal 8 3 3 3 2 4" xfId="44617" xr:uid="{00000000-0005-0000-0000-00004EAE0000}"/>
    <cellStyle name="Normal 8 3 3 3 2 4 2" xfId="44618" xr:uid="{00000000-0005-0000-0000-00004FAE0000}"/>
    <cellStyle name="Normal 8 3 3 3 2 5" xfId="44619" xr:uid="{00000000-0005-0000-0000-000050AE0000}"/>
    <cellStyle name="Normal 8 3 3 3 2 5 2" xfId="44620" xr:uid="{00000000-0005-0000-0000-000051AE0000}"/>
    <cellStyle name="Normal 8 3 3 3 2 6" xfId="44621" xr:uid="{00000000-0005-0000-0000-000052AE0000}"/>
    <cellStyle name="Normal 8 3 3 3 2 7" xfId="44622" xr:uid="{00000000-0005-0000-0000-000053AE0000}"/>
    <cellStyle name="Normal 8 3 3 3 2 8" xfId="44623" xr:uid="{00000000-0005-0000-0000-000054AE0000}"/>
    <cellStyle name="Normal 8 3 3 3 2 9" xfId="44624" xr:uid="{00000000-0005-0000-0000-000055AE0000}"/>
    <cellStyle name="Normal 8 3 3 3 2_1) Sector Final Use Input Sheet" xfId="44625" xr:uid="{00000000-0005-0000-0000-000056AE0000}"/>
    <cellStyle name="Normal 8 3 3 3 3" xfId="44626" xr:uid="{00000000-0005-0000-0000-000057AE0000}"/>
    <cellStyle name="Normal 8 3 3 3 3 2" xfId="44627" xr:uid="{00000000-0005-0000-0000-000058AE0000}"/>
    <cellStyle name="Normal 8 3 3 3 3 3" xfId="44628" xr:uid="{00000000-0005-0000-0000-000059AE0000}"/>
    <cellStyle name="Normal 8 3 3 3 3 4" xfId="44629" xr:uid="{00000000-0005-0000-0000-00005AAE0000}"/>
    <cellStyle name="Normal 8 3 3 3 3 5" xfId="44630" xr:uid="{00000000-0005-0000-0000-00005BAE0000}"/>
    <cellStyle name="Normal 8 3 3 3 4" xfId="44631" xr:uid="{00000000-0005-0000-0000-00005CAE0000}"/>
    <cellStyle name="Normal 8 3 3 3 4 2" xfId="44632" xr:uid="{00000000-0005-0000-0000-00005DAE0000}"/>
    <cellStyle name="Normal 8 3 3 3 4 3" xfId="44633" xr:uid="{00000000-0005-0000-0000-00005EAE0000}"/>
    <cellStyle name="Normal 8 3 3 3 5" xfId="44634" xr:uid="{00000000-0005-0000-0000-00005FAE0000}"/>
    <cellStyle name="Normal 8 3 3 3 5 2" xfId="44635" xr:uid="{00000000-0005-0000-0000-000060AE0000}"/>
    <cellStyle name="Normal 8 3 3 3 6" xfId="44636" xr:uid="{00000000-0005-0000-0000-000061AE0000}"/>
    <cellStyle name="Normal 8 3 3 3 6 2" xfId="44637" xr:uid="{00000000-0005-0000-0000-000062AE0000}"/>
    <cellStyle name="Normal 8 3 3 3 7" xfId="44638" xr:uid="{00000000-0005-0000-0000-000063AE0000}"/>
    <cellStyle name="Normal 8 3 3 3 8" xfId="44639" xr:uid="{00000000-0005-0000-0000-000064AE0000}"/>
    <cellStyle name="Normal 8 3 3 3 9" xfId="44640" xr:uid="{00000000-0005-0000-0000-000065AE0000}"/>
    <cellStyle name="Normal 8 3 3 3_1) Sector Final Use Input Sheet" xfId="44641" xr:uid="{00000000-0005-0000-0000-000066AE0000}"/>
    <cellStyle name="Normal 8 3 3 4" xfId="44642" xr:uid="{00000000-0005-0000-0000-000067AE0000}"/>
    <cellStyle name="Normal 8 3 3 4 10" xfId="44643" xr:uid="{00000000-0005-0000-0000-000068AE0000}"/>
    <cellStyle name="Normal 8 3 3 4 11" xfId="44644" xr:uid="{00000000-0005-0000-0000-000069AE0000}"/>
    <cellStyle name="Normal 8 3 3 4 2" xfId="44645" xr:uid="{00000000-0005-0000-0000-00006AAE0000}"/>
    <cellStyle name="Normal 8 3 3 4 2 2" xfId="44646" xr:uid="{00000000-0005-0000-0000-00006BAE0000}"/>
    <cellStyle name="Normal 8 3 3 4 2 3" xfId="44647" xr:uid="{00000000-0005-0000-0000-00006CAE0000}"/>
    <cellStyle name="Normal 8 3 3 4 2 4" xfId="44648" xr:uid="{00000000-0005-0000-0000-00006DAE0000}"/>
    <cellStyle name="Normal 8 3 3 4 2 5" xfId="44649" xr:uid="{00000000-0005-0000-0000-00006EAE0000}"/>
    <cellStyle name="Normal 8 3 3 4 3" xfId="44650" xr:uid="{00000000-0005-0000-0000-00006FAE0000}"/>
    <cellStyle name="Normal 8 3 3 4 3 2" xfId="44651" xr:uid="{00000000-0005-0000-0000-000070AE0000}"/>
    <cellStyle name="Normal 8 3 3 4 3 3" xfId="44652" xr:uid="{00000000-0005-0000-0000-000071AE0000}"/>
    <cellStyle name="Normal 8 3 3 4 4" xfId="44653" xr:uid="{00000000-0005-0000-0000-000072AE0000}"/>
    <cellStyle name="Normal 8 3 3 4 4 2" xfId="44654" xr:uid="{00000000-0005-0000-0000-000073AE0000}"/>
    <cellStyle name="Normal 8 3 3 4 5" xfId="44655" xr:uid="{00000000-0005-0000-0000-000074AE0000}"/>
    <cellStyle name="Normal 8 3 3 4 5 2" xfId="44656" xr:uid="{00000000-0005-0000-0000-000075AE0000}"/>
    <cellStyle name="Normal 8 3 3 4 6" xfId="44657" xr:uid="{00000000-0005-0000-0000-000076AE0000}"/>
    <cellStyle name="Normal 8 3 3 4 7" xfId="44658" xr:uid="{00000000-0005-0000-0000-000077AE0000}"/>
    <cellStyle name="Normal 8 3 3 4 8" xfId="44659" xr:uid="{00000000-0005-0000-0000-000078AE0000}"/>
    <cellStyle name="Normal 8 3 3 4 9" xfId="44660" xr:uid="{00000000-0005-0000-0000-000079AE0000}"/>
    <cellStyle name="Normal 8 3 3 4_1) Sector Final Use Input Sheet" xfId="44661" xr:uid="{00000000-0005-0000-0000-00007AAE0000}"/>
    <cellStyle name="Normal 8 3 3 5" xfId="44662" xr:uid="{00000000-0005-0000-0000-00007BAE0000}"/>
    <cellStyle name="Normal 8 3 3 5 2" xfId="44663" xr:uid="{00000000-0005-0000-0000-00007CAE0000}"/>
    <cellStyle name="Normal 8 3 3 5 3" xfId="44664" xr:uid="{00000000-0005-0000-0000-00007DAE0000}"/>
    <cellStyle name="Normal 8 3 3 5 4" xfId="44665" xr:uid="{00000000-0005-0000-0000-00007EAE0000}"/>
    <cellStyle name="Normal 8 3 3 5 5" xfId="44666" xr:uid="{00000000-0005-0000-0000-00007FAE0000}"/>
    <cellStyle name="Normal 8 3 3 6" xfId="44667" xr:uid="{00000000-0005-0000-0000-000080AE0000}"/>
    <cellStyle name="Normal 8 3 3 6 2" xfId="44668" xr:uid="{00000000-0005-0000-0000-000081AE0000}"/>
    <cellStyle name="Normal 8 3 3 6 3" xfId="44669" xr:uid="{00000000-0005-0000-0000-000082AE0000}"/>
    <cellStyle name="Normal 8 3 3 7" xfId="44670" xr:uid="{00000000-0005-0000-0000-000083AE0000}"/>
    <cellStyle name="Normal 8 3 3 7 2" xfId="44671" xr:uid="{00000000-0005-0000-0000-000084AE0000}"/>
    <cellStyle name="Normal 8 3 3 8" xfId="44672" xr:uid="{00000000-0005-0000-0000-000085AE0000}"/>
    <cellStyle name="Normal 8 3 3 8 2" xfId="44673" xr:uid="{00000000-0005-0000-0000-000086AE0000}"/>
    <cellStyle name="Normal 8 3 3 9" xfId="44674" xr:uid="{00000000-0005-0000-0000-000087AE0000}"/>
    <cellStyle name="Normal 8 3 3_1) Sector Final Use Input Sheet" xfId="44675" xr:uid="{00000000-0005-0000-0000-000088AE0000}"/>
    <cellStyle name="Normal 8 3 4" xfId="44676" xr:uid="{00000000-0005-0000-0000-000089AE0000}"/>
    <cellStyle name="Normal 8 3 4 10" xfId="44677" xr:uid="{00000000-0005-0000-0000-00008AAE0000}"/>
    <cellStyle name="Normal 8 3 4 11" xfId="44678" xr:uid="{00000000-0005-0000-0000-00008BAE0000}"/>
    <cellStyle name="Normal 8 3 4 12" xfId="44679" xr:uid="{00000000-0005-0000-0000-00008CAE0000}"/>
    <cellStyle name="Normal 8 3 4 13" xfId="44680" xr:uid="{00000000-0005-0000-0000-00008DAE0000}"/>
    <cellStyle name="Normal 8 3 4 14" xfId="44681" xr:uid="{00000000-0005-0000-0000-00008EAE0000}"/>
    <cellStyle name="Normal 8 3 4 2" xfId="44682" xr:uid="{00000000-0005-0000-0000-00008FAE0000}"/>
    <cellStyle name="Normal 8 3 4 2 10" xfId="44683" xr:uid="{00000000-0005-0000-0000-000090AE0000}"/>
    <cellStyle name="Normal 8 3 4 2 11" xfId="44684" xr:uid="{00000000-0005-0000-0000-000091AE0000}"/>
    <cellStyle name="Normal 8 3 4 2 12" xfId="44685" xr:uid="{00000000-0005-0000-0000-000092AE0000}"/>
    <cellStyle name="Normal 8 3 4 2 2" xfId="44686" xr:uid="{00000000-0005-0000-0000-000093AE0000}"/>
    <cellStyle name="Normal 8 3 4 2 2 10" xfId="44687" xr:uid="{00000000-0005-0000-0000-000094AE0000}"/>
    <cellStyle name="Normal 8 3 4 2 2 11" xfId="44688" xr:uid="{00000000-0005-0000-0000-000095AE0000}"/>
    <cellStyle name="Normal 8 3 4 2 2 2" xfId="44689" xr:uid="{00000000-0005-0000-0000-000096AE0000}"/>
    <cellStyle name="Normal 8 3 4 2 2 2 2" xfId="44690" xr:uid="{00000000-0005-0000-0000-000097AE0000}"/>
    <cellStyle name="Normal 8 3 4 2 2 2 3" xfId="44691" xr:uid="{00000000-0005-0000-0000-000098AE0000}"/>
    <cellStyle name="Normal 8 3 4 2 2 2 4" xfId="44692" xr:uid="{00000000-0005-0000-0000-000099AE0000}"/>
    <cellStyle name="Normal 8 3 4 2 2 2 5" xfId="44693" xr:uid="{00000000-0005-0000-0000-00009AAE0000}"/>
    <cellStyle name="Normal 8 3 4 2 2 3" xfId="44694" xr:uid="{00000000-0005-0000-0000-00009BAE0000}"/>
    <cellStyle name="Normal 8 3 4 2 2 3 2" xfId="44695" xr:uid="{00000000-0005-0000-0000-00009CAE0000}"/>
    <cellStyle name="Normal 8 3 4 2 2 3 3" xfId="44696" xr:uid="{00000000-0005-0000-0000-00009DAE0000}"/>
    <cellStyle name="Normal 8 3 4 2 2 4" xfId="44697" xr:uid="{00000000-0005-0000-0000-00009EAE0000}"/>
    <cellStyle name="Normal 8 3 4 2 2 4 2" xfId="44698" xr:uid="{00000000-0005-0000-0000-00009FAE0000}"/>
    <cellStyle name="Normal 8 3 4 2 2 5" xfId="44699" xr:uid="{00000000-0005-0000-0000-0000A0AE0000}"/>
    <cellStyle name="Normal 8 3 4 2 2 5 2" xfId="44700" xr:uid="{00000000-0005-0000-0000-0000A1AE0000}"/>
    <cellStyle name="Normal 8 3 4 2 2 6" xfId="44701" xr:uid="{00000000-0005-0000-0000-0000A2AE0000}"/>
    <cellStyle name="Normal 8 3 4 2 2 7" xfId="44702" xr:uid="{00000000-0005-0000-0000-0000A3AE0000}"/>
    <cellStyle name="Normal 8 3 4 2 2 8" xfId="44703" xr:uid="{00000000-0005-0000-0000-0000A4AE0000}"/>
    <cellStyle name="Normal 8 3 4 2 2 9" xfId="44704" xr:uid="{00000000-0005-0000-0000-0000A5AE0000}"/>
    <cellStyle name="Normal 8 3 4 2 2_1) Sector Final Use Input Sheet" xfId="44705" xr:uid="{00000000-0005-0000-0000-0000A6AE0000}"/>
    <cellStyle name="Normal 8 3 4 2 3" xfId="44706" xr:uid="{00000000-0005-0000-0000-0000A7AE0000}"/>
    <cellStyle name="Normal 8 3 4 2 3 2" xfId="44707" xr:uid="{00000000-0005-0000-0000-0000A8AE0000}"/>
    <cellStyle name="Normal 8 3 4 2 3 3" xfId="44708" xr:uid="{00000000-0005-0000-0000-0000A9AE0000}"/>
    <cellStyle name="Normal 8 3 4 2 3 4" xfId="44709" xr:uid="{00000000-0005-0000-0000-0000AAAE0000}"/>
    <cellStyle name="Normal 8 3 4 2 3 5" xfId="44710" xr:uid="{00000000-0005-0000-0000-0000ABAE0000}"/>
    <cellStyle name="Normal 8 3 4 2 4" xfId="44711" xr:uid="{00000000-0005-0000-0000-0000ACAE0000}"/>
    <cellStyle name="Normal 8 3 4 2 4 2" xfId="44712" xr:uid="{00000000-0005-0000-0000-0000ADAE0000}"/>
    <cellStyle name="Normal 8 3 4 2 4 3" xfId="44713" xr:uid="{00000000-0005-0000-0000-0000AEAE0000}"/>
    <cellStyle name="Normal 8 3 4 2 5" xfId="44714" xr:uid="{00000000-0005-0000-0000-0000AFAE0000}"/>
    <cellStyle name="Normal 8 3 4 2 5 2" xfId="44715" xr:uid="{00000000-0005-0000-0000-0000B0AE0000}"/>
    <cellStyle name="Normal 8 3 4 2 6" xfId="44716" xr:uid="{00000000-0005-0000-0000-0000B1AE0000}"/>
    <cellStyle name="Normal 8 3 4 2 6 2" xfId="44717" xr:uid="{00000000-0005-0000-0000-0000B2AE0000}"/>
    <cellStyle name="Normal 8 3 4 2 7" xfId="44718" xr:uid="{00000000-0005-0000-0000-0000B3AE0000}"/>
    <cellStyle name="Normal 8 3 4 2 8" xfId="44719" xr:uid="{00000000-0005-0000-0000-0000B4AE0000}"/>
    <cellStyle name="Normal 8 3 4 2 9" xfId="44720" xr:uid="{00000000-0005-0000-0000-0000B5AE0000}"/>
    <cellStyle name="Normal 8 3 4 2_1) Sector Final Use Input Sheet" xfId="44721" xr:uid="{00000000-0005-0000-0000-0000B6AE0000}"/>
    <cellStyle name="Normal 8 3 4 3" xfId="44722" xr:uid="{00000000-0005-0000-0000-0000B7AE0000}"/>
    <cellStyle name="Normal 8 3 4 3 10" xfId="44723" xr:uid="{00000000-0005-0000-0000-0000B8AE0000}"/>
    <cellStyle name="Normal 8 3 4 3 11" xfId="44724" xr:uid="{00000000-0005-0000-0000-0000B9AE0000}"/>
    <cellStyle name="Normal 8 3 4 3 12" xfId="44725" xr:uid="{00000000-0005-0000-0000-0000BAAE0000}"/>
    <cellStyle name="Normal 8 3 4 3 2" xfId="44726" xr:uid="{00000000-0005-0000-0000-0000BBAE0000}"/>
    <cellStyle name="Normal 8 3 4 3 2 10" xfId="44727" xr:uid="{00000000-0005-0000-0000-0000BCAE0000}"/>
    <cellStyle name="Normal 8 3 4 3 2 11" xfId="44728" xr:uid="{00000000-0005-0000-0000-0000BDAE0000}"/>
    <cellStyle name="Normal 8 3 4 3 2 2" xfId="44729" xr:uid="{00000000-0005-0000-0000-0000BEAE0000}"/>
    <cellStyle name="Normal 8 3 4 3 2 2 2" xfId="44730" xr:uid="{00000000-0005-0000-0000-0000BFAE0000}"/>
    <cellStyle name="Normal 8 3 4 3 2 2 3" xfId="44731" xr:uid="{00000000-0005-0000-0000-0000C0AE0000}"/>
    <cellStyle name="Normal 8 3 4 3 2 2 4" xfId="44732" xr:uid="{00000000-0005-0000-0000-0000C1AE0000}"/>
    <cellStyle name="Normal 8 3 4 3 2 2 5" xfId="44733" xr:uid="{00000000-0005-0000-0000-0000C2AE0000}"/>
    <cellStyle name="Normal 8 3 4 3 2 3" xfId="44734" xr:uid="{00000000-0005-0000-0000-0000C3AE0000}"/>
    <cellStyle name="Normal 8 3 4 3 2 3 2" xfId="44735" xr:uid="{00000000-0005-0000-0000-0000C4AE0000}"/>
    <cellStyle name="Normal 8 3 4 3 2 3 3" xfId="44736" xr:uid="{00000000-0005-0000-0000-0000C5AE0000}"/>
    <cellStyle name="Normal 8 3 4 3 2 4" xfId="44737" xr:uid="{00000000-0005-0000-0000-0000C6AE0000}"/>
    <cellStyle name="Normal 8 3 4 3 2 4 2" xfId="44738" xr:uid="{00000000-0005-0000-0000-0000C7AE0000}"/>
    <cellStyle name="Normal 8 3 4 3 2 5" xfId="44739" xr:uid="{00000000-0005-0000-0000-0000C8AE0000}"/>
    <cellStyle name="Normal 8 3 4 3 2 5 2" xfId="44740" xr:uid="{00000000-0005-0000-0000-0000C9AE0000}"/>
    <cellStyle name="Normal 8 3 4 3 2 6" xfId="44741" xr:uid="{00000000-0005-0000-0000-0000CAAE0000}"/>
    <cellStyle name="Normal 8 3 4 3 2 7" xfId="44742" xr:uid="{00000000-0005-0000-0000-0000CBAE0000}"/>
    <cellStyle name="Normal 8 3 4 3 2 8" xfId="44743" xr:uid="{00000000-0005-0000-0000-0000CCAE0000}"/>
    <cellStyle name="Normal 8 3 4 3 2 9" xfId="44744" xr:uid="{00000000-0005-0000-0000-0000CDAE0000}"/>
    <cellStyle name="Normal 8 3 4 3 2_1) Sector Final Use Input Sheet" xfId="44745" xr:uid="{00000000-0005-0000-0000-0000CEAE0000}"/>
    <cellStyle name="Normal 8 3 4 3 3" xfId="44746" xr:uid="{00000000-0005-0000-0000-0000CFAE0000}"/>
    <cellStyle name="Normal 8 3 4 3 3 2" xfId="44747" xr:uid="{00000000-0005-0000-0000-0000D0AE0000}"/>
    <cellStyle name="Normal 8 3 4 3 3 3" xfId="44748" xr:uid="{00000000-0005-0000-0000-0000D1AE0000}"/>
    <cellStyle name="Normal 8 3 4 3 3 4" xfId="44749" xr:uid="{00000000-0005-0000-0000-0000D2AE0000}"/>
    <cellStyle name="Normal 8 3 4 3 3 5" xfId="44750" xr:uid="{00000000-0005-0000-0000-0000D3AE0000}"/>
    <cellStyle name="Normal 8 3 4 3 4" xfId="44751" xr:uid="{00000000-0005-0000-0000-0000D4AE0000}"/>
    <cellStyle name="Normal 8 3 4 3 4 2" xfId="44752" xr:uid="{00000000-0005-0000-0000-0000D5AE0000}"/>
    <cellStyle name="Normal 8 3 4 3 4 3" xfId="44753" xr:uid="{00000000-0005-0000-0000-0000D6AE0000}"/>
    <cellStyle name="Normal 8 3 4 3 5" xfId="44754" xr:uid="{00000000-0005-0000-0000-0000D7AE0000}"/>
    <cellStyle name="Normal 8 3 4 3 5 2" xfId="44755" xr:uid="{00000000-0005-0000-0000-0000D8AE0000}"/>
    <cellStyle name="Normal 8 3 4 3 6" xfId="44756" xr:uid="{00000000-0005-0000-0000-0000D9AE0000}"/>
    <cellStyle name="Normal 8 3 4 3 6 2" xfId="44757" xr:uid="{00000000-0005-0000-0000-0000DAAE0000}"/>
    <cellStyle name="Normal 8 3 4 3 7" xfId="44758" xr:uid="{00000000-0005-0000-0000-0000DBAE0000}"/>
    <cellStyle name="Normal 8 3 4 3 8" xfId="44759" xr:uid="{00000000-0005-0000-0000-0000DCAE0000}"/>
    <cellStyle name="Normal 8 3 4 3 9" xfId="44760" xr:uid="{00000000-0005-0000-0000-0000DDAE0000}"/>
    <cellStyle name="Normal 8 3 4 3_1) Sector Final Use Input Sheet" xfId="44761" xr:uid="{00000000-0005-0000-0000-0000DEAE0000}"/>
    <cellStyle name="Normal 8 3 4 4" xfId="44762" xr:uid="{00000000-0005-0000-0000-0000DFAE0000}"/>
    <cellStyle name="Normal 8 3 4 4 10" xfId="44763" xr:uid="{00000000-0005-0000-0000-0000E0AE0000}"/>
    <cellStyle name="Normal 8 3 4 4 11" xfId="44764" xr:uid="{00000000-0005-0000-0000-0000E1AE0000}"/>
    <cellStyle name="Normal 8 3 4 4 2" xfId="44765" xr:uid="{00000000-0005-0000-0000-0000E2AE0000}"/>
    <cellStyle name="Normal 8 3 4 4 2 2" xfId="44766" xr:uid="{00000000-0005-0000-0000-0000E3AE0000}"/>
    <cellStyle name="Normal 8 3 4 4 2 3" xfId="44767" xr:uid="{00000000-0005-0000-0000-0000E4AE0000}"/>
    <cellStyle name="Normal 8 3 4 4 2 4" xfId="44768" xr:uid="{00000000-0005-0000-0000-0000E5AE0000}"/>
    <cellStyle name="Normal 8 3 4 4 2 5" xfId="44769" xr:uid="{00000000-0005-0000-0000-0000E6AE0000}"/>
    <cellStyle name="Normal 8 3 4 4 3" xfId="44770" xr:uid="{00000000-0005-0000-0000-0000E7AE0000}"/>
    <cellStyle name="Normal 8 3 4 4 3 2" xfId="44771" xr:uid="{00000000-0005-0000-0000-0000E8AE0000}"/>
    <cellStyle name="Normal 8 3 4 4 3 3" xfId="44772" xr:uid="{00000000-0005-0000-0000-0000E9AE0000}"/>
    <cellStyle name="Normal 8 3 4 4 4" xfId="44773" xr:uid="{00000000-0005-0000-0000-0000EAAE0000}"/>
    <cellStyle name="Normal 8 3 4 4 4 2" xfId="44774" xr:uid="{00000000-0005-0000-0000-0000EBAE0000}"/>
    <cellStyle name="Normal 8 3 4 4 5" xfId="44775" xr:uid="{00000000-0005-0000-0000-0000ECAE0000}"/>
    <cellStyle name="Normal 8 3 4 4 5 2" xfId="44776" xr:uid="{00000000-0005-0000-0000-0000EDAE0000}"/>
    <cellStyle name="Normal 8 3 4 4 6" xfId="44777" xr:uid="{00000000-0005-0000-0000-0000EEAE0000}"/>
    <cellStyle name="Normal 8 3 4 4 7" xfId="44778" xr:uid="{00000000-0005-0000-0000-0000EFAE0000}"/>
    <cellStyle name="Normal 8 3 4 4 8" xfId="44779" xr:uid="{00000000-0005-0000-0000-0000F0AE0000}"/>
    <cellStyle name="Normal 8 3 4 4 9" xfId="44780" xr:uid="{00000000-0005-0000-0000-0000F1AE0000}"/>
    <cellStyle name="Normal 8 3 4 4_1) Sector Final Use Input Sheet" xfId="44781" xr:uid="{00000000-0005-0000-0000-0000F2AE0000}"/>
    <cellStyle name="Normal 8 3 4 5" xfId="44782" xr:uid="{00000000-0005-0000-0000-0000F3AE0000}"/>
    <cellStyle name="Normal 8 3 4 5 2" xfId="44783" xr:uid="{00000000-0005-0000-0000-0000F4AE0000}"/>
    <cellStyle name="Normal 8 3 4 5 3" xfId="44784" xr:uid="{00000000-0005-0000-0000-0000F5AE0000}"/>
    <cellStyle name="Normal 8 3 4 5 4" xfId="44785" xr:uid="{00000000-0005-0000-0000-0000F6AE0000}"/>
    <cellStyle name="Normal 8 3 4 5 5" xfId="44786" xr:uid="{00000000-0005-0000-0000-0000F7AE0000}"/>
    <cellStyle name="Normal 8 3 4 6" xfId="44787" xr:uid="{00000000-0005-0000-0000-0000F8AE0000}"/>
    <cellStyle name="Normal 8 3 4 6 2" xfId="44788" xr:uid="{00000000-0005-0000-0000-0000F9AE0000}"/>
    <cellStyle name="Normal 8 3 4 6 3" xfId="44789" xr:uid="{00000000-0005-0000-0000-0000FAAE0000}"/>
    <cellStyle name="Normal 8 3 4 7" xfId="44790" xr:uid="{00000000-0005-0000-0000-0000FBAE0000}"/>
    <cellStyle name="Normal 8 3 4 7 2" xfId="44791" xr:uid="{00000000-0005-0000-0000-0000FCAE0000}"/>
    <cellStyle name="Normal 8 3 4 8" xfId="44792" xr:uid="{00000000-0005-0000-0000-0000FDAE0000}"/>
    <cellStyle name="Normal 8 3 4 8 2" xfId="44793" xr:uid="{00000000-0005-0000-0000-0000FEAE0000}"/>
    <cellStyle name="Normal 8 3 4 9" xfId="44794" xr:uid="{00000000-0005-0000-0000-0000FFAE0000}"/>
    <cellStyle name="Normal 8 3 4_1) Sector Final Use Input Sheet" xfId="44795" xr:uid="{00000000-0005-0000-0000-000000AF0000}"/>
    <cellStyle name="Normal 8 3 5" xfId="44796" xr:uid="{00000000-0005-0000-0000-000001AF0000}"/>
    <cellStyle name="Normal 8 3 5 10" xfId="44797" xr:uid="{00000000-0005-0000-0000-000002AF0000}"/>
    <cellStyle name="Normal 8 3 5 11" xfId="44798" xr:uid="{00000000-0005-0000-0000-000003AF0000}"/>
    <cellStyle name="Normal 8 3 5 12" xfId="44799" xr:uid="{00000000-0005-0000-0000-000004AF0000}"/>
    <cellStyle name="Normal 8 3 5 2" xfId="44800" xr:uid="{00000000-0005-0000-0000-000005AF0000}"/>
    <cellStyle name="Normal 8 3 5 2 10" xfId="44801" xr:uid="{00000000-0005-0000-0000-000006AF0000}"/>
    <cellStyle name="Normal 8 3 5 2 11" xfId="44802" xr:uid="{00000000-0005-0000-0000-000007AF0000}"/>
    <cellStyle name="Normal 8 3 5 2 2" xfId="44803" xr:uid="{00000000-0005-0000-0000-000008AF0000}"/>
    <cellStyle name="Normal 8 3 5 2 2 2" xfId="44804" xr:uid="{00000000-0005-0000-0000-000009AF0000}"/>
    <cellStyle name="Normal 8 3 5 2 2 3" xfId="44805" xr:uid="{00000000-0005-0000-0000-00000AAF0000}"/>
    <cellStyle name="Normal 8 3 5 2 2 4" xfId="44806" xr:uid="{00000000-0005-0000-0000-00000BAF0000}"/>
    <cellStyle name="Normal 8 3 5 2 2 5" xfId="44807" xr:uid="{00000000-0005-0000-0000-00000CAF0000}"/>
    <cellStyle name="Normal 8 3 5 2 3" xfId="44808" xr:uid="{00000000-0005-0000-0000-00000DAF0000}"/>
    <cellStyle name="Normal 8 3 5 2 3 2" xfId="44809" xr:uid="{00000000-0005-0000-0000-00000EAF0000}"/>
    <cellStyle name="Normal 8 3 5 2 3 3" xfId="44810" xr:uid="{00000000-0005-0000-0000-00000FAF0000}"/>
    <cellStyle name="Normal 8 3 5 2 4" xfId="44811" xr:uid="{00000000-0005-0000-0000-000010AF0000}"/>
    <cellStyle name="Normal 8 3 5 2 4 2" xfId="44812" xr:uid="{00000000-0005-0000-0000-000011AF0000}"/>
    <cellStyle name="Normal 8 3 5 2 5" xfId="44813" xr:uid="{00000000-0005-0000-0000-000012AF0000}"/>
    <cellStyle name="Normal 8 3 5 2 5 2" xfId="44814" xr:uid="{00000000-0005-0000-0000-000013AF0000}"/>
    <cellStyle name="Normal 8 3 5 2 6" xfId="44815" xr:uid="{00000000-0005-0000-0000-000014AF0000}"/>
    <cellStyle name="Normal 8 3 5 2 7" xfId="44816" xr:uid="{00000000-0005-0000-0000-000015AF0000}"/>
    <cellStyle name="Normal 8 3 5 2 8" xfId="44817" xr:uid="{00000000-0005-0000-0000-000016AF0000}"/>
    <cellStyle name="Normal 8 3 5 2 9" xfId="44818" xr:uid="{00000000-0005-0000-0000-000017AF0000}"/>
    <cellStyle name="Normal 8 3 5 2_1) Sector Final Use Input Sheet" xfId="44819" xr:uid="{00000000-0005-0000-0000-000018AF0000}"/>
    <cellStyle name="Normal 8 3 5 3" xfId="44820" xr:uid="{00000000-0005-0000-0000-000019AF0000}"/>
    <cellStyle name="Normal 8 3 5 3 2" xfId="44821" xr:uid="{00000000-0005-0000-0000-00001AAF0000}"/>
    <cellStyle name="Normal 8 3 5 3 3" xfId="44822" xr:uid="{00000000-0005-0000-0000-00001BAF0000}"/>
    <cellStyle name="Normal 8 3 5 3 4" xfId="44823" xr:uid="{00000000-0005-0000-0000-00001CAF0000}"/>
    <cellStyle name="Normal 8 3 5 3 5" xfId="44824" xr:uid="{00000000-0005-0000-0000-00001DAF0000}"/>
    <cellStyle name="Normal 8 3 5 4" xfId="44825" xr:uid="{00000000-0005-0000-0000-00001EAF0000}"/>
    <cellStyle name="Normal 8 3 5 4 2" xfId="44826" xr:uid="{00000000-0005-0000-0000-00001FAF0000}"/>
    <cellStyle name="Normal 8 3 5 4 3" xfId="44827" xr:uid="{00000000-0005-0000-0000-000020AF0000}"/>
    <cellStyle name="Normal 8 3 5 5" xfId="44828" xr:uid="{00000000-0005-0000-0000-000021AF0000}"/>
    <cellStyle name="Normal 8 3 5 5 2" xfId="44829" xr:uid="{00000000-0005-0000-0000-000022AF0000}"/>
    <cellStyle name="Normal 8 3 5 6" xfId="44830" xr:uid="{00000000-0005-0000-0000-000023AF0000}"/>
    <cellStyle name="Normal 8 3 5 6 2" xfId="44831" xr:uid="{00000000-0005-0000-0000-000024AF0000}"/>
    <cellStyle name="Normal 8 3 5 7" xfId="44832" xr:uid="{00000000-0005-0000-0000-000025AF0000}"/>
    <cellStyle name="Normal 8 3 5 8" xfId="44833" xr:uid="{00000000-0005-0000-0000-000026AF0000}"/>
    <cellStyle name="Normal 8 3 5 9" xfId="44834" xr:uid="{00000000-0005-0000-0000-000027AF0000}"/>
    <cellStyle name="Normal 8 3 5_1) Sector Final Use Input Sheet" xfId="44835" xr:uid="{00000000-0005-0000-0000-000028AF0000}"/>
    <cellStyle name="Normal 8 3 6" xfId="44836" xr:uid="{00000000-0005-0000-0000-000029AF0000}"/>
    <cellStyle name="Normal 8 3 6 10" xfId="44837" xr:uid="{00000000-0005-0000-0000-00002AAF0000}"/>
    <cellStyle name="Normal 8 3 6 11" xfId="44838" xr:uid="{00000000-0005-0000-0000-00002BAF0000}"/>
    <cellStyle name="Normal 8 3 6 12" xfId="44839" xr:uid="{00000000-0005-0000-0000-00002CAF0000}"/>
    <cellStyle name="Normal 8 3 6 2" xfId="44840" xr:uid="{00000000-0005-0000-0000-00002DAF0000}"/>
    <cellStyle name="Normal 8 3 6 2 10" xfId="44841" xr:uid="{00000000-0005-0000-0000-00002EAF0000}"/>
    <cellStyle name="Normal 8 3 6 2 11" xfId="44842" xr:uid="{00000000-0005-0000-0000-00002FAF0000}"/>
    <cellStyle name="Normal 8 3 6 2 2" xfId="44843" xr:uid="{00000000-0005-0000-0000-000030AF0000}"/>
    <cellStyle name="Normal 8 3 6 2 2 2" xfId="44844" xr:uid="{00000000-0005-0000-0000-000031AF0000}"/>
    <cellStyle name="Normal 8 3 6 2 2 3" xfId="44845" xr:uid="{00000000-0005-0000-0000-000032AF0000}"/>
    <cellStyle name="Normal 8 3 6 2 2 4" xfId="44846" xr:uid="{00000000-0005-0000-0000-000033AF0000}"/>
    <cellStyle name="Normal 8 3 6 2 2 5" xfId="44847" xr:uid="{00000000-0005-0000-0000-000034AF0000}"/>
    <cellStyle name="Normal 8 3 6 2 3" xfId="44848" xr:uid="{00000000-0005-0000-0000-000035AF0000}"/>
    <cellStyle name="Normal 8 3 6 2 3 2" xfId="44849" xr:uid="{00000000-0005-0000-0000-000036AF0000}"/>
    <cellStyle name="Normal 8 3 6 2 3 3" xfId="44850" xr:uid="{00000000-0005-0000-0000-000037AF0000}"/>
    <cellStyle name="Normal 8 3 6 2 4" xfId="44851" xr:uid="{00000000-0005-0000-0000-000038AF0000}"/>
    <cellStyle name="Normal 8 3 6 2 4 2" xfId="44852" xr:uid="{00000000-0005-0000-0000-000039AF0000}"/>
    <cellStyle name="Normal 8 3 6 2 5" xfId="44853" xr:uid="{00000000-0005-0000-0000-00003AAF0000}"/>
    <cellStyle name="Normal 8 3 6 2 5 2" xfId="44854" xr:uid="{00000000-0005-0000-0000-00003BAF0000}"/>
    <cellStyle name="Normal 8 3 6 2 6" xfId="44855" xr:uid="{00000000-0005-0000-0000-00003CAF0000}"/>
    <cellStyle name="Normal 8 3 6 2 7" xfId="44856" xr:uid="{00000000-0005-0000-0000-00003DAF0000}"/>
    <cellStyle name="Normal 8 3 6 2 8" xfId="44857" xr:uid="{00000000-0005-0000-0000-00003EAF0000}"/>
    <cellStyle name="Normal 8 3 6 2 9" xfId="44858" xr:uid="{00000000-0005-0000-0000-00003FAF0000}"/>
    <cellStyle name="Normal 8 3 6 2_1) Sector Final Use Input Sheet" xfId="44859" xr:uid="{00000000-0005-0000-0000-000040AF0000}"/>
    <cellStyle name="Normal 8 3 6 3" xfId="44860" xr:uid="{00000000-0005-0000-0000-000041AF0000}"/>
    <cellStyle name="Normal 8 3 6 3 2" xfId="44861" xr:uid="{00000000-0005-0000-0000-000042AF0000}"/>
    <cellStyle name="Normal 8 3 6 3 3" xfId="44862" xr:uid="{00000000-0005-0000-0000-000043AF0000}"/>
    <cellStyle name="Normal 8 3 6 3 4" xfId="44863" xr:uid="{00000000-0005-0000-0000-000044AF0000}"/>
    <cellStyle name="Normal 8 3 6 3 5" xfId="44864" xr:uid="{00000000-0005-0000-0000-000045AF0000}"/>
    <cellStyle name="Normal 8 3 6 4" xfId="44865" xr:uid="{00000000-0005-0000-0000-000046AF0000}"/>
    <cellStyle name="Normal 8 3 6 4 2" xfId="44866" xr:uid="{00000000-0005-0000-0000-000047AF0000}"/>
    <cellStyle name="Normal 8 3 6 4 3" xfId="44867" xr:uid="{00000000-0005-0000-0000-000048AF0000}"/>
    <cellStyle name="Normal 8 3 6 5" xfId="44868" xr:uid="{00000000-0005-0000-0000-000049AF0000}"/>
    <cellStyle name="Normal 8 3 6 5 2" xfId="44869" xr:uid="{00000000-0005-0000-0000-00004AAF0000}"/>
    <cellStyle name="Normal 8 3 6 6" xfId="44870" xr:uid="{00000000-0005-0000-0000-00004BAF0000}"/>
    <cellStyle name="Normal 8 3 6 6 2" xfId="44871" xr:uid="{00000000-0005-0000-0000-00004CAF0000}"/>
    <cellStyle name="Normal 8 3 6 7" xfId="44872" xr:uid="{00000000-0005-0000-0000-00004DAF0000}"/>
    <cellStyle name="Normal 8 3 6 8" xfId="44873" xr:uid="{00000000-0005-0000-0000-00004EAF0000}"/>
    <cellStyle name="Normal 8 3 6 9" xfId="44874" xr:uid="{00000000-0005-0000-0000-00004FAF0000}"/>
    <cellStyle name="Normal 8 3 6_1) Sector Final Use Input Sheet" xfId="44875" xr:uid="{00000000-0005-0000-0000-000050AF0000}"/>
    <cellStyle name="Normal 8 3 7" xfId="44876" xr:uid="{00000000-0005-0000-0000-000051AF0000}"/>
    <cellStyle name="Normal 8 3 7 10" xfId="44877" xr:uid="{00000000-0005-0000-0000-000052AF0000}"/>
    <cellStyle name="Normal 8 3 7 11" xfId="44878" xr:uid="{00000000-0005-0000-0000-000053AF0000}"/>
    <cellStyle name="Normal 8 3 7 2" xfId="44879" xr:uid="{00000000-0005-0000-0000-000054AF0000}"/>
    <cellStyle name="Normal 8 3 7 2 2" xfId="44880" xr:uid="{00000000-0005-0000-0000-000055AF0000}"/>
    <cellStyle name="Normal 8 3 7 2 3" xfId="44881" xr:uid="{00000000-0005-0000-0000-000056AF0000}"/>
    <cellStyle name="Normal 8 3 7 2 4" xfId="44882" xr:uid="{00000000-0005-0000-0000-000057AF0000}"/>
    <cellStyle name="Normal 8 3 7 2 5" xfId="44883" xr:uid="{00000000-0005-0000-0000-000058AF0000}"/>
    <cellStyle name="Normal 8 3 7 3" xfId="44884" xr:uid="{00000000-0005-0000-0000-000059AF0000}"/>
    <cellStyle name="Normal 8 3 7 3 2" xfId="44885" xr:uid="{00000000-0005-0000-0000-00005AAF0000}"/>
    <cellStyle name="Normal 8 3 7 3 3" xfId="44886" xr:uid="{00000000-0005-0000-0000-00005BAF0000}"/>
    <cellStyle name="Normal 8 3 7 4" xfId="44887" xr:uid="{00000000-0005-0000-0000-00005CAF0000}"/>
    <cellStyle name="Normal 8 3 7 4 2" xfId="44888" xr:uid="{00000000-0005-0000-0000-00005DAF0000}"/>
    <cellStyle name="Normal 8 3 7 5" xfId="44889" xr:uid="{00000000-0005-0000-0000-00005EAF0000}"/>
    <cellStyle name="Normal 8 3 7 5 2" xfId="44890" xr:uid="{00000000-0005-0000-0000-00005FAF0000}"/>
    <cellStyle name="Normal 8 3 7 6" xfId="44891" xr:uid="{00000000-0005-0000-0000-000060AF0000}"/>
    <cellStyle name="Normal 8 3 7 7" xfId="44892" xr:uid="{00000000-0005-0000-0000-000061AF0000}"/>
    <cellStyle name="Normal 8 3 7 8" xfId="44893" xr:uid="{00000000-0005-0000-0000-000062AF0000}"/>
    <cellStyle name="Normal 8 3 7 9" xfId="44894" xr:uid="{00000000-0005-0000-0000-000063AF0000}"/>
    <cellStyle name="Normal 8 3 7_1) Sector Final Use Input Sheet" xfId="44895" xr:uid="{00000000-0005-0000-0000-000064AF0000}"/>
    <cellStyle name="Normal 8 3 8" xfId="44896" xr:uid="{00000000-0005-0000-0000-000065AF0000}"/>
    <cellStyle name="Normal 8 3 8 2" xfId="44897" xr:uid="{00000000-0005-0000-0000-000066AF0000}"/>
    <cellStyle name="Normal 8 3 8 3" xfId="44898" xr:uid="{00000000-0005-0000-0000-000067AF0000}"/>
    <cellStyle name="Normal 8 3 8 4" xfId="44899" xr:uid="{00000000-0005-0000-0000-000068AF0000}"/>
    <cellStyle name="Normal 8 3 8 5" xfId="44900" xr:uid="{00000000-0005-0000-0000-000069AF0000}"/>
    <cellStyle name="Normal 8 3 9" xfId="44901" xr:uid="{00000000-0005-0000-0000-00006AAF0000}"/>
    <cellStyle name="Normal 8 3 9 2" xfId="44902" xr:uid="{00000000-0005-0000-0000-00006BAF0000}"/>
    <cellStyle name="Normal 8 3 9 3" xfId="44903" xr:uid="{00000000-0005-0000-0000-00006CAF0000}"/>
    <cellStyle name="Normal 8 3_1) Sector Final Use Input Sheet" xfId="44904" xr:uid="{00000000-0005-0000-0000-00006DAF0000}"/>
    <cellStyle name="Normal 8_1) Sector Final Use Input Sheet" xfId="44905" xr:uid="{00000000-0005-0000-0000-00006EAF0000}"/>
    <cellStyle name="Normal 83" xfId="44906" xr:uid="{00000000-0005-0000-0000-00006FAF0000}"/>
    <cellStyle name="Normal 85" xfId="44907" xr:uid="{00000000-0005-0000-0000-000070AF0000}"/>
    <cellStyle name="Normal 9" xfId="44908" xr:uid="{00000000-0005-0000-0000-000071AF0000}"/>
    <cellStyle name="Normal 9 2" xfId="44909" xr:uid="{00000000-0005-0000-0000-000072AF0000}"/>
    <cellStyle name="Normal 9 2 2" xfId="44910" xr:uid="{00000000-0005-0000-0000-000073AF0000}"/>
    <cellStyle name="Normal 9 2 2 2" xfId="44911" xr:uid="{00000000-0005-0000-0000-000074AF0000}"/>
    <cellStyle name="Normal 9 2 2 3" xfId="44912" xr:uid="{00000000-0005-0000-0000-000075AF0000}"/>
    <cellStyle name="Normal 9 2 3" xfId="44913" xr:uid="{00000000-0005-0000-0000-000076AF0000}"/>
    <cellStyle name="Normal 9 2 4" xfId="44914" xr:uid="{00000000-0005-0000-0000-000077AF0000}"/>
    <cellStyle name="Normal 9 3" xfId="44915" xr:uid="{00000000-0005-0000-0000-000078AF0000}"/>
    <cellStyle name="Normal GHG Numbers (0.00)" xfId="44916" xr:uid="{00000000-0005-0000-0000-000079AF0000}"/>
    <cellStyle name="Normal GHG whole table" xfId="44917" xr:uid="{00000000-0005-0000-0000-00007AAF0000}"/>
    <cellStyle name="Normal GHG-Shade" xfId="44918" xr:uid="{00000000-0005-0000-0000-00007BAF0000}"/>
    <cellStyle name="Normal GHG-Shade 2" xfId="44919" xr:uid="{00000000-0005-0000-0000-00007CAF0000}"/>
    <cellStyle name="Normal GHG-Shade 2 2" xfId="44920" xr:uid="{00000000-0005-0000-0000-00007DAF0000}"/>
    <cellStyle name="Note 2" xfId="44921" xr:uid="{00000000-0005-0000-0000-00007EAF0000}"/>
    <cellStyle name="Note 2 2" xfId="44922" xr:uid="{00000000-0005-0000-0000-00007FAF0000}"/>
    <cellStyle name="Note 2 2 10" xfId="44923" xr:uid="{00000000-0005-0000-0000-000080AF0000}"/>
    <cellStyle name="Note 2 2 10 2" xfId="44924" xr:uid="{00000000-0005-0000-0000-000081AF0000}"/>
    <cellStyle name="Note 2 2 10 3" xfId="44925" xr:uid="{00000000-0005-0000-0000-000082AF0000}"/>
    <cellStyle name="Note 2 2 11" xfId="44926" xr:uid="{00000000-0005-0000-0000-000083AF0000}"/>
    <cellStyle name="Note 2 2 11 2" xfId="44927" xr:uid="{00000000-0005-0000-0000-000084AF0000}"/>
    <cellStyle name="Note 2 2 12" xfId="44928" xr:uid="{00000000-0005-0000-0000-000085AF0000}"/>
    <cellStyle name="Note 2 2 12 2" xfId="44929" xr:uid="{00000000-0005-0000-0000-000086AF0000}"/>
    <cellStyle name="Note 2 2 13" xfId="44930" xr:uid="{00000000-0005-0000-0000-000087AF0000}"/>
    <cellStyle name="Note 2 2 14" xfId="44931" xr:uid="{00000000-0005-0000-0000-000088AF0000}"/>
    <cellStyle name="Note 2 2 15" xfId="44932" xr:uid="{00000000-0005-0000-0000-000089AF0000}"/>
    <cellStyle name="Note 2 2 16" xfId="44933" xr:uid="{00000000-0005-0000-0000-00008AAF0000}"/>
    <cellStyle name="Note 2 2 17" xfId="44934" xr:uid="{00000000-0005-0000-0000-00008BAF0000}"/>
    <cellStyle name="Note 2 2 18" xfId="44935" xr:uid="{00000000-0005-0000-0000-00008CAF0000}"/>
    <cellStyle name="Note 2 2 2" xfId="44936" xr:uid="{00000000-0005-0000-0000-00008DAF0000}"/>
    <cellStyle name="Note 2 2 2 10" xfId="44937" xr:uid="{00000000-0005-0000-0000-00008EAF0000}"/>
    <cellStyle name="Note 2 2 2 11" xfId="44938" xr:uid="{00000000-0005-0000-0000-00008FAF0000}"/>
    <cellStyle name="Note 2 2 2 12" xfId="44939" xr:uid="{00000000-0005-0000-0000-000090AF0000}"/>
    <cellStyle name="Note 2 2 2 13" xfId="44940" xr:uid="{00000000-0005-0000-0000-000091AF0000}"/>
    <cellStyle name="Note 2 2 2 14" xfId="44941" xr:uid="{00000000-0005-0000-0000-000092AF0000}"/>
    <cellStyle name="Note 2 2 2 2" xfId="44942" xr:uid="{00000000-0005-0000-0000-000093AF0000}"/>
    <cellStyle name="Note 2 2 2 2 10" xfId="44943" xr:uid="{00000000-0005-0000-0000-000094AF0000}"/>
    <cellStyle name="Note 2 2 2 2 11" xfId="44944" xr:uid="{00000000-0005-0000-0000-000095AF0000}"/>
    <cellStyle name="Note 2 2 2 2 12" xfId="44945" xr:uid="{00000000-0005-0000-0000-000096AF0000}"/>
    <cellStyle name="Note 2 2 2 2 2" xfId="44946" xr:uid="{00000000-0005-0000-0000-000097AF0000}"/>
    <cellStyle name="Note 2 2 2 2 2 10" xfId="44947" xr:uid="{00000000-0005-0000-0000-000098AF0000}"/>
    <cellStyle name="Note 2 2 2 2 2 11" xfId="44948" xr:uid="{00000000-0005-0000-0000-000099AF0000}"/>
    <cellStyle name="Note 2 2 2 2 2 2" xfId="44949" xr:uid="{00000000-0005-0000-0000-00009AAF0000}"/>
    <cellStyle name="Note 2 2 2 2 2 2 2" xfId="44950" xr:uid="{00000000-0005-0000-0000-00009BAF0000}"/>
    <cellStyle name="Note 2 2 2 2 2 2 3" xfId="44951" xr:uid="{00000000-0005-0000-0000-00009CAF0000}"/>
    <cellStyle name="Note 2 2 2 2 2 2 4" xfId="44952" xr:uid="{00000000-0005-0000-0000-00009DAF0000}"/>
    <cellStyle name="Note 2 2 2 2 2 2 5" xfId="44953" xr:uid="{00000000-0005-0000-0000-00009EAF0000}"/>
    <cellStyle name="Note 2 2 2 2 2 3" xfId="44954" xr:uid="{00000000-0005-0000-0000-00009FAF0000}"/>
    <cellStyle name="Note 2 2 2 2 2 3 2" xfId="44955" xr:uid="{00000000-0005-0000-0000-0000A0AF0000}"/>
    <cellStyle name="Note 2 2 2 2 2 3 3" xfId="44956" xr:uid="{00000000-0005-0000-0000-0000A1AF0000}"/>
    <cellStyle name="Note 2 2 2 2 2 4" xfId="44957" xr:uid="{00000000-0005-0000-0000-0000A2AF0000}"/>
    <cellStyle name="Note 2 2 2 2 2 4 2" xfId="44958" xr:uid="{00000000-0005-0000-0000-0000A3AF0000}"/>
    <cellStyle name="Note 2 2 2 2 2 5" xfId="44959" xr:uid="{00000000-0005-0000-0000-0000A4AF0000}"/>
    <cellStyle name="Note 2 2 2 2 2 5 2" xfId="44960" xr:uid="{00000000-0005-0000-0000-0000A5AF0000}"/>
    <cellStyle name="Note 2 2 2 2 2 6" xfId="44961" xr:uid="{00000000-0005-0000-0000-0000A6AF0000}"/>
    <cellStyle name="Note 2 2 2 2 2 7" xfId="44962" xr:uid="{00000000-0005-0000-0000-0000A7AF0000}"/>
    <cellStyle name="Note 2 2 2 2 2 8" xfId="44963" xr:uid="{00000000-0005-0000-0000-0000A8AF0000}"/>
    <cellStyle name="Note 2 2 2 2 2 9" xfId="44964" xr:uid="{00000000-0005-0000-0000-0000A9AF0000}"/>
    <cellStyle name="Note 2 2 2 2 2_1) Sector Final Use Input Sheet" xfId="44965" xr:uid="{00000000-0005-0000-0000-0000AAAF0000}"/>
    <cellStyle name="Note 2 2 2 2 3" xfId="44966" xr:uid="{00000000-0005-0000-0000-0000ABAF0000}"/>
    <cellStyle name="Note 2 2 2 2 3 2" xfId="44967" xr:uid="{00000000-0005-0000-0000-0000ACAF0000}"/>
    <cellStyle name="Note 2 2 2 2 3 3" xfId="44968" xr:uid="{00000000-0005-0000-0000-0000ADAF0000}"/>
    <cellStyle name="Note 2 2 2 2 3 4" xfId="44969" xr:uid="{00000000-0005-0000-0000-0000AEAF0000}"/>
    <cellStyle name="Note 2 2 2 2 3 5" xfId="44970" xr:uid="{00000000-0005-0000-0000-0000AFAF0000}"/>
    <cellStyle name="Note 2 2 2 2 4" xfId="44971" xr:uid="{00000000-0005-0000-0000-0000B0AF0000}"/>
    <cellStyle name="Note 2 2 2 2 4 2" xfId="44972" xr:uid="{00000000-0005-0000-0000-0000B1AF0000}"/>
    <cellStyle name="Note 2 2 2 2 4 3" xfId="44973" xr:uid="{00000000-0005-0000-0000-0000B2AF0000}"/>
    <cellStyle name="Note 2 2 2 2 5" xfId="44974" xr:uid="{00000000-0005-0000-0000-0000B3AF0000}"/>
    <cellStyle name="Note 2 2 2 2 5 2" xfId="44975" xr:uid="{00000000-0005-0000-0000-0000B4AF0000}"/>
    <cellStyle name="Note 2 2 2 2 6" xfId="44976" xr:uid="{00000000-0005-0000-0000-0000B5AF0000}"/>
    <cellStyle name="Note 2 2 2 2 6 2" xfId="44977" xr:uid="{00000000-0005-0000-0000-0000B6AF0000}"/>
    <cellStyle name="Note 2 2 2 2 7" xfId="44978" xr:uid="{00000000-0005-0000-0000-0000B7AF0000}"/>
    <cellStyle name="Note 2 2 2 2 8" xfId="44979" xr:uid="{00000000-0005-0000-0000-0000B8AF0000}"/>
    <cellStyle name="Note 2 2 2 2 9" xfId="44980" xr:uid="{00000000-0005-0000-0000-0000B9AF0000}"/>
    <cellStyle name="Note 2 2 2 2_1) Sector Final Use Input Sheet" xfId="44981" xr:uid="{00000000-0005-0000-0000-0000BAAF0000}"/>
    <cellStyle name="Note 2 2 2 3" xfId="44982" xr:uid="{00000000-0005-0000-0000-0000BBAF0000}"/>
    <cellStyle name="Note 2 2 2 3 10" xfId="44983" xr:uid="{00000000-0005-0000-0000-0000BCAF0000}"/>
    <cellStyle name="Note 2 2 2 3 11" xfId="44984" xr:uid="{00000000-0005-0000-0000-0000BDAF0000}"/>
    <cellStyle name="Note 2 2 2 3 12" xfId="44985" xr:uid="{00000000-0005-0000-0000-0000BEAF0000}"/>
    <cellStyle name="Note 2 2 2 3 2" xfId="44986" xr:uid="{00000000-0005-0000-0000-0000BFAF0000}"/>
    <cellStyle name="Note 2 2 2 3 2 10" xfId="44987" xr:uid="{00000000-0005-0000-0000-0000C0AF0000}"/>
    <cellStyle name="Note 2 2 2 3 2 11" xfId="44988" xr:uid="{00000000-0005-0000-0000-0000C1AF0000}"/>
    <cellStyle name="Note 2 2 2 3 2 2" xfId="44989" xr:uid="{00000000-0005-0000-0000-0000C2AF0000}"/>
    <cellStyle name="Note 2 2 2 3 2 2 2" xfId="44990" xr:uid="{00000000-0005-0000-0000-0000C3AF0000}"/>
    <cellStyle name="Note 2 2 2 3 2 2 3" xfId="44991" xr:uid="{00000000-0005-0000-0000-0000C4AF0000}"/>
    <cellStyle name="Note 2 2 2 3 2 2 4" xfId="44992" xr:uid="{00000000-0005-0000-0000-0000C5AF0000}"/>
    <cellStyle name="Note 2 2 2 3 2 2 5" xfId="44993" xr:uid="{00000000-0005-0000-0000-0000C6AF0000}"/>
    <cellStyle name="Note 2 2 2 3 2 3" xfId="44994" xr:uid="{00000000-0005-0000-0000-0000C7AF0000}"/>
    <cellStyle name="Note 2 2 2 3 2 3 2" xfId="44995" xr:uid="{00000000-0005-0000-0000-0000C8AF0000}"/>
    <cellStyle name="Note 2 2 2 3 2 3 3" xfId="44996" xr:uid="{00000000-0005-0000-0000-0000C9AF0000}"/>
    <cellStyle name="Note 2 2 2 3 2 4" xfId="44997" xr:uid="{00000000-0005-0000-0000-0000CAAF0000}"/>
    <cellStyle name="Note 2 2 2 3 2 4 2" xfId="44998" xr:uid="{00000000-0005-0000-0000-0000CBAF0000}"/>
    <cellStyle name="Note 2 2 2 3 2 5" xfId="44999" xr:uid="{00000000-0005-0000-0000-0000CCAF0000}"/>
    <cellStyle name="Note 2 2 2 3 2 5 2" xfId="45000" xr:uid="{00000000-0005-0000-0000-0000CDAF0000}"/>
    <cellStyle name="Note 2 2 2 3 2 6" xfId="45001" xr:uid="{00000000-0005-0000-0000-0000CEAF0000}"/>
    <cellStyle name="Note 2 2 2 3 2 7" xfId="45002" xr:uid="{00000000-0005-0000-0000-0000CFAF0000}"/>
    <cellStyle name="Note 2 2 2 3 2 8" xfId="45003" xr:uid="{00000000-0005-0000-0000-0000D0AF0000}"/>
    <cellStyle name="Note 2 2 2 3 2 9" xfId="45004" xr:uid="{00000000-0005-0000-0000-0000D1AF0000}"/>
    <cellStyle name="Note 2 2 2 3 2_1) Sector Final Use Input Sheet" xfId="45005" xr:uid="{00000000-0005-0000-0000-0000D2AF0000}"/>
    <cellStyle name="Note 2 2 2 3 3" xfId="45006" xr:uid="{00000000-0005-0000-0000-0000D3AF0000}"/>
    <cellStyle name="Note 2 2 2 3 3 2" xfId="45007" xr:uid="{00000000-0005-0000-0000-0000D4AF0000}"/>
    <cellStyle name="Note 2 2 2 3 3 3" xfId="45008" xr:uid="{00000000-0005-0000-0000-0000D5AF0000}"/>
    <cellStyle name="Note 2 2 2 3 3 4" xfId="45009" xr:uid="{00000000-0005-0000-0000-0000D6AF0000}"/>
    <cellStyle name="Note 2 2 2 3 3 5" xfId="45010" xr:uid="{00000000-0005-0000-0000-0000D7AF0000}"/>
    <cellStyle name="Note 2 2 2 3 4" xfId="45011" xr:uid="{00000000-0005-0000-0000-0000D8AF0000}"/>
    <cellStyle name="Note 2 2 2 3 4 2" xfId="45012" xr:uid="{00000000-0005-0000-0000-0000D9AF0000}"/>
    <cellStyle name="Note 2 2 2 3 4 3" xfId="45013" xr:uid="{00000000-0005-0000-0000-0000DAAF0000}"/>
    <cellStyle name="Note 2 2 2 3 5" xfId="45014" xr:uid="{00000000-0005-0000-0000-0000DBAF0000}"/>
    <cellStyle name="Note 2 2 2 3 5 2" xfId="45015" xr:uid="{00000000-0005-0000-0000-0000DCAF0000}"/>
    <cellStyle name="Note 2 2 2 3 6" xfId="45016" xr:uid="{00000000-0005-0000-0000-0000DDAF0000}"/>
    <cellStyle name="Note 2 2 2 3 6 2" xfId="45017" xr:uid="{00000000-0005-0000-0000-0000DEAF0000}"/>
    <cellStyle name="Note 2 2 2 3 7" xfId="45018" xr:uid="{00000000-0005-0000-0000-0000DFAF0000}"/>
    <cellStyle name="Note 2 2 2 3 8" xfId="45019" xr:uid="{00000000-0005-0000-0000-0000E0AF0000}"/>
    <cellStyle name="Note 2 2 2 3 9" xfId="45020" xr:uid="{00000000-0005-0000-0000-0000E1AF0000}"/>
    <cellStyle name="Note 2 2 2 3_1) Sector Final Use Input Sheet" xfId="45021" xr:uid="{00000000-0005-0000-0000-0000E2AF0000}"/>
    <cellStyle name="Note 2 2 2 4" xfId="45022" xr:uid="{00000000-0005-0000-0000-0000E3AF0000}"/>
    <cellStyle name="Note 2 2 2 4 10" xfId="45023" xr:uid="{00000000-0005-0000-0000-0000E4AF0000}"/>
    <cellStyle name="Note 2 2 2 4 11" xfId="45024" xr:uid="{00000000-0005-0000-0000-0000E5AF0000}"/>
    <cellStyle name="Note 2 2 2 4 2" xfId="45025" xr:uid="{00000000-0005-0000-0000-0000E6AF0000}"/>
    <cellStyle name="Note 2 2 2 4 2 2" xfId="45026" xr:uid="{00000000-0005-0000-0000-0000E7AF0000}"/>
    <cellStyle name="Note 2 2 2 4 2 3" xfId="45027" xr:uid="{00000000-0005-0000-0000-0000E8AF0000}"/>
    <cellStyle name="Note 2 2 2 4 2 4" xfId="45028" xr:uid="{00000000-0005-0000-0000-0000E9AF0000}"/>
    <cellStyle name="Note 2 2 2 4 2 5" xfId="45029" xr:uid="{00000000-0005-0000-0000-0000EAAF0000}"/>
    <cellStyle name="Note 2 2 2 4 3" xfId="45030" xr:uid="{00000000-0005-0000-0000-0000EBAF0000}"/>
    <cellStyle name="Note 2 2 2 4 3 2" xfId="45031" xr:uid="{00000000-0005-0000-0000-0000ECAF0000}"/>
    <cellStyle name="Note 2 2 2 4 3 3" xfId="45032" xr:uid="{00000000-0005-0000-0000-0000EDAF0000}"/>
    <cellStyle name="Note 2 2 2 4 4" xfId="45033" xr:uid="{00000000-0005-0000-0000-0000EEAF0000}"/>
    <cellStyle name="Note 2 2 2 4 4 2" xfId="45034" xr:uid="{00000000-0005-0000-0000-0000EFAF0000}"/>
    <cellStyle name="Note 2 2 2 4 5" xfId="45035" xr:uid="{00000000-0005-0000-0000-0000F0AF0000}"/>
    <cellStyle name="Note 2 2 2 4 5 2" xfId="45036" xr:uid="{00000000-0005-0000-0000-0000F1AF0000}"/>
    <cellStyle name="Note 2 2 2 4 6" xfId="45037" xr:uid="{00000000-0005-0000-0000-0000F2AF0000}"/>
    <cellStyle name="Note 2 2 2 4 7" xfId="45038" xr:uid="{00000000-0005-0000-0000-0000F3AF0000}"/>
    <cellStyle name="Note 2 2 2 4 8" xfId="45039" xr:uid="{00000000-0005-0000-0000-0000F4AF0000}"/>
    <cellStyle name="Note 2 2 2 4 9" xfId="45040" xr:uid="{00000000-0005-0000-0000-0000F5AF0000}"/>
    <cellStyle name="Note 2 2 2 4_1) Sector Final Use Input Sheet" xfId="45041" xr:uid="{00000000-0005-0000-0000-0000F6AF0000}"/>
    <cellStyle name="Note 2 2 2 5" xfId="45042" xr:uid="{00000000-0005-0000-0000-0000F7AF0000}"/>
    <cellStyle name="Note 2 2 2 5 2" xfId="45043" xr:uid="{00000000-0005-0000-0000-0000F8AF0000}"/>
    <cellStyle name="Note 2 2 2 5 3" xfId="45044" xr:uid="{00000000-0005-0000-0000-0000F9AF0000}"/>
    <cellStyle name="Note 2 2 2 5 4" xfId="45045" xr:uid="{00000000-0005-0000-0000-0000FAAF0000}"/>
    <cellStyle name="Note 2 2 2 5 5" xfId="45046" xr:uid="{00000000-0005-0000-0000-0000FBAF0000}"/>
    <cellStyle name="Note 2 2 2 6" xfId="45047" xr:uid="{00000000-0005-0000-0000-0000FCAF0000}"/>
    <cellStyle name="Note 2 2 2 6 2" xfId="45048" xr:uid="{00000000-0005-0000-0000-0000FDAF0000}"/>
    <cellStyle name="Note 2 2 2 6 3" xfId="45049" xr:uid="{00000000-0005-0000-0000-0000FEAF0000}"/>
    <cellStyle name="Note 2 2 2 7" xfId="45050" xr:uid="{00000000-0005-0000-0000-0000FFAF0000}"/>
    <cellStyle name="Note 2 2 2 7 2" xfId="45051" xr:uid="{00000000-0005-0000-0000-000000B00000}"/>
    <cellStyle name="Note 2 2 2 8" xfId="45052" xr:uid="{00000000-0005-0000-0000-000001B00000}"/>
    <cellStyle name="Note 2 2 2 8 2" xfId="45053" xr:uid="{00000000-0005-0000-0000-000002B00000}"/>
    <cellStyle name="Note 2 2 2 9" xfId="45054" xr:uid="{00000000-0005-0000-0000-000003B00000}"/>
    <cellStyle name="Note 2 2 2_1) Sector Final Use Input Sheet" xfId="45055" xr:uid="{00000000-0005-0000-0000-000004B00000}"/>
    <cellStyle name="Note 2 2 3" xfId="45056" xr:uid="{00000000-0005-0000-0000-000005B00000}"/>
    <cellStyle name="Note 2 2 3 10" xfId="45057" xr:uid="{00000000-0005-0000-0000-000006B00000}"/>
    <cellStyle name="Note 2 2 3 11" xfId="45058" xr:uid="{00000000-0005-0000-0000-000007B00000}"/>
    <cellStyle name="Note 2 2 3 12" xfId="45059" xr:uid="{00000000-0005-0000-0000-000008B00000}"/>
    <cellStyle name="Note 2 2 3 13" xfId="45060" xr:uid="{00000000-0005-0000-0000-000009B00000}"/>
    <cellStyle name="Note 2 2 3 14" xfId="45061" xr:uid="{00000000-0005-0000-0000-00000AB00000}"/>
    <cellStyle name="Note 2 2 3 2" xfId="45062" xr:uid="{00000000-0005-0000-0000-00000BB00000}"/>
    <cellStyle name="Note 2 2 3 2 10" xfId="45063" xr:uid="{00000000-0005-0000-0000-00000CB00000}"/>
    <cellStyle name="Note 2 2 3 2 11" xfId="45064" xr:uid="{00000000-0005-0000-0000-00000DB00000}"/>
    <cellStyle name="Note 2 2 3 2 12" xfId="45065" xr:uid="{00000000-0005-0000-0000-00000EB00000}"/>
    <cellStyle name="Note 2 2 3 2 2" xfId="45066" xr:uid="{00000000-0005-0000-0000-00000FB00000}"/>
    <cellStyle name="Note 2 2 3 2 2 10" xfId="45067" xr:uid="{00000000-0005-0000-0000-000010B00000}"/>
    <cellStyle name="Note 2 2 3 2 2 11" xfId="45068" xr:uid="{00000000-0005-0000-0000-000011B00000}"/>
    <cellStyle name="Note 2 2 3 2 2 2" xfId="45069" xr:uid="{00000000-0005-0000-0000-000012B00000}"/>
    <cellStyle name="Note 2 2 3 2 2 2 2" xfId="45070" xr:uid="{00000000-0005-0000-0000-000013B00000}"/>
    <cellStyle name="Note 2 2 3 2 2 2 3" xfId="45071" xr:uid="{00000000-0005-0000-0000-000014B00000}"/>
    <cellStyle name="Note 2 2 3 2 2 2 4" xfId="45072" xr:uid="{00000000-0005-0000-0000-000015B00000}"/>
    <cellStyle name="Note 2 2 3 2 2 2 5" xfId="45073" xr:uid="{00000000-0005-0000-0000-000016B00000}"/>
    <cellStyle name="Note 2 2 3 2 2 3" xfId="45074" xr:uid="{00000000-0005-0000-0000-000017B00000}"/>
    <cellStyle name="Note 2 2 3 2 2 3 2" xfId="45075" xr:uid="{00000000-0005-0000-0000-000018B00000}"/>
    <cellStyle name="Note 2 2 3 2 2 3 3" xfId="45076" xr:uid="{00000000-0005-0000-0000-000019B00000}"/>
    <cellStyle name="Note 2 2 3 2 2 4" xfId="45077" xr:uid="{00000000-0005-0000-0000-00001AB00000}"/>
    <cellStyle name="Note 2 2 3 2 2 4 2" xfId="45078" xr:uid="{00000000-0005-0000-0000-00001BB00000}"/>
    <cellStyle name="Note 2 2 3 2 2 5" xfId="45079" xr:uid="{00000000-0005-0000-0000-00001CB00000}"/>
    <cellStyle name="Note 2 2 3 2 2 5 2" xfId="45080" xr:uid="{00000000-0005-0000-0000-00001DB00000}"/>
    <cellStyle name="Note 2 2 3 2 2 6" xfId="45081" xr:uid="{00000000-0005-0000-0000-00001EB00000}"/>
    <cellStyle name="Note 2 2 3 2 2 7" xfId="45082" xr:uid="{00000000-0005-0000-0000-00001FB00000}"/>
    <cellStyle name="Note 2 2 3 2 2 8" xfId="45083" xr:uid="{00000000-0005-0000-0000-000020B00000}"/>
    <cellStyle name="Note 2 2 3 2 2 9" xfId="45084" xr:uid="{00000000-0005-0000-0000-000021B00000}"/>
    <cellStyle name="Note 2 2 3 2 2_1) Sector Final Use Input Sheet" xfId="45085" xr:uid="{00000000-0005-0000-0000-000022B00000}"/>
    <cellStyle name="Note 2 2 3 2 3" xfId="45086" xr:uid="{00000000-0005-0000-0000-000023B00000}"/>
    <cellStyle name="Note 2 2 3 2 3 2" xfId="45087" xr:uid="{00000000-0005-0000-0000-000024B00000}"/>
    <cellStyle name="Note 2 2 3 2 3 3" xfId="45088" xr:uid="{00000000-0005-0000-0000-000025B00000}"/>
    <cellStyle name="Note 2 2 3 2 3 4" xfId="45089" xr:uid="{00000000-0005-0000-0000-000026B00000}"/>
    <cellStyle name="Note 2 2 3 2 3 5" xfId="45090" xr:uid="{00000000-0005-0000-0000-000027B00000}"/>
    <cellStyle name="Note 2 2 3 2 4" xfId="45091" xr:uid="{00000000-0005-0000-0000-000028B00000}"/>
    <cellStyle name="Note 2 2 3 2 4 2" xfId="45092" xr:uid="{00000000-0005-0000-0000-000029B00000}"/>
    <cellStyle name="Note 2 2 3 2 4 3" xfId="45093" xr:uid="{00000000-0005-0000-0000-00002AB00000}"/>
    <cellStyle name="Note 2 2 3 2 5" xfId="45094" xr:uid="{00000000-0005-0000-0000-00002BB00000}"/>
    <cellStyle name="Note 2 2 3 2 5 2" xfId="45095" xr:uid="{00000000-0005-0000-0000-00002CB00000}"/>
    <cellStyle name="Note 2 2 3 2 6" xfId="45096" xr:uid="{00000000-0005-0000-0000-00002DB00000}"/>
    <cellStyle name="Note 2 2 3 2 6 2" xfId="45097" xr:uid="{00000000-0005-0000-0000-00002EB00000}"/>
    <cellStyle name="Note 2 2 3 2 7" xfId="45098" xr:uid="{00000000-0005-0000-0000-00002FB00000}"/>
    <cellStyle name="Note 2 2 3 2 8" xfId="45099" xr:uid="{00000000-0005-0000-0000-000030B00000}"/>
    <cellStyle name="Note 2 2 3 2 9" xfId="45100" xr:uid="{00000000-0005-0000-0000-000031B00000}"/>
    <cellStyle name="Note 2 2 3 2_1) Sector Final Use Input Sheet" xfId="45101" xr:uid="{00000000-0005-0000-0000-000032B00000}"/>
    <cellStyle name="Note 2 2 3 3" xfId="45102" xr:uid="{00000000-0005-0000-0000-000033B00000}"/>
    <cellStyle name="Note 2 2 3 3 10" xfId="45103" xr:uid="{00000000-0005-0000-0000-000034B00000}"/>
    <cellStyle name="Note 2 2 3 3 11" xfId="45104" xr:uid="{00000000-0005-0000-0000-000035B00000}"/>
    <cellStyle name="Note 2 2 3 3 12" xfId="45105" xr:uid="{00000000-0005-0000-0000-000036B00000}"/>
    <cellStyle name="Note 2 2 3 3 2" xfId="45106" xr:uid="{00000000-0005-0000-0000-000037B00000}"/>
    <cellStyle name="Note 2 2 3 3 2 10" xfId="45107" xr:uid="{00000000-0005-0000-0000-000038B00000}"/>
    <cellStyle name="Note 2 2 3 3 2 11" xfId="45108" xr:uid="{00000000-0005-0000-0000-000039B00000}"/>
    <cellStyle name="Note 2 2 3 3 2 2" xfId="45109" xr:uid="{00000000-0005-0000-0000-00003AB00000}"/>
    <cellStyle name="Note 2 2 3 3 2 2 2" xfId="45110" xr:uid="{00000000-0005-0000-0000-00003BB00000}"/>
    <cellStyle name="Note 2 2 3 3 2 2 3" xfId="45111" xr:uid="{00000000-0005-0000-0000-00003CB00000}"/>
    <cellStyle name="Note 2 2 3 3 2 2 4" xfId="45112" xr:uid="{00000000-0005-0000-0000-00003DB00000}"/>
    <cellStyle name="Note 2 2 3 3 2 2 5" xfId="45113" xr:uid="{00000000-0005-0000-0000-00003EB00000}"/>
    <cellStyle name="Note 2 2 3 3 2 3" xfId="45114" xr:uid="{00000000-0005-0000-0000-00003FB00000}"/>
    <cellStyle name="Note 2 2 3 3 2 3 2" xfId="45115" xr:uid="{00000000-0005-0000-0000-000040B00000}"/>
    <cellStyle name="Note 2 2 3 3 2 3 3" xfId="45116" xr:uid="{00000000-0005-0000-0000-000041B00000}"/>
    <cellStyle name="Note 2 2 3 3 2 4" xfId="45117" xr:uid="{00000000-0005-0000-0000-000042B00000}"/>
    <cellStyle name="Note 2 2 3 3 2 4 2" xfId="45118" xr:uid="{00000000-0005-0000-0000-000043B00000}"/>
    <cellStyle name="Note 2 2 3 3 2 5" xfId="45119" xr:uid="{00000000-0005-0000-0000-000044B00000}"/>
    <cellStyle name="Note 2 2 3 3 2 5 2" xfId="45120" xr:uid="{00000000-0005-0000-0000-000045B00000}"/>
    <cellStyle name="Note 2 2 3 3 2 6" xfId="45121" xr:uid="{00000000-0005-0000-0000-000046B00000}"/>
    <cellStyle name="Note 2 2 3 3 2 7" xfId="45122" xr:uid="{00000000-0005-0000-0000-000047B00000}"/>
    <cellStyle name="Note 2 2 3 3 2 8" xfId="45123" xr:uid="{00000000-0005-0000-0000-000048B00000}"/>
    <cellStyle name="Note 2 2 3 3 2 9" xfId="45124" xr:uid="{00000000-0005-0000-0000-000049B00000}"/>
    <cellStyle name="Note 2 2 3 3 2_1) Sector Final Use Input Sheet" xfId="45125" xr:uid="{00000000-0005-0000-0000-00004AB00000}"/>
    <cellStyle name="Note 2 2 3 3 3" xfId="45126" xr:uid="{00000000-0005-0000-0000-00004BB00000}"/>
    <cellStyle name="Note 2 2 3 3 3 2" xfId="45127" xr:uid="{00000000-0005-0000-0000-00004CB00000}"/>
    <cellStyle name="Note 2 2 3 3 3 3" xfId="45128" xr:uid="{00000000-0005-0000-0000-00004DB00000}"/>
    <cellStyle name="Note 2 2 3 3 3 4" xfId="45129" xr:uid="{00000000-0005-0000-0000-00004EB00000}"/>
    <cellStyle name="Note 2 2 3 3 3 5" xfId="45130" xr:uid="{00000000-0005-0000-0000-00004FB00000}"/>
    <cellStyle name="Note 2 2 3 3 4" xfId="45131" xr:uid="{00000000-0005-0000-0000-000050B00000}"/>
    <cellStyle name="Note 2 2 3 3 4 2" xfId="45132" xr:uid="{00000000-0005-0000-0000-000051B00000}"/>
    <cellStyle name="Note 2 2 3 3 4 3" xfId="45133" xr:uid="{00000000-0005-0000-0000-000052B00000}"/>
    <cellStyle name="Note 2 2 3 3 5" xfId="45134" xr:uid="{00000000-0005-0000-0000-000053B00000}"/>
    <cellStyle name="Note 2 2 3 3 5 2" xfId="45135" xr:uid="{00000000-0005-0000-0000-000054B00000}"/>
    <cellStyle name="Note 2 2 3 3 6" xfId="45136" xr:uid="{00000000-0005-0000-0000-000055B00000}"/>
    <cellStyle name="Note 2 2 3 3 6 2" xfId="45137" xr:uid="{00000000-0005-0000-0000-000056B00000}"/>
    <cellStyle name="Note 2 2 3 3 7" xfId="45138" xr:uid="{00000000-0005-0000-0000-000057B00000}"/>
    <cellStyle name="Note 2 2 3 3 8" xfId="45139" xr:uid="{00000000-0005-0000-0000-000058B00000}"/>
    <cellStyle name="Note 2 2 3 3 9" xfId="45140" xr:uid="{00000000-0005-0000-0000-000059B00000}"/>
    <cellStyle name="Note 2 2 3 3_1) Sector Final Use Input Sheet" xfId="45141" xr:uid="{00000000-0005-0000-0000-00005AB00000}"/>
    <cellStyle name="Note 2 2 3 4" xfId="45142" xr:uid="{00000000-0005-0000-0000-00005BB00000}"/>
    <cellStyle name="Note 2 2 3 4 10" xfId="45143" xr:uid="{00000000-0005-0000-0000-00005CB00000}"/>
    <cellStyle name="Note 2 2 3 4 11" xfId="45144" xr:uid="{00000000-0005-0000-0000-00005DB00000}"/>
    <cellStyle name="Note 2 2 3 4 2" xfId="45145" xr:uid="{00000000-0005-0000-0000-00005EB00000}"/>
    <cellStyle name="Note 2 2 3 4 2 2" xfId="45146" xr:uid="{00000000-0005-0000-0000-00005FB00000}"/>
    <cellStyle name="Note 2 2 3 4 2 3" xfId="45147" xr:uid="{00000000-0005-0000-0000-000060B00000}"/>
    <cellStyle name="Note 2 2 3 4 2 4" xfId="45148" xr:uid="{00000000-0005-0000-0000-000061B00000}"/>
    <cellStyle name="Note 2 2 3 4 2 5" xfId="45149" xr:uid="{00000000-0005-0000-0000-000062B00000}"/>
    <cellStyle name="Note 2 2 3 4 3" xfId="45150" xr:uid="{00000000-0005-0000-0000-000063B00000}"/>
    <cellStyle name="Note 2 2 3 4 3 2" xfId="45151" xr:uid="{00000000-0005-0000-0000-000064B00000}"/>
    <cellStyle name="Note 2 2 3 4 3 3" xfId="45152" xr:uid="{00000000-0005-0000-0000-000065B00000}"/>
    <cellStyle name="Note 2 2 3 4 4" xfId="45153" xr:uid="{00000000-0005-0000-0000-000066B00000}"/>
    <cellStyle name="Note 2 2 3 4 4 2" xfId="45154" xr:uid="{00000000-0005-0000-0000-000067B00000}"/>
    <cellStyle name="Note 2 2 3 4 5" xfId="45155" xr:uid="{00000000-0005-0000-0000-000068B00000}"/>
    <cellStyle name="Note 2 2 3 4 5 2" xfId="45156" xr:uid="{00000000-0005-0000-0000-000069B00000}"/>
    <cellStyle name="Note 2 2 3 4 6" xfId="45157" xr:uid="{00000000-0005-0000-0000-00006AB00000}"/>
    <cellStyle name="Note 2 2 3 4 7" xfId="45158" xr:uid="{00000000-0005-0000-0000-00006BB00000}"/>
    <cellStyle name="Note 2 2 3 4 8" xfId="45159" xr:uid="{00000000-0005-0000-0000-00006CB00000}"/>
    <cellStyle name="Note 2 2 3 4 9" xfId="45160" xr:uid="{00000000-0005-0000-0000-00006DB00000}"/>
    <cellStyle name="Note 2 2 3 4_1) Sector Final Use Input Sheet" xfId="45161" xr:uid="{00000000-0005-0000-0000-00006EB00000}"/>
    <cellStyle name="Note 2 2 3 5" xfId="45162" xr:uid="{00000000-0005-0000-0000-00006FB00000}"/>
    <cellStyle name="Note 2 2 3 5 2" xfId="45163" xr:uid="{00000000-0005-0000-0000-000070B00000}"/>
    <cellStyle name="Note 2 2 3 5 3" xfId="45164" xr:uid="{00000000-0005-0000-0000-000071B00000}"/>
    <cellStyle name="Note 2 2 3 5 4" xfId="45165" xr:uid="{00000000-0005-0000-0000-000072B00000}"/>
    <cellStyle name="Note 2 2 3 5 5" xfId="45166" xr:uid="{00000000-0005-0000-0000-000073B00000}"/>
    <cellStyle name="Note 2 2 3 6" xfId="45167" xr:uid="{00000000-0005-0000-0000-000074B00000}"/>
    <cellStyle name="Note 2 2 3 6 2" xfId="45168" xr:uid="{00000000-0005-0000-0000-000075B00000}"/>
    <cellStyle name="Note 2 2 3 6 3" xfId="45169" xr:uid="{00000000-0005-0000-0000-000076B00000}"/>
    <cellStyle name="Note 2 2 3 7" xfId="45170" xr:uid="{00000000-0005-0000-0000-000077B00000}"/>
    <cellStyle name="Note 2 2 3 7 2" xfId="45171" xr:uid="{00000000-0005-0000-0000-000078B00000}"/>
    <cellStyle name="Note 2 2 3 8" xfId="45172" xr:uid="{00000000-0005-0000-0000-000079B00000}"/>
    <cellStyle name="Note 2 2 3 8 2" xfId="45173" xr:uid="{00000000-0005-0000-0000-00007AB00000}"/>
    <cellStyle name="Note 2 2 3 9" xfId="45174" xr:uid="{00000000-0005-0000-0000-00007BB00000}"/>
    <cellStyle name="Note 2 2 3_1) Sector Final Use Input Sheet" xfId="45175" xr:uid="{00000000-0005-0000-0000-00007CB00000}"/>
    <cellStyle name="Note 2 2 4" xfId="45176" xr:uid="{00000000-0005-0000-0000-00007DB00000}"/>
    <cellStyle name="Note 2 2 4 10" xfId="45177" xr:uid="{00000000-0005-0000-0000-00007EB00000}"/>
    <cellStyle name="Note 2 2 4 11" xfId="45178" xr:uid="{00000000-0005-0000-0000-00007FB00000}"/>
    <cellStyle name="Note 2 2 4 12" xfId="45179" xr:uid="{00000000-0005-0000-0000-000080B00000}"/>
    <cellStyle name="Note 2 2 4 13" xfId="45180" xr:uid="{00000000-0005-0000-0000-000081B00000}"/>
    <cellStyle name="Note 2 2 4 14" xfId="45181" xr:uid="{00000000-0005-0000-0000-000082B00000}"/>
    <cellStyle name="Note 2 2 4 2" xfId="45182" xr:uid="{00000000-0005-0000-0000-000083B00000}"/>
    <cellStyle name="Note 2 2 4 2 10" xfId="45183" xr:uid="{00000000-0005-0000-0000-000084B00000}"/>
    <cellStyle name="Note 2 2 4 2 11" xfId="45184" xr:uid="{00000000-0005-0000-0000-000085B00000}"/>
    <cellStyle name="Note 2 2 4 2 12" xfId="45185" xr:uid="{00000000-0005-0000-0000-000086B00000}"/>
    <cellStyle name="Note 2 2 4 2 2" xfId="45186" xr:uid="{00000000-0005-0000-0000-000087B00000}"/>
    <cellStyle name="Note 2 2 4 2 2 10" xfId="45187" xr:uid="{00000000-0005-0000-0000-000088B00000}"/>
    <cellStyle name="Note 2 2 4 2 2 11" xfId="45188" xr:uid="{00000000-0005-0000-0000-000089B00000}"/>
    <cellStyle name="Note 2 2 4 2 2 2" xfId="45189" xr:uid="{00000000-0005-0000-0000-00008AB00000}"/>
    <cellStyle name="Note 2 2 4 2 2 2 2" xfId="45190" xr:uid="{00000000-0005-0000-0000-00008BB00000}"/>
    <cellStyle name="Note 2 2 4 2 2 2 3" xfId="45191" xr:uid="{00000000-0005-0000-0000-00008CB00000}"/>
    <cellStyle name="Note 2 2 4 2 2 2 4" xfId="45192" xr:uid="{00000000-0005-0000-0000-00008DB00000}"/>
    <cellStyle name="Note 2 2 4 2 2 2 5" xfId="45193" xr:uid="{00000000-0005-0000-0000-00008EB00000}"/>
    <cellStyle name="Note 2 2 4 2 2 3" xfId="45194" xr:uid="{00000000-0005-0000-0000-00008FB00000}"/>
    <cellStyle name="Note 2 2 4 2 2 3 2" xfId="45195" xr:uid="{00000000-0005-0000-0000-000090B00000}"/>
    <cellStyle name="Note 2 2 4 2 2 3 3" xfId="45196" xr:uid="{00000000-0005-0000-0000-000091B00000}"/>
    <cellStyle name="Note 2 2 4 2 2 4" xfId="45197" xr:uid="{00000000-0005-0000-0000-000092B00000}"/>
    <cellStyle name="Note 2 2 4 2 2 4 2" xfId="45198" xr:uid="{00000000-0005-0000-0000-000093B00000}"/>
    <cellStyle name="Note 2 2 4 2 2 5" xfId="45199" xr:uid="{00000000-0005-0000-0000-000094B00000}"/>
    <cellStyle name="Note 2 2 4 2 2 5 2" xfId="45200" xr:uid="{00000000-0005-0000-0000-000095B00000}"/>
    <cellStyle name="Note 2 2 4 2 2 6" xfId="45201" xr:uid="{00000000-0005-0000-0000-000096B00000}"/>
    <cellStyle name="Note 2 2 4 2 2 7" xfId="45202" xr:uid="{00000000-0005-0000-0000-000097B00000}"/>
    <cellStyle name="Note 2 2 4 2 2 8" xfId="45203" xr:uid="{00000000-0005-0000-0000-000098B00000}"/>
    <cellStyle name="Note 2 2 4 2 2 9" xfId="45204" xr:uid="{00000000-0005-0000-0000-000099B00000}"/>
    <cellStyle name="Note 2 2 4 2 2_1) Sector Final Use Input Sheet" xfId="45205" xr:uid="{00000000-0005-0000-0000-00009AB00000}"/>
    <cellStyle name="Note 2 2 4 2 3" xfId="45206" xr:uid="{00000000-0005-0000-0000-00009BB00000}"/>
    <cellStyle name="Note 2 2 4 2 3 2" xfId="45207" xr:uid="{00000000-0005-0000-0000-00009CB00000}"/>
    <cellStyle name="Note 2 2 4 2 3 3" xfId="45208" xr:uid="{00000000-0005-0000-0000-00009DB00000}"/>
    <cellStyle name="Note 2 2 4 2 3 4" xfId="45209" xr:uid="{00000000-0005-0000-0000-00009EB00000}"/>
    <cellStyle name="Note 2 2 4 2 3 5" xfId="45210" xr:uid="{00000000-0005-0000-0000-00009FB00000}"/>
    <cellStyle name="Note 2 2 4 2 4" xfId="45211" xr:uid="{00000000-0005-0000-0000-0000A0B00000}"/>
    <cellStyle name="Note 2 2 4 2 4 2" xfId="45212" xr:uid="{00000000-0005-0000-0000-0000A1B00000}"/>
    <cellStyle name="Note 2 2 4 2 4 3" xfId="45213" xr:uid="{00000000-0005-0000-0000-0000A2B00000}"/>
    <cellStyle name="Note 2 2 4 2 5" xfId="45214" xr:uid="{00000000-0005-0000-0000-0000A3B00000}"/>
    <cellStyle name="Note 2 2 4 2 5 2" xfId="45215" xr:uid="{00000000-0005-0000-0000-0000A4B00000}"/>
    <cellStyle name="Note 2 2 4 2 6" xfId="45216" xr:uid="{00000000-0005-0000-0000-0000A5B00000}"/>
    <cellStyle name="Note 2 2 4 2 6 2" xfId="45217" xr:uid="{00000000-0005-0000-0000-0000A6B00000}"/>
    <cellStyle name="Note 2 2 4 2 7" xfId="45218" xr:uid="{00000000-0005-0000-0000-0000A7B00000}"/>
    <cellStyle name="Note 2 2 4 2 8" xfId="45219" xr:uid="{00000000-0005-0000-0000-0000A8B00000}"/>
    <cellStyle name="Note 2 2 4 2 9" xfId="45220" xr:uid="{00000000-0005-0000-0000-0000A9B00000}"/>
    <cellStyle name="Note 2 2 4 2_1) Sector Final Use Input Sheet" xfId="45221" xr:uid="{00000000-0005-0000-0000-0000AAB00000}"/>
    <cellStyle name="Note 2 2 4 3" xfId="45222" xr:uid="{00000000-0005-0000-0000-0000ABB00000}"/>
    <cellStyle name="Note 2 2 4 3 10" xfId="45223" xr:uid="{00000000-0005-0000-0000-0000ACB00000}"/>
    <cellStyle name="Note 2 2 4 3 11" xfId="45224" xr:uid="{00000000-0005-0000-0000-0000ADB00000}"/>
    <cellStyle name="Note 2 2 4 3 12" xfId="45225" xr:uid="{00000000-0005-0000-0000-0000AEB00000}"/>
    <cellStyle name="Note 2 2 4 3 2" xfId="45226" xr:uid="{00000000-0005-0000-0000-0000AFB00000}"/>
    <cellStyle name="Note 2 2 4 3 2 10" xfId="45227" xr:uid="{00000000-0005-0000-0000-0000B0B00000}"/>
    <cellStyle name="Note 2 2 4 3 2 11" xfId="45228" xr:uid="{00000000-0005-0000-0000-0000B1B00000}"/>
    <cellStyle name="Note 2 2 4 3 2 2" xfId="45229" xr:uid="{00000000-0005-0000-0000-0000B2B00000}"/>
    <cellStyle name="Note 2 2 4 3 2 2 2" xfId="45230" xr:uid="{00000000-0005-0000-0000-0000B3B00000}"/>
    <cellStyle name="Note 2 2 4 3 2 2 3" xfId="45231" xr:uid="{00000000-0005-0000-0000-0000B4B00000}"/>
    <cellStyle name="Note 2 2 4 3 2 2 4" xfId="45232" xr:uid="{00000000-0005-0000-0000-0000B5B00000}"/>
    <cellStyle name="Note 2 2 4 3 2 2 5" xfId="45233" xr:uid="{00000000-0005-0000-0000-0000B6B00000}"/>
    <cellStyle name="Note 2 2 4 3 2 3" xfId="45234" xr:uid="{00000000-0005-0000-0000-0000B7B00000}"/>
    <cellStyle name="Note 2 2 4 3 2 3 2" xfId="45235" xr:uid="{00000000-0005-0000-0000-0000B8B00000}"/>
    <cellStyle name="Note 2 2 4 3 2 3 3" xfId="45236" xr:uid="{00000000-0005-0000-0000-0000B9B00000}"/>
    <cellStyle name="Note 2 2 4 3 2 4" xfId="45237" xr:uid="{00000000-0005-0000-0000-0000BAB00000}"/>
    <cellStyle name="Note 2 2 4 3 2 4 2" xfId="45238" xr:uid="{00000000-0005-0000-0000-0000BBB00000}"/>
    <cellStyle name="Note 2 2 4 3 2 5" xfId="45239" xr:uid="{00000000-0005-0000-0000-0000BCB00000}"/>
    <cellStyle name="Note 2 2 4 3 2 5 2" xfId="45240" xr:uid="{00000000-0005-0000-0000-0000BDB00000}"/>
    <cellStyle name="Note 2 2 4 3 2 6" xfId="45241" xr:uid="{00000000-0005-0000-0000-0000BEB00000}"/>
    <cellStyle name="Note 2 2 4 3 2 7" xfId="45242" xr:uid="{00000000-0005-0000-0000-0000BFB00000}"/>
    <cellStyle name="Note 2 2 4 3 2 8" xfId="45243" xr:uid="{00000000-0005-0000-0000-0000C0B00000}"/>
    <cellStyle name="Note 2 2 4 3 2 9" xfId="45244" xr:uid="{00000000-0005-0000-0000-0000C1B00000}"/>
    <cellStyle name="Note 2 2 4 3 2_1) Sector Final Use Input Sheet" xfId="45245" xr:uid="{00000000-0005-0000-0000-0000C2B00000}"/>
    <cellStyle name="Note 2 2 4 3 3" xfId="45246" xr:uid="{00000000-0005-0000-0000-0000C3B00000}"/>
    <cellStyle name="Note 2 2 4 3 3 2" xfId="45247" xr:uid="{00000000-0005-0000-0000-0000C4B00000}"/>
    <cellStyle name="Note 2 2 4 3 3 3" xfId="45248" xr:uid="{00000000-0005-0000-0000-0000C5B00000}"/>
    <cellStyle name="Note 2 2 4 3 3 4" xfId="45249" xr:uid="{00000000-0005-0000-0000-0000C6B00000}"/>
    <cellStyle name="Note 2 2 4 3 3 5" xfId="45250" xr:uid="{00000000-0005-0000-0000-0000C7B00000}"/>
    <cellStyle name="Note 2 2 4 3 4" xfId="45251" xr:uid="{00000000-0005-0000-0000-0000C8B00000}"/>
    <cellStyle name="Note 2 2 4 3 4 2" xfId="45252" xr:uid="{00000000-0005-0000-0000-0000C9B00000}"/>
    <cellStyle name="Note 2 2 4 3 4 3" xfId="45253" xr:uid="{00000000-0005-0000-0000-0000CAB00000}"/>
    <cellStyle name="Note 2 2 4 3 5" xfId="45254" xr:uid="{00000000-0005-0000-0000-0000CBB00000}"/>
    <cellStyle name="Note 2 2 4 3 5 2" xfId="45255" xr:uid="{00000000-0005-0000-0000-0000CCB00000}"/>
    <cellStyle name="Note 2 2 4 3 6" xfId="45256" xr:uid="{00000000-0005-0000-0000-0000CDB00000}"/>
    <cellStyle name="Note 2 2 4 3 6 2" xfId="45257" xr:uid="{00000000-0005-0000-0000-0000CEB00000}"/>
    <cellStyle name="Note 2 2 4 3 7" xfId="45258" xr:uid="{00000000-0005-0000-0000-0000CFB00000}"/>
    <cellStyle name="Note 2 2 4 3 8" xfId="45259" xr:uid="{00000000-0005-0000-0000-0000D0B00000}"/>
    <cellStyle name="Note 2 2 4 3 9" xfId="45260" xr:uid="{00000000-0005-0000-0000-0000D1B00000}"/>
    <cellStyle name="Note 2 2 4 3_1) Sector Final Use Input Sheet" xfId="45261" xr:uid="{00000000-0005-0000-0000-0000D2B00000}"/>
    <cellStyle name="Note 2 2 4 4" xfId="45262" xr:uid="{00000000-0005-0000-0000-0000D3B00000}"/>
    <cellStyle name="Note 2 2 4 4 10" xfId="45263" xr:uid="{00000000-0005-0000-0000-0000D4B00000}"/>
    <cellStyle name="Note 2 2 4 4 11" xfId="45264" xr:uid="{00000000-0005-0000-0000-0000D5B00000}"/>
    <cellStyle name="Note 2 2 4 4 2" xfId="45265" xr:uid="{00000000-0005-0000-0000-0000D6B00000}"/>
    <cellStyle name="Note 2 2 4 4 2 2" xfId="45266" xr:uid="{00000000-0005-0000-0000-0000D7B00000}"/>
    <cellStyle name="Note 2 2 4 4 2 3" xfId="45267" xr:uid="{00000000-0005-0000-0000-0000D8B00000}"/>
    <cellStyle name="Note 2 2 4 4 2 4" xfId="45268" xr:uid="{00000000-0005-0000-0000-0000D9B00000}"/>
    <cellStyle name="Note 2 2 4 4 2 5" xfId="45269" xr:uid="{00000000-0005-0000-0000-0000DAB00000}"/>
    <cellStyle name="Note 2 2 4 4 3" xfId="45270" xr:uid="{00000000-0005-0000-0000-0000DBB00000}"/>
    <cellStyle name="Note 2 2 4 4 3 2" xfId="45271" xr:uid="{00000000-0005-0000-0000-0000DCB00000}"/>
    <cellStyle name="Note 2 2 4 4 3 3" xfId="45272" xr:uid="{00000000-0005-0000-0000-0000DDB00000}"/>
    <cellStyle name="Note 2 2 4 4 4" xfId="45273" xr:uid="{00000000-0005-0000-0000-0000DEB00000}"/>
    <cellStyle name="Note 2 2 4 4 4 2" xfId="45274" xr:uid="{00000000-0005-0000-0000-0000DFB00000}"/>
    <cellStyle name="Note 2 2 4 4 5" xfId="45275" xr:uid="{00000000-0005-0000-0000-0000E0B00000}"/>
    <cellStyle name="Note 2 2 4 4 5 2" xfId="45276" xr:uid="{00000000-0005-0000-0000-0000E1B00000}"/>
    <cellStyle name="Note 2 2 4 4 6" xfId="45277" xr:uid="{00000000-0005-0000-0000-0000E2B00000}"/>
    <cellStyle name="Note 2 2 4 4 7" xfId="45278" xr:uid="{00000000-0005-0000-0000-0000E3B00000}"/>
    <cellStyle name="Note 2 2 4 4 8" xfId="45279" xr:uid="{00000000-0005-0000-0000-0000E4B00000}"/>
    <cellStyle name="Note 2 2 4 4 9" xfId="45280" xr:uid="{00000000-0005-0000-0000-0000E5B00000}"/>
    <cellStyle name="Note 2 2 4 4_1) Sector Final Use Input Sheet" xfId="45281" xr:uid="{00000000-0005-0000-0000-0000E6B00000}"/>
    <cellStyle name="Note 2 2 4 5" xfId="45282" xr:uid="{00000000-0005-0000-0000-0000E7B00000}"/>
    <cellStyle name="Note 2 2 4 5 2" xfId="45283" xr:uid="{00000000-0005-0000-0000-0000E8B00000}"/>
    <cellStyle name="Note 2 2 4 5 3" xfId="45284" xr:uid="{00000000-0005-0000-0000-0000E9B00000}"/>
    <cellStyle name="Note 2 2 4 5 4" xfId="45285" xr:uid="{00000000-0005-0000-0000-0000EAB00000}"/>
    <cellStyle name="Note 2 2 4 5 5" xfId="45286" xr:uid="{00000000-0005-0000-0000-0000EBB00000}"/>
    <cellStyle name="Note 2 2 4 6" xfId="45287" xr:uid="{00000000-0005-0000-0000-0000ECB00000}"/>
    <cellStyle name="Note 2 2 4 6 2" xfId="45288" xr:uid="{00000000-0005-0000-0000-0000EDB00000}"/>
    <cellStyle name="Note 2 2 4 6 3" xfId="45289" xr:uid="{00000000-0005-0000-0000-0000EEB00000}"/>
    <cellStyle name="Note 2 2 4 7" xfId="45290" xr:uid="{00000000-0005-0000-0000-0000EFB00000}"/>
    <cellStyle name="Note 2 2 4 7 2" xfId="45291" xr:uid="{00000000-0005-0000-0000-0000F0B00000}"/>
    <cellStyle name="Note 2 2 4 8" xfId="45292" xr:uid="{00000000-0005-0000-0000-0000F1B00000}"/>
    <cellStyle name="Note 2 2 4 8 2" xfId="45293" xr:uid="{00000000-0005-0000-0000-0000F2B00000}"/>
    <cellStyle name="Note 2 2 4 9" xfId="45294" xr:uid="{00000000-0005-0000-0000-0000F3B00000}"/>
    <cellStyle name="Note 2 2 4_1) Sector Final Use Input Sheet" xfId="45295" xr:uid="{00000000-0005-0000-0000-0000F4B00000}"/>
    <cellStyle name="Note 2 2 5" xfId="45296" xr:uid="{00000000-0005-0000-0000-0000F5B00000}"/>
    <cellStyle name="Note 2 2 5 10" xfId="45297" xr:uid="{00000000-0005-0000-0000-0000F6B00000}"/>
    <cellStyle name="Note 2 2 5 11" xfId="45298" xr:uid="{00000000-0005-0000-0000-0000F7B00000}"/>
    <cellStyle name="Note 2 2 5 12" xfId="45299" xr:uid="{00000000-0005-0000-0000-0000F8B00000}"/>
    <cellStyle name="Note 2 2 5 2" xfId="45300" xr:uid="{00000000-0005-0000-0000-0000F9B00000}"/>
    <cellStyle name="Note 2 2 5 2 10" xfId="45301" xr:uid="{00000000-0005-0000-0000-0000FAB00000}"/>
    <cellStyle name="Note 2 2 5 2 11" xfId="45302" xr:uid="{00000000-0005-0000-0000-0000FBB00000}"/>
    <cellStyle name="Note 2 2 5 2 2" xfId="45303" xr:uid="{00000000-0005-0000-0000-0000FCB00000}"/>
    <cellStyle name="Note 2 2 5 2 2 2" xfId="45304" xr:uid="{00000000-0005-0000-0000-0000FDB00000}"/>
    <cellStyle name="Note 2 2 5 2 2 3" xfId="45305" xr:uid="{00000000-0005-0000-0000-0000FEB00000}"/>
    <cellStyle name="Note 2 2 5 2 2 4" xfId="45306" xr:uid="{00000000-0005-0000-0000-0000FFB00000}"/>
    <cellStyle name="Note 2 2 5 2 2 5" xfId="45307" xr:uid="{00000000-0005-0000-0000-000000B10000}"/>
    <cellStyle name="Note 2 2 5 2 3" xfId="45308" xr:uid="{00000000-0005-0000-0000-000001B10000}"/>
    <cellStyle name="Note 2 2 5 2 3 2" xfId="45309" xr:uid="{00000000-0005-0000-0000-000002B10000}"/>
    <cellStyle name="Note 2 2 5 2 3 3" xfId="45310" xr:uid="{00000000-0005-0000-0000-000003B10000}"/>
    <cellStyle name="Note 2 2 5 2 4" xfId="45311" xr:uid="{00000000-0005-0000-0000-000004B10000}"/>
    <cellStyle name="Note 2 2 5 2 4 2" xfId="45312" xr:uid="{00000000-0005-0000-0000-000005B10000}"/>
    <cellStyle name="Note 2 2 5 2 5" xfId="45313" xr:uid="{00000000-0005-0000-0000-000006B10000}"/>
    <cellStyle name="Note 2 2 5 2 5 2" xfId="45314" xr:uid="{00000000-0005-0000-0000-000007B10000}"/>
    <cellStyle name="Note 2 2 5 2 6" xfId="45315" xr:uid="{00000000-0005-0000-0000-000008B10000}"/>
    <cellStyle name="Note 2 2 5 2 7" xfId="45316" xr:uid="{00000000-0005-0000-0000-000009B10000}"/>
    <cellStyle name="Note 2 2 5 2 8" xfId="45317" xr:uid="{00000000-0005-0000-0000-00000AB10000}"/>
    <cellStyle name="Note 2 2 5 2 9" xfId="45318" xr:uid="{00000000-0005-0000-0000-00000BB10000}"/>
    <cellStyle name="Note 2 2 5 2_1) Sector Final Use Input Sheet" xfId="45319" xr:uid="{00000000-0005-0000-0000-00000CB10000}"/>
    <cellStyle name="Note 2 2 5 3" xfId="45320" xr:uid="{00000000-0005-0000-0000-00000DB10000}"/>
    <cellStyle name="Note 2 2 5 3 2" xfId="45321" xr:uid="{00000000-0005-0000-0000-00000EB10000}"/>
    <cellStyle name="Note 2 2 5 3 3" xfId="45322" xr:uid="{00000000-0005-0000-0000-00000FB10000}"/>
    <cellStyle name="Note 2 2 5 3 4" xfId="45323" xr:uid="{00000000-0005-0000-0000-000010B10000}"/>
    <cellStyle name="Note 2 2 5 3 5" xfId="45324" xr:uid="{00000000-0005-0000-0000-000011B10000}"/>
    <cellStyle name="Note 2 2 5 4" xfId="45325" xr:uid="{00000000-0005-0000-0000-000012B10000}"/>
    <cellStyle name="Note 2 2 5 4 2" xfId="45326" xr:uid="{00000000-0005-0000-0000-000013B10000}"/>
    <cellStyle name="Note 2 2 5 4 3" xfId="45327" xr:uid="{00000000-0005-0000-0000-000014B10000}"/>
    <cellStyle name="Note 2 2 5 5" xfId="45328" xr:uid="{00000000-0005-0000-0000-000015B10000}"/>
    <cellStyle name="Note 2 2 5 5 2" xfId="45329" xr:uid="{00000000-0005-0000-0000-000016B10000}"/>
    <cellStyle name="Note 2 2 5 6" xfId="45330" xr:uid="{00000000-0005-0000-0000-000017B10000}"/>
    <cellStyle name="Note 2 2 5 6 2" xfId="45331" xr:uid="{00000000-0005-0000-0000-000018B10000}"/>
    <cellStyle name="Note 2 2 5 7" xfId="45332" xr:uid="{00000000-0005-0000-0000-000019B10000}"/>
    <cellStyle name="Note 2 2 5 8" xfId="45333" xr:uid="{00000000-0005-0000-0000-00001AB10000}"/>
    <cellStyle name="Note 2 2 5 9" xfId="45334" xr:uid="{00000000-0005-0000-0000-00001BB10000}"/>
    <cellStyle name="Note 2 2 5_1) Sector Final Use Input Sheet" xfId="45335" xr:uid="{00000000-0005-0000-0000-00001CB10000}"/>
    <cellStyle name="Note 2 2 6" xfId="45336" xr:uid="{00000000-0005-0000-0000-00001DB10000}"/>
    <cellStyle name="Note 2 2 6 10" xfId="45337" xr:uid="{00000000-0005-0000-0000-00001EB10000}"/>
    <cellStyle name="Note 2 2 6 11" xfId="45338" xr:uid="{00000000-0005-0000-0000-00001FB10000}"/>
    <cellStyle name="Note 2 2 6 12" xfId="45339" xr:uid="{00000000-0005-0000-0000-000020B10000}"/>
    <cellStyle name="Note 2 2 6 2" xfId="45340" xr:uid="{00000000-0005-0000-0000-000021B10000}"/>
    <cellStyle name="Note 2 2 6 2 10" xfId="45341" xr:uid="{00000000-0005-0000-0000-000022B10000}"/>
    <cellStyle name="Note 2 2 6 2 11" xfId="45342" xr:uid="{00000000-0005-0000-0000-000023B10000}"/>
    <cellStyle name="Note 2 2 6 2 2" xfId="45343" xr:uid="{00000000-0005-0000-0000-000024B10000}"/>
    <cellStyle name="Note 2 2 6 2 2 2" xfId="45344" xr:uid="{00000000-0005-0000-0000-000025B10000}"/>
    <cellStyle name="Note 2 2 6 2 2 3" xfId="45345" xr:uid="{00000000-0005-0000-0000-000026B10000}"/>
    <cellStyle name="Note 2 2 6 2 2 4" xfId="45346" xr:uid="{00000000-0005-0000-0000-000027B10000}"/>
    <cellStyle name="Note 2 2 6 2 2 5" xfId="45347" xr:uid="{00000000-0005-0000-0000-000028B10000}"/>
    <cellStyle name="Note 2 2 6 2 3" xfId="45348" xr:uid="{00000000-0005-0000-0000-000029B10000}"/>
    <cellStyle name="Note 2 2 6 2 3 2" xfId="45349" xr:uid="{00000000-0005-0000-0000-00002AB10000}"/>
    <cellStyle name="Note 2 2 6 2 3 3" xfId="45350" xr:uid="{00000000-0005-0000-0000-00002BB10000}"/>
    <cellStyle name="Note 2 2 6 2 4" xfId="45351" xr:uid="{00000000-0005-0000-0000-00002CB10000}"/>
    <cellStyle name="Note 2 2 6 2 4 2" xfId="45352" xr:uid="{00000000-0005-0000-0000-00002DB10000}"/>
    <cellStyle name="Note 2 2 6 2 5" xfId="45353" xr:uid="{00000000-0005-0000-0000-00002EB10000}"/>
    <cellStyle name="Note 2 2 6 2 5 2" xfId="45354" xr:uid="{00000000-0005-0000-0000-00002FB10000}"/>
    <cellStyle name="Note 2 2 6 2 6" xfId="45355" xr:uid="{00000000-0005-0000-0000-000030B10000}"/>
    <cellStyle name="Note 2 2 6 2 7" xfId="45356" xr:uid="{00000000-0005-0000-0000-000031B10000}"/>
    <cellStyle name="Note 2 2 6 2 8" xfId="45357" xr:uid="{00000000-0005-0000-0000-000032B10000}"/>
    <cellStyle name="Note 2 2 6 2 9" xfId="45358" xr:uid="{00000000-0005-0000-0000-000033B10000}"/>
    <cellStyle name="Note 2 2 6 2_1) Sector Final Use Input Sheet" xfId="45359" xr:uid="{00000000-0005-0000-0000-000034B10000}"/>
    <cellStyle name="Note 2 2 6 3" xfId="45360" xr:uid="{00000000-0005-0000-0000-000035B10000}"/>
    <cellStyle name="Note 2 2 6 3 2" xfId="45361" xr:uid="{00000000-0005-0000-0000-000036B10000}"/>
    <cellStyle name="Note 2 2 6 3 3" xfId="45362" xr:uid="{00000000-0005-0000-0000-000037B10000}"/>
    <cellStyle name="Note 2 2 6 3 4" xfId="45363" xr:uid="{00000000-0005-0000-0000-000038B10000}"/>
    <cellStyle name="Note 2 2 6 3 5" xfId="45364" xr:uid="{00000000-0005-0000-0000-000039B10000}"/>
    <cellStyle name="Note 2 2 6 4" xfId="45365" xr:uid="{00000000-0005-0000-0000-00003AB10000}"/>
    <cellStyle name="Note 2 2 6 4 2" xfId="45366" xr:uid="{00000000-0005-0000-0000-00003BB10000}"/>
    <cellStyle name="Note 2 2 6 4 3" xfId="45367" xr:uid="{00000000-0005-0000-0000-00003CB10000}"/>
    <cellStyle name="Note 2 2 6 5" xfId="45368" xr:uid="{00000000-0005-0000-0000-00003DB10000}"/>
    <cellStyle name="Note 2 2 6 5 2" xfId="45369" xr:uid="{00000000-0005-0000-0000-00003EB10000}"/>
    <cellStyle name="Note 2 2 6 6" xfId="45370" xr:uid="{00000000-0005-0000-0000-00003FB10000}"/>
    <cellStyle name="Note 2 2 6 6 2" xfId="45371" xr:uid="{00000000-0005-0000-0000-000040B10000}"/>
    <cellStyle name="Note 2 2 6 7" xfId="45372" xr:uid="{00000000-0005-0000-0000-000041B10000}"/>
    <cellStyle name="Note 2 2 6 8" xfId="45373" xr:uid="{00000000-0005-0000-0000-000042B10000}"/>
    <cellStyle name="Note 2 2 6 9" xfId="45374" xr:uid="{00000000-0005-0000-0000-000043B10000}"/>
    <cellStyle name="Note 2 2 6_1) Sector Final Use Input Sheet" xfId="45375" xr:uid="{00000000-0005-0000-0000-000044B10000}"/>
    <cellStyle name="Note 2 2 7" xfId="45376" xr:uid="{00000000-0005-0000-0000-000045B10000}"/>
    <cellStyle name="Note 2 2 7 10" xfId="45377" xr:uid="{00000000-0005-0000-0000-000046B10000}"/>
    <cellStyle name="Note 2 2 7 2" xfId="45378" xr:uid="{00000000-0005-0000-0000-000047B10000}"/>
    <cellStyle name="Note 2 2 7 2 2" xfId="45379" xr:uid="{00000000-0005-0000-0000-000048B10000}"/>
    <cellStyle name="Note 2 2 7 2 3" xfId="45380" xr:uid="{00000000-0005-0000-0000-000049B10000}"/>
    <cellStyle name="Note 2 2 7 3" xfId="45381" xr:uid="{00000000-0005-0000-0000-00004AB10000}"/>
    <cellStyle name="Note 2 2 7 3 2" xfId="45382" xr:uid="{00000000-0005-0000-0000-00004BB10000}"/>
    <cellStyle name="Note 2 2 7 4" xfId="45383" xr:uid="{00000000-0005-0000-0000-00004CB10000}"/>
    <cellStyle name="Note 2 2 7 4 2" xfId="45384" xr:uid="{00000000-0005-0000-0000-00004DB10000}"/>
    <cellStyle name="Note 2 2 7 5" xfId="45385" xr:uid="{00000000-0005-0000-0000-00004EB10000}"/>
    <cellStyle name="Note 2 2 7 6" xfId="45386" xr:uid="{00000000-0005-0000-0000-00004FB10000}"/>
    <cellStyle name="Note 2 2 7 7" xfId="45387" xr:uid="{00000000-0005-0000-0000-000050B10000}"/>
    <cellStyle name="Note 2 2 7 8" xfId="45388" xr:uid="{00000000-0005-0000-0000-000051B10000}"/>
    <cellStyle name="Note 2 2 7 9" xfId="45389" xr:uid="{00000000-0005-0000-0000-000052B10000}"/>
    <cellStyle name="Note 2 2 7_1) Sector Final Use Input Sheet" xfId="45390" xr:uid="{00000000-0005-0000-0000-000053B10000}"/>
    <cellStyle name="Note 2 2 8" xfId="45391" xr:uid="{00000000-0005-0000-0000-000054B10000}"/>
    <cellStyle name="Note 2 2 8 2" xfId="45392" xr:uid="{00000000-0005-0000-0000-000055B10000}"/>
    <cellStyle name="Note 2 2 8 2 2" xfId="45393" xr:uid="{00000000-0005-0000-0000-000056B10000}"/>
    <cellStyle name="Note 2 2 8 2 3" xfId="45394" xr:uid="{00000000-0005-0000-0000-000057B10000}"/>
    <cellStyle name="Note 2 2 8 3" xfId="45395" xr:uid="{00000000-0005-0000-0000-000058B10000}"/>
    <cellStyle name="Note 2 2 8 4" xfId="45396" xr:uid="{00000000-0005-0000-0000-000059B10000}"/>
    <cellStyle name="Note 2 2 8 5" xfId="45397" xr:uid="{00000000-0005-0000-0000-00005AB10000}"/>
    <cellStyle name="Note 2 2 8 6" xfId="45398" xr:uid="{00000000-0005-0000-0000-00005BB10000}"/>
    <cellStyle name="Note 2 2 9" xfId="45399" xr:uid="{00000000-0005-0000-0000-00005CB10000}"/>
    <cellStyle name="Note 2 2 9 2" xfId="45400" xr:uid="{00000000-0005-0000-0000-00005DB10000}"/>
    <cellStyle name="Note 2 2 9 3" xfId="45401" xr:uid="{00000000-0005-0000-0000-00005EB10000}"/>
    <cellStyle name="Note 2 2_1) Sector Final Use Input Sheet" xfId="45402" xr:uid="{00000000-0005-0000-0000-00005FB10000}"/>
    <cellStyle name="Note 2 3" xfId="45403" xr:uid="{00000000-0005-0000-0000-000060B10000}"/>
    <cellStyle name="Note 3" xfId="45404" xr:uid="{00000000-0005-0000-0000-000061B10000}"/>
    <cellStyle name="Output 2" xfId="45405" xr:uid="{00000000-0005-0000-0000-000062B10000}"/>
    <cellStyle name="Output 2 2" xfId="45406" xr:uid="{00000000-0005-0000-0000-000063B10000}"/>
    <cellStyle name="Output 2 2 2" xfId="45407" xr:uid="{00000000-0005-0000-0000-000064B10000}"/>
    <cellStyle name="Output 2 3" xfId="45408" xr:uid="{00000000-0005-0000-0000-000065B10000}"/>
    <cellStyle name="Output 2 4" xfId="45409" xr:uid="{00000000-0005-0000-0000-000066B10000}"/>
    <cellStyle name="Output 3" xfId="45410" xr:uid="{00000000-0005-0000-0000-000067B10000}"/>
    <cellStyle name="Pattern" xfId="45411" xr:uid="{00000000-0005-0000-0000-000068B10000}"/>
    <cellStyle name="Per cent" xfId="29" builtinId="5"/>
    <cellStyle name="Percent 10" xfId="45412" xr:uid="{00000000-0005-0000-0000-00006AB10000}"/>
    <cellStyle name="Percent 10 2" xfId="45413" xr:uid="{00000000-0005-0000-0000-00006BB10000}"/>
    <cellStyle name="Percent 10 2 2" xfId="45414" xr:uid="{00000000-0005-0000-0000-00006CB10000}"/>
    <cellStyle name="Percent 10 2 3" xfId="45415" xr:uid="{00000000-0005-0000-0000-00006DB10000}"/>
    <cellStyle name="Percent 10 3" xfId="45416" xr:uid="{00000000-0005-0000-0000-00006EB10000}"/>
    <cellStyle name="Percent 10 3 2" xfId="45417" xr:uid="{00000000-0005-0000-0000-00006FB10000}"/>
    <cellStyle name="Percent 10 4" xfId="45418" xr:uid="{00000000-0005-0000-0000-000070B10000}"/>
    <cellStyle name="Percent 10 5" xfId="45419" xr:uid="{00000000-0005-0000-0000-000071B10000}"/>
    <cellStyle name="Percent 10 6" xfId="45420" xr:uid="{00000000-0005-0000-0000-000072B10000}"/>
    <cellStyle name="Percent 10 7" xfId="45421" xr:uid="{00000000-0005-0000-0000-000073B10000}"/>
    <cellStyle name="Percent 10 8" xfId="45422" xr:uid="{00000000-0005-0000-0000-000074B10000}"/>
    <cellStyle name="Percent 11" xfId="45423" xr:uid="{00000000-0005-0000-0000-000075B10000}"/>
    <cellStyle name="Percent 12" xfId="45424" xr:uid="{00000000-0005-0000-0000-000076B10000}"/>
    <cellStyle name="Percent 13" xfId="45425" xr:uid="{00000000-0005-0000-0000-000077B10000}"/>
    <cellStyle name="Percent 14" xfId="45426" xr:uid="{00000000-0005-0000-0000-000078B10000}"/>
    <cellStyle name="Percent 15" xfId="59135" xr:uid="{00000000-0005-0000-0000-000079B10000}"/>
    <cellStyle name="Percent 2" xfId="2" xr:uid="{00000000-0005-0000-0000-00007AB10000}"/>
    <cellStyle name="Percent 2 13" xfId="45427" xr:uid="{00000000-0005-0000-0000-00007BB10000}"/>
    <cellStyle name="Percent 2 14" xfId="45428" xr:uid="{00000000-0005-0000-0000-00007CB10000}"/>
    <cellStyle name="Percent 2 2" xfId="5" xr:uid="{00000000-0005-0000-0000-00007DB10000}"/>
    <cellStyle name="Percent 2 2 2" xfId="45429" xr:uid="{00000000-0005-0000-0000-00007EB10000}"/>
    <cellStyle name="Percent 2 2 3" xfId="45430" xr:uid="{00000000-0005-0000-0000-00007FB10000}"/>
    <cellStyle name="Percent 2 3" xfId="45431" xr:uid="{00000000-0005-0000-0000-000080B10000}"/>
    <cellStyle name="Percent 2 3 2" xfId="45432" xr:uid="{00000000-0005-0000-0000-000081B10000}"/>
    <cellStyle name="Percent 2 3 2 10" xfId="45433" xr:uid="{00000000-0005-0000-0000-000082B10000}"/>
    <cellStyle name="Percent 2 3 2 10 2" xfId="45434" xr:uid="{00000000-0005-0000-0000-000083B10000}"/>
    <cellStyle name="Percent 2 3 2 11" xfId="45435" xr:uid="{00000000-0005-0000-0000-000084B10000}"/>
    <cellStyle name="Percent 2 3 2 11 2" xfId="45436" xr:uid="{00000000-0005-0000-0000-000085B10000}"/>
    <cellStyle name="Percent 2 3 2 12" xfId="45437" xr:uid="{00000000-0005-0000-0000-000086B10000}"/>
    <cellStyle name="Percent 2 3 2 13" xfId="45438" xr:uid="{00000000-0005-0000-0000-000087B10000}"/>
    <cellStyle name="Percent 2 3 2 14" xfId="45439" xr:uid="{00000000-0005-0000-0000-000088B10000}"/>
    <cellStyle name="Percent 2 3 2 15" xfId="45440" xr:uid="{00000000-0005-0000-0000-000089B10000}"/>
    <cellStyle name="Percent 2 3 2 16" xfId="45441" xr:uid="{00000000-0005-0000-0000-00008AB10000}"/>
    <cellStyle name="Percent 2 3 2 17" xfId="45442" xr:uid="{00000000-0005-0000-0000-00008BB10000}"/>
    <cellStyle name="Percent 2 3 2 2" xfId="45443" xr:uid="{00000000-0005-0000-0000-00008CB10000}"/>
    <cellStyle name="Percent 2 3 2 2 10" xfId="45444" xr:uid="{00000000-0005-0000-0000-00008DB10000}"/>
    <cellStyle name="Percent 2 3 2 2 11" xfId="45445" xr:uid="{00000000-0005-0000-0000-00008EB10000}"/>
    <cellStyle name="Percent 2 3 2 2 12" xfId="45446" xr:uid="{00000000-0005-0000-0000-00008FB10000}"/>
    <cellStyle name="Percent 2 3 2 2 13" xfId="45447" xr:uid="{00000000-0005-0000-0000-000090B10000}"/>
    <cellStyle name="Percent 2 3 2 2 14" xfId="45448" xr:uid="{00000000-0005-0000-0000-000091B10000}"/>
    <cellStyle name="Percent 2 3 2 2 2" xfId="45449" xr:uid="{00000000-0005-0000-0000-000092B10000}"/>
    <cellStyle name="Percent 2 3 2 2 2 10" xfId="45450" xr:uid="{00000000-0005-0000-0000-000093B10000}"/>
    <cellStyle name="Percent 2 3 2 2 2 11" xfId="45451" xr:uid="{00000000-0005-0000-0000-000094B10000}"/>
    <cellStyle name="Percent 2 3 2 2 2 12" xfId="45452" xr:uid="{00000000-0005-0000-0000-000095B10000}"/>
    <cellStyle name="Percent 2 3 2 2 2 2" xfId="45453" xr:uid="{00000000-0005-0000-0000-000096B10000}"/>
    <cellStyle name="Percent 2 3 2 2 2 2 10" xfId="45454" xr:uid="{00000000-0005-0000-0000-000097B10000}"/>
    <cellStyle name="Percent 2 3 2 2 2 2 11" xfId="45455" xr:uid="{00000000-0005-0000-0000-000098B10000}"/>
    <cellStyle name="Percent 2 3 2 2 2 2 2" xfId="45456" xr:uid="{00000000-0005-0000-0000-000099B10000}"/>
    <cellStyle name="Percent 2 3 2 2 2 2 2 2" xfId="45457" xr:uid="{00000000-0005-0000-0000-00009AB10000}"/>
    <cellStyle name="Percent 2 3 2 2 2 2 2 3" xfId="45458" xr:uid="{00000000-0005-0000-0000-00009BB10000}"/>
    <cellStyle name="Percent 2 3 2 2 2 2 2 4" xfId="45459" xr:uid="{00000000-0005-0000-0000-00009CB10000}"/>
    <cellStyle name="Percent 2 3 2 2 2 2 2 5" xfId="45460" xr:uid="{00000000-0005-0000-0000-00009DB10000}"/>
    <cellStyle name="Percent 2 3 2 2 2 2 3" xfId="45461" xr:uid="{00000000-0005-0000-0000-00009EB10000}"/>
    <cellStyle name="Percent 2 3 2 2 2 2 3 2" xfId="45462" xr:uid="{00000000-0005-0000-0000-00009FB10000}"/>
    <cellStyle name="Percent 2 3 2 2 2 2 3 3" xfId="45463" xr:uid="{00000000-0005-0000-0000-0000A0B10000}"/>
    <cellStyle name="Percent 2 3 2 2 2 2 4" xfId="45464" xr:uid="{00000000-0005-0000-0000-0000A1B10000}"/>
    <cellStyle name="Percent 2 3 2 2 2 2 4 2" xfId="45465" xr:uid="{00000000-0005-0000-0000-0000A2B10000}"/>
    <cellStyle name="Percent 2 3 2 2 2 2 5" xfId="45466" xr:uid="{00000000-0005-0000-0000-0000A3B10000}"/>
    <cellStyle name="Percent 2 3 2 2 2 2 5 2" xfId="45467" xr:uid="{00000000-0005-0000-0000-0000A4B10000}"/>
    <cellStyle name="Percent 2 3 2 2 2 2 6" xfId="45468" xr:uid="{00000000-0005-0000-0000-0000A5B10000}"/>
    <cellStyle name="Percent 2 3 2 2 2 2 7" xfId="45469" xr:uid="{00000000-0005-0000-0000-0000A6B10000}"/>
    <cellStyle name="Percent 2 3 2 2 2 2 8" xfId="45470" xr:uid="{00000000-0005-0000-0000-0000A7B10000}"/>
    <cellStyle name="Percent 2 3 2 2 2 2 9" xfId="45471" xr:uid="{00000000-0005-0000-0000-0000A8B10000}"/>
    <cellStyle name="Percent 2 3 2 2 2 3" xfId="45472" xr:uid="{00000000-0005-0000-0000-0000A9B10000}"/>
    <cellStyle name="Percent 2 3 2 2 2 3 2" xfId="45473" xr:uid="{00000000-0005-0000-0000-0000AAB10000}"/>
    <cellStyle name="Percent 2 3 2 2 2 3 3" xfId="45474" xr:uid="{00000000-0005-0000-0000-0000ABB10000}"/>
    <cellStyle name="Percent 2 3 2 2 2 3 4" xfId="45475" xr:uid="{00000000-0005-0000-0000-0000ACB10000}"/>
    <cellStyle name="Percent 2 3 2 2 2 3 5" xfId="45476" xr:uid="{00000000-0005-0000-0000-0000ADB10000}"/>
    <cellStyle name="Percent 2 3 2 2 2 4" xfId="45477" xr:uid="{00000000-0005-0000-0000-0000AEB10000}"/>
    <cellStyle name="Percent 2 3 2 2 2 4 2" xfId="45478" xr:uid="{00000000-0005-0000-0000-0000AFB10000}"/>
    <cellStyle name="Percent 2 3 2 2 2 4 3" xfId="45479" xr:uid="{00000000-0005-0000-0000-0000B0B10000}"/>
    <cellStyle name="Percent 2 3 2 2 2 5" xfId="45480" xr:uid="{00000000-0005-0000-0000-0000B1B10000}"/>
    <cellStyle name="Percent 2 3 2 2 2 5 2" xfId="45481" xr:uid="{00000000-0005-0000-0000-0000B2B10000}"/>
    <cellStyle name="Percent 2 3 2 2 2 6" xfId="45482" xr:uid="{00000000-0005-0000-0000-0000B3B10000}"/>
    <cellStyle name="Percent 2 3 2 2 2 6 2" xfId="45483" xr:uid="{00000000-0005-0000-0000-0000B4B10000}"/>
    <cellStyle name="Percent 2 3 2 2 2 7" xfId="45484" xr:uid="{00000000-0005-0000-0000-0000B5B10000}"/>
    <cellStyle name="Percent 2 3 2 2 2 8" xfId="45485" xr:uid="{00000000-0005-0000-0000-0000B6B10000}"/>
    <cellStyle name="Percent 2 3 2 2 2 9" xfId="45486" xr:uid="{00000000-0005-0000-0000-0000B7B10000}"/>
    <cellStyle name="Percent 2 3 2 2 3" xfId="45487" xr:uid="{00000000-0005-0000-0000-0000B8B10000}"/>
    <cellStyle name="Percent 2 3 2 2 3 10" xfId="45488" xr:uid="{00000000-0005-0000-0000-0000B9B10000}"/>
    <cellStyle name="Percent 2 3 2 2 3 11" xfId="45489" xr:uid="{00000000-0005-0000-0000-0000BAB10000}"/>
    <cellStyle name="Percent 2 3 2 2 3 12" xfId="45490" xr:uid="{00000000-0005-0000-0000-0000BBB10000}"/>
    <cellStyle name="Percent 2 3 2 2 3 2" xfId="45491" xr:uid="{00000000-0005-0000-0000-0000BCB10000}"/>
    <cellStyle name="Percent 2 3 2 2 3 2 10" xfId="45492" xr:uid="{00000000-0005-0000-0000-0000BDB10000}"/>
    <cellStyle name="Percent 2 3 2 2 3 2 11" xfId="45493" xr:uid="{00000000-0005-0000-0000-0000BEB10000}"/>
    <cellStyle name="Percent 2 3 2 2 3 2 2" xfId="45494" xr:uid="{00000000-0005-0000-0000-0000BFB10000}"/>
    <cellStyle name="Percent 2 3 2 2 3 2 2 2" xfId="45495" xr:uid="{00000000-0005-0000-0000-0000C0B10000}"/>
    <cellStyle name="Percent 2 3 2 2 3 2 2 3" xfId="45496" xr:uid="{00000000-0005-0000-0000-0000C1B10000}"/>
    <cellStyle name="Percent 2 3 2 2 3 2 2 4" xfId="45497" xr:uid="{00000000-0005-0000-0000-0000C2B10000}"/>
    <cellStyle name="Percent 2 3 2 2 3 2 2 5" xfId="45498" xr:uid="{00000000-0005-0000-0000-0000C3B10000}"/>
    <cellStyle name="Percent 2 3 2 2 3 2 3" xfId="45499" xr:uid="{00000000-0005-0000-0000-0000C4B10000}"/>
    <cellStyle name="Percent 2 3 2 2 3 2 3 2" xfId="45500" xr:uid="{00000000-0005-0000-0000-0000C5B10000}"/>
    <cellStyle name="Percent 2 3 2 2 3 2 3 3" xfId="45501" xr:uid="{00000000-0005-0000-0000-0000C6B10000}"/>
    <cellStyle name="Percent 2 3 2 2 3 2 4" xfId="45502" xr:uid="{00000000-0005-0000-0000-0000C7B10000}"/>
    <cellStyle name="Percent 2 3 2 2 3 2 4 2" xfId="45503" xr:uid="{00000000-0005-0000-0000-0000C8B10000}"/>
    <cellStyle name="Percent 2 3 2 2 3 2 5" xfId="45504" xr:uid="{00000000-0005-0000-0000-0000C9B10000}"/>
    <cellStyle name="Percent 2 3 2 2 3 2 5 2" xfId="45505" xr:uid="{00000000-0005-0000-0000-0000CAB10000}"/>
    <cellStyle name="Percent 2 3 2 2 3 2 6" xfId="45506" xr:uid="{00000000-0005-0000-0000-0000CBB10000}"/>
    <cellStyle name="Percent 2 3 2 2 3 2 7" xfId="45507" xr:uid="{00000000-0005-0000-0000-0000CCB10000}"/>
    <cellStyle name="Percent 2 3 2 2 3 2 8" xfId="45508" xr:uid="{00000000-0005-0000-0000-0000CDB10000}"/>
    <cellStyle name="Percent 2 3 2 2 3 2 9" xfId="45509" xr:uid="{00000000-0005-0000-0000-0000CEB10000}"/>
    <cellStyle name="Percent 2 3 2 2 3 3" xfId="45510" xr:uid="{00000000-0005-0000-0000-0000CFB10000}"/>
    <cellStyle name="Percent 2 3 2 2 3 3 2" xfId="45511" xr:uid="{00000000-0005-0000-0000-0000D0B10000}"/>
    <cellStyle name="Percent 2 3 2 2 3 3 3" xfId="45512" xr:uid="{00000000-0005-0000-0000-0000D1B10000}"/>
    <cellStyle name="Percent 2 3 2 2 3 3 4" xfId="45513" xr:uid="{00000000-0005-0000-0000-0000D2B10000}"/>
    <cellStyle name="Percent 2 3 2 2 3 3 5" xfId="45514" xr:uid="{00000000-0005-0000-0000-0000D3B10000}"/>
    <cellStyle name="Percent 2 3 2 2 3 4" xfId="45515" xr:uid="{00000000-0005-0000-0000-0000D4B10000}"/>
    <cellStyle name="Percent 2 3 2 2 3 4 2" xfId="45516" xr:uid="{00000000-0005-0000-0000-0000D5B10000}"/>
    <cellStyle name="Percent 2 3 2 2 3 4 3" xfId="45517" xr:uid="{00000000-0005-0000-0000-0000D6B10000}"/>
    <cellStyle name="Percent 2 3 2 2 3 5" xfId="45518" xr:uid="{00000000-0005-0000-0000-0000D7B10000}"/>
    <cellStyle name="Percent 2 3 2 2 3 5 2" xfId="45519" xr:uid="{00000000-0005-0000-0000-0000D8B10000}"/>
    <cellStyle name="Percent 2 3 2 2 3 6" xfId="45520" xr:uid="{00000000-0005-0000-0000-0000D9B10000}"/>
    <cellStyle name="Percent 2 3 2 2 3 6 2" xfId="45521" xr:uid="{00000000-0005-0000-0000-0000DAB10000}"/>
    <cellStyle name="Percent 2 3 2 2 3 7" xfId="45522" xr:uid="{00000000-0005-0000-0000-0000DBB10000}"/>
    <cellStyle name="Percent 2 3 2 2 3 8" xfId="45523" xr:uid="{00000000-0005-0000-0000-0000DCB10000}"/>
    <cellStyle name="Percent 2 3 2 2 3 9" xfId="45524" xr:uid="{00000000-0005-0000-0000-0000DDB10000}"/>
    <cellStyle name="Percent 2 3 2 2 4" xfId="45525" xr:uid="{00000000-0005-0000-0000-0000DEB10000}"/>
    <cellStyle name="Percent 2 3 2 2 4 10" xfId="45526" xr:uid="{00000000-0005-0000-0000-0000DFB10000}"/>
    <cellStyle name="Percent 2 3 2 2 4 11" xfId="45527" xr:uid="{00000000-0005-0000-0000-0000E0B10000}"/>
    <cellStyle name="Percent 2 3 2 2 4 2" xfId="45528" xr:uid="{00000000-0005-0000-0000-0000E1B10000}"/>
    <cellStyle name="Percent 2 3 2 2 4 2 2" xfId="45529" xr:uid="{00000000-0005-0000-0000-0000E2B10000}"/>
    <cellStyle name="Percent 2 3 2 2 4 2 3" xfId="45530" xr:uid="{00000000-0005-0000-0000-0000E3B10000}"/>
    <cellStyle name="Percent 2 3 2 2 4 2 4" xfId="45531" xr:uid="{00000000-0005-0000-0000-0000E4B10000}"/>
    <cellStyle name="Percent 2 3 2 2 4 2 5" xfId="45532" xr:uid="{00000000-0005-0000-0000-0000E5B10000}"/>
    <cellStyle name="Percent 2 3 2 2 4 3" xfId="45533" xr:uid="{00000000-0005-0000-0000-0000E6B10000}"/>
    <cellStyle name="Percent 2 3 2 2 4 3 2" xfId="45534" xr:uid="{00000000-0005-0000-0000-0000E7B10000}"/>
    <cellStyle name="Percent 2 3 2 2 4 3 3" xfId="45535" xr:uid="{00000000-0005-0000-0000-0000E8B10000}"/>
    <cellStyle name="Percent 2 3 2 2 4 4" xfId="45536" xr:uid="{00000000-0005-0000-0000-0000E9B10000}"/>
    <cellStyle name="Percent 2 3 2 2 4 4 2" xfId="45537" xr:uid="{00000000-0005-0000-0000-0000EAB10000}"/>
    <cellStyle name="Percent 2 3 2 2 4 5" xfId="45538" xr:uid="{00000000-0005-0000-0000-0000EBB10000}"/>
    <cellStyle name="Percent 2 3 2 2 4 5 2" xfId="45539" xr:uid="{00000000-0005-0000-0000-0000ECB10000}"/>
    <cellStyle name="Percent 2 3 2 2 4 6" xfId="45540" xr:uid="{00000000-0005-0000-0000-0000EDB10000}"/>
    <cellStyle name="Percent 2 3 2 2 4 7" xfId="45541" xr:uid="{00000000-0005-0000-0000-0000EEB10000}"/>
    <cellStyle name="Percent 2 3 2 2 4 8" xfId="45542" xr:uid="{00000000-0005-0000-0000-0000EFB10000}"/>
    <cellStyle name="Percent 2 3 2 2 4 9" xfId="45543" xr:uid="{00000000-0005-0000-0000-0000F0B10000}"/>
    <cellStyle name="Percent 2 3 2 2 5" xfId="45544" xr:uid="{00000000-0005-0000-0000-0000F1B10000}"/>
    <cellStyle name="Percent 2 3 2 2 5 2" xfId="45545" xr:uid="{00000000-0005-0000-0000-0000F2B10000}"/>
    <cellStyle name="Percent 2 3 2 2 5 3" xfId="45546" xr:uid="{00000000-0005-0000-0000-0000F3B10000}"/>
    <cellStyle name="Percent 2 3 2 2 5 4" xfId="45547" xr:uid="{00000000-0005-0000-0000-0000F4B10000}"/>
    <cellStyle name="Percent 2 3 2 2 5 5" xfId="45548" xr:uid="{00000000-0005-0000-0000-0000F5B10000}"/>
    <cellStyle name="Percent 2 3 2 2 6" xfId="45549" xr:uid="{00000000-0005-0000-0000-0000F6B10000}"/>
    <cellStyle name="Percent 2 3 2 2 6 2" xfId="45550" xr:uid="{00000000-0005-0000-0000-0000F7B10000}"/>
    <cellStyle name="Percent 2 3 2 2 6 3" xfId="45551" xr:uid="{00000000-0005-0000-0000-0000F8B10000}"/>
    <cellStyle name="Percent 2 3 2 2 7" xfId="45552" xr:uid="{00000000-0005-0000-0000-0000F9B10000}"/>
    <cellStyle name="Percent 2 3 2 2 7 2" xfId="45553" xr:uid="{00000000-0005-0000-0000-0000FAB10000}"/>
    <cellStyle name="Percent 2 3 2 2 8" xfId="45554" xr:uid="{00000000-0005-0000-0000-0000FBB10000}"/>
    <cellStyle name="Percent 2 3 2 2 8 2" xfId="45555" xr:uid="{00000000-0005-0000-0000-0000FCB10000}"/>
    <cellStyle name="Percent 2 3 2 2 9" xfId="45556" xr:uid="{00000000-0005-0000-0000-0000FDB10000}"/>
    <cellStyle name="Percent 2 3 2 3" xfId="45557" xr:uid="{00000000-0005-0000-0000-0000FEB10000}"/>
    <cellStyle name="Percent 2 3 2 3 10" xfId="45558" xr:uid="{00000000-0005-0000-0000-0000FFB10000}"/>
    <cellStyle name="Percent 2 3 2 3 11" xfId="45559" xr:uid="{00000000-0005-0000-0000-000000B20000}"/>
    <cellStyle name="Percent 2 3 2 3 12" xfId="45560" xr:uid="{00000000-0005-0000-0000-000001B20000}"/>
    <cellStyle name="Percent 2 3 2 3 13" xfId="45561" xr:uid="{00000000-0005-0000-0000-000002B20000}"/>
    <cellStyle name="Percent 2 3 2 3 14" xfId="45562" xr:uid="{00000000-0005-0000-0000-000003B20000}"/>
    <cellStyle name="Percent 2 3 2 3 2" xfId="45563" xr:uid="{00000000-0005-0000-0000-000004B20000}"/>
    <cellStyle name="Percent 2 3 2 3 2 10" xfId="45564" xr:uid="{00000000-0005-0000-0000-000005B20000}"/>
    <cellStyle name="Percent 2 3 2 3 2 11" xfId="45565" xr:uid="{00000000-0005-0000-0000-000006B20000}"/>
    <cellStyle name="Percent 2 3 2 3 2 12" xfId="45566" xr:uid="{00000000-0005-0000-0000-000007B20000}"/>
    <cellStyle name="Percent 2 3 2 3 2 2" xfId="45567" xr:uid="{00000000-0005-0000-0000-000008B20000}"/>
    <cellStyle name="Percent 2 3 2 3 2 2 10" xfId="45568" xr:uid="{00000000-0005-0000-0000-000009B20000}"/>
    <cellStyle name="Percent 2 3 2 3 2 2 11" xfId="45569" xr:uid="{00000000-0005-0000-0000-00000AB20000}"/>
    <cellStyle name="Percent 2 3 2 3 2 2 2" xfId="45570" xr:uid="{00000000-0005-0000-0000-00000BB20000}"/>
    <cellStyle name="Percent 2 3 2 3 2 2 2 2" xfId="45571" xr:uid="{00000000-0005-0000-0000-00000CB20000}"/>
    <cellStyle name="Percent 2 3 2 3 2 2 2 3" xfId="45572" xr:uid="{00000000-0005-0000-0000-00000DB20000}"/>
    <cellStyle name="Percent 2 3 2 3 2 2 2 4" xfId="45573" xr:uid="{00000000-0005-0000-0000-00000EB20000}"/>
    <cellStyle name="Percent 2 3 2 3 2 2 2 5" xfId="45574" xr:uid="{00000000-0005-0000-0000-00000FB20000}"/>
    <cellStyle name="Percent 2 3 2 3 2 2 3" xfId="45575" xr:uid="{00000000-0005-0000-0000-000010B20000}"/>
    <cellStyle name="Percent 2 3 2 3 2 2 3 2" xfId="45576" xr:uid="{00000000-0005-0000-0000-000011B20000}"/>
    <cellStyle name="Percent 2 3 2 3 2 2 3 3" xfId="45577" xr:uid="{00000000-0005-0000-0000-000012B20000}"/>
    <cellStyle name="Percent 2 3 2 3 2 2 4" xfId="45578" xr:uid="{00000000-0005-0000-0000-000013B20000}"/>
    <cellStyle name="Percent 2 3 2 3 2 2 4 2" xfId="45579" xr:uid="{00000000-0005-0000-0000-000014B20000}"/>
    <cellStyle name="Percent 2 3 2 3 2 2 5" xfId="45580" xr:uid="{00000000-0005-0000-0000-000015B20000}"/>
    <cellStyle name="Percent 2 3 2 3 2 2 5 2" xfId="45581" xr:uid="{00000000-0005-0000-0000-000016B20000}"/>
    <cellStyle name="Percent 2 3 2 3 2 2 6" xfId="45582" xr:uid="{00000000-0005-0000-0000-000017B20000}"/>
    <cellStyle name="Percent 2 3 2 3 2 2 7" xfId="45583" xr:uid="{00000000-0005-0000-0000-000018B20000}"/>
    <cellStyle name="Percent 2 3 2 3 2 2 8" xfId="45584" xr:uid="{00000000-0005-0000-0000-000019B20000}"/>
    <cellStyle name="Percent 2 3 2 3 2 2 9" xfId="45585" xr:uid="{00000000-0005-0000-0000-00001AB20000}"/>
    <cellStyle name="Percent 2 3 2 3 2 3" xfId="45586" xr:uid="{00000000-0005-0000-0000-00001BB20000}"/>
    <cellStyle name="Percent 2 3 2 3 2 3 2" xfId="45587" xr:uid="{00000000-0005-0000-0000-00001CB20000}"/>
    <cellStyle name="Percent 2 3 2 3 2 3 3" xfId="45588" xr:uid="{00000000-0005-0000-0000-00001DB20000}"/>
    <cellStyle name="Percent 2 3 2 3 2 3 4" xfId="45589" xr:uid="{00000000-0005-0000-0000-00001EB20000}"/>
    <cellStyle name="Percent 2 3 2 3 2 3 5" xfId="45590" xr:uid="{00000000-0005-0000-0000-00001FB20000}"/>
    <cellStyle name="Percent 2 3 2 3 2 4" xfId="45591" xr:uid="{00000000-0005-0000-0000-000020B20000}"/>
    <cellStyle name="Percent 2 3 2 3 2 4 2" xfId="45592" xr:uid="{00000000-0005-0000-0000-000021B20000}"/>
    <cellStyle name="Percent 2 3 2 3 2 4 3" xfId="45593" xr:uid="{00000000-0005-0000-0000-000022B20000}"/>
    <cellStyle name="Percent 2 3 2 3 2 5" xfId="45594" xr:uid="{00000000-0005-0000-0000-000023B20000}"/>
    <cellStyle name="Percent 2 3 2 3 2 5 2" xfId="45595" xr:uid="{00000000-0005-0000-0000-000024B20000}"/>
    <cellStyle name="Percent 2 3 2 3 2 6" xfId="45596" xr:uid="{00000000-0005-0000-0000-000025B20000}"/>
    <cellStyle name="Percent 2 3 2 3 2 6 2" xfId="45597" xr:uid="{00000000-0005-0000-0000-000026B20000}"/>
    <cellStyle name="Percent 2 3 2 3 2 7" xfId="45598" xr:uid="{00000000-0005-0000-0000-000027B20000}"/>
    <cellStyle name="Percent 2 3 2 3 2 8" xfId="45599" xr:uid="{00000000-0005-0000-0000-000028B20000}"/>
    <cellStyle name="Percent 2 3 2 3 2 9" xfId="45600" xr:uid="{00000000-0005-0000-0000-000029B20000}"/>
    <cellStyle name="Percent 2 3 2 3 3" xfId="45601" xr:uid="{00000000-0005-0000-0000-00002AB20000}"/>
    <cellStyle name="Percent 2 3 2 3 3 10" xfId="45602" xr:uid="{00000000-0005-0000-0000-00002BB20000}"/>
    <cellStyle name="Percent 2 3 2 3 3 11" xfId="45603" xr:uid="{00000000-0005-0000-0000-00002CB20000}"/>
    <cellStyle name="Percent 2 3 2 3 3 12" xfId="45604" xr:uid="{00000000-0005-0000-0000-00002DB20000}"/>
    <cellStyle name="Percent 2 3 2 3 3 2" xfId="45605" xr:uid="{00000000-0005-0000-0000-00002EB20000}"/>
    <cellStyle name="Percent 2 3 2 3 3 2 10" xfId="45606" xr:uid="{00000000-0005-0000-0000-00002FB20000}"/>
    <cellStyle name="Percent 2 3 2 3 3 2 11" xfId="45607" xr:uid="{00000000-0005-0000-0000-000030B20000}"/>
    <cellStyle name="Percent 2 3 2 3 3 2 2" xfId="45608" xr:uid="{00000000-0005-0000-0000-000031B20000}"/>
    <cellStyle name="Percent 2 3 2 3 3 2 2 2" xfId="45609" xr:uid="{00000000-0005-0000-0000-000032B20000}"/>
    <cellStyle name="Percent 2 3 2 3 3 2 2 3" xfId="45610" xr:uid="{00000000-0005-0000-0000-000033B20000}"/>
    <cellStyle name="Percent 2 3 2 3 3 2 2 4" xfId="45611" xr:uid="{00000000-0005-0000-0000-000034B20000}"/>
    <cellStyle name="Percent 2 3 2 3 3 2 2 5" xfId="45612" xr:uid="{00000000-0005-0000-0000-000035B20000}"/>
    <cellStyle name="Percent 2 3 2 3 3 2 3" xfId="45613" xr:uid="{00000000-0005-0000-0000-000036B20000}"/>
    <cellStyle name="Percent 2 3 2 3 3 2 3 2" xfId="45614" xr:uid="{00000000-0005-0000-0000-000037B20000}"/>
    <cellStyle name="Percent 2 3 2 3 3 2 3 3" xfId="45615" xr:uid="{00000000-0005-0000-0000-000038B20000}"/>
    <cellStyle name="Percent 2 3 2 3 3 2 4" xfId="45616" xr:uid="{00000000-0005-0000-0000-000039B20000}"/>
    <cellStyle name="Percent 2 3 2 3 3 2 4 2" xfId="45617" xr:uid="{00000000-0005-0000-0000-00003AB20000}"/>
    <cellStyle name="Percent 2 3 2 3 3 2 5" xfId="45618" xr:uid="{00000000-0005-0000-0000-00003BB20000}"/>
    <cellStyle name="Percent 2 3 2 3 3 2 5 2" xfId="45619" xr:uid="{00000000-0005-0000-0000-00003CB20000}"/>
    <cellStyle name="Percent 2 3 2 3 3 2 6" xfId="45620" xr:uid="{00000000-0005-0000-0000-00003DB20000}"/>
    <cellStyle name="Percent 2 3 2 3 3 2 7" xfId="45621" xr:uid="{00000000-0005-0000-0000-00003EB20000}"/>
    <cellStyle name="Percent 2 3 2 3 3 2 8" xfId="45622" xr:uid="{00000000-0005-0000-0000-00003FB20000}"/>
    <cellStyle name="Percent 2 3 2 3 3 2 9" xfId="45623" xr:uid="{00000000-0005-0000-0000-000040B20000}"/>
    <cellStyle name="Percent 2 3 2 3 3 3" xfId="45624" xr:uid="{00000000-0005-0000-0000-000041B20000}"/>
    <cellStyle name="Percent 2 3 2 3 3 3 2" xfId="45625" xr:uid="{00000000-0005-0000-0000-000042B20000}"/>
    <cellStyle name="Percent 2 3 2 3 3 3 3" xfId="45626" xr:uid="{00000000-0005-0000-0000-000043B20000}"/>
    <cellStyle name="Percent 2 3 2 3 3 3 4" xfId="45627" xr:uid="{00000000-0005-0000-0000-000044B20000}"/>
    <cellStyle name="Percent 2 3 2 3 3 3 5" xfId="45628" xr:uid="{00000000-0005-0000-0000-000045B20000}"/>
    <cellStyle name="Percent 2 3 2 3 3 4" xfId="45629" xr:uid="{00000000-0005-0000-0000-000046B20000}"/>
    <cellStyle name="Percent 2 3 2 3 3 4 2" xfId="45630" xr:uid="{00000000-0005-0000-0000-000047B20000}"/>
    <cellStyle name="Percent 2 3 2 3 3 4 3" xfId="45631" xr:uid="{00000000-0005-0000-0000-000048B20000}"/>
    <cellStyle name="Percent 2 3 2 3 3 5" xfId="45632" xr:uid="{00000000-0005-0000-0000-000049B20000}"/>
    <cellStyle name="Percent 2 3 2 3 3 5 2" xfId="45633" xr:uid="{00000000-0005-0000-0000-00004AB20000}"/>
    <cellStyle name="Percent 2 3 2 3 3 6" xfId="45634" xr:uid="{00000000-0005-0000-0000-00004BB20000}"/>
    <cellStyle name="Percent 2 3 2 3 3 6 2" xfId="45635" xr:uid="{00000000-0005-0000-0000-00004CB20000}"/>
    <cellStyle name="Percent 2 3 2 3 3 7" xfId="45636" xr:uid="{00000000-0005-0000-0000-00004DB20000}"/>
    <cellStyle name="Percent 2 3 2 3 3 8" xfId="45637" xr:uid="{00000000-0005-0000-0000-00004EB20000}"/>
    <cellStyle name="Percent 2 3 2 3 3 9" xfId="45638" xr:uid="{00000000-0005-0000-0000-00004FB20000}"/>
    <cellStyle name="Percent 2 3 2 3 4" xfId="45639" xr:uid="{00000000-0005-0000-0000-000050B20000}"/>
    <cellStyle name="Percent 2 3 2 3 4 10" xfId="45640" xr:uid="{00000000-0005-0000-0000-000051B20000}"/>
    <cellStyle name="Percent 2 3 2 3 4 11" xfId="45641" xr:uid="{00000000-0005-0000-0000-000052B20000}"/>
    <cellStyle name="Percent 2 3 2 3 4 2" xfId="45642" xr:uid="{00000000-0005-0000-0000-000053B20000}"/>
    <cellStyle name="Percent 2 3 2 3 4 2 2" xfId="45643" xr:uid="{00000000-0005-0000-0000-000054B20000}"/>
    <cellStyle name="Percent 2 3 2 3 4 2 3" xfId="45644" xr:uid="{00000000-0005-0000-0000-000055B20000}"/>
    <cellStyle name="Percent 2 3 2 3 4 2 4" xfId="45645" xr:uid="{00000000-0005-0000-0000-000056B20000}"/>
    <cellStyle name="Percent 2 3 2 3 4 2 5" xfId="45646" xr:uid="{00000000-0005-0000-0000-000057B20000}"/>
    <cellStyle name="Percent 2 3 2 3 4 3" xfId="45647" xr:uid="{00000000-0005-0000-0000-000058B20000}"/>
    <cellStyle name="Percent 2 3 2 3 4 3 2" xfId="45648" xr:uid="{00000000-0005-0000-0000-000059B20000}"/>
    <cellStyle name="Percent 2 3 2 3 4 3 3" xfId="45649" xr:uid="{00000000-0005-0000-0000-00005AB20000}"/>
    <cellStyle name="Percent 2 3 2 3 4 4" xfId="45650" xr:uid="{00000000-0005-0000-0000-00005BB20000}"/>
    <cellStyle name="Percent 2 3 2 3 4 4 2" xfId="45651" xr:uid="{00000000-0005-0000-0000-00005CB20000}"/>
    <cellStyle name="Percent 2 3 2 3 4 5" xfId="45652" xr:uid="{00000000-0005-0000-0000-00005DB20000}"/>
    <cellStyle name="Percent 2 3 2 3 4 5 2" xfId="45653" xr:uid="{00000000-0005-0000-0000-00005EB20000}"/>
    <cellStyle name="Percent 2 3 2 3 4 6" xfId="45654" xr:uid="{00000000-0005-0000-0000-00005FB20000}"/>
    <cellStyle name="Percent 2 3 2 3 4 7" xfId="45655" xr:uid="{00000000-0005-0000-0000-000060B20000}"/>
    <cellStyle name="Percent 2 3 2 3 4 8" xfId="45656" xr:uid="{00000000-0005-0000-0000-000061B20000}"/>
    <cellStyle name="Percent 2 3 2 3 4 9" xfId="45657" xr:uid="{00000000-0005-0000-0000-000062B20000}"/>
    <cellStyle name="Percent 2 3 2 3 5" xfId="45658" xr:uid="{00000000-0005-0000-0000-000063B20000}"/>
    <cellStyle name="Percent 2 3 2 3 5 2" xfId="45659" xr:uid="{00000000-0005-0000-0000-000064B20000}"/>
    <cellStyle name="Percent 2 3 2 3 5 3" xfId="45660" xr:uid="{00000000-0005-0000-0000-000065B20000}"/>
    <cellStyle name="Percent 2 3 2 3 5 4" xfId="45661" xr:uid="{00000000-0005-0000-0000-000066B20000}"/>
    <cellStyle name="Percent 2 3 2 3 5 5" xfId="45662" xr:uid="{00000000-0005-0000-0000-000067B20000}"/>
    <cellStyle name="Percent 2 3 2 3 6" xfId="45663" xr:uid="{00000000-0005-0000-0000-000068B20000}"/>
    <cellStyle name="Percent 2 3 2 3 6 2" xfId="45664" xr:uid="{00000000-0005-0000-0000-000069B20000}"/>
    <cellStyle name="Percent 2 3 2 3 6 3" xfId="45665" xr:uid="{00000000-0005-0000-0000-00006AB20000}"/>
    <cellStyle name="Percent 2 3 2 3 7" xfId="45666" xr:uid="{00000000-0005-0000-0000-00006BB20000}"/>
    <cellStyle name="Percent 2 3 2 3 7 2" xfId="45667" xr:uid="{00000000-0005-0000-0000-00006CB20000}"/>
    <cellStyle name="Percent 2 3 2 3 8" xfId="45668" xr:uid="{00000000-0005-0000-0000-00006DB20000}"/>
    <cellStyle name="Percent 2 3 2 3 8 2" xfId="45669" xr:uid="{00000000-0005-0000-0000-00006EB20000}"/>
    <cellStyle name="Percent 2 3 2 3 9" xfId="45670" xr:uid="{00000000-0005-0000-0000-00006FB20000}"/>
    <cellStyle name="Percent 2 3 2 4" xfId="45671" xr:uid="{00000000-0005-0000-0000-000070B20000}"/>
    <cellStyle name="Percent 2 3 2 4 10" xfId="45672" xr:uid="{00000000-0005-0000-0000-000071B20000}"/>
    <cellStyle name="Percent 2 3 2 4 11" xfId="45673" xr:uid="{00000000-0005-0000-0000-000072B20000}"/>
    <cellStyle name="Percent 2 3 2 4 12" xfId="45674" xr:uid="{00000000-0005-0000-0000-000073B20000}"/>
    <cellStyle name="Percent 2 3 2 4 13" xfId="45675" xr:uid="{00000000-0005-0000-0000-000074B20000}"/>
    <cellStyle name="Percent 2 3 2 4 14" xfId="45676" xr:uid="{00000000-0005-0000-0000-000075B20000}"/>
    <cellStyle name="Percent 2 3 2 4 2" xfId="45677" xr:uid="{00000000-0005-0000-0000-000076B20000}"/>
    <cellStyle name="Percent 2 3 2 4 2 10" xfId="45678" xr:uid="{00000000-0005-0000-0000-000077B20000}"/>
    <cellStyle name="Percent 2 3 2 4 2 11" xfId="45679" xr:uid="{00000000-0005-0000-0000-000078B20000}"/>
    <cellStyle name="Percent 2 3 2 4 2 12" xfId="45680" xr:uid="{00000000-0005-0000-0000-000079B20000}"/>
    <cellStyle name="Percent 2 3 2 4 2 2" xfId="45681" xr:uid="{00000000-0005-0000-0000-00007AB20000}"/>
    <cellStyle name="Percent 2 3 2 4 2 2 10" xfId="45682" xr:uid="{00000000-0005-0000-0000-00007BB20000}"/>
    <cellStyle name="Percent 2 3 2 4 2 2 11" xfId="45683" xr:uid="{00000000-0005-0000-0000-00007CB20000}"/>
    <cellStyle name="Percent 2 3 2 4 2 2 2" xfId="45684" xr:uid="{00000000-0005-0000-0000-00007DB20000}"/>
    <cellStyle name="Percent 2 3 2 4 2 2 2 2" xfId="45685" xr:uid="{00000000-0005-0000-0000-00007EB20000}"/>
    <cellStyle name="Percent 2 3 2 4 2 2 2 3" xfId="45686" xr:uid="{00000000-0005-0000-0000-00007FB20000}"/>
    <cellStyle name="Percent 2 3 2 4 2 2 2 4" xfId="45687" xr:uid="{00000000-0005-0000-0000-000080B20000}"/>
    <cellStyle name="Percent 2 3 2 4 2 2 2 5" xfId="45688" xr:uid="{00000000-0005-0000-0000-000081B20000}"/>
    <cellStyle name="Percent 2 3 2 4 2 2 3" xfId="45689" xr:uid="{00000000-0005-0000-0000-000082B20000}"/>
    <cellStyle name="Percent 2 3 2 4 2 2 3 2" xfId="45690" xr:uid="{00000000-0005-0000-0000-000083B20000}"/>
    <cellStyle name="Percent 2 3 2 4 2 2 3 3" xfId="45691" xr:uid="{00000000-0005-0000-0000-000084B20000}"/>
    <cellStyle name="Percent 2 3 2 4 2 2 4" xfId="45692" xr:uid="{00000000-0005-0000-0000-000085B20000}"/>
    <cellStyle name="Percent 2 3 2 4 2 2 4 2" xfId="45693" xr:uid="{00000000-0005-0000-0000-000086B20000}"/>
    <cellStyle name="Percent 2 3 2 4 2 2 5" xfId="45694" xr:uid="{00000000-0005-0000-0000-000087B20000}"/>
    <cellStyle name="Percent 2 3 2 4 2 2 5 2" xfId="45695" xr:uid="{00000000-0005-0000-0000-000088B20000}"/>
    <cellStyle name="Percent 2 3 2 4 2 2 6" xfId="45696" xr:uid="{00000000-0005-0000-0000-000089B20000}"/>
    <cellStyle name="Percent 2 3 2 4 2 2 7" xfId="45697" xr:uid="{00000000-0005-0000-0000-00008AB20000}"/>
    <cellStyle name="Percent 2 3 2 4 2 2 8" xfId="45698" xr:uid="{00000000-0005-0000-0000-00008BB20000}"/>
    <cellStyle name="Percent 2 3 2 4 2 2 9" xfId="45699" xr:uid="{00000000-0005-0000-0000-00008CB20000}"/>
    <cellStyle name="Percent 2 3 2 4 2 3" xfId="45700" xr:uid="{00000000-0005-0000-0000-00008DB20000}"/>
    <cellStyle name="Percent 2 3 2 4 2 3 2" xfId="45701" xr:uid="{00000000-0005-0000-0000-00008EB20000}"/>
    <cellStyle name="Percent 2 3 2 4 2 3 3" xfId="45702" xr:uid="{00000000-0005-0000-0000-00008FB20000}"/>
    <cellStyle name="Percent 2 3 2 4 2 3 4" xfId="45703" xr:uid="{00000000-0005-0000-0000-000090B20000}"/>
    <cellStyle name="Percent 2 3 2 4 2 3 5" xfId="45704" xr:uid="{00000000-0005-0000-0000-000091B20000}"/>
    <cellStyle name="Percent 2 3 2 4 2 4" xfId="45705" xr:uid="{00000000-0005-0000-0000-000092B20000}"/>
    <cellStyle name="Percent 2 3 2 4 2 4 2" xfId="45706" xr:uid="{00000000-0005-0000-0000-000093B20000}"/>
    <cellStyle name="Percent 2 3 2 4 2 4 3" xfId="45707" xr:uid="{00000000-0005-0000-0000-000094B20000}"/>
    <cellStyle name="Percent 2 3 2 4 2 5" xfId="45708" xr:uid="{00000000-0005-0000-0000-000095B20000}"/>
    <cellStyle name="Percent 2 3 2 4 2 5 2" xfId="45709" xr:uid="{00000000-0005-0000-0000-000096B20000}"/>
    <cellStyle name="Percent 2 3 2 4 2 6" xfId="45710" xr:uid="{00000000-0005-0000-0000-000097B20000}"/>
    <cellStyle name="Percent 2 3 2 4 2 6 2" xfId="45711" xr:uid="{00000000-0005-0000-0000-000098B20000}"/>
    <cellStyle name="Percent 2 3 2 4 2 7" xfId="45712" xr:uid="{00000000-0005-0000-0000-000099B20000}"/>
    <cellStyle name="Percent 2 3 2 4 2 8" xfId="45713" xr:uid="{00000000-0005-0000-0000-00009AB20000}"/>
    <cellStyle name="Percent 2 3 2 4 2 9" xfId="45714" xr:uid="{00000000-0005-0000-0000-00009BB20000}"/>
    <cellStyle name="Percent 2 3 2 4 3" xfId="45715" xr:uid="{00000000-0005-0000-0000-00009CB20000}"/>
    <cellStyle name="Percent 2 3 2 4 3 10" xfId="45716" xr:uid="{00000000-0005-0000-0000-00009DB20000}"/>
    <cellStyle name="Percent 2 3 2 4 3 11" xfId="45717" xr:uid="{00000000-0005-0000-0000-00009EB20000}"/>
    <cellStyle name="Percent 2 3 2 4 3 12" xfId="45718" xr:uid="{00000000-0005-0000-0000-00009FB20000}"/>
    <cellStyle name="Percent 2 3 2 4 3 2" xfId="45719" xr:uid="{00000000-0005-0000-0000-0000A0B20000}"/>
    <cellStyle name="Percent 2 3 2 4 3 2 10" xfId="45720" xr:uid="{00000000-0005-0000-0000-0000A1B20000}"/>
    <cellStyle name="Percent 2 3 2 4 3 2 11" xfId="45721" xr:uid="{00000000-0005-0000-0000-0000A2B20000}"/>
    <cellStyle name="Percent 2 3 2 4 3 2 2" xfId="45722" xr:uid="{00000000-0005-0000-0000-0000A3B20000}"/>
    <cellStyle name="Percent 2 3 2 4 3 2 2 2" xfId="45723" xr:uid="{00000000-0005-0000-0000-0000A4B20000}"/>
    <cellStyle name="Percent 2 3 2 4 3 2 2 3" xfId="45724" xr:uid="{00000000-0005-0000-0000-0000A5B20000}"/>
    <cellStyle name="Percent 2 3 2 4 3 2 2 4" xfId="45725" xr:uid="{00000000-0005-0000-0000-0000A6B20000}"/>
    <cellStyle name="Percent 2 3 2 4 3 2 2 5" xfId="45726" xr:uid="{00000000-0005-0000-0000-0000A7B20000}"/>
    <cellStyle name="Percent 2 3 2 4 3 2 3" xfId="45727" xr:uid="{00000000-0005-0000-0000-0000A8B20000}"/>
    <cellStyle name="Percent 2 3 2 4 3 2 3 2" xfId="45728" xr:uid="{00000000-0005-0000-0000-0000A9B20000}"/>
    <cellStyle name="Percent 2 3 2 4 3 2 3 3" xfId="45729" xr:uid="{00000000-0005-0000-0000-0000AAB20000}"/>
    <cellStyle name="Percent 2 3 2 4 3 2 4" xfId="45730" xr:uid="{00000000-0005-0000-0000-0000ABB20000}"/>
    <cellStyle name="Percent 2 3 2 4 3 2 4 2" xfId="45731" xr:uid="{00000000-0005-0000-0000-0000ACB20000}"/>
    <cellStyle name="Percent 2 3 2 4 3 2 5" xfId="45732" xr:uid="{00000000-0005-0000-0000-0000ADB20000}"/>
    <cellStyle name="Percent 2 3 2 4 3 2 5 2" xfId="45733" xr:uid="{00000000-0005-0000-0000-0000AEB20000}"/>
    <cellStyle name="Percent 2 3 2 4 3 2 6" xfId="45734" xr:uid="{00000000-0005-0000-0000-0000AFB20000}"/>
    <cellStyle name="Percent 2 3 2 4 3 2 7" xfId="45735" xr:uid="{00000000-0005-0000-0000-0000B0B20000}"/>
    <cellStyle name="Percent 2 3 2 4 3 2 8" xfId="45736" xr:uid="{00000000-0005-0000-0000-0000B1B20000}"/>
    <cellStyle name="Percent 2 3 2 4 3 2 9" xfId="45737" xr:uid="{00000000-0005-0000-0000-0000B2B20000}"/>
    <cellStyle name="Percent 2 3 2 4 3 3" xfId="45738" xr:uid="{00000000-0005-0000-0000-0000B3B20000}"/>
    <cellStyle name="Percent 2 3 2 4 3 3 2" xfId="45739" xr:uid="{00000000-0005-0000-0000-0000B4B20000}"/>
    <cellStyle name="Percent 2 3 2 4 3 3 3" xfId="45740" xr:uid="{00000000-0005-0000-0000-0000B5B20000}"/>
    <cellStyle name="Percent 2 3 2 4 3 3 4" xfId="45741" xr:uid="{00000000-0005-0000-0000-0000B6B20000}"/>
    <cellStyle name="Percent 2 3 2 4 3 3 5" xfId="45742" xr:uid="{00000000-0005-0000-0000-0000B7B20000}"/>
    <cellStyle name="Percent 2 3 2 4 3 4" xfId="45743" xr:uid="{00000000-0005-0000-0000-0000B8B20000}"/>
    <cellStyle name="Percent 2 3 2 4 3 4 2" xfId="45744" xr:uid="{00000000-0005-0000-0000-0000B9B20000}"/>
    <cellStyle name="Percent 2 3 2 4 3 4 3" xfId="45745" xr:uid="{00000000-0005-0000-0000-0000BAB20000}"/>
    <cellStyle name="Percent 2 3 2 4 3 5" xfId="45746" xr:uid="{00000000-0005-0000-0000-0000BBB20000}"/>
    <cellStyle name="Percent 2 3 2 4 3 5 2" xfId="45747" xr:uid="{00000000-0005-0000-0000-0000BCB20000}"/>
    <cellStyle name="Percent 2 3 2 4 3 6" xfId="45748" xr:uid="{00000000-0005-0000-0000-0000BDB20000}"/>
    <cellStyle name="Percent 2 3 2 4 3 6 2" xfId="45749" xr:uid="{00000000-0005-0000-0000-0000BEB20000}"/>
    <cellStyle name="Percent 2 3 2 4 3 7" xfId="45750" xr:uid="{00000000-0005-0000-0000-0000BFB20000}"/>
    <cellStyle name="Percent 2 3 2 4 3 8" xfId="45751" xr:uid="{00000000-0005-0000-0000-0000C0B20000}"/>
    <cellStyle name="Percent 2 3 2 4 3 9" xfId="45752" xr:uid="{00000000-0005-0000-0000-0000C1B20000}"/>
    <cellStyle name="Percent 2 3 2 4 4" xfId="45753" xr:uid="{00000000-0005-0000-0000-0000C2B20000}"/>
    <cellStyle name="Percent 2 3 2 4 4 10" xfId="45754" xr:uid="{00000000-0005-0000-0000-0000C3B20000}"/>
    <cellStyle name="Percent 2 3 2 4 4 11" xfId="45755" xr:uid="{00000000-0005-0000-0000-0000C4B20000}"/>
    <cellStyle name="Percent 2 3 2 4 4 2" xfId="45756" xr:uid="{00000000-0005-0000-0000-0000C5B20000}"/>
    <cellStyle name="Percent 2 3 2 4 4 2 2" xfId="45757" xr:uid="{00000000-0005-0000-0000-0000C6B20000}"/>
    <cellStyle name="Percent 2 3 2 4 4 2 3" xfId="45758" xr:uid="{00000000-0005-0000-0000-0000C7B20000}"/>
    <cellStyle name="Percent 2 3 2 4 4 2 4" xfId="45759" xr:uid="{00000000-0005-0000-0000-0000C8B20000}"/>
    <cellStyle name="Percent 2 3 2 4 4 2 5" xfId="45760" xr:uid="{00000000-0005-0000-0000-0000C9B20000}"/>
    <cellStyle name="Percent 2 3 2 4 4 3" xfId="45761" xr:uid="{00000000-0005-0000-0000-0000CAB20000}"/>
    <cellStyle name="Percent 2 3 2 4 4 3 2" xfId="45762" xr:uid="{00000000-0005-0000-0000-0000CBB20000}"/>
    <cellStyle name="Percent 2 3 2 4 4 3 3" xfId="45763" xr:uid="{00000000-0005-0000-0000-0000CCB20000}"/>
    <cellStyle name="Percent 2 3 2 4 4 4" xfId="45764" xr:uid="{00000000-0005-0000-0000-0000CDB20000}"/>
    <cellStyle name="Percent 2 3 2 4 4 4 2" xfId="45765" xr:uid="{00000000-0005-0000-0000-0000CEB20000}"/>
    <cellStyle name="Percent 2 3 2 4 4 5" xfId="45766" xr:uid="{00000000-0005-0000-0000-0000CFB20000}"/>
    <cellStyle name="Percent 2 3 2 4 4 5 2" xfId="45767" xr:uid="{00000000-0005-0000-0000-0000D0B20000}"/>
    <cellStyle name="Percent 2 3 2 4 4 6" xfId="45768" xr:uid="{00000000-0005-0000-0000-0000D1B20000}"/>
    <cellStyle name="Percent 2 3 2 4 4 7" xfId="45769" xr:uid="{00000000-0005-0000-0000-0000D2B20000}"/>
    <cellStyle name="Percent 2 3 2 4 4 8" xfId="45770" xr:uid="{00000000-0005-0000-0000-0000D3B20000}"/>
    <cellStyle name="Percent 2 3 2 4 4 9" xfId="45771" xr:uid="{00000000-0005-0000-0000-0000D4B20000}"/>
    <cellStyle name="Percent 2 3 2 4 5" xfId="45772" xr:uid="{00000000-0005-0000-0000-0000D5B20000}"/>
    <cellStyle name="Percent 2 3 2 4 5 2" xfId="45773" xr:uid="{00000000-0005-0000-0000-0000D6B20000}"/>
    <cellStyle name="Percent 2 3 2 4 5 3" xfId="45774" xr:uid="{00000000-0005-0000-0000-0000D7B20000}"/>
    <cellStyle name="Percent 2 3 2 4 5 4" xfId="45775" xr:uid="{00000000-0005-0000-0000-0000D8B20000}"/>
    <cellStyle name="Percent 2 3 2 4 5 5" xfId="45776" xr:uid="{00000000-0005-0000-0000-0000D9B20000}"/>
    <cellStyle name="Percent 2 3 2 4 6" xfId="45777" xr:uid="{00000000-0005-0000-0000-0000DAB20000}"/>
    <cellStyle name="Percent 2 3 2 4 6 2" xfId="45778" xr:uid="{00000000-0005-0000-0000-0000DBB20000}"/>
    <cellStyle name="Percent 2 3 2 4 6 3" xfId="45779" xr:uid="{00000000-0005-0000-0000-0000DCB20000}"/>
    <cellStyle name="Percent 2 3 2 4 7" xfId="45780" xr:uid="{00000000-0005-0000-0000-0000DDB20000}"/>
    <cellStyle name="Percent 2 3 2 4 7 2" xfId="45781" xr:uid="{00000000-0005-0000-0000-0000DEB20000}"/>
    <cellStyle name="Percent 2 3 2 4 8" xfId="45782" xr:uid="{00000000-0005-0000-0000-0000DFB20000}"/>
    <cellStyle name="Percent 2 3 2 4 8 2" xfId="45783" xr:uid="{00000000-0005-0000-0000-0000E0B20000}"/>
    <cellStyle name="Percent 2 3 2 4 9" xfId="45784" xr:uid="{00000000-0005-0000-0000-0000E1B20000}"/>
    <cellStyle name="Percent 2 3 2 5" xfId="45785" xr:uid="{00000000-0005-0000-0000-0000E2B20000}"/>
    <cellStyle name="Percent 2 3 2 5 10" xfId="45786" xr:uid="{00000000-0005-0000-0000-0000E3B20000}"/>
    <cellStyle name="Percent 2 3 2 5 11" xfId="45787" xr:uid="{00000000-0005-0000-0000-0000E4B20000}"/>
    <cellStyle name="Percent 2 3 2 5 12" xfId="45788" xr:uid="{00000000-0005-0000-0000-0000E5B20000}"/>
    <cellStyle name="Percent 2 3 2 5 2" xfId="45789" xr:uid="{00000000-0005-0000-0000-0000E6B20000}"/>
    <cellStyle name="Percent 2 3 2 5 2 10" xfId="45790" xr:uid="{00000000-0005-0000-0000-0000E7B20000}"/>
    <cellStyle name="Percent 2 3 2 5 2 11" xfId="45791" xr:uid="{00000000-0005-0000-0000-0000E8B20000}"/>
    <cellStyle name="Percent 2 3 2 5 2 2" xfId="45792" xr:uid="{00000000-0005-0000-0000-0000E9B20000}"/>
    <cellStyle name="Percent 2 3 2 5 2 2 2" xfId="45793" xr:uid="{00000000-0005-0000-0000-0000EAB20000}"/>
    <cellStyle name="Percent 2 3 2 5 2 2 3" xfId="45794" xr:uid="{00000000-0005-0000-0000-0000EBB20000}"/>
    <cellStyle name="Percent 2 3 2 5 2 2 4" xfId="45795" xr:uid="{00000000-0005-0000-0000-0000ECB20000}"/>
    <cellStyle name="Percent 2 3 2 5 2 2 5" xfId="45796" xr:uid="{00000000-0005-0000-0000-0000EDB20000}"/>
    <cellStyle name="Percent 2 3 2 5 2 3" xfId="45797" xr:uid="{00000000-0005-0000-0000-0000EEB20000}"/>
    <cellStyle name="Percent 2 3 2 5 2 3 2" xfId="45798" xr:uid="{00000000-0005-0000-0000-0000EFB20000}"/>
    <cellStyle name="Percent 2 3 2 5 2 3 3" xfId="45799" xr:uid="{00000000-0005-0000-0000-0000F0B20000}"/>
    <cellStyle name="Percent 2 3 2 5 2 4" xfId="45800" xr:uid="{00000000-0005-0000-0000-0000F1B20000}"/>
    <cellStyle name="Percent 2 3 2 5 2 4 2" xfId="45801" xr:uid="{00000000-0005-0000-0000-0000F2B20000}"/>
    <cellStyle name="Percent 2 3 2 5 2 5" xfId="45802" xr:uid="{00000000-0005-0000-0000-0000F3B20000}"/>
    <cellStyle name="Percent 2 3 2 5 2 5 2" xfId="45803" xr:uid="{00000000-0005-0000-0000-0000F4B20000}"/>
    <cellStyle name="Percent 2 3 2 5 2 6" xfId="45804" xr:uid="{00000000-0005-0000-0000-0000F5B20000}"/>
    <cellStyle name="Percent 2 3 2 5 2 7" xfId="45805" xr:uid="{00000000-0005-0000-0000-0000F6B20000}"/>
    <cellStyle name="Percent 2 3 2 5 2 8" xfId="45806" xr:uid="{00000000-0005-0000-0000-0000F7B20000}"/>
    <cellStyle name="Percent 2 3 2 5 2 9" xfId="45807" xr:uid="{00000000-0005-0000-0000-0000F8B20000}"/>
    <cellStyle name="Percent 2 3 2 5 3" xfId="45808" xr:uid="{00000000-0005-0000-0000-0000F9B20000}"/>
    <cellStyle name="Percent 2 3 2 5 3 2" xfId="45809" xr:uid="{00000000-0005-0000-0000-0000FAB20000}"/>
    <cellStyle name="Percent 2 3 2 5 3 3" xfId="45810" xr:uid="{00000000-0005-0000-0000-0000FBB20000}"/>
    <cellStyle name="Percent 2 3 2 5 3 4" xfId="45811" xr:uid="{00000000-0005-0000-0000-0000FCB20000}"/>
    <cellStyle name="Percent 2 3 2 5 3 5" xfId="45812" xr:uid="{00000000-0005-0000-0000-0000FDB20000}"/>
    <cellStyle name="Percent 2 3 2 5 4" xfId="45813" xr:uid="{00000000-0005-0000-0000-0000FEB20000}"/>
    <cellStyle name="Percent 2 3 2 5 4 2" xfId="45814" xr:uid="{00000000-0005-0000-0000-0000FFB20000}"/>
    <cellStyle name="Percent 2 3 2 5 4 3" xfId="45815" xr:uid="{00000000-0005-0000-0000-000000B30000}"/>
    <cellStyle name="Percent 2 3 2 5 5" xfId="45816" xr:uid="{00000000-0005-0000-0000-000001B30000}"/>
    <cellStyle name="Percent 2 3 2 5 5 2" xfId="45817" xr:uid="{00000000-0005-0000-0000-000002B30000}"/>
    <cellStyle name="Percent 2 3 2 5 6" xfId="45818" xr:uid="{00000000-0005-0000-0000-000003B30000}"/>
    <cellStyle name="Percent 2 3 2 5 6 2" xfId="45819" xr:uid="{00000000-0005-0000-0000-000004B30000}"/>
    <cellStyle name="Percent 2 3 2 5 7" xfId="45820" xr:uid="{00000000-0005-0000-0000-000005B30000}"/>
    <cellStyle name="Percent 2 3 2 5 8" xfId="45821" xr:uid="{00000000-0005-0000-0000-000006B30000}"/>
    <cellStyle name="Percent 2 3 2 5 9" xfId="45822" xr:uid="{00000000-0005-0000-0000-000007B30000}"/>
    <cellStyle name="Percent 2 3 2 6" xfId="45823" xr:uid="{00000000-0005-0000-0000-000008B30000}"/>
    <cellStyle name="Percent 2 3 2 6 10" xfId="45824" xr:uid="{00000000-0005-0000-0000-000009B30000}"/>
    <cellStyle name="Percent 2 3 2 6 11" xfId="45825" xr:uid="{00000000-0005-0000-0000-00000AB30000}"/>
    <cellStyle name="Percent 2 3 2 6 12" xfId="45826" xr:uid="{00000000-0005-0000-0000-00000BB30000}"/>
    <cellStyle name="Percent 2 3 2 6 2" xfId="45827" xr:uid="{00000000-0005-0000-0000-00000CB30000}"/>
    <cellStyle name="Percent 2 3 2 6 2 10" xfId="45828" xr:uid="{00000000-0005-0000-0000-00000DB30000}"/>
    <cellStyle name="Percent 2 3 2 6 2 11" xfId="45829" xr:uid="{00000000-0005-0000-0000-00000EB30000}"/>
    <cellStyle name="Percent 2 3 2 6 2 2" xfId="45830" xr:uid="{00000000-0005-0000-0000-00000FB30000}"/>
    <cellStyle name="Percent 2 3 2 6 2 2 2" xfId="45831" xr:uid="{00000000-0005-0000-0000-000010B30000}"/>
    <cellStyle name="Percent 2 3 2 6 2 2 3" xfId="45832" xr:uid="{00000000-0005-0000-0000-000011B30000}"/>
    <cellStyle name="Percent 2 3 2 6 2 2 4" xfId="45833" xr:uid="{00000000-0005-0000-0000-000012B30000}"/>
    <cellStyle name="Percent 2 3 2 6 2 2 5" xfId="45834" xr:uid="{00000000-0005-0000-0000-000013B30000}"/>
    <cellStyle name="Percent 2 3 2 6 2 3" xfId="45835" xr:uid="{00000000-0005-0000-0000-000014B30000}"/>
    <cellStyle name="Percent 2 3 2 6 2 3 2" xfId="45836" xr:uid="{00000000-0005-0000-0000-000015B30000}"/>
    <cellStyle name="Percent 2 3 2 6 2 3 3" xfId="45837" xr:uid="{00000000-0005-0000-0000-000016B30000}"/>
    <cellStyle name="Percent 2 3 2 6 2 4" xfId="45838" xr:uid="{00000000-0005-0000-0000-000017B30000}"/>
    <cellStyle name="Percent 2 3 2 6 2 4 2" xfId="45839" xr:uid="{00000000-0005-0000-0000-000018B30000}"/>
    <cellStyle name="Percent 2 3 2 6 2 5" xfId="45840" xr:uid="{00000000-0005-0000-0000-000019B30000}"/>
    <cellStyle name="Percent 2 3 2 6 2 5 2" xfId="45841" xr:uid="{00000000-0005-0000-0000-00001AB30000}"/>
    <cellStyle name="Percent 2 3 2 6 2 6" xfId="45842" xr:uid="{00000000-0005-0000-0000-00001BB30000}"/>
    <cellStyle name="Percent 2 3 2 6 2 7" xfId="45843" xr:uid="{00000000-0005-0000-0000-00001CB30000}"/>
    <cellStyle name="Percent 2 3 2 6 2 8" xfId="45844" xr:uid="{00000000-0005-0000-0000-00001DB30000}"/>
    <cellStyle name="Percent 2 3 2 6 2 9" xfId="45845" xr:uid="{00000000-0005-0000-0000-00001EB30000}"/>
    <cellStyle name="Percent 2 3 2 6 3" xfId="45846" xr:uid="{00000000-0005-0000-0000-00001FB30000}"/>
    <cellStyle name="Percent 2 3 2 6 3 2" xfId="45847" xr:uid="{00000000-0005-0000-0000-000020B30000}"/>
    <cellStyle name="Percent 2 3 2 6 3 3" xfId="45848" xr:uid="{00000000-0005-0000-0000-000021B30000}"/>
    <cellStyle name="Percent 2 3 2 6 3 4" xfId="45849" xr:uid="{00000000-0005-0000-0000-000022B30000}"/>
    <cellStyle name="Percent 2 3 2 6 3 5" xfId="45850" xr:uid="{00000000-0005-0000-0000-000023B30000}"/>
    <cellStyle name="Percent 2 3 2 6 4" xfId="45851" xr:uid="{00000000-0005-0000-0000-000024B30000}"/>
    <cellStyle name="Percent 2 3 2 6 4 2" xfId="45852" xr:uid="{00000000-0005-0000-0000-000025B30000}"/>
    <cellStyle name="Percent 2 3 2 6 4 3" xfId="45853" xr:uid="{00000000-0005-0000-0000-000026B30000}"/>
    <cellStyle name="Percent 2 3 2 6 5" xfId="45854" xr:uid="{00000000-0005-0000-0000-000027B30000}"/>
    <cellStyle name="Percent 2 3 2 6 5 2" xfId="45855" xr:uid="{00000000-0005-0000-0000-000028B30000}"/>
    <cellStyle name="Percent 2 3 2 6 6" xfId="45856" xr:uid="{00000000-0005-0000-0000-000029B30000}"/>
    <cellStyle name="Percent 2 3 2 6 6 2" xfId="45857" xr:uid="{00000000-0005-0000-0000-00002AB30000}"/>
    <cellStyle name="Percent 2 3 2 6 7" xfId="45858" xr:uid="{00000000-0005-0000-0000-00002BB30000}"/>
    <cellStyle name="Percent 2 3 2 6 8" xfId="45859" xr:uid="{00000000-0005-0000-0000-00002CB30000}"/>
    <cellStyle name="Percent 2 3 2 6 9" xfId="45860" xr:uid="{00000000-0005-0000-0000-00002DB30000}"/>
    <cellStyle name="Percent 2 3 2 7" xfId="45861" xr:uid="{00000000-0005-0000-0000-00002EB30000}"/>
    <cellStyle name="Percent 2 3 2 7 10" xfId="45862" xr:uid="{00000000-0005-0000-0000-00002FB30000}"/>
    <cellStyle name="Percent 2 3 2 7 11" xfId="45863" xr:uid="{00000000-0005-0000-0000-000030B30000}"/>
    <cellStyle name="Percent 2 3 2 7 2" xfId="45864" xr:uid="{00000000-0005-0000-0000-000031B30000}"/>
    <cellStyle name="Percent 2 3 2 7 2 2" xfId="45865" xr:uid="{00000000-0005-0000-0000-000032B30000}"/>
    <cellStyle name="Percent 2 3 2 7 2 3" xfId="45866" xr:uid="{00000000-0005-0000-0000-000033B30000}"/>
    <cellStyle name="Percent 2 3 2 7 2 4" xfId="45867" xr:uid="{00000000-0005-0000-0000-000034B30000}"/>
    <cellStyle name="Percent 2 3 2 7 2 5" xfId="45868" xr:uid="{00000000-0005-0000-0000-000035B30000}"/>
    <cellStyle name="Percent 2 3 2 7 3" xfId="45869" xr:uid="{00000000-0005-0000-0000-000036B30000}"/>
    <cellStyle name="Percent 2 3 2 7 3 2" xfId="45870" xr:uid="{00000000-0005-0000-0000-000037B30000}"/>
    <cellStyle name="Percent 2 3 2 7 3 3" xfId="45871" xr:uid="{00000000-0005-0000-0000-000038B30000}"/>
    <cellStyle name="Percent 2 3 2 7 4" xfId="45872" xr:uid="{00000000-0005-0000-0000-000039B30000}"/>
    <cellStyle name="Percent 2 3 2 7 4 2" xfId="45873" xr:uid="{00000000-0005-0000-0000-00003AB30000}"/>
    <cellStyle name="Percent 2 3 2 7 5" xfId="45874" xr:uid="{00000000-0005-0000-0000-00003BB30000}"/>
    <cellStyle name="Percent 2 3 2 7 5 2" xfId="45875" xr:uid="{00000000-0005-0000-0000-00003CB30000}"/>
    <cellStyle name="Percent 2 3 2 7 6" xfId="45876" xr:uid="{00000000-0005-0000-0000-00003DB30000}"/>
    <cellStyle name="Percent 2 3 2 7 7" xfId="45877" xr:uid="{00000000-0005-0000-0000-00003EB30000}"/>
    <cellStyle name="Percent 2 3 2 7 8" xfId="45878" xr:uid="{00000000-0005-0000-0000-00003FB30000}"/>
    <cellStyle name="Percent 2 3 2 7 9" xfId="45879" xr:uid="{00000000-0005-0000-0000-000040B30000}"/>
    <cellStyle name="Percent 2 3 2 8" xfId="45880" xr:uid="{00000000-0005-0000-0000-000041B30000}"/>
    <cellStyle name="Percent 2 3 2 8 2" xfId="45881" xr:uid="{00000000-0005-0000-0000-000042B30000}"/>
    <cellStyle name="Percent 2 3 2 8 3" xfId="45882" xr:uid="{00000000-0005-0000-0000-000043B30000}"/>
    <cellStyle name="Percent 2 3 2 8 4" xfId="45883" xr:uid="{00000000-0005-0000-0000-000044B30000}"/>
    <cellStyle name="Percent 2 3 2 8 5" xfId="45884" xr:uid="{00000000-0005-0000-0000-000045B30000}"/>
    <cellStyle name="Percent 2 3 2 9" xfId="45885" xr:uid="{00000000-0005-0000-0000-000046B30000}"/>
    <cellStyle name="Percent 2 3 2 9 2" xfId="45886" xr:uid="{00000000-0005-0000-0000-000047B30000}"/>
    <cellStyle name="Percent 2 3 2 9 3" xfId="45887" xr:uid="{00000000-0005-0000-0000-000048B30000}"/>
    <cellStyle name="Percent 2 3 3" xfId="45888" xr:uid="{00000000-0005-0000-0000-000049B30000}"/>
    <cellStyle name="Percent 2 3 3 10" xfId="45889" xr:uid="{00000000-0005-0000-0000-00004AB30000}"/>
    <cellStyle name="Percent 2 3 3 10 2" xfId="45890" xr:uid="{00000000-0005-0000-0000-00004BB30000}"/>
    <cellStyle name="Percent 2 3 3 11" xfId="45891" xr:uid="{00000000-0005-0000-0000-00004CB30000}"/>
    <cellStyle name="Percent 2 3 3 11 2" xfId="45892" xr:uid="{00000000-0005-0000-0000-00004DB30000}"/>
    <cellStyle name="Percent 2 3 3 12" xfId="45893" xr:uid="{00000000-0005-0000-0000-00004EB30000}"/>
    <cellStyle name="Percent 2 3 3 13" xfId="45894" xr:uid="{00000000-0005-0000-0000-00004FB30000}"/>
    <cellStyle name="Percent 2 3 3 14" xfId="45895" xr:uid="{00000000-0005-0000-0000-000050B30000}"/>
    <cellStyle name="Percent 2 3 3 15" xfId="45896" xr:uid="{00000000-0005-0000-0000-000051B30000}"/>
    <cellStyle name="Percent 2 3 3 16" xfId="45897" xr:uid="{00000000-0005-0000-0000-000052B30000}"/>
    <cellStyle name="Percent 2 3 3 17" xfId="45898" xr:uid="{00000000-0005-0000-0000-000053B30000}"/>
    <cellStyle name="Percent 2 3 3 2" xfId="45899" xr:uid="{00000000-0005-0000-0000-000054B30000}"/>
    <cellStyle name="Percent 2 3 3 2 10" xfId="45900" xr:uid="{00000000-0005-0000-0000-000055B30000}"/>
    <cellStyle name="Percent 2 3 3 2 11" xfId="45901" xr:uid="{00000000-0005-0000-0000-000056B30000}"/>
    <cellStyle name="Percent 2 3 3 2 12" xfId="45902" xr:uid="{00000000-0005-0000-0000-000057B30000}"/>
    <cellStyle name="Percent 2 3 3 2 13" xfId="45903" xr:uid="{00000000-0005-0000-0000-000058B30000}"/>
    <cellStyle name="Percent 2 3 3 2 14" xfId="45904" xr:uid="{00000000-0005-0000-0000-000059B30000}"/>
    <cellStyle name="Percent 2 3 3 2 2" xfId="45905" xr:uid="{00000000-0005-0000-0000-00005AB30000}"/>
    <cellStyle name="Percent 2 3 3 2 2 10" xfId="45906" xr:uid="{00000000-0005-0000-0000-00005BB30000}"/>
    <cellStyle name="Percent 2 3 3 2 2 11" xfId="45907" xr:uid="{00000000-0005-0000-0000-00005CB30000}"/>
    <cellStyle name="Percent 2 3 3 2 2 12" xfId="45908" xr:uid="{00000000-0005-0000-0000-00005DB30000}"/>
    <cellStyle name="Percent 2 3 3 2 2 2" xfId="45909" xr:uid="{00000000-0005-0000-0000-00005EB30000}"/>
    <cellStyle name="Percent 2 3 3 2 2 2 10" xfId="45910" xr:uid="{00000000-0005-0000-0000-00005FB30000}"/>
    <cellStyle name="Percent 2 3 3 2 2 2 11" xfId="45911" xr:uid="{00000000-0005-0000-0000-000060B30000}"/>
    <cellStyle name="Percent 2 3 3 2 2 2 2" xfId="45912" xr:uid="{00000000-0005-0000-0000-000061B30000}"/>
    <cellStyle name="Percent 2 3 3 2 2 2 2 2" xfId="45913" xr:uid="{00000000-0005-0000-0000-000062B30000}"/>
    <cellStyle name="Percent 2 3 3 2 2 2 2 3" xfId="45914" xr:uid="{00000000-0005-0000-0000-000063B30000}"/>
    <cellStyle name="Percent 2 3 3 2 2 2 2 4" xfId="45915" xr:uid="{00000000-0005-0000-0000-000064B30000}"/>
    <cellStyle name="Percent 2 3 3 2 2 2 2 5" xfId="45916" xr:uid="{00000000-0005-0000-0000-000065B30000}"/>
    <cellStyle name="Percent 2 3 3 2 2 2 3" xfId="45917" xr:uid="{00000000-0005-0000-0000-000066B30000}"/>
    <cellStyle name="Percent 2 3 3 2 2 2 3 2" xfId="45918" xr:uid="{00000000-0005-0000-0000-000067B30000}"/>
    <cellStyle name="Percent 2 3 3 2 2 2 3 3" xfId="45919" xr:uid="{00000000-0005-0000-0000-000068B30000}"/>
    <cellStyle name="Percent 2 3 3 2 2 2 4" xfId="45920" xr:uid="{00000000-0005-0000-0000-000069B30000}"/>
    <cellStyle name="Percent 2 3 3 2 2 2 4 2" xfId="45921" xr:uid="{00000000-0005-0000-0000-00006AB30000}"/>
    <cellStyle name="Percent 2 3 3 2 2 2 5" xfId="45922" xr:uid="{00000000-0005-0000-0000-00006BB30000}"/>
    <cellStyle name="Percent 2 3 3 2 2 2 5 2" xfId="45923" xr:uid="{00000000-0005-0000-0000-00006CB30000}"/>
    <cellStyle name="Percent 2 3 3 2 2 2 6" xfId="45924" xr:uid="{00000000-0005-0000-0000-00006DB30000}"/>
    <cellStyle name="Percent 2 3 3 2 2 2 7" xfId="45925" xr:uid="{00000000-0005-0000-0000-00006EB30000}"/>
    <cellStyle name="Percent 2 3 3 2 2 2 8" xfId="45926" xr:uid="{00000000-0005-0000-0000-00006FB30000}"/>
    <cellStyle name="Percent 2 3 3 2 2 2 9" xfId="45927" xr:uid="{00000000-0005-0000-0000-000070B30000}"/>
    <cellStyle name="Percent 2 3 3 2 2 3" xfId="45928" xr:uid="{00000000-0005-0000-0000-000071B30000}"/>
    <cellStyle name="Percent 2 3 3 2 2 3 2" xfId="45929" xr:uid="{00000000-0005-0000-0000-000072B30000}"/>
    <cellStyle name="Percent 2 3 3 2 2 3 3" xfId="45930" xr:uid="{00000000-0005-0000-0000-000073B30000}"/>
    <cellStyle name="Percent 2 3 3 2 2 3 4" xfId="45931" xr:uid="{00000000-0005-0000-0000-000074B30000}"/>
    <cellStyle name="Percent 2 3 3 2 2 3 5" xfId="45932" xr:uid="{00000000-0005-0000-0000-000075B30000}"/>
    <cellStyle name="Percent 2 3 3 2 2 4" xfId="45933" xr:uid="{00000000-0005-0000-0000-000076B30000}"/>
    <cellStyle name="Percent 2 3 3 2 2 4 2" xfId="45934" xr:uid="{00000000-0005-0000-0000-000077B30000}"/>
    <cellStyle name="Percent 2 3 3 2 2 4 3" xfId="45935" xr:uid="{00000000-0005-0000-0000-000078B30000}"/>
    <cellStyle name="Percent 2 3 3 2 2 5" xfId="45936" xr:uid="{00000000-0005-0000-0000-000079B30000}"/>
    <cellStyle name="Percent 2 3 3 2 2 5 2" xfId="45937" xr:uid="{00000000-0005-0000-0000-00007AB30000}"/>
    <cellStyle name="Percent 2 3 3 2 2 6" xfId="45938" xr:uid="{00000000-0005-0000-0000-00007BB30000}"/>
    <cellStyle name="Percent 2 3 3 2 2 6 2" xfId="45939" xr:uid="{00000000-0005-0000-0000-00007CB30000}"/>
    <cellStyle name="Percent 2 3 3 2 2 7" xfId="45940" xr:uid="{00000000-0005-0000-0000-00007DB30000}"/>
    <cellStyle name="Percent 2 3 3 2 2 8" xfId="45941" xr:uid="{00000000-0005-0000-0000-00007EB30000}"/>
    <cellStyle name="Percent 2 3 3 2 2 9" xfId="45942" xr:uid="{00000000-0005-0000-0000-00007FB30000}"/>
    <cellStyle name="Percent 2 3 3 2 3" xfId="45943" xr:uid="{00000000-0005-0000-0000-000080B30000}"/>
    <cellStyle name="Percent 2 3 3 2 3 10" xfId="45944" xr:uid="{00000000-0005-0000-0000-000081B30000}"/>
    <cellStyle name="Percent 2 3 3 2 3 11" xfId="45945" xr:uid="{00000000-0005-0000-0000-000082B30000}"/>
    <cellStyle name="Percent 2 3 3 2 3 12" xfId="45946" xr:uid="{00000000-0005-0000-0000-000083B30000}"/>
    <cellStyle name="Percent 2 3 3 2 3 2" xfId="45947" xr:uid="{00000000-0005-0000-0000-000084B30000}"/>
    <cellStyle name="Percent 2 3 3 2 3 2 10" xfId="45948" xr:uid="{00000000-0005-0000-0000-000085B30000}"/>
    <cellStyle name="Percent 2 3 3 2 3 2 11" xfId="45949" xr:uid="{00000000-0005-0000-0000-000086B30000}"/>
    <cellStyle name="Percent 2 3 3 2 3 2 2" xfId="45950" xr:uid="{00000000-0005-0000-0000-000087B30000}"/>
    <cellStyle name="Percent 2 3 3 2 3 2 2 2" xfId="45951" xr:uid="{00000000-0005-0000-0000-000088B30000}"/>
    <cellStyle name="Percent 2 3 3 2 3 2 2 3" xfId="45952" xr:uid="{00000000-0005-0000-0000-000089B30000}"/>
    <cellStyle name="Percent 2 3 3 2 3 2 2 4" xfId="45953" xr:uid="{00000000-0005-0000-0000-00008AB30000}"/>
    <cellStyle name="Percent 2 3 3 2 3 2 2 5" xfId="45954" xr:uid="{00000000-0005-0000-0000-00008BB30000}"/>
    <cellStyle name="Percent 2 3 3 2 3 2 3" xfId="45955" xr:uid="{00000000-0005-0000-0000-00008CB30000}"/>
    <cellStyle name="Percent 2 3 3 2 3 2 3 2" xfId="45956" xr:uid="{00000000-0005-0000-0000-00008DB30000}"/>
    <cellStyle name="Percent 2 3 3 2 3 2 3 3" xfId="45957" xr:uid="{00000000-0005-0000-0000-00008EB30000}"/>
    <cellStyle name="Percent 2 3 3 2 3 2 4" xfId="45958" xr:uid="{00000000-0005-0000-0000-00008FB30000}"/>
    <cellStyle name="Percent 2 3 3 2 3 2 4 2" xfId="45959" xr:uid="{00000000-0005-0000-0000-000090B30000}"/>
    <cellStyle name="Percent 2 3 3 2 3 2 5" xfId="45960" xr:uid="{00000000-0005-0000-0000-000091B30000}"/>
    <cellStyle name="Percent 2 3 3 2 3 2 5 2" xfId="45961" xr:uid="{00000000-0005-0000-0000-000092B30000}"/>
    <cellStyle name="Percent 2 3 3 2 3 2 6" xfId="45962" xr:uid="{00000000-0005-0000-0000-000093B30000}"/>
    <cellStyle name="Percent 2 3 3 2 3 2 7" xfId="45963" xr:uid="{00000000-0005-0000-0000-000094B30000}"/>
    <cellStyle name="Percent 2 3 3 2 3 2 8" xfId="45964" xr:uid="{00000000-0005-0000-0000-000095B30000}"/>
    <cellStyle name="Percent 2 3 3 2 3 2 9" xfId="45965" xr:uid="{00000000-0005-0000-0000-000096B30000}"/>
    <cellStyle name="Percent 2 3 3 2 3 3" xfId="45966" xr:uid="{00000000-0005-0000-0000-000097B30000}"/>
    <cellStyle name="Percent 2 3 3 2 3 3 2" xfId="45967" xr:uid="{00000000-0005-0000-0000-000098B30000}"/>
    <cellStyle name="Percent 2 3 3 2 3 3 3" xfId="45968" xr:uid="{00000000-0005-0000-0000-000099B30000}"/>
    <cellStyle name="Percent 2 3 3 2 3 3 4" xfId="45969" xr:uid="{00000000-0005-0000-0000-00009AB30000}"/>
    <cellStyle name="Percent 2 3 3 2 3 3 5" xfId="45970" xr:uid="{00000000-0005-0000-0000-00009BB30000}"/>
    <cellStyle name="Percent 2 3 3 2 3 4" xfId="45971" xr:uid="{00000000-0005-0000-0000-00009CB30000}"/>
    <cellStyle name="Percent 2 3 3 2 3 4 2" xfId="45972" xr:uid="{00000000-0005-0000-0000-00009DB30000}"/>
    <cellStyle name="Percent 2 3 3 2 3 4 3" xfId="45973" xr:uid="{00000000-0005-0000-0000-00009EB30000}"/>
    <cellStyle name="Percent 2 3 3 2 3 5" xfId="45974" xr:uid="{00000000-0005-0000-0000-00009FB30000}"/>
    <cellStyle name="Percent 2 3 3 2 3 5 2" xfId="45975" xr:uid="{00000000-0005-0000-0000-0000A0B30000}"/>
    <cellStyle name="Percent 2 3 3 2 3 6" xfId="45976" xr:uid="{00000000-0005-0000-0000-0000A1B30000}"/>
    <cellStyle name="Percent 2 3 3 2 3 6 2" xfId="45977" xr:uid="{00000000-0005-0000-0000-0000A2B30000}"/>
    <cellStyle name="Percent 2 3 3 2 3 7" xfId="45978" xr:uid="{00000000-0005-0000-0000-0000A3B30000}"/>
    <cellStyle name="Percent 2 3 3 2 3 8" xfId="45979" xr:uid="{00000000-0005-0000-0000-0000A4B30000}"/>
    <cellStyle name="Percent 2 3 3 2 3 9" xfId="45980" xr:uid="{00000000-0005-0000-0000-0000A5B30000}"/>
    <cellStyle name="Percent 2 3 3 2 4" xfId="45981" xr:uid="{00000000-0005-0000-0000-0000A6B30000}"/>
    <cellStyle name="Percent 2 3 3 2 4 10" xfId="45982" xr:uid="{00000000-0005-0000-0000-0000A7B30000}"/>
    <cellStyle name="Percent 2 3 3 2 4 11" xfId="45983" xr:uid="{00000000-0005-0000-0000-0000A8B30000}"/>
    <cellStyle name="Percent 2 3 3 2 4 2" xfId="45984" xr:uid="{00000000-0005-0000-0000-0000A9B30000}"/>
    <cellStyle name="Percent 2 3 3 2 4 2 2" xfId="45985" xr:uid="{00000000-0005-0000-0000-0000AAB30000}"/>
    <cellStyle name="Percent 2 3 3 2 4 2 3" xfId="45986" xr:uid="{00000000-0005-0000-0000-0000ABB30000}"/>
    <cellStyle name="Percent 2 3 3 2 4 2 4" xfId="45987" xr:uid="{00000000-0005-0000-0000-0000ACB30000}"/>
    <cellStyle name="Percent 2 3 3 2 4 2 5" xfId="45988" xr:uid="{00000000-0005-0000-0000-0000ADB30000}"/>
    <cellStyle name="Percent 2 3 3 2 4 3" xfId="45989" xr:uid="{00000000-0005-0000-0000-0000AEB30000}"/>
    <cellStyle name="Percent 2 3 3 2 4 3 2" xfId="45990" xr:uid="{00000000-0005-0000-0000-0000AFB30000}"/>
    <cellStyle name="Percent 2 3 3 2 4 3 3" xfId="45991" xr:uid="{00000000-0005-0000-0000-0000B0B30000}"/>
    <cellStyle name="Percent 2 3 3 2 4 4" xfId="45992" xr:uid="{00000000-0005-0000-0000-0000B1B30000}"/>
    <cellStyle name="Percent 2 3 3 2 4 4 2" xfId="45993" xr:uid="{00000000-0005-0000-0000-0000B2B30000}"/>
    <cellStyle name="Percent 2 3 3 2 4 5" xfId="45994" xr:uid="{00000000-0005-0000-0000-0000B3B30000}"/>
    <cellStyle name="Percent 2 3 3 2 4 5 2" xfId="45995" xr:uid="{00000000-0005-0000-0000-0000B4B30000}"/>
    <cellStyle name="Percent 2 3 3 2 4 6" xfId="45996" xr:uid="{00000000-0005-0000-0000-0000B5B30000}"/>
    <cellStyle name="Percent 2 3 3 2 4 7" xfId="45997" xr:uid="{00000000-0005-0000-0000-0000B6B30000}"/>
    <cellStyle name="Percent 2 3 3 2 4 8" xfId="45998" xr:uid="{00000000-0005-0000-0000-0000B7B30000}"/>
    <cellStyle name="Percent 2 3 3 2 4 9" xfId="45999" xr:uid="{00000000-0005-0000-0000-0000B8B30000}"/>
    <cellStyle name="Percent 2 3 3 2 5" xfId="46000" xr:uid="{00000000-0005-0000-0000-0000B9B30000}"/>
    <cellStyle name="Percent 2 3 3 2 5 2" xfId="46001" xr:uid="{00000000-0005-0000-0000-0000BAB30000}"/>
    <cellStyle name="Percent 2 3 3 2 5 3" xfId="46002" xr:uid="{00000000-0005-0000-0000-0000BBB30000}"/>
    <cellStyle name="Percent 2 3 3 2 5 4" xfId="46003" xr:uid="{00000000-0005-0000-0000-0000BCB30000}"/>
    <cellStyle name="Percent 2 3 3 2 5 5" xfId="46004" xr:uid="{00000000-0005-0000-0000-0000BDB30000}"/>
    <cellStyle name="Percent 2 3 3 2 6" xfId="46005" xr:uid="{00000000-0005-0000-0000-0000BEB30000}"/>
    <cellStyle name="Percent 2 3 3 2 6 2" xfId="46006" xr:uid="{00000000-0005-0000-0000-0000BFB30000}"/>
    <cellStyle name="Percent 2 3 3 2 6 3" xfId="46007" xr:uid="{00000000-0005-0000-0000-0000C0B30000}"/>
    <cellStyle name="Percent 2 3 3 2 7" xfId="46008" xr:uid="{00000000-0005-0000-0000-0000C1B30000}"/>
    <cellStyle name="Percent 2 3 3 2 7 2" xfId="46009" xr:uid="{00000000-0005-0000-0000-0000C2B30000}"/>
    <cellStyle name="Percent 2 3 3 2 8" xfId="46010" xr:uid="{00000000-0005-0000-0000-0000C3B30000}"/>
    <cellStyle name="Percent 2 3 3 2 8 2" xfId="46011" xr:uid="{00000000-0005-0000-0000-0000C4B30000}"/>
    <cellStyle name="Percent 2 3 3 2 9" xfId="46012" xr:uid="{00000000-0005-0000-0000-0000C5B30000}"/>
    <cellStyle name="Percent 2 3 3 3" xfId="46013" xr:uid="{00000000-0005-0000-0000-0000C6B30000}"/>
    <cellStyle name="Percent 2 3 3 3 10" xfId="46014" xr:uid="{00000000-0005-0000-0000-0000C7B30000}"/>
    <cellStyle name="Percent 2 3 3 3 11" xfId="46015" xr:uid="{00000000-0005-0000-0000-0000C8B30000}"/>
    <cellStyle name="Percent 2 3 3 3 12" xfId="46016" xr:uid="{00000000-0005-0000-0000-0000C9B30000}"/>
    <cellStyle name="Percent 2 3 3 3 13" xfId="46017" xr:uid="{00000000-0005-0000-0000-0000CAB30000}"/>
    <cellStyle name="Percent 2 3 3 3 14" xfId="46018" xr:uid="{00000000-0005-0000-0000-0000CBB30000}"/>
    <cellStyle name="Percent 2 3 3 3 2" xfId="46019" xr:uid="{00000000-0005-0000-0000-0000CCB30000}"/>
    <cellStyle name="Percent 2 3 3 3 2 10" xfId="46020" xr:uid="{00000000-0005-0000-0000-0000CDB30000}"/>
    <cellStyle name="Percent 2 3 3 3 2 11" xfId="46021" xr:uid="{00000000-0005-0000-0000-0000CEB30000}"/>
    <cellStyle name="Percent 2 3 3 3 2 12" xfId="46022" xr:uid="{00000000-0005-0000-0000-0000CFB30000}"/>
    <cellStyle name="Percent 2 3 3 3 2 2" xfId="46023" xr:uid="{00000000-0005-0000-0000-0000D0B30000}"/>
    <cellStyle name="Percent 2 3 3 3 2 2 10" xfId="46024" xr:uid="{00000000-0005-0000-0000-0000D1B30000}"/>
    <cellStyle name="Percent 2 3 3 3 2 2 11" xfId="46025" xr:uid="{00000000-0005-0000-0000-0000D2B30000}"/>
    <cellStyle name="Percent 2 3 3 3 2 2 2" xfId="46026" xr:uid="{00000000-0005-0000-0000-0000D3B30000}"/>
    <cellStyle name="Percent 2 3 3 3 2 2 2 2" xfId="46027" xr:uid="{00000000-0005-0000-0000-0000D4B30000}"/>
    <cellStyle name="Percent 2 3 3 3 2 2 2 3" xfId="46028" xr:uid="{00000000-0005-0000-0000-0000D5B30000}"/>
    <cellStyle name="Percent 2 3 3 3 2 2 2 4" xfId="46029" xr:uid="{00000000-0005-0000-0000-0000D6B30000}"/>
    <cellStyle name="Percent 2 3 3 3 2 2 2 5" xfId="46030" xr:uid="{00000000-0005-0000-0000-0000D7B30000}"/>
    <cellStyle name="Percent 2 3 3 3 2 2 3" xfId="46031" xr:uid="{00000000-0005-0000-0000-0000D8B30000}"/>
    <cellStyle name="Percent 2 3 3 3 2 2 3 2" xfId="46032" xr:uid="{00000000-0005-0000-0000-0000D9B30000}"/>
    <cellStyle name="Percent 2 3 3 3 2 2 3 3" xfId="46033" xr:uid="{00000000-0005-0000-0000-0000DAB30000}"/>
    <cellStyle name="Percent 2 3 3 3 2 2 4" xfId="46034" xr:uid="{00000000-0005-0000-0000-0000DBB30000}"/>
    <cellStyle name="Percent 2 3 3 3 2 2 4 2" xfId="46035" xr:uid="{00000000-0005-0000-0000-0000DCB30000}"/>
    <cellStyle name="Percent 2 3 3 3 2 2 5" xfId="46036" xr:uid="{00000000-0005-0000-0000-0000DDB30000}"/>
    <cellStyle name="Percent 2 3 3 3 2 2 5 2" xfId="46037" xr:uid="{00000000-0005-0000-0000-0000DEB30000}"/>
    <cellStyle name="Percent 2 3 3 3 2 2 6" xfId="46038" xr:uid="{00000000-0005-0000-0000-0000DFB30000}"/>
    <cellStyle name="Percent 2 3 3 3 2 2 7" xfId="46039" xr:uid="{00000000-0005-0000-0000-0000E0B30000}"/>
    <cellStyle name="Percent 2 3 3 3 2 2 8" xfId="46040" xr:uid="{00000000-0005-0000-0000-0000E1B30000}"/>
    <cellStyle name="Percent 2 3 3 3 2 2 9" xfId="46041" xr:uid="{00000000-0005-0000-0000-0000E2B30000}"/>
    <cellStyle name="Percent 2 3 3 3 2 3" xfId="46042" xr:uid="{00000000-0005-0000-0000-0000E3B30000}"/>
    <cellStyle name="Percent 2 3 3 3 2 3 2" xfId="46043" xr:uid="{00000000-0005-0000-0000-0000E4B30000}"/>
    <cellStyle name="Percent 2 3 3 3 2 3 3" xfId="46044" xr:uid="{00000000-0005-0000-0000-0000E5B30000}"/>
    <cellStyle name="Percent 2 3 3 3 2 3 4" xfId="46045" xr:uid="{00000000-0005-0000-0000-0000E6B30000}"/>
    <cellStyle name="Percent 2 3 3 3 2 3 5" xfId="46046" xr:uid="{00000000-0005-0000-0000-0000E7B30000}"/>
    <cellStyle name="Percent 2 3 3 3 2 4" xfId="46047" xr:uid="{00000000-0005-0000-0000-0000E8B30000}"/>
    <cellStyle name="Percent 2 3 3 3 2 4 2" xfId="46048" xr:uid="{00000000-0005-0000-0000-0000E9B30000}"/>
    <cellStyle name="Percent 2 3 3 3 2 4 3" xfId="46049" xr:uid="{00000000-0005-0000-0000-0000EAB30000}"/>
    <cellStyle name="Percent 2 3 3 3 2 5" xfId="46050" xr:uid="{00000000-0005-0000-0000-0000EBB30000}"/>
    <cellStyle name="Percent 2 3 3 3 2 5 2" xfId="46051" xr:uid="{00000000-0005-0000-0000-0000ECB30000}"/>
    <cellStyle name="Percent 2 3 3 3 2 6" xfId="46052" xr:uid="{00000000-0005-0000-0000-0000EDB30000}"/>
    <cellStyle name="Percent 2 3 3 3 2 6 2" xfId="46053" xr:uid="{00000000-0005-0000-0000-0000EEB30000}"/>
    <cellStyle name="Percent 2 3 3 3 2 7" xfId="46054" xr:uid="{00000000-0005-0000-0000-0000EFB30000}"/>
    <cellStyle name="Percent 2 3 3 3 2 8" xfId="46055" xr:uid="{00000000-0005-0000-0000-0000F0B30000}"/>
    <cellStyle name="Percent 2 3 3 3 2 9" xfId="46056" xr:uid="{00000000-0005-0000-0000-0000F1B30000}"/>
    <cellStyle name="Percent 2 3 3 3 3" xfId="46057" xr:uid="{00000000-0005-0000-0000-0000F2B30000}"/>
    <cellStyle name="Percent 2 3 3 3 3 10" xfId="46058" xr:uid="{00000000-0005-0000-0000-0000F3B30000}"/>
    <cellStyle name="Percent 2 3 3 3 3 11" xfId="46059" xr:uid="{00000000-0005-0000-0000-0000F4B30000}"/>
    <cellStyle name="Percent 2 3 3 3 3 12" xfId="46060" xr:uid="{00000000-0005-0000-0000-0000F5B30000}"/>
    <cellStyle name="Percent 2 3 3 3 3 2" xfId="46061" xr:uid="{00000000-0005-0000-0000-0000F6B30000}"/>
    <cellStyle name="Percent 2 3 3 3 3 2 10" xfId="46062" xr:uid="{00000000-0005-0000-0000-0000F7B30000}"/>
    <cellStyle name="Percent 2 3 3 3 3 2 11" xfId="46063" xr:uid="{00000000-0005-0000-0000-0000F8B30000}"/>
    <cellStyle name="Percent 2 3 3 3 3 2 2" xfId="46064" xr:uid="{00000000-0005-0000-0000-0000F9B30000}"/>
    <cellStyle name="Percent 2 3 3 3 3 2 2 2" xfId="46065" xr:uid="{00000000-0005-0000-0000-0000FAB30000}"/>
    <cellStyle name="Percent 2 3 3 3 3 2 2 3" xfId="46066" xr:uid="{00000000-0005-0000-0000-0000FBB30000}"/>
    <cellStyle name="Percent 2 3 3 3 3 2 2 4" xfId="46067" xr:uid="{00000000-0005-0000-0000-0000FCB30000}"/>
    <cellStyle name="Percent 2 3 3 3 3 2 2 5" xfId="46068" xr:uid="{00000000-0005-0000-0000-0000FDB30000}"/>
    <cellStyle name="Percent 2 3 3 3 3 2 3" xfId="46069" xr:uid="{00000000-0005-0000-0000-0000FEB30000}"/>
    <cellStyle name="Percent 2 3 3 3 3 2 3 2" xfId="46070" xr:uid="{00000000-0005-0000-0000-0000FFB30000}"/>
    <cellStyle name="Percent 2 3 3 3 3 2 3 3" xfId="46071" xr:uid="{00000000-0005-0000-0000-000000B40000}"/>
    <cellStyle name="Percent 2 3 3 3 3 2 4" xfId="46072" xr:uid="{00000000-0005-0000-0000-000001B40000}"/>
    <cellStyle name="Percent 2 3 3 3 3 2 4 2" xfId="46073" xr:uid="{00000000-0005-0000-0000-000002B40000}"/>
    <cellStyle name="Percent 2 3 3 3 3 2 5" xfId="46074" xr:uid="{00000000-0005-0000-0000-000003B40000}"/>
    <cellStyle name="Percent 2 3 3 3 3 2 5 2" xfId="46075" xr:uid="{00000000-0005-0000-0000-000004B40000}"/>
    <cellStyle name="Percent 2 3 3 3 3 2 6" xfId="46076" xr:uid="{00000000-0005-0000-0000-000005B40000}"/>
    <cellStyle name="Percent 2 3 3 3 3 2 7" xfId="46077" xr:uid="{00000000-0005-0000-0000-000006B40000}"/>
    <cellStyle name="Percent 2 3 3 3 3 2 8" xfId="46078" xr:uid="{00000000-0005-0000-0000-000007B40000}"/>
    <cellStyle name="Percent 2 3 3 3 3 2 9" xfId="46079" xr:uid="{00000000-0005-0000-0000-000008B40000}"/>
    <cellStyle name="Percent 2 3 3 3 3 3" xfId="46080" xr:uid="{00000000-0005-0000-0000-000009B40000}"/>
    <cellStyle name="Percent 2 3 3 3 3 3 2" xfId="46081" xr:uid="{00000000-0005-0000-0000-00000AB40000}"/>
    <cellStyle name="Percent 2 3 3 3 3 3 3" xfId="46082" xr:uid="{00000000-0005-0000-0000-00000BB40000}"/>
    <cellStyle name="Percent 2 3 3 3 3 3 4" xfId="46083" xr:uid="{00000000-0005-0000-0000-00000CB40000}"/>
    <cellStyle name="Percent 2 3 3 3 3 3 5" xfId="46084" xr:uid="{00000000-0005-0000-0000-00000DB40000}"/>
    <cellStyle name="Percent 2 3 3 3 3 4" xfId="46085" xr:uid="{00000000-0005-0000-0000-00000EB40000}"/>
    <cellStyle name="Percent 2 3 3 3 3 4 2" xfId="46086" xr:uid="{00000000-0005-0000-0000-00000FB40000}"/>
    <cellStyle name="Percent 2 3 3 3 3 4 3" xfId="46087" xr:uid="{00000000-0005-0000-0000-000010B40000}"/>
    <cellStyle name="Percent 2 3 3 3 3 5" xfId="46088" xr:uid="{00000000-0005-0000-0000-000011B40000}"/>
    <cellStyle name="Percent 2 3 3 3 3 5 2" xfId="46089" xr:uid="{00000000-0005-0000-0000-000012B40000}"/>
    <cellStyle name="Percent 2 3 3 3 3 6" xfId="46090" xr:uid="{00000000-0005-0000-0000-000013B40000}"/>
    <cellStyle name="Percent 2 3 3 3 3 6 2" xfId="46091" xr:uid="{00000000-0005-0000-0000-000014B40000}"/>
    <cellStyle name="Percent 2 3 3 3 3 7" xfId="46092" xr:uid="{00000000-0005-0000-0000-000015B40000}"/>
    <cellStyle name="Percent 2 3 3 3 3 8" xfId="46093" xr:uid="{00000000-0005-0000-0000-000016B40000}"/>
    <cellStyle name="Percent 2 3 3 3 3 9" xfId="46094" xr:uid="{00000000-0005-0000-0000-000017B40000}"/>
    <cellStyle name="Percent 2 3 3 3 4" xfId="46095" xr:uid="{00000000-0005-0000-0000-000018B40000}"/>
    <cellStyle name="Percent 2 3 3 3 4 10" xfId="46096" xr:uid="{00000000-0005-0000-0000-000019B40000}"/>
    <cellStyle name="Percent 2 3 3 3 4 11" xfId="46097" xr:uid="{00000000-0005-0000-0000-00001AB40000}"/>
    <cellStyle name="Percent 2 3 3 3 4 2" xfId="46098" xr:uid="{00000000-0005-0000-0000-00001BB40000}"/>
    <cellStyle name="Percent 2 3 3 3 4 2 2" xfId="46099" xr:uid="{00000000-0005-0000-0000-00001CB40000}"/>
    <cellStyle name="Percent 2 3 3 3 4 2 3" xfId="46100" xr:uid="{00000000-0005-0000-0000-00001DB40000}"/>
    <cellStyle name="Percent 2 3 3 3 4 2 4" xfId="46101" xr:uid="{00000000-0005-0000-0000-00001EB40000}"/>
    <cellStyle name="Percent 2 3 3 3 4 2 5" xfId="46102" xr:uid="{00000000-0005-0000-0000-00001FB40000}"/>
    <cellStyle name="Percent 2 3 3 3 4 3" xfId="46103" xr:uid="{00000000-0005-0000-0000-000020B40000}"/>
    <cellStyle name="Percent 2 3 3 3 4 3 2" xfId="46104" xr:uid="{00000000-0005-0000-0000-000021B40000}"/>
    <cellStyle name="Percent 2 3 3 3 4 3 3" xfId="46105" xr:uid="{00000000-0005-0000-0000-000022B40000}"/>
    <cellStyle name="Percent 2 3 3 3 4 4" xfId="46106" xr:uid="{00000000-0005-0000-0000-000023B40000}"/>
    <cellStyle name="Percent 2 3 3 3 4 4 2" xfId="46107" xr:uid="{00000000-0005-0000-0000-000024B40000}"/>
    <cellStyle name="Percent 2 3 3 3 4 5" xfId="46108" xr:uid="{00000000-0005-0000-0000-000025B40000}"/>
    <cellStyle name="Percent 2 3 3 3 4 5 2" xfId="46109" xr:uid="{00000000-0005-0000-0000-000026B40000}"/>
    <cellStyle name="Percent 2 3 3 3 4 6" xfId="46110" xr:uid="{00000000-0005-0000-0000-000027B40000}"/>
    <cellStyle name="Percent 2 3 3 3 4 7" xfId="46111" xr:uid="{00000000-0005-0000-0000-000028B40000}"/>
    <cellStyle name="Percent 2 3 3 3 4 8" xfId="46112" xr:uid="{00000000-0005-0000-0000-000029B40000}"/>
    <cellStyle name="Percent 2 3 3 3 4 9" xfId="46113" xr:uid="{00000000-0005-0000-0000-00002AB40000}"/>
    <cellStyle name="Percent 2 3 3 3 5" xfId="46114" xr:uid="{00000000-0005-0000-0000-00002BB40000}"/>
    <cellStyle name="Percent 2 3 3 3 5 2" xfId="46115" xr:uid="{00000000-0005-0000-0000-00002CB40000}"/>
    <cellStyle name="Percent 2 3 3 3 5 3" xfId="46116" xr:uid="{00000000-0005-0000-0000-00002DB40000}"/>
    <cellStyle name="Percent 2 3 3 3 5 4" xfId="46117" xr:uid="{00000000-0005-0000-0000-00002EB40000}"/>
    <cellStyle name="Percent 2 3 3 3 5 5" xfId="46118" xr:uid="{00000000-0005-0000-0000-00002FB40000}"/>
    <cellStyle name="Percent 2 3 3 3 6" xfId="46119" xr:uid="{00000000-0005-0000-0000-000030B40000}"/>
    <cellStyle name="Percent 2 3 3 3 6 2" xfId="46120" xr:uid="{00000000-0005-0000-0000-000031B40000}"/>
    <cellStyle name="Percent 2 3 3 3 6 3" xfId="46121" xr:uid="{00000000-0005-0000-0000-000032B40000}"/>
    <cellStyle name="Percent 2 3 3 3 7" xfId="46122" xr:uid="{00000000-0005-0000-0000-000033B40000}"/>
    <cellStyle name="Percent 2 3 3 3 7 2" xfId="46123" xr:uid="{00000000-0005-0000-0000-000034B40000}"/>
    <cellStyle name="Percent 2 3 3 3 8" xfId="46124" xr:uid="{00000000-0005-0000-0000-000035B40000}"/>
    <cellStyle name="Percent 2 3 3 3 8 2" xfId="46125" xr:uid="{00000000-0005-0000-0000-000036B40000}"/>
    <cellStyle name="Percent 2 3 3 3 9" xfId="46126" xr:uid="{00000000-0005-0000-0000-000037B40000}"/>
    <cellStyle name="Percent 2 3 3 4" xfId="46127" xr:uid="{00000000-0005-0000-0000-000038B40000}"/>
    <cellStyle name="Percent 2 3 3 4 10" xfId="46128" xr:uid="{00000000-0005-0000-0000-000039B40000}"/>
    <cellStyle name="Percent 2 3 3 4 11" xfId="46129" xr:uid="{00000000-0005-0000-0000-00003AB40000}"/>
    <cellStyle name="Percent 2 3 3 4 12" xfId="46130" xr:uid="{00000000-0005-0000-0000-00003BB40000}"/>
    <cellStyle name="Percent 2 3 3 4 13" xfId="46131" xr:uid="{00000000-0005-0000-0000-00003CB40000}"/>
    <cellStyle name="Percent 2 3 3 4 14" xfId="46132" xr:uid="{00000000-0005-0000-0000-00003DB40000}"/>
    <cellStyle name="Percent 2 3 3 4 2" xfId="46133" xr:uid="{00000000-0005-0000-0000-00003EB40000}"/>
    <cellStyle name="Percent 2 3 3 4 2 10" xfId="46134" xr:uid="{00000000-0005-0000-0000-00003FB40000}"/>
    <cellStyle name="Percent 2 3 3 4 2 11" xfId="46135" xr:uid="{00000000-0005-0000-0000-000040B40000}"/>
    <cellStyle name="Percent 2 3 3 4 2 12" xfId="46136" xr:uid="{00000000-0005-0000-0000-000041B40000}"/>
    <cellStyle name="Percent 2 3 3 4 2 2" xfId="46137" xr:uid="{00000000-0005-0000-0000-000042B40000}"/>
    <cellStyle name="Percent 2 3 3 4 2 2 10" xfId="46138" xr:uid="{00000000-0005-0000-0000-000043B40000}"/>
    <cellStyle name="Percent 2 3 3 4 2 2 11" xfId="46139" xr:uid="{00000000-0005-0000-0000-000044B40000}"/>
    <cellStyle name="Percent 2 3 3 4 2 2 2" xfId="46140" xr:uid="{00000000-0005-0000-0000-000045B40000}"/>
    <cellStyle name="Percent 2 3 3 4 2 2 2 2" xfId="46141" xr:uid="{00000000-0005-0000-0000-000046B40000}"/>
    <cellStyle name="Percent 2 3 3 4 2 2 2 3" xfId="46142" xr:uid="{00000000-0005-0000-0000-000047B40000}"/>
    <cellStyle name="Percent 2 3 3 4 2 2 2 4" xfId="46143" xr:uid="{00000000-0005-0000-0000-000048B40000}"/>
    <cellStyle name="Percent 2 3 3 4 2 2 2 5" xfId="46144" xr:uid="{00000000-0005-0000-0000-000049B40000}"/>
    <cellStyle name="Percent 2 3 3 4 2 2 3" xfId="46145" xr:uid="{00000000-0005-0000-0000-00004AB40000}"/>
    <cellStyle name="Percent 2 3 3 4 2 2 3 2" xfId="46146" xr:uid="{00000000-0005-0000-0000-00004BB40000}"/>
    <cellStyle name="Percent 2 3 3 4 2 2 3 3" xfId="46147" xr:uid="{00000000-0005-0000-0000-00004CB40000}"/>
    <cellStyle name="Percent 2 3 3 4 2 2 4" xfId="46148" xr:uid="{00000000-0005-0000-0000-00004DB40000}"/>
    <cellStyle name="Percent 2 3 3 4 2 2 4 2" xfId="46149" xr:uid="{00000000-0005-0000-0000-00004EB40000}"/>
    <cellStyle name="Percent 2 3 3 4 2 2 5" xfId="46150" xr:uid="{00000000-0005-0000-0000-00004FB40000}"/>
    <cellStyle name="Percent 2 3 3 4 2 2 5 2" xfId="46151" xr:uid="{00000000-0005-0000-0000-000050B40000}"/>
    <cellStyle name="Percent 2 3 3 4 2 2 6" xfId="46152" xr:uid="{00000000-0005-0000-0000-000051B40000}"/>
    <cellStyle name="Percent 2 3 3 4 2 2 7" xfId="46153" xr:uid="{00000000-0005-0000-0000-000052B40000}"/>
    <cellStyle name="Percent 2 3 3 4 2 2 8" xfId="46154" xr:uid="{00000000-0005-0000-0000-000053B40000}"/>
    <cellStyle name="Percent 2 3 3 4 2 2 9" xfId="46155" xr:uid="{00000000-0005-0000-0000-000054B40000}"/>
    <cellStyle name="Percent 2 3 3 4 2 3" xfId="46156" xr:uid="{00000000-0005-0000-0000-000055B40000}"/>
    <cellStyle name="Percent 2 3 3 4 2 3 2" xfId="46157" xr:uid="{00000000-0005-0000-0000-000056B40000}"/>
    <cellStyle name="Percent 2 3 3 4 2 3 3" xfId="46158" xr:uid="{00000000-0005-0000-0000-000057B40000}"/>
    <cellStyle name="Percent 2 3 3 4 2 3 4" xfId="46159" xr:uid="{00000000-0005-0000-0000-000058B40000}"/>
    <cellStyle name="Percent 2 3 3 4 2 3 5" xfId="46160" xr:uid="{00000000-0005-0000-0000-000059B40000}"/>
    <cellStyle name="Percent 2 3 3 4 2 4" xfId="46161" xr:uid="{00000000-0005-0000-0000-00005AB40000}"/>
    <cellStyle name="Percent 2 3 3 4 2 4 2" xfId="46162" xr:uid="{00000000-0005-0000-0000-00005BB40000}"/>
    <cellStyle name="Percent 2 3 3 4 2 4 3" xfId="46163" xr:uid="{00000000-0005-0000-0000-00005CB40000}"/>
    <cellStyle name="Percent 2 3 3 4 2 5" xfId="46164" xr:uid="{00000000-0005-0000-0000-00005DB40000}"/>
    <cellStyle name="Percent 2 3 3 4 2 5 2" xfId="46165" xr:uid="{00000000-0005-0000-0000-00005EB40000}"/>
    <cellStyle name="Percent 2 3 3 4 2 6" xfId="46166" xr:uid="{00000000-0005-0000-0000-00005FB40000}"/>
    <cellStyle name="Percent 2 3 3 4 2 6 2" xfId="46167" xr:uid="{00000000-0005-0000-0000-000060B40000}"/>
    <cellStyle name="Percent 2 3 3 4 2 7" xfId="46168" xr:uid="{00000000-0005-0000-0000-000061B40000}"/>
    <cellStyle name="Percent 2 3 3 4 2 8" xfId="46169" xr:uid="{00000000-0005-0000-0000-000062B40000}"/>
    <cellStyle name="Percent 2 3 3 4 2 9" xfId="46170" xr:uid="{00000000-0005-0000-0000-000063B40000}"/>
    <cellStyle name="Percent 2 3 3 4 3" xfId="46171" xr:uid="{00000000-0005-0000-0000-000064B40000}"/>
    <cellStyle name="Percent 2 3 3 4 3 10" xfId="46172" xr:uid="{00000000-0005-0000-0000-000065B40000}"/>
    <cellStyle name="Percent 2 3 3 4 3 11" xfId="46173" xr:uid="{00000000-0005-0000-0000-000066B40000}"/>
    <cellStyle name="Percent 2 3 3 4 3 12" xfId="46174" xr:uid="{00000000-0005-0000-0000-000067B40000}"/>
    <cellStyle name="Percent 2 3 3 4 3 2" xfId="46175" xr:uid="{00000000-0005-0000-0000-000068B40000}"/>
    <cellStyle name="Percent 2 3 3 4 3 2 10" xfId="46176" xr:uid="{00000000-0005-0000-0000-000069B40000}"/>
    <cellStyle name="Percent 2 3 3 4 3 2 11" xfId="46177" xr:uid="{00000000-0005-0000-0000-00006AB40000}"/>
    <cellStyle name="Percent 2 3 3 4 3 2 2" xfId="46178" xr:uid="{00000000-0005-0000-0000-00006BB40000}"/>
    <cellStyle name="Percent 2 3 3 4 3 2 2 2" xfId="46179" xr:uid="{00000000-0005-0000-0000-00006CB40000}"/>
    <cellStyle name="Percent 2 3 3 4 3 2 2 3" xfId="46180" xr:uid="{00000000-0005-0000-0000-00006DB40000}"/>
    <cellStyle name="Percent 2 3 3 4 3 2 2 4" xfId="46181" xr:uid="{00000000-0005-0000-0000-00006EB40000}"/>
    <cellStyle name="Percent 2 3 3 4 3 2 2 5" xfId="46182" xr:uid="{00000000-0005-0000-0000-00006FB40000}"/>
    <cellStyle name="Percent 2 3 3 4 3 2 3" xfId="46183" xr:uid="{00000000-0005-0000-0000-000070B40000}"/>
    <cellStyle name="Percent 2 3 3 4 3 2 3 2" xfId="46184" xr:uid="{00000000-0005-0000-0000-000071B40000}"/>
    <cellStyle name="Percent 2 3 3 4 3 2 3 3" xfId="46185" xr:uid="{00000000-0005-0000-0000-000072B40000}"/>
    <cellStyle name="Percent 2 3 3 4 3 2 4" xfId="46186" xr:uid="{00000000-0005-0000-0000-000073B40000}"/>
    <cellStyle name="Percent 2 3 3 4 3 2 4 2" xfId="46187" xr:uid="{00000000-0005-0000-0000-000074B40000}"/>
    <cellStyle name="Percent 2 3 3 4 3 2 5" xfId="46188" xr:uid="{00000000-0005-0000-0000-000075B40000}"/>
    <cellStyle name="Percent 2 3 3 4 3 2 5 2" xfId="46189" xr:uid="{00000000-0005-0000-0000-000076B40000}"/>
    <cellStyle name="Percent 2 3 3 4 3 2 6" xfId="46190" xr:uid="{00000000-0005-0000-0000-000077B40000}"/>
    <cellStyle name="Percent 2 3 3 4 3 2 7" xfId="46191" xr:uid="{00000000-0005-0000-0000-000078B40000}"/>
    <cellStyle name="Percent 2 3 3 4 3 2 8" xfId="46192" xr:uid="{00000000-0005-0000-0000-000079B40000}"/>
    <cellStyle name="Percent 2 3 3 4 3 2 9" xfId="46193" xr:uid="{00000000-0005-0000-0000-00007AB40000}"/>
    <cellStyle name="Percent 2 3 3 4 3 3" xfId="46194" xr:uid="{00000000-0005-0000-0000-00007BB40000}"/>
    <cellStyle name="Percent 2 3 3 4 3 3 2" xfId="46195" xr:uid="{00000000-0005-0000-0000-00007CB40000}"/>
    <cellStyle name="Percent 2 3 3 4 3 3 3" xfId="46196" xr:uid="{00000000-0005-0000-0000-00007DB40000}"/>
    <cellStyle name="Percent 2 3 3 4 3 3 4" xfId="46197" xr:uid="{00000000-0005-0000-0000-00007EB40000}"/>
    <cellStyle name="Percent 2 3 3 4 3 3 5" xfId="46198" xr:uid="{00000000-0005-0000-0000-00007FB40000}"/>
    <cellStyle name="Percent 2 3 3 4 3 4" xfId="46199" xr:uid="{00000000-0005-0000-0000-000080B40000}"/>
    <cellStyle name="Percent 2 3 3 4 3 4 2" xfId="46200" xr:uid="{00000000-0005-0000-0000-000081B40000}"/>
    <cellStyle name="Percent 2 3 3 4 3 4 3" xfId="46201" xr:uid="{00000000-0005-0000-0000-000082B40000}"/>
    <cellStyle name="Percent 2 3 3 4 3 5" xfId="46202" xr:uid="{00000000-0005-0000-0000-000083B40000}"/>
    <cellStyle name="Percent 2 3 3 4 3 5 2" xfId="46203" xr:uid="{00000000-0005-0000-0000-000084B40000}"/>
    <cellStyle name="Percent 2 3 3 4 3 6" xfId="46204" xr:uid="{00000000-0005-0000-0000-000085B40000}"/>
    <cellStyle name="Percent 2 3 3 4 3 6 2" xfId="46205" xr:uid="{00000000-0005-0000-0000-000086B40000}"/>
    <cellStyle name="Percent 2 3 3 4 3 7" xfId="46206" xr:uid="{00000000-0005-0000-0000-000087B40000}"/>
    <cellStyle name="Percent 2 3 3 4 3 8" xfId="46207" xr:uid="{00000000-0005-0000-0000-000088B40000}"/>
    <cellStyle name="Percent 2 3 3 4 3 9" xfId="46208" xr:uid="{00000000-0005-0000-0000-000089B40000}"/>
    <cellStyle name="Percent 2 3 3 4 4" xfId="46209" xr:uid="{00000000-0005-0000-0000-00008AB40000}"/>
    <cellStyle name="Percent 2 3 3 4 4 10" xfId="46210" xr:uid="{00000000-0005-0000-0000-00008BB40000}"/>
    <cellStyle name="Percent 2 3 3 4 4 11" xfId="46211" xr:uid="{00000000-0005-0000-0000-00008CB40000}"/>
    <cellStyle name="Percent 2 3 3 4 4 2" xfId="46212" xr:uid="{00000000-0005-0000-0000-00008DB40000}"/>
    <cellStyle name="Percent 2 3 3 4 4 2 2" xfId="46213" xr:uid="{00000000-0005-0000-0000-00008EB40000}"/>
    <cellStyle name="Percent 2 3 3 4 4 2 3" xfId="46214" xr:uid="{00000000-0005-0000-0000-00008FB40000}"/>
    <cellStyle name="Percent 2 3 3 4 4 2 4" xfId="46215" xr:uid="{00000000-0005-0000-0000-000090B40000}"/>
    <cellStyle name="Percent 2 3 3 4 4 2 5" xfId="46216" xr:uid="{00000000-0005-0000-0000-000091B40000}"/>
    <cellStyle name="Percent 2 3 3 4 4 3" xfId="46217" xr:uid="{00000000-0005-0000-0000-000092B40000}"/>
    <cellStyle name="Percent 2 3 3 4 4 3 2" xfId="46218" xr:uid="{00000000-0005-0000-0000-000093B40000}"/>
    <cellStyle name="Percent 2 3 3 4 4 3 3" xfId="46219" xr:uid="{00000000-0005-0000-0000-000094B40000}"/>
    <cellStyle name="Percent 2 3 3 4 4 4" xfId="46220" xr:uid="{00000000-0005-0000-0000-000095B40000}"/>
    <cellStyle name="Percent 2 3 3 4 4 4 2" xfId="46221" xr:uid="{00000000-0005-0000-0000-000096B40000}"/>
    <cellStyle name="Percent 2 3 3 4 4 5" xfId="46222" xr:uid="{00000000-0005-0000-0000-000097B40000}"/>
    <cellStyle name="Percent 2 3 3 4 4 5 2" xfId="46223" xr:uid="{00000000-0005-0000-0000-000098B40000}"/>
    <cellStyle name="Percent 2 3 3 4 4 6" xfId="46224" xr:uid="{00000000-0005-0000-0000-000099B40000}"/>
    <cellStyle name="Percent 2 3 3 4 4 7" xfId="46225" xr:uid="{00000000-0005-0000-0000-00009AB40000}"/>
    <cellStyle name="Percent 2 3 3 4 4 8" xfId="46226" xr:uid="{00000000-0005-0000-0000-00009BB40000}"/>
    <cellStyle name="Percent 2 3 3 4 4 9" xfId="46227" xr:uid="{00000000-0005-0000-0000-00009CB40000}"/>
    <cellStyle name="Percent 2 3 3 4 5" xfId="46228" xr:uid="{00000000-0005-0000-0000-00009DB40000}"/>
    <cellStyle name="Percent 2 3 3 4 5 2" xfId="46229" xr:uid="{00000000-0005-0000-0000-00009EB40000}"/>
    <cellStyle name="Percent 2 3 3 4 5 3" xfId="46230" xr:uid="{00000000-0005-0000-0000-00009FB40000}"/>
    <cellStyle name="Percent 2 3 3 4 5 4" xfId="46231" xr:uid="{00000000-0005-0000-0000-0000A0B40000}"/>
    <cellStyle name="Percent 2 3 3 4 5 5" xfId="46232" xr:uid="{00000000-0005-0000-0000-0000A1B40000}"/>
    <cellStyle name="Percent 2 3 3 4 6" xfId="46233" xr:uid="{00000000-0005-0000-0000-0000A2B40000}"/>
    <cellStyle name="Percent 2 3 3 4 6 2" xfId="46234" xr:uid="{00000000-0005-0000-0000-0000A3B40000}"/>
    <cellStyle name="Percent 2 3 3 4 6 3" xfId="46235" xr:uid="{00000000-0005-0000-0000-0000A4B40000}"/>
    <cellStyle name="Percent 2 3 3 4 7" xfId="46236" xr:uid="{00000000-0005-0000-0000-0000A5B40000}"/>
    <cellStyle name="Percent 2 3 3 4 7 2" xfId="46237" xr:uid="{00000000-0005-0000-0000-0000A6B40000}"/>
    <cellStyle name="Percent 2 3 3 4 8" xfId="46238" xr:uid="{00000000-0005-0000-0000-0000A7B40000}"/>
    <cellStyle name="Percent 2 3 3 4 8 2" xfId="46239" xr:uid="{00000000-0005-0000-0000-0000A8B40000}"/>
    <cellStyle name="Percent 2 3 3 4 9" xfId="46240" xr:uid="{00000000-0005-0000-0000-0000A9B40000}"/>
    <cellStyle name="Percent 2 3 3 5" xfId="46241" xr:uid="{00000000-0005-0000-0000-0000AAB40000}"/>
    <cellStyle name="Percent 2 3 3 5 10" xfId="46242" xr:uid="{00000000-0005-0000-0000-0000ABB40000}"/>
    <cellStyle name="Percent 2 3 3 5 11" xfId="46243" xr:uid="{00000000-0005-0000-0000-0000ACB40000}"/>
    <cellStyle name="Percent 2 3 3 5 12" xfId="46244" xr:uid="{00000000-0005-0000-0000-0000ADB40000}"/>
    <cellStyle name="Percent 2 3 3 5 2" xfId="46245" xr:uid="{00000000-0005-0000-0000-0000AEB40000}"/>
    <cellStyle name="Percent 2 3 3 5 2 10" xfId="46246" xr:uid="{00000000-0005-0000-0000-0000AFB40000}"/>
    <cellStyle name="Percent 2 3 3 5 2 11" xfId="46247" xr:uid="{00000000-0005-0000-0000-0000B0B40000}"/>
    <cellStyle name="Percent 2 3 3 5 2 2" xfId="46248" xr:uid="{00000000-0005-0000-0000-0000B1B40000}"/>
    <cellStyle name="Percent 2 3 3 5 2 2 2" xfId="46249" xr:uid="{00000000-0005-0000-0000-0000B2B40000}"/>
    <cellStyle name="Percent 2 3 3 5 2 2 3" xfId="46250" xr:uid="{00000000-0005-0000-0000-0000B3B40000}"/>
    <cellStyle name="Percent 2 3 3 5 2 2 4" xfId="46251" xr:uid="{00000000-0005-0000-0000-0000B4B40000}"/>
    <cellStyle name="Percent 2 3 3 5 2 2 5" xfId="46252" xr:uid="{00000000-0005-0000-0000-0000B5B40000}"/>
    <cellStyle name="Percent 2 3 3 5 2 3" xfId="46253" xr:uid="{00000000-0005-0000-0000-0000B6B40000}"/>
    <cellStyle name="Percent 2 3 3 5 2 3 2" xfId="46254" xr:uid="{00000000-0005-0000-0000-0000B7B40000}"/>
    <cellStyle name="Percent 2 3 3 5 2 3 3" xfId="46255" xr:uid="{00000000-0005-0000-0000-0000B8B40000}"/>
    <cellStyle name="Percent 2 3 3 5 2 4" xfId="46256" xr:uid="{00000000-0005-0000-0000-0000B9B40000}"/>
    <cellStyle name="Percent 2 3 3 5 2 4 2" xfId="46257" xr:uid="{00000000-0005-0000-0000-0000BAB40000}"/>
    <cellStyle name="Percent 2 3 3 5 2 5" xfId="46258" xr:uid="{00000000-0005-0000-0000-0000BBB40000}"/>
    <cellStyle name="Percent 2 3 3 5 2 5 2" xfId="46259" xr:uid="{00000000-0005-0000-0000-0000BCB40000}"/>
    <cellStyle name="Percent 2 3 3 5 2 6" xfId="46260" xr:uid="{00000000-0005-0000-0000-0000BDB40000}"/>
    <cellStyle name="Percent 2 3 3 5 2 7" xfId="46261" xr:uid="{00000000-0005-0000-0000-0000BEB40000}"/>
    <cellStyle name="Percent 2 3 3 5 2 8" xfId="46262" xr:uid="{00000000-0005-0000-0000-0000BFB40000}"/>
    <cellStyle name="Percent 2 3 3 5 2 9" xfId="46263" xr:uid="{00000000-0005-0000-0000-0000C0B40000}"/>
    <cellStyle name="Percent 2 3 3 5 3" xfId="46264" xr:uid="{00000000-0005-0000-0000-0000C1B40000}"/>
    <cellStyle name="Percent 2 3 3 5 3 2" xfId="46265" xr:uid="{00000000-0005-0000-0000-0000C2B40000}"/>
    <cellStyle name="Percent 2 3 3 5 3 3" xfId="46266" xr:uid="{00000000-0005-0000-0000-0000C3B40000}"/>
    <cellStyle name="Percent 2 3 3 5 3 4" xfId="46267" xr:uid="{00000000-0005-0000-0000-0000C4B40000}"/>
    <cellStyle name="Percent 2 3 3 5 3 5" xfId="46268" xr:uid="{00000000-0005-0000-0000-0000C5B40000}"/>
    <cellStyle name="Percent 2 3 3 5 4" xfId="46269" xr:uid="{00000000-0005-0000-0000-0000C6B40000}"/>
    <cellStyle name="Percent 2 3 3 5 4 2" xfId="46270" xr:uid="{00000000-0005-0000-0000-0000C7B40000}"/>
    <cellStyle name="Percent 2 3 3 5 4 3" xfId="46271" xr:uid="{00000000-0005-0000-0000-0000C8B40000}"/>
    <cellStyle name="Percent 2 3 3 5 5" xfId="46272" xr:uid="{00000000-0005-0000-0000-0000C9B40000}"/>
    <cellStyle name="Percent 2 3 3 5 5 2" xfId="46273" xr:uid="{00000000-0005-0000-0000-0000CAB40000}"/>
    <cellStyle name="Percent 2 3 3 5 6" xfId="46274" xr:uid="{00000000-0005-0000-0000-0000CBB40000}"/>
    <cellStyle name="Percent 2 3 3 5 6 2" xfId="46275" xr:uid="{00000000-0005-0000-0000-0000CCB40000}"/>
    <cellStyle name="Percent 2 3 3 5 7" xfId="46276" xr:uid="{00000000-0005-0000-0000-0000CDB40000}"/>
    <cellStyle name="Percent 2 3 3 5 8" xfId="46277" xr:uid="{00000000-0005-0000-0000-0000CEB40000}"/>
    <cellStyle name="Percent 2 3 3 5 9" xfId="46278" xr:uid="{00000000-0005-0000-0000-0000CFB40000}"/>
    <cellStyle name="Percent 2 3 3 6" xfId="46279" xr:uid="{00000000-0005-0000-0000-0000D0B40000}"/>
    <cellStyle name="Percent 2 3 3 6 10" xfId="46280" xr:uid="{00000000-0005-0000-0000-0000D1B40000}"/>
    <cellStyle name="Percent 2 3 3 6 11" xfId="46281" xr:uid="{00000000-0005-0000-0000-0000D2B40000}"/>
    <cellStyle name="Percent 2 3 3 6 12" xfId="46282" xr:uid="{00000000-0005-0000-0000-0000D3B40000}"/>
    <cellStyle name="Percent 2 3 3 6 2" xfId="46283" xr:uid="{00000000-0005-0000-0000-0000D4B40000}"/>
    <cellStyle name="Percent 2 3 3 6 2 10" xfId="46284" xr:uid="{00000000-0005-0000-0000-0000D5B40000}"/>
    <cellStyle name="Percent 2 3 3 6 2 11" xfId="46285" xr:uid="{00000000-0005-0000-0000-0000D6B40000}"/>
    <cellStyle name="Percent 2 3 3 6 2 2" xfId="46286" xr:uid="{00000000-0005-0000-0000-0000D7B40000}"/>
    <cellStyle name="Percent 2 3 3 6 2 2 2" xfId="46287" xr:uid="{00000000-0005-0000-0000-0000D8B40000}"/>
    <cellStyle name="Percent 2 3 3 6 2 2 3" xfId="46288" xr:uid="{00000000-0005-0000-0000-0000D9B40000}"/>
    <cellStyle name="Percent 2 3 3 6 2 2 4" xfId="46289" xr:uid="{00000000-0005-0000-0000-0000DAB40000}"/>
    <cellStyle name="Percent 2 3 3 6 2 2 5" xfId="46290" xr:uid="{00000000-0005-0000-0000-0000DBB40000}"/>
    <cellStyle name="Percent 2 3 3 6 2 3" xfId="46291" xr:uid="{00000000-0005-0000-0000-0000DCB40000}"/>
    <cellStyle name="Percent 2 3 3 6 2 3 2" xfId="46292" xr:uid="{00000000-0005-0000-0000-0000DDB40000}"/>
    <cellStyle name="Percent 2 3 3 6 2 3 3" xfId="46293" xr:uid="{00000000-0005-0000-0000-0000DEB40000}"/>
    <cellStyle name="Percent 2 3 3 6 2 4" xfId="46294" xr:uid="{00000000-0005-0000-0000-0000DFB40000}"/>
    <cellStyle name="Percent 2 3 3 6 2 4 2" xfId="46295" xr:uid="{00000000-0005-0000-0000-0000E0B40000}"/>
    <cellStyle name="Percent 2 3 3 6 2 5" xfId="46296" xr:uid="{00000000-0005-0000-0000-0000E1B40000}"/>
    <cellStyle name="Percent 2 3 3 6 2 5 2" xfId="46297" xr:uid="{00000000-0005-0000-0000-0000E2B40000}"/>
    <cellStyle name="Percent 2 3 3 6 2 6" xfId="46298" xr:uid="{00000000-0005-0000-0000-0000E3B40000}"/>
    <cellStyle name="Percent 2 3 3 6 2 7" xfId="46299" xr:uid="{00000000-0005-0000-0000-0000E4B40000}"/>
    <cellStyle name="Percent 2 3 3 6 2 8" xfId="46300" xr:uid="{00000000-0005-0000-0000-0000E5B40000}"/>
    <cellStyle name="Percent 2 3 3 6 2 9" xfId="46301" xr:uid="{00000000-0005-0000-0000-0000E6B40000}"/>
    <cellStyle name="Percent 2 3 3 6 3" xfId="46302" xr:uid="{00000000-0005-0000-0000-0000E7B40000}"/>
    <cellStyle name="Percent 2 3 3 6 3 2" xfId="46303" xr:uid="{00000000-0005-0000-0000-0000E8B40000}"/>
    <cellStyle name="Percent 2 3 3 6 3 3" xfId="46304" xr:uid="{00000000-0005-0000-0000-0000E9B40000}"/>
    <cellStyle name="Percent 2 3 3 6 3 4" xfId="46305" xr:uid="{00000000-0005-0000-0000-0000EAB40000}"/>
    <cellStyle name="Percent 2 3 3 6 3 5" xfId="46306" xr:uid="{00000000-0005-0000-0000-0000EBB40000}"/>
    <cellStyle name="Percent 2 3 3 6 4" xfId="46307" xr:uid="{00000000-0005-0000-0000-0000ECB40000}"/>
    <cellStyle name="Percent 2 3 3 6 4 2" xfId="46308" xr:uid="{00000000-0005-0000-0000-0000EDB40000}"/>
    <cellStyle name="Percent 2 3 3 6 4 3" xfId="46309" xr:uid="{00000000-0005-0000-0000-0000EEB40000}"/>
    <cellStyle name="Percent 2 3 3 6 5" xfId="46310" xr:uid="{00000000-0005-0000-0000-0000EFB40000}"/>
    <cellStyle name="Percent 2 3 3 6 5 2" xfId="46311" xr:uid="{00000000-0005-0000-0000-0000F0B40000}"/>
    <cellStyle name="Percent 2 3 3 6 6" xfId="46312" xr:uid="{00000000-0005-0000-0000-0000F1B40000}"/>
    <cellStyle name="Percent 2 3 3 6 6 2" xfId="46313" xr:uid="{00000000-0005-0000-0000-0000F2B40000}"/>
    <cellStyle name="Percent 2 3 3 6 7" xfId="46314" xr:uid="{00000000-0005-0000-0000-0000F3B40000}"/>
    <cellStyle name="Percent 2 3 3 6 8" xfId="46315" xr:uid="{00000000-0005-0000-0000-0000F4B40000}"/>
    <cellStyle name="Percent 2 3 3 6 9" xfId="46316" xr:uid="{00000000-0005-0000-0000-0000F5B40000}"/>
    <cellStyle name="Percent 2 3 3 7" xfId="46317" xr:uid="{00000000-0005-0000-0000-0000F6B40000}"/>
    <cellStyle name="Percent 2 3 3 7 10" xfId="46318" xr:uid="{00000000-0005-0000-0000-0000F7B40000}"/>
    <cellStyle name="Percent 2 3 3 7 11" xfId="46319" xr:uid="{00000000-0005-0000-0000-0000F8B40000}"/>
    <cellStyle name="Percent 2 3 3 7 2" xfId="46320" xr:uid="{00000000-0005-0000-0000-0000F9B40000}"/>
    <cellStyle name="Percent 2 3 3 7 2 2" xfId="46321" xr:uid="{00000000-0005-0000-0000-0000FAB40000}"/>
    <cellStyle name="Percent 2 3 3 7 2 3" xfId="46322" xr:uid="{00000000-0005-0000-0000-0000FBB40000}"/>
    <cellStyle name="Percent 2 3 3 7 2 4" xfId="46323" xr:uid="{00000000-0005-0000-0000-0000FCB40000}"/>
    <cellStyle name="Percent 2 3 3 7 2 5" xfId="46324" xr:uid="{00000000-0005-0000-0000-0000FDB40000}"/>
    <cellStyle name="Percent 2 3 3 7 3" xfId="46325" xr:uid="{00000000-0005-0000-0000-0000FEB40000}"/>
    <cellStyle name="Percent 2 3 3 7 3 2" xfId="46326" xr:uid="{00000000-0005-0000-0000-0000FFB40000}"/>
    <cellStyle name="Percent 2 3 3 7 3 3" xfId="46327" xr:uid="{00000000-0005-0000-0000-000000B50000}"/>
    <cellStyle name="Percent 2 3 3 7 4" xfId="46328" xr:uid="{00000000-0005-0000-0000-000001B50000}"/>
    <cellStyle name="Percent 2 3 3 7 4 2" xfId="46329" xr:uid="{00000000-0005-0000-0000-000002B50000}"/>
    <cellStyle name="Percent 2 3 3 7 5" xfId="46330" xr:uid="{00000000-0005-0000-0000-000003B50000}"/>
    <cellStyle name="Percent 2 3 3 7 5 2" xfId="46331" xr:uid="{00000000-0005-0000-0000-000004B50000}"/>
    <cellStyle name="Percent 2 3 3 7 6" xfId="46332" xr:uid="{00000000-0005-0000-0000-000005B50000}"/>
    <cellStyle name="Percent 2 3 3 7 7" xfId="46333" xr:uid="{00000000-0005-0000-0000-000006B50000}"/>
    <cellStyle name="Percent 2 3 3 7 8" xfId="46334" xr:uid="{00000000-0005-0000-0000-000007B50000}"/>
    <cellStyle name="Percent 2 3 3 7 9" xfId="46335" xr:uid="{00000000-0005-0000-0000-000008B50000}"/>
    <cellStyle name="Percent 2 3 3 8" xfId="46336" xr:uid="{00000000-0005-0000-0000-000009B50000}"/>
    <cellStyle name="Percent 2 3 3 8 2" xfId="46337" xr:uid="{00000000-0005-0000-0000-00000AB50000}"/>
    <cellStyle name="Percent 2 3 3 8 3" xfId="46338" xr:uid="{00000000-0005-0000-0000-00000BB50000}"/>
    <cellStyle name="Percent 2 3 3 8 4" xfId="46339" xr:uid="{00000000-0005-0000-0000-00000CB50000}"/>
    <cellStyle name="Percent 2 3 3 8 5" xfId="46340" xr:uid="{00000000-0005-0000-0000-00000DB50000}"/>
    <cellStyle name="Percent 2 3 3 9" xfId="46341" xr:uid="{00000000-0005-0000-0000-00000EB50000}"/>
    <cellStyle name="Percent 2 3 3 9 2" xfId="46342" xr:uid="{00000000-0005-0000-0000-00000FB50000}"/>
    <cellStyle name="Percent 2 3 3 9 3" xfId="46343" xr:uid="{00000000-0005-0000-0000-000010B50000}"/>
    <cellStyle name="Percent 2 3 4" xfId="46344" xr:uid="{00000000-0005-0000-0000-000011B50000}"/>
    <cellStyle name="Percent 2 3 4 10" xfId="46345" xr:uid="{00000000-0005-0000-0000-000012B50000}"/>
    <cellStyle name="Percent 2 3 4 10 2" xfId="46346" xr:uid="{00000000-0005-0000-0000-000013B50000}"/>
    <cellStyle name="Percent 2 3 4 11" xfId="46347" xr:uid="{00000000-0005-0000-0000-000014B50000}"/>
    <cellStyle name="Percent 2 3 4 11 2" xfId="46348" xr:uid="{00000000-0005-0000-0000-000015B50000}"/>
    <cellStyle name="Percent 2 3 4 12" xfId="46349" xr:uid="{00000000-0005-0000-0000-000016B50000}"/>
    <cellStyle name="Percent 2 3 4 13" xfId="46350" xr:uid="{00000000-0005-0000-0000-000017B50000}"/>
    <cellStyle name="Percent 2 3 4 14" xfId="46351" xr:uid="{00000000-0005-0000-0000-000018B50000}"/>
    <cellStyle name="Percent 2 3 4 15" xfId="46352" xr:uid="{00000000-0005-0000-0000-000019B50000}"/>
    <cellStyle name="Percent 2 3 4 16" xfId="46353" xr:uid="{00000000-0005-0000-0000-00001AB50000}"/>
    <cellStyle name="Percent 2 3 4 17" xfId="46354" xr:uid="{00000000-0005-0000-0000-00001BB50000}"/>
    <cellStyle name="Percent 2 3 4 2" xfId="46355" xr:uid="{00000000-0005-0000-0000-00001CB50000}"/>
    <cellStyle name="Percent 2 3 4 2 10" xfId="46356" xr:uid="{00000000-0005-0000-0000-00001DB50000}"/>
    <cellStyle name="Percent 2 3 4 2 11" xfId="46357" xr:uid="{00000000-0005-0000-0000-00001EB50000}"/>
    <cellStyle name="Percent 2 3 4 2 12" xfId="46358" xr:uid="{00000000-0005-0000-0000-00001FB50000}"/>
    <cellStyle name="Percent 2 3 4 2 13" xfId="46359" xr:uid="{00000000-0005-0000-0000-000020B50000}"/>
    <cellStyle name="Percent 2 3 4 2 14" xfId="46360" xr:uid="{00000000-0005-0000-0000-000021B50000}"/>
    <cellStyle name="Percent 2 3 4 2 2" xfId="46361" xr:uid="{00000000-0005-0000-0000-000022B50000}"/>
    <cellStyle name="Percent 2 3 4 2 2 10" xfId="46362" xr:uid="{00000000-0005-0000-0000-000023B50000}"/>
    <cellStyle name="Percent 2 3 4 2 2 11" xfId="46363" xr:uid="{00000000-0005-0000-0000-000024B50000}"/>
    <cellStyle name="Percent 2 3 4 2 2 12" xfId="46364" xr:uid="{00000000-0005-0000-0000-000025B50000}"/>
    <cellStyle name="Percent 2 3 4 2 2 2" xfId="46365" xr:uid="{00000000-0005-0000-0000-000026B50000}"/>
    <cellStyle name="Percent 2 3 4 2 2 2 10" xfId="46366" xr:uid="{00000000-0005-0000-0000-000027B50000}"/>
    <cellStyle name="Percent 2 3 4 2 2 2 11" xfId="46367" xr:uid="{00000000-0005-0000-0000-000028B50000}"/>
    <cellStyle name="Percent 2 3 4 2 2 2 2" xfId="46368" xr:uid="{00000000-0005-0000-0000-000029B50000}"/>
    <cellStyle name="Percent 2 3 4 2 2 2 2 2" xfId="46369" xr:uid="{00000000-0005-0000-0000-00002AB50000}"/>
    <cellStyle name="Percent 2 3 4 2 2 2 2 3" xfId="46370" xr:uid="{00000000-0005-0000-0000-00002BB50000}"/>
    <cellStyle name="Percent 2 3 4 2 2 2 2 4" xfId="46371" xr:uid="{00000000-0005-0000-0000-00002CB50000}"/>
    <cellStyle name="Percent 2 3 4 2 2 2 2 5" xfId="46372" xr:uid="{00000000-0005-0000-0000-00002DB50000}"/>
    <cellStyle name="Percent 2 3 4 2 2 2 3" xfId="46373" xr:uid="{00000000-0005-0000-0000-00002EB50000}"/>
    <cellStyle name="Percent 2 3 4 2 2 2 3 2" xfId="46374" xr:uid="{00000000-0005-0000-0000-00002FB50000}"/>
    <cellStyle name="Percent 2 3 4 2 2 2 3 3" xfId="46375" xr:uid="{00000000-0005-0000-0000-000030B50000}"/>
    <cellStyle name="Percent 2 3 4 2 2 2 4" xfId="46376" xr:uid="{00000000-0005-0000-0000-000031B50000}"/>
    <cellStyle name="Percent 2 3 4 2 2 2 4 2" xfId="46377" xr:uid="{00000000-0005-0000-0000-000032B50000}"/>
    <cellStyle name="Percent 2 3 4 2 2 2 5" xfId="46378" xr:uid="{00000000-0005-0000-0000-000033B50000}"/>
    <cellStyle name="Percent 2 3 4 2 2 2 5 2" xfId="46379" xr:uid="{00000000-0005-0000-0000-000034B50000}"/>
    <cellStyle name="Percent 2 3 4 2 2 2 6" xfId="46380" xr:uid="{00000000-0005-0000-0000-000035B50000}"/>
    <cellStyle name="Percent 2 3 4 2 2 2 7" xfId="46381" xr:uid="{00000000-0005-0000-0000-000036B50000}"/>
    <cellStyle name="Percent 2 3 4 2 2 2 8" xfId="46382" xr:uid="{00000000-0005-0000-0000-000037B50000}"/>
    <cellStyle name="Percent 2 3 4 2 2 2 9" xfId="46383" xr:uid="{00000000-0005-0000-0000-000038B50000}"/>
    <cellStyle name="Percent 2 3 4 2 2 3" xfId="46384" xr:uid="{00000000-0005-0000-0000-000039B50000}"/>
    <cellStyle name="Percent 2 3 4 2 2 3 2" xfId="46385" xr:uid="{00000000-0005-0000-0000-00003AB50000}"/>
    <cellStyle name="Percent 2 3 4 2 2 3 3" xfId="46386" xr:uid="{00000000-0005-0000-0000-00003BB50000}"/>
    <cellStyle name="Percent 2 3 4 2 2 3 4" xfId="46387" xr:uid="{00000000-0005-0000-0000-00003CB50000}"/>
    <cellStyle name="Percent 2 3 4 2 2 3 5" xfId="46388" xr:uid="{00000000-0005-0000-0000-00003DB50000}"/>
    <cellStyle name="Percent 2 3 4 2 2 4" xfId="46389" xr:uid="{00000000-0005-0000-0000-00003EB50000}"/>
    <cellStyle name="Percent 2 3 4 2 2 4 2" xfId="46390" xr:uid="{00000000-0005-0000-0000-00003FB50000}"/>
    <cellStyle name="Percent 2 3 4 2 2 4 3" xfId="46391" xr:uid="{00000000-0005-0000-0000-000040B50000}"/>
    <cellStyle name="Percent 2 3 4 2 2 5" xfId="46392" xr:uid="{00000000-0005-0000-0000-000041B50000}"/>
    <cellStyle name="Percent 2 3 4 2 2 5 2" xfId="46393" xr:uid="{00000000-0005-0000-0000-000042B50000}"/>
    <cellStyle name="Percent 2 3 4 2 2 6" xfId="46394" xr:uid="{00000000-0005-0000-0000-000043B50000}"/>
    <cellStyle name="Percent 2 3 4 2 2 6 2" xfId="46395" xr:uid="{00000000-0005-0000-0000-000044B50000}"/>
    <cellStyle name="Percent 2 3 4 2 2 7" xfId="46396" xr:uid="{00000000-0005-0000-0000-000045B50000}"/>
    <cellStyle name="Percent 2 3 4 2 2 8" xfId="46397" xr:uid="{00000000-0005-0000-0000-000046B50000}"/>
    <cellStyle name="Percent 2 3 4 2 2 9" xfId="46398" xr:uid="{00000000-0005-0000-0000-000047B50000}"/>
    <cellStyle name="Percent 2 3 4 2 3" xfId="46399" xr:uid="{00000000-0005-0000-0000-000048B50000}"/>
    <cellStyle name="Percent 2 3 4 2 3 10" xfId="46400" xr:uid="{00000000-0005-0000-0000-000049B50000}"/>
    <cellStyle name="Percent 2 3 4 2 3 11" xfId="46401" xr:uid="{00000000-0005-0000-0000-00004AB50000}"/>
    <cellStyle name="Percent 2 3 4 2 3 12" xfId="46402" xr:uid="{00000000-0005-0000-0000-00004BB50000}"/>
    <cellStyle name="Percent 2 3 4 2 3 2" xfId="46403" xr:uid="{00000000-0005-0000-0000-00004CB50000}"/>
    <cellStyle name="Percent 2 3 4 2 3 2 10" xfId="46404" xr:uid="{00000000-0005-0000-0000-00004DB50000}"/>
    <cellStyle name="Percent 2 3 4 2 3 2 11" xfId="46405" xr:uid="{00000000-0005-0000-0000-00004EB50000}"/>
    <cellStyle name="Percent 2 3 4 2 3 2 2" xfId="46406" xr:uid="{00000000-0005-0000-0000-00004FB50000}"/>
    <cellStyle name="Percent 2 3 4 2 3 2 2 2" xfId="46407" xr:uid="{00000000-0005-0000-0000-000050B50000}"/>
    <cellStyle name="Percent 2 3 4 2 3 2 2 3" xfId="46408" xr:uid="{00000000-0005-0000-0000-000051B50000}"/>
    <cellStyle name="Percent 2 3 4 2 3 2 2 4" xfId="46409" xr:uid="{00000000-0005-0000-0000-000052B50000}"/>
    <cellStyle name="Percent 2 3 4 2 3 2 2 5" xfId="46410" xr:uid="{00000000-0005-0000-0000-000053B50000}"/>
    <cellStyle name="Percent 2 3 4 2 3 2 3" xfId="46411" xr:uid="{00000000-0005-0000-0000-000054B50000}"/>
    <cellStyle name="Percent 2 3 4 2 3 2 3 2" xfId="46412" xr:uid="{00000000-0005-0000-0000-000055B50000}"/>
    <cellStyle name="Percent 2 3 4 2 3 2 3 3" xfId="46413" xr:uid="{00000000-0005-0000-0000-000056B50000}"/>
    <cellStyle name="Percent 2 3 4 2 3 2 4" xfId="46414" xr:uid="{00000000-0005-0000-0000-000057B50000}"/>
    <cellStyle name="Percent 2 3 4 2 3 2 4 2" xfId="46415" xr:uid="{00000000-0005-0000-0000-000058B50000}"/>
    <cellStyle name="Percent 2 3 4 2 3 2 5" xfId="46416" xr:uid="{00000000-0005-0000-0000-000059B50000}"/>
    <cellStyle name="Percent 2 3 4 2 3 2 5 2" xfId="46417" xr:uid="{00000000-0005-0000-0000-00005AB50000}"/>
    <cellStyle name="Percent 2 3 4 2 3 2 6" xfId="46418" xr:uid="{00000000-0005-0000-0000-00005BB50000}"/>
    <cellStyle name="Percent 2 3 4 2 3 2 7" xfId="46419" xr:uid="{00000000-0005-0000-0000-00005CB50000}"/>
    <cellStyle name="Percent 2 3 4 2 3 2 8" xfId="46420" xr:uid="{00000000-0005-0000-0000-00005DB50000}"/>
    <cellStyle name="Percent 2 3 4 2 3 2 9" xfId="46421" xr:uid="{00000000-0005-0000-0000-00005EB50000}"/>
    <cellStyle name="Percent 2 3 4 2 3 3" xfId="46422" xr:uid="{00000000-0005-0000-0000-00005FB50000}"/>
    <cellStyle name="Percent 2 3 4 2 3 3 2" xfId="46423" xr:uid="{00000000-0005-0000-0000-000060B50000}"/>
    <cellStyle name="Percent 2 3 4 2 3 3 3" xfId="46424" xr:uid="{00000000-0005-0000-0000-000061B50000}"/>
    <cellStyle name="Percent 2 3 4 2 3 3 4" xfId="46425" xr:uid="{00000000-0005-0000-0000-000062B50000}"/>
    <cellStyle name="Percent 2 3 4 2 3 3 5" xfId="46426" xr:uid="{00000000-0005-0000-0000-000063B50000}"/>
    <cellStyle name="Percent 2 3 4 2 3 4" xfId="46427" xr:uid="{00000000-0005-0000-0000-000064B50000}"/>
    <cellStyle name="Percent 2 3 4 2 3 4 2" xfId="46428" xr:uid="{00000000-0005-0000-0000-000065B50000}"/>
    <cellStyle name="Percent 2 3 4 2 3 4 3" xfId="46429" xr:uid="{00000000-0005-0000-0000-000066B50000}"/>
    <cellStyle name="Percent 2 3 4 2 3 5" xfId="46430" xr:uid="{00000000-0005-0000-0000-000067B50000}"/>
    <cellStyle name="Percent 2 3 4 2 3 5 2" xfId="46431" xr:uid="{00000000-0005-0000-0000-000068B50000}"/>
    <cellStyle name="Percent 2 3 4 2 3 6" xfId="46432" xr:uid="{00000000-0005-0000-0000-000069B50000}"/>
    <cellStyle name="Percent 2 3 4 2 3 6 2" xfId="46433" xr:uid="{00000000-0005-0000-0000-00006AB50000}"/>
    <cellStyle name="Percent 2 3 4 2 3 7" xfId="46434" xr:uid="{00000000-0005-0000-0000-00006BB50000}"/>
    <cellStyle name="Percent 2 3 4 2 3 8" xfId="46435" xr:uid="{00000000-0005-0000-0000-00006CB50000}"/>
    <cellStyle name="Percent 2 3 4 2 3 9" xfId="46436" xr:uid="{00000000-0005-0000-0000-00006DB50000}"/>
    <cellStyle name="Percent 2 3 4 2 4" xfId="46437" xr:uid="{00000000-0005-0000-0000-00006EB50000}"/>
    <cellStyle name="Percent 2 3 4 2 4 10" xfId="46438" xr:uid="{00000000-0005-0000-0000-00006FB50000}"/>
    <cellStyle name="Percent 2 3 4 2 4 11" xfId="46439" xr:uid="{00000000-0005-0000-0000-000070B50000}"/>
    <cellStyle name="Percent 2 3 4 2 4 2" xfId="46440" xr:uid="{00000000-0005-0000-0000-000071B50000}"/>
    <cellStyle name="Percent 2 3 4 2 4 2 2" xfId="46441" xr:uid="{00000000-0005-0000-0000-000072B50000}"/>
    <cellStyle name="Percent 2 3 4 2 4 2 3" xfId="46442" xr:uid="{00000000-0005-0000-0000-000073B50000}"/>
    <cellStyle name="Percent 2 3 4 2 4 2 4" xfId="46443" xr:uid="{00000000-0005-0000-0000-000074B50000}"/>
    <cellStyle name="Percent 2 3 4 2 4 2 5" xfId="46444" xr:uid="{00000000-0005-0000-0000-000075B50000}"/>
    <cellStyle name="Percent 2 3 4 2 4 3" xfId="46445" xr:uid="{00000000-0005-0000-0000-000076B50000}"/>
    <cellStyle name="Percent 2 3 4 2 4 3 2" xfId="46446" xr:uid="{00000000-0005-0000-0000-000077B50000}"/>
    <cellStyle name="Percent 2 3 4 2 4 3 3" xfId="46447" xr:uid="{00000000-0005-0000-0000-000078B50000}"/>
    <cellStyle name="Percent 2 3 4 2 4 4" xfId="46448" xr:uid="{00000000-0005-0000-0000-000079B50000}"/>
    <cellStyle name="Percent 2 3 4 2 4 4 2" xfId="46449" xr:uid="{00000000-0005-0000-0000-00007AB50000}"/>
    <cellStyle name="Percent 2 3 4 2 4 5" xfId="46450" xr:uid="{00000000-0005-0000-0000-00007BB50000}"/>
    <cellStyle name="Percent 2 3 4 2 4 5 2" xfId="46451" xr:uid="{00000000-0005-0000-0000-00007CB50000}"/>
    <cellStyle name="Percent 2 3 4 2 4 6" xfId="46452" xr:uid="{00000000-0005-0000-0000-00007DB50000}"/>
    <cellStyle name="Percent 2 3 4 2 4 7" xfId="46453" xr:uid="{00000000-0005-0000-0000-00007EB50000}"/>
    <cellStyle name="Percent 2 3 4 2 4 8" xfId="46454" xr:uid="{00000000-0005-0000-0000-00007FB50000}"/>
    <cellStyle name="Percent 2 3 4 2 4 9" xfId="46455" xr:uid="{00000000-0005-0000-0000-000080B50000}"/>
    <cellStyle name="Percent 2 3 4 2 5" xfId="46456" xr:uid="{00000000-0005-0000-0000-000081B50000}"/>
    <cellStyle name="Percent 2 3 4 2 5 2" xfId="46457" xr:uid="{00000000-0005-0000-0000-000082B50000}"/>
    <cellStyle name="Percent 2 3 4 2 5 3" xfId="46458" xr:uid="{00000000-0005-0000-0000-000083B50000}"/>
    <cellStyle name="Percent 2 3 4 2 5 4" xfId="46459" xr:uid="{00000000-0005-0000-0000-000084B50000}"/>
    <cellStyle name="Percent 2 3 4 2 5 5" xfId="46460" xr:uid="{00000000-0005-0000-0000-000085B50000}"/>
    <cellStyle name="Percent 2 3 4 2 6" xfId="46461" xr:uid="{00000000-0005-0000-0000-000086B50000}"/>
    <cellStyle name="Percent 2 3 4 2 6 2" xfId="46462" xr:uid="{00000000-0005-0000-0000-000087B50000}"/>
    <cellStyle name="Percent 2 3 4 2 6 3" xfId="46463" xr:uid="{00000000-0005-0000-0000-000088B50000}"/>
    <cellStyle name="Percent 2 3 4 2 7" xfId="46464" xr:uid="{00000000-0005-0000-0000-000089B50000}"/>
    <cellStyle name="Percent 2 3 4 2 7 2" xfId="46465" xr:uid="{00000000-0005-0000-0000-00008AB50000}"/>
    <cellStyle name="Percent 2 3 4 2 8" xfId="46466" xr:uid="{00000000-0005-0000-0000-00008BB50000}"/>
    <cellStyle name="Percent 2 3 4 2 8 2" xfId="46467" xr:uid="{00000000-0005-0000-0000-00008CB50000}"/>
    <cellStyle name="Percent 2 3 4 2 9" xfId="46468" xr:uid="{00000000-0005-0000-0000-00008DB50000}"/>
    <cellStyle name="Percent 2 3 4 3" xfId="46469" xr:uid="{00000000-0005-0000-0000-00008EB50000}"/>
    <cellStyle name="Percent 2 3 4 3 10" xfId="46470" xr:uid="{00000000-0005-0000-0000-00008FB50000}"/>
    <cellStyle name="Percent 2 3 4 3 11" xfId="46471" xr:uid="{00000000-0005-0000-0000-000090B50000}"/>
    <cellStyle name="Percent 2 3 4 3 12" xfId="46472" xr:uid="{00000000-0005-0000-0000-000091B50000}"/>
    <cellStyle name="Percent 2 3 4 3 13" xfId="46473" xr:uid="{00000000-0005-0000-0000-000092B50000}"/>
    <cellStyle name="Percent 2 3 4 3 14" xfId="46474" xr:uid="{00000000-0005-0000-0000-000093B50000}"/>
    <cellStyle name="Percent 2 3 4 3 2" xfId="46475" xr:uid="{00000000-0005-0000-0000-000094B50000}"/>
    <cellStyle name="Percent 2 3 4 3 2 10" xfId="46476" xr:uid="{00000000-0005-0000-0000-000095B50000}"/>
    <cellStyle name="Percent 2 3 4 3 2 11" xfId="46477" xr:uid="{00000000-0005-0000-0000-000096B50000}"/>
    <cellStyle name="Percent 2 3 4 3 2 12" xfId="46478" xr:uid="{00000000-0005-0000-0000-000097B50000}"/>
    <cellStyle name="Percent 2 3 4 3 2 2" xfId="46479" xr:uid="{00000000-0005-0000-0000-000098B50000}"/>
    <cellStyle name="Percent 2 3 4 3 2 2 10" xfId="46480" xr:uid="{00000000-0005-0000-0000-000099B50000}"/>
    <cellStyle name="Percent 2 3 4 3 2 2 11" xfId="46481" xr:uid="{00000000-0005-0000-0000-00009AB50000}"/>
    <cellStyle name="Percent 2 3 4 3 2 2 2" xfId="46482" xr:uid="{00000000-0005-0000-0000-00009BB50000}"/>
    <cellStyle name="Percent 2 3 4 3 2 2 2 2" xfId="46483" xr:uid="{00000000-0005-0000-0000-00009CB50000}"/>
    <cellStyle name="Percent 2 3 4 3 2 2 2 3" xfId="46484" xr:uid="{00000000-0005-0000-0000-00009DB50000}"/>
    <cellStyle name="Percent 2 3 4 3 2 2 2 4" xfId="46485" xr:uid="{00000000-0005-0000-0000-00009EB50000}"/>
    <cellStyle name="Percent 2 3 4 3 2 2 2 5" xfId="46486" xr:uid="{00000000-0005-0000-0000-00009FB50000}"/>
    <cellStyle name="Percent 2 3 4 3 2 2 3" xfId="46487" xr:uid="{00000000-0005-0000-0000-0000A0B50000}"/>
    <cellStyle name="Percent 2 3 4 3 2 2 3 2" xfId="46488" xr:uid="{00000000-0005-0000-0000-0000A1B50000}"/>
    <cellStyle name="Percent 2 3 4 3 2 2 3 3" xfId="46489" xr:uid="{00000000-0005-0000-0000-0000A2B50000}"/>
    <cellStyle name="Percent 2 3 4 3 2 2 4" xfId="46490" xr:uid="{00000000-0005-0000-0000-0000A3B50000}"/>
    <cellStyle name="Percent 2 3 4 3 2 2 4 2" xfId="46491" xr:uid="{00000000-0005-0000-0000-0000A4B50000}"/>
    <cellStyle name="Percent 2 3 4 3 2 2 5" xfId="46492" xr:uid="{00000000-0005-0000-0000-0000A5B50000}"/>
    <cellStyle name="Percent 2 3 4 3 2 2 5 2" xfId="46493" xr:uid="{00000000-0005-0000-0000-0000A6B50000}"/>
    <cellStyle name="Percent 2 3 4 3 2 2 6" xfId="46494" xr:uid="{00000000-0005-0000-0000-0000A7B50000}"/>
    <cellStyle name="Percent 2 3 4 3 2 2 7" xfId="46495" xr:uid="{00000000-0005-0000-0000-0000A8B50000}"/>
    <cellStyle name="Percent 2 3 4 3 2 2 8" xfId="46496" xr:uid="{00000000-0005-0000-0000-0000A9B50000}"/>
    <cellStyle name="Percent 2 3 4 3 2 2 9" xfId="46497" xr:uid="{00000000-0005-0000-0000-0000AAB50000}"/>
    <cellStyle name="Percent 2 3 4 3 2 3" xfId="46498" xr:uid="{00000000-0005-0000-0000-0000ABB50000}"/>
    <cellStyle name="Percent 2 3 4 3 2 3 2" xfId="46499" xr:uid="{00000000-0005-0000-0000-0000ACB50000}"/>
    <cellStyle name="Percent 2 3 4 3 2 3 3" xfId="46500" xr:uid="{00000000-0005-0000-0000-0000ADB50000}"/>
    <cellStyle name="Percent 2 3 4 3 2 3 4" xfId="46501" xr:uid="{00000000-0005-0000-0000-0000AEB50000}"/>
    <cellStyle name="Percent 2 3 4 3 2 3 5" xfId="46502" xr:uid="{00000000-0005-0000-0000-0000AFB50000}"/>
    <cellStyle name="Percent 2 3 4 3 2 4" xfId="46503" xr:uid="{00000000-0005-0000-0000-0000B0B50000}"/>
    <cellStyle name="Percent 2 3 4 3 2 4 2" xfId="46504" xr:uid="{00000000-0005-0000-0000-0000B1B50000}"/>
    <cellStyle name="Percent 2 3 4 3 2 4 3" xfId="46505" xr:uid="{00000000-0005-0000-0000-0000B2B50000}"/>
    <cellStyle name="Percent 2 3 4 3 2 5" xfId="46506" xr:uid="{00000000-0005-0000-0000-0000B3B50000}"/>
    <cellStyle name="Percent 2 3 4 3 2 5 2" xfId="46507" xr:uid="{00000000-0005-0000-0000-0000B4B50000}"/>
    <cellStyle name="Percent 2 3 4 3 2 6" xfId="46508" xr:uid="{00000000-0005-0000-0000-0000B5B50000}"/>
    <cellStyle name="Percent 2 3 4 3 2 6 2" xfId="46509" xr:uid="{00000000-0005-0000-0000-0000B6B50000}"/>
    <cellStyle name="Percent 2 3 4 3 2 7" xfId="46510" xr:uid="{00000000-0005-0000-0000-0000B7B50000}"/>
    <cellStyle name="Percent 2 3 4 3 2 8" xfId="46511" xr:uid="{00000000-0005-0000-0000-0000B8B50000}"/>
    <cellStyle name="Percent 2 3 4 3 2 9" xfId="46512" xr:uid="{00000000-0005-0000-0000-0000B9B50000}"/>
    <cellStyle name="Percent 2 3 4 3 3" xfId="46513" xr:uid="{00000000-0005-0000-0000-0000BAB50000}"/>
    <cellStyle name="Percent 2 3 4 3 3 10" xfId="46514" xr:uid="{00000000-0005-0000-0000-0000BBB50000}"/>
    <cellStyle name="Percent 2 3 4 3 3 11" xfId="46515" xr:uid="{00000000-0005-0000-0000-0000BCB50000}"/>
    <cellStyle name="Percent 2 3 4 3 3 12" xfId="46516" xr:uid="{00000000-0005-0000-0000-0000BDB50000}"/>
    <cellStyle name="Percent 2 3 4 3 3 2" xfId="46517" xr:uid="{00000000-0005-0000-0000-0000BEB50000}"/>
    <cellStyle name="Percent 2 3 4 3 3 2 10" xfId="46518" xr:uid="{00000000-0005-0000-0000-0000BFB50000}"/>
    <cellStyle name="Percent 2 3 4 3 3 2 11" xfId="46519" xr:uid="{00000000-0005-0000-0000-0000C0B50000}"/>
    <cellStyle name="Percent 2 3 4 3 3 2 2" xfId="46520" xr:uid="{00000000-0005-0000-0000-0000C1B50000}"/>
    <cellStyle name="Percent 2 3 4 3 3 2 2 2" xfId="46521" xr:uid="{00000000-0005-0000-0000-0000C2B50000}"/>
    <cellStyle name="Percent 2 3 4 3 3 2 2 3" xfId="46522" xr:uid="{00000000-0005-0000-0000-0000C3B50000}"/>
    <cellStyle name="Percent 2 3 4 3 3 2 2 4" xfId="46523" xr:uid="{00000000-0005-0000-0000-0000C4B50000}"/>
    <cellStyle name="Percent 2 3 4 3 3 2 2 5" xfId="46524" xr:uid="{00000000-0005-0000-0000-0000C5B50000}"/>
    <cellStyle name="Percent 2 3 4 3 3 2 3" xfId="46525" xr:uid="{00000000-0005-0000-0000-0000C6B50000}"/>
    <cellStyle name="Percent 2 3 4 3 3 2 3 2" xfId="46526" xr:uid="{00000000-0005-0000-0000-0000C7B50000}"/>
    <cellStyle name="Percent 2 3 4 3 3 2 3 3" xfId="46527" xr:uid="{00000000-0005-0000-0000-0000C8B50000}"/>
    <cellStyle name="Percent 2 3 4 3 3 2 4" xfId="46528" xr:uid="{00000000-0005-0000-0000-0000C9B50000}"/>
    <cellStyle name="Percent 2 3 4 3 3 2 4 2" xfId="46529" xr:uid="{00000000-0005-0000-0000-0000CAB50000}"/>
    <cellStyle name="Percent 2 3 4 3 3 2 5" xfId="46530" xr:uid="{00000000-0005-0000-0000-0000CBB50000}"/>
    <cellStyle name="Percent 2 3 4 3 3 2 5 2" xfId="46531" xr:uid="{00000000-0005-0000-0000-0000CCB50000}"/>
    <cellStyle name="Percent 2 3 4 3 3 2 6" xfId="46532" xr:uid="{00000000-0005-0000-0000-0000CDB50000}"/>
    <cellStyle name="Percent 2 3 4 3 3 2 7" xfId="46533" xr:uid="{00000000-0005-0000-0000-0000CEB50000}"/>
    <cellStyle name="Percent 2 3 4 3 3 2 8" xfId="46534" xr:uid="{00000000-0005-0000-0000-0000CFB50000}"/>
    <cellStyle name="Percent 2 3 4 3 3 2 9" xfId="46535" xr:uid="{00000000-0005-0000-0000-0000D0B50000}"/>
    <cellStyle name="Percent 2 3 4 3 3 3" xfId="46536" xr:uid="{00000000-0005-0000-0000-0000D1B50000}"/>
    <cellStyle name="Percent 2 3 4 3 3 3 2" xfId="46537" xr:uid="{00000000-0005-0000-0000-0000D2B50000}"/>
    <cellStyle name="Percent 2 3 4 3 3 3 3" xfId="46538" xr:uid="{00000000-0005-0000-0000-0000D3B50000}"/>
    <cellStyle name="Percent 2 3 4 3 3 3 4" xfId="46539" xr:uid="{00000000-0005-0000-0000-0000D4B50000}"/>
    <cellStyle name="Percent 2 3 4 3 3 3 5" xfId="46540" xr:uid="{00000000-0005-0000-0000-0000D5B50000}"/>
    <cellStyle name="Percent 2 3 4 3 3 4" xfId="46541" xr:uid="{00000000-0005-0000-0000-0000D6B50000}"/>
    <cellStyle name="Percent 2 3 4 3 3 4 2" xfId="46542" xr:uid="{00000000-0005-0000-0000-0000D7B50000}"/>
    <cellStyle name="Percent 2 3 4 3 3 4 3" xfId="46543" xr:uid="{00000000-0005-0000-0000-0000D8B50000}"/>
    <cellStyle name="Percent 2 3 4 3 3 5" xfId="46544" xr:uid="{00000000-0005-0000-0000-0000D9B50000}"/>
    <cellStyle name="Percent 2 3 4 3 3 5 2" xfId="46545" xr:uid="{00000000-0005-0000-0000-0000DAB50000}"/>
    <cellStyle name="Percent 2 3 4 3 3 6" xfId="46546" xr:uid="{00000000-0005-0000-0000-0000DBB50000}"/>
    <cellStyle name="Percent 2 3 4 3 3 6 2" xfId="46547" xr:uid="{00000000-0005-0000-0000-0000DCB50000}"/>
    <cellStyle name="Percent 2 3 4 3 3 7" xfId="46548" xr:uid="{00000000-0005-0000-0000-0000DDB50000}"/>
    <cellStyle name="Percent 2 3 4 3 3 8" xfId="46549" xr:uid="{00000000-0005-0000-0000-0000DEB50000}"/>
    <cellStyle name="Percent 2 3 4 3 3 9" xfId="46550" xr:uid="{00000000-0005-0000-0000-0000DFB50000}"/>
    <cellStyle name="Percent 2 3 4 3 4" xfId="46551" xr:uid="{00000000-0005-0000-0000-0000E0B50000}"/>
    <cellStyle name="Percent 2 3 4 3 4 10" xfId="46552" xr:uid="{00000000-0005-0000-0000-0000E1B50000}"/>
    <cellStyle name="Percent 2 3 4 3 4 11" xfId="46553" xr:uid="{00000000-0005-0000-0000-0000E2B50000}"/>
    <cellStyle name="Percent 2 3 4 3 4 2" xfId="46554" xr:uid="{00000000-0005-0000-0000-0000E3B50000}"/>
    <cellStyle name="Percent 2 3 4 3 4 2 2" xfId="46555" xr:uid="{00000000-0005-0000-0000-0000E4B50000}"/>
    <cellStyle name="Percent 2 3 4 3 4 2 3" xfId="46556" xr:uid="{00000000-0005-0000-0000-0000E5B50000}"/>
    <cellStyle name="Percent 2 3 4 3 4 2 4" xfId="46557" xr:uid="{00000000-0005-0000-0000-0000E6B50000}"/>
    <cellStyle name="Percent 2 3 4 3 4 2 5" xfId="46558" xr:uid="{00000000-0005-0000-0000-0000E7B50000}"/>
    <cellStyle name="Percent 2 3 4 3 4 3" xfId="46559" xr:uid="{00000000-0005-0000-0000-0000E8B50000}"/>
    <cellStyle name="Percent 2 3 4 3 4 3 2" xfId="46560" xr:uid="{00000000-0005-0000-0000-0000E9B50000}"/>
    <cellStyle name="Percent 2 3 4 3 4 3 3" xfId="46561" xr:uid="{00000000-0005-0000-0000-0000EAB50000}"/>
    <cellStyle name="Percent 2 3 4 3 4 4" xfId="46562" xr:uid="{00000000-0005-0000-0000-0000EBB50000}"/>
    <cellStyle name="Percent 2 3 4 3 4 4 2" xfId="46563" xr:uid="{00000000-0005-0000-0000-0000ECB50000}"/>
    <cellStyle name="Percent 2 3 4 3 4 5" xfId="46564" xr:uid="{00000000-0005-0000-0000-0000EDB50000}"/>
    <cellStyle name="Percent 2 3 4 3 4 5 2" xfId="46565" xr:uid="{00000000-0005-0000-0000-0000EEB50000}"/>
    <cellStyle name="Percent 2 3 4 3 4 6" xfId="46566" xr:uid="{00000000-0005-0000-0000-0000EFB50000}"/>
    <cellStyle name="Percent 2 3 4 3 4 7" xfId="46567" xr:uid="{00000000-0005-0000-0000-0000F0B50000}"/>
    <cellStyle name="Percent 2 3 4 3 4 8" xfId="46568" xr:uid="{00000000-0005-0000-0000-0000F1B50000}"/>
    <cellStyle name="Percent 2 3 4 3 4 9" xfId="46569" xr:uid="{00000000-0005-0000-0000-0000F2B50000}"/>
    <cellStyle name="Percent 2 3 4 3 5" xfId="46570" xr:uid="{00000000-0005-0000-0000-0000F3B50000}"/>
    <cellStyle name="Percent 2 3 4 3 5 2" xfId="46571" xr:uid="{00000000-0005-0000-0000-0000F4B50000}"/>
    <cellStyle name="Percent 2 3 4 3 5 3" xfId="46572" xr:uid="{00000000-0005-0000-0000-0000F5B50000}"/>
    <cellStyle name="Percent 2 3 4 3 5 4" xfId="46573" xr:uid="{00000000-0005-0000-0000-0000F6B50000}"/>
    <cellStyle name="Percent 2 3 4 3 5 5" xfId="46574" xr:uid="{00000000-0005-0000-0000-0000F7B50000}"/>
    <cellStyle name="Percent 2 3 4 3 6" xfId="46575" xr:uid="{00000000-0005-0000-0000-0000F8B50000}"/>
    <cellStyle name="Percent 2 3 4 3 6 2" xfId="46576" xr:uid="{00000000-0005-0000-0000-0000F9B50000}"/>
    <cellStyle name="Percent 2 3 4 3 6 3" xfId="46577" xr:uid="{00000000-0005-0000-0000-0000FAB50000}"/>
    <cellStyle name="Percent 2 3 4 3 7" xfId="46578" xr:uid="{00000000-0005-0000-0000-0000FBB50000}"/>
    <cellStyle name="Percent 2 3 4 3 7 2" xfId="46579" xr:uid="{00000000-0005-0000-0000-0000FCB50000}"/>
    <cellStyle name="Percent 2 3 4 3 8" xfId="46580" xr:uid="{00000000-0005-0000-0000-0000FDB50000}"/>
    <cellStyle name="Percent 2 3 4 3 8 2" xfId="46581" xr:uid="{00000000-0005-0000-0000-0000FEB50000}"/>
    <cellStyle name="Percent 2 3 4 3 9" xfId="46582" xr:uid="{00000000-0005-0000-0000-0000FFB50000}"/>
    <cellStyle name="Percent 2 3 4 4" xfId="46583" xr:uid="{00000000-0005-0000-0000-000000B60000}"/>
    <cellStyle name="Percent 2 3 4 4 10" xfId="46584" xr:uid="{00000000-0005-0000-0000-000001B60000}"/>
    <cellStyle name="Percent 2 3 4 4 11" xfId="46585" xr:uid="{00000000-0005-0000-0000-000002B60000}"/>
    <cellStyle name="Percent 2 3 4 4 12" xfId="46586" xr:uid="{00000000-0005-0000-0000-000003B60000}"/>
    <cellStyle name="Percent 2 3 4 4 13" xfId="46587" xr:uid="{00000000-0005-0000-0000-000004B60000}"/>
    <cellStyle name="Percent 2 3 4 4 14" xfId="46588" xr:uid="{00000000-0005-0000-0000-000005B60000}"/>
    <cellStyle name="Percent 2 3 4 4 2" xfId="46589" xr:uid="{00000000-0005-0000-0000-000006B60000}"/>
    <cellStyle name="Percent 2 3 4 4 2 10" xfId="46590" xr:uid="{00000000-0005-0000-0000-000007B60000}"/>
    <cellStyle name="Percent 2 3 4 4 2 11" xfId="46591" xr:uid="{00000000-0005-0000-0000-000008B60000}"/>
    <cellStyle name="Percent 2 3 4 4 2 12" xfId="46592" xr:uid="{00000000-0005-0000-0000-000009B60000}"/>
    <cellStyle name="Percent 2 3 4 4 2 2" xfId="46593" xr:uid="{00000000-0005-0000-0000-00000AB60000}"/>
    <cellStyle name="Percent 2 3 4 4 2 2 10" xfId="46594" xr:uid="{00000000-0005-0000-0000-00000BB60000}"/>
    <cellStyle name="Percent 2 3 4 4 2 2 11" xfId="46595" xr:uid="{00000000-0005-0000-0000-00000CB60000}"/>
    <cellStyle name="Percent 2 3 4 4 2 2 2" xfId="46596" xr:uid="{00000000-0005-0000-0000-00000DB60000}"/>
    <cellStyle name="Percent 2 3 4 4 2 2 2 2" xfId="46597" xr:uid="{00000000-0005-0000-0000-00000EB60000}"/>
    <cellStyle name="Percent 2 3 4 4 2 2 2 3" xfId="46598" xr:uid="{00000000-0005-0000-0000-00000FB60000}"/>
    <cellStyle name="Percent 2 3 4 4 2 2 2 4" xfId="46599" xr:uid="{00000000-0005-0000-0000-000010B60000}"/>
    <cellStyle name="Percent 2 3 4 4 2 2 2 5" xfId="46600" xr:uid="{00000000-0005-0000-0000-000011B60000}"/>
    <cellStyle name="Percent 2 3 4 4 2 2 3" xfId="46601" xr:uid="{00000000-0005-0000-0000-000012B60000}"/>
    <cellStyle name="Percent 2 3 4 4 2 2 3 2" xfId="46602" xr:uid="{00000000-0005-0000-0000-000013B60000}"/>
    <cellStyle name="Percent 2 3 4 4 2 2 3 3" xfId="46603" xr:uid="{00000000-0005-0000-0000-000014B60000}"/>
    <cellStyle name="Percent 2 3 4 4 2 2 4" xfId="46604" xr:uid="{00000000-0005-0000-0000-000015B60000}"/>
    <cellStyle name="Percent 2 3 4 4 2 2 4 2" xfId="46605" xr:uid="{00000000-0005-0000-0000-000016B60000}"/>
    <cellStyle name="Percent 2 3 4 4 2 2 5" xfId="46606" xr:uid="{00000000-0005-0000-0000-000017B60000}"/>
    <cellStyle name="Percent 2 3 4 4 2 2 5 2" xfId="46607" xr:uid="{00000000-0005-0000-0000-000018B60000}"/>
    <cellStyle name="Percent 2 3 4 4 2 2 6" xfId="46608" xr:uid="{00000000-0005-0000-0000-000019B60000}"/>
    <cellStyle name="Percent 2 3 4 4 2 2 7" xfId="46609" xr:uid="{00000000-0005-0000-0000-00001AB60000}"/>
    <cellStyle name="Percent 2 3 4 4 2 2 8" xfId="46610" xr:uid="{00000000-0005-0000-0000-00001BB60000}"/>
    <cellStyle name="Percent 2 3 4 4 2 2 9" xfId="46611" xr:uid="{00000000-0005-0000-0000-00001CB60000}"/>
    <cellStyle name="Percent 2 3 4 4 2 3" xfId="46612" xr:uid="{00000000-0005-0000-0000-00001DB60000}"/>
    <cellStyle name="Percent 2 3 4 4 2 3 2" xfId="46613" xr:uid="{00000000-0005-0000-0000-00001EB60000}"/>
    <cellStyle name="Percent 2 3 4 4 2 3 3" xfId="46614" xr:uid="{00000000-0005-0000-0000-00001FB60000}"/>
    <cellStyle name="Percent 2 3 4 4 2 3 4" xfId="46615" xr:uid="{00000000-0005-0000-0000-000020B60000}"/>
    <cellStyle name="Percent 2 3 4 4 2 3 5" xfId="46616" xr:uid="{00000000-0005-0000-0000-000021B60000}"/>
    <cellStyle name="Percent 2 3 4 4 2 4" xfId="46617" xr:uid="{00000000-0005-0000-0000-000022B60000}"/>
    <cellStyle name="Percent 2 3 4 4 2 4 2" xfId="46618" xr:uid="{00000000-0005-0000-0000-000023B60000}"/>
    <cellStyle name="Percent 2 3 4 4 2 4 3" xfId="46619" xr:uid="{00000000-0005-0000-0000-000024B60000}"/>
    <cellStyle name="Percent 2 3 4 4 2 5" xfId="46620" xr:uid="{00000000-0005-0000-0000-000025B60000}"/>
    <cellStyle name="Percent 2 3 4 4 2 5 2" xfId="46621" xr:uid="{00000000-0005-0000-0000-000026B60000}"/>
    <cellStyle name="Percent 2 3 4 4 2 6" xfId="46622" xr:uid="{00000000-0005-0000-0000-000027B60000}"/>
    <cellStyle name="Percent 2 3 4 4 2 6 2" xfId="46623" xr:uid="{00000000-0005-0000-0000-000028B60000}"/>
    <cellStyle name="Percent 2 3 4 4 2 7" xfId="46624" xr:uid="{00000000-0005-0000-0000-000029B60000}"/>
    <cellStyle name="Percent 2 3 4 4 2 8" xfId="46625" xr:uid="{00000000-0005-0000-0000-00002AB60000}"/>
    <cellStyle name="Percent 2 3 4 4 2 9" xfId="46626" xr:uid="{00000000-0005-0000-0000-00002BB60000}"/>
    <cellStyle name="Percent 2 3 4 4 3" xfId="46627" xr:uid="{00000000-0005-0000-0000-00002CB60000}"/>
    <cellStyle name="Percent 2 3 4 4 3 10" xfId="46628" xr:uid="{00000000-0005-0000-0000-00002DB60000}"/>
    <cellStyle name="Percent 2 3 4 4 3 11" xfId="46629" xr:uid="{00000000-0005-0000-0000-00002EB60000}"/>
    <cellStyle name="Percent 2 3 4 4 3 12" xfId="46630" xr:uid="{00000000-0005-0000-0000-00002FB60000}"/>
    <cellStyle name="Percent 2 3 4 4 3 2" xfId="46631" xr:uid="{00000000-0005-0000-0000-000030B60000}"/>
    <cellStyle name="Percent 2 3 4 4 3 2 10" xfId="46632" xr:uid="{00000000-0005-0000-0000-000031B60000}"/>
    <cellStyle name="Percent 2 3 4 4 3 2 11" xfId="46633" xr:uid="{00000000-0005-0000-0000-000032B60000}"/>
    <cellStyle name="Percent 2 3 4 4 3 2 2" xfId="46634" xr:uid="{00000000-0005-0000-0000-000033B60000}"/>
    <cellStyle name="Percent 2 3 4 4 3 2 2 2" xfId="46635" xr:uid="{00000000-0005-0000-0000-000034B60000}"/>
    <cellStyle name="Percent 2 3 4 4 3 2 2 3" xfId="46636" xr:uid="{00000000-0005-0000-0000-000035B60000}"/>
    <cellStyle name="Percent 2 3 4 4 3 2 2 4" xfId="46637" xr:uid="{00000000-0005-0000-0000-000036B60000}"/>
    <cellStyle name="Percent 2 3 4 4 3 2 2 5" xfId="46638" xr:uid="{00000000-0005-0000-0000-000037B60000}"/>
    <cellStyle name="Percent 2 3 4 4 3 2 3" xfId="46639" xr:uid="{00000000-0005-0000-0000-000038B60000}"/>
    <cellStyle name="Percent 2 3 4 4 3 2 3 2" xfId="46640" xr:uid="{00000000-0005-0000-0000-000039B60000}"/>
    <cellStyle name="Percent 2 3 4 4 3 2 3 3" xfId="46641" xr:uid="{00000000-0005-0000-0000-00003AB60000}"/>
    <cellStyle name="Percent 2 3 4 4 3 2 4" xfId="46642" xr:uid="{00000000-0005-0000-0000-00003BB60000}"/>
    <cellStyle name="Percent 2 3 4 4 3 2 4 2" xfId="46643" xr:uid="{00000000-0005-0000-0000-00003CB60000}"/>
    <cellStyle name="Percent 2 3 4 4 3 2 5" xfId="46644" xr:uid="{00000000-0005-0000-0000-00003DB60000}"/>
    <cellStyle name="Percent 2 3 4 4 3 2 5 2" xfId="46645" xr:uid="{00000000-0005-0000-0000-00003EB60000}"/>
    <cellStyle name="Percent 2 3 4 4 3 2 6" xfId="46646" xr:uid="{00000000-0005-0000-0000-00003FB60000}"/>
    <cellStyle name="Percent 2 3 4 4 3 2 7" xfId="46647" xr:uid="{00000000-0005-0000-0000-000040B60000}"/>
    <cellStyle name="Percent 2 3 4 4 3 2 8" xfId="46648" xr:uid="{00000000-0005-0000-0000-000041B60000}"/>
    <cellStyle name="Percent 2 3 4 4 3 2 9" xfId="46649" xr:uid="{00000000-0005-0000-0000-000042B60000}"/>
    <cellStyle name="Percent 2 3 4 4 3 3" xfId="46650" xr:uid="{00000000-0005-0000-0000-000043B60000}"/>
    <cellStyle name="Percent 2 3 4 4 3 3 2" xfId="46651" xr:uid="{00000000-0005-0000-0000-000044B60000}"/>
    <cellStyle name="Percent 2 3 4 4 3 3 3" xfId="46652" xr:uid="{00000000-0005-0000-0000-000045B60000}"/>
    <cellStyle name="Percent 2 3 4 4 3 3 4" xfId="46653" xr:uid="{00000000-0005-0000-0000-000046B60000}"/>
    <cellStyle name="Percent 2 3 4 4 3 3 5" xfId="46654" xr:uid="{00000000-0005-0000-0000-000047B60000}"/>
    <cellStyle name="Percent 2 3 4 4 3 4" xfId="46655" xr:uid="{00000000-0005-0000-0000-000048B60000}"/>
    <cellStyle name="Percent 2 3 4 4 3 4 2" xfId="46656" xr:uid="{00000000-0005-0000-0000-000049B60000}"/>
    <cellStyle name="Percent 2 3 4 4 3 4 3" xfId="46657" xr:uid="{00000000-0005-0000-0000-00004AB60000}"/>
    <cellStyle name="Percent 2 3 4 4 3 5" xfId="46658" xr:uid="{00000000-0005-0000-0000-00004BB60000}"/>
    <cellStyle name="Percent 2 3 4 4 3 5 2" xfId="46659" xr:uid="{00000000-0005-0000-0000-00004CB60000}"/>
    <cellStyle name="Percent 2 3 4 4 3 6" xfId="46660" xr:uid="{00000000-0005-0000-0000-00004DB60000}"/>
    <cellStyle name="Percent 2 3 4 4 3 6 2" xfId="46661" xr:uid="{00000000-0005-0000-0000-00004EB60000}"/>
    <cellStyle name="Percent 2 3 4 4 3 7" xfId="46662" xr:uid="{00000000-0005-0000-0000-00004FB60000}"/>
    <cellStyle name="Percent 2 3 4 4 3 8" xfId="46663" xr:uid="{00000000-0005-0000-0000-000050B60000}"/>
    <cellStyle name="Percent 2 3 4 4 3 9" xfId="46664" xr:uid="{00000000-0005-0000-0000-000051B60000}"/>
    <cellStyle name="Percent 2 3 4 4 4" xfId="46665" xr:uid="{00000000-0005-0000-0000-000052B60000}"/>
    <cellStyle name="Percent 2 3 4 4 4 10" xfId="46666" xr:uid="{00000000-0005-0000-0000-000053B60000}"/>
    <cellStyle name="Percent 2 3 4 4 4 11" xfId="46667" xr:uid="{00000000-0005-0000-0000-000054B60000}"/>
    <cellStyle name="Percent 2 3 4 4 4 2" xfId="46668" xr:uid="{00000000-0005-0000-0000-000055B60000}"/>
    <cellStyle name="Percent 2 3 4 4 4 2 2" xfId="46669" xr:uid="{00000000-0005-0000-0000-000056B60000}"/>
    <cellStyle name="Percent 2 3 4 4 4 2 3" xfId="46670" xr:uid="{00000000-0005-0000-0000-000057B60000}"/>
    <cellStyle name="Percent 2 3 4 4 4 2 4" xfId="46671" xr:uid="{00000000-0005-0000-0000-000058B60000}"/>
    <cellStyle name="Percent 2 3 4 4 4 2 5" xfId="46672" xr:uid="{00000000-0005-0000-0000-000059B60000}"/>
    <cellStyle name="Percent 2 3 4 4 4 3" xfId="46673" xr:uid="{00000000-0005-0000-0000-00005AB60000}"/>
    <cellStyle name="Percent 2 3 4 4 4 3 2" xfId="46674" xr:uid="{00000000-0005-0000-0000-00005BB60000}"/>
    <cellStyle name="Percent 2 3 4 4 4 3 3" xfId="46675" xr:uid="{00000000-0005-0000-0000-00005CB60000}"/>
    <cellStyle name="Percent 2 3 4 4 4 4" xfId="46676" xr:uid="{00000000-0005-0000-0000-00005DB60000}"/>
    <cellStyle name="Percent 2 3 4 4 4 4 2" xfId="46677" xr:uid="{00000000-0005-0000-0000-00005EB60000}"/>
    <cellStyle name="Percent 2 3 4 4 4 5" xfId="46678" xr:uid="{00000000-0005-0000-0000-00005FB60000}"/>
    <cellStyle name="Percent 2 3 4 4 4 5 2" xfId="46679" xr:uid="{00000000-0005-0000-0000-000060B60000}"/>
    <cellStyle name="Percent 2 3 4 4 4 6" xfId="46680" xr:uid="{00000000-0005-0000-0000-000061B60000}"/>
    <cellStyle name="Percent 2 3 4 4 4 7" xfId="46681" xr:uid="{00000000-0005-0000-0000-000062B60000}"/>
    <cellStyle name="Percent 2 3 4 4 4 8" xfId="46682" xr:uid="{00000000-0005-0000-0000-000063B60000}"/>
    <cellStyle name="Percent 2 3 4 4 4 9" xfId="46683" xr:uid="{00000000-0005-0000-0000-000064B60000}"/>
    <cellStyle name="Percent 2 3 4 4 5" xfId="46684" xr:uid="{00000000-0005-0000-0000-000065B60000}"/>
    <cellStyle name="Percent 2 3 4 4 5 2" xfId="46685" xr:uid="{00000000-0005-0000-0000-000066B60000}"/>
    <cellStyle name="Percent 2 3 4 4 5 3" xfId="46686" xr:uid="{00000000-0005-0000-0000-000067B60000}"/>
    <cellStyle name="Percent 2 3 4 4 5 4" xfId="46687" xr:uid="{00000000-0005-0000-0000-000068B60000}"/>
    <cellStyle name="Percent 2 3 4 4 5 5" xfId="46688" xr:uid="{00000000-0005-0000-0000-000069B60000}"/>
    <cellStyle name="Percent 2 3 4 4 6" xfId="46689" xr:uid="{00000000-0005-0000-0000-00006AB60000}"/>
    <cellStyle name="Percent 2 3 4 4 6 2" xfId="46690" xr:uid="{00000000-0005-0000-0000-00006BB60000}"/>
    <cellStyle name="Percent 2 3 4 4 6 3" xfId="46691" xr:uid="{00000000-0005-0000-0000-00006CB60000}"/>
    <cellStyle name="Percent 2 3 4 4 7" xfId="46692" xr:uid="{00000000-0005-0000-0000-00006DB60000}"/>
    <cellStyle name="Percent 2 3 4 4 7 2" xfId="46693" xr:uid="{00000000-0005-0000-0000-00006EB60000}"/>
    <cellStyle name="Percent 2 3 4 4 8" xfId="46694" xr:uid="{00000000-0005-0000-0000-00006FB60000}"/>
    <cellStyle name="Percent 2 3 4 4 8 2" xfId="46695" xr:uid="{00000000-0005-0000-0000-000070B60000}"/>
    <cellStyle name="Percent 2 3 4 4 9" xfId="46696" xr:uid="{00000000-0005-0000-0000-000071B60000}"/>
    <cellStyle name="Percent 2 3 4 5" xfId="46697" xr:uid="{00000000-0005-0000-0000-000072B60000}"/>
    <cellStyle name="Percent 2 3 4 5 10" xfId="46698" xr:uid="{00000000-0005-0000-0000-000073B60000}"/>
    <cellStyle name="Percent 2 3 4 5 11" xfId="46699" xr:uid="{00000000-0005-0000-0000-000074B60000}"/>
    <cellStyle name="Percent 2 3 4 5 12" xfId="46700" xr:uid="{00000000-0005-0000-0000-000075B60000}"/>
    <cellStyle name="Percent 2 3 4 5 2" xfId="46701" xr:uid="{00000000-0005-0000-0000-000076B60000}"/>
    <cellStyle name="Percent 2 3 4 5 2 10" xfId="46702" xr:uid="{00000000-0005-0000-0000-000077B60000}"/>
    <cellStyle name="Percent 2 3 4 5 2 11" xfId="46703" xr:uid="{00000000-0005-0000-0000-000078B60000}"/>
    <cellStyle name="Percent 2 3 4 5 2 2" xfId="46704" xr:uid="{00000000-0005-0000-0000-000079B60000}"/>
    <cellStyle name="Percent 2 3 4 5 2 2 2" xfId="46705" xr:uid="{00000000-0005-0000-0000-00007AB60000}"/>
    <cellStyle name="Percent 2 3 4 5 2 2 3" xfId="46706" xr:uid="{00000000-0005-0000-0000-00007BB60000}"/>
    <cellStyle name="Percent 2 3 4 5 2 2 4" xfId="46707" xr:uid="{00000000-0005-0000-0000-00007CB60000}"/>
    <cellStyle name="Percent 2 3 4 5 2 2 5" xfId="46708" xr:uid="{00000000-0005-0000-0000-00007DB60000}"/>
    <cellStyle name="Percent 2 3 4 5 2 3" xfId="46709" xr:uid="{00000000-0005-0000-0000-00007EB60000}"/>
    <cellStyle name="Percent 2 3 4 5 2 3 2" xfId="46710" xr:uid="{00000000-0005-0000-0000-00007FB60000}"/>
    <cellStyle name="Percent 2 3 4 5 2 3 3" xfId="46711" xr:uid="{00000000-0005-0000-0000-000080B60000}"/>
    <cellStyle name="Percent 2 3 4 5 2 4" xfId="46712" xr:uid="{00000000-0005-0000-0000-000081B60000}"/>
    <cellStyle name="Percent 2 3 4 5 2 4 2" xfId="46713" xr:uid="{00000000-0005-0000-0000-000082B60000}"/>
    <cellStyle name="Percent 2 3 4 5 2 5" xfId="46714" xr:uid="{00000000-0005-0000-0000-000083B60000}"/>
    <cellStyle name="Percent 2 3 4 5 2 5 2" xfId="46715" xr:uid="{00000000-0005-0000-0000-000084B60000}"/>
    <cellStyle name="Percent 2 3 4 5 2 6" xfId="46716" xr:uid="{00000000-0005-0000-0000-000085B60000}"/>
    <cellStyle name="Percent 2 3 4 5 2 7" xfId="46717" xr:uid="{00000000-0005-0000-0000-000086B60000}"/>
    <cellStyle name="Percent 2 3 4 5 2 8" xfId="46718" xr:uid="{00000000-0005-0000-0000-000087B60000}"/>
    <cellStyle name="Percent 2 3 4 5 2 9" xfId="46719" xr:uid="{00000000-0005-0000-0000-000088B60000}"/>
    <cellStyle name="Percent 2 3 4 5 3" xfId="46720" xr:uid="{00000000-0005-0000-0000-000089B60000}"/>
    <cellStyle name="Percent 2 3 4 5 3 2" xfId="46721" xr:uid="{00000000-0005-0000-0000-00008AB60000}"/>
    <cellStyle name="Percent 2 3 4 5 3 3" xfId="46722" xr:uid="{00000000-0005-0000-0000-00008BB60000}"/>
    <cellStyle name="Percent 2 3 4 5 3 4" xfId="46723" xr:uid="{00000000-0005-0000-0000-00008CB60000}"/>
    <cellStyle name="Percent 2 3 4 5 3 5" xfId="46724" xr:uid="{00000000-0005-0000-0000-00008DB60000}"/>
    <cellStyle name="Percent 2 3 4 5 4" xfId="46725" xr:uid="{00000000-0005-0000-0000-00008EB60000}"/>
    <cellStyle name="Percent 2 3 4 5 4 2" xfId="46726" xr:uid="{00000000-0005-0000-0000-00008FB60000}"/>
    <cellStyle name="Percent 2 3 4 5 4 3" xfId="46727" xr:uid="{00000000-0005-0000-0000-000090B60000}"/>
    <cellStyle name="Percent 2 3 4 5 5" xfId="46728" xr:uid="{00000000-0005-0000-0000-000091B60000}"/>
    <cellStyle name="Percent 2 3 4 5 5 2" xfId="46729" xr:uid="{00000000-0005-0000-0000-000092B60000}"/>
    <cellStyle name="Percent 2 3 4 5 6" xfId="46730" xr:uid="{00000000-0005-0000-0000-000093B60000}"/>
    <cellStyle name="Percent 2 3 4 5 6 2" xfId="46731" xr:uid="{00000000-0005-0000-0000-000094B60000}"/>
    <cellStyle name="Percent 2 3 4 5 7" xfId="46732" xr:uid="{00000000-0005-0000-0000-000095B60000}"/>
    <cellStyle name="Percent 2 3 4 5 8" xfId="46733" xr:uid="{00000000-0005-0000-0000-000096B60000}"/>
    <cellStyle name="Percent 2 3 4 5 9" xfId="46734" xr:uid="{00000000-0005-0000-0000-000097B60000}"/>
    <cellStyle name="Percent 2 3 4 6" xfId="46735" xr:uid="{00000000-0005-0000-0000-000098B60000}"/>
    <cellStyle name="Percent 2 3 4 6 10" xfId="46736" xr:uid="{00000000-0005-0000-0000-000099B60000}"/>
    <cellStyle name="Percent 2 3 4 6 11" xfId="46737" xr:uid="{00000000-0005-0000-0000-00009AB60000}"/>
    <cellStyle name="Percent 2 3 4 6 12" xfId="46738" xr:uid="{00000000-0005-0000-0000-00009BB60000}"/>
    <cellStyle name="Percent 2 3 4 6 2" xfId="46739" xr:uid="{00000000-0005-0000-0000-00009CB60000}"/>
    <cellStyle name="Percent 2 3 4 6 2 10" xfId="46740" xr:uid="{00000000-0005-0000-0000-00009DB60000}"/>
    <cellStyle name="Percent 2 3 4 6 2 11" xfId="46741" xr:uid="{00000000-0005-0000-0000-00009EB60000}"/>
    <cellStyle name="Percent 2 3 4 6 2 2" xfId="46742" xr:uid="{00000000-0005-0000-0000-00009FB60000}"/>
    <cellStyle name="Percent 2 3 4 6 2 2 2" xfId="46743" xr:uid="{00000000-0005-0000-0000-0000A0B60000}"/>
    <cellStyle name="Percent 2 3 4 6 2 2 3" xfId="46744" xr:uid="{00000000-0005-0000-0000-0000A1B60000}"/>
    <cellStyle name="Percent 2 3 4 6 2 2 4" xfId="46745" xr:uid="{00000000-0005-0000-0000-0000A2B60000}"/>
    <cellStyle name="Percent 2 3 4 6 2 2 5" xfId="46746" xr:uid="{00000000-0005-0000-0000-0000A3B60000}"/>
    <cellStyle name="Percent 2 3 4 6 2 3" xfId="46747" xr:uid="{00000000-0005-0000-0000-0000A4B60000}"/>
    <cellStyle name="Percent 2 3 4 6 2 3 2" xfId="46748" xr:uid="{00000000-0005-0000-0000-0000A5B60000}"/>
    <cellStyle name="Percent 2 3 4 6 2 3 3" xfId="46749" xr:uid="{00000000-0005-0000-0000-0000A6B60000}"/>
    <cellStyle name="Percent 2 3 4 6 2 4" xfId="46750" xr:uid="{00000000-0005-0000-0000-0000A7B60000}"/>
    <cellStyle name="Percent 2 3 4 6 2 4 2" xfId="46751" xr:uid="{00000000-0005-0000-0000-0000A8B60000}"/>
    <cellStyle name="Percent 2 3 4 6 2 5" xfId="46752" xr:uid="{00000000-0005-0000-0000-0000A9B60000}"/>
    <cellStyle name="Percent 2 3 4 6 2 5 2" xfId="46753" xr:uid="{00000000-0005-0000-0000-0000AAB60000}"/>
    <cellStyle name="Percent 2 3 4 6 2 6" xfId="46754" xr:uid="{00000000-0005-0000-0000-0000ABB60000}"/>
    <cellStyle name="Percent 2 3 4 6 2 7" xfId="46755" xr:uid="{00000000-0005-0000-0000-0000ACB60000}"/>
    <cellStyle name="Percent 2 3 4 6 2 8" xfId="46756" xr:uid="{00000000-0005-0000-0000-0000ADB60000}"/>
    <cellStyle name="Percent 2 3 4 6 2 9" xfId="46757" xr:uid="{00000000-0005-0000-0000-0000AEB60000}"/>
    <cellStyle name="Percent 2 3 4 6 3" xfId="46758" xr:uid="{00000000-0005-0000-0000-0000AFB60000}"/>
    <cellStyle name="Percent 2 3 4 6 3 2" xfId="46759" xr:uid="{00000000-0005-0000-0000-0000B0B60000}"/>
    <cellStyle name="Percent 2 3 4 6 3 3" xfId="46760" xr:uid="{00000000-0005-0000-0000-0000B1B60000}"/>
    <cellStyle name="Percent 2 3 4 6 3 4" xfId="46761" xr:uid="{00000000-0005-0000-0000-0000B2B60000}"/>
    <cellStyle name="Percent 2 3 4 6 3 5" xfId="46762" xr:uid="{00000000-0005-0000-0000-0000B3B60000}"/>
    <cellStyle name="Percent 2 3 4 6 4" xfId="46763" xr:uid="{00000000-0005-0000-0000-0000B4B60000}"/>
    <cellStyle name="Percent 2 3 4 6 4 2" xfId="46764" xr:uid="{00000000-0005-0000-0000-0000B5B60000}"/>
    <cellStyle name="Percent 2 3 4 6 4 3" xfId="46765" xr:uid="{00000000-0005-0000-0000-0000B6B60000}"/>
    <cellStyle name="Percent 2 3 4 6 5" xfId="46766" xr:uid="{00000000-0005-0000-0000-0000B7B60000}"/>
    <cellStyle name="Percent 2 3 4 6 5 2" xfId="46767" xr:uid="{00000000-0005-0000-0000-0000B8B60000}"/>
    <cellStyle name="Percent 2 3 4 6 6" xfId="46768" xr:uid="{00000000-0005-0000-0000-0000B9B60000}"/>
    <cellStyle name="Percent 2 3 4 6 6 2" xfId="46769" xr:uid="{00000000-0005-0000-0000-0000BAB60000}"/>
    <cellStyle name="Percent 2 3 4 6 7" xfId="46770" xr:uid="{00000000-0005-0000-0000-0000BBB60000}"/>
    <cellStyle name="Percent 2 3 4 6 8" xfId="46771" xr:uid="{00000000-0005-0000-0000-0000BCB60000}"/>
    <cellStyle name="Percent 2 3 4 6 9" xfId="46772" xr:uid="{00000000-0005-0000-0000-0000BDB60000}"/>
    <cellStyle name="Percent 2 3 4 7" xfId="46773" xr:uid="{00000000-0005-0000-0000-0000BEB60000}"/>
    <cellStyle name="Percent 2 3 4 7 10" xfId="46774" xr:uid="{00000000-0005-0000-0000-0000BFB60000}"/>
    <cellStyle name="Percent 2 3 4 7 11" xfId="46775" xr:uid="{00000000-0005-0000-0000-0000C0B60000}"/>
    <cellStyle name="Percent 2 3 4 7 2" xfId="46776" xr:uid="{00000000-0005-0000-0000-0000C1B60000}"/>
    <cellStyle name="Percent 2 3 4 7 2 2" xfId="46777" xr:uid="{00000000-0005-0000-0000-0000C2B60000}"/>
    <cellStyle name="Percent 2 3 4 7 2 3" xfId="46778" xr:uid="{00000000-0005-0000-0000-0000C3B60000}"/>
    <cellStyle name="Percent 2 3 4 7 2 4" xfId="46779" xr:uid="{00000000-0005-0000-0000-0000C4B60000}"/>
    <cellStyle name="Percent 2 3 4 7 2 5" xfId="46780" xr:uid="{00000000-0005-0000-0000-0000C5B60000}"/>
    <cellStyle name="Percent 2 3 4 7 3" xfId="46781" xr:uid="{00000000-0005-0000-0000-0000C6B60000}"/>
    <cellStyle name="Percent 2 3 4 7 3 2" xfId="46782" xr:uid="{00000000-0005-0000-0000-0000C7B60000}"/>
    <cellStyle name="Percent 2 3 4 7 3 3" xfId="46783" xr:uid="{00000000-0005-0000-0000-0000C8B60000}"/>
    <cellStyle name="Percent 2 3 4 7 4" xfId="46784" xr:uid="{00000000-0005-0000-0000-0000C9B60000}"/>
    <cellStyle name="Percent 2 3 4 7 4 2" xfId="46785" xr:uid="{00000000-0005-0000-0000-0000CAB60000}"/>
    <cellStyle name="Percent 2 3 4 7 5" xfId="46786" xr:uid="{00000000-0005-0000-0000-0000CBB60000}"/>
    <cellStyle name="Percent 2 3 4 7 5 2" xfId="46787" xr:uid="{00000000-0005-0000-0000-0000CCB60000}"/>
    <cellStyle name="Percent 2 3 4 7 6" xfId="46788" xr:uid="{00000000-0005-0000-0000-0000CDB60000}"/>
    <cellStyle name="Percent 2 3 4 7 7" xfId="46789" xr:uid="{00000000-0005-0000-0000-0000CEB60000}"/>
    <cellStyle name="Percent 2 3 4 7 8" xfId="46790" xr:uid="{00000000-0005-0000-0000-0000CFB60000}"/>
    <cellStyle name="Percent 2 3 4 7 9" xfId="46791" xr:uid="{00000000-0005-0000-0000-0000D0B60000}"/>
    <cellStyle name="Percent 2 3 4 8" xfId="46792" xr:uid="{00000000-0005-0000-0000-0000D1B60000}"/>
    <cellStyle name="Percent 2 3 4 8 2" xfId="46793" xr:uid="{00000000-0005-0000-0000-0000D2B60000}"/>
    <cellStyle name="Percent 2 3 4 8 3" xfId="46794" xr:uid="{00000000-0005-0000-0000-0000D3B60000}"/>
    <cellStyle name="Percent 2 3 4 8 4" xfId="46795" xr:uid="{00000000-0005-0000-0000-0000D4B60000}"/>
    <cellStyle name="Percent 2 3 4 8 5" xfId="46796" xr:uid="{00000000-0005-0000-0000-0000D5B60000}"/>
    <cellStyle name="Percent 2 3 4 9" xfId="46797" xr:uid="{00000000-0005-0000-0000-0000D6B60000}"/>
    <cellStyle name="Percent 2 3 4 9 2" xfId="46798" xr:uid="{00000000-0005-0000-0000-0000D7B60000}"/>
    <cellStyle name="Percent 2 3 4 9 3" xfId="46799" xr:uid="{00000000-0005-0000-0000-0000D8B60000}"/>
    <cellStyle name="Percent 2 3 5" xfId="46800" xr:uid="{00000000-0005-0000-0000-0000D9B60000}"/>
    <cellStyle name="Percent 2 3 5 10" xfId="46801" xr:uid="{00000000-0005-0000-0000-0000DAB60000}"/>
    <cellStyle name="Percent 2 3 5 10 2" xfId="46802" xr:uid="{00000000-0005-0000-0000-0000DBB60000}"/>
    <cellStyle name="Percent 2 3 5 11" xfId="46803" xr:uid="{00000000-0005-0000-0000-0000DCB60000}"/>
    <cellStyle name="Percent 2 3 5 11 2" xfId="46804" xr:uid="{00000000-0005-0000-0000-0000DDB60000}"/>
    <cellStyle name="Percent 2 3 5 12" xfId="46805" xr:uid="{00000000-0005-0000-0000-0000DEB60000}"/>
    <cellStyle name="Percent 2 3 5 13" xfId="46806" xr:uid="{00000000-0005-0000-0000-0000DFB60000}"/>
    <cellStyle name="Percent 2 3 5 14" xfId="46807" xr:uid="{00000000-0005-0000-0000-0000E0B60000}"/>
    <cellStyle name="Percent 2 3 5 15" xfId="46808" xr:uid="{00000000-0005-0000-0000-0000E1B60000}"/>
    <cellStyle name="Percent 2 3 5 16" xfId="46809" xr:uid="{00000000-0005-0000-0000-0000E2B60000}"/>
    <cellStyle name="Percent 2 3 5 17" xfId="46810" xr:uid="{00000000-0005-0000-0000-0000E3B60000}"/>
    <cellStyle name="Percent 2 3 5 2" xfId="46811" xr:uid="{00000000-0005-0000-0000-0000E4B60000}"/>
    <cellStyle name="Percent 2 3 5 2 10" xfId="46812" xr:uid="{00000000-0005-0000-0000-0000E5B60000}"/>
    <cellStyle name="Percent 2 3 5 2 11" xfId="46813" xr:uid="{00000000-0005-0000-0000-0000E6B60000}"/>
    <cellStyle name="Percent 2 3 5 2 12" xfId="46814" xr:uid="{00000000-0005-0000-0000-0000E7B60000}"/>
    <cellStyle name="Percent 2 3 5 2 13" xfId="46815" xr:uid="{00000000-0005-0000-0000-0000E8B60000}"/>
    <cellStyle name="Percent 2 3 5 2 14" xfId="46816" xr:uid="{00000000-0005-0000-0000-0000E9B60000}"/>
    <cellStyle name="Percent 2 3 5 2 2" xfId="46817" xr:uid="{00000000-0005-0000-0000-0000EAB60000}"/>
    <cellStyle name="Percent 2 3 5 2 2 10" xfId="46818" xr:uid="{00000000-0005-0000-0000-0000EBB60000}"/>
    <cellStyle name="Percent 2 3 5 2 2 11" xfId="46819" xr:uid="{00000000-0005-0000-0000-0000ECB60000}"/>
    <cellStyle name="Percent 2 3 5 2 2 12" xfId="46820" xr:uid="{00000000-0005-0000-0000-0000EDB60000}"/>
    <cellStyle name="Percent 2 3 5 2 2 2" xfId="46821" xr:uid="{00000000-0005-0000-0000-0000EEB60000}"/>
    <cellStyle name="Percent 2 3 5 2 2 2 10" xfId="46822" xr:uid="{00000000-0005-0000-0000-0000EFB60000}"/>
    <cellStyle name="Percent 2 3 5 2 2 2 11" xfId="46823" xr:uid="{00000000-0005-0000-0000-0000F0B60000}"/>
    <cellStyle name="Percent 2 3 5 2 2 2 2" xfId="46824" xr:uid="{00000000-0005-0000-0000-0000F1B60000}"/>
    <cellStyle name="Percent 2 3 5 2 2 2 2 2" xfId="46825" xr:uid="{00000000-0005-0000-0000-0000F2B60000}"/>
    <cellStyle name="Percent 2 3 5 2 2 2 2 3" xfId="46826" xr:uid="{00000000-0005-0000-0000-0000F3B60000}"/>
    <cellStyle name="Percent 2 3 5 2 2 2 2 4" xfId="46827" xr:uid="{00000000-0005-0000-0000-0000F4B60000}"/>
    <cellStyle name="Percent 2 3 5 2 2 2 2 5" xfId="46828" xr:uid="{00000000-0005-0000-0000-0000F5B60000}"/>
    <cellStyle name="Percent 2 3 5 2 2 2 3" xfId="46829" xr:uid="{00000000-0005-0000-0000-0000F6B60000}"/>
    <cellStyle name="Percent 2 3 5 2 2 2 3 2" xfId="46830" xr:uid="{00000000-0005-0000-0000-0000F7B60000}"/>
    <cellStyle name="Percent 2 3 5 2 2 2 3 3" xfId="46831" xr:uid="{00000000-0005-0000-0000-0000F8B60000}"/>
    <cellStyle name="Percent 2 3 5 2 2 2 4" xfId="46832" xr:uid="{00000000-0005-0000-0000-0000F9B60000}"/>
    <cellStyle name="Percent 2 3 5 2 2 2 4 2" xfId="46833" xr:uid="{00000000-0005-0000-0000-0000FAB60000}"/>
    <cellStyle name="Percent 2 3 5 2 2 2 5" xfId="46834" xr:uid="{00000000-0005-0000-0000-0000FBB60000}"/>
    <cellStyle name="Percent 2 3 5 2 2 2 5 2" xfId="46835" xr:uid="{00000000-0005-0000-0000-0000FCB60000}"/>
    <cellStyle name="Percent 2 3 5 2 2 2 6" xfId="46836" xr:uid="{00000000-0005-0000-0000-0000FDB60000}"/>
    <cellStyle name="Percent 2 3 5 2 2 2 7" xfId="46837" xr:uid="{00000000-0005-0000-0000-0000FEB60000}"/>
    <cellStyle name="Percent 2 3 5 2 2 2 8" xfId="46838" xr:uid="{00000000-0005-0000-0000-0000FFB60000}"/>
    <cellStyle name="Percent 2 3 5 2 2 2 9" xfId="46839" xr:uid="{00000000-0005-0000-0000-000000B70000}"/>
    <cellStyle name="Percent 2 3 5 2 2 3" xfId="46840" xr:uid="{00000000-0005-0000-0000-000001B70000}"/>
    <cellStyle name="Percent 2 3 5 2 2 3 2" xfId="46841" xr:uid="{00000000-0005-0000-0000-000002B70000}"/>
    <cellStyle name="Percent 2 3 5 2 2 3 3" xfId="46842" xr:uid="{00000000-0005-0000-0000-000003B70000}"/>
    <cellStyle name="Percent 2 3 5 2 2 3 4" xfId="46843" xr:uid="{00000000-0005-0000-0000-000004B70000}"/>
    <cellStyle name="Percent 2 3 5 2 2 3 5" xfId="46844" xr:uid="{00000000-0005-0000-0000-000005B70000}"/>
    <cellStyle name="Percent 2 3 5 2 2 4" xfId="46845" xr:uid="{00000000-0005-0000-0000-000006B70000}"/>
    <cellStyle name="Percent 2 3 5 2 2 4 2" xfId="46846" xr:uid="{00000000-0005-0000-0000-000007B70000}"/>
    <cellStyle name="Percent 2 3 5 2 2 4 3" xfId="46847" xr:uid="{00000000-0005-0000-0000-000008B70000}"/>
    <cellStyle name="Percent 2 3 5 2 2 5" xfId="46848" xr:uid="{00000000-0005-0000-0000-000009B70000}"/>
    <cellStyle name="Percent 2 3 5 2 2 5 2" xfId="46849" xr:uid="{00000000-0005-0000-0000-00000AB70000}"/>
    <cellStyle name="Percent 2 3 5 2 2 6" xfId="46850" xr:uid="{00000000-0005-0000-0000-00000BB70000}"/>
    <cellStyle name="Percent 2 3 5 2 2 6 2" xfId="46851" xr:uid="{00000000-0005-0000-0000-00000CB70000}"/>
    <cellStyle name="Percent 2 3 5 2 2 7" xfId="46852" xr:uid="{00000000-0005-0000-0000-00000DB70000}"/>
    <cellStyle name="Percent 2 3 5 2 2 8" xfId="46853" xr:uid="{00000000-0005-0000-0000-00000EB70000}"/>
    <cellStyle name="Percent 2 3 5 2 2 9" xfId="46854" xr:uid="{00000000-0005-0000-0000-00000FB70000}"/>
    <cellStyle name="Percent 2 3 5 2 3" xfId="46855" xr:uid="{00000000-0005-0000-0000-000010B70000}"/>
    <cellStyle name="Percent 2 3 5 2 3 10" xfId="46856" xr:uid="{00000000-0005-0000-0000-000011B70000}"/>
    <cellStyle name="Percent 2 3 5 2 3 11" xfId="46857" xr:uid="{00000000-0005-0000-0000-000012B70000}"/>
    <cellStyle name="Percent 2 3 5 2 3 12" xfId="46858" xr:uid="{00000000-0005-0000-0000-000013B70000}"/>
    <cellStyle name="Percent 2 3 5 2 3 2" xfId="46859" xr:uid="{00000000-0005-0000-0000-000014B70000}"/>
    <cellStyle name="Percent 2 3 5 2 3 2 10" xfId="46860" xr:uid="{00000000-0005-0000-0000-000015B70000}"/>
    <cellStyle name="Percent 2 3 5 2 3 2 11" xfId="46861" xr:uid="{00000000-0005-0000-0000-000016B70000}"/>
    <cellStyle name="Percent 2 3 5 2 3 2 2" xfId="46862" xr:uid="{00000000-0005-0000-0000-000017B70000}"/>
    <cellStyle name="Percent 2 3 5 2 3 2 2 2" xfId="46863" xr:uid="{00000000-0005-0000-0000-000018B70000}"/>
    <cellStyle name="Percent 2 3 5 2 3 2 2 3" xfId="46864" xr:uid="{00000000-0005-0000-0000-000019B70000}"/>
    <cellStyle name="Percent 2 3 5 2 3 2 2 4" xfId="46865" xr:uid="{00000000-0005-0000-0000-00001AB70000}"/>
    <cellStyle name="Percent 2 3 5 2 3 2 2 5" xfId="46866" xr:uid="{00000000-0005-0000-0000-00001BB70000}"/>
    <cellStyle name="Percent 2 3 5 2 3 2 3" xfId="46867" xr:uid="{00000000-0005-0000-0000-00001CB70000}"/>
    <cellStyle name="Percent 2 3 5 2 3 2 3 2" xfId="46868" xr:uid="{00000000-0005-0000-0000-00001DB70000}"/>
    <cellStyle name="Percent 2 3 5 2 3 2 3 3" xfId="46869" xr:uid="{00000000-0005-0000-0000-00001EB70000}"/>
    <cellStyle name="Percent 2 3 5 2 3 2 4" xfId="46870" xr:uid="{00000000-0005-0000-0000-00001FB70000}"/>
    <cellStyle name="Percent 2 3 5 2 3 2 4 2" xfId="46871" xr:uid="{00000000-0005-0000-0000-000020B70000}"/>
    <cellStyle name="Percent 2 3 5 2 3 2 5" xfId="46872" xr:uid="{00000000-0005-0000-0000-000021B70000}"/>
    <cellStyle name="Percent 2 3 5 2 3 2 5 2" xfId="46873" xr:uid="{00000000-0005-0000-0000-000022B70000}"/>
    <cellStyle name="Percent 2 3 5 2 3 2 6" xfId="46874" xr:uid="{00000000-0005-0000-0000-000023B70000}"/>
    <cellStyle name="Percent 2 3 5 2 3 2 7" xfId="46875" xr:uid="{00000000-0005-0000-0000-000024B70000}"/>
    <cellStyle name="Percent 2 3 5 2 3 2 8" xfId="46876" xr:uid="{00000000-0005-0000-0000-000025B70000}"/>
    <cellStyle name="Percent 2 3 5 2 3 2 9" xfId="46877" xr:uid="{00000000-0005-0000-0000-000026B70000}"/>
    <cellStyle name="Percent 2 3 5 2 3 3" xfId="46878" xr:uid="{00000000-0005-0000-0000-000027B70000}"/>
    <cellStyle name="Percent 2 3 5 2 3 3 2" xfId="46879" xr:uid="{00000000-0005-0000-0000-000028B70000}"/>
    <cellStyle name="Percent 2 3 5 2 3 3 3" xfId="46880" xr:uid="{00000000-0005-0000-0000-000029B70000}"/>
    <cellStyle name="Percent 2 3 5 2 3 3 4" xfId="46881" xr:uid="{00000000-0005-0000-0000-00002AB70000}"/>
    <cellStyle name="Percent 2 3 5 2 3 3 5" xfId="46882" xr:uid="{00000000-0005-0000-0000-00002BB70000}"/>
    <cellStyle name="Percent 2 3 5 2 3 4" xfId="46883" xr:uid="{00000000-0005-0000-0000-00002CB70000}"/>
    <cellStyle name="Percent 2 3 5 2 3 4 2" xfId="46884" xr:uid="{00000000-0005-0000-0000-00002DB70000}"/>
    <cellStyle name="Percent 2 3 5 2 3 4 3" xfId="46885" xr:uid="{00000000-0005-0000-0000-00002EB70000}"/>
    <cellStyle name="Percent 2 3 5 2 3 5" xfId="46886" xr:uid="{00000000-0005-0000-0000-00002FB70000}"/>
    <cellStyle name="Percent 2 3 5 2 3 5 2" xfId="46887" xr:uid="{00000000-0005-0000-0000-000030B70000}"/>
    <cellStyle name="Percent 2 3 5 2 3 6" xfId="46888" xr:uid="{00000000-0005-0000-0000-000031B70000}"/>
    <cellStyle name="Percent 2 3 5 2 3 6 2" xfId="46889" xr:uid="{00000000-0005-0000-0000-000032B70000}"/>
    <cellStyle name="Percent 2 3 5 2 3 7" xfId="46890" xr:uid="{00000000-0005-0000-0000-000033B70000}"/>
    <cellStyle name="Percent 2 3 5 2 3 8" xfId="46891" xr:uid="{00000000-0005-0000-0000-000034B70000}"/>
    <cellStyle name="Percent 2 3 5 2 3 9" xfId="46892" xr:uid="{00000000-0005-0000-0000-000035B70000}"/>
    <cellStyle name="Percent 2 3 5 2 4" xfId="46893" xr:uid="{00000000-0005-0000-0000-000036B70000}"/>
    <cellStyle name="Percent 2 3 5 2 4 10" xfId="46894" xr:uid="{00000000-0005-0000-0000-000037B70000}"/>
    <cellStyle name="Percent 2 3 5 2 4 11" xfId="46895" xr:uid="{00000000-0005-0000-0000-000038B70000}"/>
    <cellStyle name="Percent 2 3 5 2 4 2" xfId="46896" xr:uid="{00000000-0005-0000-0000-000039B70000}"/>
    <cellStyle name="Percent 2 3 5 2 4 2 2" xfId="46897" xr:uid="{00000000-0005-0000-0000-00003AB70000}"/>
    <cellStyle name="Percent 2 3 5 2 4 2 3" xfId="46898" xr:uid="{00000000-0005-0000-0000-00003BB70000}"/>
    <cellStyle name="Percent 2 3 5 2 4 2 4" xfId="46899" xr:uid="{00000000-0005-0000-0000-00003CB70000}"/>
    <cellStyle name="Percent 2 3 5 2 4 2 5" xfId="46900" xr:uid="{00000000-0005-0000-0000-00003DB70000}"/>
    <cellStyle name="Percent 2 3 5 2 4 3" xfId="46901" xr:uid="{00000000-0005-0000-0000-00003EB70000}"/>
    <cellStyle name="Percent 2 3 5 2 4 3 2" xfId="46902" xr:uid="{00000000-0005-0000-0000-00003FB70000}"/>
    <cellStyle name="Percent 2 3 5 2 4 3 3" xfId="46903" xr:uid="{00000000-0005-0000-0000-000040B70000}"/>
    <cellStyle name="Percent 2 3 5 2 4 4" xfId="46904" xr:uid="{00000000-0005-0000-0000-000041B70000}"/>
    <cellStyle name="Percent 2 3 5 2 4 4 2" xfId="46905" xr:uid="{00000000-0005-0000-0000-000042B70000}"/>
    <cellStyle name="Percent 2 3 5 2 4 5" xfId="46906" xr:uid="{00000000-0005-0000-0000-000043B70000}"/>
    <cellStyle name="Percent 2 3 5 2 4 5 2" xfId="46907" xr:uid="{00000000-0005-0000-0000-000044B70000}"/>
    <cellStyle name="Percent 2 3 5 2 4 6" xfId="46908" xr:uid="{00000000-0005-0000-0000-000045B70000}"/>
    <cellStyle name="Percent 2 3 5 2 4 7" xfId="46909" xr:uid="{00000000-0005-0000-0000-000046B70000}"/>
    <cellStyle name="Percent 2 3 5 2 4 8" xfId="46910" xr:uid="{00000000-0005-0000-0000-000047B70000}"/>
    <cellStyle name="Percent 2 3 5 2 4 9" xfId="46911" xr:uid="{00000000-0005-0000-0000-000048B70000}"/>
    <cellStyle name="Percent 2 3 5 2 5" xfId="46912" xr:uid="{00000000-0005-0000-0000-000049B70000}"/>
    <cellStyle name="Percent 2 3 5 2 5 2" xfId="46913" xr:uid="{00000000-0005-0000-0000-00004AB70000}"/>
    <cellStyle name="Percent 2 3 5 2 5 3" xfId="46914" xr:uid="{00000000-0005-0000-0000-00004BB70000}"/>
    <cellStyle name="Percent 2 3 5 2 5 4" xfId="46915" xr:uid="{00000000-0005-0000-0000-00004CB70000}"/>
    <cellStyle name="Percent 2 3 5 2 5 5" xfId="46916" xr:uid="{00000000-0005-0000-0000-00004DB70000}"/>
    <cellStyle name="Percent 2 3 5 2 6" xfId="46917" xr:uid="{00000000-0005-0000-0000-00004EB70000}"/>
    <cellStyle name="Percent 2 3 5 2 6 2" xfId="46918" xr:uid="{00000000-0005-0000-0000-00004FB70000}"/>
    <cellStyle name="Percent 2 3 5 2 6 3" xfId="46919" xr:uid="{00000000-0005-0000-0000-000050B70000}"/>
    <cellStyle name="Percent 2 3 5 2 7" xfId="46920" xr:uid="{00000000-0005-0000-0000-000051B70000}"/>
    <cellStyle name="Percent 2 3 5 2 7 2" xfId="46921" xr:uid="{00000000-0005-0000-0000-000052B70000}"/>
    <cellStyle name="Percent 2 3 5 2 8" xfId="46922" xr:uid="{00000000-0005-0000-0000-000053B70000}"/>
    <cellStyle name="Percent 2 3 5 2 8 2" xfId="46923" xr:uid="{00000000-0005-0000-0000-000054B70000}"/>
    <cellStyle name="Percent 2 3 5 2 9" xfId="46924" xr:uid="{00000000-0005-0000-0000-000055B70000}"/>
    <cellStyle name="Percent 2 3 5 3" xfId="46925" xr:uid="{00000000-0005-0000-0000-000056B70000}"/>
    <cellStyle name="Percent 2 3 5 3 10" xfId="46926" xr:uid="{00000000-0005-0000-0000-000057B70000}"/>
    <cellStyle name="Percent 2 3 5 3 11" xfId="46927" xr:uid="{00000000-0005-0000-0000-000058B70000}"/>
    <cellStyle name="Percent 2 3 5 3 12" xfId="46928" xr:uid="{00000000-0005-0000-0000-000059B70000}"/>
    <cellStyle name="Percent 2 3 5 3 13" xfId="46929" xr:uid="{00000000-0005-0000-0000-00005AB70000}"/>
    <cellStyle name="Percent 2 3 5 3 14" xfId="46930" xr:uid="{00000000-0005-0000-0000-00005BB70000}"/>
    <cellStyle name="Percent 2 3 5 3 2" xfId="46931" xr:uid="{00000000-0005-0000-0000-00005CB70000}"/>
    <cellStyle name="Percent 2 3 5 3 2 10" xfId="46932" xr:uid="{00000000-0005-0000-0000-00005DB70000}"/>
    <cellStyle name="Percent 2 3 5 3 2 11" xfId="46933" xr:uid="{00000000-0005-0000-0000-00005EB70000}"/>
    <cellStyle name="Percent 2 3 5 3 2 12" xfId="46934" xr:uid="{00000000-0005-0000-0000-00005FB70000}"/>
    <cellStyle name="Percent 2 3 5 3 2 2" xfId="46935" xr:uid="{00000000-0005-0000-0000-000060B70000}"/>
    <cellStyle name="Percent 2 3 5 3 2 2 10" xfId="46936" xr:uid="{00000000-0005-0000-0000-000061B70000}"/>
    <cellStyle name="Percent 2 3 5 3 2 2 11" xfId="46937" xr:uid="{00000000-0005-0000-0000-000062B70000}"/>
    <cellStyle name="Percent 2 3 5 3 2 2 2" xfId="46938" xr:uid="{00000000-0005-0000-0000-000063B70000}"/>
    <cellStyle name="Percent 2 3 5 3 2 2 2 2" xfId="46939" xr:uid="{00000000-0005-0000-0000-000064B70000}"/>
    <cellStyle name="Percent 2 3 5 3 2 2 2 3" xfId="46940" xr:uid="{00000000-0005-0000-0000-000065B70000}"/>
    <cellStyle name="Percent 2 3 5 3 2 2 2 4" xfId="46941" xr:uid="{00000000-0005-0000-0000-000066B70000}"/>
    <cellStyle name="Percent 2 3 5 3 2 2 2 5" xfId="46942" xr:uid="{00000000-0005-0000-0000-000067B70000}"/>
    <cellStyle name="Percent 2 3 5 3 2 2 3" xfId="46943" xr:uid="{00000000-0005-0000-0000-000068B70000}"/>
    <cellStyle name="Percent 2 3 5 3 2 2 3 2" xfId="46944" xr:uid="{00000000-0005-0000-0000-000069B70000}"/>
    <cellStyle name="Percent 2 3 5 3 2 2 3 3" xfId="46945" xr:uid="{00000000-0005-0000-0000-00006AB70000}"/>
    <cellStyle name="Percent 2 3 5 3 2 2 4" xfId="46946" xr:uid="{00000000-0005-0000-0000-00006BB70000}"/>
    <cellStyle name="Percent 2 3 5 3 2 2 4 2" xfId="46947" xr:uid="{00000000-0005-0000-0000-00006CB70000}"/>
    <cellStyle name="Percent 2 3 5 3 2 2 5" xfId="46948" xr:uid="{00000000-0005-0000-0000-00006DB70000}"/>
    <cellStyle name="Percent 2 3 5 3 2 2 5 2" xfId="46949" xr:uid="{00000000-0005-0000-0000-00006EB70000}"/>
    <cellStyle name="Percent 2 3 5 3 2 2 6" xfId="46950" xr:uid="{00000000-0005-0000-0000-00006FB70000}"/>
    <cellStyle name="Percent 2 3 5 3 2 2 7" xfId="46951" xr:uid="{00000000-0005-0000-0000-000070B70000}"/>
    <cellStyle name="Percent 2 3 5 3 2 2 8" xfId="46952" xr:uid="{00000000-0005-0000-0000-000071B70000}"/>
    <cellStyle name="Percent 2 3 5 3 2 2 9" xfId="46953" xr:uid="{00000000-0005-0000-0000-000072B70000}"/>
    <cellStyle name="Percent 2 3 5 3 2 3" xfId="46954" xr:uid="{00000000-0005-0000-0000-000073B70000}"/>
    <cellStyle name="Percent 2 3 5 3 2 3 2" xfId="46955" xr:uid="{00000000-0005-0000-0000-000074B70000}"/>
    <cellStyle name="Percent 2 3 5 3 2 3 3" xfId="46956" xr:uid="{00000000-0005-0000-0000-000075B70000}"/>
    <cellStyle name="Percent 2 3 5 3 2 3 4" xfId="46957" xr:uid="{00000000-0005-0000-0000-000076B70000}"/>
    <cellStyle name="Percent 2 3 5 3 2 3 5" xfId="46958" xr:uid="{00000000-0005-0000-0000-000077B70000}"/>
    <cellStyle name="Percent 2 3 5 3 2 4" xfId="46959" xr:uid="{00000000-0005-0000-0000-000078B70000}"/>
    <cellStyle name="Percent 2 3 5 3 2 4 2" xfId="46960" xr:uid="{00000000-0005-0000-0000-000079B70000}"/>
    <cellStyle name="Percent 2 3 5 3 2 4 3" xfId="46961" xr:uid="{00000000-0005-0000-0000-00007AB70000}"/>
    <cellStyle name="Percent 2 3 5 3 2 5" xfId="46962" xr:uid="{00000000-0005-0000-0000-00007BB70000}"/>
    <cellStyle name="Percent 2 3 5 3 2 5 2" xfId="46963" xr:uid="{00000000-0005-0000-0000-00007CB70000}"/>
    <cellStyle name="Percent 2 3 5 3 2 6" xfId="46964" xr:uid="{00000000-0005-0000-0000-00007DB70000}"/>
    <cellStyle name="Percent 2 3 5 3 2 6 2" xfId="46965" xr:uid="{00000000-0005-0000-0000-00007EB70000}"/>
    <cellStyle name="Percent 2 3 5 3 2 7" xfId="46966" xr:uid="{00000000-0005-0000-0000-00007FB70000}"/>
    <cellStyle name="Percent 2 3 5 3 2 8" xfId="46967" xr:uid="{00000000-0005-0000-0000-000080B70000}"/>
    <cellStyle name="Percent 2 3 5 3 2 9" xfId="46968" xr:uid="{00000000-0005-0000-0000-000081B70000}"/>
    <cellStyle name="Percent 2 3 5 3 3" xfId="46969" xr:uid="{00000000-0005-0000-0000-000082B70000}"/>
    <cellStyle name="Percent 2 3 5 3 3 10" xfId="46970" xr:uid="{00000000-0005-0000-0000-000083B70000}"/>
    <cellStyle name="Percent 2 3 5 3 3 11" xfId="46971" xr:uid="{00000000-0005-0000-0000-000084B70000}"/>
    <cellStyle name="Percent 2 3 5 3 3 12" xfId="46972" xr:uid="{00000000-0005-0000-0000-000085B70000}"/>
    <cellStyle name="Percent 2 3 5 3 3 2" xfId="46973" xr:uid="{00000000-0005-0000-0000-000086B70000}"/>
    <cellStyle name="Percent 2 3 5 3 3 2 10" xfId="46974" xr:uid="{00000000-0005-0000-0000-000087B70000}"/>
    <cellStyle name="Percent 2 3 5 3 3 2 11" xfId="46975" xr:uid="{00000000-0005-0000-0000-000088B70000}"/>
    <cellStyle name="Percent 2 3 5 3 3 2 2" xfId="46976" xr:uid="{00000000-0005-0000-0000-000089B70000}"/>
    <cellStyle name="Percent 2 3 5 3 3 2 2 2" xfId="46977" xr:uid="{00000000-0005-0000-0000-00008AB70000}"/>
    <cellStyle name="Percent 2 3 5 3 3 2 2 3" xfId="46978" xr:uid="{00000000-0005-0000-0000-00008BB70000}"/>
    <cellStyle name="Percent 2 3 5 3 3 2 2 4" xfId="46979" xr:uid="{00000000-0005-0000-0000-00008CB70000}"/>
    <cellStyle name="Percent 2 3 5 3 3 2 2 5" xfId="46980" xr:uid="{00000000-0005-0000-0000-00008DB70000}"/>
    <cellStyle name="Percent 2 3 5 3 3 2 3" xfId="46981" xr:uid="{00000000-0005-0000-0000-00008EB70000}"/>
    <cellStyle name="Percent 2 3 5 3 3 2 3 2" xfId="46982" xr:uid="{00000000-0005-0000-0000-00008FB70000}"/>
    <cellStyle name="Percent 2 3 5 3 3 2 3 3" xfId="46983" xr:uid="{00000000-0005-0000-0000-000090B70000}"/>
    <cellStyle name="Percent 2 3 5 3 3 2 4" xfId="46984" xr:uid="{00000000-0005-0000-0000-000091B70000}"/>
    <cellStyle name="Percent 2 3 5 3 3 2 4 2" xfId="46985" xr:uid="{00000000-0005-0000-0000-000092B70000}"/>
    <cellStyle name="Percent 2 3 5 3 3 2 5" xfId="46986" xr:uid="{00000000-0005-0000-0000-000093B70000}"/>
    <cellStyle name="Percent 2 3 5 3 3 2 5 2" xfId="46987" xr:uid="{00000000-0005-0000-0000-000094B70000}"/>
    <cellStyle name="Percent 2 3 5 3 3 2 6" xfId="46988" xr:uid="{00000000-0005-0000-0000-000095B70000}"/>
    <cellStyle name="Percent 2 3 5 3 3 2 7" xfId="46989" xr:uid="{00000000-0005-0000-0000-000096B70000}"/>
    <cellStyle name="Percent 2 3 5 3 3 2 8" xfId="46990" xr:uid="{00000000-0005-0000-0000-000097B70000}"/>
    <cellStyle name="Percent 2 3 5 3 3 2 9" xfId="46991" xr:uid="{00000000-0005-0000-0000-000098B70000}"/>
    <cellStyle name="Percent 2 3 5 3 3 3" xfId="46992" xr:uid="{00000000-0005-0000-0000-000099B70000}"/>
    <cellStyle name="Percent 2 3 5 3 3 3 2" xfId="46993" xr:uid="{00000000-0005-0000-0000-00009AB70000}"/>
    <cellStyle name="Percent 2 3 5 3 3 3 3" xfId="46994" xr:uid="{00000000-0005-0000-0000-00009BB70000}"/>
    <cellStyle name="Percent 2 3 5 3 3 3 4" xfId="46995" xr:uid="{00000000-0005-0000-0000-00009CB70000}"/>
    <cellStyle name="Percent 2 3 5 3 3 3 5" xfId="46996" xr:uid="{00000000-0005-0000-0000-00009DB70000}"/>
    <cellStyle name="Percent 2 3 5 3 3 4" xfId="46997" xr:uid="{00000000-0005-0000-0000-00009EB70000}"/>
    <cellStyle name="Percent 2 3 5 3 3 4 2" xfId="46998" xr:uid="{00000000-0005-0000-0000-00009FB70000}"/>
    <cellStyle name="Percent 2 3 5 3 3 4 3" xfId="46999" xr:uid="{00000000-0005-0000-0000-0000A0B70000}"/>
    <cellStyle name="Percent 2 3 5 3 3 5" xfId="47000" xr:uid="{00000000-0005-0000-0000-0000A1B70000}"/>
    <cellStyle name="Percent 2 3 5 3 3 5 2" xfId="47001" xr:uid="{00000000-0005-0000-0000-0000A2B70000}"/>
    <cellStyle name="Percent 2 3 5 3 3 6" xfId="47002" xr:uid="{00000000-0005-0000-0000-0000A3B70000}"/>
    <cellStyle name="Percent 2 3 5 3 3 6 2" xfId="47003" xr:uid="{00000000-0005-0000-0000-0000A4B70000}"/>
    <cellStyle name="Percent 2 3 5 3 3 7" xfId="47004" xr:uid="{00000000-0005-0000-0000-0000A5B70000}"/>
    <cellStyle name="Percent 2 3 5 3 3 8" xfId="47005" xr:uid="{00000000-0005-0000-0000-0000A6B70000}"/>
    <cellStyle name="Percent 2 3 5 3 3 9" xfId="47006" xr:uid="{00000000-0005-0000-0000-0000A7B70000}"/>
    <cellStyle name="Percent 2 3 5 3 4" xfId="47007" xr:uid="{00000000-0005-0000-0000-0000A8B70000}"/>
    <cellStyle name="Percent 2 3 5 3 4 10" xfId="47008" xr:uid="{00000000-0005-0000-0000-0000A9B70000}"/>
    <cellStyle name="Percent 2 3 5 3 4 11" xfId="47009" xr:uid="{00000000-0005-0000-0000-0000AAB70000}"/>
    <cellStyle name="Percent 2 3 5 3 4 2" xfId="47010" xr:uid="{00000000-0005-0000-0000-0000ABB70000}"/>
    <cellStyle name="Percent 2 3 5 3 4 2 2" xfId="47011" xr:uid="{00000000-0005-0000-0000-0000ACB70000}"/>
    <cellStyle name="Percent 2 3 5 3 4 2 3" xfId="47012" xr:uid="{00000000-0005-0000-0000-0000ADB70000}"/>
    <cellStyle name="Percent 2 3 5 3 4 2 4" xfId="47013" xr:uid="{00000000-0005-0000-0000-0000AEB70000}"/>
    <cellStyle name="Percent 2 3 5 3 4 2 5" xfId="47014" xr:uid="{00000000-0005-0000-0000-0000AFB70000}"/>
    <cellStyle name="Percent 2 3 5 3 4 3" xfId="47015" xr:uid="{00000000-0005-0000-0000-0000B0B70000}"/>
    <cellStyle name="Percent 2 3 5 3 4 3 2" xfId="47016" xr:uid="{00000000-0005-0000-0000-0000B1B70000}"/>
    <cellStyle name="Percent 2 3 5 3 4 3 3" xfId="47017" xr:uid="{00000000-0005-0000-0000-0000B2B70000}"/>
    <cellStyle name="Percent 2 3 5 3 4 4" xfId="47018" xr:uid="{00000000-0005-0000-0000-0000B3B70000}"/>
    <cellStyle name="Percent 2 3 5 3 4 4 2" xfId="47019" xr:uid="{00000000-0005-0000-0000-0000B4B70000}"/>
    <cellStyle name="Percent 2 3 5 3 4 5" xfId="47020" xr:uid="{00000000-0005-0000-0000-0000B5B70000}"/>
    <cellStyle name="Percent 2 3 5 3 4 5 2" xfId="47021" xr:uid="{00000000-0005-0000-0000-0000B6B70000}"/>
    <cellStyle name="Percent 2 3 5 3 4 6" xfId="47022" xr:uid="{00000000-0005-0000-0000-0000B7B70000}"/>
    <cellStyle name="Percent 2 3 5 3 4 7" xfId="47023" xr:uid="{00000000-0005-0000-0000-0000B8B70000}"/>
    <cellStyle name="Percent 2 3 5 3 4 8" xfId="47024" xr:uid="{00000000-0005-0000-0000-0000B9B70000}"/>
    <cellStyle name="Percent 2 3 5 3 4 9" xfId="47025" xr:uid="{00000000-0005-0000-0000-0000BAB70000}"/>
    <cellStyle name="Percent 2 3 5 3 5" xfId="47026" xr:uid="{00000000-0005-0000-0000-0000BBB70000}"/>
    <cellStyle name="Percent 2 3 5 3 5 2" xfId="47027" xr:uid="{00000000-0005-0000-0000-0000BCB70000}"/>
    <cellStyle name="Percent 2 3 5 3 5 3" xfId="47028" xr:uid="{00000000-0005-0000-0000-0000BDB70000}"/>
    <cellStyle name="Percent 2 3 5 3 5 4" xfId="47029" xr:uid="{00000000-0005-0000-0000-0000BEB70000}"/>
    <cellStyle name="Percent 2 3 5 3 5 5" xfId="47030" xr:uid="{00000000-0005-0000-0000-0000BFB70000}"/>
    <cellStyle name="Percent 2 3 5 3 6" xfId="47031" xr:uid="{00000000-0005-0000-0000-0000C0B70000}"/>
    <cellStyle name="Percent 2 3 5 3 6 2" xfId="47032" xr:uid="{00000000-0005-0000-0000-0000C1B70000}"/>
    <cellStyle name="Percent 2 3 5 3 6 3" xfId="47033" xr:uid="{00000000-0005-0000-0000-0000C2B70000}"/>
    <cellStyle name="Percent 2 3 5 3 7" xfId="47034" xr:uid="{00000000-0005-0000-0000-0000C3B70000}"/>
    <cellStyle name="Percent 2 3 5 3 7 2" xfId="47035" xr:uid="{00000000-0005-0000-0000-0000C4B70000}"/>
    <cellStyle name="Percent 2 3 5 3 8" xfId="47036" xr:uid="{00000000-0005-0000-0000-0000C5B70000}"/>
    <cellStyle name="Percent 2 3 5 3 8 2" xfId="47037" xr:uid="{00000000-0005-0000-0000-0000C6B70000}"/>
    <cellStyle name="Percent 2 3 5 3 9" xfId="47038" xr:uid="{00000000-0005-0000-0000-0000C7B70000}"/>
    <cellStyle name="Percent 2 3 5 4" xfId="47039" xr:uid="{00000000-0005-0000-0000-0000C8B70000}"/>
    <cellStyle name="Percent 2 3 5 4 10" xfId="47040" xr:uid="{00000000-0005-0000-0000-0000C9B70000}"/>
    <cellStyle name="Percent 2 3 5 4 11" xfId="47041" xr:uid="{00000000-0005-0000-0000-0000CAB70000}"/>
    <cellStyle name="Percent 2 3 5 4 12" xfId="47042" xr:uid="{00000000-0005-0000-0000-0000CBB70000}"/>
    <cellStyle name="Percent 2 3 5 4 13" xfId="47043" xr:uid="{00000000-0005-0000-0000-0000CCB70000}"/>
    <cellStyle name="Percent 2 3 5 4 14" xfId="47044" xr:uid="{00000000-0005-0000-0000-0000CDB70000}"/>
    <cellStyle name="Percent 2 3 5 4 2" xfId="47045" xr:uid="{00000000-0005-0000-0000-0000CEB70000}"/>
    <cellStyle name="Percent 2 3 5 4 2 10" xfId="47046" xr:uid="{00000000-0005-0000-0000-0000CFB70000}"/>
    <cellStyle name="Percent 2 3 5 4 2 11" xfId="47047" xr:uid="{00000000-0005-0000-0000-0000D0B70000}"/>
    <cellStyle name="Percent 2 3 5 4 2 12" xfId="47048" xr:uid="{00000000-0005-0000-0000-0000D1B70000}"/>
    <cellStyle name="Percent 2 3 5 4 2 2" xfId="47049" xr:uid="{00000000-0005-0000-0000-0000D2B70000}"/>
    <cellStyle name="Percent 2 3 5 4 2 2 10" xfId="47050" xr:uid="{00000000-0005-0000-0000-0000D3B70000}"/>
    <cellStyle name="Percent 2 3 5 4 2 2 11" xfId="47051" xr:uid="{00000000-0005-0000-0000-0000D4B70000}"/>
    <cellStyle name="Percent 2 3 5 4 2 2 2" xfId="47052" xr:uid="{00000000-0005-0000-0000-0000D5B70000}"/>
    <cellStyle name="Percent 2 3 5 4 2 2 2 2" xfId="47053" xr:uid="{00000000-0005-0000-0000-0000D6B70000}"/>
    <cellStyle name="Percent 2 3 5 4 2 2 2 3" xfId="47054" xr:uid="{00000000-0005-0000-0000-0000D7B70000}"/>
    <cellStyle name="Percent 2 3 5 4 2 2 2 4" xfId="47055" xr:uid="{00000000-0005-0000-0000-0000D8B70000}"/>
    <cellStyle name="Percent 2 3 5 4 2 2 2 5" xfId="47056" xr:uid="{00000000-0005-0000-0000-0000D9B70000}"/>
    <cellStyle name="Percent 2 3 5 4 2 2 3" xfId="47057" xr:uid="{00000000-0005-0000-0000-0000DAB70000}"/>
    <cellStyle name="Percent 2 3 5 4 2 2 3 2" xfId="47058" xr:uid="{00000000-0005-0000-0000-0000DBB70000}"/>
    <cellStyle name="Percent 2 3 5 4 2 2 3 3" xfId="47059" xr:uid="{00000000-0005-0000-0000-0000DCB70000}"/>
    <cellStyle name="Percent 2 3 5 4 2 2 4" xfId="47060" xr:uid="{00000000-0005-0000-0000-0000DDB70000}"/>
    <cellStyle name="Percent 2 3 5 4 2 2 4 2" xfId="47061" xr:uid="{00000000-0005-0000-0000-0000DEB70000}"/>
    <cellStyle name="Percent 2 3 5 4 2 2 5" xfId="47062" xr:uid="{00000000-0005-0000-0000-0000DFB70000}"/>
    <cellStyle name="Percent 2 3 5 4 2 2 5 2" xfId="47063" xr:uid="{00000000-0005-0000-0000-0000E0B70000}"/>
    <cellStyle name="Percent 2 3 5 4 2 2 6" xfId="47064" xr:uid="{00000000-0005-0000-0000-0000E1B70000}"/>
    <cellStyle name="Percent 2 3 5 4 2 2 7" xfId="47065" xr:uid="{00000000-0005-0000-0000-0000E2B70000}"/>
    <cellStyle name="Percent 2 3 5 4 2 2 8" xfId="47066" xr:uid="{00000000-0005-0000-0000-0000E3B70000}"/>
    <cellStyle name="Percent 2 3 5 4 2 2 9" xfId="47067" xr:uid="{00000000-0005-0000-0000-0000E4B70000}"/>
    <cellStyle name="Percent 2 3 5 4 2 3" xfId="47068" xr:uid="{00000000-0005-0000-0000-0000E5B70000}"/>
    <cellStyle name="Percent 2 3 5 4 2 3 2" xfId="47069" xr:uid="{00000000-0005-0000-0000-0000E6B70000}"/>
    <cellStyle name="Percent 2 3 5 4 2 3 3" xfId="47070" xr:uid="{00000000-0005-0000-0000-0000E7B70000}"/>
    <cellStyle name="Percent 2 3 5 4 2 3 4" xfId="47071" xr:uid="{00000000-0005-0000-0000-0000E8B70000}"/>
    <cellStyle name="Percent 2 3 5 4 2 3 5" xfId="47072" xr:uid="{00000000-0005-0000-0000-0000E9B70000}"/>
    <cellStyle name="Percent 2 3 5 4 2 4" xfId="47073" xr:uid="{00000000-0005-0000-0000-0000EAB70000}"/>
    <cellStyle name="Percent 2 3 5 4 2 4 2" xfId="47074" xr:uid="{00000000-0005-0000-0000-0000EBB70000}"/>
    <cellStyle name="Percent 2 3 5 4 2 4 3" xfId="47075" xr:uid="{00000000-0005-0000-0000-0000ECB70000}"/>
    <cellStyle name="Percent 2 3 5 4 2 5" xfId="47076" xr:uid="{00000000-0005-0000-0000-0000EDB70000}"/>
    <cellStyle name="Percent 2 3 5 4 2 5 2" xfId="47077" xr:uid="{00000000-0005-0000-0000-0000EEB70000}"/>
    <cellStyle name="Percent 2 3 5 4 2 6" xfId="47078" xr:uid="{00000000-0005-0000-0000-0000EFB70000}"/>
    <cellStyle name="Percent 2 3 5 4 2 6 2" xfId="47079" xr:uid="{00000000-0005-0000-0000-0000F0B70000}"/>
    <cellStyle name="Percent 2 3 5 4 2 7" xfId="47080" xr:uid="{00000000-0005-0000-0000-0000F1B70000}"/>
    <cellStyle name="Percent 2 3 5 4 2 8" xfId="47081" xr:uid="{00000000-0005-0000-0000-0000F2B70000}"/>
    <cellStyle name="Percent 2 3 5 4 2 9" xfId="47082" xr:uid="{00000000-0005-0000-0000-0000F3B70000}"/>
    <cellStyle name="Percent 2 3 5 4 3" xfId="47083" xr:uid="{00000000-0005-0000-0000-0000F4B70000}"/>
    <cellStyle name="Percent 2 3 5 4 3 10" xfId="47084" xr:uid="{00000000-0005-0000-0000-0000F5B70000}"/>
    <cellStyle name="Percent 2 3 5 4 3 11" xfId="47085" xr:uid="{00000000-0005-0000-0000-0000F6B70000}"/>
    <cellStyle name="Percent 2 3 5 4 3 12" xfId="47086" xr:uid="{00000000-0005-0000-0000-0000F7B70000}"/>
    <cellStyle name="Percent 2 3 5 4 3 2" xfId="47087" xr:uid="{00000000-0005-0000-0000-0000F8B70000}"/>
    <cellStyle name="Percent 2 3 5 4 3 2 10" xfId="47088" xr:uid="{00000000-0005-0000-0000-0000F9B70000}"/>
    <cellStyle name="Percent 2 3 5 4 3 2 11" xfId="47089" xr:uid="{00000000-0005-0000-0000-0000FAB70000}"/>
    <cellStyle name="Percent 2 3 5 4 3 2 2" xfId="47090" xr:uid="{00000000-0005-0000-0000-0000FBB70000}"/>
    <cellStyle name="Percent 2 3 5 4 3 2 2 2" xfId="47091" xr:uid="{00000000-0005-0000-0000-0000FCB70000}"/>
    <cellStyle name="Percent 2 3 5 4 3 2 2 3" xfId="47092" xr:uid="{00000000-0005-0000-0000-0000FDB70000}"/>
    <cellStyle name="Percent 2 3 5 4 3 2 2 4" xfId="47093" xr:uid="{00000000-0005-0000-0000-0000FEB70000}"/>
    <cellStyle name="Percent 2 3 5 4 3 2 2 5" xfId="47094" xr:uid="{00000000-0005-0000-0000-0000FFB70000}"/>
    <cellStyle name="Percent 2 3 5 4 3 2 3" xfId="47095" xr:uid="{00000000-0005-0000-0000-000000B80000}"/>
    <cellStyle name="Percent 2 3 5 4 3 2 3 2" xfId="47096" xr:uid="{00000000-0005-0000-0000-000001B80000}"/>
    <cellStyle name="Percent 2 3 5 4 3 2 3 3" xfId="47097" xr:uid="{00000000-0005-0000-0000-000002B80000}"/>
    <cellStyle name="Percent 2 3 5 4 3 2 4" xfId="47098" xr:uid="{00000000-0005-0000-0000-000003B80000}"/>
    <cellStyle name="Percent 2 3 5 4 3 2 4 2" xfId="47099" xr:uid="{00000000-0005-0000-0000-000004B80000}"/>
    <cellStyle name="Percent 2 3 5 4 3 2 5" xfId="47100" xr:uid="{00000000-0005-0000-0000-000005B80000}"/>
    <cellStyle name="Percent 2 3 5 4 3 2 5 2" xfId="47101" xr:uid="{00000000-0005-0000-0000-000006B80000}"/>
    <cellStyle name="Percent 2 3 5 4 3 2 6" xfId="47102" xr:uid="{00000000-0005-0000-0000-000007B80000}"/>
    <cellStyle name="Percent 2 3 5 4 3 2 7" xfId="47103" xr:uid="{00000000-0005-0000-0000-000008B80000}"/>
    <cellStyle name="Percent 2 3 5 4 3 2 8" xfId="47104" xr:uid="{00000000-0005-0000-0000-000009B80000}"/>
    <cellStyle name="Percent 2 3 5 4 3 2 9" xfId="47105" xr:uid="{00000000-0005-0000-0000-00000AB80000}"/>
    <cellStyle name="Percent 2 3 5 4 3 3" xfId="47106" xr:uid="{00000000-0005-0000-0000-00000BB80000}"/>
    <cellStyle name="Percent 2 3 5 4 3 3 2" xfId="47107" xr:uid="{00000000-0005-0000-0000-00000CB80000}"/>
    <cellStyle name="Percent 2 3 5 4 3 3 3" xfId="47108" xr:uid="{00000000-0005-0000-0000-00000DB80000}"/>
    <cellStyle name="Percent 2 3 5 4 3 3 4" xfId="47109" xr:uid="{00000000-0005-0000-0000-00000EB80000}"/>
    <cellStyle name="Percent 2 3 5 4 3 3 5" xfId="47110" xr:uid="{00000000-0005-0000-0000-00000FB80000}"/>
    <cellStyle name="Percent 2 3 5 4 3 4" xfId="47111" xr:uid="{00000000-0005-0000-0000-000010B80000}"/>
    <cellStyle name="Percent 2 3 5 4 3 4 2" xfId="47112" xr:uid="{00000000-0005-0000-0000-000011B80000}"/>
    <cellStyle name="Percent 2 3 5 4 3 4 3" xfId="47113" xr:uid="{00000000-0005-0000-0000-000012B80000}"/>
    <cellStyle name="Percent 2 3 5 4 3 5" xfId="47114" xr:uid="{00000000-0005-0000-0000-000013B80000}"/>
    <cellStyle name="Percent 2 3 5 4 3 5 2" xfId="47115" xr:uid="{00000000-0005-0000-0000-000014B80000}"/>
    <cellStyle name="Percent 2 3 5 4 3 6" xfId="47116" xr:uid="{00000000-0005-0000-0000-000015B80000}"/>
    <cellStyle name="Percent 2 3 5 4 3 6 2" xfId="47117" xr:uid="{00000000-0005-0000-0000-000016B80000}"/>
    <cellStyle name="Percent 2 3 5 4 3 7" xfId="47118" xr:uid="{00000000-0005-0000-0000-000017B80000}"/>
    <cellStyle name="Percent 2 3 5 4 3 8" xfId="47119" xr:uid="{00000000-0005-0000-0000-000018B80000}"/>
    <cellStyle name="Percent 2 3 5 4 3 9" xfId="47120" xr:uid="{00000000-0005-0000-0000-000019B80000}"/>
    <cellStyle name="Percent 2 3 5 4 4" xfId="47121" xr:uid="{00000000-0005-0000-0000-00001AB80000}"/>
    <cellStyle name="Percent 2 3 5 4 4 10" xfId="47122" xr:uid="{00000000-0005-0000-0000-00001BB80000}"/>
    <cellStyle name="Percent 2 3 5 4 4 11" xfId="47123" xr:uid="{00000000-0005-0000-0000-00001CB80000}"/>
    <cellStyle name="Percent 2 3 5 4 4 2" xfId="47124" xr:uid="{00000000-0005-0000-0000-00001DB80000}"/>
    <cellStyle name="Percent 2 3 5 4 4 2 2" xfId="47125" xr:uid="{00000000-0005-0000-0000-00001EB80000}"/>
    <cellStyle name="Percent 2 3 5 4 4 2 3" xfId="47126" xr:uid="{00000000-0005-0000-0000-00001FB80000}"/>
    <cellStyle name="Percent 2 3 5 4 4 2 4" xfId="47127" xr:uid="{00000000-0005-0000-0000-000020B80000}"/>
    <cellStyle name="Percent 2 3 5 4 4 2 5" xfId="47128" xr:uid="{00000000-0005-0000-0000-000021B80000}"/>
    <cellStyle name="Percent 2 3 5 4 4 3" xfId="47129" xr:uid="{00000000-0005-0000-0000-000022B80000}"/>
    <cellStyle name="Percent 2 3 5 4 4 3 2" xfId="47130" xr:uid="{00000000-0005-0000-0000-000023B80000}"/>
    <cellStyle name="Percent 2 3 5 4 4 3 3" xfId="47131" xr:uid="{00000000-0005-0000-0000-000024B80000}"/>
    <cellStyle name="Percent 2 3 5 4 4 4" xfId="47132" xr:uid="{00000000-0005-0000-0000-000025B80000}"/>
    <cellStyle name="Percent 2 3 5 4 4 4 2" xfId="47133" xr:uid="{00000000-0005-0000-0000-000026B80000}"/>
    <cellStyle name="Percent 2 3 5 4 4 5" xfId="47134" xr:uid="{00000000-0005-0000-0000-000027B80000}"/>
    <cellStyle name="Percent 2 3 5 4 4 5 2" xfId="47135" xr:uid="{00000000-0005-0000-0000-000028B80000}"/>
    <cellStyle name="Percent 2 3 5 4 4 6" xfId="47136" xr:uid="{00000000-0005-0000-0000-000029B80000}"/>
    <cellStyle name="Percent 2 3 5 4 4 7" xfId="47137" xr:uid="{00000000-0005-0000-0000-00002AB80000}"/>
    <cellStyle name="Percent 2 3 5 4 4 8" xfId="47138" xr:uid="{00000000-0005-0000-0000-00002BB80000}"/>
    <cellStyle name="Percent 2 3 5 4 4 9" xfId="47139" xr:uid="{00000000-0005-0000-0000-00002CB80000}"/>
    <cellStyle name="Percent 2 3 5 4 5" xfId="47140" xr:uid="{00000000-0005-0000-0000-00002DB80000}"/>
    <cellStyle name="Percent 2 3 5 4 5 2" xfId="47141" xr:uid="{00000000-0005-0000-0000-00002EB80000}"/>
    <cellStyle name="Percent 2 3 5 4 5 3" xfId="47142" xr:uid="{00000000-0005-0000-0000-00002FB80000}"/>
    <cellStyle name="Percent 2 3 5 4 5 4" xfId="47143" xr:uid="{00000000-0005-0000-0000-000030B80000}"/>
    <cellStyle name="Percent 2 3 5 4 5 5" xfId="47144" xr:uid="{00000000-0005-0000-0000-000031B80000}"/>
    <cellStyle name="Percent 2 3 5 4 6" xfId="47145" xr:uid="{00000000-0005-0000-0000-000032B80000}"/>
    <cellStyle name="Percent 2 3 5 4 6 2" xfId="47146" xr:uid="{00000000-0005-0000-0000-000033B80000}"/>
    <cellStyle name="Percent 2 3 5 4 6 3" xfId="47147" xr:uid="{00000000-0005-0000-0000-000034B80000}"/>
    <cellStyle name="Percent 2 3 5 4 7" xfId="47148" xr:uid="{00000000-0005-0000-0000-000035B80000}"/>
    <cellStyle name="Percent 2 3 5 4 7 2" xfId="47149" xr:uid="{00000000-0005-0000-0000-000036B80000}"/>
    <cellStyle name="Percent 2 3 5 4 8" xfId="47150" xr:uid="{00000000-0005-0000-0000-000037B80000}"/>
    <cellStyle name="Percent 2 3 5 4 8 2" xfId="47151" xr:uid="{00000000-0005-0000-0000-000038B80000}"/>
    <cellStyle name="Percent 2 3 5 4 9" xfId="47152" xr:uid="{00000000-0005-0000-0000-000039B80000}"/>
    <cellStyle name="Percent 2 3 5 5" xfId="47153" xr:uid="{00000000-0005-0000-0000-00003AB80000}"/>
    <cellStyle name="Percent 2 3 5 5 10" xfId="47154" xr:uid="{00000000-0005-0000-0000-00003BB80000}"/>
    <cellStyle name="Percent 2 3 5 5 11" xfId="47155" xr:uid="{00000000-0005-0000-0000-00003CB80000}"/>
    <cellStyle name="Percent 2 3 5 5 12" xfId="47156" xr:uid="{00000000-0005-0000-0000-00003DB80000}"/>
    <cellStyle name="Percent 2 3 5 5 2" xfId="47157" xr:uid="{00000000-0005-0000-0000-00003EB80000}"/>
    <cellStyle name="Percent 2 3 5 5 2 10" xfId="47158" xr:uid="{00000000-0005-0000-0000-00003FB80000}"/>
    <cellStyle name="Percent 2 3 5 5 2 11" xfId="47159" xr:uid="{00000000-0005-0000-0000-000040B80000}"/>
    <cellStyle name="Percent 2 3 5 5 2 2" xfId="47160" xr:uid="{00000000-0005-0000-0000-000041B80000}"/>
    <cellStyle name="Percent 2 3 5 5 2 2 2" xfId="47161" xr:uid="{00000000-0005-0000-0000-000042B80000}"/>
    <cellStyle name="Percent 2 3 5 5 2 2 3" xfId="47162" xr:uid="{00000000-0005-0000-0000-000043B80000}"/>
    <cellStyle name="Percent 2 3 5 5 2 2 4" xfId="47163" xr:uid="{00000000-0005-0000-0000-000044B80000}"/>
    <cellStyle name="Percent 2 3 5 5 2 2 5" xfId="47164" xr:uid="{00000000-0005-0000-0000-000045B80000}"/>
    <cellStyle name="Percent 2 3 5 5 2 3" xfId="47165" xr:uid="{00000000-0005-0000-0000-000046B80000}"/>
    <cellStyle name="Percent 2 3 5 5 2 3 2" xfId="47166" xr:uid="{00000000-0005-0000-0000-000047B80000}"/>
    <cellStyle name="Percent 2 3 5 5 2 3 3" xfId="47167" xr:uid="{00000000-0005-0000-0000-000048B80000}"/>
    <cellStyle name="Percent 2 3 5 5 2 4" xfId="47168" xr:uid="{00000000-0005-0000-0000-000049B80000}"/>
    <cellStyle name="Percent 2 3 5 5 2 4 2" xfId="47169" xr:uid="{00000000-0005-0000-0000-00004AB80000}"/>
    <cellStyle name="Percent 2 3 5 5 2 5" xfId="47170" xr:uid="{00000000-0005-0000-0000-00004BB80000}"/>
    <cellStyle name="Percent 2 3 5 5 2 5 2" xfId="47171" xr:uid="{00000000-0005-0000-0000-00004CB80000}"/>
    <cellStyle name="Percent 2 3 5 5 2 6" xfId="47172" xr:uid="{00000000-0005-0000-0000-00004DB80000}"/>
    <cellStyle name="Percent 2 3 5 5 2 7" xfId="47173" xr:uid="{00000000-0005-0000-0000-00004EB80000}"/>
    <cellStyle name="Percent 2 3 5 5 2 8" xfId="47174" xr:uid="{00000000-0005-0000-0000-00004FB80000}"/>
    <cellStyle name="Percent 2 3 5 5 2 9" xfId="47175" xr:uid="{00000000-0005-0000-0000-000050B80000}"/>
    <cellStyle name="Percent 2 3 5 5 3" xfId="47176" xr:uid="{00000000-0005-0000-0000-000051B80000}"/>
    <cellStyle name="Percent 2 3 5 5 3 2" xfId="47177" xr:uid="{00000000-0005-0000-0000-000052B80000}"/>
    <cellStyle name="Percent 2 3 5 5 3 3" xfId="47178" xr:uid="{00000000-0005-0000-0000-000053B80000}"/>
    <cellStyle name="Percent 2 3 5 5 3 4" xfId="47179" xr:uid="{00000000-0005-0000-0000-000054B80000}"/>
    <cellStyle name="Percent 2 3 5 5 3 5" xfId="47180" xr:uid="{00000000-0005-0000-0000-000055B80000}"/>
    <cellStyle name="Percent 2 3 5 5 4" xfId="47181" xr:uid="{00000000-0005-0000-0000-000056B80000}"/>
    <cellStyle name="Percent 2 3 5 5 4 2" xfId="47182" xr:uid="{00000000-0005-0000-0000-000057B80000}"/>
    <cellStyle name="Percent 2 3 5 5 4 3" xfId="47183" xr:uid="{00000000-0005-0000-0000-000058B80000}"/>
    <cellStyle name="Percent 2 3 5 5 5" xfId="47184" xr:uid="{00000000-0005-0000-0000-000059B80000}"/>
    <cellStyle name="Percent 2 3 5 5 5 2" xfId="47185" xr:uid="{00000000-0005-0000-0000-00005AB80000}"/>
    <cellStyle name="Percent 2 3 5 5 6" xfId="47186" xr:uid="{00000000-0005-0000-0000-00005BB80000}"/>
    <cellStyle name="Percent 2 3 5 5 6 2" xfId="47187" xr:uid="{00000000-0005-0000-0000-00005CB80000}"/>
    <cellStyle name="Percent 2 3 5 5 7" xfId="47188" xr:uid="{00000000-0005-0000-0000-00005DB80000}"/>
    <cellStyle name="Percent 2 3 5 5 8" xfId="47189" xr:uid="{00000000-0005-0000-0000-00005EB80000}"/>
    <cellStyle name="Percent 2 3 5 5 9" xfId="47190" xr:uid="{00000000-0005-0000-0000-00005FB80000}"/>
    <cellStyle name="Percent 2 3 5 6" xfId="47191" xr:uid="{00000000-0005-0000-0000-000060B80000}"/>
    <cellStyle name="Percent 2 3 5 6 10" xfId="47192" xr:uid="{00000000-0005-0000-0000-000061B80000}"/>
    <cellStyle name="Percent 2 3 5 6 11" xfId="47193" xr:uid="{00000000-0005-0000-0000-000062B80000}"/>
    <cellStyle name="Percent 2 3 5 6 12" xfId="47194" xr:uid="{00000000-0005-0000-0000-000063B80000}"/>
    <cellStyle name="Percent 2 3 5 6 2" xfId="47195" xr:uid="{00000000-0005-0000-0000-000064B80000}"/>
    <cellStyle name="Percent 2 3 5 6 2 10" xfId="47196" xr:uid="{00000000-0005-0000-0000-000065B80000}"/>
    <cellStyle name="Percent 2 3 5 6 2 11" xfId="47197" xr:uid="{00000000-0005-0000-0000-000066B80000}"/>
    <cellStyle name="Percent 2 3 5 6 2 2" xfId="47198" xr:uid="{00000000-0005-0000-0000-000067B80000}"/>
    <cellStyle name="Percent 2 3 5 6 2 2 2" xfId="47199" xr:uid="{00000000-0005-0000-0000-000068B80000}"/>
    <cellStyle name="Percent 2 3 5 6 2 2 3" xfId="47200" xr:uid="{00000000-0005-0000-0000-000069B80000}"/>
    <cellStyle name="Percent 2 3 5 6 2 2 4" xfId="47201" xr:uid="{00000000-0005-0000-0000-00006AB80000}"/>
    <cellStyle name="Percent 2 3 5 6 2 2 5" xfId="47202" xr:uid="{00000000-0005-0000-0000-00006BB80000}"/>
    <cellStyle name="Percent 2 3 5 6 2 3" xfId="47203" xr:uid="{00000000-0005-0000-0000-00006CB80000}"/>
    <cellStyle name="Percent 2 3 5 6 2 3 2" xfId="47204" xr:uid="{00000000-0005-0000-0000-00006DB80000}"/>
    <cellStyle name="Percent 2 3 5 6 2 3 3" xfId="47205" xr:uid="{00000000-0005-0000-0000-00006EB80000}"/>
    <cellStyle name="Percent 2 3 5 6 2 4" xfId="47206" xr:uid="{00000000-0005-0000-0000-00006FB80000}"/>
    <cellStyle name="Percent 2 3 5 6 2 4 2" xfId="47207" xr:uid="{00000000-0005-0000-0000-000070B80000}"/>
    <cellStyle name="Percent 2 3 5 6 2 5" xfId="47208" xr:uid="{00000000-0005-0000-0000-000071B80000}"/>
    <cellStyle name="Percent 2 3 5 6 2 5 2" xfId="47209" xr:uid="{00000000-0005-0000-0000-000072B80000}"/>
    <cellStyle name="Percent 2 3 5 6 2 6" xfId="47210" xr:uid="{00000000-0005-0000-0000-000073B80000}"/>
    <cellStyle name="Percent 2 3 5 6 2 7" xfId="47211" xr:uid="{00000000-0005-0000-0000-000074B80000}"/>
    <cellStyle name="Percent 2 3 5 6 2 8" xfId="47212" xr:uid="{00000000-0005-0000-0000-000075B80000}"/>
    <cellStyle name="Percent 2 3 5 6 2 9" xfId="47213" xr:uid="{00000000-0005-0000-0000-000076B80000}"/>
    <cellStyle name="Percent 2 3 5 6 3" xfId="47214" xr:uid="{00000000-0005-0000-0000-000077B80000}"/>
    <cellStyle name="Percent 2 3 5 6 3 2" xfId="47215" xr:uid="{00000000-0005-0000-0000-000078B80000}"/>
    <cellStyle name="Percent 2 3 5 6 3 3" xfId="47216" xr:uid="{00000000-0005-0000-0000-000079B80000}"/>
    <cellStyle name="Percent 2 3 5 6 3 4" xfId="47217" xr:uid="{00000000-0005-0000-0000-00007AB80000}"/>
    <cellStyle name="Percent 2 3 5 6 3 5" xfId="47218" xr:uid="{00000000-0005-0000-0000-00007BB80000}"/>
    <cellStyle name="Percent 2 3 5 6 4" xfId="47219" xr:uid="{00000000-0005-0000-0000-00007CB80000}"/>
    <cellStyle name="Percent 2 3 5 6 4 2" xfId="47220" xr:uid="{00000000-0005-0000-0000-00007DB80000}"/>
    <cellStyle name="Percent 2 3 5 6 4 3" xfId="47221" xr:uid="{00000000-0005-0000-0000-00007EB80000}"/>
    <cellStyle name="Percent 2 3 5 6 5" xfId="47222" xr:uid="{00000000-0005-0000-0000-00007FB80000}"/>
    <cellStyle name="Percent 2 3 5 6 5 2" xfId="47223" xr:uid="{00000000-0005-0000-0000-000080B80000}"/>
    <cellStyle name="Percent 2 3 5 6 6" xfId="47224" xr:uid="{00000000-0005-0000-0000-000081B80000}"/>
    <cellStyle name="Percent 2 3 5 6 6 2" xfId="47225" xr:uid="{00000000-0005-0000-0000-000082B80000}"/>
    <cellStyle name="Percent 2 3 5 6 7" xfId="47226" xr:uid="{00000000-0005-0000-0000-000083B80000}"/>
    <cellStyle name="Percent 2 3 5 6 8" xfId="47227" xr:uid="{00000000-0005-0000-0000-000084B80000}"/>
    <cellStyle name="Percent 2 3 5 6 9" xfId="47228" xr:uid="{00000000-0005-0000-0000-000085B80000}"/>
    <cellStyle name="Percent 2 3 5 7" xfId="47229" xr:uid="{00000000-0005-0000-0000-000086B80000}"/>
    <cellStyle name="Percent 2 3 5 7 10" xfId="47230" xr:uid="{00000000-0005-0000-0000-000087B80000}"/>
    <cellStyle name="Percent 2 3 5 7 11" xfId="47231" xr:uid="{00000000-0005-0000-0000-000088B80000}"/>
    <cellStyle name="Percent 2 3 5 7 2" xfId="47232" xr:uid="{00000000-0005-0000-0000-000089B80000}"/>
    <cellStyle name="Percent 2 3 5 7 2 2" xfId="47233" xr:uid="{00000000-0005-0000-0000-00008AB80000}"/>
    <cellStyle name="Percent 2 3 5 7 2 3" xfId="47234" xr:uid="{00000000-0005-0000-0000-00008BB80000}"/>
    <cellStyle name="Percent 2 3 5 7 2 4" xfId="47235" xr:uid="{00000000-0005-0000-0000-00008CB80000}"/>
    <cellStyle name="Percent 2 3 5 7 2 5" xfId="47236" xr:uid="{00000000-0005-0000-0000-00008DB80000}"/>
    <cellStyle name="Percent 2 3 5 7 3" xfId="47237" xr:uid="{00000000-0005-0000-0000-00008EB80000}"/>
    <cellStyle name="Percent 2 3 5 7 3 2" xfId="47238" xr:uid="{00000000-0005-0000-0000-00008FB80000}"/>
    <cellStyle name="Percent 2 3 5 7 3 3" xfId="47239" xr:uid="{00000000-0005-0000-0000-000090B80000}"/>
    <cellStyle name="Percent 2 3 5 7 4" xfId="47240" xr:uid="{00000000-0005-0000-0000-000091B80000}"/>
    <cellStyle name="Percent 2 3 5 7 4 2" xfId="47241" xr:uid="{00000000-0005-0000-0000-000092B80000}"/>
    <cellStyle name="Percent 2 3 5 7 5" xfId="47242" xr:uid="{00000000-0005-0000-0000-000093B80000}"/>
    <cellStyle name="Percent 2 3 5 7 5 2" xfId="47243" xr:uid="{00000000-0005-0000-0000-000094B80000}"/>
    <cellStyle name="Percent 2 3 5 7 6" xfId="47244" xr:uid="{00000000-0005-0000-0000-000095B80000}"/>
    <cellStyle name="Percent 2 3 5 7 7" xfId="47245" xr:uid="{00000000-0005-0000-0000-000096B80000}"/>
    <cellStyle name="Percent 2 3 5 7 8" xfId="47246" xr:uid="{00000000-0005-0000-0000-000097B80000}"/>
    <cellStyle name="Percent 2 3 5 7 9" xfId="47247" xr:uid="{00000000-0005-0000-0000-000098B80000}"/>
    <cellStyle name="Percent 2 3 5 8" xfId="47248" xr:uid="{00000000-0005-0000-0000-000099B80000}"/>
    <cellStyle name="Percent 2 3 5 8 2" xfId="47249" xr:uid="{00000000-0005-0000-0000-00009AB80000}"/>
    <cellStyle name="Percent 2 3 5 8 3" xfId="47250" xr:uid="{00000000-0005-0000-0000-00009BB80000}"/>
    <cellStyle name="Percent 2 3 5 8 4" xfId="47251" xr:uid="{00000000-0005-0000-0000-00009CB80000}"/>
    <cellStyle name="Percent 2 3 5 8 5" xfId="47252" xr:uid="{00000000-0005-0000-0000-00009DB80000}"/>
    <cellStyle name="Percent 2 3 5 9" xfId="47253" xr:uid="{00000000-0005-0000-0000-00009EB80000}"/>
    <cellStyle name="Percent 2 3 5 9 2" xfId="47254" xr:uid="{00000000-0005-0000-0000-00009FB80000}"/>
    <cellStyle name="Percent 2 3 5 9 3" xfId="47255" xr:uid="{00000000-0005-0000-0000-0000A0B80000}"/>
    <cellStyle name="Percent 2 3 6" xfId="47256" xr:uid="{00000000-0005-0000-0000-0000A1B80000}"/>
    <cellStyle name="Percent 2 4" xfId="47257" xr:uid="{00000000-0005-0000-0000-0000A2B80000}"/>
    <cellStyle name="Percent 2 4 10" xfId="47258" xr:uid="{00000000-0005-0000-0000-0000A3B80000}"/>
    <cellStyle name="Percent 2 4 10 2" xfId="47259" xr:uid="{00000000-0005-0000-0000-0000A4B80000}"/>
    <cellStyle name="Percent 2 4 11" xfId="47260" xr:uid="{00000000-0005-0000-0000-0000A5B80000}"/>
    <cellStyle name="Percent 2 4 11 2" xfId="47261" xr:uid="{00000000-0005-0000-0000-0000A6B80000}"/>
    <cellStyle name="Percent 2 4 12" xfId="47262" xr:uid="{00000000-0005-0000-0000-0000A7B80000}"/>
    <cellStyle name="Percent 2 4 13" xfId="47263" xr:uid="{00000000-0005-0000-0000-0000A8B80000}"/>
    <cellStyle name="Percent 2 4 14" xfId="47264" xr:uid="{00000000-0005-0000-0000-0000A9B80000}"/>
    <cellStyle name="Percent 2 4 15" xfId="47265" xr:uid="{00000000-0005-0000-0000-0000AAB80000}"/>
    <cellStyle name="Percent 2 4 16" xfId="47266" xr:uid="{00000000-0005-0000-0000-0000ABB80000}"/>
    <cellStyle name="Percent 2 4 17" xfId="47267" xr:uid="{00000000-0005-0000-0000-0000ACB80000}"/>
    <cellStyle name="Percent 2 4 2" xfId="47268" xr:uid="{00000000-0005-0000-0000-0000ADB80000}"/>
    <cellStyle name="Percent 2 4 2 10" xfId="47269" xr:uid="{00000000-0005-0000-0000-0000AEB80000}"/>
    <cellStyle name="Percent 2 4 2 11" xfId="47270" xr:uid="{00000000-0005-0000-0000-0000AFB80000}"/>
    <cellStyle name="Percent 2 4 2 12" xfId="47271" xr:uid="{00000000-0005-0000-0000-0000B0B80000}"/>
    <cellStyle name="Percent 2 4 2 13" xfId="47272" xr:uid="{00000000-0005-0000-0000-0000B1B80000}"/>
    <cellStyle name="Percent 2 4 2 14" xfId="47273" xr:uid="{00000000-0005-0000-0000-0000B2B80000}"/>
    <cellStyle name="Percent 2 4 2 2" xfId="47274" xr:uid="{00000000-0005-0000-0000-0000B3B80000}"/>
    <cellStyle name="Percent 2 4 2 2 10" xfId="47275" xr:uid="{00000000-0005-0000-0000-0000B4B80000}"/>
    <cellStyle name="Percent 2 4 2 2 11" xfId="47276" xr:uid="{00000000-0005-0000-0000-0000B5B80000}"/>
    <cellStyle name="Percent 2 4 2 2 12" xfId="47277" xr:uid="{00000000-0005-0000-0000-0000B6B80000}"/>
    <cellStyle name="Percent 2 4 2 2 2" xfId="47278" xr:uid="{00000000-0005-0000-0000-0000B7B80000}"/>
    <cellStyle name="Percent 2 4 2 2 2 10" xfId="47279" xr:uid="{00000000-0005-0000-0000-0000B8B80000}"/>
    <cellStyle name="Percent 2 4 2 2 2 11" xfId="47280" xr:uid="{00000000-0005-0000-0000-0000B9B80000}"/>
    <cellStyle name="Percent 2 4 2 2 2 2" xfId="47281" xr:uid="{00000000-0005-0000-0000-0000BAB80000}"/>
    <cellStyle name="Percent 2 4 2 2 2 2 2" xfId="47282" xr:uid="{00000000-0005-0000-0000-0000BBB80000}"/>
    <cellStyle name="Percent 2 4 2 2 2 2 3" xfId="47283" xr:uid="{00000000-0005-0000-0000-0000BCB80000}"/>
    <cellStyle name="Percent 2 4 2 2 2 2 4" xfId="47284" xr:uid="{00000000-0005-0000-0000-0000BDB80000}"/>
    <cellStyle name="Percent 2 4 2 2 2 2 5" xfId="47285" xr:uid="{00000000-0005-0000-0000-0000BEB80000}"/>
    <cellStyle name="Percent 2 4 2 2 2 3" xfId="47286" xr:uid="{00000000-0005-0000-0000-0000BFB80000}"/>
    <cellStyle name="Percent 2 4 2 2 2 3 2" xfId="47287" xr:uid="{00000000-0005-0000-0000-0000C0B80000}"/>
    <cellStyle name="Percent 2 4 2 2 2 3 3" xfId="47288" xr:uid="{00000000-0005-0000-0000-0000C1B80000}"/>
    <cellStyle name="Percent 2 4 2 2 2 4" xfId="47289" xr:uid="{00000000-0005-0000-0000-0000C2B80000}"/>
    <cellStyle name="Percent 2 4 2 2 2 4 2" xfId="47290" xr:uid="{00000000-0005-0000-0000-0000C3B80000}"/>
    <cellStyle name="Percent 2 4 2 2 2 5" xfId="47291" xr:uid="{00000000-0005-0000-0000-0000C4B80000}"/>
    <cellStyle name="Percent 2 4 2 2 2 5 2" xfId="47292" xr:uid="{00000000-0005-0000-0000-0000C5B80000}"/>
    <cellStyle name="Percent 2 4 2 2 2 6" xfId="47293" xr:uid="{00000000-0005-0000-0000-0000C6B80000}"/>
    <cellStyle name="Percent 2 4 2 2 2 7" xfId="47294" xr:uid="{00000000-0005-0000-0000-0000C7B80000}"/>
    <cellStyle name="Percent 2 4 2 2 2 8" xfId="47295" xr:uid="{00000000-0005-0000-0000-0000C8B80000}"/>
    <cellStyle name="Percent 2 4 2 2 2 9" xfId="47296" xr:uid="{00000000-0005-0000-0000-0000C9B80000}"/>
    <cellStyle name="Percent 2 4 2 2 3" xfId="47297" xr:uid="{00000000-0005-0000-0000-0000CAB80000}"/>
    <cellStyle name="Percent 2 4 2 2 3 2" xfId="47298" xr:uid="{00000000-0005-0000-0000-0000CBB80000}"/>
    <cellStyle name="Percent 2 4 2 2 3 3" xfId="47299" xr:uid="{00000000-0005-0000-0000-0000CCB80000}"/>
    <cellStyle name="Percent 2 4 2 2 3 4" xfId="47300" xr:uid="{00000000-0005-0000-0000-0000CDB80000}"/>
    <cellStyle name="Percent 2 4 2 2 3 5" xfId="47301" xr:uid="{00000000-0005-0000-0000-0000CEB80000}"/>
    <cellStyle name="Percent 2 4 2 2 4" xfId="47302" xr:uid="{00000000-0005-0000-0000-0000CFB80000}"/>
    <cellStyle name="Percent 2 4 2 2 4 2" xfId="47303" xr:uid="{00000000-0005-0000-0000-0000D0B80000}"/>
    <cellStyle name="Percent 2 4 2 2 4 3" xfId="47304" xr:uid="{00000000-0005-0000-0000-0000D1B80000}"/>
    <cellStyle name="Percent 2 4 2 2 5" xfId="47305" xr:uid="{00000000-0005-0000-0000-0000D2B80000}"/>
    <cellStyle name="Percent 2 4 2 2 5 2" xfId="47306" xr:uid="{00000000-0005-0000-0000-0000D3B80000}"/>
    <cellStyle name="Percent 2 4 2 2 6" xfId="47307" xr:uid="{00000000-0005-0000-0000-0000D4B80000}"/>
    <cellStyle name="Percent 2 4 2 2 6 2" xfId="47308" xr:uid="{00000000-0005-0000-0000-0000D5B80000}"/>
    <cellStyle name="Percent 2 4 2 2 7" xfId="47309" xr:uid="{00000000-0005-0000-0000-0000D6B80000}"/>
    <cellStyle name="Percent 2 4 2 2 8" xfId="47310" xr:uid="{00000000-0005-0000-0000-0000D7B80000}"/>
    <cellStyle name="Percent 2 4 2 2 9" xfId="47311" xr:uid="{00000000-0005-0000-0000-0000D8B80000}"/>
    <cellStyle name="Percent 2 4 2 3" xfId="47312" xr:uid="{00000000-0005-0000-0000-0000D9B80000}"/>
    <cellStyle name="Percent 2 4 2 3 10" xfId="47313" xr:uid="{00000000-0005-0000-0000-0000DAB80000}"/>
    <cellStyle name="Percent 2 4 2 3 11" xfId="47314" xr:uid="{00000000-0005-0000-0000-0000DBB80000}"/>
    <cellStyle name="Percent 2 4 2 3 12" xfId="47315" xr:uid="{00000000-0005-0000-0000-0000DCB80000}"/>
    <cellStyle name="Percent 2 4 2 3 2" xfId="47316" xr:uid="{00000000-0005-0000-0000-0000DDB80000}"/>
    <cellStyle name="Percent 2 4 2 3 2 10" xfId="47317" xr:uid="{00000000-0005-0000-0000-0000DEB80000}"/>
    <cellStyle name="Percent 2 4 2 3 2 11" xfId="47318" xr:uid="{00000000-0005-0000-0000-0000DFB80000}"/>
    <cellStyle name="Percent 2 4 2 3 2 2" xfId="47319" xr:uid="{00000000-0005-0000-0000-0000E0B80000}"/>
    <cellStyle name="Percent 2 4 2 3 2 2 2" xfId="47320" xr:uid="{00000000-0005-0000-0000-0000E1B80000}"/>
    <cellStyle name="Percent 2 4 2 3 2 2 3" xfId="47321" xr:uid="{00000000-0005-0000-0000-0000E2B80000}"/>
    <cellStyle name="Percent 2 4 2 3 2 2 4" xfId="47322" xr:uid="{00000000-0005-0000-0000-0000E3B80000}"/>
    <cellStyle name="Percent 2 4 2 3 2 2 5" xfId="47323" xr:uid="{00000000-0005-0000-0000-0000E4B80000}"/>
    <cellStyle name="Percent 2 4 2 3 2 3" xfId="47324" xr:uid="{00000000-0005-0000-0000-0000E5B80000}"/>
    <cellStyle name="Percent 2 4 2 3 2 3 2" xfId="47325" xr:uid="{00000000-0005-0000-0000-0000E6B80000}"/>
    <cellStyle name="Percent 2 4 2 3 2 3 3" xfId="47326" xr:uid="{00000000-0005-0000-0000-0000E7B80000}"/>
    <cellStyle name="Percent 2 4 2 3 2 4" xfId="47327" xr:uid="{00000000-0005-0000-0000-0000E8B80000}"/>
    <cellStyle name="Percent 2 4 2 3 2 4 2" xfId="47328" xr:uid="{00000000-0005-0000-0000-0000E9B80000}"/>
    <cellStyle name="Percent 2 4 2 3 2 5" xfId="47329" xr:uid="{00000000-0005-0000-0000-0000EAB80000}"/>
    <cellStyle name="Percent 2 4 2 3 2 5 2" xfId="47330" xr:uid="{00000000-0005-0000-0000-0000EBB80000}"/>
    <cellStyle name="Percent 2 4 2 3 2 6" xfId="47331" xr:uid="{00000000-0005-0000-0000-0000ECB80000}"/>
    <cellStyle name="Percent 2 4 2 3 2 7" xfId="47332" xr:uid="{00000000-0005-0000-0000-0000EDB80000}"/>
    <cellStyle name="Percent 2 4 2 3 2 8" xfId="47333" xr:uid="{00000000-0005-0000-0000-0000EEB80000}"/>
    <cellStyle name="Percent 2 4 2 3 2 9" xfId="47334" xr:uid="{00000000-0005-0000-0000-0000EFB80000}"/>
    <cellStyle name="Percent 2 4 2 3 3" xfId="47335" xr:uid="{00000000-0005-0000-0000-0000F0B80000}"/>
    <cellStyle name="Percent 2 4 2 3 3 2" xfId="47336" xr:uid="{00000000-0005-0000-0000-0000F1B80000}"/>
    <cellStyle name="Percent 2 4 2 3 3 3" xfId="47337" xr:uid="{00000000-0005-0000-0000-0000F2B80000}"/>
    <cellStyle name="Percent 2 4 2 3 3 4" xfId="47338" xr:uid="{00000000-0005-0000-0000-0000F3B80000}"/>
    <cellStyle name="Percent 2 4 2 3 3 5" xfId="47339" xr:uid="{00000000-0005-0000-0000-0000F4B80000}"/>
    <cellStyle name="Percent 2 4 2 3 4" xfId="47340" xr:uid="{00000000-0005-0000-0000-0000F5B80000}"/>
    <cellStyle name="Percent 2 4 2 3 4 2" xfId="47341" xr:uid="{00000000-0005-0000-0000-0000F6B80000}"/>
    <cellStyle name="Percent 2 4 2 3 4 3" xfId="47342" xr:uid="{00000000-0005-0000-0000-0000F7B80000}"/>
    <cellStyle name="Percent 2 4 2 3 5" xfId="47343" xr:uid="{00000000-0005-0000-0000-0000F8B80000}"/>
    <cellStyle name="Percent 2 4 2 3 5 2" xfId="47344" xr:uid="{00000000-0005-0000-0000-0000F9B80000}"/>
    <cellStyle name="Percent 2 4 2 3 6" xfId="47345" xr:uid="{00000000-0005-0000-0000-0000FAB80000}"/>
    <cellStyle name="Percent 2 4 2 3 6 2" xfId="47346" xr:uid="{00000000-0005-0000-0000-0000FBB80000}"/>
    <cellStyle name="Percent 2 4 2 3 7" xfId="47347" xr:uid="{00000000-0005-0000-0000-0000FCB80000}"/>
    <cellStyle name="Percent 2 4 2 3 8" xfId="47348" xr:uid="{00000000-0005-0000-0000-0000FDB80000}"/>
    <cellStyle name="Percent 2 4 2 3 9" xfId="47349" xr:uid="{00000000-0005-0000-0000-0000FEB80000}"/>
    <cellStyle name="Percent 2 4 2 4" xfId="47350" xr:uid="{00000000-0005-0000-0000-0000FFB80000}"/>
    <cellStyle name="Percent 2 4 2 4 10" xfId="47351" xr:uid="{00000000-0005-0000-0000-000000B90000}"/>
    <cellStyle name="Percent 2 4 2 4 11" xfId="47352" xr:uid="{00000000-0005-0000-0000-000001B90000}"/>
    <cellStyle name="Percent 2 4 2 4 2" xfId="47353" xr:uid="{00000000-0005-0000-0000-000002B90000}"/>
    <cellStyle name="Percent 2 4 2 4 2 2" xfId="47354" xr:uid="{00000000-0005-0000-0000-000003B90000}"/>
    <cellStyle name="Percent 2 4 2 4 2 3" xfId="47355" xr:uid="{00000000-0005-0000-0000-000004B90000}"/>
    <cellStyle name="Percent 2 4 2 4 2 4" xfId="47356" xr:uid="{00000000-0005-0000-0000-000005B90000}"/>
    <cellStyle name="Percent 2 4 2 4 2 5" xfId="47357" xr:uid="{00000000-0005-0000-0000-000006B90000}"/>
    <cellStyle name="Percent 2 4 2 4 3" xfId="47358" xr:uid="{00000000-0005-0000-0000-000007B90000}"/>
    <cellStyle name="Percent 2 4 2 4 3 2" xfId="47359" xr:uid="{00000000-0005-0000-0000-000008B90000}"/>
    <cellStyle name="Percent 2 4 2 4 3 3" xfId="47360" xr:uid="{00000000-0005-0000-0000-000009B90000}"/>
    <cellStyle name="Percent 2 4 2 4 4" xfId="47361" xr:uid="{00000000-0005-0000-0000-00000AB90000}"/>
    <cellStyle name="Percent 2 4 2 4 4 2" xfId="47362" xr:uid="{00000000-0005-0000-0000-00000BB90000}"/>
    <cellStyle name="Percent 2 4 2 4 5" xfId="47363" xr:uid="{00000000-0005-0000-0000-00000CB90000}"/>
    <cellStyle name="Percent 2 4 2 4 5 2" xfId="47364" xr:uid="{00000000-0005-0000-0000-00000DB90000}"/>
    <cellStyle name="Percent 2 4 2 4 6" xfId="47365" xr:uid="{00000000-0005-0000-0000-00000EB90000}"/>
    <cellStyle name="Percent 2 4 2 4 7" xfId="47366" xr:uid="{00000000-0005-0000-0000-00000FB90000}"/>
    <cellStyle name="Percent 2 4 2 4 8" xfId="47367" xr:uid="{00000000-0005-0000-0000-000010B90000}"/>
    <cellStyle name="Percent 2 4 2 4 9" xfId="47368" xr:uid="{00000000-0005-0000-0000-000011B90000}"/>
    <cellStyle name="Percent 2 4 2 5" xfId="47369" xr:uid="{00000000-0005-0000-0000-000012B90000}"/>
    <cellStyle name="Percent 2 4 2 5 2" xfId="47370" xr:uid="{00000000-0005-0000-0000-000013B90000}"/>
    <cellStyle name="Percent 2 4 2 5 3" xfId="47371" xr:uid="{00000000-0005-0000-0000-000014B90000}"/>
    <cellStyle name="Percent 2 4 2 5 4" xfId="47372" xr:uid="{00000000-0005-0000-0000-000015B90000}"/>
    <cellStyle name="Percent 2 4 2 5 5" xfId="47373" xr:uid="{00000000-0005-0000-0000-000016B90000}"/>
    <cellStyle name="Percent 2 4 2 6" xfId="47374" xr:uid="{00000000-0005-0000-0000-000017B90000}"/>
    <cellStyle name="Percent 2 4 2 6 2" xfId="47375" xr:uid="{00000000-0005-0000-0000-000018B90000}"/>
    <cellStyle name="Percent 2 4 2 6 3" xfId="47376" xr:uid="{00000000-0005-0000-0000-000019B90000}"/>
    <cellStyle name="Percent 2 4 2 7" xfId="47377" xr:uid="{00000000-0005-0000-0000-00001AB90000}"/>
    <cellStyle name="Percent 2 4 2 7 2" xfId="47378" xr:uid="{00000000-0005-0000-0000-00001BB90000}"/>
    <cellStyle name="Percent 2 4 2 8" xfId="47379" xr:uid="{00000000-0005-0000-0000-00001CB90000}"/>
    <cellStyle name="Percent 2 4 2 8 2" xfId="47380" xr:uid="{00000000-0005-0000-0000-00001DB90000}"/>
    <cellStyle name="Percent 2 4 2 9" xfId="47381" xr:uid="{00000000-0005-0000-0000-00001EB90000}"/>
    <cellStyle name="Percent 2 4 3" xfId="47382" xr:uid="{00000000-0005-0000-0000-00001FB90000}"/>
    <cellStyle name="Percent 2 4 3 10" xfId="47383" xr:uid="{00000000-0005-0000-0000-000020B90000}"/>
    <cellStyle name="Percent 2 4 3 11" xfId="47384" xr:uid="{00000000-0005-0000-0000-000021B90000}"/>
    <cellStyle name="Percent 2 4 3 12" xfId="47385" xr:uid="{00000000-0005-0000-0000-000022B90000}"/>
    <cellStyle name="Percent 2 4 3 13" xfId="47386" xr:uid="{00000000-0005-0000-0000-000023B90000}"/>
    <cellStyle name="Percent 2 4 3 14" xfId="47387" xr:uid="{00000000-0005-0000-0000-000024B90000}"/>
    <cellStyle name="Percent 2 4 3 2" xfId="47388" xr:uid="{00000000-0005-0000-0000-000025B90000}"/>
    <cellStyle name="Percent 2 4 3 2 10" xfId="47389" xr:uid="{00000000-0005-0000-0000-000026B90000}"/>
    <cellStyle name="Percent 2 4 3 2 11" xfId="47390" xr:uid="{00000000-0005-0000-0000-000027B90000}"/>
    <cellStyle name="Percent 2 4 3 2 12" xfId="47391" xr:uid="{00000000-0005-0000-0000-000028B90000}"/>
    <cellStyle name="Percent 2 4 3 2 2" xfId="47392" xr:uid="{00000000-0005-0000-0000-000029B90000}"/>
    <cellStyle name="Percent 2 4 3 2 2 10" xfId="47393" xr:uid="{00000000-0005-0000-0000-00002AB90000}"/>
    <cellStyle name="Percent 2 4 3 2 2 11" xfId="47394" xr:uid="{00000000-0005-0000-0000-00002BB90000}"/>
    <cellStyle name="Percent 2 4 3 2 2 2" xfId="47395" xr:uid="{00000000-0005-0000-0000-00002CB90000}"/>
    <cellStyle name="Percent 2 4 3 2 2 2 2" xfId="47396" xr:uid="{00000000-0005-0000-0000-00002DB90000}"/>
    <cellStyle name="Percent 2 4 3 2 2 2 3" xfId="47397" xr:uid="{00000000-0005-0000-0000-00002EB90000}"/>
    <cellStyle name="Percent 2 4 3 2 2 2 4" xfId="47398" xr:uid="{00000000-0005-0000-0000-00002FB90000}"/>
    <cellStyle name="Percent 2 4 3 2 2 2 5" xfId="47399" xr:uid="{00000000-0005-0000-0000-000030B90000}"/>
    <cellStyle name="Percent 2 4 3 2 2 3" xfId="47400" xr:uid="{00000000-0005-0000-0000-000031B90000}"/>
    <cellStyle name="Percent 2 4 3 2 2 3 2" xfId="47401" xr:uid="{00000000-0005-0000-0000-000032B90000}"/>
    <cellStyle name="Percent 2 4 3 2 2 3 3" xfId="47402" xr:uid="{00000000-0005-0000-0000-000033B90000}"/>
    <cellStyle name="Percent 2 4 3 2 2 4" xfId="47403" xr:uid="{00000000-0005-0000-0000-000034B90000}"/>
    <cellStyle name="Percent 2 4 3 2 2 4 2" xfId="47404" xr:uid="{00000000-0005-0000-0000-000035B90000}"/>
    <cellStyle name="Percent 2 4 3 2 2 5" xfId="47405" xr:uid="{00000000-0005-0000-0000-000036B90000}"/>
    <cellStyle name="Percent 2 4 3 2 2 5 2" xfId="47406" xr:uid="{00000000-0005-0000-0000-000037B90000}"/>
    <cellStyle name="Percent 2 4 3 2 2 6" xfId="47407" xr:uid="{00000000-0005-0000-0000-000038B90000}"/>
    <cellStyle name="Percent 2 4 3 2 2 7" xfId="47408" xr:uid="{00000000-0005-0000-0000-000039B90000}"/>
    <cellStyle name="Percent 2 4 3 2 2 8" xfId="47409" xr:uid="{00000000-0005-0000-0000-00003AB90000}"/>
    <cellStyle name="Percent 2 4 3 2 2 9" xfId="47410" xr:uid="{00000000-0005-0000-0000-00003BB90000}"/>
    <cellStyle name="Percent 2 4 3 2 3" xfId="47411" xr:uid="{00000000-0005-0000-0000-00003CB90000}"/>
    <cellStyle name="Percent 2 4 3 2 3 2" xfId="47412" xr:uid="{00000000-0005-0000-0000-00003DB90000}"/>
    <cellStyle name="Percent 2 4 3 2 3 3" xfId="47413" xr:uid="{00000000-0005-0000-0000-00003EB90000}"/>
    <cellStyle name="Percent 2 4 3 2 3 4" xfId="47414" xr:uid="{00000000-0005-0000-0000-00003FB90000}"/>
    <cellStyle name="Percent 2 4 3 2 3 5" xfId="47415" xr:uid="{00000000-0005-0000-0000-000040B90000}"/>
    <cellStyle name="Percent 2 4 3 2 4" xfId="47416" xr:uid="{00000000-0005-0000-0000-000041B90000}"/>
    <cellStyle name="Percent 2 4 3 2 4 2" xfId="47417" xr:uid="{00000000-0005-0000-0000-000042B90000}"/>
    <cellStyle name="Percent 2 4 3 2 4 3" xfId="47418" xr:uid="{00000000-0005-0000-0000-000043B90000}"/>
    <cellStyle name="Percent 2 4 3 2 5" xfId="47419" xr:uid="{00000000-0005-0000-0000-000044B90000}"/>
    <cellStyle name="Percent 2 4 3 2 5 2" xfId="47420" xr:uid="{00000000-0005-0000-0000-000045B90000}"/>
    <cellStyle name="Percent 2 4 3 2 6" xfId="47421" xr:uid="{00000000-0005-0000-0000-000046B90000}"/>
    <cellStyle name="Percent 2 4 3 2 6 2" xfId="47422" xr:uid="{00000000-0005-0000-0000-000047B90000}"/>
    <cellStyle name="Percent 2 4 3 2 7" xfId="47423" xr:uid="{00000000-0005-0000-0000-000048B90000}"/>
    <cellStyle name="Percent 2 4 3 2 8" xfId="47424" xr:uid="{00000000-0005-0000-0000-000049B90000}"/>
    <cellStyle name="Percent 2 4 3 2 9" xfId="47425" xr:uid="{00000000-0005-0000-0000-00004AB90000}"/>
    <cellStyle name="Percent 2 4 3 3" xfId="47426" xr:uid="{00000000-0005-0000-0000-00004BB90000}"/>
    <cellStyle name="Percent 2 4 3 3 10" xfId="47427" xr:uid="{00000000-0005-0000-0000-00004CB90000}"/>
    <cellStyle name="Percent 2 4 3 3 11" xfId="47428" xr:uid="{00000000-0005-0000-0000-00004DB90000}"/>
    <cellStyle name="Percent 2 4 3 3 12" xfId="47429" xr:uid="{00000000-0005-0000-0000-00004EB90000}"/>
    <cellStyle name="Percent 2 4 3 3 2" xfId="47430" xr:uid="{00000000-0005-0000-0000-00004FB90000}"/>
    <cellStyle name="Percent 2 4 3 3 2 10" xfId="47431" xr:uid="{00000000-0005-0000-0000-000050B90000}"/>
    <cellStyle name="Percent 2 4 3 3 2 11" xfId="47432" xr:uid="{00000000-0005-0000-0000-000051B90000}"/>
    <cellStyle name="Percent 2 4 3 3 2 2" xfId="47433" xr:uid="{00000000-0005-0000-0000-000052B90000}"/>
    <cellStyle name="Percent 2 4 3 3 2 2 2" xfId="47434" xr:uid="{00000000-0005-0000-0000-000053B90000}"/>
    <cellStyle name="Percent 2 4 3 3 2 2 3" xfId="47435" xr:uid="{00000000-0005-0000-0000-000054B90000}"/>
    <cellStyle name="Percent 2 4 3 3 2 2 4" xfId="47436" xr:uid="{00000000-0005-0000-0000-000055B90000}"/>
    <cellStyle name="Percent 2 4 3 3 2 2 5" xfId="47437" xr:uid="{00000000-0005-0000-0000-000056B90000}"/>
    <cellStyle name="Percent 2 4 3 3 2 3" xfId="47438" xr:uid="{00000000-0005-0000-0000-000057B90000}"/>
    <cellStyle name="Percent 2 4 3 3 2 3 2" xfId="47439" xr:uid="{00000000-0005-0000-0000-000058B90000}"/>
    <cellStyle name="Percent 2 4 3 3 2 3 3" xfId="47440" xr:uid="{00000000-0005-0000-0000-000059B90000}"/>
    <cellStyle name="Percent 2 4 3 3 2 4" xfId="47441" xr:uid="{00000000-0005-0000-0000-00005AB90000}"/>
    <cellStyle name="Percent 2 4 3 3 2 4 2" xfId="47442" xr:uid="{00000000-0005-0000-0000-00005BB90000}"/>
    <cellStyle name="Percent 2 4 3 3 2 5" xfId="47443" xr:uid="{00000000-0005-0000-0000-00005CB90000}"/>
    <cellStyle name="Percent 2 4 3 3 2 5 2" xfId="47444" xr:uid="{00000000-0005-0000-0000-00005DB90000}"/>
    <cellStyle name="Percent 2 4 3 3 2 6" xfId="47445" xr:uid="{00000000-0005-0000-0000-00005EB90000}"/>
    <cellStyle name="Percent 2 4 3 3 2 7" xfId="47446" xr:uid="{00000000-0005-0000-0000-00005FB90000}"/>
    <cellStyle name="Percent 2 4 3 3 2 8" xfId="47447" xr:uid="{00000000-0005-0000-0000-000060B90000}"/>
    <cellStyle name="Percent 2 4 3 3 2 9" xfId="47448" xr:uid="{00000000-0005-0000-0000-000061B90000}"/>
    <cellStyle name="Percent 2 4 3 3 3" xfId="47449" xr:uid="{00000000-0005-0000-0000-000062B90000}"/>
    <cellStyle name="Percent 2 4 3 3 3 2" xfId="47450" xr:uid="{00000000-0005-0000-0000-000063B90000}"/>
    <cellStyle name="Percent 2 4 3 3 3 3" xfId="47451" xr:uid="{00000000-0005-0000-0000-000064B90000}"/>
    <cellStyle name="Percent 2 4 3 3 3 4" xfId="47452" xr:uid="{00000000-0005-0000-0000-000065B90000}"/>
    <cellStyle name="Percent 2 4 3 3 3 5" xfId="47453" xr:uid="{00000000-0005-0000-0000-000066B90000}"/>
    <cellStyle name="Percent 2 4 3 3 4" xfId="47454" xr:uid="{00000000-0005-0000-0000-000067B90000}"/>
    <cellStyle name="Percent 2 4 3 3 4 2" xfId="47455" xr:uid="{00000000-0005-0000-0000-000068B90000}"/>
    <cellStyle name="Percent 2 4 3 3 4 3" xfId="47456" xr:uid="{00000000-0005-0000-0000-000069B90000}"/>
    <cellStyle name="Percent 2 4 3 3 5" xfId="47457" xr:uid="{00000000-0005-0000-0000-00006AB90000}"/>
    <cellStyle name="Percent 2 4 3 3 5 2" xfId="47458" xr:uid="{00000000-0005-0000-0000-00006BB90000}"/>
    <cellStyle name="Percent 2 4 3 3 6" xfId="47459" xr:uid="{00000000-0005-0000-0000-00006CB90000}"/>
    <cellStyle name="Percent 2 4 3 3 6 2" xfId="47460" xr:uid="{00000000-0005-0000-0000-00006DB90000}"/>
    <cellStyle name="Percent 2 4 3 3 7" xfId="47461" xr:uid="{00000000-0005-0000-0000-00006EB90000}"/>
    <cellStyle name="Percent 2 4 3 3 8" xfId="47462" xr:uid="{00000000-0005-0000-0000-00006FB90000}"/>
    <cellStyle name="Percent 2 4 3 3 9" xfId="47463" xr:uid="{00000000-0005-0000-0000-000070B90000}"/>
    <cellStyle name="Percent 2 4 3 4" xfId="47464" xr:uid="{00000000-0005-0000-0000-000071B90000}"/>
    <cellStyle name="Percent 2 4 3 4 10" xfId="47465" xr:uid="{00000000-0005-0000-0000-000072B90000}"/>
    <cellStyle name="Percent 2 4 3 4 11" xfId="47466" xr:uid="{00000000-0005-0000-0000-000073B90000}"/>
    <cellStyle name="Percent 2 4 3 4 2" xfId="47467" xr:uid="{00000000-0005-0000-0000-000074B90000}"/>
    <cellStyle name="Percent 2 4 3 4 2 2" xfId="47468" xr:uid="{00000000-0005-0000-0000-000075B90000}"/>
    <cellStyle name="Percent 2 4 3 4 2 3" xfId="47469" xr:uid="{00000000-0005-0000-0000-000076B90000}"/>
    <cellStyle name="Percent 2 4 3 4 2 4" xfId="47470" xr:uid="{00000000-0005-0000-0000-000077B90000}"/>
    <cellStyle name="Percent 2 4 3 4 2 5" xfId="47471" xr:uid="{00000000-0005-0000-0000-000078B90000}"/>
    <cellStyle name="Percent 2 4 3 4 3" xfId="47472" xr:uid="{00000000-0005-0000-0000-000079B90000}"/>
    <cellStyle name="Percent 2 4 3 4 3 2" xfId="47473" xr:uid="{00000000-0005-0000-0000-00007AB90000}"/>
    <cellStyle name="Percent 2 4 3 4 3 3" xfId="47474" xr:uid="{00000000-0005-0000-0000-00007BB90000}"/>
    <cellStyle name="Percent 2 4 3 4 4" xfId="47475" xr:uid="{00000000-0005-0000-0000-00007CB90000}"/>
    <cellStyle name="Percent 2 4 3 4 4 2" xfId="47476" xr:uid="{00000000-0005-0000-0000-00007DB90000}"/>
    <cellStyle name="Percent 2 4 3 4 5" xfId="47477" xr:uid="{00000000-0005-0000-0000-00007EB90000}"/>
    <cellStyle name="Percent 2 4 3 4 5 2" xfId="47478" xr:uid="{00000000-0005-0000-0000-00007FB90000}"/>
    <cellStyle name="Percent 2 4 3 4 6" xfId="47479" xr:uid="{00000000-0005-0000-0000-000080B90000}"/>
    <cellStyle name="Percent 2 4 3 4 7" xfId="47480" xr:uid="{00000000-0005-0000-0000-000081B90000}"/>
    <cellStyle name="Percent 2 4 3 4 8" xfId="47481" xr:uid="{00000000-0005-0000-0000-000082B90000}"/>
    <cellStyle name="Percent 2 4 3 4 9" xfId="47482" xr:uid="{00000000-0005-0000-0000-000083B90000}"/>
    <cellStyle name="Percent 2 4 3 5" xfId="47483" xr:uid="{00000000-0005-0000-0000-000084B90000}"/>
    <cellStyle name="Percent 2 4 3 5 2" xfId="47484" xr:uid="{00000000-0005-0000-0000-000085B90000}"/>
    <cellStyle name="Percent 2 4 3 5 3" xfId="47485" xr:uid="{00000000-0005-0000-0000-000086B90000}"/>
    <cellStyle name="Percent 2 4 3 5 4" xfId="47486" xr:uid="{00000000-0005-0000-0000-000087B90000}"/>
    <cellStyle name="Percent 2 4 3 5 5" xfId="47487" xr:uid="{00000000-0005-0000-0000-000088B90000}"/>
    <cellStyle name="Percent 2 4 3 6" xfId="47488" xr:uid="{00000000-0005-0000-0000-000089B90000}"/>
    <cellStyle name="Percent 2 4 3 6 2" xfId="47489" xr:uid="{00000000-0005-0000-0000-00008AB90000}"/>
    <cellStyle name="Percent 2 4 3 6 3" xfId="47490" xr:uid="{00000000-0005-0000-0000-00008BB90000}"/>
    <cellStyle name="Percent 2 4 3 7" xfId="47491" xr:uid="{00000000-0005-0000-0000-00008CB90000}"/>
    <cellStyle name="Percent 2 4 3 7 2" xfId="47492" xr:uid="{00000000-0005-0000-0000-00008DB90000}"/>
    <cellStyle name="Percent 2 4 3 8" xfId="47493" xr:uid="{00000000-0005-0000-0000-00008EB90000}"/>
    <cellStyle name="Percent 2 4 3 8 2" xfId="47494" xr:uid="{00000000-0005-0000-0000-00008FB90000}"/>
    <cellStyle name="Percent 2 4 3 9" xfId="47495" xr:uid="{00000000-0005-0000-0000-000090B90000}"/>
    <cellStyle name="Percent 2 4 4" xfId="47496" xr:uid="{00000000-0005-0000-0000-000091B90000}"/>
    <cellStyle name="Percent 2 4 4 10" xfId="47497" xr:uid="{00000000-0005-0000-0000-000092B90000}"/>
    <cellStyle name="Percent 2 4 4 11" xfId="47498" xr:uid="{00000000-0005-0000-0000-000093B90000}"/>
    <cellStyle name="Percent 2 4 4 12" xfId="47499" xr:uid="{00000000-0005-0000-0000-000094B90000}"/>
    <cellStyle name="Percent 2 4 4 13" xfId="47500" xr:uid="{00000000-0005-0000-0000-000095B90000}"/>
    <cellStyle name="Percent 2 4 4 14" xfId="47501" xr:uid="{00000000-0005-0000-0000-000096B90000}"/>
    <cellStyle name="Percent 2 4 4 2" xfId="47502" xr:uid="{00000000-0005-0000-0000-000097B90000}"/>
    <cellStyle name="Percent 2 4 4 2 10" xfId="47503" xr:uid="{00000000-0005-0000-0000-000098B90000}"/>
    <cellStyle name="Percent 2 4 4 2 11" xfId="47504" xr:uid="{00000000-0005-0000-0000-000099B90000}"/>
    <cellStyle name="Percent 2 4 4 2 12" xfId="47505" xr:uid="{00000000-0005-0000-0000-00009AB90000}"/>
    <cellStyle name="Percent 2 4 4 2 2" xfId="47506" xr:uid="{00000000-0005-0000-0000-00009BB90000}"/>
    <cellStyle name="Percent 2 4 4 2 2 10" xfId="47507" xr:uid="{00000000-0005-0000-0000-00009CB90000}"/>
    <cellStyle name="Percent 2 4 4 2 2 11" xfId="47508" xr:uid="{00000000-0005-0000-0000-00009DB90000}"/>
    <cellStyle name="Percent 2 4 4 2 2 2" xfId="47509" xr:uid="{00000000-0005-0000-0000-00009EB90000}"/>
    <cellStyle name="Percent 2 4 4 2 2 2 2" xfId="47510" xr:uid="{00000000-0005-0000-0000-00009FB90000}"/>
    <cellStyle name="Percent 2 4 4 2 2 2 3" xfId="47511" xr:uid="{00000000-0005-0000-0000-0000A0B90000}"/>
    <cellStyle name="Percent 2 4 4 2 2 2 4" xfId="47512" xr:uid="{00000000-0005-0000-0000-0000A1B90000}"/>
    <cellStyle name="Percent 2 4 4 2 2 2 5" xfId="47513" xr:uid="{00000000-0005-0000-0000-0000A2B90000}"/>
    <cellStyle name="Percent 2 4 4 2 2 3" xfId="47514" xr:uid="{00000000-0005-0000-0000-0000A3B90000}"/>
    <cellStyle name="Percent 2 4 4 2 2 3 2" xfId="47515" xr:uid="{00000000-0005-0000-0000-0000A4B90000}"/>
    <cellStyle name="Percent 2 4 4 2 2 3 3" xfId="47516" xr:uid="{00000000-0005-0000-0000-0000A5B90000}"/>
    <cellStyle name="Percent 2 4 4 2 2 4" xfId="47517" xr:uid="{00000000-0005-0000-0000-0000A6B90000}"/>
    <cellStyle name="Percent 2 4 4 2 2 4 2" xfId="47518" xr:uid="{00000000-0005-0000-0000-0000A7B90000}"/>
    <cellStyle name="Percent 2 4 4 2 2 5" xfId="47519" xr:uid="{00000000-0005-0000-0000-0000A8B90000}"/>
    <cellStyle name="Percent 2 4 4 2 2 5 2" xfId="47520" xr:uid="{00000000-0005-0000-0000-0000A9B90000}"/>
    <cellStyle name="Percent 2 4 4 2 2 6" xfId="47521" xr:uid="{00000000-0005-0000-0000-0000AAB90000}"/>
    <cellStyle name="Percent 2 4 4 2 2 7" xfId="47522" xr:uid="{00000000-0005-0000-0000-0000ABB90000}"/>
    <cellStyle name="Percent 2 4 4 2 2 8" xfId="47523" xr:uid="{00000000-0005-0000-0000-0000ACB90000}"/>
    <cellStyle name="Percent 2 4 4 2 2 9" xfId="47524" xr:uid="{00000000-0005-0000-0000-0000ADB90000}"/>
    <cellStyle name="Percent 2 4 4 2 3" xfId="47525" xr:uid="{00000000-0005-0000-0000-0000AEB90000}"/>
    <cellStyle name="Percent 2 4 4 2 3 2" xfId="47526" xr:uid="{00000000-0005-0000-0000-0000AFB90000}"/>
    <cellStyle name="Percent 2 4 4 2 3 3" xfId="47527" xr:uid="{00000000-0005-0000-0000-0000B0B90000}"/>
    <cellStyle name="Percent 2 4 4 2 3 4" xfId="47528" xr:uid="{00000000-0005-0000-0000-0000B1B90000}"/>
    <cellStyle name="Percent 2 4 4 2 3 5" xfId="47529" xr:uid="{00000000-0005-0000-0000-0000B2B90000}"/>
    <cellStyle name="Percent 2 4 4 2 4" xfId="47530" xr:uid="{00000000-0005-0000-0000-0000B3B90000}"/>
    <cellStyle name="Percent 2 4 4 2 4 2" xfId="47531" xr:uid="{00000000-0005-0000-0000-0000B4B90000}"/>
    <cellStyle name="Percent 2 4 4 2 4 3" xfId="47532" xr:uid="{00000000-0005-0000-0000-0000B5B90000}"/>
    <cellStyle name="Percent 2 4 4 2 5" xfId="47533" xr:uid="{00000000-0005-0000-0000-0000B6B90000}"/>
    <cellStyle name="Percent 2 4 4 2 5 2" xfId="47534" xr:uid="{00000000-0005-0000-0000-0000B7B90000}"/>
    <cellStyle name="Percent 2 4 4 2 6" xfId="47535" xr:uid="{00000000-0005-0000-0000-0000B8B90000}"/>
    <cellStyle name="Percent 2 4 4 2 6 2" xfId="47536" xr:uid="{00000000-0005-0000-0000-0000B9B90000}"/>
    <cellStyle name="Percent 2 4 4 2 7" xfId="47537" xr:uid="{00000000-0005-0000-0000-0000BAB90000}"/>
    <cellStyle name="Percent 2 4 4 2 8" xfId="47538" xr:uid="{00000000-0005-0000-0000-0000BBB90000}"/>
    <cellStyle name="Percent 2 4 4 2 9" xfId="47539" xr:uid="{00000000-0005-0000-0000-0000BCB90000}"/>
    <cellStyle name="Percent 2 4 4 3" xfId="47540" xr:uid="{00000000-0005-0000-0000-0000BDB90000}"/>
    <cellStyle name="Percent 2 4 4 3 10" xfId="47541" xr:uid="{00000000-0005-0000-0000-0000BEB90000}"/>
    <cellStyle name="Percent 2 4 4 3 11" xfId="47542" xr:uid="{00000000-0005-0000-0000-0000BFB90000}"/>
    <cellStyle name="Percent 2 4 4 3 12" xfId="47543" xr:uid="{00000000-0005-0000-0000-0000C0B90000}"/>
    <cellStyle name="Percent 2 4 4 3 2" xfId="47544" xr:uid="{00000000-0005-0000-0000-0000C1B90000}"/>
    <cellStyle name="Percent 2 4 4 3 2 10" xfId="47545" xr:uid="{00000000-0005-0000-0000-0000C2B90000}"/>
    <cellStyle name="Percent 2 4 4 3 2 11" xfId="47546" xr:uid="{00000000-0005-0000-0000-0000C3B90000}"/>
    <cellStyle name="Percent 2 4 4 3 2 2" xfId="47547" xr:uid="{00000000-0005-0000-0000-0000C4B90000}"/>
    <cellStyle name="Percent 2 4 4 3 2 2 2" xfId="47548" xr:uid="{00000000-0005-0000-0000-0000C5B90000}"/>
    <cellStyle name="Percent 2 4 4 3 2 2 3" xfId="47549" xr:uid="{00000000-0005-0000-0000-0000C6B90000}"/>
    <cellStyle name="Percent 2 4 4 3 2 2 4" xfId="47550" xr:uid="{00000000-0005-0000-0000-0000C7B90000}"/>
    <cellStyle name="Percent 2 4 4 3 2 2 5" xfId="47551" xr:uid="{00000000-0005-0000-0000-0000C8B90000}"/>
    <cellStyle name="Percent 2 4 4 3 2 3" xfId="47552" xr:uid="{00000000-0005-0000-0000-0000C9B90000}"/>
    <cellStyle name="Percent 2 4 4 3 2 3 2" xfId="47553" xr:uid="{00000000-0005-0000-0000-0000CAB90000}"/>
    <cellStyle name="Percent 2 4 4 3 2 3 3" xfId="47554" xr:uid="{00000000-0005-0000-0000-0000CBB90000}"/>
    <cellStyle name="Percent 2 4 4 3 2 4" xfId="47555" xr:uid="{00000000-0005-0000-0000-0000CCB90000}"/>
    <cellStyle name="Percent 2 4 4 3 2 4 2" xfId="47556" xr:uid="{00000000-0005-0000-0000-0000CDB90000}"/>
    <cellStyle name="Percent 2 4 4 3 2 5" xfId="47557" xr:uid="{00000000-0005-0000-0000-0000CEB90000}"/>
    <cellStyle name="Percent 2 4 4 3 2 5 2" xfId="47558" xr:uid="{00000000-0005-0000-0000-0000CFB90000}"/>
    <cellStyle name="Percent 2 4 4 3 2 6" xfId="47559" xr:uid="{00000000-0005-0000-0000-0000D0B90000}"/>
    <cellStyle name="Percent 2 4 4 3 2 7" xfId="47560" xr:uid="{00000000-0005-0000-0000-0000D1B90000}"/>
    <cellStyle name="Percent 2 4 4 3 2 8" xfId="47561" xr:uid="{00000000-0005-0000-0000-0000D2B90000}"/>
    <cellStyle name="Percent 2 4 4 3 2 9" xfId="47562" xr:uid="{00000000-0005-0000-0000-0000D3B90000}"/>
    <cellStyle name="Percent 2 4 4 3 3" xfId="47563" xr:uid="{00000000-0005-0000-0000-0000D4B90000}"/>
    <cellStyle name="Percent 2 4 4 3 3 2" xfId="47564" xr:uid="{00000000-0005-0000-0000-0000D5B90000}"/>
    <cellStyle name="Percent 2 4 4 3 3 3" xfId="47565" xr:uid="{00000000-0005-0000-0000-0000D6B90000}"/>
    <cellStyle name="Percent 2 4 4 3 3 4" xfId="47566" xr:uid="{00000000-0005-0000-0000-0000D7B90000}"/>
    <cellStyle name="Percent 2 4 4 3 3 5" xfId="47567" xr:uid="{00000000-0005-0000-0000-0000D8B90000}"/>
    <cellStyle name="Percent 2 4 4 3 4" xfId="47568" xr:uid="{00000000-0005-0000-0000-0000D9B90000}"/>
    <cellStyle name="Percent 2 4 4 3 4 2" xfId="47569" xr:uid="{00000000-0005-0000-0000-0000DAB90000}"/>
    <cellStyle name="Percent 2 4 4 3 4 3" xfId="47570" xr:uid="{00000000-0005-0000-0000-0000DBB90000}"/>
    <cellStyle name="Percent 2 4 4 3 5" xfId="47571" xr:uid="{00000000-0005-0000-0000-0000DCB90000}"/>
    <cellStyle name="Percent 2 4 4 3 5 2" xfId="47572" xr:uid="{00000000-0005-0000-0000-0000DDB90000}"/>
    <cellStyle name="Percent 2 4 4 3 6" xfId="47573" xr:uid="{00000000-0005-0000-0000-0000DEB90000}"/>
    <cellStyle name="Percent 2 4 4 3 6 2" xfId="47574" xr:uid="{00000000-0005-0000-0000-0000DFB90000}"/>
    <cellStyle name="Percent 2 4 4 3 7" xfId="47575" xr:uid="{00000000-0005-0000-0000-0000E0B90000}"/>
    <cellStyle name="Percent 2 4 4 3 8" xfId="47576" xr:uid="{00000000-0005-0000-0000-0000E1B90000}"/>
    <cellStyle name="Percent 2 4 4 3 9" xfId="47577" xr:uid="{00000000-0005-0000-0000-0000E2B90000}"/>
    <cellStyle name="Percent 2 4 4 4" xfId="47578" xr:uid="{00000000-0005-0000-0000-0000E3B90000}"/>
    <cellStyle name="Percent 2 4 4 4 10" xfId="47579" xr:uid="{00000000-0005-0000-0000-0000E4B90000}"/>
    <cellStyle name="Percent 2 4 4 4 11" xfId="47580" xr:uid="{00000000-0005-0000-0000-0000E5B90000}"/>
    <cellStyle name="Percent 2 4 4 4 2" xfId="47581" xr:uid="{00000000-0005-0000-0000-0000E6B90000}"/>
    <cellStyle name="Percent 2 4 4 4 2 2" xfId="47582" xr:uid="{00000000-0005-0000-0000-0000E7B90000}"/>
    <cellStyle name="Percent 2 4 4 4 2 3" xfId="47583" xr:uid="{00000000-0005-0000-0000-0000E8B90000}"/>
    <cellStyle name="Percent 2 4 4 4 2 4" xfId="47584" xr:uid="{00000000-0005-0000-0000-0000E9B90000}"/>
    <cellStyle name="Percent 2 4 4 4 2 5" xfId="47585" xr:uid="{00000000-0005-0000-0000-0000EAB90000}"/>
    <cellStyle name="Percent 2 4 4 4 3" xfId="47586" xr:uid="{00000000-0005-0000-0000-0000EBB90000}"/>
    <cellStyle name="Percent 2 4 4 4 3 2" xfId="47587" xr:uid="{00000000-0005-0000-0000-0000ECB90000}"/>
    <cellStyle name="Percent 2 4 4 4 3 3" xfId="47588" xr:uid="{00000000-0005-0000-0000-0000EDB90000}"/>
    <cellStyle name="Percent 2 4 4 4 4" xfId="47589" xr:uid="{00000000-0005-0000-0000-0000EEB90000}"/>
    <cellStyle name="Percent 2 4 4 4 4 2" xfId="47590" xr:uid="{00000000-0005-0000-0000-0000EFB90000}"/>
    <cellStyle name="Percent 2 4 4 4 5" xfId="47591" xr:uid="{00000000-0005-0000-0000-0000F0B90000}"/>
    <cellStyle name="Percent 2 4 4 4 5 2" xfId="47592" xr:uid="{00000000-0005-0000-0000-0000F1B90000}"/>
    <cellStyle name="Percent 2 4 4 4 6" xfId="47593" xr:uid="{00000000-0005-0000-0000-0000F2B90000}"/>
    <cellStyle name="Percent 2 4 4 4 7" xfId="47594" xr:uid="{00000000-0005-0000-0000-0000F3B90000}"/>
    <cellStyle name="Percent 2 4 4 4 8" xfId="47595" xr:uid="{00000000-0005-0000-0000-0000F4B90000}"/>
    <cellStyle name="Percent 2 4 4 4 9" xfId="47596" xr:uid="{00000000-0005-0000-0000-0000F5B90000}"/>
    <cellStyle name="Percent 2 4 4 5" xfId="47597" xr:uid="{00000000-0005-0000-0000-0000F6B90000}"/>
    <cellStyle name="Percent 2 4 4 5 2" xfId="47598" xr:uid="{00000000-0005-0000-0000-0000F7B90000}"/>
    <cellStyle name="Percent 2 4 4 5 3" xfId="47599" xr:uid="{00000000-0005-0000-0000-0000F8B90000}"/>
    <cellStyle name="Percent 2 4 4 5 4" xfId="47600" xr:uid="{00000000-0005-0000-0000-0000F9B90000}"/>
    <cellStyle name="Percent 2 4 4 5 5" xfId="47601" xr:uid="{00000000-0005-0000-0000-0000FAB90000}"/>
    <cellStyle name="Percent 2 4 4 6" xfId="47602" xr:uid="{00000000-0005-0000-0000-0000FBB90000}"/>
    <cellStyle name="Percent 2 4 4 6 2" xfId="47603" xr:uid="{00000000-0005-0000-0000-0000FCB90000}"/>
    <cellStyle name="Percent 2 4 4 6 3" xfId="47604" xr:uid="{00000000-0005-0000-0000-0000FDB90000}"/>
    <cellStyle name="Percent 2 4 4 7" xfId="47605" xr:uid="{00000000-0005-0000-0000-0000FEB90000}"/>
    <cellStyle name="Percent 2 4 4 7 2" xfId="47606" xr:uid="{00000000-0005-0000-0000-0000FFB90000}"/>
    <cellStyle name="Percent 2 4 4 8" xfId="47607" xr:uid="{00000000-0005-0000-0000-000000BA0000}"/>
    <cellStyle name="Percent 2 4 4 8 2" xfId="47608" xr:uid="{00000000-0005-0000-0000-000001BA0000}"/>
    <cellStyle name="Percent 2 4 4 9" xfId="47609" xr:uid="{00000000-0005-0000-0000-000002BA0000}"/>
    <cellStyle name="Percent 2 4 5" xfId="47610" xr:uid="{00000000-0005-0000-0000-000003BA0000}"/>
    <cellStyle name="Percent 2 4 5 10" xfId="47611" xr:uid="{00000000-0005-0000-0000-000004BA0000}"/>
    <cellStyle name="Percent 2 4 5 11" xfId="47612" xr:uid="{00000000-0005-0000-0000-000005BA0000}"/>
    <cellStyle name="Percent 2 4 5 12" xfId="47613" xr:uid="{00000000-0005-0000-0000-000006BA0000}"/>
    <cellStyle name="Percent 2 4 5 2" xfId="47614" xr:uid="{00000000-0005-0000-0000-000007BA0000}"/>
    <cellStyle name="Percent 2 4 5 2 10" xfId="47615" xr:uid="{00000000-0005-0000-0000-000008BA0000}"/>
    <cellStyle name="Percent 2 4 5 2 11" xfId="47616" xr:uid="{00000000-0005-0000-0000-000009BA0000}"/>
    <cellStyle name="Percent 2 4 5 2 2" xfId="47617" xr:uid="{00000000-0005-0000-0000-00000ABA0000}"/>
    <cellStyle name="Percent 2 4 5 2 2 2" xfId="47618" xr:uid="{00000000-0005-0000-0000-00000BBA0000}"/>
    <cellStyle name="Percent 2 4 5 2 2 3" xfId="47619" xr:uid="{00000000-0005-0000-0000-00000CBA0000}"/>
    <cellStyle name="Percent 2 4 5 2 2 4" xfId="47620" xr:uid="{00000000-0005-0000-0000-00000DBA0000}"/>
    <cellStyle name="Percent 2 4 5 2 2 5" xfId="47621" xr:uid="{00000000-0005-0000-0000-00000EBA0000}"/>
    <cellStyle name="Percent 2 4 5 2 3" xfId="47622" xr:uid="{00000000-0005-0000-0000-00000FBA0000}"/>
    <cellStyle name="Percent 2 4 5 2 3 2" xfId="47623" xr:uid="{00000000-0005-0000-0000-000010BA0000}"/>
    <cellStyle name="Percent 2 4 5 2 3 3" xfId="47624" xr:uid="{00000000-0005-0000-0000-000011BA0000}"/>
    <cellStyle name="Percent 2 4 5 2 4" xfId="47625" xr:uid="{00000000-0005-0000-0000-000012BA0000}"/>
    <cellStyle name="Percent 2 4 5 2 4 2" xfId="47626" xr:uid="{00000000-0005-0000-0000-000013BA0000}"/>
    <cellStyle name="Percent 2 4 5 2 5" xfId="47627" xr:uid="{00000000-0005-0000-0000-000014BA0000}"/>
    <cellStyle name="Percent 2 4 5 2 5 2" xfId="47628" xr:uid="{00000000-0005-0000-0000-000015BA0000}"/>
    <cellStyle name="Percent 2 4 5 2 6" xfId="47629" xr:uid="{00000000-0005-0000-0000-000016BA0000}"/>
    <cellStyle name="Percent 2 4 5 2 7" xfId="47630" xr:uid="{00000000-0005-0000-0000-000017BA0000}"/>
    <cellStyle name="Percent 2 4 5 2 8" xfId="47631" xr:uid="{00000000-0005-0000-0000-000018BA0000}"/>
    <cellStyle name="Percent 2 4 5 2 9" xfId="47632" xr:uid="{00000000-0005-0000-0000-000019BA0000}"/>
    <cellStyle name="Percent 2 4 5 3" xfId="47633" xr:uid="{00000000-0005-0000-0000-00001ABA0000}"/>
    <cellStyle name="Percent 2 4 5 3 2" xfId="47634" xr:uid="{00000000-0005-0000-0000-00001BBA0000}"/>
    <cellStyle name="Percent 2 4 5 3 3" xfId="47635" xr:uid="{00000000-0005-0000-0000-00001CBA0000}"/>
    <cellStyle name="Percent 2 4 5 3 4" xfId="47636" xr:uid="{00000000-0005-0000-0000-00001DBA0000}"/>
    <cellStyle name="Percent 2 4 5 3 5" xfId="47637" xr:uid="{00000000-0005-0000-0000-00001EBA0000}"/>
    <cellStyle name="Percent 2 4 5 4" xfId="47638" xr:uid="{00000000-0005-0000-0000-00001FBA0000}"/>
    <cellStyle name="Percent 2 4 5 4 2" xfId="47639" xr:uid="{00000000-0005-0000-0000-000020BA0000}"/>
    <cellStyle name="Percent 2 4 5 4 3" xfId="47640" xr:uid="{00000000-0005-0000-0000-000021BA0000}"/>
    <cellStyle name="Percent 2 4 5 5" xfId="47641" xr:uid="{00000000-0005-0000-0000-000022BA0000}"/>
    <cellStyle name="Percent 2 4 5 5 2" xfId="47642" xr:uid="{00000000-0005-0000-0000-000023BA0000}"/>
    <cellStyle name="Percent 2 4 5 6" xfId="47643" xr:uid="{00000000-0005-0000-0000-000024BA0000}"/>
    <cellStyle name="Percent 2 4 5 6 2" xfId="47644" xr:uid="{00000000-0005-0000-0000-000025BA0000}"/>
    <cellStyle name="Percent 2 4 5 7" xfId="47645" xr:uid="{00000000-0005-0000-0000-000026BA0000}"/>
    <cellStyle name="Percent 2 4 5 8" xfId="47646" xr:uid="{00000000-0005-0000-0000-000027BA0000}"/>
    <cellStyle name="Percent 2 4 5 9" xfId="47647" xr:uid="{00000000-0005-0000-0000-000028BA0000}"/>
    <cellStyle name="Percent 2 4 6" xfId="47648" xr:uid="{00000000-0005-0000-0000-000029BA0000}"/>
    <cellStyle name="Percent 2 4 6 10" xfId="47649" xr:uid="{00000000-0005-0000-0000-00002ABA0000}"/>
    <cellStyle name="Percent 2 4 6 11" xfId="47650" xr:uid="{00000000-0005-0000-0000-00002BBA0000}"/>
    <cellStyle name="Percent 2 4 6 12" xfId="47651" xr:uid="{00000000-0005-0000-0000-00002CBA0000}"/>
    <cellStyle name="Percent 2 4 6 2" xfId="47652" xr:uid="{00000000-0005-0000-0000-00002DBA0000}"/>
    <cellStyle name="Percent 2 4 6 2 10" xfId="47653" xr:uid="{00000000-0005-0000-0000-00002EBA0000}"/>
    <cellStyle name="Percent 2 4 6 2 11" xfId="47654" xr:uid="{00000000-0005-0000-0000-00002FBA0000}"/>
    <cellStyle name="Percent 2 4 6 2 2" xfId="47655" xr:uid="{00000000-0005-0000-0000-000030BA0000}"/>
    <cellStyle name="Percent 2 4 6 2 2 2" xfId="47656" xr:uid="{00000000-0005-0000-0000-000031BA0000}"/>
    <cellStyle name="Percent 2 4 6 2 2 3" xfId="47657" xr:uid="{00000000-0005-0000-0000-000032BA0000}"/>
    <cellStyle name="Percent 2 4 6 2 2 4" xfId="47658" xr:uid="{00000000-0005-0000-0000-000033BA0000}"/>
    <cellStyle name="Percent 2 4 6 2 2 5" xfId="47659" xr:uid="{00000000-0005-0000-0000-000034BA0000}"/>
    <cellStyle name="Percent 2 4 6 2 3" xfId="47660" xr:uid="{00000000-0005-0000-0000-000035BA0000}"/>
    <cellStyle name="Percent 2 4 6 2 3 2" xfId="47661" xr:uid="{00000000-0005-0000-0000-000036BA0000}"/>
    <cellStyle name="Percent 2 4 6 2 3 3" xfId="47662" xr:uid="{00000000-0005-0000-0000-000037BA0000}"/>
    <cellStyle name="Percent 2 4 6 2 4" xfId="47663" xr:uid="{00000000-0005-0000-0000-000038BA0000}"/>
    <cellStyle name="Percent 2 4 6 2 4 2" xfId="47664" xr:uid="{00000000-0005-0000-0000-000039BA0000}"/>
    <cellStyle name="Percent 2 4 6 2 5" xfId="47665" xr:uid="{00000000-0005-0000-0000-00003ABA0000}"/>
    <cellStyle name="Percent 2 4 6 2 5 2" xfId="47666" xr:uid="{00000000-0005-0000-0000-00003BBA0000}"/>
    <cellStyle name="Percent 2 4 6 2 6" xfId="47667" xr:uid="{00000000-0005-0000-0000-00003CBA0000}"/>
    <cellStyle name="Percent 2 4 6 2 7" xfId="47668" xr:uid="{00000000-0005-0000-0000-00003DBA0000}"/>
    <cellStyle name="Percent 2 4 6 2 8" xfId="47669" xr:uid="{00000000-0005-0000-0000-00003EBA0000}"/>
    <cellStyle name="Percent 2 4 6 2 9" xfId="47670" xr:uid="{00000000-0005-0000-0000-00003FBA0000}"/>
    <cellStyle name="Percent 2 4 6 3" xfId="47671" xr:uid="{00000000-0005-0000-0000-000040BA0000}"/>
    <cellStyle name="Percent 2 4 6 3 2" xfId="47672" xr:uid="{00000000-0005-0000-0000-000041BA0000}"/>
    <cellStyle name="Percent 2 4 6 3 3" xfId="47673" xr:uid="{00000000-0005-0000-0000-000042BA0000}"/>
    <cellStyle name="Percent 2 4 6 3 4" xfId="47674" xr:uid="{00000000-0005-0000-0000-000043BA0000}"/>
    <cellStyle name="Percent 2 4 6 3 5" xfId="47675" xr:uid="{00000000-0005-0000-0000-000044BA0000}"/>
    <cellStyle name="Percent 2 4 6 4" xfId="47676" xr:uid="{00000000-0005-0000-0000-000045BA0000}"/>
    <cellStyle name="Percent 2 4 6 4 2" xfId="47677" xr:uid="{00000000-0005-0000-0000-000046BA0000}"/>
    <cellStyle name="Percent 2 4 6 4 3" xfId="47678" xr:uid="{00000000-0005-0000-0000-000047BA0000}"/>
    <cellStyle name="Percent 2 4 6 5" xfId="47679" xr:uid="{00000000-0005-0000-0000-000048BA0000}"/>
    <cellStyle name="Percent 2 4 6 5 2" xfId="47680" xr:uid="{00000000-0005-0000-0000-000049BA0000}"/>
    <cellStyle name="Percent 2 4 6 6" xfId="47681" xr:uid="{00000000-0005-0000-0000-00004ABA0000}"/>
    <cellStyle name="Percent 2 4 6 6 2" xfId="47682" xr:uid="{00000000-0005-0000-0000-00004BBA0000}"/>
    <cellStyle name="Percent 2 4 6 7" xfId="47683" xr:uid="{00000000-0005-0000-0000-00004CBA0000}"/>
    <cellStyle name="Percent 2 4 6 8" xfId="47684" xr:uid="{00000000-0005-0000-0000-00004DBA0000}"/>
    <cellStyle name="Percent 2 4 6 9" xfId="47685" xr:uid="{00000000-0005-0000-0000-00004EBA0000}"/>
    <cellStyle name="Percent 2 4 7" xfId="47686" xr:uid="{00000000-0005-0000-0000-00004FBA0000}"/>
    <cellStyle name="Percent 2 4 7 10" xfId="47687" xr:uid="{00000000-0005-0000-0000-000050BA0000}"/>
    <cellStyle name="Percent 2 4 7 11" xfId="47688" xr:uid="{00000000-0005-0000-0000-000051BA0000}"/>
    <cellStyle name="Percent 2 4 7 2" xfId="47689" xr:uid="{00000000-0005-0000-0000-000052BA0000}"/>
    <cellStyle name="Percent 2 4 7 2 2" xfId="47690" xr:uid="{00000000-0005-0000-0000-000053BA0000}"/>
    <cellStyle name="Percent 2 4 7 2 3" xfId="47691" xr:uid="{00000000-0005-0000-0000-000054BA0000}"/>
    <cellStyle name="Percent 2 4 7 2 4" xfId="47692" xr:uid="{00000000-0005-0000-0000-000055BA0000}"/>
    <cellStyle name="Percent 2 4 7 2 5" xfId="47693" xr:uid="{00000000-0005-0000-0000-000056BA0000}"/>
    <cellStyle name="Percent 2 4 7 3" xfId="47694" xr:uid="{00000000-0005-0000-0000-000057BA0000}"/>
    <cellStyle name="Percent 2 4 7 3 2" xfId="47695" xr:uid="{00000000-0005-0000-0000-000058BA0000}"/>
    <cellStyle name="Percent 2 4 7 3 3" xfId="47696" xr:uid="{00000000-0005-0000-0000-000059BA0000}"/>
    <cellStyle name="Percent 2 4 7 4" xfId="47697" xr:uid="{00000000-0005-0000-0000-00005ABA0000}"/>
    <cellStyle name="Percent 2 4 7 4 2" xfId="47698" xr:uid="{00000000-0005-0000-0000-00005BBA0000}"/>
    <cellStyle name="Percent 2 4 7 5" xfId="47699" xr:uid="{00000000-0005-0000-0000-00005CBA0000}"/>
    <cellStyle name="Percent 2 4 7 5 2" xfId="47700" xr:uid="{00000000-0005-0000-0000-00005DBA0000}"/>
    <cellStyle name="Percent 2 4 7 6" xfId="47701" xr:uid="{00000000-0005-0000-0000-00005EBA0000}"/>
    <cellStyle name="Percent 2 4 7 7" xfId="47702" xr:uid="{00000000-0005-0000-0000-00005FBA0000}"/>
    <cellStyle name="Percent 2 4 7 8" xfId="47703" xr:uid="{00000000-0005-0000-0000-000060BA0000}"/>
    <cellStyle name="Percent 2 4 7 9" xfId="47704" xr:uid="{00000000-0005-0000-0000-000061BA0000}"/>
    <cellStyle name="Percent 2 4 8" xfId="47705" xr:uid="{00000000-0005-0000-0000-000062BA0000}"/>
    <cellStyle name="Percent 2 4 8 2" xfId="47706" xr:uid="{00000000-0005-0000-0000-000063BA0000}"/>
    <cellStyle name="Percent 2 4 8 3" xfId="47707" xr:uid="{00000000-0005-0000-0000-000064BA0000}"/>
    <cellStyle name="Percent 2 4 8 4" xfId="47708" xr:uid="{00000000-0005-0000-0000-000065BA0000}"/>
    <cellStyle name="Percent 2 4 8 5" xfId="47709" xr:uid="{00000000-0005-0000-0000-000066BA0000}"/>
    <cellStyle name="Percent 2 4 9" xfId="47710" xr:uid="{00000000-0005-0000-0000-000067BA0000}"/>
    <cellStyle name="Percent 2 4 9 2" xfId="47711" xr:uid="{00000000-0005-0000-0000-000068BA0000}"/>
    <cellStyle name="Percent 2 4 9 3" xfId="47712" xr:uid="{00000000-0005-0000-0000-000069BA0000}"/>
    <cellStyle name="Percent 2 5" xfId="47713" xr:uid="{00000000-0005-0000-0000-00006ABA0000}"/>
    <cellStyle name="Percent 2 5 10" xfId="47714" xr:uid="{00000000-0005-0000-0000-00006BBA0000}"/>
    <cellStyle name="Percent 2 5 10 2" xfId="47715" xr:uid="{00000000-0005-0000-0000-00006CBA0000}"/>
    <cellStyle name="Percent 2 5 11" xfId="47716" xr:uid="{00000000-0005-0000-0000-00006DBA0000}"/>
    <cellStyle name="Percent 2 5 11 2" xfId="47717" xr:uid="{00000000-0005-0000-0000-00006EBA0000}"/>
    <cellStyle name="Percent 2 5 12" xfId="47718" xr:uid="{00000000-0005-0000-0000-00006FBA0000}"/>
    <cellStyle name="Percent 2 5 13" xfId="47719" xr:uid="{00000000-0005-0000-0000-000070BA0000}"/>
    <cellStyle name="Percent 2 5 14" xfId="47720" xr:uid="{00000000-0005-0000-0000-000071BA0000}"/>
    <cellStyle name="Percent 2 5 15" xfId="47721" xr:uid="{00000000-0005-0000-0000-000072BA0000}"/>
    <cellStyle name="Percent 2 5 16" xfId="47722" xr:uid="{00000000-0005-0000-0000-000073BA0000}"/>
    <cellStyle name="Percent 2 5 17" xfId="47723" xr:uid="{00000000-0005-0000-0000-000074BA0000}"/>
    <cellStyle name="Percent 2 5 2" xfId="47724" xr:uid="{00000000-0005-0000-0000-000075BA0000}"/>
    <cellStyle name="Percent 2 5 2 10" xfId="47725" xr:uid="{00000000-0005-0000-0000-000076BA0000}"/>
    <cellStyle name="Percent 2 5 2 11" xfId="47726" xr:uid="{00000000-0005-0000-0000-000077BA0000}"/>
    <cellStyle name="Percent 2 5 2 12" xfId="47727" xr:uid="{00000000-0005-0000-0000-000078BA0000}"/>
    <cellStyle name="Percent 2 5 2 13" xfId="47728" xr:uid="{00000000-0005-0000-0000-000079BA0000}"/>
    <cellStyle name="Percent 2 5 2 14" xfId="47729" xr:uid="{00000000-0005-0000-0000-00007ABA0000}"/>
    <cellStyle name="Percent 2 5 2 2" xfId="47730" xr:uid="{00000000-0005-0000-0000-00007BBA0000}"/>
    <cellStyle name="Percent 2 5 2 2 10" xfId="47731" xr:uid="{00000000-0005-0000-0000-00007CBA0000}"/>
    <cellStyle name="Percent 2 5 2 2 11" xfId="47732" xr:uid="{00000000-0005-0000-0000-00007DBA0000}"/>
    <cellStyle name="Percent 2 5 2 2 12" xfId="47733" xr:uid="{00000000-0005-0000-0000-00007EBA0000}"/>
    <cellStyle name="Percent 2 5 2 2 2" xfId="47734" xr:uid="{00000000-0005-0000-0000-00007FBA0000}"/>
    <cellStyle name="Percent 2 5 2 2 2 10" xfId="47735" xr:uid="{00000000-0005-0000-0000-000080BA0000}"/>
    <cellStyle name="Percent 2 5 2 2 2 11" xfId="47736" xr:uid="{00000000-0005-0000-0000-000081BA0000}"/>
    <cellStyle name="Percent 2 5 2 2 2 2" xfId="47737" xr:uid="{00000000-0005-0000-0000-000082BA0000}"/>
    <cellStyle name="Percent 2 5 2 2 2 2 2" xfId="47738" xr:uid="{00000000-0005-0000-0000-000083BA0000}"/>
    <cellStyle name="Percent 2 5 2 2 2 2 3" xfId="47739" xr:uid="{00000000-0005-0000-0000-000084BA0000}"/>
    <cellStyle name="Percent 2 5 2 2 2 2 4" xfId="47740" xr:uid="{00000000-0005-0000-0000-000085BA0000}"/>
    <cellStyle name="Percent 2 5 2 2 2 2 5" xfId="47741" xr:uid="{00000000-0005-0000-0000-000086BA0000}"/>
    <cellStyle name="Percent 2 5 2 2 2 3" xfId="47742" xr:uid="{00000000-0005-0000-0000-000087BA0000}"/>
    <cellStyle name="Percent 2 5 2 2 2 3 2" xfId="47743" xr:uid="{00000000-0005-0000-0000-000088BA0000}"/>
    <cellStyle name="Percent 2 5 2 2 2 3 3" xfId="47744" xr:uid="{00000000-0005-0000-0000-000089BA0000}"/>
    <cellStyle name="Percent 2 5 2 2 2 4" xfId="47745" xr:uid="{00000000-0005-0000-0000-00008ABA0000}"/>
    <cellStyle name="Percent 2 5 2 2 2 4 2" xfId="47746" xr:uid="{00000000-0005-0000-0000-00008BBA0000}"/>
    <cellStyle name="Percent 2 5 2 2 2 5" xfId="47747" xr:uid="{00000000-0005-0000-0000-00008CBA0000}"/>
    <cellStyle name="Percent 2 5 2 2 2 5 2" xfId="47748" xr:uid="{00000000-0005-0000-0000-00008DBA0000}"/>
    <cellStyle name="Percent 2 5 2 2 2 6" xfId="47749" xr:uid="{00000000-0005-0000-0000-00008EBA0000}"/>
    <cellStyle name="Percent 2 5 2 2 2 7" xfId="47750" xr:uid="{00000000-0005-0000-0000-00008FBA0000}"/>
    <cellStyle name="Percent 2 5 2 2 2 8" xfId="47751" xr:uid="{00000000-0005-0000-0000-000090BA0000}"/>
    <cellStyle name="Percent 2 5 2 2 2 9" xfId="47752" xr:uid="{00000000-0005-0000-0000-000091BA0000}"/>
    <cellStyle name="Percent 2 5 2 2 3" xfId="47753" xr:uid="{00000000-0005-0000-0000-000092BA0000}"/>
    <cellStyle name="Percent 2 5 2 2 3 2" xfId="47754" xr:uid="{00000000-0005-0000-0000-000093BA0000}"/>
    <cellStyle name="Percent 2 5 2 2 3 3" xfId="47755" xr:uid="{00000000-0005-0000-0000-000094BA0000}"/>
    <cellStyle name="Percent 2 5 2 2 3 4" xfId="47756" xr:uid="{00000000-0005-0000-0000-000095BA0000}"/>
    <cellStyle name="Percent 2 5 2 2 3 5" xfId="47757" xr:uid="{00000000-0005-0000-0000-000096BA0000}"/>
    <cellStyle name="Percent 2 5 2 2 4" xfId="47758" xr:uid="{00000000-0005-0000-0000-000097BA0000}"/>
    <cellStyle name="Percent 2 5 2 2 4 2" xfId="47759" xr:uid="{00000000-0005-0000-0000-000098BA0000}"/>
    <cellStyle name="Percent 2 5 2 2 4 3" xfId="47760" xr:uid="{00000000-0005-0000-0000-000099BA0000}"/>
    <cellStyle name="Percent 2 5 2 2 5" xfId="47761" xr:uid="{00000000-0005-0000-0000-00009ABA0000}"/>
    <cellStyle name="Percent 2 5 2 2 5 2" xfId="47762" xr:uid="{00000000-0005-0000-0000-00009BBA0000}"/>
    <cellStyle name="Percent 2 5 2 2 6" xfId="47763" xr:uid="{00000000-0005-0000-0000-00009CBA0000}"/>
    <cellStyle name="Percent 2 5 2 2 6 2" xfId="47764" xr:uid="{00000000-0005-0000-0000-00009DBA0000}"/>
    <cellStyle name="Percent 2 5 2 2 7" xfId="47765" xr:uid="{00000000-0005-0000-0000-00009EBA0000}"/>
    <cellStyle name="Percent 2 5 2 2 8" xfId="47766" xr:uid="{00000000-0005-0000-0000-00009FBA0000}"/>
    <cellStyle name="Percent 2 5 2 2 9" xfId="47767" xr:uid="{00000000-0005-0000-0000-0000A0BA0000}"/>
    <cellStyle name="Percent 2 5 2 3" xfId="47768" xr:uid="{00000000-0005-0000-0000-0000A1BA0000}"/>
    <cellStyle name="Percent 2 5 2 3 10" xfId="47769" xr:uid="{00000000-0005-0000-0000-0000A2BA0000}"/>
    <cellStyle name="Percent 2 5 2 3 11" xfId="47770" xr:uid="{00000000-0005-0000-0000-0000A3BA0000}"/>
    <cellStyle name="Percent 2 5 2 3 12" xfId="47771" xr:uid="{00000000-0005-0000-0000-0000A4BA0000}"/>
    <cellStyle name="Percent 2 5 2 3 2" xfId="47772" xr:uid="{00000000-0005-0000-0000-0000A5BA0000}"/>
    <cellStyle name="Percent 2 5 2 3 2 10" xfId="47773" xr:uid="{00000000-0005-0000-0000-0000A6BA0000}"/>
    <cellStyle name="Percent 2 5 2 3 2 11" xfId="47774" xr:uid="{00000000-0005-0000-0000-0000A7BA0000}"/>
    <cellStyle name="Percent 2 5 2 3 2 2" xfId="47775" xr:uid="{00000000-0005-0000-0000-0000A8BA0000}"/>
    <cellStyle name="Percent 2 5 2 3 2 2 2" xfId="47776" xr:uid="{00000000-0005-0000-0000-0000A9BA0000}"/>
    <cellStyle name="Percent 2 5 2 3 2 2 3" xfId="47777" xr:uid="{00000000-0005-0000-0000-0000AABA0000}"/>
    <cellStyle name="Percent 2 5 2 3 2 2 4" xfId="47778" xr:uid="{00000000-0005-0000-0000-0000ABBA0000}"/>
    <cellStyle name="Percent 2 5 2 3 2 2 5" xfId="47779" xr:uid="{00000000-0005-0000-0000-0000ACBA0000}"/>
    <cellStyle name="Percent 2 5 2 3 2 3" xfId="47780" xr:uid="{00000000-0005-0000-0000-0000ADBA0000}"/>
    <cellStyle name="Percent 2 5 2 3 2 3 2" xfId="47781" xr:uid="{00000000-0005-0000-0000-0000AEBA0000}"/>
    <cellStyle name="Percent 2 5 2 3 2 3 3" xfId="47782" xr:uid="{00000000-0005-0000-0000-0000AFBA0000}"/>
    <cellStyle name="Percent 2 5 2 3 2 4" xfId="47783" xr:uid="{00000000-0005-0000-0000-0000B0BA0000}"/>
    <cellStyle name="Percent 2 5 2 3 2 4 2" xfId="47784" xr:uid="{00000000-0005-0000-0000-0000B1BA0000}"/>
    <cellStyle name="Percent 2 5 2 3 2 5" xfId="47785" xr:uid="{00000000-0005-0000-0000-0000B2BA0000}"/>
    <cellStyle name="Percent 2 5 2 3 2 5 2" xfId="47786" xr:uid="{00000000-0005-0000-0000-0000B3BA0000}"/>
    <cellStyle name="Percent 2 5 2 3 2 6" xfId="47787" xr:uid="{00000000-0005-0000-0000-0000B4BA0000}"/>
    <cellStyle name="Percent 2 5 2 3 2 7" xfId="47788" xr:uid="{00000000-0005-0000-0000-0000B5BA0000}"/>
    <cellStyle name="Percent 2 5 2 3 2 8" xfId="47789" xr:uid="{00000000-0005-0000-0000-0000B6BA0000}"/>
    <cellStyle name="Percent 2 5 2 3 2 9" xfId="47790" xr:uid="{00000000-0005-0000-0000-0000B7BA0000}"/>
    <cellStyle name="Percent 2 5 2 3 3" xfId="47791" xr:uid="{00000000-0005-0000-0000-0000B8BA0000}"/>
    <cellStyle name="Percent 2 5 2 3 3 2" xfId="47792" xr:uid="{00000000-0005-0000-0000-0000B9BA0000}"/>
    <cellStyle name="Percent 2 5 2 3 3 3" xfId="47793" xr:uid="{00000000-0005-0000-0000-0000BABA0000}"/>
    <cellStyle name="Percent 2 5 2 3 3 4" xfId="47794" xr:uid="{00000000-0005-0000-0000-0000BBBA0000}"/>
    <cellStyle name="Percent 2 5 2 3 3 5" xfId="47795" xr:uid="{00000000-0005-0000-0000-0000BCBA0000}"/>
    <cellStyle name="Percent 2 5 2 3 4" xfId="47796" xr:uid="{00000000-0005-0000-0000-0000BDBA0000}"/>
    <cellStyle name="Percent 2 5 2 3 4 2" xfId="47797" xr:uid="{00000000-0005-0000-0000-0000BEBA0000}"/>
    <cellStyle name="Percent 2 5 2 3 4 3" xfId="47798" xr:uid="{00000000-0005-0000-0000-0000BFBA0000}"/>
    <cellStyle name="Percent 2 5 2 3 5" xfId="47799" xr:uid="{00000000-0005-0000-0000-0000C0BA0000}"/>
    <cellStyle name="Percent 2 5 2 3 5 2" xfId="47800" xr:uid="{00000000-0005-0000-0000-0000C1BA0000}"/>
    <cellStyle name="Percent 2 5 2 3 6" xfId="47801" xr:uid="{00000000-0005-0000-0000-0000C2BA0000}"/>
    <cellStyle name="Percent 2 5 2 3 6 2" xfId="47802" xr:uid="{00000000-0005-0000-0000-0000C3BA0000}"/>
    <cellStyle name="Percent 2 5 2 3 7" xfId="47803" xr:uid="{00000000-0005-0000-0000-0000C4BA0000}"/>
    <cellStyle name="Percent 2 5 2 3 8" xfId="47804" xr:uid="{00000000-0005-0000-0000-0000C5BA0000}"/>
    <cellStyle name="Percent 2 5 2 3 9" xfId="47805" xr:uid="{00000000-0005-0000-0000-0000C6BA0000}"/>
    <cellStyle name="Percent 2 5 2 4" xfId="47806" xr:uid="{00000000-0005-0000-0000-0000C7BA0000}"/>
    <cellStyle name="Percent 2 5 2 4 10" xfId="47807" xr:uid="{00000000-0005-0000-0000-0000C8BA0000}"/>
    <cellStyle name="Percent 2 5 2 4 11" xfId="47808" xr:uid="{00000000-0005-0000-0000-0000C9BA0000}"/>
    <cellStyle name="Percent 2 5 2 4 2" xfId="47809" xr:uid="{00000000-0005-0000-0000-0000CABA0000}"/>
    <cellStyle name="Percent 2 5 2 4 2 2" xfId="47810" xr:uid="{00000000-0005-0000-0000-0000CBBA0000}"/>
    <cellStyle name="Percent 2 5 2 4 2 3" xfId="47811" xr:uid="{00000000-0005-0000-0000-0000CCBA0000}"/>
    <cellStyle name="Percent 2 5 2 4 2 4" xfId="47812" xr:uid="{00000000-0005-0000-0000-0000CDBA0000}"/>
    <cellStyle name="Percent 2 5 2 4 2 5" xfId="47813" xr:uid="{00000000-0005-0000-0000-0000CEBA0000}"/>
    <cellStyle name="Percent 2 5 2 4 3" xfId="47814" xr:uid="{00000000-0005-0000-0000-0000CFBA0000}"/>
    <cellStyle name="Percent 2 5 2 4 3 2" xfId="47815" xr:uid="{00000000-0005-0000-0000-0000D0BA0000}"/>
    <cellStyle name="Percent 2 5 2 4 3 3" xfId="47816" xr:uid="{00000000-0005-0000-0000-0000D1BA0000}"/>
    <cellStyle name="Percent 2 5 2 4 4" xfId="47817" xr:uid="{00000000-0005-0000-0000-0000D2BA0000}"/>
    <cellStyle name="Percent 2 5 2 4 4 2" xfId="47818" xr:uid="{00000000-0005-0000-0000-0000D3BA0000}"/>
    <cellStyle name="Percent 2 5 2 4 5" xfId="47819" xr:uid="{00000000-0005-0000-0000-0000D4BA0000}"/>
    <cellStyle name="Percent 2 5 2 4 5 2" xfId="47820" xr:uid="{00000000-0005-0000-0000-0000D5BA0000}"/>
    <cellStyle name="Percent 2 5 2 4 6" xfId="47821" xr:uid="{00000000-0005-0000-0000-0000D6BA0000}"/>
    <cellStyle name="Percent 2 5 2 4 7" xfId="47822" xr:uid="{00000000-0005-0000-0000-0000D7BA0000}"/>
    <cellStyle name="Percent 2 5 2 4 8" xfId="47823" xr:uid="{00000000-0005-0000-0000-0000D8BA0000}"/>
    <cellStyle name="Percent 2 5 2 4 9" xfId="47824" xr:uid="{00000000-0005-0000-0000-0000D9BA0000}"/>
    <cellStyle name="Percent 2 5 2 5" xfId="47825" xr:uid="{00000000-0005-0000-0000-0000DABA0000}"/>
    <cellStyle name="Percent 2 5 2 5 2" xfId="47826" xr:uid="{00000000-0005-0000-0000-0000DBBA0000}"/>
    <cellStyle name="Percent 2 5 2 5 3" xfId="47827" xr:uid="{00000000-0005-0000-0000-0000DCBA0000}"/>
    <cellStyle name="Percent 2 5 2 5 4" xfId="47828" xr:uid="{00000000-0005-0000-0000-0000DDBA0000}"/>
    <cellStyle name="Percent 2 5 2 5 5" xfId="47829" xr:uid="{00000000-0005-0000-0000-0000DEBA0000}"/>
    <cellStyle name="Percent 2 5 2 6" xfId="47830" xr:uid="{00000000-0005-0000-0000-0000DFBA0000}"/>
    <cellStyle name="Percent 2 5 2 6 2" xfId="47831" xr:uid="{00000000-0005-0000-0000-0000E0BA0000}"/>
    <cellStyle name="Percent 2 5 2 6 3" xfId="47832" xr:uid="{00000000-0005-0000-0000-0000E1BA0000}"/>
    <cellStyle name="Percent 2 5 2 7" xfId="47833" xr:uid="{00000000-0005-0000-0000-0000E2BA0000}"/>
    <cellStyle name="Percent 2 5 2 7 2" xfId="47834" xr:uid="{00000000-0005-0000-0000-0000E3BA0000}"/>
    <cellStyle name="Percent 2 5 2 8" xfId="47835" xr:uid="{00000000-0005-0000-0000-0000E4BA0000}"/>
    <cellStyle name="Percent 2 5 2 8 2" xfId="47836" xr:uid="{00000000-0005-0000-0000-0000E5BA0000}"/>
    <cellStyle name="Percent 2 5 2 9" xfId="47837" xr:uid="{00000000-0005-0000-0000-0000E6BA0000}"/>
    <cellStyle name="Percent 2 5 3" xfId="47838" xr:uid="{00000000-0005-0000-0000-0000E7BA0000}"/>
    <cellStyle name="Percent 2 5 3 10" xfId="47839" xr:uid="{00000000-0005-0000-0000-0000E8BA0000}"/>
    <cellStyle name="Percent 2 5 3 11" xfId="47840" xr:uid="{00000000-0005-0000-0000-0000E9BA0000}"/>
    <cellStyle name="Percent 2 5 3 12" xfId="47841" xr:uid="{00000000-0005-0000-0000-0000EABA0000}"/>
    <cellStyle name="Percent 2 5 3 13" xfId="47842" xr:uid="{00000000-0005-0000-0000-0000EBBA0000}"/>
    <cellStyle name="Percent 2 5 3 14" xfId="47843" xr:uid="{00000000-0005-0000-0000-0000ECBA0000}"/>
    <cellStyle name="Percent 2 5 3 2" xfId="47844" xr:uid="{00000000-0005-0000-0000-0000EDBA0000}"/>
    <cellStyle name="Percent 2 5 3 2 10" xfId="47845" xr:uid="{00000000-0005-0000-0000-0000EEBA0000}"/>
    <cellStyle name="Percent 2 5 3 2 11" xfId="47846" xr:uid="{00000000-0005-0000-0000-0000EFBA0000}"/>
    <cellStyle name="Percent 2 5 3 2 12" xfId="47847" xr:uid="{00000000-0005-0000-0000-0000F0BA0000}"/>
    <cellStyle name="Percent 2 5 3 2 2" xfId="47848" xr:uid="{00000000-0005-0000-0000-0000F1BA0000}"/>
    <cellStyle name="Percent 2 5 3 2 2 10" xfId="47849" xr:uid="{00000000-0005-0000-0000-0000F2BA0000}"/>
    <cellStyle name="Percent 2 5 3 2 2 11" xfId="47850" xr:uid="{00000000-0005-0000-0000-0000F3BA0000}"/>
    <cellStyle name="Percent 2 5 3 2 2 2" xfId="47851" xr:uid="{00000000-0005-0000-0000-0000F4BA0000}"/>
    <cellStyle name="Percent 2 5 3 2 2 2 2" xfId="47852" xr:uid="{00000000-0005-0000-0000-0000F5BA0000}"/>
    <cellStyle name="Percent 2 5 3 2 2 2 3" xfId="47853" xr:uid="{00000000-0005-0000-0000-0000F6BA0000}"/>
    <cellStyle name="Percent 2 5 3 2 2 2 4" xfId="47854" xr:uid="{00000000-0005-0000-0000-0000F7BA0000}"/>
    <cellStyle name="Percent 2 5 3 2 2 2 5" xfId="47855" xr:uid="{00000000-0005-0000-0000-0000F8BA0000}"/>
    <cellStyle name="Percent 2 5 3 2 2 3" xfId="47856" xr:uid="{00000000-0005-0000-0000-0000F9BA0000}"/>
    <cellStyle name="Percent 2 5 3 2 2 3 2" xfId="47857" xr:uid="{00000000-0005-0000-0000-0000FABA0000}"/>
    <cellStyle name="Percent 2 5 3 2 2 3 3" xfId="47858" xr:uid="{00000000-0005-0000-0000-0000FBBA0000}"/>
    <cellStyle name="Percent 2 5 3 2 2 4" xfId="47859" xr:uid="{00000000-0005-0000-0000-0000FCBA0000}"/>
    <cellStyle name="Percent 2 5 3 2 2 4 2" xfId="47860" xr:uid="{00000000-0005-0000-0000-0000FDBA0000}"/>
    <cellStyle name="Percent 2 5 3 2 2 5" xfId="47861" xr:uid="{00000000-0005-0000-0000-0000FEBA0000}"/>
    <cellStyle name="Percent 2 5 3 2 2 5 2" xfId="47862" xr:uid="{00000000-0005-0000-0000-0000FFBA0000}"/>
    <cellStyle name="Percent 2 5 3 2 2 6" xfId="47863" xr:uid="{00000000-0005-0000-0000-000000BB0000}"/>
    <cellStyle name="Percent 2 5 3 2 2 7" xfId="47864" xr:uid="{00000000-0005-0000-0000-000001BB0000}"/>
    <cellStyle name="Percent 2 5 3 2 2 8" xfId="47865" xr:uid="{00000000-0005-0000-0000-000002BB0000}"/>
    <cellStyle name="Percent 2 5 3 2 2 9" xfId="47866" xr:uid="{00000000-0005-0000-0000-000003BB0000}"/>
    <cellStyle name="Percent 2 5 3 2 3" xfId="47867" xr:uid="{00000000-0005-0000-0000-000004BB0000}"/>
    <cellStyle name="Percent 2 5 3 2 3 2" xfId="47868" xr:uid="{00000000-0005-0000-0000-000005BB0000}"/>
    <cellStyle name="Percent 2 5 3 2 3 3" xfId="47869" xr:uid="{00000000-0005-0000-0000-000006BB0000}"/>
    <cellStyle name="Percent 2 5 3 2 3 4" xfId="47870" xr:uid="{00000000-0005-0000-0000-000007BB0000}"/>
    <cellStyle name="Percent 2 5 3 2 3 5" xfId="47871" xr:uid="{00000000-0005-0000-0000-000008BB0000}"/>
    <cellStyle name="Percent 2 5 3 2 4" xfId="47872" xr:uid="{00000000-0005-0000-0000-000009BB0000}"/>
    <cellStyle name="Percent 2 5 3 2 4 2" xfId="47873" xr:uid="{00000000-0005-0000-0000-00000ABB0000}"/>
    <cellStyle name="Percent 2 5 3 2 4 3" xfId="47874" xr:uid="{00000000-0005-0000-0000-00000BBB0000}"/>
    <cellStyle name="Percent 2 5 3 2 5" xfId="47875" xr:uid="{00000000-0005-0000-0000-00000CBB0000}"/>
    <cellStyle name="Percent 2 5 3 2 5 2" xfId="47876" xr:uid="{00000000-0005-0000-0000-00000DBB0000}"/>
    <cellStyle name="Percent 2 5 3 2 6" xfId="47877" xr:uid="{00000000-0005-0000-0000-00000EBB0000}"/>
    <cellStyle name="Percent 2 5 3 2 6 2" xfId="47878" xr:uid="{00000000-0005-0000-0000-00000FBB0000}"/>
    <cellStyle name="Percent 2 5 3 2 7" xfId="47879" xr:uid="{00000000-0005-0000-0000-000010BB0000}"/>
    <cellStyle name="Percent 2 5 3 2 8" xfId="47880" xr:uid="{00000000-0005-0000-0000-000011BB0000}"/>
    <cellStyle name="Percent 2 5 3 2 9" xfId="47881" xr:uid="{00000000-0005-0000-0000-000012BB0000}"/>
    <cellStyle name="Percent 2 5 3 3" xfId="47882" xr:uid="{00000000-0005-0000-0000-000013BB0000}"/>
    <cellStyle name="Percent 2 5 3 3 10" xfId="47883" xr:uid="{00000000-0005-0000-0000-000014BB0000}"/>
    <cellStyle name="Percent 2 5 3 3 11" xfId="47884" xr:uid="{00000000-0005-0000-0000-000015BB0000}"/>
    <cellStyle name="Percent 2 5 3 3 12" xfId="47885" xr:uid="{00000000-0005-0000-0000-000016BB0000}"/>
    <cellStyle name="Percent 2 5 3 3 2" xfId="47886" xr:uid="{00000000-0005-0000-0000-000017BB0000}"/>
    <cellStyle name="Percent 2 5 3 3 2 10" xfId="47887" xr:uid="{00000000-0005-0000-0000-000018BB0000}"/>
    <cellStyle name="Percent 2 5 3 3 2 11" xfId="47888" xr:uid="{00000000-0005-0000-0000-000019BB0000}"/>
    <cellStyle name="Percent 2 5 3 3 2 2" xfId="47889" xr:uid="{00000000-0005-0000-0000-00001ABB0000}"/>
    <cellStyle name="Percent 2 5 3 3 2 2 2" xfId="47890" xr:uid="{00000000-0005-0000-0000-00001BBB0000}"/>
    <cellStyle name="Percent 2 5 3 3 2 2 3" xfId="47891" xr:uid="{00000000-0005-0000-0000-00001CBB0000}"/>
    <cellStyle name="Percent 2 5 3 3 2 2 4" xfId="47892" xr:uid="{00000000-0005-0000-0000-00001DBB0000}"/>
    <cellStyle name="Percent 2 5 3 3 2 2 5" xfId="47893" xr:uid="{00000000-0005-0000-0000-00001EBB0000}"/>
    <cellStyle name="Percent 2 5 3 3 2 3" xfId="47894" xr:uid="{00000000-0005-0000-0000-00001FBB0000}"/>
    <cellStyle name="Percent 2 5 3 3 2 3 2" xfId="47895" xr:uid="{00000000-0005-0000-0000-000020BB0000}"/>
    <cellStyle name="Percent 2 5 3 3 2 3 3" xfId="47896" xr:uid="{00000000-0005-0000-0000-000021BB0000}"/>
    <cellStyle name="Percent 2 5 3 3 2 4" xfId="47897" xr:uid="{00000000-0005-0000-0000-000022BB0000}"/>
    <cellStyle name="Percent 2 5 3 3 2 4 2" xfId="47898" xr:uid="{00000000-0005-0000-0000-000023BB0000}"/>
    <cellStyle name="Percent 2 5 3 3 2 5" xfId="47899" xr:uid="{00000000-0005-0000-0000-000024BB0000}"/>
    <cellStyle name="Percent 2 5 3 3 2 5 2" xfId="47900" xr:uid="{00000000-0005-0000-0000-000025BB0000}"/>
    <cellStyle name="Percent 2 5 3 3 2 6" xfId="47901" xr:uid="{00000000-0005-0000-0000-000026BB0000}"/>
    <cellStyle name="Percent 2 5 3 3 2 7" xfId="47902" xr:uid="{00000000-0005-0000-0000-000027BB0000}"/>
    <cellStyle name="Percent 2 5 3 3 2 8" xfId="47903" xr:uid="{00000000-0005-0000-0000-000028BB0000}"/>
    <cellStyle name="Percent 2 5 3 3 2 9" xfId="47904" xr:uid="{00000000-0005-0000-0000-000029BB0000}"/>
    <cellStyle name="Percent 2 5 3 3 3" xfId="47905" xr:uid="{00000000-0005-0000-0000-00002ABB0000}"/>
    <cellStyle name="Percent 2 5 3 3 3 2" xfId="47906" xr:uid="{00000000-0005-0000-0000-00002BBB0000}"/>
    <cellStyle name="Percent 2 5 3 3 3 3" xfId="47907" xr:uid="{00000000-0005-0000-0000-00002CBB0000}"/>
    <cellStyle name="Percent 2 5 3 3 3 4" xfId="47908" xr:uid="{00000000-0005-0000-0000-00002DBB0000}"/>
    <cellStyle name="Percent 2 5 3 3 3 5" xfId="47909" xr:uid="{00000000-0005-0000-0000-00002EBB0000}"/>
    <cellStyle name="Percent 2 5 3 3 4" xfId="47910" xr:uid="{00000000-0005-0000-0000-00002FBB0000}"/>
    <cellStyle name="Percent 2 5 3 3 4 2" xfId="47911" xr:uid="{00000000-0005-0000-0000-000030BB0000}"/>
    <cellStyle name="Percent 2 5 3 3 4 3" xfId="47912" xr:uid="{00000000-0005-0000-0000-000031BB0000}"/>
    <cellStyle name="Percent 2 5 3 3 5" xfId="47913" xr:uid="{00000000-0005-0000-0000-000032BB0000}"/>
    <cellStyle name="Percent 2 5 3 3 5 2" xfId="47914" xr:uid="{00000000-0005-0000-0000-000033BB0000}"/>
    <cellStyle name="Percent 2 5 3 3 6" xfId="47915" xr:uid="{00000000-0005-0000-0000-000034BB0000}"/>
    <cellStyle name="Percent 2 5 3 3 6 2" xfId="47916" xr:uid="{00000000-0005-0000-0000-000035BB0000}"/>
    <cellStyle name="Percent 2 5 3 3 7" xfId="47917" xr:uid="{00000000-0005-0000-0000-000036BB0000}"/>
    <cellStyle name="Percent 2 5 3 3 8" xfId="47918" xr:uid="{00000000-0005-0000-0000-000037BB0000}"/>
    <cellStyle name="Percent 2 5 3 3 9" xfId="47919" xr:uid="{00000000-0005-0000-0000-000038BB0000}"/>
    <cellStyle name="Percent 2 5 3 4" xfId="47920" xr:uid="{00000000-0005-0000-0000-000039BB0000}"/>
    <cellStyle name="Percent 2 5 3 4 10" xfId="47921" xr:uid="{00000000-0005-0000-0000-00003ABB0000}"/>
    <cellStyle name="Percent 2 5 3 4 11" xfId="47922" xr:uid="{00000000-0005-0000-0000-00003BBB0000}"/>
    <cellStyle name="Percent 2 5 3 4 2" xfId="47923" xr:uid="{00000000-0005-0000-0000-00003CBB0000}"/>
    <cellStyle name="Percent 2 5 3 4 2 2" xfId="47924" xr:uid="{00000000-0005-0000-0000-00003DBB0000}"/>
    <cellStyle name="Percent 2 5 3 4 2 3" xfId="47925" xr:uid="{00000000-0005-0000-0000-00003EBB0000}"/>
    <cellStyle name="Percent 2 5 3 4 2 4" xfId="47926" xr:uid="{00000000-0005-0000-0000-00003FBB0000}"/>
    <cellStyle name="Percent 2 5 3 4 2 5" xfId="47927" xr:uid="{00000000-0005-0000-0000-000040BB0000}"/>
    <cellStyle name="Percent 2 5 3 4 3" xfId="47928" xr:uid="{00000000-0005-0000-0000-000041BB0000}"/>
    <cellStyle name="Percent 2 5 3 4 3 2" xfId="47929" xr:uid="{00000000-0005-0000-0000-000042BB0000}"/>
    <cellStyle name="Percent 2 5 3 4 3 3" xfId="47930" xr:uid="{00000000-0005-0000-0000-000043BB0000}"/>
    <cellStyle name="Percent 2 5 3 4 4" xfId="47931" xr:uid="{00000000-0005-0000-0000-000044BB0000}"/>
    <cellStyle name="Percent 2 5 3 4 4 2" xfId="47932" xr:uid="{00000000-0005-0000-0000-000045BB0000}"/>
    <cellStyle name="Percent 2 5 3 4 5" xfId="47933" xr:uid="{00000000-0005-0000-0000-000046BB0000}"/>
    <cellStyle name="Percent 2 5 3 4 5 2" xfId="47934" xr:uid="{00000000-0005-0000-0000-000047BB0000}"/>
    <cellStyle name="Percent 2 5 3 4 6" xfId="47935" xr:uid="{00000000-0005-0000-0000-000048BB0000}"/>
    <cellStyle name="Percent 2 5 3 4 7" xfId="47936" xr:uid="{00000000-0005-0000-0000-000049BB0000}"/>
    <cellStyle name="Percent 2 5 3 4 8" xfId="47937" xr:uid="{00000000-0005-0000-0000-00004ABB0000}"/>
    <cellStyle name="Percent 2 5 3 4 9" xfId="47938" xr:uid="{00000000-0005-0000-0000-00004BBB0000}"/>
    <cellStyle name="Percent 2 5 3 5" xfId="47939" xr:uid="{00000000-0005-0000-0000-00004CBB0000}"/>
    <cellStyle name="Percent 2 5 3 5 2" xfId="47940" xr:uid="{00000000-0005-0000-0000-00004DBB0000}"/>
    <cellStyle name="Percent 2 5 3 5 3" xfId="47941" xr:uid="{00000000-0005-0000-0000-00004EBB0000}"/>
    <cellStyle name="Percent 2 5 3 5 4" xfId="47942" xr:uid="{00000000-0005-0000-0000-00004FBB0000}"/>
    <cellStyle name="Percent 2 5 3 5 5" xfId="47943" xr:uid="{00000000-0005-0000-0000-000050BB0000}"/>
    <cellStyle name="Percent 2 5 3 6" xfId="47944" xr:uid="{00000000-0005-0000-0000-000051BB0000}"/>
    <cellStyle name="Percent 2 5 3 6 2" xfId="47945" xr:uid="{00000000-0005-0000-0000-000052BB0000}"/>
    <cellStyle name="Percent 2 5 3 6 3" xfId="47946" xr:uid="{00000000-0005-0000-0000-000053BB0000}"/>
    <cellStyle name="Percent 2 5 3 7" xfId="47947" xr:uid="{00000000-0005-0000-0000-000054BB0000}"/>
    <cellStyle name="Percent 2 5 3 7 2" xfId="47948" xr:uid="{00000000-0005-0000-0000-000055BB0000}"/>
    <cellStyle name="Percent 2 5 3 8" xfId="47949" xr:uid="{00000000-0005-0000-0000-000056BB0000}"/>
    <cellStyle name="Percent 2 5 3 8 2" xfId="47950" xr:uid="{00000000-0005-0000-0000-000057BB0000}"/>
    <cellStyle name="Percent 2 5 3 9" xfId="47951" xr:uid="{00000000-0005-0000-0000-000058BB0000}"/>
    <cellStyle name="Percent 2 5 4" xfId="47952" xr:uid="{00000000-0005-0000-0000-000059BB0000}"/>
    <cellStyle name="Percent 2 5 4 10" xfId="47953" xr:uid="{00000000-0005-0000-0000-00005ABB0000}"/>
    <cellStyle name="Percent 2 5 4 11" xfId="47954" xr:uid="{00000000-0005-0000-0000-00005BBB0000}"/>
    <cellStyle name="Percent 2 5 4 12" xfId="47955" xr:uid="{00000000-0005-0000-0000-00005CBB0000}"/>
    <cellStyle name="Percent 2 5 4 13" xfId="47956" xr:uid="{00000000-0005-0000-0000-00005DBB0000}"/>
    <cellStyle name="Percent 2 5 4 14" xfId="47957" xr:uid="{00000000-0005-0000-0000-00005EBB0000}"/>
    <cellStyle name="Percent 2 5 4 2" xfId="47958" xr:uid="{00000000-0005-0000-0000-00005FBB0000}"/>
    <cellStyle name="Percent 2 5 4 2 10" xfId="47959" xr:uid="{00000000-0005-0000-0000-000060BB0000}"/>
    <cellStyle name="Percent 2 5 4 2 11" xfId="47960" xr:uid="{00000000-0005-0000-0000-000061BB0000}"/>
    <cellStyle name="Percent 2 5 4 2 12" xfId="47961" xr:uid="{00000000-0005-0000-0000-000062BB0000}"/>
    <cellStyle name="Percent 2 5 4 2 2" xfId="47962" xr:uid="{00000000-0005-0000-0000-000063BB0000}"/>
    <cellStyle name="Percent 2 5 4 2 2 10" xfId="47963" xr:uid="{00000000-0005-0000-0000-000064BB0000}"/>
    <cellStyle name="Percent 2 5 4 2 2 11" xfId="47964" xr:uid="{00000000-0005-0000-0000-000065BB0000}"/>
    <cellStyle name="Percent 2 5 4 2 2 2" xfId="47965" xr:uid="{00000000-0005-0000-0000-000066BB0000}"/>
    <cellStyle name="Percent 2 5 4 2 2 2 2" xfId="47966" xr:uid="{00000000-0005-0000-0000-000067BB0000}"/>
    <cellStyle name="Percent 2 5 4 2 2 2 3" xfId="47967" xr:uid="{00000000-0005-0000-0000-000068BB0000}"/>
    <cellStyle name="Percent 2 5 4 2 2 2 4" xfId="47968" xr:uid="{00000000-0005-0000-0000-000069BB0000}"/>
    <cellStyle name="Percent 2 5 4 2 2 2 5" xfId="47969" xr:uid="{00000000-0005-0000-0000-00006ABB0000}"/>
    <cellStyle name="Percent 2 5 4 2 2 3" xfId="47970" xr:uid="{00000000-0005-0000-0000-00006BBB0000}"/>
    <cellStyle name="Percent 2 5 4 2 2 3 2" xfId="47971" xr:uid="{00000000-0005-0000-0000-00006CBB0000}"/>
    <cellStyle name="Percent 2 5 4 2 2 3 3" xfId="47972" xr:uid="{00000000-0005-0000-0000-00006DBB0000}"/>
    <cellStyle name="Percent 2 5 4 2 2 4" xfId="47973" xr:uid="{00000000-0005-0000-0000-00006EBB0000}"/>
    <cellStyle name="Percent 2 5 4 2 2 4 2" xfId="47974" xr:uid="{00000000-0005-0000-0000-00006FBB0000}"/>
    <cellStyle name="Percent 2 5 4 2 2 5" xfId="47975" xr:uid="{00000000-0005-0000-0000-000070BB0000}"/>
    <cellStyle name="Percent 2 5 4 2 2 5 2" xfId="47976" xr:uid="{00000000-0005-0000-0000-000071BB0000}"/>
    <cellStyle name="Percent 2 5 4 2 2 6" xfId="47977" xr:uid="{00000000-0005-0000-0000-000072BB0000}"/>
    <cellStyle name="Percent 2 5 4 2 2 7" xfId="47978" xr:uid="{00000000-0005-0000-0000-000073BB0000}"/>
    <cellStyle name="Percent 2 5 4 2 2 8" xfId="47979" xr:uid="{00000000-0005-0000-0000-000074BB0000}"/>
    <cellStyle name="Percent 2 5 4 2 2 9" xfId="47980" xr:uid="{00000000-0005-0000-0000-000075BB0000}"/>
    <cellStyle name="Percent 2 5 4 2 3" xfId="47981" xr:uid="{00000000-0005-0000-0000-000076BB0000}"/>
    <cellStyle name="Percent 2 5 4 2 3 2" xfId="47982" xr:uid="{00000000-0005-0000-0000-000077BB0000}"/>
    <cellStyle name="Percent 2 5 4 2 3 3" xfId="47983" xr:uid="{00000000-0005-0000-0000-000078BB0000}"/>
    <cellStyle name="Percent 2 5 4 2 3 4" xfId="47984" xr:uid="{00000000-0005-0000-0000-000079BB0000}"/>
    <cellStyle name="Percent 2 5 4 2 3 5" xfId="47985" xr:uid="{00000000-0005-0000-0000-00007ABB0000}"/>
    <cellStyle name="Percent 2 5 4 2 4" xfId="47986" xr:uid="{00000000-0005-0000-0000-00007BBB0000}"/>
    <cellStyle name="Percent 2 5 4 2 4 2" xfId="47987" xr:uid="{00000000-0005-0000-0000-00007CBB0000}"/>
    <cellStyle name="Percent 2 5 4 2 4 3" xfId="47988" xr:uid="{00000000-0005-0000-0000-00007DBB0000}"/>
    <cellStyle name="Percent 2 5 4 2 5" xfId="47989" xr:uid="{00000000-0005-0000-0000-00007EBB0000}"/>
    <cellStyle name="Percent 2 5 4 2 5 2" xfId="47990" xr:uid="{00000000-0005-0000-0000-00007FBB0000}"/>
    <cellStyle name="Percent 2 5 4 2 6" xfId="47991" xr:uid="{00000000-0005-0000-0000-000080BB0000}"/>
    <cellStyle name="Percent 2 5 4 2 6 2" xfId="47992" xr:uid="{00000000-0005-0000-0000-000081BB0000}"/>
    <cellStyle name="Percent 2 5 4 2 7" xfId="47993" xr:uid="{00000000-0005-0000-0000-000082BB0000}"/>
    <cellStyle name="Percent 2 5 4 2 8" xfId="47994" xr:uid="{00000000-0005-0000-0000-000083BB0000}"/>
    <cellStyle name="Percent 2 5 4 2 9" xfId="47995" xr:uid="{00000000-0005-0000-0000-000084BB0000}"/>
    <cellStyle name="Percent 2 5 4 3" xfId="47996" xr:uid="{00000000-0005-0000-0000-000085BB0000}"/>
    <cellStyle name="Percent 2 5 4 3 10" xfId="47997" xr:uid="{00000000-0005-0000-0000-000086BB0000}"/>
    <cellStyle name="Percent 2 5 4 3 11" xfId="47998" xr:uid="{00000000-0005-0000-0000-000087BB0000}"/>
    <cellStyle name="Percent 2 5 4 3 12" xfId="47999" xr:uid="{00000000-0005-0000-0000-000088BB0000}"/>
    <cellStyle name="Percent 2 5 4 3 2" xfId="48000" xr:uid="{00000000-0005-0000-0000-000089BB0000}"/>
    <cellStyle name="Percent 2 5 4 3 2 10" xfId="48001" xr:uid="{00000000-0005-0000-0000-00008ABB0000}"/>
    <cellStyle name="Percent 2 5 4 3 2 11" xfId="48002" xr:uid="{00000000-0005-0000-0000-00008BBB0000}"/>
    <cellStyle name="Percent 2 5 4 3 2 2" xfId="48003" xr:uid="{00000000-0005-0000-0000-00008CBB0000}"/>
    <cellStyle name="Percent 2 5 4 3 2 2 2" xfId="48004" xr:uid="{00000000-0005-0000-0000-00008DBB0000}"/>
    <cellStyle name="Percent 2 5 4 3 2 2 3" xfId="48005" xr:uid="{00000000-0005-0000-0000-00008EBB0000}"/>
    <cellStyle name="Percent 2 5 4 3 2 2 4" xfId="48006" xr:uid="{00000000-0005-0000-0000-00008FBB0000}"/>
    <cellStyle name="Percent 2 5 4 3 2 2 5" xfId="48007" xr:uid="{00000000-0005-0000-0000-000090BB0000}"/>
    <cellStyle name="Percent 2 5 4 3 2 3" xfId="48008" xr:uid="{00000000-0005-0000-0000-000091BB0000}"/>
    <cellStyle name="Percent 2 5 4 3 2 3 2" xfId="48009" xr:uid="{00000000-0005-0000-0000-000092BB0000}"/>
    <cellStyle name="Percent 2 5 4 3 2 3 3" xfId="48010" xr:uid="{00000000-0005-0000-0000-000093BB0000}"/>
    <cellStyle name="Percent 2 5 4 3 2 4" xfId="48011" xr:uid="{00000000-0005-0000-0000-000094BB0000}"/>
    <cellStyle name="Percent 2 5 4 3 2 4 2" xfId="48012" xr:uid="{00000000-0005-0000-0000-000095BB0000}"/>
    <cellStyle name="Percent 2 5 4 3 2 5" xfId="48013" xr:uid="{00000000-0005-0000-0000-000096BB0000}"/>
    <cellStyle name="Percent 2 5 4 3 2 5 2" xfId="48014" xr:uid="{00000000-0005-0000-0000-000097BB0000}"/>
    <cellStyle name="Percent 2 5 4 3 2 6" xfId="48015" xr:uid="{00000000-0005-0000-0000-000098BB0000}"/>
    <cellStyle name="Percent 2 5 4 3 2 7" xfId="48016" xr:uid="{00000000-0005-0000-0000-000099BB0000}"/>
    <cellStyle name="Percent 2 5 4 3 2 8" xfId="48017" xr:uid="{00000000-0005-0000-0000-00009ABB0000}"/>
    <cellStyle name="Percent 2 5 4 3 2 9" xfId="48018" xr:uid="{00000000-0005-0000-0000-00009BBB0000}"/>
    <cellStyle name="Percent 2 5 4 3 3" xfId="48019" xr:uid="{00000000-0005-0000-0000-00009CBB0000}"/>
    <cellStyle name="Percent 2 5 4 3 3 2" xfId="48020" xr:uid="{00000000-0005-0000-0000-00009DBB0000}"/>
    <cellStyle name="Percent 2 5 4 3 3 3" xfId="48021" xr:uid="{00000000-0005-0000-0000-00009EBB0000}"/>
    <cellStyle name="Percent 2 5 4 3 3 4" xfId="48022" xr:uid="{00000000-0005-0000-0000-00009FBB0000}"/>
    <cellStyle name="Percent 2 5 4 3 3 5" xfId="48023" xr:uid="{00000000-0005-0000-0000-0000A0BB0000}"/>
    <cellStyle name="Percent 2 5 4 3 4" xfId="48024" xr:uid="{00000000-0005-0000-0000-0000A1BB0000}"/>
    <cellStyle name="Percent 2 5 4 3 4 2" xfId="48025" xr:uid="{00000000-0005-0000-0000-0000A2BB0000}"/>
    <cellStyle name="Percent 2 5 4 3 4 3" xfId="48026" xr:uid="{00000000-0005-0000-0000-0000A3BB0000}"/>
    <cellStyle name="Percent 2 5 4 3 5" xfId="48027" xr:uid="{00000000-0005-0000-0000-0000A4BB0000}"/>
    <cellStyle name="Percent 2 5 4 3 5 2" xfId="48028" xr:uid="{00000000-0005-0000-0000-0000A5BB0000}"/>
    <cellStyle name="Percent 2 5 4 3 6" xfId="48029" xr:uid="{00000000-0005-0000-0000-0000A6BB0000}"/>
    <cellStyle name="Percent 2 5 4 3 6 2" xfId="48030" xr:uid="{00000000-0005-0000-0000-0000A7BB0000}"/>
    <cellStyle name="Percent 2 5 4 3 7" xfId="48031" xr:uid="{00000000-0005-0000-0000-0000A8BB0000}"/>
    <cellStyle name="Percent 2 5 4 3 8" xfId="48032" xr:uid="{00000000-0005-0000-0000-0000A9BB0000}"/>
    <cellStyle name="Percent 2 5 4 3 9" xfId="48033" xr:uid="{00000000-0005-0000-0000-0000AABB0000}"/>
    <cellStyle name="Percent 2 5 4 4" xfId="48034" xr:uid="{00000000-0005-0000-0000-0000ABBB0000}"/>
    <cellStyle name="Percent 2 5 4 4 10" xfId="48035" xr:uid="{00000000-0005-0000-0000-0000ACBB0000}"/>
    <cellStyle name="Percent 2 5 4 4 11" xfId="48036" xr:uid="{00000000-0005-0000-0000-0000ADBB0000}"/>
    <cellStyle name="Percent 2 5 4 4 2" xfId="48037" xr:uid="{00000000-0005-0000-0000-0000AEBB0000}"/>
    <cellStyle name="Percent 2 5 4 4 2 2" xfId="48038" xr:uid="{00000000-0005-0000-0000-0000AFBB0000}"/>
    <cellStyle name="Percent 2 5 4 4 2 3" xfId="48039" xr:uid="{00000000-0005-0000-0000-0000B0BB0000}"/>
    <cellStyle name="Percent 2 5 4 4 2 4" xfId="48040" xr:uid="{00000000-0005-0000-0000-0000B1BB0000}"/>
    <cellStyle name="Percent 2 5 4 4 2 5" xfId="48041" xr:uid="{00000000-0005-0000-0000-0000B2BB0000}"/>
    <cellStyle name="Percent 2 5 4 4 3" xfId="48042" xr:uid="{00000000-0005-0000-0000-0000B3BB0000}"/>
    <cellStyle name="Percent 2 5 4 4 3 2" xfId="48043" xr:uid="{00000000-0005-0000-0000-0000B4BB0000}"/>
    <cellStyle name="Percent 2 5 4 4 3 3" xfId="48044" xr:uid="{00000000-0005-0000-0000-0000B5BB0000}"/>
    <cellStyle name="Percent 2 5 4 4 4" xfId="48045" xr:uid="{00000000-0005-0000-0000-0000B6BB0000}"/>
    <cellStyle name="Percent 2 5 4 4 4 2" xfId="48046" xr:uid="{00000000-0005-0000-0000-0000B7BB0000}"/>
    <cellStyle name="Percent 2 5 4 4 5" xfId="48047" xr:uid="{00000000-0005-0000-0000-0000B8BB0000}"/>
    <cellStyle name="Percent 2 5 4 4 5 2" xfId="48048" xr:uid="{00000000-0005-0000-0000-0000B9BB0000}"/>
    <cellStyle name="Percent 2 5 4 4 6" xfId="48049" xr:uid="{00000000-0005-0000-0000-0000BABB0000}"/>
    <cellStyle name="Percent 2 5 4 4 7" xfId="48050" xr:uid="{00000000-0005-0000-0000-0000BBBB0000}"/>
    <cellStyle name="Percent 2 5 4 4 8" xfId="48051" xr:uid="{00000000-0005-0000-0000-0000BCBB0000}"/>
    <cellStyle name="Percent 2 5 4 4 9" xfId="48052" xr:uid="{00000000-0005-0000-0000-0000BDBB0000}"/>
    <cellStyle name="Percent 2 5 4 5" xfId="48053" xr:uid="{00000000-0005-0000-0000-0000BEBB0000}"/>
    <cellStyle name="Percent 2 5 4 5 2" xfId="48054" xr:uid="{00000000-0005-0000-0000-0000BFBB0000}"/>
    <cellStyle name="Percent 2 5 4 5 3" xfId="48055" xr:uid="{00000000-0005-0000-0000-0000C0BB0000}"/>
    <cellStyle name="Percent 2 5 4 5 4" xfId="48056" xr:uid="{00000000-0005-0000-0000-0000C1BB0000}"/>
    <cellStyle name="Percent 2 5 4 5 5" xfId="48057" xr:uid="{00000000-0005-0000-0000-0000C2BB0000}"/>
    <cellStyle name="Percent 2 5 4 6" xfId="48058" xr:uid="{00000000-0005-0000-0000-0000C3BB0000}"/>
    <cellStyle name="Percent 2 5 4 6 2" xfId="48059" xr:uid="{00000000-0005-0000-0000-0000C4BB0000}"/>
    <cellStyle name="Percent 2 5 4 6 3" xfId="48060" xr:uid="{00000000-0005-0000-0000-0000C5BB0000}"/>
    <cellStyle name="Percent 2 5 4 7" xfId="48061" xr:uid="{00000000-0005-0000-0000-0000C6BB0000}"/>
    <cellStyle name="Percent 2 5 4 7 2" xfId="48062" xr:uid="{00000000-0005-0000-0000-0000C7BB0000}"/>
    <cellStyle name="Percent 2 5 4 8" xfId="48063" xr:uid="{00000000-0005-0000-0000-0000C8BB0000}"/>
    <cellStyle name="Percent 2 5 4 8 2" xfId="48064" xr:uid="{00000000-0005-0000-0000-0000C9BB0000}"/>
    <cellStyle name="Percent 2 5 4 9" xfId="48065" xr:uid="{00000000-0005-0000-0000-0000CABB0000}"/>
    <cellStyle name="Percent 2 5 5" xfId="48066" xr:uid="{00000000-0005-0000-0000-0000CBBB0000}"/>
    <cellStyle name="Percent 2 5 5 10" xfId="48067" xr:uid="{00000000-0005-0000-0000-0000CCBB0000}"/>
    <cellStyle name="Percent 2 5 5 11" xfId="48068" xr:uid="{00000000-0005-0000-0000-0000CDBB0000}"/>
    <cellStyle name="Percent 2 5 5 12" xfId="48069" xr:uid="{00000000-0005-0000-0000-0000CEBB0000}"/>
    <cellStyle name="Percent 2 5 5 2" xfId="48070" xr:uid="{00000000-0005-0000-0000-0000CFBB0000}"/>
    <cellStyle name="Percent 2 5 5 2 10" xfId="48071" xr:uid="{00000000-0005-0000-0000-0000D0BB0000}"/>
    <cellStyle name="Percent 2 5 5 2 11" xfId="48072" xr:uid="{00000000-0005-0000-0000-0000D1BB0000}"/>
    <cellStyle name="Percent 2 5 5 2 2" xfId="48073" xr:uid="{00000000-0005-0000-0000-0000D2BB0000}"/>
    <cellStyle name="Percent 2 5 5 2 2 2" xfId="48074" xr:uid="{00000000-0005-0000-0000-0000D3BB0000}"/>
    <cellStyle name="Percent 2 5 5 2 2 3" xfId="48075" xr:uid="{00000000-0005-0000-0000-0000D4BB0000}"/>
    <cellStyle name="Percent 2 5 5 2 2 4" xfId="48076" xr:uid="{00000000-0005-0000-0000-0000D5BB0000}"/>
    <cellStyle name="Percent 2 5 5 2 2 5" xfId="48077" xr:uid="{00000000-0005-0000-0000-0000D6BB0000}"/>
    <cellStyle name="Percent 2 5 5 2 3" xfId="48078" xr:uid="{00000000-0005-0000-0000-0000D7BB0000}"/>
    <cellStyle name="Percent 2 5 5 2 3 2" xfId="48079" xr:uid="{00000000-0005-0000-0000-0000D8BB0000}"/>
    <cellStyle name="Percent 2 5 5 2 3 3" xfId="48080" xr:uid="{00000000-0005-0000-0000-0000D9BB0000}"/>
    <cellStyle name="Percent 2 5 5 2 4" xfId="48081" xr:uid="{00000000-0005-0000-0000-0000DABB0000}"/>
    <cellStyle name="Percent 2 5 5 2 4 2" xfId="48082" xr:uid="{00000000-0005-0000-0000-0000DBBB0000}"/>
    <cellStyle name="Percent 2 5 5 2 5" xfId="48083" xr:uid="{00000000-0005-0000-0000-0000DCBB0000}"/>
    <cellStyle name="Percent 2 5 5 2 5 2" xfId="48084" xr:uid="{00000000-0005-0000-0000-0000DDBB0000}"/>
    <cellStyle name="Percent 2 5 5 2 6" xfId="48085" xr:uid="{00000000-0005-0000-0000-0000DEBB0000}"/>
    <cellStyle name="Percent 2 5 5 2 7" xfId="48086" xr:uid="{00000000-0005-0000-0000-0000DFBB0000}"/>
    <cellStyle name="Percent 2 5 5 2 8" xfId="48087" xr:uid="{00000000-0005-0000-0000-0000E0BB0000}"/>
    <cellStyle name="Percent 2 5 5 2 9" xfId="48088" xr:uid="{00000000-0005-0000-0000-0000E1BB0000}"/>
    <cellStyle name="Percent 2 5 5 3" xfId="48089" xr:uid="{00000000-0005-0000-0000-0000E2BB0000}"/>
    <cellStyle name="Percent 2 5 5 3 2" xfId="48090" xr:uid="{00000000-0005-0000-0000-0000E3BB0000}"/>
    <cellStyle name="Percent 2 5 5 3 3" xfId="48091" xr:uid="{00000000-0005-0000-0000-0000E4BB0000}"/>
    <cellStyle name="Percent 2 5 5 3 4" xfId="48092" xr:uid="{00000000-0005-0000-0000-0000E5BB0000}"/>
    <cellStyle name="Percent 2 5 5 3 5" xfId="48093" xr:uid="{00000000-0005-0000-0000-0000E6BB0000}"/>
    <cellStyle name="Percent 2 5 5 4" xfId="48094" xr:uid="{00000000-0005-0000-0000-0000E7BB0000}"/>
    <cellStyle name="Percent 2 5 5 4 2" xfId="48095" xr:uid="{00000000-0005-0000-0000-0000E8BB0000}"/>
    <cellStyle name="Percent 2 5 5 4 3" xfId="48096" xr:uid="{00000000-0005-0000-0000-0000E9BB0000}"/>
    <cellStyle name="Percent 2 5 5 5" xfId="48097" xr:uid="{00000000-0005-0000-0000-0000EABB0000}"/>
    <cellStyle name="Percent 2 5 5 5 2" xfId="48098" xr:uid="{00000000-0005-0000-0000-0000EBBB0000}"/>
    <cellStyle name="Percent 2 5 5 6" xfId="48099" xr:uid="{00000000-0005-0000-0000-0000ECBB0000}"/>
    <cellStyle name="Percent 2 5 5 6 2" xfId="48100" xr:uid="{00000000-0005-0000-0000-0000EDBB0000}"/>
    <cellStyle name="Percent 2 5 5 7" xfId="48101" xr:uid="{00000000-0005-0000-0000-0000EEBB0000}"/>
    <cellStyle name="Percent 2 5 5 8" xfId="48102" xr:uid="{00000000-0005-0000-0000-0000EFBB0000}"/>
    <cellStyle name="Percent 2 5 5 9" xfId="48103" xr:uid="{00000000-0005-0000-0000-0000F0BB0000}"/>
    <cellStyle name="Percent 2 5 6" xfId="48104" xr:uid="{00000000-0005-0000-0000-0000F1BB0000}"/>
    <cellStyle name="Percent 2 5 6 10" xfId="48105" xr:uid="{00000000-0005-0000-0000-0000F2BB0000}"/>
    <cellStyle name="Percent 2 5 6 11" xfId="48106" xr:uid="{00000000-0005-0000-0000-0000F3BB0000}"/>
    <cellStyle name="Percent 2 5 6 12" xfId="48107" xr:uid="{00000000-0005-0000-0000-0000F4BB0000}"/>
    <cellStyle name="Percent 2 5 6 2" xfId="48108" xr:uid="{00000000-0005-0000-0000-0000F5BB0000}"/>
    <cellStyle name="Percent 2 5 6 2 10" xfId="48109" xr:uid="{00000000-0005-0000-0000-0000F6BB0000}"/>
    <cellStyle name="Percent 2 5 6 2 11" xfId="48110" xr:uid="{00000000-0005-0000-0000-0000F7BB0000}"/>
    <cellStyle name="Percent 2 5 6 2 2" xfId="48111" xr:uid="{00000000-0005-0000-0000-0000F8BB0000}"/>
    <cellStyle name="Percent 2 5 6 2 2 2" xfId="48112" xr:uid="{00000000-0005-0000-0000-0000F9BB0000}"/>
    <cellStyle name="Percent 2 5 6 2 2 3" xfId="48113" xr:uid="{00000000-0005-0000-0000-0000FABB0000}"/>
    <cellStyle name="Percent 2 5 6 2 2 4" xfId="48114" xr:uid="{00000000-0005-0000-0000-0000FBBB0000}"/>
    <cellStyle name="Percent 2 5 6 2 2 5" xfId="48115" xr:uid="{00000000-0005-0000-0000-0000FCBB0000}"/>
    <cellStyle name="Percent 2 5 6 2 3" xfId="48116" xr:uid="{00000000-0005-0000-0000-0000FDBB0000}"/>
    <cellStyle name="Percent 2 5 6 2 3 2" xfId="48117" xr:uid="{00000000-0005-0000-0000-0000FEBB0000}"/>
    <cellStyle name="Percent 2 5 6 2 3 3" xfId="48118" xr:uid="{00000000-0005-0000-0000-0000FFBB0000}"/>
    <cellStyle name="Percent 2 5 6 2 4" xfId="48119" xr:uid="{00000000-0005-0000-0000-000000BC0000}"/>
    <cellStyle name="Percent 2 5 6 2 4 2" xfId="48120" xr:uid="{00000000-0005-0000-0000-000001BC0000}"/>
    <cellStyle name="Percent 2 5 6 2 5" xfId="48121" xr:uid="{00000000-0005-0000-0000-000002BC0000}"/>
    <cellStyle name="Percent 2 5 6 2 5 2" xfId="48122" xr:uid="{00000000-0005-0000-0000-000003BC0000}"/>
    <cellStyle name="Percent 2 5 6 2 6" xfId="48123" xr:uid="{00000000-0005-0000-0000-000004BC0000}"/>
    <cellStyle name="Percent 2 5 6 2 7" xfId="48124" xr:uid="{00000000-0005-0000-0000-000005BC0000}"/>
    <cellStyle name="Percent 2 5 6 2 8" xfId="48125" xr:uid="{00000000-0005-0000-0000-000006BC0000}"/>
    <cellStyle name="Percent 2 5 6 2 9" xfId="48126" xr:uid="{00000000-0005-0000-0000-000007BC0000}"/>
    <cellStyle name="Percent 2 5 6 3" xfId="48127" xr:uid="{00000000-0005-0000-0000-000008BC0000}"/>
    <cellStyle name="Percent 2 5 6 3 2" xfId="48128" xr:uid="{00000000-0005-0000-0000-000009BC0000}"/>
    <cellStyle name="Percent 2 5 6 3 3" xfId="48129" xr:uid="{00000000-0005-0000-0000-00000ABC0000}"/>
    <cellStyle name="Percent 2 5 6 3 4" xfId="48130" xr:uid="{00000000-0005-0000-0000-00000BBC0000}"/>
    <cellStyle name="Percent 2 5 6 3 5" xfId="48131" xr:uid="{00000000-0005-0000-0000-00000CBC0000}"/>
    <cellStyle name="Percent 2 5 6 4" xfId="48132" xr:uid="{00000000-0005-0000-0000-00000DBC0000}"/>
    <cellStyle name="Percent 2 5 6 4 2" xfId="48133" xr:uid="{00000000-0005-0000-0000-00000EBC0000}"/>
    <cellStyle name="Percent 2 5 6 4 3" xfId="48134" xr:uid="{00000000-0005-0000-0000-00000FBC0000}"/>
    <cellStyle name="Percent 2 5 6 5" xfId="48135" xr:uid="{00000000-0005-0000-0000-000010BC0000}"/>
    <cellStyle name="Percent 2 5 6 5 2" xfId="48136" xr:uid="{00000000-0005-0000-0000-000011BC0000}"/>
    <cellStyle name="Percent 2 5 6 6" xfId="48137" xr:uid="{00000000-0005-0000-0000-000012BC0000}"/>
    <cellStyle name="Percent 2 5 6 6 2" xfId="48138" xr:uid="{00000000-0005-0000-0000-000013BC0000}"/>
    <cellStyle name="Percent 2 5 6 7" xfId="48139" xr:uid="{00000000-0005-0000-0000-000014BC0000}"/>
    <cellStyle name="Percent 2 5 6 8" xfId="48140" xr:uid="{00000000-0005-0000-0000-000015BC0000}"/>
    <cellStyle name="Percent 2 5 6 9" xfId="48141" xr:uid="{00000000-0005-0000-0000-000016BC0000}"/>
    <cellStyle name="Percent 2 5 7" xfId="48142" xr:uid="{00000000-0005-0000-0000-000017BC0000}"/>
    <cellStyle name="Percent 2 5 7 10" xfId="48143" xr:uid="{00000000-0005-0000-0000-000018BC0000}"/>
    <cellStyle name="Percent 2 5 7 11" xfId="48144" xr:uid="{00000000-0005-0000-0000-000019BC0000}"/>
    <cellStyle name="Percent 2 5 7 2" xfId="48145" xr:uid="{00000000-0005-0000-0000-00001ABC0000}"/>
    <cellStyle name="Percent 2 5 7 2 2" xfId="48146" xr:uid="{00000000-0005-0000-0000-00001BBC0000}"/>
    <cellStyle name="Percent 2 5 7 2 3" xfId="48147" xr:uid="{00000000-0005-0000-0000-00001CBC0000}"/>
    <cellStyle name="Percent 2 5 7 2 4" xfId="48148" xr:uid="{00000000-0005-0000-0000-00001DBC0000}"/>
    <cellStyle name="Percent 2 5 7 2 5" xfId="48149" xr:uid="{00000000-0005-0000-0000-00001EBC0000}"/>
    <cellStyle name="Percent 2 5 7 3" xfId="48150" xr:uid="{00000000-0005-0000-0000-00001FBC0000}"/>
    <cellStyle name="Percent 2 5 7 3 2" xfId="48151" xr:uid="{00000000-0005-0000-0000-000020BC0000}"/>
    <cellStyle name="Percent 2 5 7 3 3" xfId="48152" xr:uid="{00000000-0005-0000-0000-000021BC0000}"/>
    <cellStyle name="Percent 2 5 7 4" xfId="48153" xr:uid="{00000000-0005-0000-0000-000022BC0000}"/>
    <cellStyle name="Percent 2 5 7 4 2" xfId="48154" xr:uid="{00000000-0005-0000-0000-000023BC0000}"/>
    <cellStyle name="Percent 2 5 7 5" xfId="48155" xr:uid="{00000000-0005-0000-0000-000024BC0000}"/>
    <cellStyle name="Percent 2 5 7 5 2" xfId="48156" xr:uid="{00000000-0005-0000-0000-000025BC0000}"/>
    <cellStyle name="Percent 2 5 7 6" xfId="48157" xr:uid="{00000000-0005-0000-0000-000026BC0000}"/>
    <cellStyle name="Percent 2 5 7 7" xfId="48158" xr:uid="{00000000-0005-0000-0000-000027BC0000}"/>
    <cellStyle name="Percent 2 5 7 8" xfId="48159" xr:uid="{00000000-0005-0000-0000-000028BC0000}"/>
    <cellStyle name="Percent 2 5 7 9" xfId="48160" xr:uid="{00000000-0005-0000-0000-000029BC0000}"/>
    <cellStyle name="Percent 2 5 8" xfId="48161" xr:uid="{00000000-0005-0000-0000-00002ABC0000}"/>
    <cellStyle name="Percent 2 5 8 2" xfId="48162" xr:uid="{00000000-0005-0000-0000-00002BBC0000}"/>
    <cellStyle name="Percent 2 5 8 3" xfId="48163" xr:uid="{00000000-0005-0000-0000-00002CBC0000}"/>
    <cellStyle name="Percent 2 5 8 4" xfId="48164" xr:uid="{00000000-0005-0000-0000-00002DBC0000}"/>
    <cellStyle name="Percent 2 5 8 5" xfId="48165" xr:uid="{00000000-0005-0000-0000-00002EBC0000}"/>
    <cellStyle name="Percent 2 5 9" xfId="48166" xr:uid="{00000000-0005-0000-0000-00002FBC0000}"/>
    <cellStyle name="Percent 2 5 9 2" xfId="48167" xr:uid="{00000000-0005-0000-0000-000030BC0000}"/>
    <cellStyle name="Percent 2 5 9 3" xfId="48168" xr:uid="{00000000-0005-0000-0000-000031BC0000}"/>
    <cellStyle name="Percent 2 6" xfId="48169" xr:uid="{00000000-0005-0000-0000-000032BC0000}"/>
    <cellStyle name="Percent 2 7" xfId="48170" xr:uid="{00000000-0005-0000-0000-000033BC0000}"/>
    <cellStyle name="Percent 2 7 10" xfId="48171" xr:uid="{00000000-0005-0000-0000-000034BC0000}"/>
    <cellStyle name="Percent 2 7 10 2" xfId="48172" xr:uid="{00000000-0005-0000-0000-000035BC0000}"/>
    <cellStyle name="Percent 2 7 11" xfId="48173" xr:uid="{00000000-0005-0000-0000-000036BC0000}"/>
    <cellStyle name="Percent 2 7 11 2" xfId="48174" xr:uid="{00000000-0005-0000-0000-000037BC0000}"/>
    <cellStyle name="Percent 2 7 12" xfId="48175" xr:uid="{00000000-0005-0000-0000-000038BC0000}"/>
    <cellStyle name="Percent 2 7 13" xfId="48176" xr:uid="{00000000-0005-0000-0000-000039BC0000}"/>
    <cellStyle name="Percent 2 7 14" xfId="48177" xr:uid="{00000000-0005-0000-0000-00003ABC0000}"/>
    <cellStyle name="Percent 2 7 15" xfId="48178" xr:uid="{00000000-0005-0000-0000-00003BBC0000}"/>
    <cellStyle name="Percent 2 7 16" xfId="48179" xr:uid="{00000000-0005-0000-0000-00003CBC0000}"/>
    <cellStyle name="Percent 2 7 17" xfId="48180" xr:uid="{00000000-0005-0000-0000-00003DBC0000}"/>
    <cellStyle name="Percent 2 7 2" xfId="48181" xr:uid="{00000000-0005-0000-0000-00003EBC0000}"/>
    <cellStyle name="Percent 2 7 2 10" xfId="48182" xr:uid="{00000000-0005-0000-0000-00003FBC0000}"/>
    <cellStyle name="Percent 2 7 2 11" xfId="48183" xr:uid="{00000000-0005-0000-0000-000040BC0000}"/>
    <cellStyle name="Percent 2 7 2 12" xfId="48184" xr:uid="{00000000-0005-0000-0000-000041BC0000}"/>
    <cellStyle name="Percent 2 7 2 13" xfId="48185" xr:uid="{00000000-0005-0000-0000-000042BC0000}"/>
    <cellStyle name="Percent 2 7 2 14" xfId="48186" xr:uid="{00000000-0005-0000-0000-000043BC0000}"/>
    <cellStyle name="Percent 2 7 2 2" xfId="48187" xr:uid="{00000000-0005-0000-0000-000044BC0000}"/>
    <cellStyle name="Percent 2 7 2 2 10" xfId="48188" xr:uid="{00000000-0005-0000-0000-000045BC0000}"/>
    <cellStyle name="Percent 2 7 2 2 11" xfId="48189" xr:uid="{00000000-0005-0000-0000-000046BC0000}"/>
    <cellStyle name="Percent 2 7 2 2 12" xfId="48190" xr:uid="{00000000-0005-0000-0000-000047BC0000}"/>
    <cellStyle name="Percent 2 7 2 2 2" xfId="48191" xr:uid="{00000000-0005-0000-0000-000048BC0000}"/>
    <cellStyle name="Percent 2 7 2 2 2 10" xfId="48192" xr:uid="{00000000-0005-0000-0000-000049BC0000}"/>
    <cellStyle name="Percent 2 7 2 2 2 11" xfId="48193" xr:uid="{00000000-0005-0000-0000-00004ABC0000}"/>
    <cellStyle name="Percent 2 7 2 2 2 2" xfId="48194" xr:uid="{00000000-0005-0000-0000-00004BBC0000}"/>
    <cellStyle name="Percent 2 7 2 2 2 2 2" xfId="48195" xr:uid="{00000000-0005-0000-0000-00004CBC0000}"/>
    <cellStyle name="Percent 2 7 2 2 2 2 3" xfId="48196" xr:uid="{00000000-0005-0000-0000-00004DBC0000}"/>
    <cellStyle name="Percent 2 7 2 2 2 2 4" xfId="48197" xr:uid="{00000000-0005-0000-0000-00004EBC0000}"/>
    <cellStyle name="Percent 2 7 2 2 2 2 5" xfId="48198" xr:uid="{00000000-0005-0000-0000-00004FBC0000}"/>
    <cellStyle name="Percent 2 7 2 2 2 3" xfId="48199" xr:uid="{00000000-0005-0000-0000-000050BC0000}"/>
    <cellStyle name="Percent 2 7 2 2 2 3 2" xfId="48200" xr:uid="{00000000-0005-0000-0000-000051BC0000}"/>
    <cellStyle name="Percent 2 7 2 2 2 3 3" xfId="48201" xr:uid="{00000000-0005-0000-0000-000052BC0000}"/>
    <cellStyle name="Percent 2 7 2 2 2 4" xfId="48202" xr:uid="{00000000-0005-0000-0000-000053BC0000}"/>
    <cellStyle name="Percent 2 7 2 2 2 4 2" xfId="48203" xr:uid="{00000000-0005-0000-0000-000054BC0000}"/>
    <cellStyle name="Percent 2 7 2 2 2 5" xfId="48204" xr:uid="{00000000-0005-0000-0000-000055BC0000}"/>
    <cellStyle name="Percent 2 7 2 2 2 5 2" xfId="48205" xr:uid="{00000000-0005-0000-0000-000056BC0000}"/>
    <cellStyle name="Percent 2 7 2 2 2 6" xfId="48206" xr:uid="{00000000-0005-0000-0000-000057BC0000}"/>
    <cellStyle name="Percent 2 7 2 2 2 7" xfId="48207" xr:uid="{00000000-0005-0000-0000-000058BC0000}"/>
    <cellStyle name="Percent 2 7 2 2 2 8" xfId="48208" xr:uid="{00000000-0005-0000-0000-000059BC0000}"/>
    <cellStyle name="Percent 2 7 2 2 2 9" xfId="48209" xr:uid="{00000000-0005-0000-0000-00005ABC0000}"/>
    <cellStyle name="Percent 2 7 2 2 3" xfId="48210" xr:uid="{00000000-0005-0000-0000-00005BBC0000}"/>
    <cellStyle name="Percent 2 7 2 2 3 2" xfId="48211" xr:uid="{00000000-0005-0000-0000-00005CBC0000}"/>
    <cellStyle name="Percent 2 7 2 2 3 3" xfId="48212" xr:uid="{00000000-0005-0000-0000-00005DBC0000}"/>
    <cellStyle name="Percent 2 7 2 2 3 4" xfId="48213" xr:uid="{00000000-0005-0000-0000-00005EBC0000}"/>
    <cellStyle name="Percent 2 7 2 2 3 5" xfId="48214" xr:uid="{00000000-0005-0000-0000-00005FBC0000}"/>
    <cellStyle name="Percent 2 7 2 2 4" xfId="48215" xr:uid="{00000000-0005-0000-0000-000060BC0000}"/>
    <cellStyle name="Percent 2 7 2 2 4 2" xfId="48216" xr:uid="{00000000-0005-0000-0000-000061BC0000}"/>
    <cellStyle name="Percent 2 7 2 2 4 3" xfId="48217" xr:uid="{00000000-0005-0000-0000-000062BC0000}"/>
    <cellStyle name="Percent 2 7 2 2 5" xfId="48218" xr:uid="{00000000-0005-0000-0000-000063BC0000}"/>
    <cellStyle name="Percent 2 7 2 2 5 2" xfId="48219" xr:uid="{00000000-0005-0000-0000-000064BC0000}"/>
    <cellStyle name="Percent 2 7 2 2 6" xfId="48220" xr:uid="{00000000-0005-0000-0000-000065BC0000}"/>
    <cellStyle name="Percent 2 7 2 2 6 2" xfId="48221" xr:uid="{00000000-0005-0000-0000-000066BC0000}"/>
    <cellStyle name="Percent 2 7 2 2 7" xfId="48222" xr:uid="{00000000-0005-0000-0000-000067BC0000}"/>
    <cellStyle name="Percent 2 7 2 2 8" xfId="48223" xr:uid="{00000000-0005-0000-0000-000068BC0000}"/>
    <cellStyle name="Percent 2 7 2 2 9" xfId="48224" xr:uid="{00000000-0005-0000-0000-000069BC0000}"/>
    <cellStyle name="Percent 2 7 2 3" xfId="48225" xr:uid="{00000000-0005-0000-0000-00006ABC0000}"/>
    <cellStyle name="Percent 2 7 2 3 10" xfId="48226" xr:uid="{00000000-0005-0000-0000-00006BBC0000}"/>
    <cellStyle name="Percent 2 7 2 3 11" xfId="48227" xr:uid="{00000000-0005-0000-0000-00006CBC0000}"/>
    <cellStyle name="Percent 2 7 2 3 12" xfId="48228" xr:uid="{00000000-0005-0000-0000-00006DBC0000}"/>
    <cellStyle name="Percent 2 7 2 3 2" xfId="48229" xr:uid="{00000000-0005-0000-0000-00006EBC0000}"/>
    <cellStyle name="Percent 2 7 2 3 2 10" xfId="48230" xr:uid="{00000000-0005-0000-0000-00006FBC0000}"/>
    <cellStyle name="Percent 2 7 2 3 2 11" xfId="48231" xr:uid="{00000000-0005-0000-0000-000070BC0000}"/>
    <cellStyle name="Percent 2 7 2 3 2 2" xfId="48232" xr:uid="{00000000-0005-0000-0000-000071BC0000}"/>
    <cellStyle name="Percent 2 7 2 3 2 2 2" xfId="48233" xr:uid="{00000000-0005-0000-0000-000072BC0000}"/>
    <cellStyle name="Percent 2 7 2 3 2 2 3" xfId="48234" xr:uid="{00000000-0005-0000-0000-000073BC0000}"/>
    <cellStyle name="Percent 2 7 2 3 2 2 4" xfId="48235" xr:uid="{00000000-0005-0000-0000-000074BC0000}"/>
    <cellStyle name="Percent 2 7 2 3 2 2 5" xfId="48236" xr:uid="{00000000-0005-0000-0000-000075BC0000}"/>
    <cellStyle name="Percent 2 7 2 3 2 3" xfId="48237" xr:uid="{00000000-0005-0000-0000-000076BC0000}"/>
    <cellStyle name="Percent 2 7 2 3 2 3 2" xfId="48238" xr:uid="{00000000-0005-0000-0000-000077BC0000}"/>
    <cellStyle name="Percent 2 7 2 3 2 3 3" xfId="48239" xr:uid="{00000000-0005-0000-0000-000078BC0000}"/>
    <cellStyle name="Percent 2 7 2 3 2 4" xfId="48240" xr:uid="{00000000-0005-0000-0000-000079BC0000}"/>
    <cellStyle name="Percent 2 7 2 3 2 4 2" xfId="48241" xr:uid="{00000000-0005-0000-0000-00007ABC0000}"/>
    <cellStyle name="Percent 2 7 2 3 2 5" xfId="48242" xr:uid="{00000000-0005-0000-0000-00007BBC0000}"/>
    <cellStyle name="Percent 2 7 2 3 2 5 2" xfId="48243" xr:uid="{00000000-0005-0000-0000-00007CBC0000}"/>
    <cellStyle name="Percent 2 7 2 3 2 6" xfId="48244" xr:uid="{00000000-0005-0000-0000-00007DBC0000}"/>
    <cellStyle name="Percent 2 7 2 3 2 7" xfId="48245" xr:uid="{00000000-0005-0000-0000-00007EBC0000}"/>
    <cellStyle name="Percent 2 7 2 3 2 8" xfId="48246" xr:uid="{00000000-0005-0000-0000-00007FBC0000}"/>
    <cellStyle name="Percent 2 7 2 3 2 9" xfId="48247" xr:uid="{00000000-0005-0000-0000-000080BC0000}"/>
    <cellStyle name="Percent 2 7 2 3 3" xfId="48248" xr:uid="{00000000-0005-0000-0000-000081BC0000}"/>
    <cellStyle name="Percent 2 7 2 3 3 2" xfId="48249" xr:uid="{00000000-0005-0000-0000-000082BC0000}"/>
    <cellStyle name="Percent 2 7 2 3 3 3" xfId="48250" xr:uid="{00000000-0005-0000-0000-000083BC0000}"/>
    <cellStyle name="Percent 2 7 2 3 3 4" xfId="48251" xr:uid="{00000000-0005-0000-0000-000084BC0000}"/>
    <cellStyle name="Percent 2 7 2 3 3 5" xfId="48252" xr:uid="{00000000-0005-0000-0000-000085BC0000}"/>
    <cellStyle name="Percent 2 7 2 3 4" xfId="48253" xr:uid="{00000000-0005-0000-0000-000086BC0000}"/>
    <cellStyle name="Percent 2 7 2 3 4 2" xfId="48254" xr:uid="{00000000-0005-0000-0000-000087BC0000}"/>
    <cellStyle name="Percent 2 7 2 3 4 3" xfId="48255" xr:uid="{00000000-0005-0000-0000-000088BC0000}"/>
    <cellStyle name="Percent 2 7 2 3 5" xfId="48256" xr:uid="{00000000-0005-0000-0000-000089BC0000}"/>
    <cellStyle name="Percent 2 7 2 3 5 2" xfId="48257" xr:uid="{00000000-0005-0000-0000-00008ABC0000}"/>
    <cellStyle name="Percent 2 7 2 3 6" xfId="48258" xr:uid="{00000000-0005-0000-0000-00008BBC0000}"/>
    <cellStyle name="Percent 2 7 2 3 6 2" xfId="48259" xr:uid="{00000000-0005-0000-0000-00008CBC0000}"/>
    <cellStyle name="Percent 2 7 2 3 7" xfId="48260" xr:uid="{00000000-0005-0000-0000-00008DBC0000}"/>
    <cellStyle name="Percent 2 7 2 3 8" xfId="48261" xr:uid="{00000000-0005-0000-0000-00008EBC0000}"/>
    <cellStyle name="Percent 2 7 2 3 9" xfId="48262" xr:uid="{00000000-0005-0000-0000-00008FBC0000}"/>
    <cellStyle name="Percent 2 7 2 4" xfId="48263" xr:uid="{00000000-0005-0000-0000-000090BC0000}"/>
    <cellStyle name="Percent 2 7 2 4 10" xfId="48264" xr:uid="{00000000-0005-0000-0000-000091BC0000}"/>
    <cellStyle name="Percent 2 7 2 4 11" xfId="48265" xr:uid="{00000000-0005-0000-0000-000092BC0000}"/>
    <cellStyle name="Percent 2 7 2 4 2" xfId="48266" xr:uid="{00000000-0005-0000-0000-000093BC0000}"/>
    <cellStyle name="Percent 2 7 2 4 2 2" xfId="48267" xr:uid="{00000000-0005-0000-0000-000094BC0000}"/>
    <cellStyle name="Percent 2 7 2 4 2 3" xfId="48268" xr:uid="{00000000-0005-0000-0000-000095BC0000}"/>
    <cellStyle name="Percent 2 7 2 4 2 4" xfId="48269" xr:uid="{00000000-0005-0000-0000-000096BC0000}"/>
    <cellStyle name="Percent 2 7 2 4 2 5" xfId="48270" xr:uid="{00000000-0005-0000-0000-000097BC0000}"/>
    <cellStyle name="Percent 2 7 2 4 3" xfId="48271" xr:uid="{00000000-0005-0000-0000-000098BC0000}"/>
    <cellStyle name="Percent 2 7 2 4 3 2" xfId="48272" xr:uid="{00000000-0005-0000-0000-000099BC0000}"/>
    <cellStyle name="Percent 2 7 2 4 3 3" xfId="48273" xr:uid="{00000000-0005-0000-0000-00009ABC0000}"/>
    <cellStyle name="Percent 2 7 2 4 4" xfId="48274" xr:uid="{00000000-0005-0000-0000-00009BBC0000}"/>
    <cellStyle name="Percent 2 7 2 4 4 2" xfId="48275" xr:uid="{00000000-0005-0000-0000-00009CBC0000}"/>
    <cellStyle name="Percent 2 7 2 4 5" xfId="48276" xr:uid="{00000000-0005-0000-0000-00009DBC0000}"/>
    <cellStyle name="Percent 2 7 2 4 5 2" xfId="48277" xr:uid="{00000000-0005-0000-0000-00009EBC0000}"/>
    <cellStyle name="Percent 2 7 2 4 6" xfId="48278" xr:uid="{00000000-0005-0000-0000-00009FBC0000}"/>
    <cellStyle name="Percent 2 7 2 4 7" xfId="48279" xr:uid="{00000000-0005-0000-0000-0000A0BC0000}"/>
    <cellStyle name="Percent 2 7 2 4 8" xfId="48280" xr:uid="{00000000-0005-0000-0000-0000A1BC0000}"/>
    <cellStyle name="Percent 2 7 2 4 9" xfId="48281" xr:uid="{00000000-0005-0000-0000-0000A2BC0000}"/>
    <cellStyle name="Percent 2 7 2 5" xfId="48282" xr:uid="{00000000-0005-0000-0000-0000A3BC0000}"/>
    <cellStyle name="Percent 2 7 2 5 2" xfId="48283" xr:uid="{00000000-0005-0000-0000-0000A4BC0000}"/>
    <cellStyle name="Percent 2 7 2 5 3" xfId="48284" xr:uid="{00000000-0005-0000-0000-0000A5BC0000}"/>
    <cellStyle name="Percent 2 7 2 5 4" xfId="48285" xr:uid="{00000000-0005-0000-0000-0000A6BC0000}"/>
    <cellStyle name="Percent 2 7 2 5 5" xfId="48286" xr:uid="{00000000-0005-0000-0000-0000A7BC0000}"/>
    <cellStyle name="Percent 2 7 2 6" xfId="48287" xr:uid="{00000000-0005-0000-0000-0000A8BC0000}"/>
    <cellStyle name="Percent 2 7 2 6 2" xfId="48288" xr:uid="{00000000-0005-0000-0000-0000A9BC0000}"/>
    <cellStyle name="Percent 2 7 2 6 3" xfId="48289" xr:uid="{00000000-0005-0000-0000-0000AABC0000}"/>
    <cellStyle name="Percent 2 7 2 7" xfId="48290" xr:uid="{00000000-0005-0000-0000-0000ABBC0000}"/>
    <cellStyle name="Percent 2 7 2 7 2" xfId="48291" xr:uid="{00000000-0005-0000-0000-0000ACBC0000}"/>
    <cellStyle name="Percent 2 7 2 8" xfId="48292" xr:uid="{00000000-0005-0000-0000-0000ADBC0000}"/>
    <cellStyle name="Percent 2 7 2 8 2" xfId="48293" xr:uid="{00000000-0005-0000-0000-0000AEBC0000}"/>
    <cellStyle name="Percent 2 7 2 9" xfId="48294" xr:uid="{00000000-0005-0000-0000-0000AFBC0000}"/>
    <cellStyle name="Percent 2 7 3" xfId="48295" xr:uid="{00000000-0005-0000-0000-0000B0BC0000}"/>
    <cellStyle name="Percent 2 7 3 10" xfId="48296" xr:uid="{00000000-0005-0000-0000-0000B1BC0000}"/>
    <cellStyle name="Percent 2 7 3 11" xfId="48297" xr:uid="{00000000-0005-0000-0000-0000B2BC0000}"/>
    <cellStyle name="Percent 2 7 3 12" xfId="48298" xr:uid="{00000000-0005-0000-0000-0000B3BC0000}"/>
    <cellStyle name="Percent 2 7 3 13" xfId="48299" xr:uid="{00000000-0005-0000-0000-0000B4BC0000}"/>
    <cellStyle name="Percent 2 7 3 14" xfId="48300" xr:uid="{00000000-0005-0000-0000-0000B5BC0000}"/>
    <cellStyle name="Percent 2 7 3 2" xfId="48301" xr:uid="{00000000-0005-0000-0000-0000B6BC0000}"/>
    <cellStyle name="Percent 2 7 3 2 10" xfId="48302" xr:uid="{00000000-0005-0000-0000-0000B7BC0000}"/>
    <cellStyle name="Percent 2 7 3 2 11" xfId="48303" xr:uid="{00000000-0005-0000-0000-0000B8BC0000}"/>
    <cellStyle name="Percent 2 7 3 2 12" xfId="48304" xr:uid="{00000000-0005-0000-0000-0000B9BC0000}"/>
    <cellStyle name="Percent 2 7 3 2 2" xfId="48305" xr:uid="{00000000-0005-0000-0000-0000BABC0000}"/>
    <cellStyle name="Percent 2 7 3 2 2 10" xfId="48306" xr:uid="{00000000-0005-0000-0000-0000BBBC0000}"/>
    <cellStyle name="Percent 2 7 3 2 2 11" xfId="48307" xr:uid="{00000000-0005-0000-0000-0000BCBC0000}"/>
    <cellStyle name="Percent 2 7 3 2 2 2" xfId="48308" xr:uid="{00000000-0005-0000-0000-0000BDBC0000}"/>
    <cellStyle name="Percent 2 7 3 2 2 2 2" xfId="48309" xr:uid="{00000000-0005-0000-0000-0000BEBC0000}"/>
    <cellStyle name="Percent 2 7 3 2 2 2 3" xfId="48310" xr:uid="{00000000-0005-0000-0000-0000BFBC0000}"/>
    <cellStyle name="Percent 2 7 3 2 2 2 4" xfId="48311" xr:uid="{00000000-0005-0000-0000-0000C0BC0000}"/>
    <cellStyle name="Percent 2 7 3 2 2 2 5" xfId="48312" xr:uid="{00000000-0005-0000-0000-0000C1BC0000}"/>
    <cellStyle name="Percent 2 7 3 2 2 3" xfId="48313" xr:uid="{00000000-0005-0000-0000-0000C2BC0000}"/>
    <cellStyle name="Percent 2 7 3 2 2 3 2" xfId="48314" xr:uid="{00000000-0005-0000-0000-0000C3BC0000}"/>
    <cellStyle name="Percent 2 7 3 2 2 3 3" xfId="48315" xr:uid="{00000000-0005-0000-0000-0000C4BC0000}"/>
    <cellStyle name="Percent 2 7 3 2 2 4" xfId="48316" xr:uid="{00000000-0005-0000-0000-0000C5BC0000}"/>
    <cellStyle name="Percent 2 7 3 2 2 4 2" xfId="48317" xr:uid="{00000000-0005-0000-0000-0000C6BC0000}"/>
    <cellStyle name="Percent 2 7 3 2 2 5" xfId="48318" xr:uid="{00000000-0005-0000-0000-0000C7BC0000}"/>
    <cellStyle name="Percent 2 7 3 2 2 5 2" xfId="48319" xr:uid="{00000000-0005-0000-0000-0000C8BC0000}"/>
    <cellStyle name="Percent 2 7 3 2 2 6" xfId="48320" xr:uid="{00000000-0005-0000-0000-0000C9BC0000}"/>
    <cellStyle name="Percent 2 7 3 2 2 7" xfId="48321" xr:uid="{00000000-0005-0000-0000-0000CABC0000}"/>
    <cellStyle name="Percent 2 7 3 2 2 8" xfId="48322" xr:uid="{00000000-0005-0000-0000-0000CBBC0000}"/>
    <cellStyle name="Percent 2 7 3 2 2 9" xfId="48323" xr:uid="{00000000-0005-0000-0000-0000CCBC0000}"/>
    <cellStyle name="Percent 2 7 3 2 3" xfId="48324" xr:uid="{00000000-0005-0000-0000-0000CDBC0000}"/>
    <cellStyle name="Percent 2 7 3 2 3 2" xfId="48325" xr:uid="{00000000-0005-0000-0000-0000CEBC0000}"/>
    <cellStyle name="Percent 2 7 3 2 3 3" xfId="48326" xr:uid="{00000000-0005-0000-0000-0000CFBC0000}"/>
    <cellStyle name="Percent 2 7 3 2 3 4" xfId="48327" xr:uid="{00000000-0005-0000-0000-0000D0BC0000}"/>
    <cellStyle name="Percent 2 7 3 2 3 5" xfId="48328" xr:uid="{00000000-0005-0000-0000-0000D1BC0000}"/>
    <cellStyle name="Percent 2 7 3 2 4" xfId="48329" xr:uid="{00000000-0005-0000-0000-0000D2BC0000}"/>
    <cellStyle name="Percent 2 7 3 2 4 2" xfId="48330" xr:uid="{00000000-0005-0000-0000-0000D3BC0000}"/>
    <cellStyle name="Percent 2 7 3 2 4 3" xfId="48331" xr:uid="{00000000-0005-0000-0000-0000D4BC0000}"/>
    <cellStyle name="Percent 2 7 3 2 5" xfId="48332" xr:uid="{00000000-0005-0000-0000-0000D5BC0000}"/>
    <cellStyle name="Percent 2 7 3 2 5 2" xfId="48333" xr:uid="{00000000-0005-0000-0000-0000D6BC0000}"/>
    <cellStyle name="Percent 2 7 3 2 6" xfId="48334" xr:uid="{00000000-0005-0000-0000-0000D7BC0000}"/>
    <cellStyle name="Percent 2 7 3 2 6 2" xfId="48335" xr:uid="{00000000-0005-0000-0000-0000D8BC0000}"/>
    <cellStyle name="Percent 2 7 3 2 7" xfId="48336" xr:uid="{00000000-0005-0000-0000-0000D9BC0000}"/>
    <cellStyle name="Percent 2 7 3 2 8" xfId="48337" xr:uid="{00000000-0005-0000-0000-0000DABC0000}"/>
    <cellStyle name="Percent 2 7 3 2 9" xfId="48338" xr:uid="{00000000-0005-0000-0000-0000DBBC0000}"/>
    <cellStyle name="Percent 2 7 3 3" xfId="48339" xr:uid="{00000000-0005-0000-0000-0000DCBC0000}"/>
    <cellStyle name="Percent 2 7 3 3 10" xfId="48340" xr:uid="{00000000-0005-0000-0000-0000DDBC0000}"/>
    <cellStyle name="Percent 2 7 3 3 11" xfId="48341" xr:uid="{00000000-0005-0000-0000-0000DEBC0000}"/>
    <cellStyle name="Percent 2 7 3 3 12" xfId="48342" xr:uid="{00000000-0005-0000-0000-0000DFBC0000}"/>
    <cellStyle name="Percent 2 7 3 3 2" xfId="48343" xr:uid="{00000000-0005-0000-0000-0000E0BC0000}"/>
    <cellStyle name="Percent 2 7 3 3 2 10" xfId="48344" xr:uid="{00000000-0005-0000-0000-0000E1BC0000}"/>
    <cellStyle name="Percent 2 7 3 3 2 11" xfId="48345" xr:uid="{00000000-0005-0000-0000-0000E2BC0000}"/>
    <cellStyle name="Percent 2 7 3 3 2 2" xfId="48346" xr:uid="{00000000-0005-0000-0000-0000E3BC0000}"/>
    <cellStyle name="Percent 2 7 3 3 2 2 2" xfId="48347" xr:uid="{00000000-0005-0000-0000-0000E4BC0000}"/>
    <cellStyle name="Percent 2 7 3 3 2 2 3" xfId="48348" xr:uid="{00000000-0005-0000-0000-0000E5BC0000}"/>
    <cellStyle name="Percent 2 7 3 3 2 2 4" xfId="48349" xr:uid="{00000000-0005-0000-0000-0000E6BC0000}"/>
    <cellStyle name="Percent 2 7 3 3 2 2 5" xfId="48350" xr:uid="{00000000-0005-0000-0000-0000E7BC0000}"/>
    <cellStyle name="Percent 2 7 3 3 2 3" xfId="48351" xr:uid="{00000000-0005-0000-0000-0000E8BC0000}"/>
    <cellStyle name="Percent 2 7 3 3 2 3 2" xfId="48352" xr:uid="{00000000-0005-0000-0000-0000E9BC0000}"/>
    <cellStyle name="Percent 2 7 3 3 2 3 3" xfId="48353" xr:uid="{00000000-0005-0000-0000-0000EABC0000}"/>
    <cellStyle name="Percent 2 7 3 3 2 4" xfId="48354" xr:uid="{00000000-0005-0000-0000-0000EBBC0000}"/>
    <cellStyle name="Percent 2 7 3 3 2 4 2" xfId="48355" xr:uid="{00000000-0005-0000-0000-0000ECBC0000}"/>
    <cellStyle name="Percent 2 7 3 3 2 5" xfId="48356" xr:uid="{00000000-0005-0000-0000-0000EDBC0000}"/>
    <cellStyle name="Percent 2 7 3 3 2 5 2" xfId="48357" xr:uid="{00000000-0005-0000-0000-0000EEBC0000}"/>
    <cellStyle name="Percent 2 7 3 3 2 6" xfId="48358" xr:uid="{00000000-0005-0000-0000-0000EFBC0000}"/>
    <cellStyle name="Percent 2 7 3 3 2 7" xfId="48359" xr:uid="{00000000-0005-0000-0000-0000F0BC0000}"/>
    <cellStyle name="Percent 2 7 3 3 2 8" xfId="48360" xr:uid="{00000000-0005-0000-0000-0000F1BC0000}"/>
    <cellStyle name="Percent 2 7 3 3 2 9" xfId="48361" xr:uid="{00000000-0005-0000-0000-0000F2BC0000}"/>
    <cellStyle name="Percent 2 7 3 3 3" xfId="48362" xr:uid="{00000000-0005-0000-0000-0000F3BC0000}"/>
    <cellStyle name="Percent 2 7 3 3 3 2" xfId="48363" xr:uid="{00000000-0005-0000-0000-0000F4BC0000}"/>
    <cellStyle name="Percent 2 7 3 3 3 3" xfId="48364" xr:uid="{00000000-0005-0000-0000-0000F5BC0000}"/>
    <cellStyle name="Percent 2 7 3 3 3 4" xfId="48365" xr:uid="{00000000-0005-0000-0000-0000F6BC0000}"/>
    <cellStyle name="Percent 2 7 3 3 3 5" xfId="48366" xr:uid="{00000000-0005-0000-0000-0000F7BC0000}"/>
    <cellStyle name="Percent 2 7 3 3 4" xfId="48367" xr:uid="{00000000-0005-0000-0000-0000F8BC0000}"/>
    <cellStyle name="Percent 2 7 3 3 4 2" xfId="48368" xr:uid="{00000000-0005-0000-0000-0000F9BC0000}"/>
    <cellStyle name="Percent 2 7 3 3 4 3" xfId="48369" xr:uid="{00000000-0005-0000-0000-0000FABC0000}"/>
    <cellStyle name="Percent 2 7 3 3 5" xfId="48370" xr:uid="{00000000-0005-0000-0000-0000FBBC0000}"/>
    <cellStyle name="Percent 2 7 3 3 5 2" xfId="48371" xr:uid="{00000000-0005-0000-0000-0000FCBC0000}"/>
    <cellStyle name="Percent 2 7 3 3 6" xfId="48372" xr:uid="{00000000-0005-0000-0000-0000FDBC0000}"/>
    <cellStyle name="Percent 2 7 3 3 6 2" xfId="48373" xr:uid="{00000000-0005-0000-0000-0000FEBC0000}"/>
    <cellStyle name="Percent 2 7 3 3 7" xfId="48374" xr:uid="{00000000-0005-0000-0000-0000FFBC0000}"/>
    <cellStyle name="Percent 2 7 3 3 8" xfId="48375" xr:uid="{00000000-0005-0000-0000-000000BD0000}"/>
    <cellStyle name="Percent 2 7 3 3 9" xfId="48376" xr:uid="{00000000-0005-0000-0000-000001BD0000}"/>
    <cellStyle name="Percent 2 7 3 4" xfId="48377" xr:uid="{00000000-0005-0000-0000-000002BD0000}"/>
    <cellStyle name="Percent 2 7 3 4 10" xfId="48378" xr:uid="{00000000-0005-0000-0000-000003BD0000}"/>
    <cellStyle name="Percent 2 7 3 4 11" xfId="48379" xr:uid="{00000000-0005-0000-0000-000004BD0000}"/>
    <cellStyle name="Percent 2 7 3 4 2" xfId="48380" xr:uid="{00000000-0005-0000-0000-000005BD0000}"/>
    <cellStyle name="Percent 2 7 3 4 2 2" xfId="48381" xr:uid="{00000000-0005-0000-0000-000006BD0000}"/>
    <cellStyle name="Percent 2 7 3 4 2 3" xfId="48382" xr:uid="{00000000-0005-0000-0000-000007BD0000}"/>
    <cellStyle name="Percent 2 7 3 4 2 4" xfId="48383" xr:uid="{00000000-0005-0000-0000-000008BD0000}"/>
    <cellStyle name="Percent 2 7 3 4 2 5" xfId="48384" xr:uid="{00000000-0005-0000-0000-000009BD0000}"/>
    <cellStyle name="Percent 2 7 3 4 3" xfId="48385" xr:uid="{00000000-0005-0000-0000-00000ABD0000}"/>
    <cellStyle name="Percent 2 7 3 4 3 2" xfId="48386" xr:uid="{00000000-0005-0000-0000-00000BBD0000}"/>
    <cellStyle name="Percent 2 7 3 4 3 3" xfId="48387" xr:uid="{00000000-0005-0000-0000-00000CBD0000}"/>
    <cellStyle name="Percent 2 7 3 4 4" xfId="48388" xr:uid="{00000000-0005-0000-0000-00000DBD0000}"/>
    <cellStyle name="Percent 2 7 3 4 4 2" xfId="48389" xr:uid="{00000000-0005-0000-0000-00000EBD0000}"/>
    <cellStyle name="Percent 2 7 3 4 5" xfId="48390" xr:uid="{00000000-0005-0000-0000-00000FBD0000}"/>
    <cellStyle name="Percent 2 7 3 4 5 2" xfId="48391" xr:uid="{00000000-0005-0000-0000-000010BD0000}"/>
    <cellStyle name="Percent 2 7 3 4 6" xfId="48392" xr:uid="{00000000-0005-0000-0000-000011BD0000}"/>
    <cellStyle name="Percent 2 7 3 4 7" xfId="48393" xr:uid="{00000000-0005-0000-0000-000012BD0000}"/>
    <cellStyle name="Percent 2 7 3 4 8" xfId="48394" xr:uid="{00000000-0005-0000-0000-000013BD0000}"/>
    <cellStyle name="Percent 2 7 3 4 9" xfId="48395" xr:uid="{00000000-0005-0000-0000-000014BD0000}"/>
    <cellStyle name="Percent 2 7 3 5" xfId="48396" xr:uid="{00000000-0005-0000-0000-000015BD0000}"/>
    <cellStyle name="Percent 2 7 3 5 2" xfId="48397" xr:uid="{00000000-0005-0000-0000-000016BD0000}"/>
    <cellStyle name="Percent 2 7 3 5 3" xfId="48398" xr:uid="{00000000-0005-0000-0000-000017BD0000}"/>
    <cellStyle name="Percent 2 7 3 5 4" xfId="48399" xr:uid="{00000000-0005-0000-0000-000018BD0000}"/>
    <cellStyle name="Percent 2 7 3 5 5" xfId="48400" xr:uid="{00000000-0005-0000-0000-000019BD0000}"/>
    <cellStyle name="Percent 2 7 3 6" xfId="48401" xr:uid="{00000000-0005-0000-0000-00001ABD0000}"/>
    <cellStyle name="Percent 2 7 3 6 2" xfId="48402" xr:uid="{00000000-0005-0000-0000-00001BBD0000}"/>
    <cellStyle name="Percent 2 7 3 6 3" xfId="48403" xr:uid="{00000000-0005-0000-0000-00001CBD0000}"/>
    <cellStyle name="Percent 2 7 3 7" xfId="48404" xr:uid="{00000000-0005-0000-0000-00001DBD0000}"/>
    <cellStyle name="Percent 2 7 3 7 2" xfId="48405" xr:uid="{00000000-0005-0000-0000-00001EBD0000}"/>
    <cellStyle name="Percent 2 7 3 8" xfId="48406" xr:uid="{00000000-0005-0000-0000-00001FBD0000}"/>
    <cellStyle name="Percent 2 7 3 8 2" xfId="48407" xr:uid="{00000000-0005-0000-0000-000020BD0000}"/>
    <cellStyle name="Percent 2 7 3 9" xfId="48408" xr:uid="{00000000-0005-0000-0000-000021BD0000}"/>
    <cellStyle name="Percent 2 7 4" xfId="48409" xr:uid="{00000000-0005-0000-0000-000022BD0000}"/>
    <cellStyle name="Percent 2 7 4 10" xfId="48410" xr:uid="{00000000-0005-0000-0000-000023BD0000}"/>
    <cellStyle name="Percent 2 7 4 11" xfId="48411" xr:uid="{00000000-0005-0000-0000-000024BD0000}"/>
    <cellStyle name="Percent 2 7 4 12" xfId="48412" xr:uid="{00000000-0005-0000-0000-000025BD0000}"/>
    <cellStyle name="Percent 2 7 4 13" xfId="48413" xr:uid="{00000000-0005-0000-0000-000026BD0000}"/>
    <cellStyle name="Percent 2 7 4 14" xfId="48414" xr:uid="{00000000-0005-0000-0000-000027BD0000}"/>
    <cellStyle name="Percent 2 7 4 2" xfId="48415" xr:uid="{00000000-0005-0000-0000-000028BD0000}"/>
    <cellStyle name="Percent 2 7 4 2 10" xfId="48416" xr:uid="{00000000-0005-0000-0000-000029BD0000}"/>
    <cellStyle name="Percent 2 7 4 2 11" xfId="48417" xr:uid="{00000000-0005-0000-0000-00002ABD0000}"/>
    <cellStyle name="Percent 2 7 4 2 12" xfId="48418" xr:uid="{00000000-0005-0000-0000-00002BBD0000}"/>
    <cellStyle name="Percent 2 7 4 2 2" xfId="48419" xr:uid="{00000000-0005-0000-0000-00002CBD0000}"/>
    <cellStyle name="Percent 2 7 4 2 2 10" xfId="48420" xr:uid="{00000000-0005-0000-0000-00002DBD0000}"/>
    <cellStyle name="Percent 2 7 4 2 2 11" xfId="48421" xr:uid="{00000000-0005-0000-0000-00002EBD0000}"/>
    <cellStyle name="Percent 2 7 4 2 2 2" xfId="48422" xr:uid="{00000000-0005-0000-0000-00002FBD0000}"/>
    <cellStyle name="Percent 2 7 4 2 2 2 2" xfId="48423" xr:uid="{00000000-0005-0000-0000-000030BD0000}"/>
    <cellStyle name="Percent 2 7 4 2 2 2 3" xfId="48424" xr:uid="{00000000-0005-0000-0000-000031BD0000}"/>
    <cellStyle name="Percent 2 7 4 2 2 2 4" xfId="48425" xr:uid="{00000000-0005-0000-0000-000032BD0000}"/>
    <cellStyle name="Percent 2 7 4 2 2 2 5" xfId="48426" xr:uid="{00000000-0005-0000-0000-000033BD0000}"/>
    <cellStyle name="Percent 2 7 4 2 2 3" xfId="48427" xr:uid="{00000000-0005-0000-0000-000034BD0000}"/>
    <cellStyle name="Percent 2 7 4 2 2 3 2" xfId="48428" xr:uid="{00000000-0005-0000-0000-000035BD0000}"/>
    <cellStyle name="Percent 2 7 4 2 2 3 3" xfId="48429" xr:uid="{00000000-0005-0000-0000-000036BD0000}"/>
    <cellStyle name="Percent 2 7 4 2 2 4" xfId="48430" xr:uid="{00000000-0005-0000-0000-000037BD0000}"/>
    <cellStyle name="Percent 2 7 4 2 2 4 2" xfId="48431" xr:uid="{00000000-0005-0000-0000-000038BD0000}"/>
    <cellStyle name="Percent 2 7 4 2 2 5" xfId="48432" xr:uid="{00000000-0005-0000-0000-000039BD0000}"/>
    <cellStyle name="Percent 2 7 4 2 2 5 2" xfId="48433" xr:uid="{00000000-0005-0000-0000-00003ABD0000}"/>
    <cellStyle name="Percent 2 7 4 2 2 6" xfId="48434" xr:uid="{00000000-0005-0000-0000-00003BBD0000}"/>
    <cellStyle name="Percent 2 7 4 2 2 7" xfId="48435" xr:uid="{00000000-0005-0000-0000-00003CBD0000}"/>
    <cellStyle name="Percent 2 7 4 2 2 8" xfId="48436" xr:uid="{00000000-0005-0000-0000-00003DBD0000}"/>
    <cellStyle name="Percent 2 7 4 2 2 9" xfId="48437" xr:uid="{00000000-0005-0000-0000-00003EBD0000}"/>
    <cellStyle name="Percent 2 7 4 2 3" xfId="48438" xr:uid="{00000000-0005-0000-0000-00003FBD0000}"/>
    <cellStyle name="Percent 2 7 4 2 3 2" xfId="48439" xr:uid="{00000000-0005-0000-0000-000040BD0000}"/>
    <cellStyle name="Percent 2 7 4 2 3 3" xfId="48440" xr:uid="{00000000-0005-0000-0000-000041BD0000}"/>
    <cellStyle name="Percent 2 7 4 2 3 4" xfId="48441" xr:uid="{00000000-0005-0000-0000-000042BD0000}"/>
    <cellStyle name="Percent 2 7 4 2 3 5" xfId="48442" xr:uid="{00000000-0005-0000-0000-000043BD0000}"/>
    <cellStyle name="Percent 2 7 4 2 4" xfId="48443" xr:uid="{00000000-0005-0000-0000-000044BD0000}"/>
    <cellStyle name="Percent 2 7 4 2 4 2" xfId="48444" xr:uid="{00000000-0005-0000-0000-000045BD0000}"/>
    <cellStyle name="Percent 2 7 4 2 4 3" xfId="48445" xr:uid="{00000000-0005-0000-0000-000046BD0000}"/>
    <cellStyle name="Percent 2 7 4 2 5" xfId="48446" xr:uid="{00000000-0005-0000-0000-000047BD0000}"/>
    <cellStyle name="Percent 2 7 4 2 5 2" xfId="48447" xr:uid="{00000000-0005-0000-0000-000048BD0000}"/>
    <cellStyle name="Percent 2 7 4 2 6" xfId="48448" xr:uid="{00000000-0005-0000-0000-000049BD0000}"/>
    <cellStyle name="Percent 2 7 4 2 6 2" xfId="48449" xr:uid="{00000000-0005-0000-0000-00004ABD0000}"/>
    <cellStyle name="Percent 2 7 4 2 7" xfId="48450" xr:uid="{00000000-0005-0000-0000-00004BBD0000}"/>
    <cellStyle name="Percent 2 7 4 2 8" xfId="48451" xr:uid="{00000000-0005-0000-0000-00004CBD0000}"/>
    <cellStyle name="Percent 2 7 4 2 9" xfId="48452" xr:uid="{00000000-0005-0000-0000-00004DBD0000}"/>
    <cellStyle name="Percent 2 7 4 3" xfId="48453" xr:uid="{00000000-0005-0000-0000-00004EBD0000}"/>
    <cellStyle name="Percent 2 7 4 3 10" xfId="48454" xr:uid="{00000000-0005-0000-0000-00004FBD0000}"/>
    <cellStyle name="Percent 2 7 4 3 11" xfId="48455" xr:uid="{00000000-0005-0000-0000-000050BD0000}"/>
    <cellStyle name="Percent 2 7 4 3 12" xfId="48456" xr:uid="{00000000-0005-0000-0000-000051BD0000}"/>
    <cellStyle name="Percent 2 7 4 3 2" xfId="48457" xr:uid="{00000000-0005-0000-0000-000052BD0000}"/>
    <cellStyle name="Percent 2 7 4 3 2 10" xfId="48458" xr:uid="{00000000-0005-0000-0000-000053BD0000}"/>
    <cellStyle name="Percent 2 7 4 3 2 11" xfId="48459" xr:uid="{00000000-0005-0000-0000-000054BD0000}"/>
    <cellStyle name="Percent 2 7 4 3 2 2" xfId="48460" xr:uid="{00000000-0005-0000-0000-000055BD0000}"/>
    <cellStyle name="Percent 2 7 4 3 2 2 2" xfId="48461" xr:uid="{00000000-0005-0000-0000-000056BD0000}"/>
    <cellStyle name="Percent 2 7 4 3 2 2 3" xfId="48462" xr:uid="{00000000-0005-0000-0000-000057BD0000}"/>
    <cellStyle name="Percent 2 7 4 3 2 2 4" xfId="48463" xr:uid="{00000000-0005-0000-0000-000058BD0000}"/>
    <cellStyle name="Percent 2 7 4 3 2 2 5" xfId="48464" xr:uid="{00000000-0005-0000-0000-000059BD0000}"/>
    <cellStyle name="Percent 2 7 4 3 2 3" xfId="48465" xr:uid="{00000000-0005-0000-0000-00005ABD0000}"/>
    <cellStyle name="Percent 2 7 4 3 2 3 2" xfId="48466" xr:uid="{00000000-0005-0000-0000-00005BBD0000}"/>
    <cellStyle name="Percent 2 7 4 3 2 3 3" xfId="48467" xr:uid="{00000000-0005-0000-0000-00005CBD0000}"/>
    <cellStyle name="Percent 2 7 4 3 2 4" xfId="48468" xr:uid="{00000000-0005-0000-0000-00005DBD0000}"/>
    <cellStyle name="Percent 2 7 4 3 2 4 2" xfId="48469" xr:uid="{00000000-0005-0000-0000-00005EBD0000}"/>
    <cellStyle name="Percent 2 7 4 3 2 5" xfId="48470" xr:uid="{00000000-0005-0000-0000-00005FBD0000}"/>
    <cellStyle name="Percent 2 7 4 3 2 5 2" xfId="48471" xr:uid="{00000000-0005-0000-0000-000060BD0000}"/>
    <cellStyle name="Percent 2 7 4 3 2 6" xfId="48472" xr:uid="{00000000-0005-0000-0000-000061BD0000}"/>
    <cellStyle name="Percent 2 7 4 3 2 7" xfId="48473" xr:uid="{00000000-0005-0000-0000-000062BD0000}"/>
    <cellStyle name="Percent 2 7 4 3 2 8" xfId="48474" xr:uid="{00000000-0005-0000-0000-000063BD0000}"/>
    <cellStyle name="Percent 2 7 4 3 2 9" xfId="48475" xr:uid="{00000000-0005-0000-0000-000064BD0000}"/>
    <cellStyle name="Percent 2 7 4 3 3" xfId="48476" xr:uid="{00000000-0005-0000-0000-000065BD0000}"/>
    <cellStyle name="Percent 2 7 4 3 3 2" xfId="48477" xr:uid="{00000000-0005-0000-0000-000066BD0000}"/>
    <cellStyle name="Percent 2 7 4 3 3 3" xfId="48478" xr:uid="{00000000-0005-0000-0000-000067BD0000}"/>
    <cellStyle name="Percent 2 7 4 3 3 4" xfId="48479" xr:uid="{00000000-0005-0000-0000-000068BD0000}"/>
    <cellStyle name="Percent 2 7 4 3 3 5" xfId="48480" xr:uid="{00000000-0005-0000-0000-000069BD0000}"/>
    <cellStyle name="Percent 2 7 4 3 4" xfId="48481" xr:uid="{00000000-0005-0000-0000-00006ABD0000}"/>
    <cellStyle name="Percent 2 7 4 3 4 2" xfId="48482" xr:uid="{00000000-0005-0000-0000-00006BBD0000}"/>
    <cellStyle name="Percent 2 7 4 3 4 3" xfId="48483" xr:uid="{00000000-0005-0000-0000-00006CBD0000}"/>
    <cellStyle name="Percent 2 7 4 3 5" xfId="48484" xr:uid="{00000000-0005-0000-0000-00006DBD0000}"/>
    <cellStyle name="Percent 2 7 4 3 5 2" xfId="48485" xr:uid="{00000000-0005-0000-0000-00006EBD0000}"/>
    <cellStyle name="Percent 2 7 4 3 6" xfId="48486" xr:uid="{00000000-0005-0000-0000-00006FBD0000}"/>
    <cellStyle name="Percent 2 7 4 3 6 2" xfId="48487" xr:uid="{00000000-0005-0000-0000-000070BD0000}"/>
    <cellStyle name="Percent 2 7 4 3 7" xfId="48488" xr:uid="{00000000-0005-0000-0000-000071BD0000}"/>
    <cellStyle name="Percent 2 7 4 3 8" xfId="48489" xr:uid="{00000000-0005-0000-0000-000072BD0000}"/>
    <cellStyle name="Percent 2 7 4 3 9" xfId="48490" xr:uid="{00000000-0005-0000-0000-000073BD0000}"/>
    <cellStyle name="Percent 2 7 4 4" xfId="48491" xr:uid="{00000000-0005-0000-0000-000074BD0000}"/>
    <cellStyle name="Percent 2 7 4 4 10" xfId="48492" xr:uid="{00000000-0005-0000-0000-000075BD0000}"/>
    <cellStyle name="Percent 2 7 4 4 11" xfId="48493" xr:uid="{00000000-0005-0000-0000-000076BD0000}"/>
    <cellStyle name="Percent 2 7 4 4 2" xfId="48494" xr:uid="{00000000-0005-0000-0000-000077BD0000}"/>
    <cellStyle name="Percent 2 7 4 4 2 2" xfId="48495" xr:uid="{00000000-0005-0000-0000-000078BD0000}"/>
    <cellStyle name="Percent 2 7 4 4 2 3" xfId="48496" xr:uid="{00000000-0005-0000-0000-000079BD0000}"/>
    <cellStyle name="Percent 2 7 4 4 2 4" xfId="48497" xr:uid="{00000000-0005-0000-0000-00007ABD0000}"/>
    <cellStyle name="Percent 2 7 4 4 2 5" xfId="48498" xr:uid="{00000000-0005-0000-0000-00007BBD0000}"/>
    <cellStyle name="Percent 2 7 4 4 3" xfId="48499" xr:uid="{00000000-0005-0000-0000-00007CBD0000}"/>
    <cellStyle name="Percent 2 7 4 4 3 2" xfId="48500" xr:uid="{00000000-0005-0000-0000-00007DBD0000}"/>
    <cellStyle name="Percent 2 7 4 4 3 3" xfId="48501" xr:uid="{00000000-0005-0000-0000-00007EBD0000}"/>
    <cellStyle name="Percent 2 7 4 4 4" xfId="48502" xr:uid="{00000000-0005-0000-0000-00007FBD0000}"/>
    <cellStyle name="Percent 2 7 4 4 4 2" xfId="48503" xr:uid="{00000000-0005-0000-0000-000080BD0000}"/>
    <cellStyle name="Percent 2 7 4 4 5" xfId="48504" xr:uid="{00000000-0005-0000-0000-000081BD0000}"/>
    <cellStyle name="Percent 2 7 4 4 5 2" xfId="48505" xr:uid="{00000000-0005-0000-0000-000082BD0000}"/>
    <cellStyle name="Percent 2 7 4 4 6" xfId="48506" xr:uid="{00000000-0005-0000-0000-000083BD0000}"/>
    <cellStyle name="Percent 2 7 4 4 7" xfId="48507" xr:uid="{00000000-0005-0000-0000-000084BD0000}"/>
    <cellStyle name="Percent 2 7 4 4 8" xfId="48508" xr:uid="{00000000-0005-0000-0000-000085BD0000}"/>
    <cellStyle name="Percent 2 7 4 4 9" xfId="48509" xr:uid="{00000000-0005-0000-0000-000086BD0000}"/>
    <cellStyle name="Percent 2 7 4 5" xfId="48510" xr:uid="{00000000-0005-0000-0000-000087BD0000}"/>
    <cellStyle name="Percent 2 7 4 5 2" xfId="48511" xr:uid="{00000000-0005-0000-0000-000088BD0000}"/>
    <cellStyle name="Percent 2 7 4 5 3" xfId="48512" xr:uid="{00000000-0005-0000-0000-000089BD0000}"/>
    <cellStyle name="Percent 2 7 4 5 4" xfId="48513" xr:uid="{00000000-0005-0000-0000-00008ABD0000}"/>
    <cellStyle name="Percent 2 7 4 5 5" xfId="48514" xr:uid="{00000000-0005-0000-0000-00008BBD0000}"/>
    <cellStyle name="Percent 2 7 4 6" xfId="48515" xr:uid="{00000000-0005-0000-0000-00008CBD0000}"/>
    <cellStyle name="Percent 2 7 4 6 2" xfId="48516" xr:uid="{00000000-0005-0000-0000-00008DBD0000}"/>
    <cellStyle name="Percent 2 7 4 6 3" xfId="48517" xr:uid="{00000000-0005-0000-0000-00008EBD0000}"/>
    <cellStyle name="Percent 2 7 4 7" xfId="48518" xr:uid="{00000000-0005-0000-0000-00008FBD0000}"/>
    <cellStyle name="Percent 2 7 4 7 2" xfId="48519" xr:uid="{00000000-0005-0000-0000-000090BD0000}"/>
    <cellStyle name="Percent 2 7 4 8" xfId="48520" xr:uid="{00000000-0005-0000-0000-000091BD0000}"/>
    <cellStyle name="Percent 2 7 4 8 2" xfId="48521" xr:uid="{00000000-0005-0000-0000-000092BD0000}"/>
    <cellStyle name="Percent 2 7 4 9" xfId="48522" xr:uid="{00000000-0005-0000-0000-000093BD0000}"/>
    <cellStyle name="Percent 2 7 5" xfId="48523" xr:uid="{00000000-0005-0000-0000-000094BD0000}"/>
    <cellStyle name="Percent 2 7 5 10" xfId="48524" xr:uid="{00000000-0005-0000-0000-000095BD0000}"/>
    <cellStyle name="Percent 2 7 5 11" xfId="48525" xr:uid="{00000000-0005-0000-0000-000096BD0000}"/>
    <cellStyle name="Percent 2 7 5 12" xfId="48526" xr:uid="{00000000-0005-0000-0000-000097BD0000}"/>
    <cellStyle name="Percent 2 7 5 2" xfId="48527" xr:uid="{00000000-0005-0000-0000-000098BD0000}"/>
    <cellStyle name="Percent 2 7 5 2 10" xfId="48528" xr:uid="{00000000-0005-0000-0000-000099BD0000}"/>
    <cellStyle name="Percent 2 7 5 2 11" xfId="48529" xr:uid="{00000000-0005-0000-0000-00009ABD0000}"/>
    <cellStyle name="Percent 2 7 5 2 2" xfId="48530" xr:uid="{00000000-0005-0000-0000-00009BBD0000}"/>
    <cellStyle name="Percent 2 7 5 2 2 2" xfId="48531" xr:uid="{00000000-0005-0000-0000-00009CBD0000}"/>
    <cellStyle name="Percent 2 7 5 2 2 3" xfId="48532" xr:uid="{00000000-0005-0000-0000-00009DBD0000}"/>
    <cellStyle name="Percent 2 7 5 2 2 4" xfId="48533" xr:uid="{00000000-0005-0000-0000-00009EBD0000}"/>
    <cellStyle name="Percent 2 7 5 2 2 5" xfId="48534" xr:uid="{00000000-0005-0000-0000-00009FBD0000}"/>
    <cellStyle name="Percent 2 7 5 2 3" xfId="48535" xr:uid="{00000000-0005-0000-0000-0000A0BD0000}"/>
    <cellStyle name="Percent 2 7 5 2 3 2" xfId="48536" xr:uid="{00000000-0005-0000-0000-0000A1BD0000}"/>
    <cellStyle name="Percent 2 7 5 2 3 3" xfId="48537" xr:uid="{00000000-0005-0000-0000-0000A2BD0000}"/>
    <cellStyle name="Percent 2 7 5 2 4" xfId="48538" xr:uid="{00000000-0005-0000-0000-0000A3BD0000}"/>
    <cellStyle name="Percent 2 7 5 2 4 2" xfId="48539" xr:uid="{00000000-0005-0000-0000-0000A4BD0000}"/>
    <cellStyle name="Percent 2 7 5 2 5" xfId="48540" xr:uid="{00000000-0005-0000-0000-0000A5BD0000}"/>
    <cellStyle name="Percent 2 7 5 2 5 2" xfId="48541" xr:uid="{00000000-0005-0000-0000-0000A6BD0000}"/>
    <cellStyle name="Percent 2 7 5 2 6" xfId="48542" xr:uid="{00000000-0005-0000-0000-0000A7BD0000}"/>
    <cellStyle name="Percent 2 7 5 2 7" xfId="48543" xr:uid="{00000000-0005-0000-0000-0000A8BD0000}"/>
    <cellStyle name="Percent 2 7 5 2 8" xfId="48544" xr:uid="{00000000-0005-0000-0000-0000A9BD0000}"/>
    <cellStyle name="Percent 2 7 5 2 9" xfId="48545" xr:uid="{00000000-0005-0000-0000-0000AABD0000}"/>
    <cellStyle name="Percent 2 7 5 3" xfId="48546" xr:uid="{00000000-0005-0000-0000-0000ABBD0000}"/>
    <cellStyle name="Percent 2 7 5 3 2" xfId="48547" xr:uid="{00000000-0005-0000-0000-0000ACBD0000}"/>
    <cellStyle name="Percent 2 7 5 3 3" xfId="48548" xr:uid="{00000000-0005-0000-0000-0000ADBD0000}"/>
    <cellStyle name="Percent 2 7 5 3 4" xfId="48549" xr:uid="{00000000-0005-0000-0000-0000AEBD0000}"/>
    <cellStyle name="Percent 2 7 5 3 5" xfId="48550" xr:uid="{00000000-0005-0000-0000-0000AFBD0000}"/>
    <cellStyle name="Percent 2 7 5 4" xfId="48551" xr:uid="{00000000-0005-0000-0000-0000B0BD0000}"/>
    <cellStyle name="Percent 2 7 5 4 2" xfId="48552" xr:uid="{00000000-0005-0000-0000-0000B1BD0000}"/>
    <cellStyle name="Percent 2 7 5 4 3" xfId="48553" xr:uid="{00000000-0005-0000-0000-0000B2BD0000}"/>
    <cellStyle name="Percent 2 7 5 5" xfId="48554" xr:uid="{00000000-0005-0000-0000-0000B3BD0000}"/>
    <cellStyle name="Percent 2 7 5 5 2" xfId="48555" xr:uid="{00000000-0005-0000-0000-0000B4BD0000}"/>
    <cellStyle name="Percent 2 7 5 6" xfId="48556" xr:uid="{00000000-0005-0000-0000-0000B5BD0000}"/>
    <cellStyle name="Percent 2 7 5 6 2" xfId="48557" xr:uid="{00000000-0005-0000-0000-0000B6BD0000}"/>
    <cellStyle name="Percent 2 7 5 7" xfId="48558" xr:uid="{00000000-0005-0000-0000-0000B7BD0000}"/>
    <cellStyle name="Percent 2 7 5 8" xfId="48559" xr:uid="{00000000-0005-0000-0000-0000B8BD0000}"/>
    <cellStyle name="Percent 2 7 5 9" xfId="48560" xr:uid="{00000000-0005-0000-0000-0000B9BD0000}"/>
    <cellStyle name="Percent 2 7 6" xfId="48561" xr:uid="{00000000-0005-0000-0000-0000BABD0000}"/>
    <cellStyle name="Percent 2 7 6 10" xfId="48562" xr:uid="{00000000-0005-0000-0000-0000BBBD0000}"/>
    <cellStyle name="Percent 2 7 6 11" xfId="48563" xr:uid="{00000000-0005-0000-0000-0000BCBD0000}"/>
    <cellStyle name="Percent 2 7 6 12" xfId="48564" xr:uid="{00000000-0005-0000-0000-0000BDBD0000}"/>
    <cellStyle name="Percent 2 7 6 2" xfId="48565" xr:uid="{00000000-0005-0000-0000-0000BEBD0000}"/>
    <cellStyle name="Percent 2 7 6 2 10" xfId="48566" xr:uid="{00000000-0005-0000-0000-0000BFBD0000}"/>
    <cellStyle name="Percent 2 7 6 2 11" xfId="48567" xr:uid="{00000000-0005-0000-0000-0000C0BD0000}"/>
    <cellStyle name="Percent 2 7 6 2 2" xfId="48568" xr:uid="{00000000-0005-0000-0000-0000C1BD0000}"/>
    <cellStyle name="Percent 2 7 6 2 2 2" xfId="48569" xr:uid="{00000000-0005-0000-0000-0000C2BD0000}"/>
    <cellStyle name="Percent 2 7 6 2 2 3" xfId="48570" xr:uid="{00000000-0005-0000-0000-0000C3BD0000}"/>
    <cellStyle name="Percent 2 7 6 2 2 4" xfId="48571" xr:uid="{00000000-0005-0000-0000-0000C4BD0000}"/>
    <cellStyle name="Percent 2 7 6 2 2 5" xfId="48572" xr:uid="{00000000-0005-0000-0000-0000C5BD0000}"/>
    <cellStyle name="Percent 2 7 6 2 3" xfId="48573" xr:uid="{00000000-0005-0000-0000-0000C6BD0000}"/>
    <cellStyle name="Percent 2 7 6 2 3 2" xfId="48574" xr:uid="{00000000-0005-0000-0000-0000C7BD0000}"/>
    <cellStyle name="Percent 2 7 6 2 3 3" xfId="48575" xr:uid="{00000000-0005-0000-0000-0000C8BD0000}"/>
    <cellStyle name="Percent 2 7 6 2 4" xfId="48576" xr:uid="{00000000-0005-0000-0000-0000C9BD0000}"/>
    <cellStyle name="Percent 2 7 6 2 4 2" xfId="48577" xr:uid="{00000000-0005-0000-0000-0000CABD0000}"/>
    <cellStyle name="Percent 2 7 6 2 5" xfId="48578" xr:uid="{00000000-0005-0000-0000-0000CBBD0000}"/>
    <cellStyle name="Percent 2 7 6 2 5 2" xfId="48579" xr:uid="{00000000-0005-0000-0000-0000CCBD0000}"/>
    <cellStyle name="Percent 2 7 6 2 6" xfId="48580" xr:uid="{00000000-0005-0000-0000-0000CDBD0000}"/>
    <cellStyle name="Percent 2 7 6 2 7" xfId="48581" xr:uid="{00000000-0005-0000-0000-0000CEBD0000}"/>
    <cellStyle name="Percent 2 7 6 2 8" xfId="48582" xr:uid="{00000000-0005-0000-0000-0000CFBD0000}"/>
    <cellStyle name="Percent 2 7 6 2 9" xfId="48583" xr:uid="{00000000-0005-0000-0000-0000D0BD0000}"/>
    <cellStyle name="Percent 2 7 6 3" xfId="48584" xr:uid="{00000000-0005-0000-0000-0000D1BD0000}"/>
    <cellStyle name="Percent 2 7 6 3 2" xfId="48585" xr:uid="{00000000-0005-0000-0000-0000D2BD0000}"/>
    <cellStyle name="Percent 2 7 6 3 3" xfId="48586" xr:uid="{00000000-0005-0000-0000-0000D3BD0000}"/>
    <cellStyle name="Percent 2 7 6 3 4" xfId="48587" xr:uid="{00000000-0005-0000-0000-0000D4BD0000}"/>
    <cellStyle name="Percent 2 7 6 3 5" xfId="48588" xr:uid="{00000000-0005-0000-0000-0000D5BD0000}"/>
    <cellStyle name="Percent 2 7 6 4" xfId="48589" xr:uid="{00000000-0005-0000-0000-0000D6BD0000}"/>
    <cellStyle name="Percent 2 7 6 4 2" xfId="48590" xr:uid="{00000000-0005-0000-0000-0000D7BD0000}"/>
    <cellStyle name="Percent 2 7 6 4 3" xfId="48591" xr:uid="{00000000-0005-0000-0000-0000D8BD0000}"/>
    <cellStyle name="Percent 2 7 6 5" xfId="48592" xr:uid="{00000000-0005-0000-0000-0000D9BD0000}"/>
    <cellStyle name="Percent 2 7 6 5 2" xfId="48593" xr:uid="{00000000-0005-0000-0000-0000DABD0000}"/>
    <cellStyle name="Percent 2 7 6 6" xfId="48594" xr:uid="{00000000-0005-0000-0000-0000DBBD0000}"/>
    <cellStyle name="Percent 2 7 6 6 2" xfId="48595" xr:uid="{00000000-0005-0000-0000-0000DCBD0000}"/>
    <cellStyle name="Percent 2 7 6 7" xfId="48596" xr:uid="{00000000-0005-0000-0000-0000DDBD0000}"/>
    <cellStyle name="Percent 2 7 6 8" xfId="48597" xr:uid="{00000000-0005-0000-0000-0000DEBD0000}"/>
    <cellStyle name="Percent 2 7 6 9" xfId="48598" xr:uid="{00000000-0005-0000-0000-0000DFBD0000}"/>
    <cellStyle name="Percent 2 7 7" xfId="48599" xr:uid="{00000000-0005-0000-0000-0000E0BD0000}"/>
    <cellStyle name="Percent 2 7 7 10" xfId="48600" xr:uid="{00000000-0005-0000-0000-0000E1BD0000}"/>
    <cellStyle name="Percent 2 7 7 11" xfId="48601" xr:uid="{00000000-0005-0000-0000-0000E2BD0000}"/>
    <cellStyle name="Percent 2 7 7 2" xfId="48602" xr:uid="{00000000-0005-0000-0000-0000E3BD0000}"/>
    <cellStyle name="Percent 2 7 7 2 2" xfId="48603" xr:uid="{00000000-0005-0000-0000-0000E4BD0000}"/>
    <cellStyle name="Percent 2 7 7 2 3" xfId="48604" xr:uid="{00000000-0005-0000-0000-0000E5BD0000}"/>
    <cellStyle name="Percent 2 7 7 2 4" xfId="48605" xr:uid="{00000000-0005-0000-0000-0000E6BD0000}"/>
    <cellStyle name="Percent 2 7 7 2 5" xfId="48606" xr:uid="{00000000-0005-0000-0000-0000E7BD0000}"/>
    <cellStyle name="Percent 2 7 7 3" xfId="48607" xr:uid="{00000000-0005-0000-0000-0000E8BD0000}"/>
    <cellStyle name="Percent 2 7 7 3 2" xfId="48608" xr:uid="{00000000-0005-0000-0000-0000E9BD0000}"/>
    <cellStyle name="Percent 2 7 7 3 3" xfId="48609" xr:uid="{00000000-0005-0000-0000-0000EABD0000}"/>
    <cellStyle name="Percent 2 7 7 4" xfId="48610" xr:uid="{00000000-0005-0000-0000-0000EBBD0000}"/>
    <cellStyle name="Percent 2 7 7 4 2" xfId="48611" xr:uid="{00000000-0005-0000-0000-0000ECBD0000}"/>
    <cellStyle name="Percent 2 7 7 5" xfId="48612" xr:uid="{00000000-0005-0000-0000-0000EDBD0000}"/>
    <cellStyle name="Percent 2 7 7 5 2" xfId="48613" xr:uid="{00000000-0005-0000-0000-0000EEBD0000}"/>
    <cellStyle name="Percent 2 7 7 6" xfId="48614" xr:uid="{00000000-0005-0000-0000-0000EFBD0000}"/>
    <cellStyle name="Percent 2 7 7 7" xfId="48615" xr:uid="{00000000-0005-0000-0000-0000F0BD0000}"/>
    <cellStyle name="Percent 2 7 7 8" xfId="48616" xr:uid="{00000000-0005-0000-0000-0000F1BD0000}"/>
    <cellStyle name="Percent 2 7 7 9" xfId="48617" xr:uid="{00000000-0005-0000-0000-0000F2BD0000}"/>
    <cellStyle name="Percent 2 7 8" xfId="48618" xr:uid="{00000000-0005-0000-0000-0000F3BD0000}"/>
    <cellStyle name="Percent 2 7 8 2" xfId="48619" xr:uid="{00000000-0005-0000-0000-0000F4BD0000}"/>
    <cellStyle name="Percent 2 7 8 3" xfId="48620" xr:uid="{00000000-0005-0000-0000-0000F5BD0000}"/>
    <cellStyle name="Percent 2 7 8 4" xfId="48621" xr:uid="{00000000-0005-0000-0000-0000F6BD0000}"/>
    <cellStyle name="Percent 2 7 8 5" xfId="48622" xr:uid="{00000000-0005-0000-0000-0000F7BD0000}"/>
    <cellStyle name="Percent 2 7 9" xfId="48623" xr:uid="{00000000-0005-0000-0000-0000F8BD0000}"/>
    <cellStyle name="Percent 2 7 9 2" xfId="48624" xr:uid="{00000000-0005-0000-0000-0000F9BD0000}"/>
    <cellStyle name="Percent 2 7 9 3" xfId="48625" xr:uid="{00000000-0005-0000-0000-0000FABD0000}"/>
    <cellStyle name="Percent 2 8" xfId="48626" xr:uid="{00000000-0005-0000-0000-0000FBBD0000}"/>
    <cellStyle name="Percent 2 8 10" xfId="48627" xr:uid="{00000000-0005-0000-0000-0000FCBD0000}"/>
    <cellStyle name="Percent 2 8 10 2" xfId="48628" xr:uid="{00000000-0005-0000-0000-0000FDBD0000}"/>
    <cellStyle name="Percent 2 8 11" xfId="48629" xr:uid="{00000000-0005-0000-0000-0000FEBD0000}"/>
    <cellStyle name="Percent 2 8 11 2" xfId="48630" xr:uid="{00000000-0005-0000-0000-0000FFBD0000}"/>
    <cellStyle name="Percent 2 8 12" xfId="48631" xr:uid="{00000000-0005-0000-0000-000000BE0000}"/>
    <cellStyle name="Percent 2 8 13" xfId="48632" xr:uid="{00000000-0005-0000-0000-000001BE0000}"/>
    <cellStyle name="Percent 2 8 14" xfId="48633" xr:uid="{00000000-0005-0000-0000-000002BE0000}"/>
    <cellStyle name="Percent 2 8 15" xfId="48634" xr:uid="{00000000-0005-0000-0000-000003BE0000}"/>
    <cellStyle name="Percent 2 8 16" xfId="48635" xr:uid="{00000000-0005-0000-0000-000004BE0000}"/>
    <cellStyle name="Percent 2 8 17" xfId="48636" xr:uid="{00000000-0005-0000-0000-000005BE0000}"/>
    <cellStyle name="Percent 2 8 2" xfId="48637" xr:uid="{00000000-0005-0000-0000-000006BE0000}"/>
    <cellStyle name="Percent 2 8 2 10" xfId="48638" xr:uid="{00000000-0005-0000-0000-000007BE0000}"/>
    <cellStyle name="Percent 2 8 2 11" xfId="48639" xr:uid="{00000000-0005-0000-0000-000008BE0000}"/>
    <cellStyle name="Percent 2 8 2 12" xfId="48640" xr:uid="{00000000-0005-0000-0000-000009BE0000}"/>
    <cellStyle name="Percent 2 8 2 13" xfId="48641" xr:uid="{00000000-0005-0000-0000-00000ABE0000}"/>
    <cellStyle name="Percent 2 8 2 14" xfId="48642" xr:uid="{00000000-0005-0000-0000-00000BBE0000}"/>
    <cellStyle name="Percent 2 8 2 2" xfId="48643" xr:uid="{00000000-0005-0000-0000-00000CBE0000}"/>
    <cellStyle name="Percent 2 8 2 2 10" xfId="48644" xr:uid="{00000000-0005-0000-0000-00000DBE0000}"/>
    <cellStyle name="Percent 2 8 2 2 11" xfId="48645" xr:uid="{00000000-0005-0000-0000-00000EBE0000}"/>
    <cellStyle name="Percent 2 8 2 2 12" xfId="48646" xr:uid="{00000000-0005-0000-0000-00000FBE0000}"/>
    <cellStyle name="Percent 2 8 2 2 2" xfId="48647" xr:uid="{00000000-0005-0000-0000-000010BE0000}"/>
    <cellStyle name="Percent 2 8 2 2 2 10" xfId="48648" xr:uid="{00000000-0005-0000-0000-000011BE0000}"/>
    <cellStyle name="Percent 2 8 2 2 2 11" xfId="48649" xr:uid="{00000000-0005-0000-0000-000012BE0000}"/>
    <cellStyle name="Percent 2 8 2 2 2 2" xfId="48650" xr:uid="{00000000-0005-0000-0000-000013BE0000}"/>
    <cellStyle name="Percent 2 8 2 2 2 2 2" xfId="48651" xr:uid="{00000000-0005-0000-0000-000014BE0000}"/>
    <cellStyle name="Percent 2 8 2 2 2 2 3" xfId="48652" xr:uid="{00000000-0005-0000-0000-000015BE0000}"/>
    <cellStyle name="Percent 2 8 2 2 2 2 4" xfId="48653" xr:uid="{00000000-0005-0000-0000-000016BE0000}"/>
    <cellStyle name="Percent 2 8 2 2 2 2 5" xfId="48654" xr:uid="{00000000-0005-0000-0000-000017BE0000}"/>
    <cellStyle name="Percent 2 8 2 2 2 3" xfId="48655" xr:uid="{00000000-0005-0000-0000-000018BE0000}"/>
    <cellStyle name="Percent 2 8 2 2 2 3 2" xfId="48656" xr:uid="{00000000-0005-0000-0000-000019BE0000}"/>
    <cellStyle name="Percent 2 8 2 2 2 3 3" xfId="48657" xr:uid="{00000000-0005-0000-0000-00001ABE0000}"/>
    <cellStyle name="Percent 2 8 2 2 2 4" xfId="48658" xr:uid="{00000000-0005-0000-0000-00001BBE0000}"/>
    <cellStyle name="Percent 2 8 2 2 2 4 2" xfId="48659" xr:uid="{00000000-0005-0000-0000-00001CBE0000}"/>
    <cellStyle name="Percent 2 8 2 2 2 5" xfId="48660" xr:uid="{00000000-0005-0000-0000-00001DBE0000}"/>
    <cellStyle name="Percent 2 8 2 2 2 5 2" xfId="48661" xr:uid="{00000000-0005-0000-0000-00001EBE0000}"/>
    <cellStyle name="Percent 2 8 2 2 2 6" xfId="48662" xr:uid="{00000000-0005-0000-0000-00001FBE0000}"/>
    <cellStyle name="Percent 2 8 2 2 2 7" xfId="48663" xr:uid="{00000000-0005-0000-0000-000020BE0000}"/>
    <cellStyle name="Percent 2 8 2 2 2 8" xfId="48664" xr:uid="{00000000-0005-0000-0000-000021BE0000}"/>
    <cellStyle name="Percent 2 8 2 2 2 9" xfId="48665" xr:uid="{00000000-0005-0000-0000-000022BE0000}"/>
    <cellStyle name="Percent 2 8 2 2 3" xfId="48666" xr:uid="{00000000-0005-0000-0000-000023BE0000}"/>
    <cellStyle name="Percent 2 8 2 2 3 2" xfId="48667" xr:uid="{00000000-0005-0000-0000-000024BE0000}"/>
    <cellStyle name="Percent 2 8 2 2 3 3" xfId="48668" xr:uid="{00000000-0005-0000-0000-000025BE0000}"/>
    <cellStyle name="Percent 2 8 2 2 3 4" xfId="48669" xr:uid="{00000000-0005-0000-0000-000026BE0000}"/>
    <cellStyle name="Percent 2 8 2 2 3 5" xfId="48670" xr:uid="{00000000-0005-0000-0000-000027BE0000}"/>
    <cellStyle name="Percent 2 8 2 2 4" xfId="48671" xr:uid="{00000000-0005-0000-0000-000028BE0000}"/>
    <cellStyle name="Percent 2 8 2 2 4 2" xfId="48672" xr:uid="{00000000-0005-0000-0000-000029BE0000}"/>
    <cellStyle name="Percent 2 8 2 2 4 3" xfId="48673" xr:uid="{00000000-0005-0000-0000-00002ABE0000}"/>
    <cellStyle name="Percent 2 8 2 2 5" xfId="48674" xr:uid="{00000000-0005-0000-0000-00002BBE0000}"/>
    <cellStyle name="Percent 2 8 2 2 5 2" xfId="48675" xr:uid="{00000000-0005-0000-0000-00002CBE0000}"/>
    <cellStyle name="Percent 2 8 2 2 6" xfId="48676" xr:uid="{00000000-0005-0000-0000-00002DBE0000}"/>
    <cellStyle name="Percent 2 8 2 2 6 2" xfId="48677" xr:uid="{00000000-0005-0000-0000-00002EBE0000}"/>
    <cellStyle name="Percent 2 8 2 2 7" xfId="48678" xr:uid="{00000000-0005-0000-0000-00002FBE0000}"/>
    <cellStyle name="Percent 2 8 2 2 8" xfId="48679" xr:uid="{00000000-0005-0000-0000-000030BE0000}"/>
    <cellStyle name="Percent 2 8 2 2 9" xfId="48680" xr:uid="{00000000-0005-0000-0000-000031BE0000}"/>
    <cellStyle name="Percent 2 8 2 3" xfId="48681" xr:uid="{00000000-0005-0000-0000-000032BE0000}"/>
    <cellStyle name="Percent 2 8 2 3 10" xfId="48682" xr:uid="{00000000-0005-0000-0000-000033BE0000}"/>
    <cellStyle name="Percent 2 8 2 3 11" xfId="48683" xr:uid="{00000000-0005-0000-0000-000034BE0000}"/>
    <cellStyle name="Percent 2 8 2 3 12" xfId="48684" xr:uid="{00000000-0005-0000-0000-000035BE0000}"/>
    <cellStyle name="Percent 2 8 2 3 2" xfId="48685" xr:uid="{00000000-0005-0000-0000-000036BE0000}"/>
    <cellStyle name="Percent 2 8 2 3 2 10" xfId="48686" xr:uid="{00000000-0005-0000-0000-000037BE0000}"/>
    <cellStyle name="Percent 2 8 2 3 2 11" xfId="48687" xr:uid="{00000000-0005-0000-0000-000038BE0000}"/>
    <cellStyle name="Percent 2 8 2 3 2 2" xfId="48688" xr:uid="{00000000-0005-0000-0000-000039BE0000}"/>
    <cellStyle name="Percent 2 8 2 3 2 2 2" xfId="48689" xr:uid="{00000000-0005-0000-0000-00003ABE0000}"/>
    <cellStyle name="Percent 2 8 2 3 2 2 3" xfId="48690" xr:uid="{00000000-0005-0000-0000-00003BBE0000}"/>
    <cellStyle name="Percent 2 8 2 3 2 2 4" xfId="48691" xr:uid="{00000000-0005-0000-0000-00003CBE0000}"/>
    <cellStyle name="Percent 2 8 2 3 2 2 5" xfId="48692" xr:uid="{00000000-0005-0000-0000-00003DBE0000}"/>
    <cellStyle name="Percent 2 8 2 3 2 3" xfId="48693" xr:uid="{00000000-0005-0000-0000-00003EBE0000}"/>
    <cellStyle name="Percent 2 8 2 3 2 3 2" xfId="48694" xr:uid="{00000000-0005-0000-0000-00003FBE0000}"/>
    <cellStyle name="Percent 2 8 2 3 2 3 3" xfId="48695" xr:uid="{00000000-0005-0000-0000-000040BE0000}"/>
    <cellStyle name="Percent 2 8 2 3 2 4" xfId="48696" xr:uid="{00000000-0005-0000-0000-000041BE0000}"/>
    <cellStyle name="Percent 2 8 2 3 2 4 2" xfId="48697" xr:uid="{00000000-0005-0000-0000-000042BE0000}"/>
    <cellStyle name="Percent 2 8 2 3 2 5" xfId="48698" xr:uid="{00000000-0005-0000-0000-000043BE0000}"/>
    <cellStyle name="Percent 2 8 2 3 2 5 2" xfId="48699" xr:uid="{00000000-0005-0000-0000-000044BE0000}"/>
    <cellStyle name="Percent 2 8 2 3 2 6" xfId="48700" xr:uid="{00000000-0005-0000-0000-000045BE0000}"/>
    <cellStyle name="Percent 2 8 2 3 2 7" xfId="48701" xr:uid="{00000000-0005-0000-0000-000046BE0000}"/>
    <cellStyle name="Percent 2 8 2 3 2 8" xfId="48702" xr:uid="{00000000-0005-0000-0000-000047BE0000}"/>
    <cellStyle name="Percent 2 8 2 3 2 9" xfId="48703" xr:uid="{00000000-0005-0000-0000-000048BE0000}"/>
    <cellStyle name="Percent 2 8 2 3 3" xfId="48704" xr:uid="{00000000-0005-0000-0000-000049BE0000}"/>
    <cellStyle name="Percent 2 8 2 3 3 2" xfId="48705" xr:uid="{00000000-0005-0000-0000-00004ABE0000}"/>
    <cellStyle name="Percent 2 8 2 3 3 3" xfId="48706" xr:uid="{00000000-0005-0000-0000-00004BBE0000}"/>
    <cellStyle name="Percent 2 8 2 3 3 4" xfId="48707" xr:uid="{00000000-0005-0000-0000-00004CBE0000}"/>
    <cellStyle name="Percent 2 8 2 3 3 5" xfId="48708" xr:uid="{00000000-0005-0000-0000-00004DBE0000}"/>
    <cellStyle name="Percent 2 8 2 3 4" xfId="48709" xr:uid="{00000000-0005-0000-0000-00004EBE0000}"/>
    <cellStyle name="Percent 2 8 2 3 4 2" xfId="48710" xr:uid="{00000000-0005-0000-0000-00004FBE0000}"/>
    <cellStyle name="Percent 2 8 2 3 4 3" xfId="48711" xr:uid="{00000000-0005-0000-0000-000050BE0000}"/>
    <cellStyle name="Percent 2 8 2 3 5" xfId="48712" xr:uid="{00000000-0005-0000-0000-000051BE0000}"/>
    <cellStyle name="Percent 2 8 2 3 5 2" xfId="48713" xr:uid="{00000000-0005-0000-0000-000052BE0000}"/>
    <cellStyle name="Percent 2 8 2 3 6" xfId="48714" xr:uid="{00000000-0005-0000-0000-000053BE0000}"/>
    <cellStyle name="Percent 2 8 2 3 6 2" xfId="48715" xr:uid="{00000000-0005-0000-0000-000054BE0000}"/>
    <cellStyle name="Percent 2 8 2 3 7" xfId="48716" xr:uid="{00000000-0005-0000-0000-000055BE0000}"/>
    <cellStyle name="Percent 2 8 2 3 8" xfId="48717" xr:uid="{00000000-0005-0000-0000-000056BE0000}"/>
    <cellStyle name="Percent 2 8 2 3 9" xfId="48718" xr:uid="{00000000-0005-0000-0000-000057BE0000}"/>
    <cellStyle name="Percent 2 8 2 4" xfId="48719" xr:uid="{00000000-0005-0000-0000-000058BE0000}"/>
    <cellStyle name="Percent 2 8 2 4 10" xfId="48720" xr:uid="{00000000-0005-0000-0000-000059BE0000}"/>
    <cellStyle name="Percent 2 8 2 4 11" xfId="48721" xr:uid="{00000000-0005-0000-0000-00005ABE0000}"/>
    <cellStyle name="Percent 2 8 2 4 2" xfId="48722" xr:uid="{00000000-0005-0000-0000-00005BBE0000}"/>
    <cellStyle name="Percent 2 8 2 4 2 2" xfId="48723" xr:uid="{00000000-0005-0000-0000-00005CBE0000}"/>
    <cellStyle name="Percent 2 8 2 4 2 3" xfId="48724" xr:uid="{00000000-0005-0000-0000-00005DBE0000}"/>
    <cellStyle name="Percent 2 8 2 4 2 4" xfId="48725" xr:uid="{00000000-0005-0000-0000-00005EBE0000}"/>
    <cellStyle name="Percent 2 8 2 4 2 5" xfId="48726" xr:uid="{00000000-0005-0000-0000-00005FBE0000}"/>
    <cellStyle name="Percent 2 8 2 4 3" xfId="48727" xr:uid="{00000000-0005-0000-0000-000060BE0000}"/>
    <cellStyle name="Percent 2 8 2 4 3 2" xfId="48728" xr:uid="{00000000-0005-0000-0000-000061BE0000}"/>
    <cellStyle name="Percent 2 8 2 4 3 3" xfId="48729" xr:uid="{00000000-0005-0000-0000-000062BE0000}"/>
    <cellStyle name="Percent 2 8 2 4 4" xfId="48730" xr:uid="{00000000-0005-0000-0000-000063BE0000}"/>
    <cellStyle name="Percent 2 8 2 4 4 2" xfId="48731" xr:uid="{00000000-0005-0000-0000-000064BE0000}"/>
    <cellStyle name="Percent 2 8 2 4 5" xfId="48732" xr:uid="{00000000-0005-0000-0000-000065BE0000}"/>
    <cellStyle name="Percent 2 8 2 4 5 2" xfId="48733" xr:uid="{00000000-0005-0000-0000-000066BE0000}"/>
    <cellStyle name="Percent 2 8 2 4 6" xfId="48734" xr:uid="{00000000-0005-0000-0000-000067BE0000}"/>
    <cellStyle name="Percent 2 8 2 4 7" xfId="48735" xr:uid="{00000000-0005-0000-0000-000068BE0000}"/>
    <cellStyle name="Percent 2 8 2 4 8" xfId="48736" xr:uid="{00000000-0005-0000-0000-000069BE0000}"/>
    <cellStyle name="Percent 2 8 2 4 9" xfId="48737" xr:uid="{00000000-0005-0000-0000-00006ABE0000}"/>
    <cellStyle name="Percent 2 8 2 5" xfId="48738" xr:uid="{00000000-0005-0000-0000-00006BBE0000}"/>
    <cellStyle name="Percent 2 8 2 5 2" xfId="48739" xr:uid="{00000000-0005-0000-0000-00006CBE0000}"/>
    <cellStyle name="Percent 2 8 2 5 3" xfId="48740" xr:uid="{00000000-0005-0000-0000-00006DBE0000}"/>
    <cellStyle name="Percent 2 8 2 5 4" xfId="48741" xr:uid="{00000000-0005-0000-0000-00006EBE0000}"/>
    <cellStyle name="Percent 2 8 2 5 5" xfId="48742" xr:uid="{00000000-0005-0000-0000-00006FBE0000}"/>
    <cellStyle name="Percent 2 8 2 6" xfId="48743" xr:uid="{00000000-0005-0000-0000-000070BE0000}"/>
    <cellStyle name="Percent 2 8 2 6 2" xfId="48744" xr:uid="{00000000-0005-0000-0000-000071BE0000}"/>
    <cellStyle name="Percent 2 8 2 6 3" xfId="48745" xr:uid="{00000000-0005-0000-0000-000072BE0000}"/>
    <cellStyle name="Percent 2 8 2 7" xfId="48746" xr:uid="{00000000-0005-0000-0000-000073BE0000}"/>
    <cellStyle name="Percent 2 8 2 7 2" xfId="48747" xr:uid="{00000000-0005-0000-0000-000074BE0000}"/>
    <cellStyle name="Percent 2 8 2 8" xfId="48748" xr:uid="{00000000-0005-0000-0000-000075BE0000}"/>
    <cellStyle name="Percent 2 8 2 8 2" xfId="48749" xr:uid="{00000000-0005-0000-0000-000076BE0000}"/>
    <cellStyle name="Percent 2 8 2 9" xfId="48750" xr:uid="{00000000-0005-0000-0000-000077BE0000}"/>
    <cellStyle name="Percent 2 8 3" xfId="48751" xr:uid="{00000000-0005-0000-0000-000078BE0000}"/>
    <cellStyle name="Percent 2 8 3 10" xfId="48752" xr:uid="{00000000-0005-0000-0000-000079BE0000}"/>
    <cellStyle name="Percent 2 8 3 11" xfId="48753" xr:uid="{00000000-0005-0000-0000-00007ABE0000}"/>
    <cellStyle name="Percent 2 8 3 12" xfId="48754" xr:uid="{00000000-0005-0000-0000-00007BBE0000}"/>
    <cellStyle name="Percent 2 8 3 13" xfId="48755" xr:uid="{00000000-0005-0000-0000-00007CBE0000}"/>
    <cellStyle name="Percent 2 8 3 14" xfId="48756" xr:uid="{00000000-0005-0000-0000-00007DBE0000}"/>
    <cellStyle name="Percent 2 8 3 2" xfId="48757" xr:uid="{00000000-0005-0000-0000-00007EBE0000}"/>
    <cellStyle name="Percent 2 8 3 2 10" xfId="48758" xr:uid="{00000000-0005-0000-0000-00007FBE0000}"/>
    <cellStyle name="Percent 2 8 3 2 11" xfId="48759" xr:uid="{00000000-0005-0000-0000-000080BE0000}"/>
    <cellStyle name="Percent 2 8 3 2 12" xfId="48760" xr:uid="{00000000-0005-0000-0000-000081BE0000}"/>
    <cellStyle name="Percent 2 8 3 2 2" xfId="48761" xr:uid="{00000000-0005-0000-0000-000082BE0000}"/>
    <cellStyle name="Percent 2 8 3 2 2 10" xfId="48762" xr:uid="{00000000-0005-0000-0000-000083BE0000}"/>
    <cellStyle name="Percent 2 8 3 2 2 11" xfId="48763" xr:uid="{00000000-0005-0000-0000-000084BE0000}"/>
    <cellStyle name="Percent 2 8 3 2 2 2" xfId="48764" xr:uid="{00000000-0005-0000-0000-000085BE0000}"/>
    <cellStyle name="Percent 2 8 3 2 2 2 2" xfId="48765" xr:uid="{00000000-0005-0000-0000-000086BE0000}"/>
    <cellStyle name="Percent 2 8 3 2 2 2 3" xfId="48766" xr:uid="{00000000-0005-0000-0000-000087BE0000}"/>
    <cellStyle name="Percent 2 8 3 2 2 2 4" xfId="48767" xr:uid="{00000000-0005-0000-0000-000088BE0000}"/>
    <cellStyle name="Percent 2 8 3 2 2 2 5" xfId="48768" xr:uid="{00000000-0005-0000-0000-000089BE0000}"/>
    <cellStyle name="Percent 2 8 3 2 2 3" xfId="48769" xr:uid="{00000000-0005-0000-0000-00008ABE0000}"/>
    <cellStyle name="Percent 2 8 3 2 2 3 2" xfId="48770" xr:uid="{00000000-0005-0000-0000-00008BBE0000}"/>
    <cellStyle name="Percent 2 8 3 2 2 3 3" xfId="48771" xr:uid="{00000000-0005-0000-0000-00008CBE0000}"/>
    <cellStyle name="Percent 2 8 3 2 2 4" xfId="48772" xr:uid="{00000000-0005-0000-0000-00008DBE0000}"/>
    <cellStyle name="Percent 2 8 3 2 2 4 2" xfId="48773" xr:uid="{00000000-0005-0000-0000-00008EBE0000}"/>
    <cellStyle name="Percent 2 8 3 2 2 5" xfId="48774" xr:uid="{00000000-0005-0000-0000-00008FBE0000}"/>
    <cellStyle name="Percent 2 8 3 2 2 5 2" xfId="48775" xr:uid="{00000000-0005-0000-0000-000090BE0000}"/>
    <cellStyle name="Percent 2 8 3 2 2 6" xfId="48776" xr:uid="{00000000-0005-0000-0000-000091BE0000}"/>
    <cellStyle name="Percent 2 8 3 2 2 7" xfId="48777" xr:uid="{00000000-0005-0000-0000-000092BE0000}"/>
    <cellStyle name="Percent 2 8 3 2 2 8" xfId="48778" xr:uid="{00000000-0005-0000-0000-000093BE0000}"/>
    <cellStyle name="Percent 2 8 3 2 2 9" xfId="48779" xr:uid="{00000000-0005-0000-0000-000094BE0000}"/>
    <cellStyle name="Percent 2 8 3 2 3" xfId="48780" xr:uid="{00000000-0005-0000-0000-000095BE0000}"/>
    <cellStyle name="Percent 2 8 3 2 3 2" xfId="48781" xr:uid="{00000000-0005-0000-0000-000096BE0000}"/>
    <cellStyle name="Percent 2 8 3 2 3 3" xfId="48782" xr:uid="{00000000-0005-0000-0000-000097BE0000}"/>
    <cellStyle name="Percent 2 8 3 2 3 4" xfId="48783" xr:uid="{00000000-0005-0000-0000-000098BE0000}"/>
    <cellStyle name="Percent 2 8 3 2 3 5" xfId="48784" xr:uid="{00000000-0005-0000-0000-000099BE0000}"/>
    <cellStyle name="Percent 2 8 3 2 4" xfId="48785" xr:uid="{00000000-0005-0000-0000-00009ABE0000}"/>
    <cellStyle name="Percent 2 8 3 2 4 2" xfId="48786" xr:uid="{00000000-0005-0000-0000-00009BBE0000}"/>
    <cellStyle name="Percent 2 8 3 2 4 3" xfId="48787" xr:uid="{00000000-0005-0000-0000-00009CBE0000}"/>
    <cellStyle name="Percent 2 8 3 2 5" xfId="48788" xr:uid="{00000000-0005-0000-0000-00009DBE0000}"/>
    <cellStyle name="Percent 2 8 3 2 5 2" xfId="48789" xr:uid="{00000000-0005-0000-0000-00009EBE0000}"/>
    <cellStyle name="Percent 2 8 3 2 6" xfId="48790" xr:uid="{00000000-0005-0000-0000-00009FBE0000}"/>
    <cellStyle name="Percent 2 8 3 2 6 2" xfId="48791" xr:uid="{00000000-0005-0000-0000-0000A0BE0000}"/>
    <cellStyle name="Percent 2 8 3 2 7" xfId="48792" xr:uid="{00000000-0005-0000-0000-0000A1BE0000}"/>
    <cellStyle name="Percent 2 8 3 2 8" xfId="48793" xr:uid="{00000000-0005-0000-0000-0000A2BE0000}"/>
    <cellStyle name="Percent 2 8 3 2 9" xfId="48794" xr:uid="{00000000-0005-0000-0000-0000A3BE0000}"/>
    <cellStyle name="Percent 2 8 3 3" xfId="48795" xr:uid="{00000000-0005-0000-0000-0000A4BE0000}"/>
    <cellStyle name="Percent 2 8 3 3 10" xfId="48796" xr:uid="{00000000-0005-0000-0000-0000A5BE0000}"/>
    <cellStyle name="Percent 2 8 3 3 11" xfId="48797" xr:uid="{00000000-0005-0000-0000-0000A6BE0000}"/>
    <cellStyle name="Percent 2 8 3 3 12" xfId="48798" xr:uid="{00000000-0005-0000-0000-0000A7BE0000}"/>
    <cellStyle name="Percent 2 8 3 3 2" xfId="48799" xr:uid="{00000000-0005-0000-0000-0000A8BE0000}"/>
    <cellStyle name="Percent 2 8 3 3 2 10" xfId="48800" xr:uid="{00000000-0005-0000-0000-0000A9BE0000}"/>
    <cellStyle name="Percent 2 8 3 3 2 11" xfId="48801" xr:uid="{00000000-0005-0000-0000-0000AABE0000}"/>
    <cellStyle name="Percent 2 8 3 3 2 2" xfId="48802" xr:uid="{00000000-0005-0000-0000-0000ABBE0000}"/>
    <cellStyle name="Percent 2 8 3 3 2 2 2" xfId="48803" xr:uid="{00000000-0005-0000-0000-0000ACBE0000}"/>
    <cellStyle name="Percent 2 8 3 3 2 2 3" xfId="48804" xr:uid="{00000000-0005-0000-0000-0000ADBE0000}"/>
    <cellStyle name="Percent 2 8 3 3 2 2 4" xfId="48805" xr:uid="{00000000-0005-0000-0000-0000AEBE0000}"/>
    <cellStyle name="Percent 2 8 3 3 2 2 5" xfId="48806" xr:uid="{00000000-0005-0000-0000-0000AFBE0000}"/>
    <cellStyle name="Percent 2 8 3 3 2 3" xfId="48807" xr:uid="{00000000-0005-0000-0000-0000B0BE0000}"/>
    <cellStyle name="Percent 2 8 3 3 2 3 2" xfId="48808" xr:uid="{00000000-0005-0000-0000-0000B1BE0000}"/>
    <cellStyle name="Percent 2 8 3 3 2 3 3" xfId="48809" xr:uid="{00000000-0005-0000-0000-0000B2BE0000}"/>
    <cellStyle name="Percent 2 8 3 3 2 4" xfId="48810" xr:uid="{00000000-0005-0000-0000-0000B3BE0000}"/>
    <cellStyle name="Percent 2 8 3 3 2 4 2" xfId="48811" xr:uid="{00000000-0005-0000-0000-0000B4BE0000}"/>
    <cellStyle name="Percent 2 8 3 3 2 5" xfId="48812" xr:uid="{00000000-0005-0000-0000-0000B5BE0000}"/>
    <cellStyle name="Percent 2 8 3 3 2 5 2" xfId="48813" xr:uid="{00000000-0005-0000-0000-0000B6BE0000}"/>
    <cellStyle name="Percent 2 8 3 3 2 6" xfId="48814" xr:uid="{00000000-0005-0000-0000-0000B7BE0000}"/>
    <cellStyle name="Percent 2 8 3 3 2 7" xfId="48815" xr:uid="{00000000-0005-0000-0000-0000B8BE0000}"/>
    <cellStyle name="Percent 2 8 3 3 2 8" xfId="48816" xr:uid="{00000000-0005-0000-0000-0000B9BE0000}"/>
    <cellStyle name="Percent 2 8 3 3 2 9" xfId="48817" xr:uid="{00000000-0005-0000-0000-0000BABE0000}"/>
    <cellStyle name="Percent 2 8 3 3 3" xfId="48818" xr:uid="{00000000-0005-0000-0000-0000BBBE0000}"/>
    <cellStyle name="Percent 2 8 3 3 3 2" xfId="48819" xr:uid="{00000000-0005-0000-0000-0000BCBE0000}"/>
    <cellStyle name="Percent 2 8 3 3 3 3" xfId="48820" xr:uid="{00000000-0005-0000-0000-0000BDBE0000}"/>
    <cellStyle name="Percent 2 8 3 3 3 4" xfId="48821" xr:uid="{00000000-0005-0000-0000-0000BEBE0000}"/>
    <cellStyle name="Percent 2 8 3 3 3 5" xfId="48822" xr:uid="{00000000-0005-0000-0000-0000BFBE0000}"/>
    <cellStyle name="Percent 2 8 3 3 4" xfId="48823" xr:uid="{00000000-0005-0000-0000-0000C0BE0000}"/>
    <cellStyle name="Percent 2 8 3 3 4 2" xfId="48824" xr:uid="{00000000-0005-0000-0000-0000C1BE0000}"/>
    <cellStyle name="Percent 2 8 3 3 4 3" xfId="48825" xr:uid="{00000000-0005-0000-0000-0000C2BE0000}"/>
    <cellStyle name="Percent 2 8 3 3 5" xfId="48826" xr:uid="{00000000-0005-0000-0000-0000C3BE0000}"/>
    <cellStyle name="Percent 2 8 3 3 5 2" xfId="48827" xr:uid="{00000000-0005-0000-0000-0000C4BE0000}"/>
    <cellStyle name="Percent 2 8 3 3 6" xfId="48828" xr:uid="{00000000-0005-0000-0000-0000C5BE0000}"/>
    <cellStyle name="Percent 2 8 3 3 6 2" xfId="48829" xr:uid="{00000000-0005-0000-0000-0000C6BE0000}"/>
    <cellStyle name="Percent 2 8 3 3 7" xfId="48830" xr:uid="{00000000-0005-0000-0000-0000C7BE0000}"/>
    <cellStyle name="Percent 2 8 3 3 8" xfId="48831" xr:uid="{00000000-0005-0000-0000-0000C8BE0000}"/>
    <cellStyle name="Percent 2 8 3 3 9" xfId="48832" xr:uid="{00000000-0005-0000-0000-0000C9BE0000}"/>
    <cellStyle name="Percent 2 8 3 4" xfId="48833" xr:uid="{00000000-0005-0000-0000-0000CABE0000}"/>
    <cellStyle name="Percent 2 8 3 4 10" xfId="48834" xr:uid="{00000000-0005-0000-0000-0000CBBE0000}"/>
    <cellStyle name="Percent 2 8 3 4 11" xfId="48835" xr:uid="{00000000-0005-0000-0000-0000CCBE0000}"/>
    <cellStyle name="Percent 2 8 3 4 2" xfId="48836" xr:uid="{00000000-0005-0000-0000-0000CDBE0000}"/>
    <cellStyle name="Percent 2 8 3 4 2 2" xfId="48837" xr:uid="{00000000-0005-0000-0000-0000CEBE0000}"/>
    <cellStyle name="Percent 2 8 3 4 2 3" xfId="48838" xr:uid="{00000000-0005-0000-0000-0000CFBE0000}"/>
    <cellStyle name="Percent 2 8 3 4 2 4" xfId="48839" xr:uid="{00000000-0005-0000-0000-0000D0BE0000}"/>
    <cellStyle name="Percent 2 8 3 4 2 5" xfId="48840" xr:uid="{00000000-0005-0000-0000-0000D1BE0000}"/>
    <cellStyle name="Percent 2 8 3 4 3" xfId="48841" xr:uid="{00000000-0005-0000-0000-0000D2BE0000}"/>
    <cellStyle name="Percent 2 8 3 4 3 2" xfId="48842" xr:uid="{00000000-0005-0000-0000-0000D3BE0000}"/>
    <cellStyle name="Percent 2 8 3 4 3 3" xfId="48843" xr:uid="{00000000-0005-0000-0000-0000D4BE0000}"/>
    <cellStyle name="Percent 2 8 3 4 4" xfId="48844" xr:uid="{00000000-0005-0000-0000-0000D5BE0000}"/>
    <cellStyle name="Percent 2 8 3 4 4 2" xfId="48845" xr:uid="{00000000-0005-0000-0000-0000D6BE0000}"/>
    <cellStyle name="Percent 2 8 3 4 5" xfId="48846" xr:uid="{00000000-0005-0000-0000-0000D7BE0000}"/>
    <cellStyle name="Percent 2 8 3 4 5 2" xfId="48847" xr:uid="{00000000-0005-0000-0000-0000D8BE0000}"/>
    <cellStyle name="Percent 2 8 3 4 6" xfId="48848" xr:uid="{00000000-0005-0000-0000-0000D9BE0000}"/>
    <cellStyle name="Percent 2 8 3 4 7" xfId="48849" xr:uid="{00000000-0005-0000-0000-0000DABE0000}"/>
    <cellStyle name="Percent 2 8 3 4 8" xfId="48850" xr:uid="{00000000-0005-0000-0000-0000DBBE0000}"/>
    <cellStyle name="Percent 2 8 3 4 9" xfId="48851" xr:uid="{00000000-0005-0000-0000-0000DCBE0000}"/>
    <cellStyle name="Percent 2 8 3 5" xfId="48852" xr:uid="{00000000-0005-0000-0000-0000DDBE0000}"/>
    <cellStyle name="Percent 2 8 3 5 2" xfId="48853" xr:uid="{00000000-0005-0000-0000-0000DEBE0000}"/>
    <cellStyle name="Percent 2 8 3 5 3" xfId="48854" xr:uid="{00000000-0005-0000-0000-0000DFBE0000}"/>
    <cellStyle name="Percent 2 8 3 5 4" xfId="48855" xr:uid="{00000000-0005-0000-0000-0000E0BE0000}"/>
    <cellStyle name="Percent 2 8 3 5 5" xfId="48856" xr:uid="{00000000-0005-0000-0000-0000E1BE0000}"/>
    <cellStyle name="Percent 2 8 3 6" xfId="48857" xr:uid="{00000000-0005-0000-0000-0000E2BE0000}"/>
    <cellStyle name="Percent 2 8 3 6 2" xfId="48858" xr:uid="{00000000-0005-0000-0000-0000E3BE0000}"/>
    <cellStyle name="Percent 2 8 3 6 3" xfId="48859" xr:uid="{00000000-0005-0000-0000-0000E4BE0000}"/>
    <cellStyle name="Percent 2 8 3 7" xfId="48860" xr:uid="{00000000-0005-0000-0000-0000E5BE0000}"/>
    <cellStyle name="Percent 2 8 3 7 2" xfId="48861" xr:uid="{00000000-0005-0000-0000-0000E6BE0000}"/>
    <cellStyle name="Percent 2 8 3 8" xfId="48862" xr:uid="{00000000-0005-0000-0000-0000E7BE0000}"/>
    <cellStyle name="Percent 2 8 3 8 2" xfId="48863" xr:uid="{00000000-0005-0000-0000-0000E8BE0000}"/>
    <cellStyle name="Percent 2 8 3 9" xfId="48864" xr:uid="{00000000-0005-0000-0000-0000E9BE0000}"/>
    <cellStyle name="Percent 2 8 4" xfId="48865" xr:uid="{00000000-0005-0000-0000-0000EABE0000}"/>
    <cellStyle name="Percent 2 8 4 10" xfId="48866" xr:uid="{00000000-0005-0000-0000-0000EBBE0000}"/>
    <cellStyle name="Percent 2 8 4 11" xfId="48867" xr:uid="{00000000-0005-0000-0000-0000ECBE0000}"/>
    <cellStyle name="Percent 2 8 4 12" xfId="48868" xr:uid="{00000000-0005-0000-0000-0000EDBE0000}"/>
    <cellStyle name="Percent 2 8 4 13" xfId="48869" xr:uid="{00000000-0005-0000-0000-0000EEBE0000}"/>
    <cellStyle name="Percent 2 8 4 14" xfId="48870" xr:uid="{00000000-0005-0000-0000-0000EFBE0000}"/>
    <cellStyle name="Percent 2 8 4 2" xfId="48871" xr:uid="{00000000-0005-0000-0000-0000F0BE0000}"/>
    <cellStyle name="Percent 2 8 4 2 10" xfId="48872" xr:uid="{00000000-0005-0000-0000-0000F1BE0000}"/>
    <cellStyle name="Percent 2 8 4 2 11" xfId="48873" xr:uid="{00000000-0005-0000-0000-0000F2BE0000}"/>
    <cellStyle name="Percent 2 8 4 2 12" xfId="48874" xr:uid="{00000000-0005-0000-0000-0000F3BE0000}"/>
    <cellStyle name="Percent 2 8 4 2 2" xfId="48875" xr:uid="{00000000-0005-0000-0000-0000F4BE0000}"/>
    <cellStyle name="Percent 2 8 4 2 2 10" xfId="48876" xr:uid="{00000000-0005-0000-0000-0000F5BE0000}"/>
    <cellStyle name="Percent 2 8 4 2 2 11" xfId="48877" xr:uid="{00000000-0005-0000-0000-0000F6BE0000}"/>
    <cellStyle name="Percent 2 8 4 2 2 2" xfId="48878" xr:uid="{00000000-0005-0000-0000-0000F7BE0000}"/>
    <cellStyle name="Percent 2 8 4 2 2 2 2" xfId="48879" xr:uid="{00000000-0005-0000-0000-0000F8BE0000}"/>
    <cellStyle name="Percent 2 8 4 2 2 2 3" xfId="48880" xr:uid="{00000000-0005-0000-0000-0000F9BE0000}"/>
    <cellStyle name="Percent 2 8 4 2 2 2 4" xfId="48881" xr:uid="{00000000-0005-0000-0000-0000FABE0000}"/>
    <cellStyle name="Percent 2 8 4 2 2 2 5" xfId="48882" xr:uid="{00000000-0005-0000-0000-0000FBBE0000}"/>
    <cellStyle name="Percent 2 8 4 2 2 3" xfId="48883" xr:uid="{00000000-0005-0000-0000-0000FCBE0000}"/>
    <cellStyle name="Percent 2 8 4 2 2 3 2" xfId="48884" xr:uid="{00000000-0005-0000-0000-0000FDBE0000}"/>
    <cellStyle name="Percent 2 8 4 2 2 3 3" xfId="48885" xr:uid="{00000000-0005-0000-0000-0000FEBE0000}"/>
    <cellStyle name="Percent 2 8 4 2 2 4" xfId="48886" xr:uid="{00000000-0005-0000-0000-0000FFBE0000}"/>
    <cellStyle name="Percent 2 8 4 2 2 4 2" xfId="48887" xr:uid="{00000000-0005-0000-0000-000000BF0000}"/>
    <cellStyle name="Percent 2 8 4 2 2 5" xfId="48888" xr:uid="{00000000-0005-0000-0000-000001BF0000}"/>
    <cellStyle name="Percent 2 8 4 2 2 5 2" xfId="48889" xr:uid="{00000000-0005-0000-0000-000002BF0000}"/>
    <cellStyle name="Percent 2 8 4 2 2 6" xfId="48890" xr:uid="{00000000-0005-0000-0000-000003BF0000}"/>
    <cellStyle name="Percent 2 8 4 2 2 7" xfId="48891" xr:uid="{00000000-0005-0000-0000-000004BF0000}"/>
    <cellStyle name="Percent 2 8 4 2 2 8" xfId="48892" xr:uid="{00000000-0005-0000-0000-000005BF0000}"/>
    <cellStyle name="Percent 2 8 4 2 2 9" xfId="48893" xr:uid="{00000000-0005-0000-0000-000006BF0000}"/>
    <cellStyle name="Percent 2 8 4 2 3" xfId="48894" xr:uid="{00000000-0005-0000-0000-000007BF0000}"/>
    <cellStyle name="Percent 2 8 4 2 3 2" xfId="48895" xr:uid="{00000000-0005-0000-0000-000008BF0000}"/>
    <cellStyle name="Percent 2 8 4 2 3 3" xfId="48896" xr:uid="{00000000-0005-0000-0000-000009BF0000}"/>
    <cellStyle name="Percent 2 8 4 2 3 4" xfId="48897" xr:uid="{00000000-0005-0000-0000-00000ABF0000}"/>
    <cellStyle name="Percent 2 8 4 2 3 5" xfId="48898" xr:uid="{00000000-0005-0000-0000-00000BBF0000}"/>
    <cellStyle name="Percent 2 8 4 2 4" xfId="48899" xr:uid="{00000000-0005-0000-0000-00000CBF0000}"/>
    <cellStyle name="Percent 2 8 4 2 4 2" xfId="48900" xr:uid="{00000000-0005-0000-0000-00000DBF0000}"/>
    <cellStyle name="Percent 2 8 4 2 4 3" xfId="48901" xr:uid="{00000000-0005-0000-0000-00000EBF0000}"/>
    <cellStyle name="Percent 2 8 4 2 5" xfId="48902" xr:uid="{00000000-0005-0000-0000-00000FBF0000}"/>
    <cellStyle name="Percent 2 8 4 2 5 2" xfId="48903" xr:uid="{00000000-0005-0000-0000-000010BF0000}"/>
    <cellStyle name="Percent 2 8 4 2 6" xfId="48904" xr:uid="{00000000-0005-0000-0000-000011BF0000}"/>
    <cellStyle name="Percent 2 8 4 2 6 2" xfId="48905" xr:uid="{00000000-0005-0000-0000-000012BF0000}"/>
    <cellStyle name="Percent 2 8 4 2 7" xfId="48906" xr:uid="{00000000-0005-0000-0000-000013BF0000}"/>
    <cellStyle name="Percent 2 8 4 2 8" xfId="48907" xr:uid="{00000000-0005-0000-0000-000014BF0000}"/>
    <cellStyle name="Percent 2 8 4 2 9" xfId="48908" xr:uid="{00000000-0005-0000-0000-000015BF0000}"/>
    <cellStyle name="Percent 2 8 4 3" xfId="48909" xr:uid="{00000000-0005-0000-0000-000016BF0000}"/>
    <cellStyle name="Percent 2 8 4 3 10" xfId="48910" xr:uid="{00000000-0005-0000-0000-000017BF0000}"/>
    <cellStyle name="Percent 2 8 4 3 11" xfId="48911" xr:uid="{00000000-0005-0000-0000-000018BF0000}"/>
    <cellStyle name="Percent 2 8 4 3 12" xfId="48912" xr:uid="{00000000-0005-0000-0000-000019BF0000}"/>
    <cellStyle name="Percent 2 8 4 3 2" xfId="48913" xr:uid="{00000000-0005-0000-0000-00001ABF0000}"/>
    <cellStyle name="Percent 2 8 4 3 2 10" xfId="48914" xr:uid="{00000000-0005-0000-0000-00001BBF0000}"/>
    <cellStyle name="Percent 2 8 4 3 2 11" xfId="48915" xr:uid="{00000000-0005-0000-0000-00001CBF0000}"/>
    <cellStyle name="Percent 2 8 4 3 2 2" xfId="48916" xr:uid="{00000000-0005-0000-0000-00001DBF0000}"/>
    <cellStyle name="Percent 2 8 4 3 2 2 2" xfId="48917" xr:uid="{00000000-0005-0000-0000-00001EBF0000}"/>
    <cellStyle name="Percent 2 8 4 3 2 2 3" xfId="48918" xr:uid="{00000000-0005-0000-0000-00001FBF0000}"/>
    <cellStyle name="Percent 2 8 4 3 2 2 4" xfId="48919" xr:uid="{00000000-0005-0000-0000-000020BF0000}"/>
    <cellStyle name="Percent 2 8 4 3 2 2 5" xfId="48920" xr:uid="{00000000-0005-0000-0000-000021BF0000}"/>
    <cellStyle name="Percent 2 8 4 3 2 3" xfId="48921" xr:uid="{00000000-0005-0000-0000-000022BF0000}"/>
    <cellStyle name="Percent 2 8 4 3 2 3 2" xfId="48922" xr:uid="{00000000-0005-0000-0000-000023BF0000}"/>
    <cellStyle name="Percent 2 8 4 3 2 3 3" xfId="48923" xr:uid="{00000000-0005-0000-0000-000024BF0000}"/>
    <cellStyle name="Percent 2 8 4 3 2 4" xfId="48924" xr:uid="{00000000-0005-0000-0000-000025BF0000}"/>
    <cellStyle name="Percent 2 8 4 3 2 4 2" xfId="48925" xr:uid="{00000000-0005-0000-0000-000026BF0000}"/>
    <cellStyle name="Percent 2 8 4 3 2 5" xfId="48926" xr:uid="{00000000-0005-0000-0000-000027BF0000}"/>
    <cellStyle name="Percent 2 8 4 3 2 5 2" xfId="48927" xr:uid="{00000000-0005-0000-0000-000028BF0000}"/>
    <cellStyle name="Percent 2 8 4 3 2 6" xfId="48928" xr:uid="{00000000-0005-0000-0000-000029BF0000}"/>
    <cellStyle name="Percent 2 8 4 3 2 7" xfId="48929" xr:uid="{00000000-0005-0000-0000-00002ABF0000}"/>
    <cellStyle name="Percent 2 8 4 3 2 8" xfId="48930" xr:uid="{00000000-0005-0000-0000-00002BBF0000}"/>
    <cellStyle name="Percent 2 8 4 3 2 9" xfId="48931" xr:uid="{00000000-0005-0000-0000-00002CBF0000}"/>
    <cellStyle name="Percent 2 8 4 3 3" xfId="48932" xr:uid="{00000000-0005-0000-0000-00002DBF0000}"/>
    <cellStyle name="Percent 2 8 4 3 3 2" xfId="48933" xr:uid="{00000000-0005-0000-0000-00002EBF0000}"/>
    <cellStyle name="Percent 2 8 4 3 3 3" xfId="48934" xr:uid="{00000000-0005-0000-0000-00002FBF0000}"/>
    <cellStyle name="Percent 2 8 4 3 3 4" xfId="48935" xr:uid="{00000000-0005-0000-0000-000030BF0000}"/>
    <cellStyle name="Percent 2 8 4 3 3 5" xfId="48936" xr:uid="{00000000-0005-0000-0000-000031BF0000}"/>
    <cellStyle name="Percent 2 8 4 3 4" xfId="48937" xr:uid="{00000000-0005-0000-0000-000032BF0000}"/>
    <cellStyle name="Percent 2 8 4 3 4 2" xfId="48938" xr:uid="{00000000-0005-0000-0000-000033BF0000}"/>
    <cellStyle name="Percent 2 8 4 3 4 3" xfId="48939" xr:uid="{00000000-0005-0000-0000-000034BF0000}"/>
    <cellStyle name="Percent 2 8 4 3 5" xfId="48940" xr:uid="{00000000-0005-0000-0000-000035BF0000}"/>
    <cellStyle name="Percent 2 8 4 3 5 2" xfId="48941" xr:uid="{00000000-0005-0000-0000-000036BF0000}"/>
    <cellStyle name="Percent 2 8 4 3 6" xfId="48942" xr:uid="{00000000-0005-0000-0000-000037BF0000}"/>
    <cellStyle name="Percent 2 8 4 3 6 2" xfId="48943" xr:uid="{00000000-0005-0000-0000-000038BF0000}"/>
    <cellStyle name="Percent 2 8 4 3 7" xfId="48944" xr:uid="{00000000-0005-0000-0000-000039BF0000}"/>
    <cellStyle name="Percent 2 8 4 3 8" xfId="48945" xr:uid="{00000000-0005-0000-0000-00003ABF0000}"/>
    <cellStyle name="Percent 2 8 4 3 9" xfId="48946" xr:uid="{00000000-0005-0000-0000-00003BBF0000}"/>
    <cellStyle name="Percent 2 8 4 4" xfId="48947" xr:uid="{00000000-0005-0000-0000-00003CBF0000}"/>
    <cellStyle name="Percent 2 8 4 4 10" xfId="48948" xr:uid="{00000000-0005-0000-0000-00003DBF0000}"/>
    <cellStyle name="Percent 2 8 4 4 11" xfId="48949" xr:uid="{00000000-0005-0000-0000-00003EBF0000}"/>
    <cellStyle name="Percent 2 8 4 4 2" xfId="48950" xr:uid="{00000000-0005-0000-0000-00003FBF0000}"/>
    <cellStyle name="Percent 2 8 4 4 2 2" xfId="48951" xr:uid="{00000000-0005-0000-0000-000040BF0000}"/>
    <cellStyle name="Percent 2 8 4 4 2 3" xfId="48952" xr:uid="{00000000-0005-0000-0000-000041BF0000}"/>
    <cellStyle name="Percent 2 8 4 4 2 4" xfId="48953" xr:uid="{00000000-0005-0000-0000-000042BF0000}"/>
    <cellStyle name="Percent 2 8 4 4 2 5" xfId="48954" xr:uid="{00000000-0005-0000-0000-000043BF0000}"/>
    <cellStyle name="Percent 2 8 4 4 3" xfId="48955" xr:uid="{00000000-0005-0000-0000-000044BF0000}"/>
    <cellStyle name="Percent 2 8 4 4 3 2" xfId="48956" xr:uid="{00000000-0005-0000-0000-000045BF0000}"/>
    <cellStyle name="Percent 2 8 4 4 3 3" xfId="48957" xr:uid="{00000000-0005-0000-0000-000046BF0000}"/>
    <cellStyle name="Percent 2 8 4 4 4" xfId="48958" xr:uid="{00000000-0005-0000-0000-000047BF0000}"/>
    <cellStyle name="Percent 2 8 4 4 4 2" xfId="48959" xr:uid="{00000000-0005-0000-0000-000048BF0000}"/>
    <cellStyle name="Percent 2 8 4 4 5" xfId="48960" xr:uid="{00000000-0005-0000-0000-000049BF0000}"/>
    <cellStyle name="Percent 2 8 4 4 5 2" xfId="48961" xr:uid="{00000000-0005-0000-0000-00004ABF0000}"/>
    <cellStyle name="Percent 2 8 4 4 6" xfId="48962" xr:uid="{00000000-0005-0000-0000-00004BBF0000}"/>
    <cellStyle name="Percent 2 8 4 4 7" xfId="48963" xr:uid="{00000000-0005-0000-0000-00004CBF0000}"/>
    <cellStyle name="Percent 2 8 4 4 8" xfId="48964" xr:uid="{00000000-0005-0000-0000-00004DBF0000}"/>
    <cellStyle name="Percent 2 8 4 4 9" xfId="48965" xr:uid="{00000000-0005-0000-0000-00004EBF0000}"/>
    <cellStyle name="Percent 2 8 4 5" xfId="48966" xr:uid="{00000000-0005-0000-0000-00004FBF0000}"/>
    <cellStyle name="Percent 2 8 4 5 2" xfId="48967" xr:uid="{00000000-0005-0000-0000-000050BF0000}"/>
    <cellStyle name="Percent 2 8 4 5 3" xfId="48968" xr:uid="{00000000-0005-0000-0000-000051BF0000}"/>
    <cellStyle name="Percent 2 8 4 5 4" xfId="48969" xr:uid="{00000000-0005-0000-0000-000052BF0000}"/>
    <cellStyle name="Percent 2 8 4 5 5" xfId="48970" xr:uid="{00000000-0005-0000-0000-000053BF0000}"/>
    <cellStyle name="Percent 2 8 4 6" xfId="48971" xr:uid="{00000000-0005-0000-0000-000054BF0000}"/>
    <cellStyle name="Percent 2 8 4 6 2" xfId="48972" xr:uid="{00000000-0005-0000-0000-000055BF0000}"/>
    <cellStyle name="Percent 2 8 4 6 3" xfId="48973" xr:uid="{00000000-0005-0000-0000-000056BF0000}"/>
    <cellStyle name="Percent 2 8 4 7" xfId="48974" xr:uid="{00000000-0005-0000-0000-000057BF0000}"/>
    <cellStyle name="Percent 2 8 4 7 2" xfId="48975" xr:uid="{00000000-0005-0000-0000-000058BF0000}"/>
    <cellStyle name="Percent 2 8 4 8" xfId="48976" xr:uid="{00000000-0005-0000-0000-000059BF0000}"/>
    <cellStyle name="Percent 2 8 4 8 2" xfId="48977" xr:uid="{00000000-0005-0000-0000-00005ABF0000}"/>
    <cellStyle name="Percent 2 8 4 9" xfId="48978" xr:uid="{00000000-0005-0000-0000-00005BBF0000}"/>
    <cellStyle name="Percent 2 8 5" xfId="48979" xr:uid="{00000000-0005-0000-0000-00005CBF0000}"/>
    <cellStyle name="Percent 2 8 5 10" xfId="48980" xr:uid="{00000000-0005-0000-0000-00005DBF0000}"/>
    <cellStyle name="Percent 2 8 5 11" xfId="48981" xr:uid="{00000000-0005-0000-0000-00005EBF0000}"/>
    <cellStyle name="Percent 2 8 5 12" xfId="48982" xr:uid="{00000000-0005-0000-0000-00005FBF0000}"/>
    <cellStyle name="Percent 2 8 5 2" xfId="48983" xr:uid="{00000000-0005-0000-0000-000060BF0000}"/>
    <cellStyle name="Percent 2 8 5 2 10" xfId="48984" xr:uid="{00000000-0005-0000-0000-000061BF0000}"/>
    <cellStyle name="Percent 2 8 5 2 11" xfId="48985" xr:uid="{00000000-0005-0000-0000-000062BF0000}"/>
    <cellStyle name="Percent 2 8 5 2 2" xfId="48986" xr:uid="{00000000-0005-0000-0000-000063BF0000}"/>
    <cellStyle name="Percent 2 8 5 2 2 2" xfId="48987" xr:uid="{00000000-0005-0000-0000-000064BF0000}"/>
    <cellStyle name="Percent 2 8 5 2 2 3" xfId="48988" xr:uid="{00000000-0005-0000-0000-000065BF0000}"/>
    <cellStyle name="Percent 2 8 5 2 2 4" xfId="48989" xr:uid="{00000000-0005-0000-0000-000066BF0000}"/>
    <cellStyle name="Percent 2 8 5 2 2 5" xfId="48990" xr:uid="{00000000-0005-0000-0000-000067BF0000}"/>
    <cellStyle name="Percent 2 8 5 2 3" xfId="48991" xr:uid="{00000000-0005-0000-0000-000068BF0000}"/>
    <cellStyle name="Percent 2 8 5 2 3 2" xfId="48992" xr:uid="{00000000-0005-0000-0000-000069BF0000}"/>
    <cellStyle name="Percent 2 8 5 2 3 3" xfId="48993" xr:uid="{00000000-0005-0000-0000-00006ABF0000}"/>
    <cellStyle name="Percent 2 8 5 2 4" xfId="48994" xr:uid="{00000000-0005-0000-0000-00006BBF0000}"/>
    <cellStyle name="Percent 2 8 5 2 4 2" xfId="48995" xr:uid="{00000000-0005-0000-0000-00006CBF0000}"/>
    <cellStyle name="Percent 2 8 5 2 5" xfId="48996" xr:uid="{00000000-0005-0000-0000-00006DBF0000}"/>
    <cellStyle name="Percent 2 8 5 2 5 2" xfId="48997" xr:uid="{00000000-0005-0000-0000-00006EBF0000}"/>
    <cellStyle name="Percent 2 8 5 2 6" xfId="48998" xr:uid="{00000000-0005-0000-0000-00006FBF0000}"/>
    <cellStyle name="Percent 2 8 5 2 7" xfId="48999" xr:uid="{00000000-0005-0000-0000-000070BF0000}"/>
    <cellStyle name="Percent 2 8 5 2 8" xfId="49000" xr:uid="{00000000-0005-0000-0000-000071BF0000}"/>
    <cellStyle name="Percent 2 8 5 2 9" xfId="49001" xr:uid="{00000000-0005-0000-0000-000072BF0000}"/>
    <cellStyle name="Percent 2 8 5 3" xfId="49002" xr:uid="{00000000-0005-0000-0000-000073BF0000}"/>
    <cellStyle name="Percent 2 8 5 3 2" xfId="49003" xr:uid="{00000000-0005-0000-0000-000074BF0000}"/>
    <cellStyle name="Percent 2 8 5 3 3" xfId="49004" xr:uid="{00000000-0005-0000-0000-000075BF0000}"/>
    <cellStyle name="Percent 2 8 5 3 4" xfId="49005" xr:uid="{00000000-0005-0000-0000-000076BF0000}"/>
    <cellStyle name="Percent 2 8 5 3 5" xfId="49006" xr:uid="{00000000-0005-0000-0000-000077BF0000}"/>
    <cellStyle name="Percent 2 8 5 4" xfId="49007" xr:uid="{00000000-0005-0000-0000-000078BF0000}"/>
    <cellStyle name="Percent 2 8 5 4 2" xfId="49008" xr:uid="{00000000-0005-0000-0000-000079BF0000}"/>
    <cellStyle name="Percent 2 8 5 4 3" xfId="49009" xr:uid="{00000000-0005-0000-0000-00007ABF0000}"/>
    <cellStyle name="Percent 2 8 5 5" xfId="49010" xr:uid="{00000000-0005-0000-0000-00007BBF0000}"/>
    <cellStyle name="Percent 2 8 5 5 2" xfId="49011" xr:uid="{00000000-0005-0000-0000-00007CBF0000}"/>
    <cellStyle name="Percent 2 8 5 6" xfId="49012" xr:uid="{00000000-0005-0000-0000-00007DBF0000}"/>
    <cellStyle name="Percent 2 8 5 6 2" xfId="49013" xr:uid="{00000000-0005-0000-0000-00007EBF0000}"/>
    <cellStyle name="Percent 2 8 5 7" xfId="49014" xr:uid="{00000000-0005-0000-0000-00007FBF0000}"/>
    <cellStyle name="Percent 2 8 5 8" xfId="49015" xr:uid="{00000000-0005-0000-0000-000080BF0000}"/>
    <cellStyle name="Percent 2 8 5 9" xfId="49016" xr:uid="{00000000-0005-0000-0000-000081BF0000}"/>
    <cellStyle name="Percent 2 8 6" xfId="49017" xr:uid="{00000000-0005-0000-0000-000082BF0000}"/>
    <cellStyle name="Percent 2 8 6 10" xfId="49018" xr:uid="{00000000-0005-0000-0000-000083BF0000}"/>
    <cellStyle name="Percent 2 8 6 11" xfId="49019" xr:uid="{00000000-0005-0000-0000-000084BF0000}"/>
    <cellStyle name="Percent 2 8 6 12" xfId="49020" xr:uid="{00000000-0005-0000-0000-000085BF0000}"/>
    <cellStyle name="Percent 2 8 6 2" xfId="49021" xr:uid="{00000000-0005-0000-0000-000086BF0000}"/>
    <cellStyle name="Percent 2 8 6 2 10" xfId="49022" xr:uid="{00000000-0005-0000-0000-000087BF0000}"/>
    <cellStyle name="Percent 2 8 6 2 11" xfId="49023" xr:uid="{00000000-0005-0000-0000-000088BF0000}"/>
    <cellStyle name="Percent 2 8 6 2 2" xfId="49024" xr:uid="{00000000-0005-0000-0000-000089BF0000}"/>
    <cellStyle name="Percent 2 8 6 2 2 2" xfId="49025" xr:uid="{00000000-0005-0000-0000-00008ABF0000}"/>
    <cellStyle name="Percent 2 8 6 2 2 3" xfId="49026" xr:uid="{00000000-0005-0000-0000-00008BBF0000}"/>
    <cellStyle name="Percent 2 8 6 2 2 4" xfId="49027" xr:uid="{00000000-0005-0000-0000-00008CBF0000}"/>
    <cellStyle name="Percent 2 8 6 2 2 5" xfId="49028" xr:uid="{00000000-0005-0000-0000-00008DBF0000}"/>
    <cellStyle name="Percent 2 8 6 2 3" xfId="49029" xr:uid="{00000000-0005-0000-0000-00008EBF0000}"/>
    <cellStyle name="Percent 2 8 6 2 3 2" xfId="49030" xr:uid="{00000000-0005-0000-0000-00008FBF0000}"/>
    <cellStyle name="Percent 2 8 6 2 3 3" xfId="49031" xr:uid="{00000000-0005-0000-0000-000090BF0000}"/>
    <cellStyle name="Percent 2 8 6 2 4" xfId="49032" xr:uid="{00000000-0005-0000-0000-000091BF0000}"/>
    <cellStyle name="Percent 2 8 6 2 4 2" xfId="49033" xr:uid="{00000000-0005-0000-0000-000092BF0000}"/>
    <cellStyle name="Percent 2 8 6 2 5" xfId="49034" xr:uid="{00000000-0005-0000-0000-000093BF0000}"/>
    <cellStyle name="Percent 2 8 6 2 5 2" xfId="49035" xr:uid="{00000000-0005-0000-0000-000094BF0000}"/>
    <cellStyle name="Percent 2 8 6 2 6" xfId="49036" xr:uid="{00000000-0005-0000-0000-000095BF0000}"/>
    <cellStyle name="Percent 2 8 6 2 7" xfId="49037" xr:uid="{00000000-0005-0000-0000-000096BF0000}"/>
    <cellStyle name="Percent 2 8 6 2 8" xfId="49038" xr:uid="{00000000-0005-0000-0000-000097BF0000}"/>
    <cellStyle name="Percent 2 8 6 2 9" xfId="49039" xr:uid="{00000000-0005-0000-0000-000098BF0000}"/>
    <cellStyle name="Percent 2 8 6 3" xfId="49040" xr:uid="{00000000-0005-0000-0000-000099BF0000}"/>
    <cellStyle name="Percent 2 8 6 3 2" xfId="49041" xr:uid="{00000000-0005-0000-0000-00009ABF0000}"/>
    <cellStyle name="Percent 2 8 6 3 3" xfId="49042" xr:uid="{00000000-0005-0000-0000-00009BBF0000}"/>
    <cellStyle name="Percent 2 8 6 3 4" xfId="49043" xr:uid="{00000000-0005-0000-0000-00009CBF0000}"/>
    <cellStyle name="Percent 2 8 6 3 5" xfId="49044" xr:uid="{00000000-0005-0000-0000-00009DBF0000}"/>
    <cellStyle name="Percent 2 8 6 4" xfId="49045" xr:uid="{00000000-0005-0000-0000-00009EBF0000}"/>
    <cellStyle name="Percent 2 8 6 4 2" xfId="49046" xr:uid="{00000000-0005-0000-0000-00009FBF0000}"/>
    <cellStyle name="Percent 2 8 6 4 3" xfId="49047" xr:uid="{00000000-0005-0000-0000-0000A0BF0000}"/>
    <cellStyle name="Percent 2 8 6 5" xfId="49048" xr:uid="{00000000-0005-0000-0000-0000A1BF0000}"/>
    <cellStyle name="Percent 2 8 6 5 2" xfId="49049" xr:uid="{00000000-0005-0000-0000-0000A2BF0000}"/>
    <cellStyle name="Percent 2 8 6 6" xfId="49050" xr:uid="{00000000-0005-0000-0000-0000A3BF0000}"/>
    <cellStyle name="Percent 2 8 6 6 2" xfId="49051" xr:uid="{00000000-0005-0000-0000-0000A4BF0000}"/>
    <cellStyle name="Percent 2 8 6 7" xfId="49052" xr:uid="{00000000-0005-0000-0000-0000A5BF0000}"/>
    <cellStyle name="Percent 2 8 6 8" xfId="49053" xr:uid="{00000000-0005-0000-0000-0000A6BF0000}"/>
    <cellStyle name="Percent 2 8 6 9" xfId="49054" xr:uid="{00000000-0005-0000-0000-0000A7BF0000}"/>
    <cellStyle name="Percent 2 8 7" xfId="49055" xr:uid="{00000000-0005-0000-0000-0000A8BF0000}"/>
    <cellStyle name="Percent 2 8 7 10" xfId="49056" xr:uid="{00000000-0005-0000-0000-0000A9BF0000}"/>
    <cellStyle name="Percent 2 8 7 11" xfId="49057" xr:uid="{00000000-0005-0000-0000-0000AABF0000}"/>
    <cellStyle name="Percent 2 8 7 2" xfId="49058" xr:uid="{00000000-0005-0000-0000-0000ABBF0000}"/>
    <cellStyle name="Percent 2 8 7 2 2" xfId="49059" xr:uid="{00000000-0005-0000-0000-0000ACBF0000}"/>
    <cellStyle name="Percent 2 8 7 2 3" xfId="49060" xr:uid="{00000000-0005-0000-0000-0000ADBF0000}"/>
    <cellStyle name="Percent 2 8 7 2 4" xfId="49061" xr:uid="{00000000-0005-0000-0000-0000AEBF0000}"/>
    <cellStyle name="Percent 2 8 7 2 5" xfId="49062" xr:uid="{00000000-0005-0000-0000-0000AFBF0000}"/>
    <cellStyle name="Percent 2 8 7 3" xfId="49063" xr:uid="{00000000-0005-0000-0000-0000B0BF0000}"/>
    <cellStyle name="Percent 2 8 7 3 2" xfId="49064" xr:uid="{00000000-0005-0000-0000-0000B1BF0000}"/>
    <cellStyle name="Percent 2 8 7 3 3" xfId="49065" xr:uid="{00000000-0005-0000-0000-0000B2BF0000}"/>
    <cellStyle name="Percent 2 8 7 4" xfId="49066" xr:uid="{00000000-0005-0000-0000-0000B3BF0000}"/>
    <cellStyle name="Percent 2 8 7 4 2" xfId="49067" xr:uid="{00000000-0005-0000-0000-0000B4BF0000}"/>
    <cellStyle name="Percent 2 8 7 5" xfId="49068" xr:uid="{00000000-0005-0000-0000-0000B5BF0000}"/>
    <cellStyle name="Percent 2 8 7 5 2" xfId="49069" xr:uid="{00000000-0005-0000-0000-0000B6BF0000}"/>
    <cellStyle name="Percent 2 8 7 6" xfId="49070" xr:uid="{00000000-0005-0000-0000-0000B7BF0000}"/>
    <cellStyle name="Percent 2 8 7 7" xfId="49071" xr:uid="{00000000-0005-0000-0000-0000B8BF0000}"/>
    <cellStyle name="Percent 2 8 7 8" xfId="49072" xr:uid="{00000000-0005-0000-0000-0000B9BF0000}"/>
    <cellStyle name="Percent 2 8 7 9" xfId="49073" xr:uid="{00000000-0005-0000-0000-0000BABF0000}"/>
    <cellStyle name="Percent 2 8 8" xfId="49074" xr:uid="{00000000-0005-0000-0000-0000BBBF0000}"/>
    <cellStyle name="Percent 2 8 8 2" xfId="49075" xr:uid="{00000000-0005-0000-0000-0000BCBF0000}"/>
    <cellStyle name="Percent 2 8 8 3" xfId="49076" xr:uid="{00000000-0005-0000-0000-0000BDBF0000}"/>
    <cellStyle name="Percent 2 8 8 4" xfId="49077" xr:uid="{00000000-0005-0000-0000-0000BEBF0000}"/>
    <cellStyle name="Percent 2 8 8 5" xfId="49078" xr:uid="{00000000-0005-0000-0000-0000BFBF0000}"/>
    <cellStyle name="Percent 2 8 9" xfId="49079" xr:uid="{00000000-0005-0000-0000-0000C0BF0000}"/>
    <cellStyle name="Percent 2 8 9 2" xfId="49080" xr:uid="{00000000-0005-0000-0000-0000C1BF0000}"/>
    <cellStyle name="Percent 2 8 9 3" xfId="49081" xr:uid="{00000000-0005-0000-0000-0000C2BF0000}"/>
    <cellStyle name="Percent 2 9" xfId="49082" xr:uid="{00000000-0005-0000-0000-0000C3BF0000}"/>
    <cellStyle name="Percent 3" xfId="6" xr:uid="{00000000-0005-0000-0000-0000C4BF0000}"/>
    <cellStyle name="Percent 3 10" xfId="49084" xr:uid="{00000000-0005-0000-0000-0000C5BF0000}"/>
    <cellStyle name="Percent 3 10 10" xfId="49085" xr:uid="{00000000-0005-0000-0000-0000C6BF0000}"/>
    <cellStyle name="Percent 3 10 11" xfId="49086" xr:uid="{00000000-0005-0000-0000-0000C7BF0000}"/>
    <cellStyle name="Percent 3 10 12" xfId="49087" xr:uid="{00000000-0005-0000-0000-0000C8BF0000}"/>
    <cellStyle name="Percent 3 10 2" xfId="49088" xr:uid="{00000000-0005-0000-0000-0000C9BF0000}"/>
    <cellStyle name="Percent 3 10 2 10" xfId="49089" xr:uid="{00000000-0005-0000-0000-0000CABF0000}"/>
    <cellStyle name="Percent 3 10 2 11" xfId="49090" xr:uid="{00000000-0005-0000-0000-0000CBBF0000}"/>
    <cellStyle name="Percent 3 10 2 2" xfId="49091" xr:uid="{00000000-0005-0000-0000-0000CCBF0000}"/>
    <cellStyle name="Percent 3 10 2 2 2" xfId="49092" xr:uid="{00000000-0005-0000-0000-0000CDBF0000}"/>
    <cellStyle name="Percent 3 10 2 2 3" xfId="49093" xr:uid="{00000000-0005-0000-0000-0000CEBF0000}"/>
    <cellStyle name="Percent 3 10 2 2 4" xfId="49094" xr:uid="{00000000-0005-0000-0000-0000CFBF0000}"/>
    <cellStyle name="Percent 3 10 2 2 5" xfId="49095" xr:uid="{00000000-0005-0000-0000-0000D0BF0000}"/>
    <cellStyle name="Percent 3 10 2 3" xfId="49096" xr:uid="{00000000-0005-0000-0000-0000D1BF0000}"/>
    <cellStyle name="Percent 3 10 2 3 2" xfId="49097" xr:uid="{00000000-0005-0000-0000-0000D2BF0000}"/>
    <cellStyle name="Percent 3 10 2 3 3" xfId="49098" xr:uid="{00000000-0005-0000-0000-0000D3BF0000}"/>
    <cellStyle name="Percent 3 10 2 4" xfId="49099" xr:uid="{00000000-0005-0000-0000-0000D4BF0000}"/>
    <cellStyle name="Percent 3 10 2 4 2" xfId="49100" xr:uid="{00000000-0005-0000-0000-0000D5BF0000}"/>
    <cellStyle name="Percent 3 10 2 5" xfId="49101" xr:uid="{00000000-0005-0000-0000-0000D6BF0000}"/>
    <cellStyle name="Percent 3 10 2 5 2" xfId="49102" xr:uid="{00000000-0005-0000-0000-0000D7BF0000}"/>
    <cellStyle name="Percent 3 10 2 6" xfId="49103" xr:uid="{00000000-0005-0000-0000-0000D8BF0000}"/>
    <cellStyle name="Percent 3 10 2 7" xfId="49104" xr:uid="{00000000-0005-0000-0000-0000D9BF0000}"/>
    <cellStyle name="Percent 3 10 2 8" xfId="49105" xr:uid="{00000000-0005-0000-0000-0000DABF0000}"/>
    <cellStyle name="Percent 3 10 2 9" xfId="49106" xr:uid="{00000000-0005-0000-0000-0000DBBF0000}"/>
    <cellStyle name="Percent 3 10 3" xfId="49107" xr:uid="{00000000-0005-0000-0000-0000DCBF0000}"/>
    <cellStyle name="Percent 3 10 3 2" xfId="49108" xr:uid="{00000000-0005-0000-0000-0000DDBF0000}"/>
    <cellStyle name="Percent 3 10 3 3" xfId="49109" xr:uid="{00000000-0005-0000-0000-0000DEBF0000}"/>
    <cellStyle name="Percent 3 10 3 4" xfId="49110" xr:uid="{00000000-0005-0000-0000-0000DFBF0000}"/>
    <cellStyle name="Percent 3 10 3 5" xfId="49111" xr:uid="{00000000-0005-0000-0000-0000E0BF0000}"/>
    <cellStyle name="Percent 3 10 4" xfId="49112" xr:uid="{00000000-0005-0000-0000-0000E1BF0000}"/>
    <cellStyle name="Percent 3 10 4 2" xfId="49113" xr:uid="{00000000-0005-0000-0000-0000E2BF0000}"/>
    <cellStyle name="Percent 3 10 4 3" xfId="49114" xr:uid="{00000000-0005-0000-0000-0000E3BF0000}"/>
    <cellStyle name="Percent 3 10 5" xfId="49115" xr:uid="{00000000-0005-0000-0000-0000E4BF0000}"/>
    <cellStyle name="Percent 3 10 5 2" xfId="49116" xr:uid="{00000000-0005-0000-0000-0000E5BF0000}"/>
    <cellStyle name="Percent 3 10 6" xfId="49117" xr:uid="{00000000-0005-0000-0000-0000E6BF0000}"/>
    <cellStyle name="Percent 3 10 6 2" xfId="49118" xr:uid="{00000000-0005-0000-0000-0000E7BF0000}"/>
    <cellStyle name="Percent 3 10 7" xfId="49119" xr:uid="{00000000-0005-0000-0000-0000E8BF0000}"/>
    <cellStyle name="Percent 3 10 8" xfId="49120" xr:uid="{00000000-0005-0000-0000-0000E9BF0000}"/>
    <cellStyle name="Percent 3 10 9" xfId="49121" xr:uid="{00000000-0005-0000-0000-0000EABF0000}"/>
    <cellStyle name="Percent 3 11" xfId="49122" xr:uid="{00000000-0005-0000-0000-0000EBBF0000}"/>
    <cellStyle name="Percent 3 11 10" xfId="49123" xr:uid="{00000000-0005-0000-0000-0000ECBF0000}"/>
    <cellStyle name="Percent 3 11 11" xfId="49124" xr:uid="{00000000-0005-0000-0000-0000EDBF0000}"/>
    <cellStyle name="Percent 3 11 12" xfId="49125" xr:uid="{00000000-0005-0000-0000-0000EEBF0000}"/>
    <cellStyle name="Percent 3 11 2" xfId="49126" xr:uid="{00000000-0005-0000-0000-0000EFBF0000}"/>
    <cellStyle name="Percent 3 11 2 10" xfId="49127" xr:uid="{00000000-0005-0000-0000-0000F0BF0000}"/>
    <cellStyle name="Percent 3 11 2 11" xfId="49128" xr:uid="{00000000-0005-0000-0000-0000F1BF0000}"/>
    <cellStyle name="Percent 3 11 2 2" xfId="49129" xr:uid="{00000000-0005-0000-0000-0000F2BF0000}"/>
    <cellStyle name="Percent 3 11 2 2 2" xfId="49130" xr:uid="{00000000-0005-0000-0000-0000F3BF0000}"/>
    <cellStyle name="Percent 3 11 2 2 3" xfId="49131" xr:uid="{00000000-0005-0000-0000-0000F4BF0000}"/>
    <cellStyle name="Percent 3 11 2 2 4" xfId="49132" xr:uid="{00000000-0005-0000-0000-0000F5BF0000}"/>
    <cellStyle name="Percent 3 11 2 2 5" xfId="49133" xr:uid="{00000000-0005-0000-0000-0000F6BF0000}"/>
    <cellStyle name="Percent 3 11 2 3" xfId="49134" xr:uid="{00000000-0005-0000-0000-0000F7BF0000}"/>
    <cellStyle name="Percent 3 11 2 3 2" xfId="49135" xr:uid="{00000000-0005-0000-0000-0000F8BF0000}"/>
    <cellStyle name="Percent 3 11 2 3 3" xfId="49136" xr:uid="{00000000-0005-0000-0000-0000F9BF0000}"/>
    <cellStyle name="Percent 3 11 2 4" xfId="49137" xr:uid="{00000000-0005-0000-0000-0000FABF0000}"/>
    <cellStyle name="Percent 3 11 2 4 2" xfId="49138" xr:uid="{00000000-0005-0000-0000-0000FBBF0000}"/>
    <cellStyle name="Percent 3 11 2 5" xfId="49139" xr:uid="{00000000-0005-0000-0000-0000FCBF0000}"/>
    <cellStyle name="Percent 3 11 2 5 2" xfId="49140" xr:uid="{00000000-0005-0000-0000-0000FDBF0000}"/>
    <cellStyle name="Percent 3 11 2 6" xfId="49141" xr:uid="{00000000-0005-0000-0000-0000FEBF0000}"/>
    <cellStyle name="Percent 3 11 2 7" xfId="49142" xr:uid="{00000000-0005-0000-0000-0000FFBF0000}"/>
    <cellStyle name="Percent 3 11 2 8" xfId="49143" xr:uid="{00000000-0005-0000-0000-000000C00000}"/>
    <cellStyle name="Percent 3 11 2 9" xfId="49144" xr:uid="{00000000-0005-0000-0000-000001C00000}"/>
    <cellStyle name="Percent 3 11 3" xfId="49145" xr:uid="{00000000-0005-0000-0000-000002C00000}"/>
    <cellStyle name="Percent 3 11 3 2" xfId="49146" xr:uid="{00000000-0005-0000-0000-000003C00000}"/>
    <cellStyle name="Percent 3 11 3 3" xfId="49147" xr:uid="{00000000-0005-0000-0000-000004C00000}"/>
    <cellStyle name="Percent 3 11 3 4" xfId="49148" xr:uid="{00000000-0005-0000-0000-000005C00000}"/>
    <cellStyle name="Percent 3 11 3 5" xfId="49149" xr:uid="{00000000-0005-0000-0000-000006C00000}"/>
    <cellStyle name="Percent 3 11 4" xfId="49150" xr:uid="{00000000-0005-0000-0000-000007C00000}"/>
    <cellStyle name="Percent 3 11 4 2" xfId="49151" xr:uid="{00000000-0005-0000-0000-000008C00000}"/>
    <cellStyle name="Percent 3 11 4 3" xfId="49152" xr:uid="{00000000-0005-0000-0000-000009C00000}"/>
    <cellStyle name="Percent 3 11 5" xfId="49153" xr:uid="{00000000-0005-0000-0000-00000AC00000}"/>
    <cellStyle name="Percent 3 11 5 2" xfId="49154" xr:uid="{00000000-0005-0000-0000-00000BC00000}"/>
    <cellStyle name="Percent 3 11 6" xfId="49155" xr:uid="{00000000-0005-0000-0000-00000CC00000}"/>
    <cellStyle name="Percent 3 11 6 2" xfId="49156" xr:uid="{00000000-0005-0000-0000-00000DC00000}"/>
    <cellStyle name="Percent 3 11 7" xfId="49157" xr:uid="{00000000-0005-0000-0000-00000EC00000}"/>
    <cellStyle name="Percent 3 11 8" xfId="49158" xr:uid="{00000000-0005-0000-0000-00000FC00000}"/>
    <cellStyle name="Percent 3 11 9" xfId="49159" xr:uid="{00000000-0005-0000-0000-000010C00000}"/>
    <cellStyle name="Percent 3 12" xfId="49160" xr:uid="{00000000-0005-0000-0000-000011C00000}"/>
    <cellStyle name="Percent 3 12 10" xfId="49161" xr:uid="{00000000-0005-0000-0000-000012C00000}"/>
    <cellStyle name="Percent 3 12 11" xfId="49162" xr:uid="{00000000-0005-0000-0000-000013C00000}"/>
    <cellStyle name="Percent 3 12 2" xfId="49163" xr:uid="{00000000-0005-0000-0000-000014C00000}"/>
    <cellStyle name="Percent 3 12 2 2" xfId="49164" xr:uid="{00000000-0005-0000-0000-000015C00000}"/>
    <cellStyle name="Percent 3 12 2 3" xfId="49165" xr:uid="{00000000-0005-0000-0000-000016C00000}"/>
    <cellStyle name="Percent 3 12 2 4" xfId="49166" xr:uid="{00000000-0005-0000-0000-000017C00000}"/>
    <cellStyle name="Percent 3 12 2 5" xfId="49167" xr:uid="{00000000-0005-0000-0000-000018C00000}"/>
    <cellStyle name="Percent 3 12 3" xfId="49168" xr:uid="{00000000-0005-0000-0000-000019C00000}"/>
    <cellStyle name="Percent 3 12 3 2" xfId="49169" xr:uid="{00000000-0005-0000-0000-00001AC00000}"/>
    <cellStyle name="Percent 3 12 3 3" xfId="49170" xr:uid="{00000000-0005-0000-0000-00001BC00000}"/>
    <cellStyle name="Percent 3 12 4" xfId="49171" xr:uid="{00000000-0005-0000-0000-00001CC00000}"/>
    <cellStyle name="Percent 3 12 4 2" xfId="49172" xr:uid="{00000000-0005-0000-0000-00001DC00000}"/>
    <cellStyle name="Percent 3 12 5" xfId="49173" xr:uid="{00000000-0005-0000-0000-00001EC00000}"/>
    <cellStyle name="Percent 3 12 5 2" xfId="49174" xr:uid="{00000000-0005-0000-0000-00001FC00000}"/>
    <cellStyle name="Percent 3 12 6" xfId="49175" xr:uid="{00000000-0005-0000-0000-000020C00000}"/>
    <cellStyle name="Percent 3 12 7" xfId="49176" xr:uid="{00000000-0005-0000-0000-000021C00000}"/>
    <cellStyle name="Percent 3 12 8" xfId="49177" xr:uid="{00000000-0005-0000-0000-000022C00000}"/>
    <cellStyle name="Percent 3 12 9" xfId="49178" xr:uid="{00000000-0005-0000-0000-000023C00000}"/>
    <cellStyle name="Percent 3 13" xfId="49179" xr:uid="{00000000-0005-0000-0000-000024C00000}"/>
    <cellStyle name="Percent 3 13 2" xfId="49180" xr:uid="{00000000-0005-0000-0000-000025C00000}"/>
    <cellStyle name="Percent 3 13 3" xfId="49181" xr:uid="{00000000-0005-0000-0000-000026C00000}"/>
    <cellStyle name="Percent 3 13 4" xfId="49182" xr:uid="{00000000-0005-0000-0000-000027C00000}"/>
    <cellStyle name="Percent 3 13 5" xfId="49183" xr:uid="{00000000-0005-0000-0000-000028C00000}"/>
    <cellStyle name="Percent 3 14" xfId="49184" xr:uid="{00000000-0005-0000-0000-000029C00000}"/>
    <cellStyle name="Percent 3 14 2" xfId="49185" xr:uid="{00000000-0005-0000-0000-00002AC00000}"/>
    <cellStyle name="Percent 3 14 3" xfId="49186" xr:uid="{00000000-0005-0000-0000-00002BC00000}"/>
    <cellStyle name="Percent 3 15" xfId="49187" xr:uid="{00000000-0005-0000-0000-00002CC00000}"/>
    <cellStyle name="Percent 3 15 2" xfId="49188" xr:uid="{00000000-0005-0000-0000-00002DC00000}"/>
    <cellStyle name="Percent 3 16" xfId="49189" xr:uid="{00000000-0005-0000-0000-00002EC00000}"/>
    <cellStyle name="Percent 3 16 2" xfId="49190" xr:uid="{00000000-0005-0000-0000-00002FC00000}"/>
    <cellStyle name="Percent 3 17" xfId="49191" xr:uid="{00000000-0005-0000-0000-000030C00000}"/>
    <cellStyle name="Percent 3 18" xfId="49192" xr:uid="{00000000-0005-0000-0000-000031C00000}"/>
    <cellStyle name="Percent 3 19" xfId="49193" xr:uid="{00000000-0005-0000-0000-000032C00000}"/>
    <cellStyle name="Percent 3 2" xfId="28" xr:uid="{00000000-0005-0000-0000-000033C00000}"/>
    <cellStyle name="Percent 3 20" xfId="49194" xr:uid="{00000000-0005-0000-0000-000034C00000}"/>
    <cellStyle name="Percent 3 21" xfId="49195" xr:uid="{00000000-0005-0000-0000-000035C00000}"/>
    <cellStyle name="Percent 3 22" xfId="49196" xr:uid="{00000000-0005-0000-0000-000036C00000}"/>
    <cellStyle name="Percent 3 23" xfId="49083" xr:uid="{00000000-0005-0000-0000-000037C00000}"/>
    <cellStyle name="Percent 3 3" xfId="49197" xr:uid="{00000000-0005-0000-0000-000038C00000}"/>
    <cellStyle name="Percent 3 3 10" xfId="49198" xr:uid="{00000000-0005-0000-0000-000039C00000}"/>
    <cellStyle name="Percent 3 3 10 2" xfId="49199" xr:uid="{00000000-0005-0000-0000-00003AC00000}"/>
    <cellStyle name="Percent 3 3 11" xfId="49200" xr:uid="{00000000-0005-0000-0000-00003BC00000}"/>
    <cellStyle name="Percent 3 3 11 2" xfId="49201" xr:uid="{00000000-0005-0000-0000-00003CC00000}"/>
    <cellStyle name="Percent 3 3 12" xfId="49202" xr:uid="{00000000-0005-0000-0000-00003DC00000}"/>
    <cellStyle name="Percent 3 3 13" xfId="49203" xr:uid="{00000000-0005-0000-0000-00003EC00000}"/>
    <cellStyle name="Percent 3 3 14" xfId="49204" xr:uid="{00000000-0005-0000-0000-00003FC00000}"/>
    <cellStyle name="Percent 3 3 15" xfId="49205" xr:uid="{00000000-0005-0000-0000-000040C00000}"/>
    <cellStyle name="Percent 3 3 16" xfId="49206" xr:uid="{00000000-0005-0000-0000-000041C00000}"/>
    <cellStyle name="Percent 3 3 17" xfId="49207" xr:uid="{00000000-0005-0000-0000-000042C00000}"/>
    <cellStyle name="Percent 3 3 2" xfId="49208" xr:uid="{00000000-0005-0000-0000-000043C00000}"/>
    <cellStyle name="Percent 3 3 2 10" xfId="49209" xr:uid="{00000000-0005-0000-0000-000044C00000}"/>
    <cellStyle name="Percent 3 3 2 11" xfId="49210" xr:uid="{00000000-0005-0000-0000-000045C00000}"/>
    <cellStyle name="Percent 3 3 2 12" xfId="49211" xr:uid="{00000000-0005-0000-0000-000046C00000}"/>
    <cellStyle name="Percent 3 3 2 13" xfId="49212" xr:uid="{00000000-0005-0000-0000-000047C00000}"/>
    <cellStyle name="Percent 3 3 2 14" xfId="49213" xr:uid="{00000000-0005-0000-0000-000048C00000}"/>
    <cellStyle name="Percent 3 3 2 2" xfId="49214" xr:uid="{00000000-0005-0000-0000-000049C00000}"/>
    <cellStyle name="Percent 3 3 2 2 10" xfId="49215" xr:uid="{00000000-0005-0000-0000-00004AC00000}"/>
    <cellStyle name="Percent 3 3 2 2 11" xfId="49216" xr:uid="{00000000-0005-0000-0000-00004BC00000}"/>
    <cellStyle name="Percent 3 3 2 2 12" xfId="49217" xr:uid="{00000000-0005-0000-0000-00004CC00000}"/>
    <cellStyle name="Percent 3 3 2 2 2" xfId="49218" xr:uid="{00000000-0005-0000-0000-00004DC00000}"/>
    <cellStyle name="Percent 3 3 2 2 2 10" xfId="49219" xr:uid="{00000000-0005-0000-0000-00004EC00000}"/>
    <cellStyle name="Percent 3 3 2 2 2 11" xfId="49220" xr:uid="{00000000-0005-0000-0000-00004FC00000}"/>
    <cellStyle name="Percent 3 3 2 2 2 2" xfId="49221" xr:uid="{00000000-0005-0000-0000-000050C00000}"/>
    <cellStyle name="Percent 3 3 2 2 2 2 2" xfId="49222" xr:uid="{00000000-0005-0000-0000-000051C00000}"/>
    <cellStyle name="Percent 3 3 2 2 2 2 3" xfId="49223" xr:uid="{00000000-0005-0000-0000-000052C00000}"/>
    <cellStyle name="Percent 3 3 2 2 2 2 4" xfId="49224" xr:uid="{00000000-0005-0000-0000-000053C00000}"/>
    <cellStyle name="Percent 3 3 2 2 2 2 5" xfId="49225" xr:uid="{00000000-0005-0000-0000-000054C00000}"/>
    <cellStyle name="Percent 3 3 2 2 2 3" xfId="49226" xr:uid="{00000000-0005-0000-0000-000055C00000}"/>
    <cellStyle name="Percent 3 3 2 2 2 3 2" xfId="49227" xr:uid="{00000000-0005-0000-0000-000056C00000}"/>
    <cellStyle name="Percent 3 3 2 2 2 3 3" xfId="49228" xr:uid="{00000000-0005-0000-0000-000057C00000}"/>
    <cellStyle name="Percent 3 3 2 2 2 4" xfId="49229" xr:uid="{00000000-0005-0000-0000-000058C00000}"/>
    <cellStyle name="Percent 3 3 2 2 2 4 2" xfId="49230" xr:uid="{00000000-0005-0000-0000-000059C00000}"/>
    <cellStyle name="Percent 3 3 2 2 2 5" xfId="49231" xr:uid="{00000000-0005-0000-0000-00005AC00000}"/>
    <cellStyle name="Percent 3 3 2 2 2 5 2" xfId="49232" xr:uid="{00000000-0005-0000-0000-00005BC00000}"/>
    <cellStyle name="Percent 3 3 2 2 2 6" xfId="49233" xr:uid="{00000000-0005-0000-0000-00005CC00000}"/>
    <cellStyle name="Percent 3 3 2 2 2 7" xfId="49234" xr:uid="{00000000-0005-0000-0000-00005DC00000}"/>
    <cellStyle name="Percent 3 3 2 2 2 8" xfId="49235" xr:uid="{00000000-0005-0000-0000-00005EC00000}"/>
    <cellStyle name="Percent 3 3 2 2 2 9" xfId="49236" xr:uid="{00000000-0005-0000-0000-00005FC00000}"/>
    <cellStyle name="Percent 3 3 2 2 3" xfId="49237" xr:uid="{00000000-0005-0000-0000-000060C00000}"/>
    <cellStyle name="Percent 3 3 2 2 3 2" xfId="49238" xr:uid="{00000000-0005-0000-0000-000061C00000}"/>
    <cellStyle name="Percent 3 3 2 2 3 3" xfId="49239" xr:uid="{00000000-0005-0000-0000-000062C00000}"/>
    <cellStyle name="Percent 3 3 2 2 3 4" xfId="49240" xr:uid="{00000000-0005-0000-0000-000063C00000}"/>
    <cellStyle name="Percent 3 3 2 2 3 5" xfId="49241" xr:uid="{00000000-0005-0000-0000-000064C00000}"/>
    <cellStyle name="Percent 3 3 2 2 4" xfId="49242" xr:uid="{00000000-0005-0000-0000-000065C00000}"/>
    <cellStyle name="Percent 3 3 2 2 4 2" xfId="49243" xr:uid="{00000000-0005-0000-0000-000066C00000}"/>
    <cellStyle name="Percent 3 3 2 2 4 3" xfId="49244" xr:uid="{00000000-0005-0000-0000-000067C00000}"/>
    <cellStyle name="Percent 3 3 2 2 5" xfId="49245" xr:uid="{00000000-0005-0000-0000-000068C00000}"/>
    <cellStyle name="Percent 3 3 2 2 5 2" xfId="49246" xr:uid="{00000000-0005-0000-0000-000069C00000}"/>
    <cellStyle name="Percent 3 3 2 2 6" xfId="49247" xr:uid="{00000000-0005-0000-0000-00006AC00000}"/>
    <cellStyle name="Percent 3 3 2 2 6 2" xfId="49248" xr:uid="{00000000-0005-0000-0000-00006BC00000}"/>
    <cellStyle name="Percent 3 3 2 2 7" xfId="49249" xr:uid="{00000000-0005-0000-0000-00006CC00000}"/>
    <cellStyle name="Percent 3 3 2 2 8" xfId="49250" xr:uid="{00000000-0005-0000-0000-00006DC00000}"/>
    <cellStyle name="Percent 3 3 2 2 9" xfId="49251" xr:uid="{00000000-0005-0000-0000-00006EC00000}"/>
    <cellStyle name="Percent 3 3 2 3" xfId="49252" xr:uid="{00000000-0005-0000-0000-00006FC00000}"/>
    <cellStyle name="Percent 3 3 2 3 10" xfId="49253" xr:uid="{00000000-0005-0000-0000-000070C00000}"/>
    <cellStyle name="Percent 3 3 2 3 11" xfId="49254" xr:uid="{00000000-0005-0000-0000-000071C00000}"/>
    <cellStyle name="Percent 3 3 2 3 12" xfId="49255" xr:uid="{00000000-0005-0000-0000-000072C00000}"/>
    <cellStyle name="Percent 3 3 2 3 2" xfId="49256" xr:uid="{00000000-0005-0000-0000-000073C00000}"/>
    <cellStyle name="Percent 3 3 2 3 2 10" xfId="49257" xr:uid="{00000000-0005-0000-0000-000074C00000}"/>
    <cellStyle name="Percent 3 3 2 3 2 11" xfId="49258" xr:uid="{00000000-0005-0000-0000-000075C00000}"/>
    <cellStyle name="Percent 3 3 2 3 2 2" xfId="49259" xr:uid="{00000000-0005-0000-0000-000076C00000}"/>
    <cellStyle name="Percent 3 3 2 3 2 2 2" xfId="49260" xr:uid="{00000000-0005-0000-0000-000077C00000}"/>
    <cellStyle name="Percent 3 3 2 3 2 2 3" xfId="49261" xr:uid="{00000000-0005-0000-0000-000078C00000}"/>
    <cellStyle name="Percent 3 3 2 3 2 2 4" xfId="49262" xr:uid="{00000000-0005-0000-0000-000079C00000}"/>
    <cellStyle name="Percent 3 3 2 3 2 2 5" xfId="49263" xr:uid="{00000000-0005-0000-0000-00007AC00000}"/>
    <cellStyle name="Percent 3 3 2 3 2 3" xfId="49264" xr:uid="{00000000-0005-0000-0000-00007BC00000}"/>
    <cellStyle name="Percent 3 3 2 3 2 3 2" xfId="49265" xr:uid="{00000000-0005-0000-0000-00007CC00000}"/>
    <cellStyle name="Percent 3 3 2 3 2 3 3" xfId="49266" xr:uid="{00000000-0005-0000-0000-00007DC00000}"/>
    <cellStyle name="Percent 3 3 2 3 2 4" xfId="49267" xr:uid="{00000000-0005-0000-0000-00007EC00000}"/>
    <cellStyle name="Percent 3 3 2 3 2 4 2" xfId="49268" xr:uid="{00000000-0005-0000-0000-00007FC00000}"/>
    <cellStyle name="Percent 3 3 2 3 2 5" xfId="49269" xr:uid="{00000000-0005-0000-0000-000080C00000}"/>
    <cellStyle name="Percent 3 3 2 3 2 5 2" xfId="49270" xr:uid="{00000000-0005-0000-0000-000081C00000}"/>
    <cellStyle name="Percent 3 3 2 3 2 6" xfId="49271" xr:uid="{00000000-0005-0000-0000-000082C00000}"/>
    <cellStyle name="Percent 3 3 2 3 2 7" xfId="49272" xr:uid="{00000000-0005-0000-0000-000083C00000}"/>
    <cellStyle name="Percent 3 3 2 3 2 8" xfId="49273" xr:uid="{00000000-0005-0000-0000-000084C00000}"/>
    <cellStyle name="Percent 3 3 2 3 2 9" xfId="49274" xr:uid="{00000000-0005-0000-0000-000085C00000}"/>
    <cellStyle name="Percent 3 3 2 3 3" xfId="49275" xr:uid="{00000000-0005-0000-0000-000086C00000}"/>
    <cellStyle name="Percent 3 3 2 3 3 2" xfId="49276" xr:uid="{00000000-0005-0000-0000-000087C00000}"/>
    <cellStyle name="Percent 3 3 2 3 3 3" xfId="49277" xr:uid="{00000000-0005-0000-0000-000088C00000}"/>
    <cellStyle name="Percent 3 3 2 3 3 4" xfId="49278" xr:uid="{00000000-0005-0000-0000-000089C00000}"/>
    <cellStyle name="Percent 3 3 2 3 3 5" xfId="49279" xr:uid="{00000000-0005-0000-0000-00008AC00000}"/>
    <cellStyle name="Percent 3 3 2 3 4" xfId="49280" xr:uid="{00000000-0005-0000-0000-00008BC00000}"/>
    <cellStyle name="Percent 3 3 2 3 4 2" xfId="49281" xr:uid="{00000000-0005-0000-0000-00008CC00000}"/>
    <cellStyle name="Percent 3 3 2 3 4 3" xfId="49282" xr:uid="{00000000-0005-0000-0000-00008DC00000}"/>
    <cellStyle name="Percent 3 3 2 3 5" xfId="49283" xr:uid="{00000000-0005-0000-0000-00008EC00000}"/>
    <cellStyle name="Percent 3 3 2 3 5 2" xfId="49284" xr:uid="{00000000-0005-0000-0000-00008FC00000}"/>
    <cellStyle name="Percent 3 3 2 3 6" xfId="49285" xr:uid="{00000000-0005-0000-0000-000090C00000}"/>
    <cellStyle name="Percent 3 3 2 3 6 2" xfId="49286" xr:uid="{00000000-0005-0000-0000-000091C00000}"/>
    <cellStyle name="Percent 3 3 2 3 7" xfId="49287" xr:uid="{00000000-0005-0000-0000-000092C00000}"/>
    <cellStyle name="Percent 3 3 2 3 8" xfId="49288" xr:uid="{00000000-0005-0000-0000-000093C00000}"/>
    <cellStyle name="Percent 3 3 2 3 9" xfId="49289" xr:uid="{00000000-0005-0000-0000-000094C00000}"/>
    <cellStyle name="Percent 3 3 2 4" xfId="49290" xr:uid="{00000000-0005-0000-0000-000095C00000}"/>
    <cellStyle name="Percent 3 3 2 4 10" xfId="49291" xr:uid="{00000000-0005-0000-0000-000096C00000}"/>
    <cellStyle name="Percent 3 3 2 4 11" xfId="49292" xr:uid="{00000000-0005-0000-0000-000097C00000}"/>
    <cellStyle name="Percent 3 3 2 4 2" xfId="49293" xr:uid="{00000000-0005-0000-0000-000098C00000}"/>
    <cellStyle name="Percent 3 3 2 4 2 2" xfId="49294" xr:uid="{00000000-0005-0000-0000-000099C00000}"/>
    <cellStyle name="Percent 3 3 2 4 2 3" xfId="49295" xr:uid="{00000000-0005-0000-0000-00009AC00000}"/>
    <cellStyle name="Percent 3 3 2 4 2 4" xfId="49296" xr:uid="{00000000-0005-0000-0000-00009BC00000}"/>
    <cellStyle name="Percent 3 3 2 4 2 5" xfId="49297" xr:uid="{00000000-0005-0000-0000-00009CC00000}"/>
    <cellStyle name="Percent 3 3 2 4 3" xfId="49298" xr:uid="{00000000-0005-0000-0000-00009DC00000}"/>
    <cellStyle name="Percent 3 3 2 4 3 2" xfId="49299" xr:uid="{00000000-0005-0000-0000-00009EC00000}"/>
    <cellStyle name="Percent 3 3 2 4 3 3" xfId="49300" xr:uid="{00000000-0005-0000-0000-00009FC00000}"/>
    <cellStyle name="Percent 3 3 2 4 4" xfId="49301" xr:uid="{00000000-0005-0000-0000-0000A0C00000}"/>
    <cellStyle name="Percent 3 3 2 4 4 2" xfId="49302" xr:uid="{00000000-0005-0000-0000-0000A1C00000}"/>
    <cellStyle name="Percent 3 3 2 4 5" xfId="49303" xr:uid="{00000000-0005-0000-0000-0000A2C00000}"/>
    <cellStyle name="Percent 3 3 2 4 5 2" xfId="49304" xr:uid="{00000000-0005-0000-0000-0000A3C00000}"/>
    <cellStyle name="Percent 3 3 2 4 6" xfId="49305" xr:uid="{00000000-0005-0000-0000-0000A4C00000}"/>
    <cellStyle name="Percent 3 3 2 4 7" xfId="49306" xr:uid="{00000000-0005-0000-0000-0000A5C00000}"/>
    <cellStyle name="Percent 3 3 2 4 8" xfId="49307" xr:uid="{00000000-0005-0000-0000-0000A6C00000}"/>
    <cellStyle name="Percent 3 3 2 4 9" xfId="49308" xr:uid="{00000000-0005-0000-0000-0000A7C00000}"/>
    <cellStyle name="Percent 3 3 2 5" xfId="49309" xr:uid="{00000000-0005-0000-0000-0000A8C00000}"/>
    <cellStyle name="Percent 3 3 2 5 2" xfId="49310" xr:uid="{00000000-0005-0000-0000-0000A9C00000}"/>
    <cellStyle name="Percent 3 3 2 5 3" xfId="49311" xr:uid="{00000000-0005-0000-0000-0000AAC00000}"/>
    <cellStyle name="Percent 3 3 2 5 4" xfId="49312" xr:uid="{00000000-0005-0000-0000-0000ABC00000}"/>
    <cellStyle name="Percent 3 3 2 5 5" xfId="49313" xr:uid="{00000000-0005-0000-0000-0000ACC00000}"/>
    <cellStyle name="Percent 3 3 2 6" xfId="49314" xr:uid="{00000000-0005-0000-0000-0000ADC00000}"/>
    <cellStyle name="Percent 3 3 2 6 2" xfId="49315" xr:uid="{00000000-0005-0000-0000-0000AEC00000}"/>
    <cellStyle name="Percent 3 3 2 6 3" xfId="49316" xr:uid="{00000000-0005-0000-0000-0000AFC00000}"/>
    <cellStyle name="Percent 3 3 2 7" xfId="49317" xr:uid="{00000000-0005-0000-0000-0000B0C00000}"/>
    <cellStyle name="Percent 3 3 2 7 2" xfId="49318" xr:uid="{00000000-0005-0000-0000-0000B1C00000}"/>
    <cellStyle name="Percent 3 3 2 8" xfId="49319" xr:uid="{00000000-0005-0000-0000-0000B2C00000}"/>
    <cellStyle name="Percent 3 3 2 8 2" xfId="49320" xr:uid="{00000000-0005-0000-0000-0000B3C00000}"/>
    <cellStyle name="Percent 3 3 2 9" xfId="49321" xr:uid="{00000000-0005-0000-0000-0000B4C00000}"/>
    <cellStyle name="Percent 3 3 3" xfId="49322" xr:uid="{00000000-0005-0000-0000-0000B5C00000}"/>
    <cellStyle name="Percent 3 3 3 10" xfId="49323" xr:uid="{00000000-0005-0000-0000-0000B6C00000}"/>
    <cellStyle name="Percent 3 3 3 11" xfId="49324" xr:uid="{00000000-0005-0000-0000-0000B7C00000}"/>
    <cellStyle name="Percent 3 3 3 12" xfId="49325" xr:uid="{00000000-0005-0000-0000-0000B8C00000}"/>
    <cellStyle name="Percent 3 3 3 13" xfId="49326" xr:uid="{00000000-0005-0000-0000-0000B9C00000}"/>
    <cellStyle name="Percent 3 3 3 14" xfId="49327" xr:uid="{00000000-0005-0000-0000-0000BAC00000}"/>
    <cellStyle name="Percent 3 3 3 2" xfId="49328" xr:uid="{00000000-0005-0000-0000-0000BBC00000}"/>
    <cellStyle name="Percent 3 3 3 2 10" xfId="49329" xr:uid="{00000000-0005-0000-0000-0000BCC00000}"/>
    <cellStyle name="Percent 3 3 3 2 11" xfId="49330" xr:uid="{00000000-0005-0000-0000-0000BDC00000}"/>
    <cellStyle name="Percent 3 3 3 2 12" xfId="49331" xr:uid="{00000000-0005-0000-0000-0000BEC00000}"/>
    <cellStyle name="Percent 3 3 3 2 2" xfId="49332" xr:uid="{00000000-0005-0000-0000-0000BFC00000}"/>
    <cellStyle name="Percent 3 3 3 2 2 10" xfId="49333" xr:uid="{00000000-0005-0000-0000-0000C0C00000}"/>
    <cellStyle name="Percent 3 3 3 2 2 11" xfId="49334" xr:uid="{00000000-0005-0000-0000-0000C1C00000}"/>
    <cellStyle name="Percent 3 3 3 2 2 2" xfId="49335" xr:uid="{00000000-0005-0000-0000-0000C2C00000}"/>
    <cellStyle name="Percent 3 3 3 2 2 2 2" xfId="49336" xr:uid="{00000000-0005-0000-0000-0000C3C00000}"/>
    <cellStyle name="Percent 3 3 3 2 2 2 3" xfId="49337" xr:uid="{00000000-0005-0000-0000-0000C4C00000}"/>
    <cellStyle name="Percent 3 3 3 2 2 2 4" xfId="49338" xr:uid="{00000000-0005-0000-0000-0000C5C00000}"/>
    <cellStyle name="Percent 3 3 3 2 2 2 5" xfId="49339" xr:uid="{00000000-0005-0000-0000-0000C6C00000}"/>
    <cellStyle name="Percent 3 3 3 2 2 3" xfId="49340" xr:uid="{00000000-0005-0000-0000-0000C7C00000}"/>
    <cellStyle name="Percent 3 3 3 2 2 3 2" xfId="49341" xr:uid="{00000000-0005-0000-0000-0000C8C00000}"/>
    <cellStyle name="Percent 3 3 3 2 2 3 3" xfId="49342" xr:uid="{00000000-0005-0000-0000-0000C9C00000}"/>
    <cellStyle name="Percent 3 3 3 2 2 4" xfId="49343" xr:uid="{00000000-0005-0000-0000-0000CAC00000}"/>
    <cellStyle name="Percent 3 3 3 2 2 4 2" xfId="49344" xr:uid="{00000000-0005-0000-0000-0000CBC00000}"/>
    <cellStyle name="Percent 3 3 3 2 2 5" xfId="49345" xr:uid="{00000000-0005-0000-0000-0000CCC00000}"/>
    <cellStyle name="Percent 3 3 3 2 2 5 2" xfId="49346" xr:uid="{00000000-0005-0000-0000-0000CDC00000}"/>
    <cellStyle name="Percent 3 3 3 2 2 6" xfId="49347" xr:uid="{00000000-0005-0000-0000-0000CEC00000}"/>
    <cellStyle name="Percent 3 3 3 2 2 7" xfId="49348" xr:uid="{00000000-0005-0000-0000-0000CFC00000}"/>
    <cellStyle name="Percent 3 3 3 2 2 8" xfId="49349" xr:uid="{00000000-0005-0000-0000-0000D0C00000}"/>
    <cellStyle name="Percent 3 3 3 2 2 9" xfId="49350" xr:uid="{00000000-0005-0000-0000-0000D1C00000}"/>
    <cellStyle name="Percent 3 3 3 2 3" xfId="49351" xr:uid="{00000000-0005-0000-0000-0000D2C00000}"/>
    <cellStyle name="Percent 3 3 3 2 3 2" xfId="49352" xr:uid="{00000000-0005-0000-0000-0000D3C00000}"/>
    <cellStyle name="Percent 3 3 3 2 3 3" xfId="49353" xr:uid="{00000000-0005-0000-0000-0000D4C00000}"/>
    <cellStyle name="Percent 3 3 3 2 3 4" xfId="49354" xr:uid="{00000000-0005-0000-0000-0000D5C00000}"/>
    <cellStyle name="Percent 3 3 3 2 3 5" xfId="49355" xr:uid="{00000000-0005-0000-0000-0000D6C00000}"/>
    <cellStyle name="Percent 3 3 3 2 4" xfId="49356" xr:uid="{00000000-0005-0000-0000-0000D7C00000}"/>
    <cellStyle name="Percent 3 3 3 2 4 2" xfId="49357" xr:uid="{00000000-0005-0000-0000-0000D8C00000}"/>
    <cellStyle name="Percent 3 3 3 2 4 3" xfId="49358" xr:uid="{00000000-0005-0000-0000-0000D9C00000}"/>
    <cellStyle name="Percent 3 3 3 2 5" xfId="49359" xr:uid="{00000000-0005-0000-0000-0000DAC00000}"/>
    <cellStyle name="Percent 3 3 3 2 5 2" xfId="49360" xr:uid="{00000000-0005-0000-0000-0000DBC00000}"/>
    <cellStyle name="Percent 3 3 3 2 6" xfId="49361" xr:uid="{00000000-0005-0000-0000-0000DCC00000}"/>
    <cellStyle name="Percent 3 3 3 2 6 2" xfId="49362" xr:uid="{00000000-0005-0000-0000-0000DDC00000}"/>
    <cellStyle name="Percent 3 3 3 2 7" xfId="49363" xr:uid="{00000000-0005-0000-0000-0000DEC00000}"/>
    <cellStyle name="Percent 3 3 3 2 8" xfId="49364" xr:uid="{00000000-0005-0000-0000-0000DFC00000}"/>
    <cellStyle name="Percent 3 3 3 2 9" xfId="49365" xr:uid="{00000000-0005-0000-0000-0000E0C00000}"/>
    <cellStyle name="Percent 3 3 3 3" xfId="49366" xr:uid="{00000000-0005-0000-0000-0000E1C00000}"/>
    <cellStyle name="Percent 3 3 3 3 10" xfId="49367" xr:uid="{00000000-0005-0000-0000-0000E2C00000}"/>
    <cellStyle name="Percent 3 3 3 3 11" xfId="49368" xr:uid="{00000000-0005-0000-0000-0000E3C00000}"/>
    <cellStyle name="Percent 3 3 3 3 12" xfId="49369" xr:uid="{00000000-0005-0000-0000-0000E4C00000}"/>
    <cellStyle name="Percent 3 3 3 3 2" xfId="49370" xr:uid="{00000000-0005-0000-0000-0000E5C00000}"/>
    <cellStyle name="Percent 3 3 3 3 2 10" xfId="49371" xr:uid="{00000000-0005-0000-0000-0000E6C00000}"/>
    <cellStyle name="Percent 3 3 3 3 2 11" xfId="49372" xr:uid="{00000000-0005-0000-0000-0000E7C00000}"/>
    <cellStyle name="Percent 3 3 3 3 2 2" xfId="49373" xr:uid="{00000000-0005-0000-0000-0000E8C00000}"/>
    <cellStyle name="Percent 3 3 3 3 2 2 2" xfId="49374" xr:uid="{00000000-0005-0000-0000-0000E9C00000}"/>
    <cellStyle name="Percent 3 3 3 3 2 2 3" xfId="49375" xr:uid="{00000000-0005-0000-0000-0000EAC00000}"/>
    <cellStyle name="Percent 3 3 3 3 2 2 4" xfId="49376" xr:uid="{00000000-0005-0000-0000-0000EBC00000}"/>
    <cellStyle name="Percent 3 3 3 3 2 2 5" xfId="49377" xr:uid="{00000000-0005-0000-0000-0000ECC00000}"/>
    <cellStyle name="Percent 3 3 3 3 2 3" xfId="49378" xr:uid="{00000000-0005-0000-0000-0000EDC00000}"/>
    <cellStyle name="Percent 3 3 3 3 2 3 2" xfId="49379" xr:uid="{00000000-0005-0000-0000-0000EEC00000}"/>
    <cellStyle name="Percent 3 3 3 3 2 3 3" xfId="49380" xr:uid="{00000000-0005-0000-0000-0000EFC00000}"/>
    <cellStyle name="Percent 3 3 3 3 2 4" xfId="49381" xr:uid="{00000000-0005-0000-0000-0000F0C00000}"/>
    <cellStyle name="Percent 3 3 3 3 2 4 2" xfId="49382" xr:uid="{00000000-0005-0000-0000-0000F1C00000}"/>
    <cellStyle name="Percent 3 3 3 3 2 5" xfId="49383" xr:uid="{00000000-0005-0000-0000-0000F2C00000}"/>
    <cellStyle name="Percent 3 3 3 3 2 5 2" xfId="49384" xr:uid="{00000000-0005-0000-0000-0000F3C00000}"/>
    <cellStyle name="Percent 3 3 3 3 2 6" xfId="49385" xr:uid="{00000000-0005-0000-0000-0000F4C00000}"/>
    <cellStyle name="Percent 3 3 3 3 2 7" xfId="49386" xr:uid="{00000000-0005-0000-0000-0000F5C00000}"/>
    <cellStyle name="Percent 3 3 3 3 2 8" xfId="49387" xr:uid="{00000000-0005-0000-0000-0000F6C00000}"/>
    <cellStyle name="Percent 3 3 3 3 2 9" xfId="49388" xr:uid="{00000000-0005-0000-0000-0000F7C00000}"/>
    <cellStyle name="Percent 3 3 3 3 3" xfId="49389" xr:uid="{00000000-0005-0000-0000-0000F8C00000}"/>
    <cellStyle name="Percent 3 3 3 3 3 2" xfId="49390" xr:uid="{00000000-0005-0000-0000-0000F9C00000}"/>
    <cellStyle name="Percent 3 3 3 3 3 3" xfId="49391" xr:uid="{00000000-0005-0000-0000-0000FAC00000}"/>
    <cellStyle name="Percent 3 3 3 3 3 4" xfId="49392" xr:uid="{00000000-0005-0000-0000-0000FBC00000}"/>
    <cellStyle name="Percent 3 3 3 3 3 5" xfId="49393" xr:uid="{00000000-0005-0000-0000-0000FCC00000}"/>
    <cellStyle name="Percent 3 3 3 3 4" xfId="49394" xr:uid="{00000000-0005-0000-0000-0000FDC00000}"/>
    <cellStyle name="Percent 3 3 3 3 4 2" xfId="49395" xr:uid="{00000000-0005-0000-0000-0000FEC00000}"/>
    <cellStyle name="Percent 3 3 3 3 4 3" xfId="49396" xr:uid="{00000000-0005-0000-0000-0000FFC00000}"/>
    <cellStyle name="Percent 3 3 3 3 5" xfId="49397" xr:uid="{00000000-0005-0000-0000-000000C10000}"/>
    <cellStyle name="Percent 3 3 3 3 5 2" xfId="49398" xr:uid="{00000000-0005-0000-0000-000001C10000}"/>
    <cellStyle name="Percent 3 3 3 3 6" xfId="49399" xr:uid="{00000000-0005-0000-0000-000002C10000}"/>
    <cellStyle name="Percent 3 3 3 3 6 2" xfId="49400" xr:uid="{00000000-0005-0000-0000-000003C10000}"/>
    <cellStyle name="Percent 3 3 3 3 7" xfId="49401" xr:uid="{00000000-0005-0000-0000-000004C10000}"/>
    <cellStyle name="Percent 3 3 3 3 8" xfId="49402" xr:uid="{00000000-0005-0000-0000-000005C10000}"/>
    <cellStyle name="Percent 3 3 3 3 9" xfId="49403" xr:uid="{00000000-0005-0000-0000-000006C10000}"/>
    <cellStyle name="Percent 3 3 3 4" xfId="49404" xr:uid="{00000000-0005-0000-0000-000007C10000}"/>
    <cellStyle name="Percent 3 3 3 4 10" xfId="49405" xr:uid="{00000000-0005-0000-0000-000008C10000}"/>
    <cellStyle name="Percent 3 3 3 4 11" xfId="49406" xr:uid="{00000000-0005-0000-0000-000009C10000}"/>
    <cellStyle name="Percent 3 3 3 4 2" xfId="49407" xr:uid="{00000000-0005-0000-0000-00000AC10000}"/>
    <cellStyle name="Percent 3 3 3 4 2 2" xfId="49408" xr:uid="{00000000-0005-0000-0000-00000BC10000}"/>
    <cellStyle name="Percent 3 3 3 4 2 3" xfId="49409" xr:uid="{00000000-0005-0000-0000-00000CC10000}"/>
    <cellStyle name="Percent 3 3 3 4 2 4" xfId="49410" xr:uid="{00000000-0005-0000-0000-00000DC10000}"/>
    <cellStyle name="Percent 3 3 3 4 2 5" xfId="49411" xr:uid="{00000000-0005-0000-0000-00000EC10000}"/>
    <cellStyle name="Percent 3 3 3 4 3" xfId="49412" xr:uid="{00000000-0005-0000-0000-00000FC10000}"/>
    <cellStyle name="Percent 3 3 3 4 3 2" xfId="49413" xr:uid="{00000000-0005-0000-0000-000010C10000}"/>
    <cellStyle name="Percent 3 3 3 4 3 3" xfId="49414" xr:uid="{00000000-0005-0000-0000-000011C10000}"/>
    <cellStyle name="Percent 3 3 3 4 4" xfId="49415" xr:uid="{00000000-0005-0000-0000-000012C10000}"/>
    <cellStyle name="Percent 3 3 3 4 4 2" xfId="49416" xr:uid="{00000000-0005-0000-0000-000013C10000}"/>
    <cellStyle name="Percent 3 3 3 4 5" xfId="49417" xr:uid="{00000000-0005-0000-0000-000014C10000}"/>
    <cellStyle name="Percent 3 3 3 4 5 2" xfId="49418" xr:uid="{00000000-0005-0000-0000-000015C10000}"/>
    <cellStyle name="Percent 3 3 3 4 6" xfId="49419" xr:uid="{00000000-0005-0000-0000-000016C10000}"/>
    <cellStyle name="Percent 3 3 3 4 7" xfId="49420" xr:uid="{00000000-0005-0000-0000-000017C10000}"/>
    <cellStyle name="Percent 3 3 3 4 8" xfId="49421" xr:uid="{00000000-0005-0000-0000-000018C10000}"/>
    <cellStyle name="Percent 3 3 3 4 9" xfId="49422" xr:uid="{00000000-0005-0000-0000-000019C10000}"/>
    <cellStyle name="Percent 3 3 3 5" xfId="49423" xr:uid="{00000000-0005-0000-0000-00001AC10000}"/>
    <cellStyle name="Percent 3 3 3 5 2" xfId="49424" xr:uid="{00000000-0005-0000-0000-00001BC10000}"/>
    <cellStyle name="Percent 3 3 3 5 3" xfId="49425" xr:uid="{00000000-0005-0000-0000-00001CC10000}"/>
    <cellStyle name="Percent 3 3 3 5 4" xfId="49426" xr:uid="{00000000-0005-0000-0000-00001DC10000}"/>
    <cellStyle name="Percent 3 3 3 5 5" xfId="49427" xr:uid="{00000000-0005-0000-0000-00001EC10000}"/>
    <cellStyle name="Percent 3 3 3 6" xfId="49428" xr:uid="{00000000-0005-0000-0000-00001FC10000}"/>
    <cellStyle name="Percent 3 3 3 6 2" xfId="49429" xr:uid="{00000000-0005-0000-0000-000020C10000}"/>
    <cellStyle name="Percent 3 3 3 6 3" xfId="49430" xr:uid="{00000000-0005-0000-0000-000021C10000}"/>
    <cellStyle name="Percent 3 3 3 7" xfId="49431" xr:uid="{00000000-0005-0000-0000-000022C10000}"/>
    <cellStyle name="Percent 3 3 3 7 2" xfId="49432" xr:uid="{00000000-0005-0000-0000-000023C10000}"/>
    <cellStyle name="Percent 3 3 3 8" xfId="49433" xr:uid="{00000000-0005-0000-0000-000024C10000}"/>
    <cellStyle name="Percent 3 3 3 8 2" xfId="49434" xr:uid="{00000000-0005-0000-0000-000025C10000}"/>
    <cellStyle name="Percent 3 3 3 9" xfId="49435" xr:uid="{00000000-0005-0000-0000-000026C10000}"/>
    <cellStyle name="Percent 3 3 4" xfId="49436" xr:uid="{00000000-0005-0000-0000-000027C10000}"/>
    <cellStyle name="Percent 3 3 4 10" xfId="49437" xr:uid="{00000000-0005-0000-0000-000028C10000}"/>
    <cellStyle name="Percent 3 3 4 11" xfId="49438" xr:uid="{00000000-0005-0000-0000-000029C10000}"/>
    <cellStyle name="Percent 3 3 4 12" xfId="49439" xr:uid="{00000000-0005-0000-0000-00002AC10000}"/>
    <cellStyle name="Percent 3 3 4 13" xfId="49440" xr:uid="{00000000-0005-0000-0000-00002BC10000}"/>
    <cellStyle name="Percent 3 3 4 14" xfId="49441" xr:uid="{00000000-0005-0000-0000-00002CC10000}"/>
    <cellStyle name="Percent 3 3 4 2" xfId="49442" xr:uid="{00000000-0005-0000-0000-00002DC10000}"/>
    <cellStyle name="Percent 3 3 4 2 10" xfId="49443" xr:uid="{00000000-0005-0000-0000-00002EC10000}"/>
    <cellStyle name="Percent 3 3 4 2 11" xfId="49444" xr:uid="{00000000-0005-0000-0000-00002FC10000}"/>
    <cellStyle name="Percent 3 3 4 2 12" xfId="49445" xr:uid="{00000000-0005-0000-0000-000030C10000}"/>
    <cellStyle name="Percent 3 3 4 2 2" xfId="49446" xr:uid="{00000000-0005-0000-0000-000031C10000}"/>
    <cellStyle name="Percent 3 3 4 2 2 10" xfId="49447" xr:uid="{00000000-0005-0000-0000-000032C10000}"/>
    <cellStyle name="Percent 3 3 4 2 2 11" xfId="49448" xr:uid="{00000000-0005-0000-0000-000033C10000}"/>
    <cellStyle name="Percent 3 3 4 2 2 2" xfId="49449" xr:uid="{00000000-0005-0000-0000-000034C10000}"/>
    <cellStyle name="Percent 3 3 4 2 2 2 2" xfId="49450" xr:uid="{00000000-0005-0000-0000-000035C10000}"/>
    <cellStyle name="Percent 3 3 4 2 2 2 3" xfId="49451" xr:uid="{00000000-0005-0000-0000-000036C10000}"/>
    <cellStyle name="Percent 3 3 4 2 2 2 4" xfId="49452" xr:uid="{00000000-0005-0000-0000-000037C10000}"/>
    <cellStyle name="Percent 3 3 4 2 2 2 5" xfId="49453" xr:uid="{00000000-0005-0000-0000-000038C10000}"/>
    <cellStyle name="Percent 3 3 4 2 2 3" xfId="49454" xr:uid="{00000000-0005-0000-0000-000039C10000}"/>
    <cellStyle name="Percent 3 3 4 2 2 3 2" xfId="49455" xr:uid="{00000000-0005-0000-0000-00003AC10000}"/>
    <cellStyle name="Percent 3 3 4 2 2 3 3" xfId="49456" xr:uid="{00000000-0005-0000-0000-00003BC10000}"/>
    <cellStyle name="Percent 3 3 4 2 2 4" xfId="49457" xr:uid="{00000000-0005-0000-0000-00003CC10000}"/>
    <cellStyle name="Percent 3 3 4 2 2 4 2" xfId="49458" xr:uid="{00000000-0005-0000-0000-00003DC10000}"/>
    <cellStyle name="Percent 3 3 4 2 2 5" xfId="49459" xr:uid="{00000000-0005-0000-0000-00003EC10000}"/>
    <cellStyle name="Percent 3 3 4 2 2 5 2" xfId="49460" xr:uid="{00000000-0005-0000-0000-00003FC10000}"/>
    <cellStyle name="Percent 3 3 4 2 2 6" xfId="49461" xr:uid="{00000000-0005-0000-0000-000040C10000}"/>
    <cellStyle name="Percent 3 3 4 2 2 7" xfId="49462" xr:uid="{00000000-0005-0000-0000-000041C10000}"/>
    <cellStyle name="Percent 3 3 4 2 2 8" xfId="49463" xr:uid="{00000000-0005-0000-0000-000042C10000}"/>
    <cellStyle name="Percent 3 3 4 2 2 9" xfId="49464" xr:uid="{00000000-0005-0000-0000-000043C10000}"/>
    <cellStyle name="Percent 3 3 4 2 3" xfId="49465" xr:uid="{00000000-0005-0000-0000-000044C10000}"/>
    <cellStyle name="Percent 3 3 4 2 3 2" xfId="49466" xr:uid="{00000000-0005-0000-0000-000045C10000}"/>
    <cellStyle name="Percent 3 3 4 2 3 3" xfId="49467" xr:uid="{00000000-0005-0000-0000-000046C10000}"/>
    <cellStyle name="Percent 3 3 4 2 3 4" xfId="49468" xr:uid="{00000000-0005-0000-0000-000047C10000}"/>
    <cellStyle name="Percent 3 3 4 2 3 5" xfId="49469" xr:uid="{00000000-0005-0000-0000-000048C10000}"/>
    <cellStyle name="Percent 3 3 4 2 4" xfId="49470" xr:uid="{00000000-0005-0000-0000-000049C10000}"/>
    <cellStyle name="Percent 3 3 4 2 4 2" xfId="49471" xr:uid="{00000000-0005-0000-0000-00004AC10000}"/>
    <cellStyle name="Percent 3 3 4 2 4 3" xfId="49472" xr:uid="{00000000-0005-0000-0000-00004BC10000}"/>
    <cellStyle name="Percent 3 3 4 2 5" xfId="49473" xr:uid="{00000000-0005-0000-0000-00004CC10000}"/>
    <cellStyle name="Percent 3 3 4 2 5 2" xfId="49474" xr:uid="{00000000-0005-0000-0000-00004DC10000}"/>
    <cellStyle name="Percent 3 3 4 2 6" xfId="49475" xr:uid="{00000000-0005-0000-0000-00004EC10000}"/>
    <cellStyle name="Percent 3 3 4 2 6 2" xfId="49476" xr:uid="{00000000-0005-0000-0000-00004FC10000}"/>
    <cellStyle name="Percent 3 3 4 2 7" xfId="49477" xr:uid="{00000000-0005-0000-0000-000050C10000}"/>
    <cellStyle name="Percent 3 3 4 2 8" xfId="49478" xr:uid="{00000000-0005-0000-0000-000051C10000}"/>
    <cellStyle name="Percent 3 3 4 2 9" xfId="49479" xr:uid="{00000000-0005-0000-0000-000052C10000}"/>
    <cellStyle name="Percent 3 3 4 3" xfId="49480" xr:uid="{00000000-0005-0000-0000-000053C10000}"/>
    <cellStyle name="Percent 3 3 4 3 10" xfId="49481" xr:uid="{00000000-0005-0000-0000-000054C10000}"/>
    <cellStyle name="Percent 3 3 4 3 11" xfId="49482" xr:uid="{00000000-0005-0000-0000-000055C10000}"/>
    <cellStyle name="Percent 3 3 4 3 12" xfId="49483" xr:uid="{00000000-0005-0000-0000-000056C10000}"/>
    <cellStyle name="Percent 3 3 4 3 2" xfId="49484" xr:uid="{00000000-0005-0000-0000-000057C10000}"/>
    <cellStyle name="Percent 3 3 4 3 2 10" xfId="49485" xr:uid="{00000000-0005-0000-0000-000058C10000}"/>
    <cellStyle name="Percent 3 3 4 3 2 11" xfId="49486" xr:uid="{00000000-0005-0000-0000-000059C10000}"/>
    <cellStyle name="Percent 3 3 4 3 2 2" xfId="49487" xr:uid="{00000000-0005-0000-0000-00005AC10000}"/>
    <cellStyle name="Percent 3 3 4 3 2 2 2" xfId="49488" xr:uid="{00000000-0005-0000-0000-00005BC10000}"/>
    <cellStyle name="Percent 3 3 4 3 2 2 3" xfId="49489" xr:uid="{00000000-0005-0000-0000-00005CC10000}"/>
    <cellStyle name="Percent 3 3 4 3 2 2 4" xfId="49490" xr:uid="{00000000-0005-0000-0000-00005DC10000}"/>
    <cellStyle name="Percent 3 3 4 3 2 2 5" xfId="49491" xr:uid="{00000000-0005-0000-0000-00005EC10000}"/>
    <cellStyle name="Percent 3 3 4 3 2 3" xfId="49492" xr:uid="{00000000-0005-0000-0000-00005FC10000}"/>
    <cellStyle name="Percent 3 3 4 3 2 3 2" xfId="49493" xr:uid="{00000000-0005-0000-0000-000060C10000}"/>
    <cellStyle name="Percent 3 3 4 3 2 3 3" xfId="49494" xr:uid="{00000000-0005-0000-0000-000061C10000}"/>
    <cellStyle name="Percent 3 3 4 3 2 4" xfId="49495" xr:uid="{00000000-0005-0000-0000-000062C10000}"/>
    <cellStyle name="Percent 3 3 4 3 2 4 2" xfId="49496" xr:uid="{00000000-0005-0000-0000-000063C10000}"/>
    <cellStyle name="Percent 3 3 4 3 2 5" xfId="49497" xr:uid="{00000000-0005-0000-0000-000064C10000}"/>
    <cellStyle name="Percent 3 3 4 3 2 5 2" xfId="49498" xr:uid="{00000000-0005-0000-0000-000065C10000}"/>
    <cellStyle name="Percent 3 3 4 3 2 6" xfId="49499" xr:uid="{00000000-0005-0000-0000-000066C10000}"/>
    <cellStyle name="Percent 3 3 4 3 2 7" xfId="49500" xr:uid="{00000000-0005-0000-0000-000067C10000}"/>
    <cellStyle name="Percent 3 3 4 3 2 8" xfId="49501" xr:uid="{00000000-0005-0000-0000-000068C10000}"/>
    <cellStyle name="Percent 3 3 4 3 2 9" xfId="49502" xr:uid="{00000000-0005-0000-0000-000069C10000}"/>
    <cellStyle name="Percent 3 3 4 3 3" xfId="49503" xr:uid="{00000000-0005-0000-0000-00006AC10000}"/>
    <cellStyle name="Percent 3 3 4 3 3 2" xfId="49504" xr:uid="{00000000-0005-0000-0000-00006BC10000}"/>
    <cellStyle name="Percent 3 3 4 3 3 3" xfId="49505" xr:uid="{00000000-0005-0000-0000-00006CC10000}"/>
    <cellStyle name="Percent 3 3 4 3 3 4" xfId="49506" xr:uid="{00000000-0005-0000-0000-00006DC10000}"/>
    <cellStyle name="Percent 3 3 4 3 3 5" xfId="49507" xr:uid="{00000000-0005-0000-0000-00006EC10000}"/>
    <cellStyle name="Percent 3 3 4 3 4" xfId="49508" xr:uid="{00000000-0005-0000-0000-00006FC10000}"/>
    <cellStyle name="Percent 3 3 4 3 4 2" xfId="49509" xr:uid="{00000000-0005-0000-0000-000070C10000}"/>
    <cellStyle name="Percent 3 3 4 3 4 3" xfId="49510" xr:uid="{00000000-0005-0000-0000-000071C10000}"/>
    <cellStyle name="Percent 3 3 4 3 5" xfId="49511" xr:uid="{00000000-0005-0000-0000-000072C10000}"/>
    <cellStyle name="Percent 3 3 4 3 5 2" xfId="49512" xr:uid="{00000000-0005-0000-0000-000073C10000}"/>
    <cellStyle name="Percent 3 3 4 3 6" xfId="49513" xr:uid="{00000000-0005-0000-0000-000074C10000}"/>
    <cellStyle name="Percent 3 3 4 3 6 2" xfId="49514" xr:uid="{00000000-0005-0000-0000-000075C10000}"/>
    <cellStyle name="Percent 3 3 4 3 7" xfId="49515" xr:uid="{00000000-0005-0000-0000-000076C10000}"/>
    <cellStyle name="Percent 3 3 4 3 8" xfId="49516" xr:uid="{00000000-0005-0000-0000-000077C10000}"/>
    <cellStyle name="Percent 3 3 4 3 9" xfId="49517" xr:uid="{00000000-0005-0000-0000-000078C10000}"/>
    <cellStyle name="Percent 3 3 4 4" xfId="49518" xr:uid="{00000000-0005-0000-0000-000079C10000}"/>
    <cellStyle name="Percent 3 3 4 4 10" xfId="49519" xr:uid="{00000000-0005-0000-0000-00007AC10000}"/>
    <cellStyle name="Percent 3 3 4 4 11" xfId="49520" xr:uid="{00000000-0005-0000-0000-00007BC10000}"/>
    <cellStyle name="Percent 3 3 4 4 2" xfId="49521" xr:uid="{00000000-0005-0000-0000-00007CC10000}"/>
    <cellStyle name="Percent 3 3 4 4 2 2" xfId="49522" xr:uid="{00000000-0005-0000-0000-00007DC10000}"/>
    <cellStyle name="Percent 3 3 4 4 2 3" xfId="49523" xr:uid="{00000000-0005-0000-0000-00007EC10000}"/>
    <cellStyle name="Percent 3 3 4 4 2 4" xfId="49524" xr:uid="{00000000-0005-0000-0000-00007FC10000}"/>
    <cellStyle name="Percent 3 3 4 4 2 5" xfId="49525" xr:uid="{00000000-0005-0000-0000-000080C10000}"/>
    <cellStyle name="Percent 3 3 4 4 3" xfId="49526" xr:uid="{00000000-0005-0000-0000-000081C10000}"/>
    <cellStyle name="Percent 3 3 4 4 3 2" xfId="49527" xr:uid="{00000000-0005-0000-0000-000082C10000}"/>
    <cellStyle name="Percent 3 3 4 4 3 3" xfId="49528" xr:uid="{00000000-0005-0000-0000-000083C10000}"/>
    <cellStyle name="Percent 3 3 4 4 4" xfId="49529" xr:uid="{00000000-0005-0000-0000-000084C10000}"/>
    <cellStyle name="Percent 3 3 4 4 4 2" xfId="49530" xr:uid="{00000000-0005-0000-0000-000085C10000}"/>
    <cellStyle name="Percent 3 3 4 4 5" xfId="49531" xr:uid="{00000000-0005-0000-0000-000086C10000}"/>
    <cellStyle name="Percent 3 3 4 4 5 2" xfId="49532" xr:uid="{00000000-0005-0000-0000-000087C10000}"/>
    <cellStyle name="Percent 3 3 4 4 6" xfId="49533" xr:uid="{00000000-0005-0000-0000-000088C10000}"/>
    <cellStyle name="Percent 3 3 4 4 7" xfId="49534" xr:uid="{00000000-0005-0000-0000-000089C10000}"/>
    <cellStyle name="Percent 3 3 4 4 8" xfId="49535" xr:uid="{00000000-0005-0000-0000-00008AC10000}"/>
    <cellStyle name="Percent 3 3 4 4 9" xfId="49536" xr:uid="{00000000-0005-0000-0000-00008BC10000}"/>
    <cellStyle name="Percent 3 3 4 5" xfId="49537" xr:uid="{00000000-0005-0000-0000-00008CC10000}"/>
    <cellStyle name="Percent 3 3 4 5 2" xfId="49538" xr:uid="{00000000-0005-0000-0000-00008DC10000}"/>
    <cellStyle name="Percent 3 3 4 5 3" xfId="49539" xr:uid="{00000000-0005-0000-0000-00008EC10000}"/>
    <cellStyle name="Percent 3 3 4 5 4" xfId="49540" xr:uid="{00000000-0005-0000-0000-00008FC10000}"/>
    <cellStyle name="Percent 3 3 4 5 5" xfId="49541" xr:uid="{00000000-0005-0000-0000-000090C10000}"/>
    <cellStyle name="Percent 3 3 4 6" xfId="49542" xr:uid="{00000000-0005-0000-0000-000091C10000}"/>
    <cellStyle name="Percent 3 3 4 6 2" xfId="49543" xr:uid="{00000000-0005-0000-0000-000092C10000}"/>
    <cellStyle name="Percent 3 3 4 6 3" xfId="49544" xr:uid="{00000000-0005-0000-0000-000093C10000}"/>
    <cellStyle name="Percent 3 3 4 7" xfId="49545" xr:uid="{00000000-0005-0000-0000-000094C10000}"/>
    <cellStyle name="Percent 3 3 4 7 2" xfId="49546" xr:uid="{00000000-0005-0000-0000-000095C10000}"/>
    <cellStyle name="Percent 3 3 4 8" xfId="49547" xr:uid="{00000000-0005-0000-0000-000096C10000}"/>
    <cellStyle name="Percent 3 3 4 8 2" xfId="49548" xr:uid="{00000000-0005-0000-0000-000097C10000}"/>
    <cellStyle name="Percent 3 3 4 9" xfId="49549" xr:uid="{00000000-0005-0000-0000-000098C10000}"/>
    <cellStyle name="Percent 3 3 5" xfId="49550" xr:uid="{00000000-0005-0000-0000-000099C10000}"/>
    <cellStyle name="Percent 3 3 5 10" xfId="49551" xr:uid="{00000000-0005-0000-0000-00009AC10000}"/>
    <cellStyle name="Percent 3 3 5 11" xfId="49552" xr:uid="{00000000-0005-0000-0000-00009BC10000}"/>
    <cellStyle name="Percent 3 3 5 12" xfId="49553" xr:uid="{00000000-0005-0000-0000-00009CC10000}"/>
    <cellStyle name="Percent 3 3 5 2" xfId="49554" xr:uid="{00000000-0005-0000-0000-00009DC10000}"/>
    <cellStyle name="Percent 3 3 5 2 10" xfId="49555" xr:uid="{00000000-0005-0000-0000-00009EC10000}"/>
    <cellStyle name="Percent 3 3 5 2 11" xfId="49556" xr:uid="{00000000-0005-0000-0000-00009FC10000}"/>
    <cellStyle name="Percent 3 3 5 2 2" xfId="49557" xr:uid="{00000000-0005-0000-0000-0000A0C10000}"/>
    <cellStyle name="Percent 3 3 5 2 2 2" xfId="49558" xr:uid="{00000000-0005-0000-0000-0000A1C10000}"/>
    <cellStyle name="Percent 3 3 5 2 2 3" xfId="49559" xr:uid="{00000000-0005-0000-0000-0000A2C10000}"/>
    <cellStyle name="Percent 3 3 5 2 2 4" xfId="49560" xr:uid="{00000000-0005-0000-0000-0000A3C10000}"/>
    <cellStyle name="Percent 3 3 5 2 2 5" xfId="49561" xr:uid="{00000000-0005-0000-0000-0000A4C10000}"/>
    <cellStyle name="Percent 3 3 5 2 3" xfId="49562" xr:uid="{00000000-0005-0000-0000-0000A5C10000}"/>
    <cellStyle name="Percent 3 3 5 2 3 2" xfId="49563" xr:uid="{00000000-0005-0000-0000-0000A6C10000}"/>
    <cellStyle name="Percent 3 3 5 2 3 3" xfId="49564" xr:uid="{00000000-0005-0000-0000-0000A7C10000}"/>
    <cellStyle name="Percent 3 3 5 2 4" xfId="49565" xr:uid="{00000000-0005-0000-0000-0000A8C10000}"/>
    <cellStyle name="Percent 3 3 5 2 4 2" xfId="49566" xr:uid="{00000000-0005-0000-0000-0000A9C10000}"/>
    <cellStyle name="Percent 3 3 5 2 5" xfId="49567" xr:uid="{00000000-0005-0000-0000-0000AAC10000}"/>
    <cellStyle name="Percent 3 3 5 2 5 2" xfId="49568" xr:uid="{00000000-0005-0000-0000-0000ABC10000}"/>
    <cellStyle name="Percent 3 3 5 2 6" xfId="49569" xr:uid="{00000000-0005-0000-0000-0000ACC10000}"/>
    <cellStyle name="Percent 3 3 5 2 7" xfId="49570" xr:uid="{00000000-0005-0000-0000-0000ADC10000}"/>
    <cellStyle name="Percent 3 3 5 2 8" xfId="49571" xr:uid="{00000000-0005-0000-0000-0000AEC10000}"/>
    <cellStyle name="Percent 3 3 5 2 9" xfId="49572" xr:uid="{00000000-0005-0000-0000-0000AFC10000}"/>
    <cellStyle name="Percent 3 3 5 3" xfId="49573" xr:uid="{00000000-0005-0000-0000-0000B0C10000}"/>
    <cellStyle name="Percent 3 3 5 3 2" xfId="49574" xr:uid="{00000000-0005-0000-0000-0000B1C10000}"/>
    <cellStyle name="Percent 3 3 5 3 3" xfId="49575" xr:uid="{00000000-0005-0000-0000-0000B2C10000}"/>
    <cellStyle name="Percent 3 3 5 3 4" xfId="49576" xr:uid="{00000000-0005-0000-0000-0000B3C10000}"/>
    <cellStyle name="Percent 3 3 5 3 5" xfId="49577" xr:uid="{00000000-0005-0000-0000-0000B4C10000}"/>
    <cellStyle name="Percent 3 3 5 4" xfId="49578" xr:uid="{00000000-0005-0000-0000-0000B5C10000}"/>
    <cellStyle name="Percent 3 3 5 4 2" xfId="49579" xr:uid="{00000000-0005-0000-0000-0000B6C10000}"/>
    <cellStyle name="Percent 3 3 5 4 3" xfId="49580" xr:uid="{00000000-0005-0000-0000-0000B7C10000}"/>
    <cellStyle name="Percent 3 3 5 5" xfId="49581" xr:uid="{00000000-0005-0000-0000-0000B8C10000}"/>
    <cellStyle name="Percent 3 3 5 5 2" xfId="49582" xr:uid="{00000000-0005-0000-0000-0000B9C10000}"/>
    <cellStyle name="Percent 3 3 5 6" xfId="49583" xr:uid="{00000000-0005-0000-0000-0000BAC10000}"/>
    <cellStyle name="Percent 3 3 5 6 2" xfId="49584" xr:uid="{00000000-0005-0000-0000-0000BBC10000}"/>
    <cellStyle name="Percent 3 3 5 7" xfId="49585" xr:uid="{00000000-0005-0000-0000-0000BCC10000}"/>
    <cellStyle name="Percent 3 3 5 8" xfId="49586" xr:uid="{00000000-0005-0000-0000-0000BDC10000}"/>
    <cellStyle name="Percent 3 3 5 9" xfId="49587" xr:uid="{00000000-0005-0000-0000-0000BEC10000}"/>
    <cellStyle name="Percent 3 3 6" xfId="49588" xr:uid="{00000000-0005-0000-0000-0000BFC10000}"/>
    <cellStyle name="Percent 3 3 6 10" xfId="49589" xr:uid="{00000000-0005-0000-0000-0000C0C10000}"/>
    <cellStyle name="Percent 3 3 6 11" xfId="49590" xr:uid="{00000000-0005-0000-0000-0000C1C10000}"/>
    <cellStyle name="Percent 3 3 6 12" xfId="49591" xr:uid="{00000000-0005-0000-0000-0000C2C10000}"/>
    <cellStyle name="Percent 3 3 6 2" xfId="49592" xr:uid="{00000000-0005-0000-0000-0000C3C10000}"/>
    <cellStyle name="Percent 3 3 6 2 10" xfId="49593" xr:uid="{00000000-0005-0000-0000-0000C4C10000}"/>
    <cellStyle name="Percent 3 3 6 2 11" xfId="49594" xr:uid="{00000000-0005-0000-0000-0000C5C10000}"/>
    <cellStyle name="Percent 3 3 6 2 2" xfId="49595" xr:uid="{00000000-0005-0000-0000-0000C6C10000}"/>
    <cellStyle name="Percent 3 3 6 2 2 2" xfId="49596" xr:uid="{00000000-0005-0000-0000-0000C7C10000}"/>
    <cellStyle name="Percent 3 3 6 2 2 3" xfId="49597" xr:uid="{00000000-0005-0000-0000-0000C8C10000}"/>
    <cellStyle name="Percent 3 3 6 2 2 4" xfId="49598" xr:uid="{00000000-0005-0000-0000-0000C9C10000}"/>
    <cellStyle name="Percent 3 3 6 2 2 5" xfId="49599" xr:uid="{00000000-0005-0000-0000-0000CAC10000}"/>
    <cellStyle name="Percent 3 3 6 2 3" xfId="49600" xr:uid="{00000000-0005-0000-0000-0000CBC10000}"/>
    <cellStyle name="Percent 3 3 6 2 3 2" xfId="49601" xr:uid="{00000000-0005-0000-0000-0000CCC10000}"/>
    <cellStyle name="Percent 3 3 6 2 3 3" xfId="49602" xr:uid="{00000000-0005-0000-0000-0000CDC10000}"/>
    <cellStyle name="Percent 3 3 6 2 4" xfId="49603" xr:uid="{00000000-0005-0000-0000-0000CEC10000}"/>
    <cellStyle name="Percent 3 3 6 2 4 2" xfId="49604" xr:uid="{00000000-0005-0000-0000-0000CFC10000}"/>
    <cellStyle name="Percent 3 3 6 2 5" xfId="49605" xr:uid="{00000000-0005-0000-0000-0000D0C10000}"/>
    <cellStyle name="Percent 3 3 6 2 5 2" xfId="49606" xr:uid="{00000000-0005-0000-0000-0000D1C10000}"/>
    <cellStyle name="Percent 3 3 6 2 6" xfId="49607" xr:uid="{00000000-0005-0000-0000-0000D2C10000}"/>
    <cellStyle name="Percent 3 3 6 2 7" xfId="49608" xr:uid="{00000000-0005-0000-0000-0000D3C10000}"/>
    <cellStyle name="Percent 3 3 6 2 8" xfId="49609" xr:uid="{00000000-0005-0000-0000-0000D4C10000}"/>
    <cellStyle name="Percent 3 3 6 2 9" xfId="49610" xr:uid="{00000000-0005-0000-0000-0000D5C10000}"/>
    <cellStyle name="Percent 3 3 6 3" xfId="49611" xr:uid="{00000000-0005-0000-0000-0000D6C10000}"/>
    <cellStyle name="Percent 3 3 6 3 2" xfId="49612" xr:uid="{00000000-0005-0000-0000-0000D7C10000}"/>
    <cellStyle name="Percent 3 3 6 3 3" xfId="49613" xr:uid="{00000000-0005-0000-0000-0000D8C10000}"/>
    <cellStyle name="Percent 3 3 6 3 4" xfId="49614" xr:uid="{00000000-0005-0000-0000-0000D9C10000}"/>
    <cellStyle name="Percent 3 3 6 3 5" xfId="49615" xr:uid="{00000000-0005-0000-0000-0000DAC10000}"/>
    <cellStyle name="Percent 3 3 6 4" xfId="49616" xr:uid="{00000000-0005-0000-0000-0000DBC10000}"/>
    <cellStyle name="Percent 3 3 6 4 2" xfId="49617" xr:uid="{00000000-0005-0000-0000-0000DCC10000}"/>
    <cellStyle name="Percent 3 3 6 4 3" xfId="49618" xr:uid="{00000000-0005-0000-0000-0000DDC10000}"/>
    <cellStyle name="Percent 3 3 6 5" xfId="49619" xr:uid="{00000000-0005-0000-0000-0000DEC10000}"/>
    <cellStyle name="Percent 3 3 6 5 2" xfId="49620" xr:uid="{00000000-0005-0000-0000-0000DFC10000}"/>
    <cellStyle name="Percent 3 3 6 6" xfId="49621" xr:uid="{00000000-0005-0000-0000-0000E0C10000}"/>
    <cellStyle name="Percent 3 3 6 6 2" xfId="49622" xr:uid="{00000000-0005-0000-0000-0000E1C10000}"/>
    <cellStyle name="Percent 3 3 6 7" xfId="49623" xr:uid="{00000000-0005-0000-0000-0000E2C10000}"/>
    <cellStyle name="Percent 3 3 6 8" xfId="49624" xr:uid="{00000000-0005-0000-0000-0000E3C10000}"/>
    <cellStyle name="Percent 3 3 6 9" xfId="49625" xr:uid="{00000000-0005-0000-0000-0000E4C10000}"/>
    <cellStyle name="Percent 3 3 7" xfId="49626" xr:uid="{00000000-0005-0000-0000-0000E5C10000}"/>
    <cellStyle name="Percent 3 3 7 10" xfId="49627" xr:uid="{00000000-0005-0000-0000-0000E6C10000}"/>
    <cellStyle name="Percent 3 3 7 11" xfId="49628" xr:uid="{00000000-0005-0000-0000-0000E7C10000}"/>
    <cellStyle name="Percent 3 3 7 2" xfId="49629" xr:uid="{00000000-0005-0000-0000-0000E8C10000}"/>
    <cellStyle name="Percent 3 3 7 2 2" xfId="49630" xr:uid="{00000000-0005-0000-0000-0000E9C10000}"/>
    <cellStyle name="Percent 3 3 7 2 3" xfId="49631" xr:uid="{00000000-0005-0000-0000-0000EAC10000}"/>
    <cellStyle name="Percent 3 3 7 2 4" xfId="49632" xr:uid="{00000000-0005-0000-0000-0000EBC10000}"/>
    <cellStyle name="Percent 3 3 7 2 5" xfId="49633" xr:uid="{00000000-0005-0000-0000-0000ECC10000}"/>
    <cellStyle name="Percent 3 3 7 3" xfId="49634" xr:uid="{00000000-0005-0000-0000-0000EDC10000}"/>
    <cellStyle name="Percent 3 3 7 3 2" xfId="49635" xr:uid="{00000000-0005-0000-0000-0000EEC10000}"/>
    <cellStyle name="Percent 3 3 7 3 3" xfId="49636" xr:uid="{00000000-0005-0000-0000-0000EFC10000}"/>
    <cellStyle name="Percent 3 3 7 4" xfId="49637" xr:uid="{00000000-0005-0000-0000-0000F0C10000}"/>
    <cellStyle name="Percent 3 3 7 4 2" xfId="49638" xr:uid="{00000000-0005-0000-0000-0000F1C10000}"/>
    <cellStyle name="Percent 3 3 7 5" xfId="49639" xr:uid="{00000000-0005-0000-0000-0000F2C10000}"/>
    <cellStyle name="Percent 3 3 7 5 2" xfId="49640" xr:uid="{00000000-0005-0000-0000-0000F3C10000}"/>
    <cellStyle name="Percent 3 3 7 6" xfId="49641" xr:uid="{00000000-0005-0000-0000-0000F4C10000}"/>
    <cellStyle name="Percent 3 3 7 7" xfId="49642" xr:uid="{00000000-0005-0000-0000-0000F5C10000}"/>
    <cellStyle name="Percent 3 3 7 8" xfId="49643" xr:uid="{00000000-0005-0000-0000-0000F6C10000}"/>
    <cellStyle name="Percent 3 3 7 9" xfId="49644" xr:uid="{00000000-0005-0000-0000-0000F7C10000}"/>
    <cellStyle name="Percent 3 3 8" xfId="49645" xr:uid="{00000000-0005-0000-0000-0000F8C10000}"/>
    <cellStyle name="Percent 3 3 8 2" xfId="49646" xr:uid="{00000000-0005-0000-0000-0000F9C10000}"/>
    <cellStyle name="Percent 3 3 8 3" xfId="49647" xr:uid="{00000000-0005-0000-0000-0000FAC10000}"/>
    <cellStyle name="Percent 3 3 8 4" xfId="49648" xr:uid="{00000000-0005-0000-0000-0000FBC10000}"/>
    <cellStyle name="Percent 3 3 8 5" xfId="49649" xr:uid="{00000000-0005-0000-0000-0000FCC10000}"/>
    <cellStyle name="Percent 3 3 9" xfId="49650" xr:uid="{00000000-0005-0000-0000-0000FDC10000}"/>
    <cellStyle name="Percent 3 3 9 2" xfId="49651" xr:uid="{00000000-0005-0000-0000-0000FEC10000}"/>
    <cellStyle name="Percent 3 3 9 3" xfId="49652" xr:uid="{00000000-0005-0000-0000-0000FFC10000}"/>
    <cellStyle name="Percent 3 4" xfId="49653" xr:uid="{00000000-0005-0000-0000-000000C20000}"/>
    <cellStyle name="Percent 3 4 10" xfId="49654" xr:uid="{00000000-0005-0000-0000-000001C20000}"/>
    <cellStyle name="Percent 3 4 10 2" xfId="49655" xr:uid="{00000000-0005-0000-0000-000002C20000}"/>
    <cellStyle name="Percent 3 4 11" xfId="49656" xr:uid="{00000000-0005-0000-0000-000003C20000}"/>
    <cellStyle name="Percent 3 4 11 2" xfId="49657" xr:uid="{00000000-0005-0000-0000-000004C20000}"/>
    <cellStyle name="Percent 3 4 12" xfId="49658" xr:uid="{00000000-0005-0000-0000-000005C20000}"/>
    <cellStyle name="Percent 3 4 13" xfId="49659" xr:uid="{00000000-0005-0000-0000-000006C20000}"/>
    <cellStyle name="Percent 3 4 14" xfId="49660" xr:uid="{00000000-0005-0000-0000-000007C20000}"/>
    <cellStyle name="Percent 3 4 15" xfId="49661" xr:uid="{00000000-0005-0000-0000-000008C20000}"/>
    <cellStyle name="Percent 3 4 16" xfId="49662" xr:uid="{00000000-0005-0000-0000-000009C20000}"/>
    <cellStyle name="Percent 3 4 17" xfId="49663" xr:uid="{00000000-0005-0000-0000-00000AC20000}"/>
    <cellStyle name="Percent 3 4 2" xfId="49664" xr:uid="{00000000-0005-0000-0000-00000BC20000}"/>
    <cellStyle name="Percent 3 4 2 10" xfId="49665" xr:uid="{00000000-0005-0000-0000-00000CC20000}"/>
    <cellStyle name="Percent 3 4 2 11" xfId="49666" xr:uid="{00000000-0005-0000-0000-00000DC20000}"/>
    <cellStyle name="Percent 3 4 2 12" xfId="49667" xr:uid="{00000000-0005-0000-0000-00000EC20000}"/>
    <cellStyle name="Percent 3 4 2 13" xfId="49668" xr:uid="{00000000-0005-0000-0000-00000FC20000}"/>
    <cellStyle name="Percent 3 4 2 14" xfId="49669" xr:uid="{00000000-0005-0000-0000-000010C20000}"/>
    <cellStyle name="Percent 3 4 2 2" xfId="49670" xr:uid="{00000000-0005-0000-0000-000011C20000}"/>
    <cellStyle name="Percent 3 4 2 2 10" xfId="49671" xr:uid="{00000000-0005-0000-0000-000012C20000}"/>
    <cellStyle name="Percent 3 4 2 2 11" xfId="49672" xr:uid="{00000000-0005-0000-0000-000013C20000}"/>
    <cellStyle name="Percent 3 4 2 2 12" xfId="49673" xr:uid="{00000000-0005-0000-0000-000014C20000}"/>
    <cellStyle name="Percent 3 4 2 2 2" xfId="49674" xr:uid="{00000000-0005-0000-0000-000015C20000}"/>
    <cellStyle name="Percent 3 4 2 2 2 10" xfId="49675" xr:uid="{00000000-0005-0000-0000-000016C20000}"/>
    <cellStyle name="Percent 3 4 2 2 2 11" xfId="49676" xr:uid="{00000000-0005-0000-0000-000017C20000}"/>
    <cellStyle name="Percent 3 4 2 2 2 2" xfId="49677" xr:uid="{00000000-0005-0000-0000-000018C20000}"/>
    <cellStyle name="Percent 3 4 2 2 2 2 2" xfId="49678" xr:uid="{00000000-0005-0000-0000-000019C20000}"/>
    <cellStyle name="Percent 3 4 2 2 2 2 3" xfId="49679" xr:uid="{00000000-0005-0000-0000-00001AC20000}"/>
    <cellStyle name="Percent 3 4 2 2 2 2 4" xfId="49680" xr:uid="{00000000-0005-0000-0000-00001BC20000}"/>
    <cellStyle name="Percent 3 4 2 2 2 2 5" xfId="49681" xr:uid="{00000000-0005-0000-0000-00001CC20000}"/>
    <cellStyle name="Percent 3 4 2 2 2 3" xfId="49682" xr:uid="{00000000-0005-0000-0000-00001DC20000}"/>
    <cellStyle name="Percent 3 4 2 2 2 3 2" xfId="49683" xr:uid="{00000000-0005-0000-0000-00001EC20000}"/>
    <cellStyle name="Percent 3 4 2 2 2 3 3" xfId="49684" xr:uid="{00000000-0005-0000-0000-00001FC20000}"/>
    <cellStyle name="Percent 3 4 2 2 2 4" xfId="49685" xr:uid="{00000000-0005-0000-0000-000020C20000}"/>
    <cellStyle name="Percent 3 4 2 2 2 4 2" xfId="49686" xr:uid="{00000000-0005-0000-0000-000021C20000}"/>
    <cellStyle name="Percent 3 4 2 2 2 5" xfId="49687" xr:uid="{00000000-0005-0000-0000-000022C20000}"/>
    <cellStyle name="Percent 3 4 2 2 2 5 2" xfId="49688" xr:uid="{00000000-0005-0000-0000-000023C20000}"/>
    <cellStyle name="Percent 3 4 2 2 2 6" xfId="49689" xr:uid="{00000000-0005-0000-0000-000024C20000}"/>
    <cellStyle name="Percent 3 4 2 2 2 7" xfId="49690" xr:uid="{00000000-0005-0000-0000-000025C20000}"/>
    <cellStyle name="Percent 3 4 2 2 2 8" xfId="49691" xr:uid="{00000000-0005-0000-0000-000026C20000}"/>
    <cellStyle name="Percent 3 4 2 2 2 9" xfId="49692" xr:uid="{00000000-0005-0000-0000-000027C20000}"/>
    <cellStyle name="Percent 3 4 2 2 3" xfId="49693" xr:uid="{00000000-0005-0000-0000-000028C20000}"/>
    <cellStyle name="Percent 3 4 2 2 3 2" xfId="49694" xr:uid="{00000000-0005-0000-0000-000029C20000}"/>
    <cellStyle name="Percent 3 4 2 2 3 3" xfId="49695" xr:uid="{00000000-0005-0000-0000-00002AC20000}"/>
    <cellStyle name="Percent 3 4 2 2 3 4" xfId="49696" xr:uid="{00000000-0005-0000-0000-00002BC20000}"/>
    <cellStyle name="Percent 3 4 2 2 3 5" xfId="49697" xr:uid="{00000000-0005-0000-0000-00002CC20000}"/>
    <cellStyle name="Percent 3 4 2 2 4" xfId="49698" xr:uid="{00000000-0005-0000-0000-00002DC20000}"/>
    <cellStyle name="Percent 3 4 2 2 4 2" xfId="49699" xr:uid="{00000000-0005-0000-0000-00002EC20000}"/>
    <cellStyle name="Percent 3 4 2 2 4 3" xfId="49700" xr:uid="{00000000-0005-0000-0000-00002FC20000}"/>
    <cellStyle name="Percent 3 4 2 2 5" xfId="49701" xr:uid="{00000000-0005-0000-0000-000030C20000}"/>
    <cellStyle name="Percent 3 4 2 2 5 2" xfId="49702" xr:uid="{00000000-0005-0000-0000-000031C20000}"/>
    <cellStyle name="Percent 3 4 2 2 6" xfId="49703" xr:uid="{00000000-0005-0000-0000-000032C20000}"/>
    <cellStyle name="Percent 3 4 2 2 6 2" xfId="49704" xr:uid="{00000000-0005-0000-0000-000033C20000}"/>
    <cellStyle name="Percent 3 4 2 2 7" xfId="49705" xr:uid="{00000000-0005-0000-0000-000034C20000}"/>
    <cellStyle name="Percent 3 4 2 2 8" xfId="49706" xr:uid="{00000000-0005-0000-0000-000035C20000}"/>
    <cellStyle name="Percent 3 4 2 2 9" xfId="49707" xr:uid="{00000000-0005-0000-0000-000036C20000}"/>
    <cellStyle name="Percent 3 4 2 3" xfId="49708" xr:uid="{00000000-0005-0000-0000-000037C20000}"/>
    <cellStyle name="Percent 3 4 2 3 10" xfId="49709" xr:uid="{00000000-0005-0000-0000-000038C20000}"/>
    <cellStyle name="Percent 3 4 2 3 11" xfId="49710" xr:uid="{00000000-0005-0000-0000-000039C20000}"/>
    <cellStyle name="Percent 3 4 2 3 12" xfId="49711" xr:uid="{00000000-0005-0000-0000-00003AC20000}"/>
    <cellStyle name="Percent 3 4 2 3 2" xfId="49712" xr:uid="{00000000-0005-0000-0000-00003BC20000}"/>
    <cellStyle name="Percent 3 4 2 3 2 10" xfId="49713" xr:uid="{00000000-0005-0000-0000-00003CC20000}"/>
    <cellStyle name="Percent 3 4 2 3 2 11" xfId="49714" xr:uid="{00000000-0005-0000-0000-00003DC20000}"/>
    <cellStyle name="Percent 3 4 2 3 2 2" xfId="49715" xr:uid="{00000000-0005-0000-0000-00003EC20000}"/>
    <cellStyle name="Percent 3 4 2 3 2 2 2" xfId="49716" xr:uid="{00000000-0005-0000-0000-00003FC20000}"/>
    <cellStyle name="Percent 3 4 2 3 2 2 3" xfId="49717" xr:uid="{00000000-0005-0000-0000-000040C20000}"/>
    <cellStyle name="Percent 3 4 2 3 2 2 4" xfId="49718" xr:uid="{00000000-0005-0000-0000-000041C20000}"/>
    <cellStyle name="Percent 3 4 2 3 2 2 5" xfId="49719" xr:uid="{00000000-0005-0000-0000-000042C20000}"/>
    <cellStyle name="Percent 3 4 2 3 2 3" xfId="49720" xr:uid="{00000000-0005-0000-0000-000043C20000}"/>
    <cellStyle name="Percent 3 4 2 3 2 3 2" xfId="49721" xr:uid="{00000000-0005-0000-0000-000044C20000}"/>
    <cellStyle name="Percent 3 4 2 3 2 3 3" xfId="49722" xr:uid="{00000000-0005-0000-0000-000045C20000}"/>
    <cellStyle name="Percent 3 4 2 3 2 4" xfId="49723" xr:uid="{00000000-0005-0000-0000-000046C20000}"/>
    <cellStyle name="Percent 3 4 2 3 2 4 2" xfId="49724" xr:uid="{00000000-0005-0000-0000-000047C20000}"/>
    <cellStyle name="Percent 3 4 2 3 2 5" xfId="49725" xr:uid="{00000000-0005-0000-0000-000048C20000}"/>
    <cellStyle name="Percent 3 4 2 3 2 5 2" xfId="49726" xr:uid="{00000000-0005-0000-0000-000049C20000}"/>
    <cellStyle name="Percent 3 4 2 3 2 6" xfId="49727" xr:uid="{00000000-0005-0000-0000-00004AC20000}"/>
    <cellStyle name="Percent 3 4 2 3 2 7" xfId="49728" xr:uid="{00000000-0005-0000-0000-00004BC20000}"/>
    <cellStyle name="Percent 3 4 2 3 2 8" xfId="49729" xr:uid="{00000000-0005-0000-0000-00004CC20000}"/>
    <cellStyle name="Percent 3 4 2 3 2 9" xfId="49730" xr:uid="{00000000-0005-0000-0000-00004DC20000}"/>
    <cellStyle name="Percent 3 4 2 3 3" xfId="49731" xr:uid="{00000000-0005-0000-0000-00004EC20000}"/>
    <cellStyle name="Percent 3 4 2 3 3 2" xfId="49732" xr:uid="{00000000-0005-0000-0000-00004FC20000}"/>
    <cellStyle name="Percent 3 4 2 3 3 3" xfId="49733" xr:uid="{00000000-0005-0000-0000-000050C20000}"/>
    <cellStyle name="Percent 3 4 2 3 3 4" xfId="49734" xr:uid="{00000000-0005-0000-0000-000051C20000}"/>
    <cellStyle name="Percent 3 4 2 3 3 5" xfId="49735" xr:uid="{00000000-0005-0000-0000-000052C20000}"/>
    <cellStyle name="Percent 3 4 2 3 4" xfId="49736" xr:uid="{00000000-0005-0000-0000-000053C20000}"/>
    <cellStyle name="Percent 3 4 2 3 4 2" xfId="49737" xr:uid="{00000000-0005-0000-0000-000054C20000}"/>
    <cellStyle name="Percent 3 4 2 3 4 3" xfId="49738" xr:uid="{00000000-0005-0000-0000-000055C20000}"/>
    <cellStyle name="Percent 3 4 2 3 5" xfId="49739" xr:uid="{00000000-0005-0000-0000-000056C20000}"/>
    <cellStyle name="Percent 3 4 2 3 5 2" xfId="49740" xr:uid="{00000000-0005-0000-0000-000057C20000}"/>
    <cellStyle name="Percent 3 4 2 3 6" xfId="49741" xr:uid="{00000000-0005-0000-0000-000058C20000}"/>
    <cellStyle name="Percent 3 4 2 3 6 2" xfId="49742" xr:uid="{00000000-0005-0000-0000-000059C20000}"/>
    <cellStyle name="Percent 3 4 2 3 7" xfId="49743" xr:uid="{00000000-0005-0000-0000-00005AC20000}"/>
    <cellStyle name="Percent 3 4 2 3 8" xfId="49744" xr:uid="{00000000-0005-0000-0000-00005BC20000}"/>
    <cellStyle name="Percent 3 4 2 3 9" xfId="49745" xr:uid="{00000000-0005-0000-0000-00005CC20000}"/>
    <cellStyle name="Percent 3 4 2 4" xfId="49746" xr:uid="{00000000-0005-0000-0000-00005DC20000}"/>
    <cellStyle name="Percent 3 4 2 4 10" xfId="49747" xr:uid="{00000000-0005-0000-0000-00005EC20000}"/>
    <cellStyle name="Percent 3 4 2 4 11" xfId="49748" xr:uid="{00000000-0005-0000-0000-00005FC20000}"/>
    <cellStyle name="Percent 3 4 2 4 2" xfId="49749" xr:uid="{00000000-0005-0000-0000-000060C20000}"/>
    <cellStyle name="Percent 3 4 2 4 2 2" xfId="49750" xr:uid="{00000000-0005-0000-0000-000061C20000}"/>
    <cellStyle name="Percent 3 4 2 4 2 3" xfId="49751" xr:uid="{00000000-0005-0000-0000-000062C20000}"/>
    <cellStyle name="Percent 3 4 2 4 2 4" xfId="49752" xr:uid="{00000000-0005-0000-0000-000063C20000}"/>
    <cellStyle name="Percent 3 4 2 4 2 5" xfId="49753" xr:uid="{00000000-0005-0000-0000-000064C20000}"/>
    <cellStyle name="Percent 3 4 2 4 3" xfId="49754" xr:uid="{00000000-0005-0000-0000-000065C20000}"/>
    <cellStyle name="Percent 3 4 2 4 3 2" xfId="49755" xr:uid="{00000000-0005-0000-0000-000066C20000}"/>
    <cellStyle name="Percent 3 4 2 4 3 3" xfId="49756" xr:uid="{00000000-0005-0000-0000-000067C20000}"/>
    <cellStyle name="Percent 3 4 2 4 4" xfId="49757" xr:uid="{00000000-0005-0000-0000-000068C20000}"/>
    <cellStyle name="Percent 3 4 2 4 4 2" xfId="49758" xr:uid="{00000000-0005-0000-0000-000069C20000}"/>
    <cellStyle name="Percent 3 4 2 4 5" xfId="49759" xr:uid="{00000000-0005-0000-0000-00006AC20000}"/>
    <cellStyle name="Percent 3 4 2 4 5 2" xfId="49760" xr:uid="{00000000-0005-0000-0000-00006BC20000}"/>
    <cellStyle name="Percent 3 4 2 4 6" xfId="49761" xr:uid="{00000000-0005-0000-0000-00006CC20000}"/>
    <cellStyle name="Percent 3 4 2 4 7" xfId="49762" xr:uid="{00000000-0005-0000-0000-00006DC20000}"/>
    <cellStyle name="Percent 3 4 2 4 8" xfId="49763" xr:uid="{00000000-0005-0000-0000-00006EC20000}"/>
    <cellStyle name="Percent 3 4 2 4 9" xfId="49764" xr:uid="{00000000-0005-0000-0000-00006FC20000}"/>
    <cellStyle name="Percent 3 4 2 5" xfId="49765" xr:uid="{00000000-0005-0000-0000-000070C20000}"/>
    <cellStyle name="Percent 3 4 2 5 2" xfId="49766" xr:uid="{00000000-0005-0000-0000-000071C20000}"/>
    <cellStyle name="Percent 3 4 2 5 3" xfId="49767" xr:uid="{00000000-0005-0000-0000-000072C20000}"/>
    <cellStyle name="Percent 3 4 2 5 4" xfId="49768" xr:uid="{00000000-0005-0000-0000-000073C20000}"/>
    <cellStyle name="Percent 3 4 2 5 5" xfId="49769" xr:uid="{00000000-0005-0000-0000-000074C20000}"/>
    <cellStyle name="Percent 3 4 2 6" xfId="49770" xr:uid="{00000000-0005-0000-0000-000075C20000}"/>
    <cellStyle name="Percent 3 4 2 6 2" xfId="49771" xr:uid="{00000000-0005-0000-0000-000076C20000}"/>
    <cellStyle name="Percent 3 4 2 6 3" xfId="49772" xr:uid="{00000000-0005-0000-0000-000077C20000}"/>
    <cellStyle name="Percent 3 4 2 7" xfId="49773" xr:uid="{00000000-0005-0000-0000-000078C20000}"/>
    <cellStyle name="Percent 3 4 2 7 2" xfId="49774" xr:uid="{00000000-0005-0000-0000-000079C20000}"/>
    <cellStyle name="Percent 3 4 2 8" xfId="49775" xr:uid="{00000000-0005-0000-0000-00007AC20000}"/>
    <cellStyle name="Percent 3 4 2 8 2" xfId="49776" xr:uid="{00000000-0005-0000-0000-00007BC20000}"/>
    <cellStyle name="Percent 3 4 2 9" xfId="49777" xr:uid="{00000000-0005-0000-0000-00007CC20000}"/>
    <cellStyle name="Percent 3 4 3" xfId="49778" xr:uid="{00000000-0005-0000-0000-00007DC20000}"/>
    <cellStyle name="Percent 3 4 3 10" xfId="49779" xr:uid="{00000000-0005-0000-0000-00007EC20000}"/>
    <cellStyle name="Percent 3 4 3 11" xfId="49780" xr:uid="{00000000-0005-0000-0000-00007FC20000}"/>
    <cellStyle name="Percent 3 4 3 12" xfId="49781" xr:uid="{00000000-0005-0000-0000-000080C20000}"/>
    <cellStyle name="Percent 3 4 3 13" xfId="49782" xr:uid="{00000000-0005-0000-0000-000081C20000}"/>
    <cellStyle name="Percent 3 4 3 14" xfId="49783" xr:uid="{00000000-0005-0000-0000-000082C20000}"/>
    <cellStyle name="Percent 3 4 3 2" xfId="49784" xr:uid="{00000000-0005-0000-0000-000083C20000}"/>
    <cellStyle name="Percent 3 4 3 2 10" xfId="49785" xr:uid="{00000000-0005-0000-0000-000084C20000}"/>
    <cellStyle name="Percent 3 4 3 2 11" xfId="49786" xr:uid="{00000000-0005-0000-0000-000085C20000}"/>
    <cellStyle name="Percent 3 4 3 2 12" xfId="49787" xr:uid="{00000000-0005-0000-0000-000086C20000}"/>
    <cellStyle name="Percent 3 4 3 2 2" xfId="49788" xr:uid="{00000000-0005-0000-0000-000087C20000}"/>
    <cellStyle name="Percent 3 4 3 2 2 10" xfId="49789" xr:uid="{00000000-0005-0000-0000-000088C20000}"/>
    <cellStyle name="Percent 3 4 3 2 2 11" xfId="49790" xr:uid="{00000000-0005-0000-0000-000089C20000}"/>
    <cellStyle name="Percent 3 4 3 2 2 2" xfId="49791" xr:uid="{00000000-0005-0000-0000-00008AC20000}"/>
    <cellStyle name="Percent 3 4 3 2 2 2 2" xfId="49792" xr:uid="{00000000-0005-0000-0000-00008BC20000}"/>
    <cellStyle name="Percent 3 4 3 2 2 2 3" xfId="49793" xr:uid="{00000000-0005-0000-0000-00008CC20000}"/>
    <cellStyle name="Percent 3 4 3 2 2 2 4" xfId="49794" xr:uid="{00000000-0005-0000-0000-00008DC20000}"/>
    <cellStyle name="Percent 3 4 3 2 2 2 5" xfId="49795" xr:uid="{00000000-0005-0000-0000-00008EC20000}"/>
    <cellStyle name="Percent 3 4 3 2 2 3" xfId="49796" xr:uid="{00000000-0005-0000-0000-00008FC20000}"/>
    <cellStyle name="Percent 3 4 3 2 2 3 2" xfId="49797" xr:uid="{00000000-0005-0000-0000-000090C20000}"/>
    <cellStyle name="Percent 3 4 3 2 2 3 3" xfId="49798" xr:uid="{00000000-0005-0000-0000-000091C20000}"/>
    <cellStyle name="Percent 3 4 3 2 2 4" xfId="49799" xr:uid="{00000000-0005-0000-0000-000092C20000}"/>
    <cellStyle name="Percent 3 4 3 2 2 4 2" xfId="49800" xr:uid="{00000000-0005-0000-0000-000093C20000}"/>
    <cellStyle name="Percent 3 4 3 2 2 5" xfId="49801" xr:uid="{00000000-0005-0000-0000-000094C20000}"/>
    <cellStyle name="Percent 3 4 3 2 2 5 2" xfId="49802" xr:uid="{00000000-0005-0000-0000-000095C20000}"/>
    <cellStyle name="Percent 3 4 3 2 2 6" xfId="49803" xr:uid="{00000000-0005-0000-0000-000096C20000}"/>
    <cellStyle name="Percent 3 4 3 2 2 7" xfId="49804" xr:uid="{00000000-0005-0000-0000-000097C20000}"/>
    <cellStyle name="Percent 3 4 3 2 2 8" xfId="49805" xr:uid="{00000000-0005-0000-0000-000098C20000}"/>
    <cellStyle name="Percent 3 4 3 2 2 9" xfId="49806" xr:uid="{00000000-0005-0000-0000-000099C20000}"/>
    <cellStyle name="Percent 3 4 3 2 3" xfId="49807" xr:uid="{00000000-0005-0000-0000-00009AC20000}"/>
    <cellStyle name="Percent 3 4 3 2 3 2" xfId="49808" xr:uid="{00000000-0005-0000-0000-00009BC20000}"/>
    <cellStyle name="Percent 3 4 3 2 3 3" xfId="49809" xr:uid="{00000000-0005-0000-0000-00009CC20000}"/>
    <cellStyle name="Percent 3 4 3 2 3 4" xfId="49810" xr:uid="{00000000-0005-0000-0000-00009DC20000}"/>
    <cellStyle name="Percent 3 4 3 2 3 5" xfId="49811" xr:uid="{00000000-0005-0000-0000-00009EC20000}"/>
    <cellStyle name="Percent 3 4 3 2 4" xfId="49812" xr:uid="{00000000-0005-0000-0000-00009FC20000}"/>
    <cellStyle name="Percent 3 4 3 2 4 2" xfId="49813" xr:uid="{00000000-0005-0000-0000-0000A0C20000}"/>
    <cellStyle name="Percent 3 4 3 2 4 3" xfId="49814" xr:uid="{00000000-0005-0000-0000-0000A1C20000}"/>
    <cellStyle name="Percent 3 4 3 2 5" xfId="49815" xr:uid="{00000000-0005-0000-0000-0000A2C20000}"/>
    <cellStyle name="Percent 3 4 3 2 5 2" xfId="49816" xr:uid="{00000000-0005-0000-0000-0000A3C20000}"/>
    <cellStyle name="Percent 3 4 3 2 6" xfId="49817" xr:uid="{00000000-0005-0000-0000-0000A4C20000}"/>
    <cellStyle name="Percent 3 4 3 2 6 2" xfId="49818" xr:uid="{00000000-0005-0000-0000-0000A5C20000}"/>
    <cellStyle name="Percent 3 4 3 2 7" xfId="49819" xr:uid="{00000000-0005-0000-0000-0000A6C20000}"/>
    <cellStyle name="Percent 3 4 3 2 8" xfId="49820" xr:uid="{00000000-0005-0000-0000-0000A7C20000}"/>
    <cellStyle name="Percent 3 4 3 2 9" xfId="49821" xr:uid="{00000000-0005-0000-0000-0000A8C20000}"/>
    <cellStyle name="Percent 3 4 3 3" xfId="49822" xr:uid="{00000000-0005-0000-0000-0000A9C20000}"/>
    <cellStyle name="Percent 3 4 3 3 10" xfId="49823" xr:uid="{00000000-0005-0000-0000-0000AAC20000}"/>
    <cellStyle name="Percent 3 4 3 3 11" xfId="49824" xr:uid="{00000000-0005-0000-0000-0000ABC20000}"/>
    <cellStyle name="Percent 3 4 3 3 12" xfId="49825" xr:uid="{00000000-0005-0000-0000-0000ACC20000}"/>
    <cellStyle name="Percent 3 4 3 3 2" xfId="49826" xr:uid="{00000000-0005-0000-0000-0000ADC20000}"/>
    <cellStyle name="Percent 3 4 3 3 2 10" xfId="49827" xr:uid="{00000000-0005-0000-0000-0000AEC20000}"/>
    <cellStyle name="Percent 3 4 3 3 2 11" xfId="49828" xr:uid="{00000000-0005-0000-0000-0000AFC20000}"/>
    <cellStyle name="Percent 3 4 3 3 2 2" xfId="49829" xr:uid="{00000000-0005-0000-0000-0000B0C20000}"/>
    <cellStyle name="Percent 3 4 3 3 2 2 2" xfId="49830" xr:uid="{00000000-0005-0000-0000-0000B1C20000}"/>
    <cellStyle name="Percent 3 4 3 3 2 2 3" xfId="49831" xr:uid="{00000000-0005-0000-0000-0000B2C20000}"/>
    <cellStyle name="Percent 3 4 3 3 2 2 4" xfId="49832" xr:uid="{00000000-0005-0000-0000-0000B3C20000}"/>
    <cellStyle name="Percent 3 4 3 3 2 2 5" xfId="49833" xr:uid="{00000000-0005-0000-0000-0000B4C20000}"/>
    <cellStyle name="Percent 3 4 3 3 2 3" xfId="49834" xr:uid="{00000000-0005-0000-0000-0000B5C20000}"/>
    <cellStyle name="Percent 3 4 3 3 2 3 2" xfId="49835" xr:uid="{00000000-0005-0000-0000-0000B6C20000}"/>
    <cellStyle name="Percent 3 4 3 3 2 3 3" xfId="49836" xr:uid="{00000000-0005-0000-0000-0000B7C20000}"/>
    <cellStyle name="Percent 3 4 3 3 2 4" xfId="49837" xr:uid="{00000000-0005-0000-0000-0000B8C20000}"/>
    <cellStyle name="Percent 3 4 3 3 2 4 2" xfId="49838" xr:uid="{00000000-0005-0000-0000-0000B9C20000}"/>
    <cellStyle name="Percent 3 4 3 3 2 5" xfId="49839" xr:uid="{00000000-0005-0000-0000-0000BAC20000}"/>
    <cellStyle name="Percent 3 4 3 3 2 5 2" xfId="49840" xr:uid="{00000000-0005-0000-0000-0000BBC20000}"/>
    <cellStyle name="Percent 3 4 3 3 2 6" xfId="49841" xr:uid="{00000000-0005-0000-0000-0000BCC20000}"/>
    <cellStyle name="Percent 3 4 3 3 2 7" xfId="49842" xr:uid="{00000000-0005-0000-0000-0000BDC20000}"/>
    <cellStyle name="Percent 3 4 3 3 2 8" xfId="49843" xr:uid="{00000000-0005-0000-0000-0000BEC20000}"/>
    <cellStyle name="Percent 3 4 3 3 2 9" xfId="49844" xr:uid="{00000000-0005-0000-0000-0000BFC20000}"/>
    <cellStyle name="Percent 3 4 3 3 3" xfId="49845" xr:uid="{00000000-0005-0000-0000-0000C0C20000}"/>
    <cellStyle name="Percent 3 4 3 3 3 2" xfId="49846" xr:uid="{00000000-0005-0000-0000-0000C1C20000}"/>
    <cellStyle name="Percent 3 4 3 3 3 3" xfId="49847" xr:uid="{00000000-0005-0000-0000-0000C2C20000}"/>
    <cellStyle name="Percent 3 4 3 3 3 4" xfId="49848" xr:uid="{00000000-0005-0000-0000-0000C3C20000}"/>
    <cellStyle name="Percent 3 4 3 3 3 5" xfId="49849" xr:uid="{00000000-0005-0000-0000-0000C4C20000}"/>
    <cellStyle name="Percent 3 4 3 3 4" xfId="49850" xr:uid="{00000000-0005-0000-0000-0000C5C20000}"/>
    <cellStyle name="Percent 3 4 3 3 4 2" xfId="49851" xr:uid="{00000000-0005-0000-0000-0000C6C20000}"/>
    <cellStyle name="Percent 3 4 3 3 4 3" xfId="49852" xr:uid="{00000000-0005-0000-0000-0000C7C20000}"/>
    <cellStyle name="Percent 3 4 3 3 5" xfId="49853" xr:uid="{00000000-0005-0000-0000-0000C8C20000}"/>
    <cellStyle name="Percent 3 4 3 3 5 2" xfId="49854" xr:uid="{00000000-0005-0000-0000-0000C9C20000}"/>
    <cellStyle name="Percent 3 4 3 3 6" xfId="49855" xr:uid="{00000000-0005-0000-0000-0000CAC20000}"/>
    <cellStyle name="Percent 3 4 3 3 6 2" xfId="49856" xr:uid="{00000000-0005-0000-0000-0000CBC20000}"/>
    <cellStyle name="Percent 3 4 3 3 7" xfId="49857" xr:uid="{00000000-0005-0000-0000-0000CCC20000}"/>
    <cellStyle name="Percent 3 4 3 3 8" xfId="49858" xr:uid="{00000000-0005-0000-0000-0000CDC20000}"/>
    <cellStyle name="Percent 3 4 3 3 9" xfId="49859" xr:uid="{00000000-0005-0000-0000-0000CEC20000}"/>
    <cellStyle name="Percent 3 4 3 4" xfId="49860" xr:uid="{00000000-0005-0000-0000-0000CFC20000}"/>
    <cellStyle name="Percent 3 4 3 4 10" xfId="49861" xr:uid="{00000000-0005-0000-0000-0000D0C20000}"/>
    <cellStyle name="Percent 3 4 3 4 11" xfId="49862" xr:uid="{00000000-0005-0000-0000-0000D1C20000}"/>
    <cellStyle name="Percent 3 4 3 4 2" xfId="49863" xr:uid="{00000000-0005-0000-0000-0000D2C20000}"/>
    <cellStyle name="Percent 3 4 3 4 2 2" xfId="49864" xr:uid="{00000000-0005-0000-0000-0000D3C20000}"/>
    <cellStyle name="Percent 3 4 3 4 2 3" xfId="49865" xr:uid="{00000000-0005-0000-0000-0000D4C20000}"/>
    <cellStyle name="Percent 3 4 3 4 2 4" xfId="49866" xr:uid="{00000000-0005-0000-0000-0000D5C20000}"/>
    <cellStyle name="Percent 3 4 3 4 2 5" xfId="49867" xr:uid="{00000000-0005-0000-0000-0000D6C20000}"/>
    <cellStyle name="Percent 3 4 3 4 3" xfId="49868" xr:uid="{00000000-0005-0000-0000-0000D7C20000}"/>
    <cellStyle name="Percent 3 4 3 4 3 2" xfId="49869" xr:uid="{00000000-0005-0000-0000-0000D8C20000}"/>
    <cellStyle name="Percent 3 4 3 4 3 3" xfId="49870" xr:uid="{00000000-0005-0000-0000-0000D9C20000}"/>
    <cellStyle name="Percent 3 4 3 4 4" xfId="49871" xr:uid="{00000000-0005-0000-0000-0000DAC20000}"/>
    <cellStyle name="Percent 3 4 3 4 4 2" xfId="49872" xr:uid="{00000000-0005-0000-0000-0000DBC20000}"/>
    <cellStyle name="Percent 3 4 3 4 5" xfId="49873" xr:uid="{00000000-0005-0000-0000-0000DCC20000}"/>
    <cellStyle name="Percent 3 4 3 4 5 2" xfId="49874" xr:uid="{00000000-0005-0000-0000-0000DDC20000}"/>
    <cellStyle name="Percent 3 4 3 4 6" xfId="49875" xr:uid="{00000000-0005-0000-0000-0000DEC20000}"/>
    <cellStyle name="Percent 3 4 3 4 7" xfId="49876" xr:uid="{00000000-0005-0000-0000-0000DFC20000}"/>
    <cellStyle name="Percent 3 4 3 4 8" xfId="49877" xr:uid="{00000000-0005-0000-0000-0000E0C20000}"/>
    <cellStyle name="Percent 3 4 3 4 9" xfId="49878" xr:uid="{00000000-0005-0000-0000-0000E1C20000}"/>
    <cellStyle name="Percent 3 4 3 5" xfId="49879" xr:uid="{00000000-0005-0000-0000-0000E2C20000}"/>
    <cellStyle name="Percent 3 4 3 5 2" xfId="49880" xr:uid="{00000000-0005-0000-0000-0000E3C20000}"/>
    <cellStyle name="Percent 3 4 3 5 3" xfId="49881" xr:uid="{00000000-0005-0000-0000-0000E4C20000}"/>
    <cellStyle name="Percent 3 4 3 5 4" xfId="49882" xr:uid="{00000000-0005-0000-0000-0000E5C20000}"/>
    <cellStyle name="Percent 3 4 3 5 5" xfId="49883" xr:uid="{00000000-0005-0000-0000-0000E6C20000}"/>
    <cellStyle name="Percent 3 4 3 6" xfId="49884" xr:uid="{00000000-0005-0000-0000-0000E7C20000}"/>
    <cellStyle name="Percent 3 4 3 6 2" xfId="49885" xr:uid="{00000000-0005-0000-0000-0000E8C20000}"/>
    <cellStyle name="Percent 3 4 3 6 3" xfId="49886" xr:uid="{00000000-0005-0000-0000-0000E9C20000}"/>
    <cellStyle name="Percent 3 4 3 7" xfId="49887" xr:uid="{00000000-0005-0000-0000-0000EAC20000}"/>
    <cellStyle name="Percent 3 4 3 7 2" xfId="49888" xr:uid="{00000000-0005-0000-0000-0000EBC20000}"/>
    <cellStyle name="Percent 3 4 3 8" xfId="49889" xr:uid="{00000000-0005-0000-0000-0000ECC20000}"/>
    <cellStyle name="Percent 3 4 3 8 2" xfId="49890" xr:uid="{00000000-0005-0000-0000-0000EDC20000}"/>
    <cellStyle name="Percent 3 4 3 9" xfId="49891" xr:uid="{00000000-0005-0000-0000-0000EEC20000}"/>
    <cellStyle name="Percent 3 4 4" xfId="49892" xr:uid="{00000000-0005-0000-0000-0000EFC20000}"/>
    <cellStyle name="Percent 3 4 4 10" xfId="49893" xr:uid="{00000000-0005-0000-0000-0000F0C20000}"/>
    <cellStyle name="Percent 3 4 4 11" xfId="49894" xr:uid="{00000000-0005-0000-0000-0000F1C20000}"/>
    <cellStyle name="Percent 3 4 4 12" xfId="49895" xr:uid="{00000000-0005-0000-0000-0000F2C20000}"/>
    <cellStyle name="Percent 3 4 4 13" xfId="49896" xr:uid="{00000000-0005-0000-0000-0000F3C20000}"/>
    <cellStyle name="Percent 3 4 4 14" xfId="49897" xr:uid="{00000000-0005-0000-0000-0000F4C20000}"/>
    <cellStyle name="Percent 3 4 4 2" xfId="49898" xr:uid="{00000000-0005-0000-0000-0000F5C20000}"/>
    <cellStyle name="Percent 3 4 4 2 10" xfId="49899" xr:uid="{00000000-0005-0000-0000-0000F6C20000}"/>
    <cellStyle name="Percent 3 4 4 2 11" xfId="49900" xr:uid="{00000000-0005-0000-0000-0000F7C20000}"/>
    <cellStyle name="Percent 3 4 4 2 12" xfId="49901" xr:uid="{00000000-0005-0000-0000-0000F8C20000}"/>
    <cellStyle name="Percent 3 4 4 2 2" xfId="49902" xr:uid="{00000000-0005-0000-0000-0000F9C20000}"/>
    <cellStyle name="Percent 3 4 4 2 2 10" xfId="49903" xr:uid="{00000000-0005-0000-0000-0000FAC20000}"/>
    <cellStyle name="Percent 3 4 4 2 2 11" xfId="49904" xr:uid="{00000000-0005-0000-0000-0000FBC20000}"/>
    <cellStyle name="Percent 3 4 4 2 2 2" xfId="49905" xr:uid="{00000000-0005-0000-0000-0000FCC20000}"/>
    <cellStyle name="Percent 3 4 4 2 2 2 2" xfId="49906" xr:uid="{00000000-0005-0000-0000-0000FDC20000}"/>
    <cellStyle name="Percent 3 4 4 2 2 2 3" xfId="49907" xr:uid="{00000000-0005-0000-0000-0000FEC20000}"/>
    <cellStyle name="Percent 3 4 4 2 2 2 4" xfId="49908" xr:uid="{00000000-0005-0000-0000-0000FFC20000}"/>
    <cellStyle name="Percent 3 4 4 2 2 2 5" xfId="49909" xr:uid="{00000000-0005-0000-0000-000000C30000}"/>
    <cellStyle name="Percent 3 4 4 2 2 3" xfId="49910" xr:uid="{00000000-0005-0000-0000-000001C30000}"/>
    <cellStyle name="Percent 3 4 4 2 2 3 2" xfId="49911" xr:uid="{00000000-0005-0000-0000-000002C30000}"/>
    <cellStyle name="Percent 3 4 4 2 2 3 3" xfId="49912" xr:uid="{00000000-0005-0000-0000-000003C30000}"/>
    <cellStyle name="Percent 3 4 4 2 2 4" xfId="49913" xr:uid="{00000000-0005-0000-0000-000004C30000}"/>
    <cellStyle name="Percent 3 4 4 2 2 4 2" xfId="49914" xr:uid="{00000000-0005-0000-0000-000005C30000}"/>
    <cellStyle name="Percent 3 4 4 2 2 5" xfId="49915" xr:uid="{00000000-0005-0000-0000-000006C30000}"/>
    <cellStyle name="Percent 3 4 4 2 2 5 2" xfId="49916" xr:uid="{00000000-0005-0000-0000-000007C30000}"/>
    <cellStyle name="Percent 3 4 4 2 2 6" xfId="49917" xr:uid="{00000000-0005-0000-0000-000008C30000}"/>
    <cellStyle name="Percent 3 4 4 2 2 7" xfId="49918" xr:uid="{00000000-0005-0000-0000-000009C30000}"/>
    <cellStyle name="Percent 3 4 4 2 2 8" xfId="49919" xr:uid="{00000000-0005-0000-0000-00000AC30000}"/>
    <cellStyle name="Percent 3 4 4 2 2 9" xfId="49920" xr:uid="{00000000-0005-0000-0000-00000BC30000}"/>
    <cellStyle name="Percent 3 4 4 2 3" xfId="49921" xr:uid="{00000000-0005-0000-0000-00000CC30000}"/>
    <cellStyle name="Percent 3 4 4 2 3 2" xfId="49922" xr:uid="{00000000-0005-0000-0000-00000DC30000}"/>
    <cellStyle name="Percent 3 4 4 2 3 3" xfId="49923" xr:uid="{00000000-0005-0000-0000-00000EC30000}"/>
    <cellStyle name="Percent 3 4 4 2 3 4" xfId="49924" xr:uid="{00000000-0005-0000-0000-00000FC30000}"/>
    <cellStyle name="Percent 3 4 4 2 3 5" xfId="49925" xr:uid="{00000000-0005-0000-0000-000010C30000}"/>
    <cellStyle name="Percent 3 4 4 2 4" xfId="49926" xr:uid="{00000000-0005-0000-0000-000011C30000}"/>
    <cellStyle name="Percent 3 4 4 2 4 2" xfId="49927" xr:uid="{00000000-0005-0000-0000-000012C30000}"/>
    <cellStyle name="Percent 3 4 4 2 4 3" xfId="49928" xr:uid="{00000000-0005-0000-0000-000013C30000}"/>
    <cellStyle name="Percent 3 4 4 2 5" xfId="49929" xr:uid="{00000000-0005-0000-0000-000014C30000}"/>
    <cellStyle name="Percent 3 4 4 2 5 2" xfId="49930" xr:uid="{00000000-0005-0000-0000-000015C30000}"/>
    <cellStyle name="Percent 3 4 4 2 6" xfId="49931" xr:uid="{00000000-0005-0000-0000-000016C30000}"/>
    <cellStyle name="Percent 3 4 4 2 6 2" xfId="49932" xr:uid="{00000000-0005-0000-0000-000017C30000}"/>
    <cellStyle name="Percent 3 4 4 2 7" xfId="49933" xr:uid="{00000000-0005-0000-0000-000018C30000}"/>
    <cellStyle name="Percent 3 4 4 2 8" xfId="49934" xr:uid="{00000000-0005-0000-0000-000019C30000}"/>
    <cellStyle name="Percent 3 4 4 2 9" xfId="49935" xr:uid="{00000000-0005-0000-0000-00001AC30000}"/>
    <cellStyle name="Percent 3 4 4 3" xfId="49936" xr:uid="{00000000-0005-0000-0000-00001BC30000}"/>
    <cellStyle name="Percent 3 4 4 3 10" xfId="49937" xr:uid="{00000000-0005-0000-0000-00001CC30000}"/>
    <cellStyle name="Percent 3 4 4 3 11" xfId="49938" xr:uid="{00000000-0005-0000-0000-00001DC30000}"/>
    <cellStyle name="Percent 3 4 4 3 12" xfId="49939" xr:uid="{00000000-0005-0000-0000-00001EC30000}"/>
    <cellStyle name="Percent 3 4 4 3 2" xfId="49940" xr:uid="{00000000-0005-0000-0000-00001FC30000}"/>
    <cellStyle name="Percent 3 4 4 3 2 10" xfId="49941" xr:uid="{00000000-0005-0000-0000-000020C30000}"/>
    <cellStyle name="Percent 3 4 4 3 2 11" xfId="49942" xr:uid="{00000000-0005-0000-0000-000021C30000}"/>
    <cellStyle name="Percent 3 4 4 3 2 2" xfId="49943" xr:uid="{00000000-0005-0000-0000-000022C30000}"/>
    <cellStyle name="Percent 3 4 4 3 2 2 2" xfId="49944" xr:uid="{00000000-0005-0000-0000-000023C30000}"/>
    <cellStyle name="Percent 3 4 4 3 2 2 3" xfId="49945" xr:uid="{00000000-0005-0000-0000-000024C30000}"/>
    <cellStyle name="Percent 3 4 4 3 2 2 4" xfId="49946" xr:uid="{00000000-0005-0000-0000-000025C30000}"/>
    <cellStyle name="Percent 3 4 4 3 2 2 5" xfId="49947" xr:uid="{00000000-0005-0000-0000-000026C30000}"/>
    <cellStyle name="Percent 3 4 4 3 2 3" xfId="49948" xr:uid="{00000000-0005-0000-0000-000027C30000}"/>
    <cellStyle name="Percent 3 4 4 3 2 3 2" xfId="49949" xr:uid="{00000000-0005-0000-0000-000028C30000}"/>
    <cellStyle name="Percent 3 4 4 3 2 3 3" xfId="49950" xr:uid="{00000000-0005-0000-0000-000029C30000}"/>
    <cellStyle name="Percent 3 4 4 3 2 4" xfId="49951" xr:uid="{00000000-0005-0000-0000-00002AC30000}"/>
    <cellStyle name="Percent 3 4 4 3 2 4 2" xfId="49952" xr:uid="{00000000-0005-0000-0000-00002BC30000}"/>
    <cellStyle name="Percent 3 4 4 3 2 5" xfId="49953" xr:uid="{00000000-0005-0000-0000-00002CC30000}"/>
    <cellStyle name="Percent 3 4 4 3 2 5 2" xfId="49954" xr:uid="{00000000-0005-0000-0000-00002DC30000}"/>
    <cellStyle name="Percent 3 4 4 3 2 6" xfId="49955" xr:uid="{00000000-0005-0000-0000-00002EC30000}"/>
    <cellStyle name="Percent 3 4 4 3 2 7" xfId="49956" xr:uid="{00000000-0005-0000-0000-00002FC30000}"/>
    <cellStyle name="Percent 3 4 4 3 2 8" xfId="49957" xr:uid="{00000000-0005-0000-0000-000030C30000}"/>
    <cellStyle name="Percent 3 4 4 3 2 9" xfId="49958" xr:uid="{00000000-0005-0000-0000-000031C30000}"/>
    <cellStyle name="Percent 3 4 4 3 3" xfId="49959" xr:uid="{00000000-0005-0000-0000-000032C30000}"/>
    <cellStyle name="Percent 3 4 4 3 3 2" xfId="49960" xr:uid="{00000000-0005-0000-0000-000033C30000}"/>
    <cellStyle name="Percent 3 4 4 3 3 3" xfId="49961" xr:uid="{00000000-0005-0000-0000-000034C30000}"/>
    <cellStyle name="Percent 3 4 4 3 3 4" xfId="49962" xr:uid="{00000000-0005-0000-0000-000035C30000}"/>
    <cellStyle name="Percent 3 4 4 3 3 5" xfId="49963" xr:uid="{00000000-0005-0000-0000-000036C30000}"/>
    <cellStyle name="Percent 3 4 4 3 4" xfId="49964" xr:uid="{00000000-0005-0000-0000-000037C30000}"/>
    <cellStyle name="Percent 3 4 4 3 4 2" xfId="49965" xr:uid="{00000000-0005-0000-0000-000038C30000}"/>
    <cellStyle name="Percent 3 4 4 3 4 3" xfId="49966" xr:uid="{00000000-0005-0000-0000-000039C30000}"/>
    <cellStyle name="Percent 3 4 4 3 5" xfId="49967" xr:uid="{00000000-0005-0000-0000-00003AC30000}"/>
    <cellStyle name="Percent 3 4 4 3 5 2" xfId="49968" xr:uid="{00000000-0005-0000-0000-00003BC30000}"/>
    <cellStyle name="Percent 3 4 4 3 6" xfId="49969" xr:uid="{00000000-0005-0000-0000-00003CC30000}"/>
    <cellStyle name="Percent 3 4 4 3 6 2" xfId="49970" xr:uid="{00000000-0005-0000-0000-00003DC30000}"/>
    <cellStyle name="Percent 3 4 4 3 7" xfId="49971" xr:uid="{00000000-0005-0000-0000-00003EC30000}"/>
    <cellStyle name="Percent 3 4 4 3 8" xfId="49972" xr:uid="{00000000-0005-0000-0000-00003FC30000}"/>
    <cellStyle name="Percent 3 4 4 3 9" xfId="49973" xr:uid="{00000000-0005-0000-0000-000040C30000}"/>
    <cellStyle name="Percent 3 4 4 4" xfId="49974" xr:uid="{00000000-0005-0000-0000-000041C30000}"/>
    <cellStyle name="Percent 3 4 4 4 10" xfId="49975" xr:uid="{00000000-0005-0000-0000-000042C30000}"/>
    <cellStyle name="Percent 3 4 4 4 11" xfId="49976" xr:uid="{00000000-0005-0000-0000-000043C30000}"/>
    <cellStyle name="Percent 3 4 4 4 2" xfId="49977" xr:uid="{00000000-0005-0000-0000-000044C30000}"/>
    <cellStyle name="Percent 3 4 4 4 2 2" xfId="49978" xr:uid="{00000000-0005-0000-0000-000045C30000}"/>
    <cellStyle name="Percent 3 4 4 4 2 3" xfId="49979" xr:uid="{00000000-0005-0000-0000-000046C30000}"/>
    <cellStyle name="Percent 3 4 4 4 2 4" xfId="49980" xr:uid="{00000000-0005-0000-0000-000047C30000}"/>
    <cellStyle name="Percent 3 4 4 4 2 5" xfId="49981" xr:uid="{00000000-0005-0000-0000-000048C30000}"/>
    <cellStyle name="Percent 3 4 4 4 3" xfId="49982" xr:uid="{00000000-0005-0000-0000-000049C30000}"/>
    <cellStyle name="Percent 3 4 4 4 3 2" xfId="49983" xr:uid="{00000000-0005-0000-0000-00004AC30000}"/>
    <cellStyle name="Percent 3 4 4 4 3 3" xfId="49984" xr:uid="{00000000-0005-0000-0000-00004BC30000}"/>
    <cellStyle name="Percent 3 4 4 4 4" xfId="49985" xr:uid="{00000000-0005-0000-0000-00004CC30000}"/>
    <cellStyle name="Percent 3 4 4 4 4 2" xfId="49986" xr:uid="{00000000-0005-0000-0000-00004DC30000}"/>
    <cellStyle name="Percent 3 4 4 4 5" xfId="49987" xr:uid="{00000000-0005-0000-0000-00004EC30000}"/>
    <cellStyle name="Percent 3 4 4 4 5 2" xfId="49988" xr:uid="{00000000-0005-0000-0000-00004FC30000}"/>
    <cellStyle name="Percent 3 4 4 4 6" xfId="49989" xr:uid="{00000000-0005-0000-0000-000050C30000}"/>
    <cellStyle name="Percent 3 4 4 4 7" xfId="49990" xr:uid="{00000000-0005-0000-0000-000051C30000}"/>
    <cellStyle name="Percent 3 4 4 4 8" xfId="49991" xr:uid="{00000000-0005-0000-0000-000052C30000}"/>
    <cellStyle name="Percent 3 4 4 4 9" xfId="49992" xr:uid="{00000000-0005-0000-0000-000053C30000}"/>
    <cellStyle name="Percent 3 4 4 5" xfId="49993" xr:uid="{00000000-0005-0000-0000-000054C30000}"/>
    <cellStyle name="Percent 3 4 4 5 2" xfId="49994" xr:uid="{00000000-0005-0000-0000-000055C30000}"/>
    <cellStyle name="Percent 3 4 4 5 3" xfId="49995" xr:uid="{00000000-0005-0000-0000-000056C30000}"/>
    <cellStyle name="Percent 3 4 4 5 4" xfId="49996" xr:uid="{00000000-0005-0000-0000-000057C30000}"/>
    <cellStyle name="Percent 3 4 4 5 5" xfId="49997" xr:uid="{00000000-0005-0000-0000-000058C30000}"/>
    <cellStyle name="Percent 3 4 4 6" xfId="49998" xr:uid="{00000000-0005-0000-0000-000059C30000}"/>
    <cellStyle name="Percent 3 4 4 6 2" xfId="49999" xr:uid="{00000000-0005-0000-0000-00005AC30000}"/>
    <cellStyle name="Percent 3 4 4 6 3" xfId="50000" xr:uid="{00000000-0005-0000-0000-00005BC30000}"/>
    <cellStyle name="Percent 3 4 4 7" xfId="50001" xr:uid="{00000000-0005-0000-0000-00005CC30000}"/>
    <cellStyle name="Percent 3 4 4 7 2" xfId="50002" xr:uid="{00000000-0005-0000-0000-00005DC30000}"/>
    <cellStyle name="Percent 3 4 4 8" xfId="50003" xr:uid="{00000000-0005-0000-0000-00005EC30000}"/>
    <cellStyle name="Percent 3 4 4 8 2" xfId="50004" xr:uid="{00000000-0005-0000-0000-00005FC30000}"/>
    <cellStyle name="Percent 3 4 4 9" xfId="50005" xr:uid="{00000000-0005-0000-0000-000060C30000}"/>
    <cellStyle name="Percent 3 4 5" xfId="50006" xr:uid="{00000000-0005-0000-0000-000061C30000}"/>
    <cellStyle name="Percent 3 4 5 10" xfId="50007" xr:uid="{00000000-0005-0000-0000-000062C30000}"/>
    <cellStyle name="Percent 3 4 5 11" xfId="50008" xr:uid="{00000000-0005-0000-0000-000063C30000}"/>
    <cellStyle name="Percent 3 4 5 12" xfId="50009" xr:uid="{00000000-0005-0000-0000-000064C30000}"/>
    <cellStyle name="Percent 3 4 5 2" xfId="50010" xr:uid="{00000000-0005-0000-0000-000065C30000}"/>
    <cellStyle name="Percent 3 4 5 2 10" xfId="50011" xr:uid="{00000000-0005-0000-0000-000066C30000}"/>
    <cellStyle name="Percent 3 4 5 2 11" xfId="50012" xr:uid="{00000000-0005-0000-0000-000067C30000}"/>
    <cellStyle name="Percent 3 4 5 2 2" xfId="50013" xr:uid="{00000000-0005-0000-0000-000068C30000}"/>
    <cellStyle name="Percent 3 4 5 2 2 2" xfId="50014" xr:uid="{00000000-0005-0000-0000-000069C30000}"/>
    <cellStyle name="Percent 3 4 5 2 2 3" xfId="50015" xr:uid="{00000000-0005-0000-0000-00006AC30000}"/>
    <cellStyle name="Percent 3 4 5 2 2 4" xfId="50016" xr:uid="{00000000-0005-0000-0000-00006BC30000}"/>
    <cellStyle name="Percent 3 4 5 2 2 5" xfId="50017" xr:uid="{00000000-0005-0000-0000-00006CC30000}"/>
    <cellStyle name="Percent 3 4 5 2 3" xfId="50018" xr:uid="{00000000-0005-0000-0000-00006DC30000}"/>
    <cellStyle name="Percent 3 4 5 2 3 2" xfId="50019" xr:uid="{00000000-0005-0000-0000-00006EC30000}"/>
    <cellStyle name="Percent 3 4 5 2 3 3" xfId="50020" xr:uid="{00000000-0005-0000-0000-00006FC30000}"/>
    <cellStyle name="Percent 3 4 5 2 4" xfId="50021" xr:uid="{00000000-0005-0000-0000-000070C30000}"/>
    <cellStyle name="Percent 3 4 5 2 4 2" xfId="50022" xr:uid="{00000000-0005-0000-0000-000071C30000}"/>
    <cellStyle name="Percent 3 4 5 2 5" xfId="50023" xr:uid="{00000000-0005-0000-0000-000072C30000}"/>
    <cellStyle name="Percent 3 4 5 2 5 2" xfId="50024" xr:uid="{00000000-0005-0000-0000-000073C30000}"/>
    <cellStyle name="Percent 3 4 5 2 6" xfId="50025" xr:uid="{00000000-0005-0000-0000-000074C30000}"/>
    <cellStyle name="Percent 3 4 5 2 7" xfId="50026" xr:uid="{00000000-0005-0000-0000-000075C30000}"/>
    <cellStyle name="Percent 3 4 5 2 8" xfId="50027" xr:uid="{00000000-0005-0000-0000-000076C30000}"/>
    <cellStyle name="Percent 3 4 5 2 9" xfId="50028" xr:uid="{00000000-0005-0000-0000-000077C30000}"/>
    <cellStyle name="Percent 3 4 5 3" xfId="50029" xr:uid="{00000000-0005-0000-0000-000078C30000}"/>
    <cellStyle name="Percent 3 4 5 3 2" xfId="50030" xr:uid="{00000000-0005-0000-0000-000079C30000}"/>
    <cellStyle name="Percent 3 4 5 3 3" xfId="50031" xr:uid="{00000000-0005-0000-0000-00007AC30000}"/>
    <cellStyle name="Percent 3 4 5 3 4" xfId="50032" xr:uid="{00000000-0005-0000-0000-00007BC30000}"/>
    <cellStyle name="Percent 3 4 5 3 5" xfId="50033" xr:uid="{00000000-0005-0000-0000-00007CC30000}"/>
    <cellStyle name="Percent 3 4 5 4" xfId="50034" xr:uid="{00000000-0005-0000-0000-00007DC30000}"/>
    <cellStyle name="Percent 3 4 5 4 2" xfId="50035" xr:uid="{00000000-0005-0000-0000-00007EC30000}"/>
    <cellStyle name="Percent 3 4 5 4 3" xfId="50036" xr:uid="{00000000-0005-0000-0000-00007FC30000}"/>
    <cellStyle name="Percent 3 4 5 5" xfId="50037" xr:uid="{00000000-0005-0000-0000-000080C30000}"/>
    <cellStyle name="Percent 3 4 5 5 2" xfId="50038" xr:uid="{00000000-0005-0000-0000-000081C30000}"/>
    <cellStyle name="Percent 3 4 5 6" xfId="50039" xr:uid="{00000000-0005-0000-0000-000082C30000}"/>
    <cellStyle name="Percent 3 4 5 6 2" xfId="50040" xr:uid="{00000000-0005-0000-0000-000083C30000}"/>
    <cellStyle name="Percent 3 4 5 7" xfId="50041" xr:uid="{00000000-0005-0000-0000-000084C30000}"/>
    <cellStyle name="Percent 3 4 5 8" xfId="50042" xr:uid="{00000000-0005-0000-0000-000085C30000}"/>
    <cellStyle name="Percent 3 4 5 9" xfId="50043" xr:uid="{00000000-0005-0000-0000-000086C30000}"/>
    <cellStyle name="Percent 3 4 6" xfId="50044" xr:uid="{00000000-0005-0000-0000-000087C30000}"/>
    <cellStyle name="Percent 3 4 6 10" xfId="50045" xr:uid="{00000000-0005-0000-0000-000088C30000}"/>
    <cellStyle name="Percent 3 4 6 11" xfId="50046" xr:uid="{00000000-0005-0000-0000-000089C30000}"/>
    <cellStyle name="Percent 3 4 6 12" xfId="50047" xr:uid="{00000000-0005-0000-0000-00008AC30000}"/>
    <cellStyle name="Percent 3 4 6 2" xfId="50048" xr:uid="{00000000-0005-0000-0000-00008BC30000}"/>
    <cellStyle name="Percent 3 4 6 2 10" xfId="50049" xr:uid="{00000000-0005-0000-0000-00008CC30000}"/>
    <cellStyle name="Percent 3 4 6 2 11" xfId="50050" xr:uid="{00000000-0005-0000-0000-00008DC30000}"/>
    <cellStyle name="Percent 3 4 6 2 2" xfId="50051" xr:uid="{00000000-0005-0000-0000-00008EC30000}"/>
    <cellStyle name="Percent 3 4 6 2 2 2" xfId="50052" xr:uid="{00000000-0005-0000-0000-00008FC30000}"/>
    <cellStyle name="Percent 3 4 6 2 2 3" xfId="50053" xr:uid="{00000000-0005-0000-0000-000090C30000}"/>
    <cellStyle name="Percent 3 4 6 2 2 4" xfId="50054" xr:uid="{00000000-0005-0000-0000-000091C30000}"/>
    <cellStyle name="Percent 3 4 6 2 2 5" xfId="50055" xr:uid="{00000000-0005-0000-0000-000092C30000}"/>
    <cellStyle name="Percent 3 4 6 2 3" xfId="50056" xr:uid="{00000000-0005-0000-0000-000093C30000}"/>
    <cellStyle name="Percent 3 4 6 2 3 2" xfId="50057" xr:uid="{00000000-0005-0000-0000-000094C30000}"/>
    <cellStyle name="Percent 3 4 6 2 3 3" xfId="50058" xr:uid="{00000000-0005-0000-0000-000095C30000}"/>
    <cellStyle name="Percent 3 4 6 2 4" xfId="50059" xr:uid="{00000000-0005-0000-0000-000096C30000}"/>
    <cellStyle name="Percent 3 4 6 2 4 2" xfId="50060" xr:uid="{00000000-0005-0000-0000-000097C30000}"/>
    <cellStyle name="Percent 3 4 6 2 5" xfId="50061" xr:uid="{00000000-0005-0000-0000-000098C30000}"/>
    <cellStyle name="Percent 3 4 6 2 5 2" xfId="50062" xr:uid="{00000000-0005-0000-0000-000099C30000}"/>
    <cellStyle name="Percent 3 4 6 2 6" xfId="50063" xr:uid="{00000000-0005-0000-0000-00009AC30000}"/>
    <cellStyle name="Percent 3 4 6 2 7" xfId="50064" xr:uid="{00000000-0005-0000-0000-00009BC30000}"/>
    <cellStyle name="Percent 3 4 6 2 8" xfId="50065" xr:uid="{00000000-0005-0000-0000-00009CC30000}"/>
    <cellStyle name="Percent 3 4 6 2 9" xfId="50066" xr:uid="{00000000-0005-0000-0000-00009DC30000}"/>
    <cellStyle name="Percent 3 4 6 3" xfId="50067" xr:uid="{00000000-0005-0000-0000-00009EC30000}"/>
    <cellStyle name="Percent 3 4 6 3 2" xfId="50068" xr:uid="{00000000-0005-0000-0000-00009FC30000}"/>
    <cellStyle name="Percent 3 4 6 3 3" xfId="50069" xr:uid="{00000000-0005-0000-0000-0000A0C30000}"/>
    <cellStyle name="Percent 3 4 6 3 4" xfId="50070" xr:uid="{00000000-0005-0000-0000-0000A1C30000}"/>
    <cellStyle name="Percent 3 4 6 3 5" xfId="50071" xr:uid="{00000000-0005-0000-0000-0000A2C30000}"/>
    <cellStyle name="Percent 3 4 6 4" xfId="50072" xr:uid="{00000000-0005-0000-0000-0000A3C30000}"/>
    <cellStyle name="Percent 3 4 6 4 2" xfId="50073" xr:uid="{00000000-0005-0000-0000-0000A4C30000}"/>
    <cellStyle name="Percent 3 4 6 4 3" xfId="50074" xr:uid="{00000000-0005-0000-0000-0000A5C30000}"/>
    <cellStyle name="Percent 3 4 6 5" xfId="50075" xr:uid="{00000000-0005-0000-0000-0000A6C30000}"/>
    <cellStyle name="Percent 3 4 6 5 2" xfId="50076" xr:uid="{00000000-0005-0000-0000-0000A7C30000}"/>
    <cellStyle name="Percent 3 4 6 6" xfId="50077" xr:uid="{00000000-0005-0000-0000-0000A8C30000}"/>
    <cellStyle name="Percent 3 4 6 6 2" xfId="50078" xr:uid="{00000000-0005-0000-0000-0000A9C30000}"/>
    <cellStyle name="Percent 3 4 6 7" xfId="50079" xr:uid="{00000000-0005-0000-0000-0000AAC30000}"/>
    <cellStyle name="Percent 3 4 6 8" xfId="50080" xr:uid="{00000000-0005-0000-0000-0000ABC30000}"/>
    <cellStyle name="Percent 3 4 6 9" xfId="50081" xr:uid="{00000000-0005-0000-0000-0000ACC30000}"/>
    <cellStyle name="Percent 3 4 7" xfId="50082" xr:uid="{00000000-0005-0000-0000-0000ADC30000}"/>
    <cellStyle name="Percent 3 4 7 10" xfId="50083" xr:uid="{00000000-0005-0000-0000-0000AEC30000}"/>
    <cellStyle name="Percent 3 4 7 11" xfId="50084" xr:uid="{00000000-0005-0000-0000-0000AFC30000}"/>
    <cellStyle name="Percent 3 4 7 2" xfId="50085" xr:uid="{00000000-0005-0000-0000-0000B0C30000}"/>
    <cellStyle name="Percent 3 4 7 2 2" xfId="50086" xr:uid="{00000000-0005-0000-0000-0000B1C30000}"/>
    <cellStyle name="Percent 3 4 7 2 3" xfId="50087" xr:uid="{00000000-0005-0000-0000-0000B2C30000}"/>
    <cellStyle name="Percent 3 4 7 2 4" xfId="50088" xr:uid="{00000000-0005-0000-0000-0000B3C30000}"/>
    <cellStyle name="Percent 3 4 7 2 5" xfId="50089" xr:uid="{00000000-0005-0000-0000-0000B4C30000}"/>
    <cellStyle name="Percent 3 4 7 3" xfId="50090" xr:uid="{00000000-0005-0000-0000-0000B5C30000}"/>
    <cellStyle name="Percent 3 4 7 3 2" xfId="50091" xr:uid="{00000000-0005-0000-0000-0000B6C30000}"/>
    <cellStyle name="Percent 3 4 7 3 3" xfId="50092" xr:uid="{00000000-0005-0000-0000-0000B7C30000}"/>
    <cellStyle name="Percent 3 4 7 4" xfId="50093" xr:uid="{00000000-0005-0000-0000-0000B8C30000}"/>
    <cellStyle name="Percent 3 4 7 4 2" xfId="50094" xr:uid="{00000000-0005-0000-0000-0000B9C30000}"/>
    <cellStyle name="Percent 3 4 7 5" xfId="50095" xr:uid="{00000000-0005-0000-0000-0000BAC30000}"/>
    <cellStyle name="Percent 3 4 7 5 2" xfId="50096" xr:uid="{00000000-0005-0000-0000-0000BBC30000}"/>
    <cellStyle name="Percent 3 4 7 6" xfId="50097" xr:uid="{00000000-0005-0000-0000-0000BCC30000}"/>
    <cellStyle name="Percent 3 4 7 7" xfId="50098" xr:uid="{00000000-0005-0000-0000-0000BDC30000}"/>
    <cellStyle name="Percent 3 4 7 8" xfId="50099" xr:uid="{00000000-0005-0000-0000-0000BEC30000}"/>
    <cellStyle name="Percent 3 4 7 9" xfId="50100" xr:uid="{00000000-0005-0000-0000-0000BFC30000}"/>
    <cellStyle name="Percent 3 4 8" xfId="50101" xr:uid="{00000000-0005-0000-0000-0000C0C30000}"/>
    <cellStyle name="Percent 3 4 8 2" xfId="50102" xr:uid="{00000000-0005-0000-0000-0000C1C30000}"/>
    <cellStyle name="Percent 3 4 8 3" xfId="50103" xr:uid="{00000000-0005-0000-0000-0000C2C30000}"/>
    <cellStyle name="Percent 3 4 8 4" xfId="50104" xr:uid="{00000000-0005-0000-0000-0000C3C30000}"/>
    <cellStyle name="Percent 3 4 8 5" xfId="50105" xr:uid="{00000000-0005-0000-0000-0000C4C30000}"/>
    <cellStyle name="Percent 3 4 9" xfId="50106" xr:uid="{00000000-0005-0000-0000-0000C5C30000}"/>
    <cellStyle name="Percent 3 4 9 2" xfId="50107" xr:uid="{00000000-0005-0000-0000-0000C6C30000}"/>
    <cellStyle name="Percent 3 4 9 3" xfId="50108" xr:uid="{00000000-0005-0000-0000-0000C7C30000}"/>
    <cellStyle name="Percent 3 5" xfId="50109" xr:uid="{00000000-0005-0000-0000-0000C8C30000}"/>
    <cellStyle name="Percent 3 5 10" xfId="50110" xr:uid="{00000000-0005-0000-0000-0000C9C30000}"/>
    <cellStyle name="Percent 3 5 10 2" xfId="50111" xr:uid="{00000000-0005-0000-0000-0000CAC30000}"/>
    <cellStyle name="Percent 3 5 11" xfId="50112" xr:uid="{00000000-0005-0000-0000-0000CBC30000}"/>
    <cellStyle name="Percent 3 5 11 2" xfId="50113" xr:uid="{00000000-0005-0000-0000-0000CCC30000}"/>
    <cellStyle name="Percent 3 5 12" xfId="50114" xr:uid="{00000000-0005-0000-0000-0000CDC30000}"/>
    <cellStyle name="Percent 3 5 13" xfId="50115" xr:uid="{00000000-0005-0000-0000-0000CEC30000}"/>
    <cellStyle name="Percent 3 5 14" xfId="50116" xr:uid="{00000000-0005-0000-0000-0000CFC30000}"/>
    <cellStyle name="Percent 3 5 15" xfId="50117" xr:uid="{00000000-0005-0000-0000-0000D0C30000}"/>
    <cellStyle name="Percent 3 5 16" xfId="50118" xr:uid="{00000000-0005-0000-0000-0000D1C30000}"/>
    <cellStyle name="Percent 3 5 17" xfId="50119" xr:uid="{00000000-0005-0000-0000-0000D2C30000}"/>
    <cellStyle name="Percent 3 5 2" xfId="50120" xr:uid="{00000000-0005-0000-0000-0000D3C30000}"/>
    <cellStyle name="Percent 3 5 2 10" xfId="50121" xr:uid="{00000000-0005-0000-0000-0000D4C30000}"/>
    <cellStyle name="Percent 3 5 2 11" xfId="50122" xr:uid="{00000000-0005-0000-0000-0000D5C30000}"/>
    <cellStyle name="Percent 3 5 2 12" xfId="50123" xr:uid="{00000000-0005-0000-0000-0000D6C30000}"/>
    <cellStyle name="Percent 3 5 2 13" xfId="50124" xr:uid="{00000000-0005-0000-0000-0000D7C30000}"/>
    <cellStyle name="Percent 3 5 2 14" xfId="50125" xr:uid="{00000000-0005-0000-0000-0000D8C30000}"/>
    <cellStyle name="Percent 3 5 2 2" xfId="50126" xr:uid="{00000000-0005-0000-0000-0000D9C30000}"/>
    <cellStyle name="Percent 3 5 2 2 10" xfId="50127" xr:uid="{00000000-0005-0000-0000-0000DAC30000}"/>
    <cellStyle name="Percent 3 5 2 2 11" xfId="50128" xr:uid="{00000000-0005-0000-0000-0000DBC30000}"/>
    <cellStyle name="Percent 3 5 2 2 12" xfId="50129" xr:uid="{00000000-0005-0000-0000-0000DCC30000}"/>
    <cellStyle name="Percent 3 5 2 2 2" xfId="50130" xr:uid="{00000000-0005-0000-0000-0000DDC30000}"/>
    <cellStyle name="Percent 3 5 2 2 2 10" xfId="50131" xr:uid="{00000000-0005-0000-0000-0000DEC30000}"/>
    <cellStyle name="Percent 3 5 2 2 2 11" xfId="50132" xr:uid="{00000000-0005-0000-0000-0000DFC30000}"/>
    <cellStyle name="Percent 3 5 2 2 2 2" xfId="50133" xr:uid="{00000000-0005-0000-0000-0000E0C30000}"/>
    <cellStyle name="Percent 3 5 2 2 2 2 2" xfId="50134" xr:uid="{00000000-0005-0000-0000-0000E1C30000}"/>
    <cellStyle name="Percent 3 5 2 2 2 2 3" xfId="50135" xr:uid="{00000000-0005-0000-0000-0000E2C30000}"/>
    <cellStyle name="Percent 3 5 2 2 2 2 4" xfId="50136" xr:uid="{00000000-0005-0000-0000-0000E3C30000}"/>
    <cellStyle name="Percent 3 5 2 2 2 2 5" xfId="50137" xr:uid="{00000000-0005-0000-0000-0000E4C30000}"/>
    <cellStyle name="Percent 3 5 2 2 2 3" xfId="50138" xr:uid="{00000000-0005-0000-0000-0000E5C30000}"/>
    <cellStyle name="Percent 3 5 2 2 2 3 2" xfId="50139" xr:uid="{00000000-0005-0000-0000-0000E6C30000}"/>
    <cellStyle name="Percent 3 5 2 2 2 3 3" xfId="50140" xr:uid="{00000000-0005-0000-0000-0000E7C30000}"/>
    <cellStyle name="Percent 3 5 2 2 2 4" xfId="50141" xr:uid="{00000000-0005-0000-0000-0000E8C30000}"/>
    <cellStyle name="Percent 3 5 2 2 2 4 2" xfId="50142" xr:uid="{00000000-0005-0000-0000-0000E9C30000}"/>
    <cellStyle name="Percent 3 5 2 2 2 5" xfId="50143" xr:uid="{00000000-0005-0000-0000-0000EAC30000}"/>
    <cellStyle name="Percent 3 5 2 2 2 5 2" xfId="50144" xr:uid="{00000000-0005-0000-0000-0000EBC30000}"/>
    <cellStyle name="Percent 3 5 2 2 2 6" xfId="50145" xr:uid="{00000000-0005-0000-0000-0000ECC30000}"/>
    <cellStyle name="Percent 3 5 2 2 2 7" xfId="50146" xr:uid="{00000000-0005-0000-0000-0000EDC30000}"/>
    <cellStyle name="Percent 3 5 2 2 2 8" xfId="50147" xr:uid="{00000000-0005-0000-0000-0000EEC30000}"/>
    <cellStyle name="Percent 3 5 2 2 2 9" xfId="50148" xr:uid="{00000000-0005-0000-0000-0000EFC30000}"/>
    <cellStyle name="Percent 3 5 2 2 3" xfId="50149" xr:uid="{00000000-0005-0000-0000-0000F0C30000}"/>
    <cellStyle name="Percent 3 5 2 2 3 2" xfId="50150" xr:uid="{00000000-0005-0000-0000-0000F1C30000}"/>
    <cellStyle name="Percent 3 5 2 2 3 3" xfId="50151" xr:uid="{00000000-0005-0000-0000-0000F2C30000}"/>
    <cellStyle name="Percent 3 5 2 2 3 4" xfId="50152" xr:uid="{00000000-0005-0000-0000-0000F3C30000}"/>
    <cellStyle name="Percent 3 5 2 2 3 5" xfId="50153" xr:uid="{00000000-0005-0000-0000-0000F4C30000}"/>
    <cellStyle name="Percent 3 5 2 2 4" xfId="50154" xr:uid="{00000000-0005-0000-0000-0000F5C30000}"/>
    <cellStyle name="Percent 3 5 2 2 4 2" xfId="50155" xr:uid="{00000000-0005-0000-0000-0000F6C30000}"/>
    <cellStyle name="Percent 3 5 2 2 4 3" xfId="50156" xr:uid="{00000000-0005-0000-0000-0000F7C30000}"/>
    <cellStyle name="Percent 3 5 2 2 5" xfId="50157" xr:uid="{00000000-0005-0000-0000-0000F8C30000}"/>
    <cellStyle name="Percent 3 5 2 2 5 2" xfId="50158" xr:uid="{00000000-0005-0000-0000-0000F9C30000}"/>
    <cellStyle name="Percent 3 5 2 2 6" xfId="50159" xr:uid="{00000000-0005-0000-0000-0000FAC30000}"/>
    <cellStyle name="Percent 3 5 2 2 6 2" xfId="50160" xr:uid="{00000000-0005-0000-0000-0000FBC30000}"/>
    <cellStyle name="Percent 3 5 2 2 7" xfId="50161" xr:uid="{00000000-0005-0000-0000-0000FCC30000}"/>
    <cellStyle name="Percent 3 5 2 2 8" xfId="50162" xr:uid="{00000000-0005-0000-0000-0000FDC30000}"/>
    <cellStyle name="Percent 3 5 2 2 9" xfId="50163" xr:uid="{00000000-0005-0000-0000-0000FEC30000}"/>
    <cellStyle name="Percent 3 5 2 3" xfId="50164" xr:uid="{00000000-0005-0000-0000-0000FFC30000}"/>
    <cellStyle name="Percent 3 5 2 3 10" xfId="50165" xr:uid="{00000000-0005-0000-0000-000000C40000}"/>
    <cellStyle name="Percent 3 5 2 3 11" xfId="50166" xr:uid="{00000000-0005-0000-0000-000001C40000}"/>
    <cellStyle name="Percent 3 5 2 3 12" xfId="50167" xr:uid="{00000000-0005-0000-0000-000002C40000}"/>
    <cellStyle name="Percent 3 5 2 3 2" xfId="50168" xr:uid="{00000000-0005-0000-0000-000003C40000}"/>
    <cellStyle name="Percent 3 5 2 3 2 10" xfId="50169" xr:uid="{00000000-0005-0000-0000-000004C40000}"/>
    <cellStyle name="Percent 3 5 2 3 2 11" xfId="50170" xr:uid="{00000000-0005-0000-0000-000005C40000}"/>
    <cellStyle name="Percent 3 5 2 3 2 2" xfId="50171" xr:uid="{00000000-0005-0000-0000-000006C40000}"/>
    <cellStyle name="Percent 3 5 2 3 2 2 2" xfId="50172" xr:uid="{00000000-0005-0000-0000-000007C40000}"/>
    <cellStyle name="Percent 3 5 2 3 2 2 3" xfId="50173" xr:uid="{00000000-0005-0000-0000-000008C40000}"/>
    <cellStyle name="Percent 3 5 2 3 2 2 4" xfId="50174" xr:uid="{00000000-0005-0000-0000-000009C40000}"/>
    <cellStyle name="Percent 3 5 2 3 2 2 5" xfId="50175" xr:uid="{00000000-0005-0000-0000-00000AC40000}"/>
    <cellStyle name="Percent 3 5 2 3 2 3" xfId="50176" xr:uid="{00000000-0005-0000-0000-00000BC40000}"/>
    <cellStyle name="Percent 3 5 2 3 2 3 2" xfId="50177" xr:uid="{00000000-0005-0000-0000-00000CC40000}"/>
    <cellStyle name="Percent 3 5 2 3 2 3 3" xfId="50178" xr:uid="{00000000-0005-0000-0000-00000DC40000}"/>
    <cellStyle name="Percent 3 5 2 3 2 4" xfId="50179" xr:uid="{00000000-0005-0000-0000-00000EC40000}"/>
    <cellStyle name="Percent 3 5 2 3 2 4 2" xfId="50180" xr:uid="{00000000-0005-0000-0000-00000FC40000}"/>
    <cellStyle name="Percent 3 5 2 3 2 5" xfId="50181" xr:uid="{00000000-0005-0000-0000-000010C40000}"/>
    <cellStyle name="Percent 3 5 2 3 2 5 2" xfId="50182" xr:uid="{00000000-0005-0000-0000-000011C40000}"/>
    <cellStyle name="Percent 3 5 2 3 2 6" xfId="50183" xr:uid="{00000000-0005-0000-0000-000012C40000}"/>
    <cellStyle name="Percent 3 5 2 3 2 7" xfId="50184" xr:uid="{00000000-0005-0000-0000-000013C40000}"/>
    <cellStyle name="Percent 3 5 2 3 2 8" xfId="50185" xr:uid="{00000000-0005-0000-0000-000014C40000}"/>
    <cellStyle name="Percent 3 5 2 3 2 9" xfId="50186" xr:uid="{00000000-0005-0000-0000-000015C40000}"/>
    <cellStyle name="Percent 3 5 2 3 3" xfId="50187" xr:uid="{00000000-0005-0000-0000-000016C40000}"/>
    <cellStyle name="Percent 3 5 2 3 3 2" xfId="50188" xr:uid="{00000000-0005-0000-0000-000017C40000}"/>
    <cellStyle name="Percent 3 5 2 3 3 3" xfId="50189" xr:uid="{00000000-0005-0000-0000-000018C40000}"/>
    <cellStyle name="Percent 3 5 2 3 3 4" xfId="50190" xr:uid="{00000000-0005-0000-0000-000019C40000}"/>
    <cellStyle name="Percent 3 5 2 3 3 5" xfId="50191" xr:uid="{00000000-0005-0000-0000-00001AC40000}"/>
    <cellStyle name="Percent 3 5 2 3 4" xfId="50192" xr:uid="{00000000-0005-0000-0000-00001BC40000}"/>
    <cellStyle name="Percent 3 5 2 3 4 2" xfId="50193" xr:uid="{00000000-0005-0000-0000-00001CC40000}"/>
    <cellStyle name="Percent 3 5 2 3 4 3" xfId="50194" xr:uid="{00000000-0005-0000-0000-00001DC40000}"/>
    <cellStyle name="Percent 3 5 2 3 5" xfId="50195" xr:uid="{00000000-0005-0000-0000-00001EC40000}"/>
    <cellStyle name="Percent 3 5 2 3 5 2" xfId="50196" xr:uid="{00000000-0005-0000-0000-00001FC40000}"/>
    <cellStyle name="Percent 3 5 2 3 6" xfId="50197" xr:uid="{00000000-0005-0000-0000-000020C40000}"/>
    <cellStyle name="Percent 3 5 2 3 6 2" xfId="50198" xr:uid="{00000000-0005-0000-0000-000021C40000}"/>
    <cellStyle name="Percent 3 5 2 3 7" xfId="50199" xr:uid="{00000000-0005-0000-0000-000022C40000}"/>
    <cellStyle name="Percent 3 5 2 3 8" xfId="50200" xr:uid="{00000000-0005-0000-0000-000023C40000}"/>
    <cellStyle name="Percent 3 5 2 3 9" xfId="50201" xr:uid="{00000000-0005-0000-0000-000024C40000}"/>
    <cellStyle name="Percent 3 5 2 4" xfId="50202" xr:uid="{00000000-0005-0000-0000-000025C40000}"/>
    <cellStyle name="Percent 3 5 2 4 10" xfId="50203" xr:uid="{00000000-0005-0000-0000-000026C40000}"/>
    <cellStyle name="Percent 3 5 2 4 11" xfId="50204" xr:uid="{00000000-0005-0000-0000-000027C40000}"/>
    <cellStyle name="Percent 3 5 2 4 2" xfId="50205" xr:uid="{00000000-0005-0000-0000-000028C40000}"/>
    <cellStyle name="Percent 3 5 2 4 2 2" xfId="50206" xr:uid="{00000000-0005-0000-0000-000029C40000}"/>
    <cellStyle name="Percent 3 5 2 4 2 3" xfId="50207" xr:uid="{00000000-0005-0000-0000-00002AC40000}"/>
    <cellStyle name="Percent 3 5 2 4 2 4" xfId="50208" xr:uid="{00000000-0005-0000-0000-00002BC40000}"/>
    <cellStyle name="Percent 3 5 2 4 2 5" xfId="50209" xr:uid="{00000000-0005-0000-0000-00002CC40000}"/>
    <cellStyle name="Percent 3 5 2 4 3" xfId="50210" xr:uid="{00000000-0005-0000-0000-00002DC40000}"/>
    <cellStyle name="Percent 3 5 2 4 3 2" xfId="50211" xr:uid="{00000000-0005-0000-0000-00002EC40000}"/>
    <cellStyle name="Percent 3 5 2 4 3 3" xfId="50212" xr:uid="{00000000-0005-0000-0000-00002FC40000}"/>
    <cellStyle name="Percent 3 5 2 4 4" xfId="50213" xr:uid="{00000000-0005-0000-0000-000030C40000}"/>
    <cellStyle name="Percent 3 5 2 4 4 2" xfId="50214" xr:uid="{00000000-0005-0000-0000-000031C40000}"/>
    <cellStyle name="Percent 3 5 2 4 5" xfId="50215" xr:uid="{00000000-0005-0000-0000-000032C40000}"/>
    <cellStyle name="Percent 3 5 2 4 5 2" xfId="50216" xr:uid="{00000000-0005-0000-0000-000033C40000}"/>
    <cellStyle name="Percent 3 5 2 4 6" xfId="50217" xr:uid="{00000000-0005-0000-0000-000034C40000}"/>
    <cellStyle name="Percent 3 5 2 4 7" xfId="50218" xr:uid="{00000000-0005-0000-0000-000035C40000}"/>
    <cellStyle name="Percent 3 5 2 4 8" xfId="50219" xr:uid="{00000000-0005-0000-0000-000036C40000}"/>
    <cellStyle name="Percent 3 5 2 4 9" xfId="50220" xr:uid="{00000000-0005-0000-0000-000037C40000}"/>
    <cellStyle name="Percent 3 5 2 5" xfId="50221" xr:uid="{00000000-0005-0000-0000-000038C40000}"/>
    <cellStyle name="Percent 3 5 2 5 2" xfId="50222" xr:uid="{00000000-0005-0000-0000-000039C40000}"/>
    <cellStyle name="Percent 3 5 2 5 3" xfId="50223" xr:uid="{00000000-0005-0000-0000-00003AC40000}"/>
    <cellStyle name="Percent 3 5 2 5 4" xfId="50224" xr:uid="{00000000-0005-0000-0000-00003BC40000}"/>
    <cellStyle name="Percent 3 5 2 5 5" xfId="50225" xr:uid="{00000000-0005-0000-0000-00003CC40000}"/>
    <cellStyle name="Percent 3 5 2 6" xfId="50226" xr:uid="{00000000-0005-0000-0000-00003DC40000}"/>
    <cellStyle name="Percent 3 5 2 6 2" xfId="50227" xr:uid="{00000000-0005-0000-0000-00003EC40000}"/>
    <cellStyle name="Percent 3 5 2 6 3" xfId="50228" xr:uid="{00000000-0005-0000-0000-00003FC40000}"/>
    <cellStyle name="Percent 3 5 2 7" xfId="50229" xr:uid="{00000000-0005-0000-0000-000040C40000}"/>
    <cellStyle name="Percent 3 5 2 7 2" xfId="50230" xr:uid="{00000000-0005-0000-0000-000041C40000}"/>
    <cellStyle name="Percent 3 5 2 8" xfId="50231" xr:uid="{00000000-0005-0000-0000-000042C40000}"/>
    <cellStyle name="Percent 3 5 2 8 2" xfId="50232" xr:uid="{00000000-0005-0000-0000-000043C40000}"/>
    <cellStyle name="Percent 3 5 2 9" xfId="50233" xr:uid="{00000000-0005-0000-0000-000044C40000}"/>
    <cellStyle name="Percent 3 5 3" xfId="50234" xr:uid="{00000000-0005-0000-0000-000045C40000}"/>
    <cellStyle name="Percent 3 5 3 10" xfId="50235" xr:uid="{00000000-0005-0000-0000-000046C40000}"/>
    <cellStyle name="Percent 3 5 3 11" xfId="50236" xr:uid="{00000000-0005-0000-0000-000047C40000}"/>
    <cellStyle name="Percent 3 5 3 12" xfId="50237" xr:uid="{00000000-0005-0000-0000-000048C40000}"/>
    <cellStyle name="Percent 3 5 3 13" xfId="50238" xr:uid="{00000000-0005-0000-0000-000049C40000}"/>
    <cellStyle name="Percent 3 5 3 14" xfId="50239" xr:uid="{00000000-0005-0000-0000-00004AC40000}"/>
    <cellStyle name="Percent 3 5 3 2" xfId="50240" xr:uid="{00000000-0005-0000-0000-00004BC40000}"/>
    <cellStyle name="Percent 3 5 3 2 10" xfId="50241" xr:uid="{00000000-0005-0000-0000-00004CC40000}"/>
    <cellStyle name="Percent 3 5 3 2 11" xfId="50242" xr:uid="{00000000-0005-0000-0000-00004DC40000}"/>
    <cellStyle name="Percent 3 5 3 2 12" xfId="50243" xr:uid="{00000000-0005-0000-0000-00004EC40000}"/>
    <cellStyle name="Percent 3 5 3 2 2" xfId="50244" xr:uid="{00000000-0005-0000-0000-00004FC40000}"/>
    <cellStyle name="Percent 3 5 3 2 2 10" xfId="50245" xr:uid="{00000000-0005-0000-0000-000050C40000}"/>
    <cellStyle name="Percent 3 5 3 2 2 11" xfId="50246" xr:uid="{00000000-0005-0000-0000-000051C40000}"/>
    <cellStyle name="Percent 3 5 3 2 2 2" xfId="50247" xr:uid="{00000000-0005-0000-0000-000052C40000}"/>
    <cellStyle name="Percent 3 5 3 2 2 2 2" xfId="50248" xr:uid="{00000000-0005-0000-0000-000053C40000}"/>
    <cellStyle name="Percent 3 5 3 2 2 2 3" xfId="50249" xr:uid="{00000000-0005-0000-0000-000054C40000}"/>
    <cellStyle name="Percent 3 5 3 2 2 2 4" xfId="50250" xr:uid="{00000000-0005-0000-0000-000055C40000}"/>
    <cellStyle name="Percent 3 5 3 2 2 2 5" xfId="50251" xr:uid="{00000000-0005-0000-0000-000056C40000}"/>
    <cellStyle name="Percent 3 5 3 2 2 3" xfId="50252" xr:uid="{00000000-0005-0000-0000-000057C40000}"/>
    <cellStyle name="Percent 3 5 3 2 2 3 2" xfId="50253" xr:uid="{00000000-0005-0000-0000-000058C40000}"/>
    <cellStyle name="Percent 3 5 3 2 2 3 3" xfId="50254" xr:uid="{00000000-0005-0000-0000-000059C40000}"/>
    <cellStyle name="Percent 3 5 3 2 2 4" xfId="50255" xr:uid="{00000000-0005-0000-0000-00005AC40000}"/>
    <cellStyle name="Percent 3 5 3 2 2 4 2" xfId="50256" xr:uid="{00000000-0005-0000-0000-00005BC40000}"/>
    <cellStyle name="Percent 3 5 3 2 2 5" xfId="50257" xr:uid="{00000000-0005-0000-0000-00005CC40000}"/>
    <cellStyle name="Percent 3 5 3 2 2 5 2" xfId="50258" xr:uid="{00000000-0005-0000-0000-00005DC40000}"/>
    <cellStyle name="Percent 3 5 3 2 2 6" xfId="50259" xr:uid="{00000000-0005-0000-0000-00005EC40000}"/>
    <cellStyle name="Percent 3 5 3 2 2 7" xfId="50260" xr:uid="{00000000-0005-0000-0000-00005FC40000}"/>
    <cellStyle name="Percent 3 5 3 2 2 8" xfId="50261" xr:uid="{00000000-0005-0000-0000-000060C40000}"/>
    <cellStyle name="Percent 3 5 3 2 2 9" xfId="50262" xr:uid="{00000000-0005-0000-0000-000061C40000}"/>
    <cellStyle name="Percent 3 5 3 2 3" xfId="50263" xr:uid="{00000000-0005-0000-0000-000062C40000}"/>
    <cellStyle name="Percent 3 5 3 2 3 2" xfId="50264" xr:uid="{00000000-0005-0000-0000-000063C40000}"/>
    <cellStyle name="Percent 3 5 3 2 3 3" xfId="50265" xr:uid="{00000000-0005-0000-0000-000064C40000}"/>
    <cellStyle name="Percent 3 5 3 2 3 4" xfId="50266" xr:uid="{00000000-0005-0000-0000-000065C40000}"/>
    <cellStyle name="Percent 3 5 3 2 3 5" xfId="50267" xr:uid="{00000000-0005-0000-0000-000066C40000}"/>
    <cellStyle name="Percent 3 5 3 2 4" xfId="50268" xr:uid="{00000000-0005-0000-0000-000067C40000}"/>
    <cellStyle name="Percent 3 5 3 2 4 2" xfId="50269" xr:uid="{00000000-0005-0000-0000-000068C40000}"/>
    <cellStyle name="Percent 3 5 3 2 4 3" xfId="50270" xr:uid="{00000000-0005-0000-0000-000069C40000}"/>
    <cellStyle name="Percent 3 5 3 2 5" xfId="50271" xr:uid="{00000000-0005-0000-0000-00006AC40000}"/>
    <cellStyle name="Percent 3 5 3 2 5 2" xfId="50272" xr:uid="{00000000-0005-0000-0000-00006BC40000}"/>
    <cellStyle name="Percent 3 5 3 2 6" xfId="50273" xr:uid="{00000000-0005-0000-0000-00006CC40000}"/>
    <cellStyle name="Percent 3 5 3 2 6 2" xfId="50274" xr:uid="{00000000-0005-0000-0000-00006DC40000}"/>
    <cellStyle name="Percent 3 5 3 2 7" xfId="50275" xr:uid="{00000000-0005-0000-0000-00006EC40000}"/>
    <cellStyle name="Percent 3 5 3 2 8" xfId="50276" xr:uid="{00000000-0005-0000-0000-00006FC40000}"/>
    <cellStyle name="Percent 3 5 3 2 9" xfId="50277" xr:uid="{00000000-0005-0000-0000-000070C40000}"/>
    <cellStyle name="Percent 3 5 3 3" xfId="50278" xr:uid="{00000000-0005-0000-0000-000071C40000}"/>
    <cellStyle name="Percent 3 5 3 3 10" xfId="50279" xr:uid="{00000000-0005-0000-0000-000072C40000}"/>
    <cellStyle name="Percent 3 5 3 3 11" xfId="50280" xr:uid="{00000000-0005-0000-0000-000073C40000}"/>
    <cellStyle name="Percent 3 5 3 3 12" xfId="50281" xr:uid="{00000000-0005-0000-0000-000074C40000}"/>
    <cellStyle name="Percent 3 5 3 3 2" xfId="50282" xr:uid="{00000000-0005-0000-0000-000075C40000}"/>
    <cellStyle name="Percent 3 5 3 3 2 10" xfId="50283" xr:uid="{00000000-0005-0000-0000-000076C40000}"/>
    <cellStyle name="Percent 3 5 3 3 2 11" xfId="50284" xr:uid="{00000000-0005-0000-0000-000077C40000}"/>
    <cellStyle name="Percent 3 5 3 3 2 2" xfId="50285" xr:uid="{00000000-0005-0000-0000-000078C40000}"/>
    <cellStyle name="Percent 3 5 3 3 2 2 2" xfId="50286" xr:uid="{00000000-0005-0000-0000-000079C40000}"/>
    <cellStyle name="Percent 3 5 3 3 2 2 3" xfId="50287" xr:uid="{00000000-0005-0000-0000-00007AC40000}"/>
    <cellStyle name="Percent 3 5 3 3 2 2 4" xfId="50288" xr:uid="{00000000-0005-0000-0000-00007BC40000}"/>
    <cellStyle name="Percent 3 5 3 3 2 2 5" xfId="50289" xr:uid="{00000000-0005-0000-0000-00007CC40000}"/>
    <cellStyle name="Percent 3 5 3 3 2 3" xfId="50290" xr:uid="{00000000-0005-0000-0000-00007DC40000}"/>
    <cellStyle name="Percent 3 5 3 3 2 3 2" xfId="50291" xr:uid="{00000000-0005-0000-0000-00007EC40000}"/>
    <cellStyle name="Percent 3 5 3 3 2 3 3" xfId="50292" xr:uid="{00000000-0005-0000-0000-00007FC40000}"/>
    <cellStyle name="Percent 3 5 3 3 2 4" xfId="50293" xr:uid="{00000000-0005-0000-0000-000080C40000}"/>
    <cellStyle name="Percent 3 5 3 3 2 4 2" xfId="50294" xr:uid="{00000000-0005-0000-0000-000081C40000}"/>
    <cellStyle name="Percent 3 5 3 3 2 5" xfId="50295" xr:uid="{00000000-0005-0000-0000-000082C40000}"/>
    <cellStyle name="Percent 3 5 3 3 2 5 2" xfId="50296" xr:uid="{00000000-0005-0000-0000-000083C40000}"/>
    <cellStyle name="Percent 3 5 3 3 2 6" xfId="50297" xr:uid="{00000000-0005-0000-0000-000084C40000}"/>
    <cellStyle name="Percent 3 5 3 3 2 7" xfId="50298" xr:uid="{00000000-0005-0000-0000-000085C40000}"/>
    <cellStyle name="Percent 3 5 3 3 2 8" xfId="50299" xr:uid="{00000000-0005-0000-0000-000086C40000}"/>
    <cellStyle name="Percent 3 5 3 3 2 9" xfId="50300" xr:uid="{00000000-0005-0000-0000-000087C40000}"/>
    <cellStyle name="Percent 3 5 3 3 3" xfId="50301" xr:uid="{00000000-0005-0000-0000-000088C40000}"/>
    <cellStyle name="Percent 3 5 3 3 3 2" xfId="50302" xr:uid="{00000000-0005-0000-0000-000089C40000}"/>
    <cellStyle name="Percent 3 5 3 3 3 3" xfId="50303" xr:uid="{00000000-0005-0000-0000-00008AC40000}"/>
    <cellStyle name="Percent 3 5 3 3 3 4" xfId="50304" xr:uid="{00000000-0005-0000-0000-00008BC40000}"/>
    <cellStyle name="Percent 3 5 3 3 3 5" xfId="50305" xr:uid="{00000000-0005-0000-0000-00008CC40000}"/>
    <cellStyle name="Percent 3 5 3 3 4" xfId="50306" xr:uid="{00000000-0005-0000-0000-00008DC40000}"/>
    <cellStyle name="Percent 3 5 3 3 4 2" xfId="50307" xr:uid="{00000000-0005-0000-0000-00008EC40000}"/>
    <cellStyle name="Percent 3 5 3 3 4 3" xfId="50308" xr:uid="{00000000-0005-0000-0000-00008FC40000}"/>
    <cellStyle name="Percent 3 5 3 3 5" xfId="50309" xr:uid="{00000000-0005-0000-0000-000090C40000}"/>
    <cellStyle name="Percent 3 5 3 3 5 2" xfId="50310" xr:uid="{00000000-0005-0000-0000-000091C40000}"/>
    <cellStyle name="Percent 3 5 3 3 6" xfId="50311" xr:uid="{00000000-0005-0000-0000-000092C40000}"/>
    <cellStyle name="Percent 3 5 3 3 6 2" xfId="50312" xr:uid="{00000000-0005-0000-0000-000093C40000}"/>
    <cellStyle name="Percent 3 5 3 3 7" xfId="50313" xr:uid="{00000000-0005-0000-0000-000094C40000}"/>
    <cellStyle name="Percent 3 5 3 3 8" xfId="50314" xr:uid="{00000000-0005-0000-0000-000095C40000}"/>
    <cellStyle name="Percent 3 5 3 3 9" xfId="50315" xr:uid="{00000000-0005-0000-0000-000096C40000}"/>
    <cellStyle name="Percent 3 5 3 4" xfId="50316" xr:uid="{00000000-0005-0000-0000-000097C40000}"/>
    <cellStyle name="Percent 3 5 3 4 10" xfId="50317" xr:uid="{00000000-0005-0000-0000-000098C40000}"/>
    <cellStyle name="Percent 3 5 3 4 11" xfId="50318" xr:uid="{00000000-0005-0000-0000-000099C40000}"/>
    <cellStyle name="Percent 3 5 3 4 2" xfId="50319" xr:uid="{00000000-0005-0000-0000-00009AC40000}"/>
    <cellStyle name="Percent 3 5 3 4 2 2" xfId="50320" xr:uid="{00000000-0005-0000-0000-00009BC40000}"/>
    <cellStyle name="Percent 3 5 3 4 2 3" xfId="50321" xr:uid="{00000000-0005-0000-0000-00009CC40000}"/>
    <cellStyle name="Percent 3 5 3 4 2 4" xfId="50322" xr:uid="{00000000-0005-0000-0000-00009DC40000}"/>
    <cellStyle name="Percent 3 5 3 4 2 5" xfId="50323" xr:uid="{00000000-0005-0000-0000-00009EC40000}"/>
    <cellStyle name="Percent 3 5 3 4 3" xfId="50324" xr:uid="{00000000-0005-0000-0000-00009FC40000}"/>
    <cellStyle name="Percent 3 5 3 4 3 2" xfId="50325" xr:uid="{00000000-0005-0000-0000-0000A0C40000}"/>
    <cellStyle name="Percent 3 5 3 4 3 3" xfId="50326" xr:uid="{00000000-0005-0000-0000-0000A1C40000}"/>
    <cellStyle name="Percent 3 5 3 4 4" xfId="50327" xr:uid="{00000000-0005-0000-0000-0000A2C40000}"/>
    <cellStyle name="Percent 3 5 3 4 4 2" xfId="50328" xr:uid="{00000000-0005-0000-0000-0000A3C40000}"/>
    <cellStyle name="Percent 3 5 3 4 5" xfId="50329" xr:uid="{00000000-0005-0000-0000-0000A4C40000}"/>
    <cellStyle name="Percent 3 5 3 4 5 2" xfId="50330" xr:uid="{00000000-0005-0000-0000-0000A5C40000}"/>
    <cellStyle name="Percent 3 5 3 4 6" xfId="50331" xr:uid="{00000000-0005-0000-0000-0000A6C40000}"/>
    <cellStyle name="Percent 3 5 3 4 7" xfId="50332" xr:uid="{00000000-0005-0000-0000-0000A7C40000}"/>
    <cellStyle name="Percent 3 5 3 4 8" xfId="50333" xr:uid="{00000000-0005-0000-0000-0000A8C40000}"/>
    <cellStyle name="Percent 3 5 3 4 9" xfId="50334" xr:uid="{00000000-0005-0000-0000-0000A9C40000}"/>
    <cellStyle name="Percent 3 5 3 5" xfId="50335" xr:uid="{00000000-0005-0000-0000-0000AAC40000}"/>
    <cellStyle name="Percent 3 5 3 5 2" xfId="50336" xr:uid="{00000000-0005-0000-0000-0000ABC40000}"/>
    <cellStyle name="Percent 3 5 3 5 3" xfId="50337" xr:uid="{00000000-0005-0000-0000-0000ACC40000}"/>
    <cellStyle name="Percent 3 5 3 5 4" xfId="50338" xr:uid="{00000000-0005-0000-0000-0000ADC40000}"/>
    <cellStyle name="Percent 3 5 3 5 5" xfId="50339" xr:uid="{00000000-0005-0000-0000-0000AEC40000}"/>
    <cellStyle name="Percent 3 5 3 6" xfId="50340" xr:uid="{00000000-0005-0000-0000-0000AFC40000}"/>
    <cellStyle name="Percent 3 5 3 6 2" xfId="50341" xr:uid="{00000000-0005-0000-0000-0000B0C40000}"/>
    <cellStyle name="Percent 3 5 3 6 3" xfId="50342" xr:uid="{00000000-0005-0000-0000-0000B1C40000}"/>
    <cellStyle name="Percent 3 5 3 7" xfId="50343" xr:uid="{00000000-0005-0000-0000-0000B2C40000}"/>
    <cellStyle name="Percent 3 5 3 7 2" xfId="50344" xr:uid="{00000000-0005-0000-0000-0000B3C40000}"/>
    <cellStyle name="Percent 3 5 3 8" xfId="50345" xr:uid="{00000000-0005-0000-0000-0000B4C40000}"/>
    <cellStyle name="Percent 3 5 3 8 2" xfId="50346" xr:uid="{00000000-0005-0000-0000-0000B5C40000}"/>
    <cellStyle name="Percent 3 5 3 9" xfId="50347" xr:uid="{00000000-0005-0000-0000-0000B6C40000}"/>
    <cellStyle name="Percent 3 5 4" xfId="50348" xr:uid="{00000000-0005-0000-0000-0000B7C40000}"/>
    <cellStyle name="Percent 3 5 4 10" xfId="50349" xr:uid="{00000000-0005-0000-0000-0000B8C40000}"/>
    <cellStyle name="Percent 3 5 4 11" xfId="50350" xr:uid="{00000000-0005-0000-0000-0000B9C40000}"/>
    <cellStyle name="Percent 3 5 4 12" xfId="50351" xr:uid="{00000000-0005-0000-0000-0000BAC40000}"/>
    <cellStyle name="Percent 3 5 4 13" xfId="50352" xr:uid="{00000000-0005-0000-0000-0000BBC40000}"/>
    <cellStyle name="Percent 3 5 4 14" xfId="50353" xr:uid="{00000000-0005-0000-0000-0000BCC40000}"/>
    <cellStyle name="Percent 3 5 4 2" xfId="50354" xr:uid="{00000000-0005-0000-0000-0000BDC40000}"/>
    <cellStyle name="Percent 3 5 4 2 10" xfId="50355" xr:uid="{00000000-0005-0000-0000-0000BEC40000}"/>
    <cellStyle name="Percent 3 5 4 2 11" xfId="50356" xr:uid="{00000000-0005-0000-0000-0000BFC40000}"/>
    <cellStyle name="Percent 3 5 4 2 12" xfId="50357" xr:uid="{00000000-0005-0000-0000-0000C0C40000}"/>
    <cellStyle name="Percent 3 5 4 2 2" xfId="50358" xr:uid="{00000000-0005-0000-0000-0000C1C40000}"/>
    <cellStyle name="Percent 3 5 4 2 2 10" xfId="50359" xr:uid="{00000000-0005-0000-0000-0000C2C40000}"/>
    <cellStyle name="Percent 3 5 4 2 2 11" xfId="50360" xr:uid="{00000000-0005-0000-0000-0000C3C40000}"/>
    <cellStyle name="Percent 3 5 4 2 2 2" xfId="50361" xr:uid="{00000000-0005-0000-0000-0000C4C40000}"/>
    <cellStyle name="Percent 3 5 4 2 2 2 2" xfId="50362" xr:uid="{00000000-0005-0000-0000-0000C5C40000}"/>
    <cellStyle name="Percent 3 5 4 2 2 2 3" xfId="50363" xr:uid="{00000000-0005-0000-0000-0000C6C40000}"/>
    <cellStyle name="Percent 3 5 4 2 2 2 4" xfId="50364" xr:uid="{00000000-0005-0000-0000-0000C7C40000}"/>
    <cellStyle name="Percent 3 5 4 2 2 2 5" xfId="50365" xr:uid="{00000000-0005-0000-0000-0000C8C40000}"/>
    <cellStyle name="Percent 3 5 4 2 2 3" xfId="50366" xr:uid="{00000000-0005-0000-0000-0000C9C40000}"/>
    <cellStyle name="Percent 3 5 4 2 2 3 2" xfId="50367" xr:uid="{00000000-0005-0000-0000-0000CAC40000}"/>
    <cellStyle name="Percent 3 5 4 2 2 3 3" xfId="50368" xr:uid="{00000000-0005-0000-0000-0000CBC40000}"/>
    <cellStyle name="Percent 3 5 4 2 2 4" xfId="50369" xr:uid="{00000000-0005-0000-0000-0000CCC40000}"/>
    <cellStyle name="Percent 3 5 4 2 2 4 2" xfId="50370" xr:uid="{00000000-0005-0000-0000-0000CDC40000}"/>
    <cellStyle name="Percent 3 5 4 2 2 5" xfId="50371" xr:uid="{00000000-0005-0000-0000-0000CEC40000}"/>
    <cellStyle name="Percent 3 5 4 2 2 5 2" xfId="50372" xr:uid="{00000000-0005-0000-0000-0000CFC40000}"/>
    <cellStyle name="Percent 3 5 4 2 2 6" xfId="50373" xr:uid="{00000000-0005-0000-0000-0000D0C40000}"/>
    <cellStyle name="Percent 3 5 4 2 2 7" xfId="50374" xr:uid="{00000000-0005-0000-0000-0000D1C40000}"/>
    <cellStyle name="Percent 3 5 4 2 2 8" xfId="50375" xr:uid="{00000000-0005-0000-0000-0000D2C40000}"/>
    <cellStyle name="Percent 3 5 4 2 2 9" xfId="50376" xr:uid="{00000000-0005-0000-0000-0000D3C40000}"/>
    <cellStyle name="Percent 3 5 4 2 3" xfId="50377" xr:uid="{00000000-0005-0000-0000-0000D4C40000}"/>
    <cellStyle name="Percent 3 5 4 2 3 2" xfId="50378" xr:uid="{00000000-0005-0000-0000-0000D5C40000}"/>
    <cellStyle name="Percent 3 5 4 2 3 3" xfId="50379" xr:uid="{00000000-0005-0000-0000-0000D6C40000}"/>
    <cellStyle name="Percent 3 5 4 2 3 4" xfId="50380" xr:uid="{00000000-0005-0000-0000-0000D7C40000}"/>
    <cellStyle name="Percent 3 5 4 2 3 5" xfId="50381" xr:uid="{00000000-0005-0000-0000-0000D8C40000}"/>
    <cellStyle name="Percent 3 5 4 2 4" xfId="50382" xr:uid="{00000000-0005-0000-0000-0000D9C40000}"/>
    <cellStyle name="Percent 3 5 4 2 4 2" xfId="50383" xr:uid="{00000000-0005-0000-0000-0000DAC40000}"/>
    <cellStyle name="Percent 3 5 4 2 4 3" xfId="50384" xr:uid="{00000000-0005-0000-0000-0000DBC40000}"/>
    <cellStyle name="Percent 3 5 4 2 5" xfId="50385" xr:uid="{00000000-0005-0000-0000-0000DCC40000}"/>
    <cellStyle name="Percent 3 5 4 2 5 2" xfId="50386" xr:uid="{00000000-0005-0000-0000-0000DDC40000}"/>
    <cellStyle name="Percent 3 5 4 2 6" xfId="50387" xr:uid="{00000000-0005-0000-0000-0000DEC40000}"/>
    <cellStyle name="Percent 3 5 4 2 6 2" xfId="50388" xr:uid="{00000000-0005-0000-0000-0000DFC40000}"/>
    <cellStyle name="Percent 3 5 4 2 7" xfId="50389" xr:uid="{00000000-0005-0000-0000-0000E0C40000}"/>
    <cellStyle name="Percent 3 5 4 2 8" xfId="50390" xr:uid="{00000000-0005-0000-0000-0000E1C40000}"/>
    <cellStyle name="Percent 3 5 4 2 9" xfId="50391" xr:uid="{00000000-0005-0000-0000-0000E2C40000}"/>
    <cellStyle name="Percent 3 5 4 3" xfId="50392" xr:uid="{00000000-0005-0000-0000-0000E3C40000}"/>
    <cellStyle name="Percent 3 5 4 3 10" xfId="50393" xr:uid="{00000000-0005-0000-0000-0000E4C40000}"/>
    <cellStyle name="Percent 3 5 4 3 11" xfId="50394" xr:uid="{00000000-0005-0000-0000-0000E5C40000}"/>
    <cellStyle name="Percent 3 5 4 3 12" xfId="50395" xr:uid="{00000000-0005-0000-0000-0000E6C40000}"/>
    <cellStyle name="Percent 3 5 4 3 2" xfId="50396" xr:uid="{00000000-0005-0000-0000-0000E7C40000}"/>
    <cellStyle name="Percent 3 5 4 3 2 10" xfId="50397" xr:uid="{00000000-0005-0000-0000-0000E8C40000}"/>
    <cellStyle name="Percent 3 5 4 3 2 11" xfId="50398" xr:uid="{00000000-0005-0000-0000-0000E9C40000}"/>
    <cellStyle name="Percent 3 5 4 3 2 2" xfId="50399" xr:uid="{00000000-0005-0000-0000-0000EAC40000}"/>
    <cellStyle name="Percent 3 5 4 3 2 2 2" xfId="50400" xr:uid="{00000000-0005-0000-0000-0000EBC40000}"/>
    <cellStyle name="Percent 3 5 4 3 2 2 3" xfId="50401" xr:uid="{00000000-0005-0000-0000-0000ECC40000}"/>
    <cellStyle name="Percent 3 5 4 3 2 2 4" xfId="50402" xr:uid="{00000000-0005-0000-0000-0000EDC40000}"/>
    <cellStyle name="Percent 3 5 4 3 2 2 5" xfId="50403" xr:uid="{00000000-0005-0000-0000-0000EEC40000}"/>
    <cellStyle name="Percent 3 5 4 3 2 3" xfId="50404" xr:uid="{00000000-0005-0000-0000-0000EFC40000}"/>
    <cellStyle name="Percent 3 5 4 3 2 3 2" xfId="50405" xr:uid="{00000000-0005-0000-0000-0000F0C40000}"/>
    <cellStyle name="Percent 3 5 4 3 2 3 3" xfId="50406" xr:uid="{00000000-0005-0000-0000-0000F1C40000}"/>
    <cellStyle name="Percent 3 5 4 3 2 4" xfId="50407" xr:uid="{00000000-0005-0000-0000-0000F2C40000}"/>
    <cellStyle name="Percent 3 5 4 3 2 4 2" xfId="50408" xr:uid="{00000000-0005-0000-0000-0000F3C40000}"/>
    <cellStyle name="Percent 3 5 4 3 2 5" xfId="50409" xr:uid="{00000000-0005-0000-0000-0000F4C40000}"/>
    <cellStyle name="Percent 3 5 4 3 2 5 2" xfId="50410" xr:uid="{00000000-0005-0000-0000-0000F5C40000}"/>
    <cellStyle name="Percent 3 5 4 3 2 6" xfId="50411" xr:uid="{00000000-0005-0000-0000-0000F6C40000}"/>
    <cellStyle name="Percent 3 5 4 3 2 7" xfId="50412" xr:uid="{00000000-0005-0000-0000-0000F7C40000}"/>
    <cellStyle name="Percent 3 5 4 3 2 8" xfId="50413" xr:uid="{00000000-0005-0000-0000-0000F8C40000}"/>
    <cellStyle name="Percent 3 5 4 3 2 9" xfId="50414" xr:uid="{00000000-0005-0000-0000-0000F9C40000}"/>
    <cellStyle name="Percent 3 5 4 3 3" xfId="50415" xr:uid="{00000000-0005-0000-0000-0000FAC40000}"/>
    <cellStyle name="Percent 3 5 4 3 3 2" xfId="50416" xr:uid="{00000000-0005-0000-0000-0000FBC40000}"/>
    <cellStyle name="Percent 3 5 4 3 3 3" xfId="50417" xr:uid="{00000000-0005-0000-0000-0000FCC40000}"/>
    <cellStyle name="Percent 3 5 4 3 3 4" xfId="50418" xr:uid="{00000000-0005-0000-0000-0000FDC40000}"/>
    <cellStyle name="Percent 3 5 4 3 3 5" xfId="50419" xr:uid="{00000000-0005-0000-0000-0000FEC40000}"/>
    <cellStyle name="Percent 3 5 4 3 4" xfId="50420" xr:uid="{00000000-0005-0000-0000-0000FFC40000}"/>
    <cellStyle name="Percent 3 5 4 3 4 2" xfId="50421" xr:uid="{00000000-0005-0000-0000-000000C50000}"/>
    <cellStyle name="Percent 3 5 4 3 4 3" xfId="50422" xr:uid="{00000000-0005-0000-0000-000001C50000}"/>
    <cellStyle name="Percent 3 5 4 3 5" xfId="50423" xr:uid="{00000000-0005-0000-0000-000002C50000}"/>
    <cellStyle name="Percent 3 5 4 3 5 2" xfId="50424" xr:uid="{00000000-0005-0000-0000-000003C50000}"/>
    <cellStyle name="Percent 3 5 4 3 6" xfId="50425" xr:uid="{00000000-0005-0000-0000-000004C50000}"/>
    <cellStyle name="Percent 3 5 4 3 6 2" xfId="50426" xr:uid="{00000000-0005-0000-0000-000005C50000}"/>
    <cellStyle name="Percent 3 5 4 3 7" xfId="50427" xr:uid="{00000000-0005-0000-0000-000006C50000}"/>
    <cellStyle name="Percent 3 5 4 3 8" xfId="50428" xr:uid="{00000000-0005-0000-0000-000007C50000}"/>
    <cellStyle name="Percent 3 5 4 3 9" xfId="50429" xr:uid="{00000000-0005-0000-0000-000008C50000}"/>
    <cellStyle name="Percent 3 5 4 4" xfId="50430" xr:uid="{00000000-0005-0000-0000-000009C50000}"/>
    <cellStyle name="Percent 3 5 4 4 10" xfId="50431" xr:uid="{00000000-0005-0000-0000-00000AC50000}"/>
    <cellStyle name="Percent 3 5 4 4 11" xfId="50432" xr:uid="{00000000-0005-0000-0000-00000BC50000}"/>
    <cellStyle name="Percent 3 5 4 4 2" xfId="50433" xr:uid="{00000000-0005-0000-0000-00000CC50000}"/>
    <cellStyle name="Percent 3 5 4 4 2 2" xfId="50434" xr:uid="{00000000-0005-0000-0000-00000DC50000}"/>
    <cellStyle name="Percent 3 5 4 4 2 3" xfId="50435" xr:uid="{00000000-0005-0000-0000-00000EC50000}"/>
    <cellStyle name="Percent 3 5 4 4 2 4" xfId="50436" xr:uid="{00000000-0005-0000-0000-00000FC50000}"/>
    <cellStyle name="Percent 3 5 4 4 2 5" xfId="50437" xr:uid="{00000000-0005-0000-0000-000010C50000}"/>
    <cellStyle name="Percent 3 5 4 4 3" xfId="50438" xr:uid="{00000000-0005-0000-0000-000011C50000}"/>
    <cellStyle name="Percent 3 5 4 4 3 2" xfId="50439" xr:uid="{00000000-0005-0000-0000-000012C50000}"/>
    <cellStyle name="Percent 3 5 4 4 3 3" xfId="50440" xr:uid="{00000000-0005-0000-0000-000013C50000}"/>
    <cellStyle name="Percent 3 5 4 4 4" xfId="50441" xr:uid="{00000000-0005-0000-0000-000014C50000}"/>
    <cellStyle name="Percent 3 5 4 4 4 2" xfId="50442" xr:uid="{00000000-0005-0000-0000-000015C50000}"/>
    <cellStyle name="Percent 3 5 4 4 5" xfId="50443" xr:uid="{00000000-0005-0000-0000-000016C50000}"/>
    <cellStyle name="Percent 3 5 4 4 5 2" xfId="50444" xr:uid="{00000000-0005-0000-0000-000017C50000}"/>
    <cellStyle name="Percent 3 5 4 4 6" xfId="50445" xr:uid="{00000000-0005-0000-0000-000018C50000}"/>
    <cellStyle name="Percent 3 5 4 4 7" xfId="50446" xr:uid="{00000000-0005-0000-0000-000019C50000}"/>
    <cellStyle name="Percent 3 5 4 4 8" xfId="50447" xr:uid="{00000000-0005-0000-0000-00001AC50000}"/>
    <cellStyle name="Percent 3 5 4 4 9" xfId="50448" xr:uid="{00000000-0005-0000-0000-00001BC50000}"/>
    <cellStyle name="Percent 3 5 4 5" xfId="50449" xr:uid="{00000000-0005-0000-0000-00001CC50000}"/>
    <cellStyle name="Percent 3 5 4 5 2" xfId="50450" xr:uid="{00000000-0005-0000-0000-00001DC50000}"/>
    <cellStyle name="Percent 3 5 4 5 3" xfId="50451" xr:uid="{00000000-0005-0000-0000-00001EC50000}"/>
    <cellStyle name="Percent 3 5 4 5 4" xfId="50452" xr:uid="{00000000-0005-0000-0000-00001FC50000}"/>
    <cellStyle name="Percent 3 5 4 5 5" xfId="50453" xr:uid="{00000000-0005-0000-0000-000020C50000}"/>
    <cellStyle name="Percent 3 5 4 6" xfId="50454" xr:uid="{00000000-0005-0000-0000-000021C50000}"/>
    <cellStyle name="Percent 3 5 4 6 2" xfId="50455" xr:uid="{00000000-0005-0000-0000-000022C50000}"/>
    <cellStyle name="Percent 3 5 4 6 3" xfId="50456" xr:uid="{00000000-0005-0000-0000-000023C50000}"/>
    <cellStyle name="Percent 3 5 4 7" xfId="50457" xr:uid="{00000000-0005-0000-0000-000024C50000}"/>
    <cellStyle name="Percent 3 5 4 7 2" xfId="50458" xr:uid="{00000000-0005-0000-0000-000025C50000}"/>
    <cellStyle name="Percent 3 5 4 8" xfId="50459" xr:uid="{00000000-0005-0000-0000-000026C50000}"/>
    <cellStyle name="Percent 3 5 4 8 2" xfId="50460" xr:uid="{00000000-0005-0000-0000-000027C50000}"/>
    <cellStyle name="Percent 3 5 4 9" xfId="50461" xr:uid="{00000000-0005-0000-0000-000028C50000}"/>
    <cellStyle name="Percent 3 5 5" xfId="50462" xr:uid="{00000000-0005-0000-0000-000029C50000}"/>
    <cellStyle name="Percent 3 5 5 10" xfId="50463" xr:uid="{00000000-0005-0000-0000-00002AC50000}"/>
    <cellStyle name="Percent 3 5 5 11" xfId="50464" xr:uid="{00000000-0005-0000-0000-00002BC50000}"/>
    <cellStyle name="Percent 3 5 5 12" xfId="50465" xr:uid="{00000000-0005-0000-0000-00002CC50000}"/>
    <cellStyle name="Percent 3 5 5 2" xfId="50466" xr:uid="{00000000-0005-0000-0000-00002DC50000}"/>
    <cellStyle name="Percent 3 5 5 2 10" xfId="50467" xr:uid="{00000000-0005-0000-0000-00002EC50000}"/>
    <cellStyle name="Percent 3 5 5 2 11" xfId="50468" xr:uid="{00000000-0005-0000-0000-00002FC50000}"/>
    <cellStyle name="Percent 3 5 5 2 2" xfId="50469" xr:uid="{00000000-0005-0000-0000-000030C50000}"/>
    <cellStyle name="Percent 3 5 5 2 2 2" xfId="50470" xr:uid="{00000000-0005-0000-0000-000031C50000}"/>
    <cellStyle name="Percent 3 5 5 2 2 3" xfId="50471" xr:uid="{00000000-0005-0000-0000-000032C50000}"/>
    <cellStyle name="Percent 3 5 5 2 2 4" xfId="50472" xr:uid="{00000000-0005-0000-0000-000033C50000}"/>
    <cellStyle name="Percent 3 5 5 2 2 5" xfId="50473" xr:uid="{00000000-0005-0000-0000-000034C50000}"/>
    <cellStyle name="Percent 3 5 5 2 3" xfId="50474" xr:uid="{00000000-0005-0000-0000-000035C50000}"/>
    <cellStyle name="Percent 3 5 5 2 3 2" xfId="50475" xr:uid="{00000000-0005-0000-0000-000036C50000}"/>
    <cellStyle name="Percent 3 5 5 2 3 3" xfId="50476" xr:uid="{00000000-0005-0000-0000-000037C50000}"/>
    <cellStyle name="Percent 3 5 5 2 4" xfId="50477" xr:uid="{00000000-0005-0000-0000-000038C50000}"/>
    <cellStyle name="Percent 3 5 5 2 4 2" xfId="50478" xr:uid="{00000000-0005-0000-0000-000039C50000}"/>
    <cellStyle name="Percent 3 5 5 2 5" xfId="50479" xr:uid="{00000000-0005-0000-0000-00003AC50000}"/>
    <cellStyle name="Percent 3 5 5 2 5 2" xfId="50480" xr:uid="{00000000-0005-0000-0000-00003BC50000}"/>
    <cellStyle name="Percent 3 5 5 2 6" xfId="50481" xr:uid="{00000000-0005-0000-0000-00003CC50000}"/>
    <cellStyle name="Percent 3 5 5 2 7" xfId="50482" xr:uid="{00000000-0005-0000-0000-00003DC50000}"/>
    <cellStyle name="Percent 3 5 5 2 8" xfId="50483" xr:uid="{00000000-0005-0000-0000-00003EC50000}"/>
    <cellStyle name="Percent 3 5 5 2 9" xfId="50484" xr:uid="{00000000-0005-0000-0000-00003FC50000}"/>
    <cellStyle name="Percent 3 5 5 3" xfId="50485" xr:uid="{00000000-0005-0000-0000-000040C50000}"/>
    <cellStyle name="Percent 3 5 5 3 2" xfId="50486" xr:uid="{00000000-0005-0000-0000-000041C50000}"/>
    <cellStyle name="Percent 3 5 5 3 3" xfId="50487" xr:uid="{00000000-0005-0000-0000-000042C50000}"/>
    <cellStyle name="Percent 3 5 5 3 4" xfId="50488" xr:uid="{00000000-0005-0000-0000-000043C50000}"/>
    <cellStyle name="Percent 3 5 5 3 5" xfId="50489" xr:uid="{00000000-0005-0000-0000-000044C50000}"/>
    <cellStyle name="Percent 3 5 5 4" xfId="50490" xr:uid="{00000000-0005-0000-0000-000045C50000}"/>
    <cellStyle name="Percent 3 5 5 4 2" xfId="50491" xr:uid="{00000000-0005-0000-0000-000046C50000}"/>
    <cellStyle name="Percent 3 5 5 4 3" xfId="50492" xr:uid="{00000000-0005-0000-0000-000047C50000}"/>
    <cellStyle name="Percent 3 5 5 5" xfId="50493" xr:uid="{00000000-0005-0000-0000-000048C50000}"/>
    <cellStyle name="Percent 3 5 5 5 2" xfId="50494" xr:uid="{00000000-0005-0000-0000-000049C50000}"/>
    <cellStyle name="Percent 3 5 5 6" xfId="50495" xr:uid="{00000000-0005-0000-0000-00004AC50000}"/>
    <cellStyle name="Percent 3 5 5 6 2" xfId="50496" xr:uid="{00000000-0005-0000-0000-00004BC50000}"/>
    <cellStyle name="Percent 3 5 5 7" xfId="50497" xr:uid="{00000000-0005-0000-0000-00004CC50000}"/>
    <cellStyle name="Percent 3 5 5 8" xfId="50498" xr:uid="{00000000-0005-0000-0000-00004DC50000}"/>
    <cellStyle name="Percent 3 5 5 9" xfId="50499" xr:uid="{00000000-0005-0000-0000-00004EC50000}"/>
    <cellStyle name="Percent 3 5 6" xfId="50500" xr:uid="{00000000-0005-0000-0000-00004FC50000}"/>
    <cellStyle name="Percent 3 5 6 10" xfId="50501" xr:uid="{00000000-0005-0000-0000-000050C50000}"/>
    <cellStyle name="Percent 3 5 6 11" xfId="50502" xr:uid="{00000000-0005-0000-0000-000051C50000}"/>
    <cellStyle name="Percent 3 5 6 12" xfId="50503" xr:uid="{00000000-0005-0000-0000-000052C50000}"/>
    <cellStyle name="Percent 3 5 6 2" xfId="50504" xr:uid="{00000000-0005-0000-0000-000053C50000}"/>
    <cellStyle name="Percent 3 5 6 2 10" xfId="50505" xr:uid="{00000000-0005-0000-0000-000054C50000}"/>
    <cellStyle name="Percent 3 5 6 2 11" xfId="50506" xr:uid="{00000000-0005-0000-0000-000055C50000}"/>
    <cellStyle name="Percent 3 5 6 2 2" xfId="50507" xr:uid="{00000000-0005-0000-0000-000056C50000}"/>
    <cellStyle name="Percent 3 5 6 2 2 2" xfId="50508" xr:uid="{00000000-0005-0000-0000-000057C50000}"/>
    <cellStyle name="Percent 3 5 6 2 2 3" xfId="50509" xr:uid="{00000000-0005-0000-0000-000058C50000}"/>
    <cellStyle name="Percent 3 5 6 2 2 4" xfId="50510" xr:uid="{00000000-0005-0000-0000-000059C50000}"/>
    <cellStyle name="Percent 3 5 6 2 2 5" xfId="50511" xr:uid="{00000000-0005-0000-0000-00005AC50000}"/>
    <cellStyle name="Percent 3 5 6 2 3" xfId="50512" xr:uid="{00000000-0005-0000-0000-00005BC50000}"/>
    <cellStyle name="Percent 3 5 6 2 3 2" xfId="50513" xr:uid="{00000000-0005-0000-0000-00005CC50000}"/>
    <cellStyle name="Percent 3 5 6 2 3 3" xfId="50514" xr:uid="{00000000-0005-0000-0000-00005DC50000}"/>
    <cellStyle name="Percent 3 5 6 2 4" xfId="50515" xr:uid="{00000000-0005-0000-0000-00005EC50000}"/>
    <cellStyle name="Percent 3 5 6 2 4 2" xfId="50516" xr:uid="{00000000-0005-0000-0000-00005FC50000}"/>
    <cellStyle name="Percent 3 5 6 2 5" xfId="50517" xr:uid="{00000000-0005-0000-0000-000060C50000}"/>
    <cellStyle name="Percent 3 5 6 2 5 2" xfId="50518" xr:uid="{00000000-0005-0000-0000-000061C50000}"/>
    <cellStyle name="Percent 3 5 6 2 6" xfId="50519" xr:uid="{00000000-0005-0000-0000-000062C50000}"/>
    <cellStyle name="Percent 3 5 6 2 7" xfId="50520" xr:uid="{00000000-0005-0000-0000-000063C50000}"/>
    <cellStyle name="Percent 3 5 6 2 8" xfId="50521" xr:uid="{00000000-0005-0000-0000-000064C50000}"/>
    <cellStyle name="Percent 3 5 6 2 9" xfId="50522" xr:uid="{00000000-0005-0000-0000-000065C50000}"/>
    <cellStyle name="Percent 3 5 6 3" xfId="50523" xr:uid="{00000000-0005-0000-0000-000066C50000}"/>
    <cellStyle name="Percent 3 5 6 3 2" xfId="50524" xr:uid="{00000000-0005-0000-0000-000067C50000}"/>
    <cellStyle name="Percent 3 5 6 3 3" xfId="50525" xr:uid="{00000000-0005-0000-0000-000068C50000}"/>
    <cellStyle name="Percent 3 5 6 3 4" xfId="50526" xr:uid="{00000000-0005-0000-0000-000069C50000}"/>
    <cellStyle name="Percent 3 5 6 3 5" xfId="50527" xr:uid="{00000000-0005-0000-0000-00006AC50000}"/>
    <cellStyle name="Percent 3 5 6 4" xfId="50528" xr:uid="{00000000-0005-0000-0000-00006BC50000}"/>
    <cellStyle name="Percent 3 5 6 4 2" xfId="50529" xr:uid="{00000000-0005-0000-0000-00006CC50000}"/>
    <cellStyle name="Percent 3 5 6 4 3" xfId="50530" xr:uid="{00000000-0005-0000-0000-00006DC50000}"/>
    <cellStyle name="Percent 3 5 6 5" xfId="50531" xr:uid="{00000000-0005-0000-0000-00006EC50000}"/>
    <cellStyle name="Percent 3 5 6 5 2" xfId="50532" xr:uid="{00000000-0005-0000-0000-00006FC50000}"/>
    <cellStyle name="Percent 3 5 6 6" xfId="50533" xr:uid="{00000000-0005-0000-0000-000070C50000}"/>
    <cellStyle name="Percent 3 5 6 6 2" xfId="50534" xr:uid="{00000000-0005-0000-0000-000071C50000}"/>
    <cellStyle name="Percent 3 5 6 7" xfId="50535" xr:uid="{00000000-0005-0000-0000-000072C50000}"/>
    <cellStyle name="Percent 3 5 6 8" xfId="50536" xr:uid="{00000000-0005-0000-0000-000073C50000}"/>
    <cellStyle name="Percent 3 5 6 9" xfId="50537" xr:uid="{00000000-0005-0000-0000-000074C50000}"/>
    <cellStyle name="Percent 3 5 7" xfId="50538" xr:uid="{00000000-0005-0000-0000-000075C50000}"/>
    <cellStyle name="Percent 3 5 7 10" xfId="50539" xr:uid="{00000000-0005-0000-0000-000076C50000}"/>
    <cellStyle name="Percent 3 5 7 11" xfId="50540" xr:uid="{00000000-0005-0000-0000-000077C50000}"/>
    <cellStyle name="Percent 3 5 7 2" xfId="50541" xr:uid="{00000000-0005-0000-0000-000078C50000}"/>
    <cellStyle name="Percent 3 5 7 2 2" xfId="50542" xr:uid="{00000000-0005-0000-0000-000079C50000}"/>
    <cellStyle name="Percent 3 5 7 2 3" xfId="50543" xr:uid="{00000000-0005-0000-0000-00007AC50000}"/>
    <cellStyle name="Percent 3 5 7 2 4" xfId="50544" xr:uid="{00000000-0005-0000-0000-00007BC50000}"/>
    <cellStyle name="Percent 3 5 7 2 5" xfId="50545" xr:uid="{00000000-0005-0000-0000-00007CC50000}"/>
    <cellStyle name="Percent 3 5 7 3" xfId="50546" xr:uid="{00000000-0005-0000-0000-00007DC50000}"/>
    <cellStyle name="Percent 3 5 7 3 2" xfId="50547" xr:uid="{00000000-0005-0000-0000-00007EC50000}"/>
    <cellStyle name="Percent 3 5 7 3 3" xfId="50548" xr:uid="{00000000-0005-0000-0000-00007FC50000}"/>
    <cellStyle name="Percent 3 5 7 4" xfId="50549" xr:uid="{00000000-0005-0000-0000-000080C50000}"/>
    <cellStyle name="Percent 3 5 7 4 2" xfId="50550" xr:uid="{00000000-0005-0000-0000-000081C50000}"/>
    <cellStyle name="Percent 3 5 7 5" xfId="50551" xr:uid="{00000000-0005-0000-0000-000082C50000}"/>
    <cellStyle name="Percent 3 5 7 5 2" xfId="50552" xr:uid="{00000000-0005-0000-0000-000083C50000}"/>
    <cellStyle name="Percent 3 5 7 6" xfId="50553" xr:uid="{00000000-0005-0000-0000-000084C50000}"/>
    <cellStyle name="Percent 3 5 7 7" xfId="50554" xr:uid="{00000000-0005-0000-0000-000085C50000}"/>
    <cellStyle name="Percent 3 5 7 8" xfId="50555" xr:uid="{00000000-0005-0000-0000-000086C50000}"/>
    <cellStyle name="Percent 3 5 7 9" xfId="50556" xr:uid="{00000000-0005-0000-0000-000087C50000}"/>
    <cellStyle name="Percent 3 5 8" xfId="50557" xr:uid="{00000000-0005-0000-0000-000088C50000}"/>
    <cellStyle name="Percent 3 5 8 2" xfId="50558" xr:uid="{00000000-0005-0000-0000-000089C50000}"/>
    <cellStyle name="Percent 3 5 8 3" xfId="50559" xr:uid="{00000000-0005-0000-0000-00008AC50000}"/>
    <cellStyle name="Percent 3 5 8 4" xfId="50560" xr:uid="{00000000-0005-0000-0000-00008BC50000}"/>
    <cellStyle name="Percent 3 5 8 5" xfId="50561" xr:uid="{00000000-0005-0000-0000-00008CC50000}"/>
    <cellStyle name="Percent 3 5 9" xfId="50562" xr:uid="{00000000-0005-0000-0000-00008DC50000}"/>
    <cellStyle name="Percent 3 5 9 2" xfId="50563" xr:uid="{00000000-0005-0000-0000-00008EC50000}"/>
    <cellStyle name="Percent 3 5 9 3" xfId="50564" xr:uid="{00000000-0005-0000-0000-00008FC50000}"/>
    <cellStyle name="Percent 3 6" xfId="50565" xr:uid="{00000000-0005-0000-0000-000090C50000}"/>
    <cellStyle name="Percent 3 6 10" xfId="50566" xr:uid="{00000000-0005-0000-0000-000091C50000}"/>
    <cellStyle name="Percent 3 6 10 2" xfId="50567" xr:uid="{00000000-0005-0000-0000-000092C50000}"/>
    <cellStyle name="Percent 3 6 11" xfId="50568" xr:uid="{00000000-0005-0000-0000-000093C50000}"/>
    <cellStyle name="Percent 3 6 11 2" xfId="50569" xr:uid="{00000000-0005-0000-0000-000094C50000}"/>
    <cellStyle name="Percent 3 6 12" xfId="50570" xr:uid="{00000000-0005-0000-0000-000095C50000}"/>
    <cellStyle name="Percent 3 6 13" xfId="50571" xr:uid="{00000000-0005-0000-0000-000096C50000}"/>
    <cellStyle name="Percent 3 6 14" xfId="50572" xr:uid="{00000000-0005-0000-0000-000097C50000}"/>
    <cellStyle name="Percent 3 6 15" xfId="50573" xr:uid="{00000000-0005-0000-0000-000098C50000}"/>
    <cellStyle name="Percent 3 6 16" xfId="50574" xr:uid="{00000000-0005-0000-0000-000099C50000}"/>
    <cellStyle name="Percent 3 6 17" xfId="50575" xr:uid="{00000000-0005-0000-0000-00009AC50000}"/>
    <cellStyle name="Percent 3 6 2" xfId="50576" xr:uid="{00000000-0005-0000-0000-00009BC50000}"/>
    <cellStyle name="Percent 3 6 2 10" xfId="50577" xr:uid="{00000000-0005-0000-0000-00009CC50000}"/>
    <cellStyle name="Percent 3 6 2 11" xfId="50578" xr:uid="{00000000-0005-0000-0000-00009DC50000}"/>
    <cellStyle name="Percent 3 6 2 12" xfId="50579" xr:uid="{00000000-0005-0000-0000-00009EC50000}"/>
    <cellStyle name="Percent 3 6 2 13" xfId="50580" xr:uid="{00000000-0005-0000-0000-00009FC50000}"/>
    <cellStyle name="Percent 3 6 2 14" xfId="50581" xr:uid="{00000000-0005-0000-0000-0000A0C50000}"/>
    <cellStyle name="Percent 3 6 2 2" xfId="50582" xr:uid="{00000000-0005-0000-0000-0000A1C50000}"/>
    <cellStyle name="Percent 3 6 2 2 10" xfId="50583" xr:uid="{00000000-0005-0000-0000-0000A2C50000}"/>
    <cellStyle name="Percent 3 6 2 2 11" xfId="50584" xr:uid="{00000000-0005-0000-0000-0000A3C50000}"/>
    <cellStyle name="Percent 3 6 2 2 12" xfId="50585" xr:uid="{00000000-0005-0000-0000-0000A4C50000}"/>
    <cellStyle name="Percent 3 6 2 2 2" xfId="50586" xr:uid="{00000000-0005-0000-0000-0000A5C50000}"/>
    <cellStyle name="Percent 3 6 2 2 2 10" xfId="50587" xr:uid="{00000000-0005-0000-0000-0000A6C50000}"/>
    <cellStyle name="Percent 3 6 2 2 2 11" xfId="50588" xr:uid="{00000000-0005-0000-0000-0000A7C50000}"/>
    <cellStyle name="Percent 3 6 2 2 2 2" xfId="50589" xr:uid="{00000000-0005-0000-0000-0000A8C50000}"/>
    <cellStyle name="Percent 3 6 2 2 2 2 2" xfId="50590" xr:uid="{00000000-0005-0000-0000-0000A9C50000}"/>
    <cellStyle name="Percent 3 6 2 2 2 2 3" xfId="50591" xr:uid="{00000000-0005-0000-0000-0000AAC50000}"/>
    <cellStyle name="Percent 3 6 2 2 2 2 4" xfId="50592" xr:uid="{00000000-0005-0000-0000-0000ABC50000}"/>
    <cellStyle name="Percent 3 6 2 2 2 2 5" xfId="50593" xr:uid="{00000000-0005-0000-0000-0000ACC50000}"/>
    <cellStyle name="Percent 3 6 2 2 2 3" xfId="50594" xr:uid="{00000000-0005-0000-0000-0000ADC50000}"/>
    <cellStyle name="Percent 3 6 2 2 2 3 2" xfId="50595" xr:uid="{00000000-0005-0000-0000-0000AEC50000}"/>
    <cellStyle name="Percent 3 6 2 2 2 3 3" xfId="50596" xr:uid="{00000000-0005-0000-0000-0000AFC50000}"/>
    <cellStyle name="Percent 3 6 2 2 2 4" xfId="50597" xr:uid="{00000000-0005-0000-0000-0000B0C50000}"/>
    <cellStyle name="Percent 3 6 2 2 2 4 2" xfId="50598" xr:uid="{00000000-0005-0000-0000-0000B1C50000}"/>
    <cellStyle name="Percent 3 6 2 2 2 5" xfId="50599" xr:uid="{00000000-0005-0000-0000-0000B2C50000}"/>
    <cellStyle name="Percent 3 6 2 2 2 5 2" xfId="50600" xr:uid="{00000000-0005-0000-0000-0000B3C50000}"/>
    <cellStyle name="Percent 3 6 2 2 2 6" xfId="50601" xr:uid="{00000000-0005-0000-0000-0000B4C50000}"/>
    <cellStyle name="Percent 3 6 2 2 2 7" xfId="50602" xr:uid="{00000000-0005-0000-0000-0000B5C50000}"/>
    <cellStyle name="Percent 3 6 2 2 2 8" xfId="50603" xr:uid="{00000000-0005-0000-0000-0000B6C50000}"/>
    <cellStyle name="Percent 3 6 2 2 2 9" xfId="50604" xr:uid="{00000000-0005-0000-0000-0000B7C50000}"/>
    <cellStyle name="Percent 3 6 2 2 3" xfId="50605" xr:uid="{00000000-0005-0000-0000-0000B8C50000}"/>
    <cellStyle name="Percent 3 6 2 2 3 2" xfId="50606" xr:uid="{00000000-0005-0000-0000-0000B9C50000}"/>
    <cellStyle name="Percent 3 6 2 2 3 3" xfId="50607" xr:uid="{00000000-0005-0000-0000-0000BAC50000}"/>
    <cellStyle name="Percent 3 6 2 2 3 4" xfId="50608" xr:uid="{00000000-0005-0000-0000-0000BBC50000}"/>
    <cellStyle name="Percent 3 6 2 2 3 5" xfId="50609" xr:uid="{00000000-0005-0000-0000-0000BCC50000}"/>
    <cellStyle name="Percent 3 6 2 2 4" xfId="50610" xr:uid="{00000000-0005-0000-0000-0000BDC50000}"/>
    <cellStyle name="Percent 3 6 2 2 4 2" xfId="50611" xr:uid="{00000000-0005-0000-0000-0000BEC50000}"/>
    <cellStyle name="Percent 3 6 2 2 4 3" xfId="50612" xr:uid="{00000000-0005-0000-0000-0000BFC50000}"/>
    <cellStyle name="Percent 3 6 2 2 5" xfId="50613" xr:uid="{00000000-0005-0000-0000-0000C0C50000}"/>
    <cellStyle name="Percent 3 6 2 2 5 2" xfId="50614" xr:uid="{00000000-0005-0000-0000-0000C1C50000}"/>
    <cellStyle name="Percent 3 6 2 2 6" xfId="50615" xr:uid="{00000000-0005-0000-0000-0000C2C50000}"/>
    <cellStyle name="Percent 3 6 2 2 6 2" xfId="50616" xr:uid="{00000000-0005-0000-0000-0000C3C50000}"/>
    <cellStyle name="Percent 3 6 2 2 7" xfId="50617" xr:uid="{00000000-0005-0000-0000-0000C4C50000}"/>
    <cellStyle name="Percent 3 6 2 2 8" xfId="50618" xr:uid="{00000000-0005-0000-0000-0000C5C50000}"/>
    <cellStyle name="Percent 3 6 2 2 9" xfId="50619" xr:uid="{00000000-0005-0000-0000-0000C6C50000}"/>
    <cellStyle name="Percent 3 6 2 3" xfId="50620" xr:uid="{00000000-0005-0000-0000-0000C7C50000}"/>
    <cellStyle name="Percent 3 6 2 3 10" xfId="50621" xr:uid="{00000000-0005-0000-0000-0000C8C50000}"/>
    <cellStyle name="Percent 3 6 2 3 11" xfId="50622" xr:uid="{00000000-0005-0000-0000-0000C9C50000}"/>
    <cellStyle name="Percent 3 6 2 3 12" xfId="50623" xr:uid="{00000000-0005-0000-0000-0000CAC50000}"/>
    <cellStyle name="Percent 3 6 2 3 2" xfId="50624" xr:uid="{00000000-0005-0000-0000-0000CBC50000}"/>
    <cellStyle name="Percent 3 6 2 3 2 10" xfId="50625" xr:uid="{00000000-0005-0000-0000-0000CCC50000}"/>
    <cellStyle name="Percent 3 6 2 3 2 11" xfId="50626" xr:uid="{00000000-0005-0000-0000-0000CDC50000}"/>
    <cellStyle name="Percent 3 6 2 3 2 2" xfId="50627" xr:uid="{00000000-0005-0000-0000-0000CEC50000}"/>
    <cellStyle name="Percent 3 6 2 3 2 2 2" xfId="50628" xr:uid="{00000000-0005-0000-0000-0000CFC50000}"/>
    <cellStyle name="Percent 3 6 2 3 2 2 3" xfId="50629" xr:uid="{00000000-0005-0000-0000-0000D0C50000}"/>
    <cellStyle name="Percent 3 6 2 3 2 2 4" xfId="50630" xr:uid="{00000000-0005-0000-0000-0000D1C50000}"/>
    <cellStyle name="Percent 3 6 2 3 2 2 5" xfId="50631" xr:uid="{00000000-0005-0000-0000-0000D2C50000}"/>
    <cellStyle name="Percent 3 6 2 3 2 3" xfId="50632" xr:uid="{00000000-0005-0000-0000-0000D3C50000}"/>
    <cellStyle name="Percent 3 6 2 3 2 3 2" xfId="50633" xr:uid="{00000000-0005-0000-0000-0000D4C50000}"/>
    <cellStyle name="Percent 3 6 2 3 2 3 3" xfId="50634" xr:uid="{00000000-0005-0000-0000-0000D5C50000}"/>
    <cellStyle name="Percent 3 6 2 3 2 4" xfId="50635" xr:uid="{00000000-0005-0000-0000-0000D6C50000}"/>
    <cellStyle name="Percent 3 6 2 3 2 4 2" xfId="50636" xr:uid="{00000000-0005-0000-0000-0000D7C50000}"/>
    <cellStyle name="Percent 3 6 2 3 2 5" xfId="50637" xr:uid="{00000000-0005-0000-0000-0000D8C50000}"/>
    <cellStyle name="Percent 3 6 2 3 2 5 2" xfId="50638" xr:uid="{00000000-0005-0000-0000-0000D9C50000}"/>
    <cellStyle name="Percent 3 6 2 3 2 6" xfId="50639" xr:uid="{00000000-0005-0000-0000-0000DAC50000}"/>
    <cellStyle name="Percent 3 6 2 3 2 7" xfId="50640" xr:uid="{00000000-0005-0000-0000-0000DBC50000}"/>
    <cellStyle name="Percent 3 6 2 3 2 8" xfId="50641" xr:uid="{00000000-0005-0000-0000-0000DCC50000}"/>
    <cellStyle name="Percent 3 6 2 3 2 9" xfId="50642" xr:uid="{00000000-0005-0000-0000-0000DDC50000}"/>
    <cellStyle name="Percent 3 6 2 3 3" xfId="50643" xr:uid="{00000000-0005-0000-0000-0000DEC50000}"/>
    <cellStyle name="Percent 3 6 2 3 3 2" xfId="50644" xr:uid="{00000000-0005-0000-0000-0000DFC50000}"/>
    <cellStyle name="Percent 3 6 2 3 3 3" xfId="50645" xr:uid="{00000000-0005-0000-0000-0000E0C50000}"/>
    <cellStyle name="Percent 3 6 2 3 3 4" xfId="50646" xr:uid="{00000000-0005-0000-0000-0000E1C50000}"/>
    <cellStyle name="Percent 3 6 2 3 3 5" xfId="50647" xr:uid="{00000000-0005-0000-0000-0000E2C50000}"/>
    <cellStyle name="Percent 3 6 2 3 4" xfId="50648" xr:uid="{00000000-0005-0000-0000-0000E3C50000}"/>
    <cellStyle name="Percent 3 6 2 3 4 2" xfId="50649" xr:uid="{00000000-0005-0000-0000-0000E4C50000}"/>
    <cellStyle name="Percent 3 6 2 3 4 3" xfId="50650" xr:uid="{00000000-0005-0000-0000-0000E5C50000}"/>
    <cellStyle name="Percent 3 6 2 3 5" xfId="50651" xr:uid="{00000000-0005-0000-0000-0000E6C50000}"/>
    <cellStyle name="Percent 3 6 2 3 5 2" xfId="50652" xr:uid="{00000000-0005-0000-0000-0000E7C50000}"/>
    <cellStyle name="Percent 3 6 2 3 6" xfId="50653" xr:uid="{00000000-0005-0000-0000-0000E8C50000}"/>
    <cellStyle name="Percent 3 6 2 3 6 2" xfId="50654" xr:uid="{00000000-0005-0000-0000-0000E9C50000}"/>
    <cellStyle name="Percent 3 6 2 3 7" xfId="50655" xr:uid="{00000000-0005-0000-0000-0000EAC50000}"/>
    <cellStyle name="Percent 3 6 2 3 8" xfId="50656" xr:uid="{00000000-0005-0000-0000-0000EBC50000}"/>
    <cellStyle name="Percent 3 6 2 3 9" xfId="50657" xr:uid="{00000000-0005-0000-0000-0000ECC50000}"/>
    <cellStyle name="Percent 3 6 2 4" xfId="50658" xr:uid="{00000000-0005-0000-0000-0000EDC50000}"/>
    <cellStyle name="Percent 3 6 2 4 10" xfId="50659" xr:uid="{00000000-0005-0000-0000-0000EEC50000}"/>
    <cellStyle name="Percent 3 6 2 4 11" xfId="50660" xr:uid="{00000000-0005-0000-0000-0000EFC50000}"/>
    <cellStyle name="Percent 3 6 2 4 2" xfId="50661" xr:uid="{00000000-0005-0000-0000-0000F0C50000}"/>
    <cellStyle name="Percent 3 6 2 4 2 2" xfId="50662" xr:uid="{00000000-0005-0000-0000-0000F1C50000}"/>
    <cellStyle name="Percent 3 6 2 4 2 3" xfId="50663" xr:uid="{00000000-0005-0000-0000-0000F2C50000}"/>
    <cellStyle name="Percent 3 6 2 4 2 4" xfId="50664" xr:uid="{00000000-0005-0000-0000-0000F3C50000}"/>
    <cellStyle name="Percent 3 6 2 4 2 5" xfId="50665" xr:uid="{00000000-0005-0000-0000-0000F4C50000}"/>
    <cellStyle name="Percent 3 6 2 4 3" xfId="50666" xr:uid="{00000000-0005-0000-0000-0000F5C50000}"/>
    <cellStyle name="Percent 3 6 2 4 3 2" xfId="50667" xr:uid="{00000000-0005-0000-0000-0000F6C50000}"/>
    <cellStyle name="Percent 3 6 2 4 3 3" xfId="50668" xr:uid="{00000000-0005-0000-0000-0000F7C50000}"/>
    <cellStyle name="Percent 3 6 2 4 4" xfId="50669" xr:uid="{00000000-0005-0000-0000-0000F8C50000}"/>
    <cellStyle name="Percent 3 6 2 4 4 2" xfId="50670" xr:uid="{00000000-0005-0000-0000-0000F9C50000}"/>
    <cellStyle name="Percent 3 6 2 4 5" xfId="50671" xr:uid="{00000000-0005-0000-0000-0000FAC50000}"/>
    <cellStyle name="Percent 3 6 2 4 5 2" xfId="50672" xr:uid="{00000000-0005-0000-0000-0000FBC50000}"/>
    <cellStyle name="Percent 3 6 2 4 6" xfId="50673" xr:uid="{00000000-0005-0000-0000-0000FCC50000}"/>
    <cellStyle name="Percent 3 6 2 4 7" xfId="50674" xr:uid="{00000000-0005-0000-0000-0000FDC50000}"/>
    <cellStyle name="Percent 3 6 2 4 8" xfId="50675" xr:uid="{00000000-0005-0000-0000-0000FEC50000}"/>
    <cellStyle name="Percent 3 6 2 4 9" xfId="50676" xr:uid="{00000000-0005-0000-0000-0000FFC50000}"/>
    <cellStyle name="Percent 3 6 2 5" xfId="50677" xr:uid="{00000000-0005-0000-0000-000000C60000}"/>
    <cellStyle name="Percent 3 6 2 5 2" xfId="50678" xr:uid="{00000000-0005-0000-0000-000001C60000}"/>
    <cellStyle name="Percent 3 6 2 5 3" xfId="50679" xr:uid="{00000000-0005-0000-0000-000002C60000}"/>
    <cellStyle name="Percent 3 6 2 5 4" xfId="50680" xr:uid="{00000000-0005-0000-0000-000003C60000}"/>
    <cellStyle name="Percent 3 6 2 5 5" xfId="50681" xr:uid="{00000000-0005-0000-0000-000004C60000}"/>
    <cellStyle name="Percent 3 6 2 6" xfId="50682" xr:uid="{00000000-0005-0000-0000-000005C60000}"/>
    <cellStyle name="Percent 3 6 2 6 2" xfId="50683" xr:uid="{00000000-0005-0000-0000-000006C60000}"/>
    <cellStyle name="Percent 3 6 2 6 3" xfId="50684" xr:uid="{00000000-0005-0000-0000-000007C60000}"/>
    <cellStyle name="Percent 3 6 2 7" xfId="50685" xr:uid="{00000000-0005-0000-0000-000008C60000}"/>
    <cellStyle name="Percent 3 6 2 7 2" xfId="50686" xr:uid="{00000000-0005-0000-0000-000009C60000}"/>
    <cellStyle name="Percent 3 6 2 8" xfId="50687" xr:uid="{00000000-0005-0000-0000-00000AC60000}"/>
    <cellStyle name="Percent 3 6 2 8 2" xfId="50688" xr:uid="{00000000-0005-0000-0000-00000BC60000}"/>
    <cellStyle name="Percent 3 6 2 9" xfId="50689" xr:uid="{00000000-0005-0000-0000-00000CC60000}"/>
    <cellStyle name="Percent 3 6 3" xfId="50690" xr:uid="{00000000-0005-0000-0000-00000DC60000}"/>
    <cellStyle name="Percent 3 6 3 10" xfId="50691" xr:uid="{00000000-0005-0000-0000-00000EC60000}"/>
    <cellStyle name="Percent 3 6 3 11" xfId="50692" xr:uid="{00000000-0005-0000-0000-00000FC60000}"/>
    <cellStyle name="Percent 3 6 3 12" xfId="50693" xr:uid="{00000000-0005-0000-0000-000010C60000}"/>
    <cellStyle name="Percent 3 6 3 13" xfId="50694" xr:uid="{00000000-0005-0000-0000-000011C60000}"/>
    <cellStyle name="Percent 3 6 3 14" xfId="50695" xr:uid="{00000000-0005-0000-0000-000012C60000}"/>
    <cellStyle name="Percent 3 6 3 2" xfId="50696" xr:uid="{00000000-0005-0000-0000-000013C60000}"/>
    <cellStyle name="Percent 3 6 3 2 10" xfId="50697" xr:uid="{00000000-0005-0000-0000-000014C60000}"/>
    <cellStyle name="Percent 3 6 3 2 11" xfId="50698" xr:uid="{00000000-0005-0000-0000-000015C60000}"/>
    <cellStyle name="Percent 3 6 3 2 12" xfId="50699" xr:uid="{00000000-0005-0000-0000-000016C60000}"/>
    <cellStyle name="Percent 3 6 3 2 2" xfId="50700" xr:uid="{00000000-0005-0000-0000-000017C60000}"/>
    <cellStyle name="Percent 3 6 3 2 2 10" xfId="50701" xr:uid="{00000000-0005-0000-0000-000018C60000}"/>
    <cellStyle name="Percent 3 6 3 2 2 11" xfId="50702" xr:uid="{00000000-0005-0000-0000-000019C60000}"/>
    <cellStyle name="Percent 3 6 3 2 2 2" xfId="50703" xr:uid="{00000000-0005-0000-0000-00001AC60000}"/>
    <cellStyle name="Percent 3 6 3 2 2 2 2" xfId="50704" xr:uid="{00000000-0005-0000-0000-00001BC60000}"/>
    <cellStyle name="Percent 3 6 3 2 2 2 3" xfId="50705" xr:uid="{00000000-0005-0000-0000-00001CC60000}"/>
    <cellStyle name="Percent 3 6 3 2 2 2 4" xfId="50706" xr:uid="{00000000-0005-0000-0000-00001DC60000}"/>
    <cellStyle name="Percent 3 6 3 2 2 2 5" xfId="50707" xr:uid="{00000000-0005-0000-0000-00001EC60000}"/>
    <cellStyle name="Percent 3 6 3 2 2 3" xfId="50708" xr:uid="{00000000-0005-0000-0000-00001FC60000}"/>
    <cellStyle name="Percent 3 6 3 2 2 3 2" xfId="50709" xr:uid="{00000000-0005-0000-0000-000020C60000}"/>
    <cellStyle name="Percent 3 6 3 2 2 3 3" xfId="50710" xr:uid="{00000000-0005-0000-0000-000021C60000}"/>
    <cellStyle name="Percent 3 6 3 2 2 4" xfId="50711" xr:uid="{00000000-0005-0000-0000-000022C60000}"/>
    <cellStyle name="Percent 3 6 3 2 2 4 2" xfId="50712" xr:uid="{00000000-0005-0000-0000-000023C60000}"/>
    <cellStyle name="Percent 3 6 3 2 2 5" xfId="50713" xr:uid="{00000000-0005-0000-0000-000024C60000}"/>
    <cellStyle name="Percent 3 6 3 2 2 5 2" xfId="50714" xr:uid="{00000000-0005-0000-0000-000025C60000}"/>
    <cellStyle name="Percent 3 6 3 2 2 6" xfId="50715" xr:uid="{00000000-0005-0000-0000-000026C60000}"/>
    <cellStyle name="Percent 3 6 3 2 2 7" xfId="50716" xr:uid="{00000000-0005-0000-0000-000027C60000}"/>
    <cellStyle name="Percent 3 6 3 2 2 8" xfId="50717" xr:uid="{00000000-0005-0000-0000-000028C60000}"/>
    <cellStyle name="Percent 3 6 3 2 2 9" xfId="50718" xr:uid="{00000000-0005-0000-0000-000029C60000}"/>
    <cellStyle name="Percent 3 6 3 2 3" xfId="50719" xr:uid="{00000000-0005-0000-0000-00002AC60000}"/>
    <cellStyle name="Percent 3 6 3 2 3 2" xfId="50720" xr:uid="{00000000-0005-0000-0000-00002BC60000}"/>
    <cellStyle name="Percent 3 6 3 2 3 3" xfId="50721" xr:uid="{00000000-0005-0000-0000-00002CC60000}"/>
    <cellStyle name="Percent 3 6 3 2 3 4" xfId="50722" xr:uid="{00000000-0005-0000-0000-00002DC60000}"/>
    <cellStyle name="Percent 3 6 3 2 3 5" xfId="50723" xr:uid="{00000000-0005-0000-0000-00002EC60000}"/>
    <cellStyle name="Percent 3 6 3 2 4" xfId="50724" xr:uid="{00000000-0005-0000-0000-00002FC60000}"/>
    <cellStyle name="Percent 3 6 3 2 4 2" xfId="50725" xr:uid="{00000000-0005-0000-0000-000030C60000}"/>
    <cellStyle name="Percent 3 6 3 2 4 3" xfId="50726" xr:uid="{00000000-0005-0000-0000-000031C60000}"/>
    <cellStyle name="Percent 3 6 3 2 5" xfId="50727" xr:uid="{00000000-0005-0000-0000-000032C60000}"/>
    <cellStyle name="Percent 3 6 3 2 5 2" xfId="50728" xr:uid="{00000000-0005-0000-0000-000033C60000}"/>
    <cellStyle name="Percent 3 6 3 2 6" xfId="50729" xr:uid="{00000000-0005-0000-0000-000034C60000}"/>
    <cellStyle name="Percent 3 6 3 2 6 2" xfId="50730" xr:uid="{00000000-0005-0000-0000-000035C60000}"/>
    <cellStyle name="Percent 3 6 3 2 7" xfId="50731" xr:uid="{00000000-0005-0000-0000-000036C60000}"/>
    <cellStyle name="Percent 3 6 3 2 8" xfId="50732" xr:uid="{00000000-0005-0000-0000-000037C60000}"/>
    <cellStyle name="Percent 3 6 3 2 9" xfId="50733" xr:uid="{00000000-0005-0000-0000-000038C60000}"/>
    <cellStyle name="Percent 3 6 3 3" xfId="50734" xr:uid="{00000000-0005-0000-0000-000039C60000}"/>
    <cellStyle name="Percent 3 6 3 3 10" xfId="50735" xr:uid="{00000000-0005-0000-0000-00003AC60000}"/>
    <cellStyle name="Percent 3 6 3 3 11" xfId="50736" xr:uid="{00000000-0005-0000-0000-00003BC60000}"/>
    <cellStyle name="Percent 3 6 3 3 12" xfId="50737" xr:uid="{00000000-0005-0000-0000-00003CC60000}"/>
    <cellStyle name="Percent 3 6 3 3 2" xfId="50738" xr:uid="{00000000-0005-0000-0000-00003DC60000}"/>
    <cellStyle name="Percent 3 6 3 3 2 10" xfId="50739" xr:uid="{00000000-0005-0000-0000-00003EC60000}"/>
    <cellStyle name="Percent 3 6 3 3 2 11" xfId="50740" xr:uid="{00000000-0005-0000-0000-00003FC60000}"/>
    <cellStyle name="Percent 3 6 3 3 2 2" xfId="50741" xr:uid="{00000000-0005-0000-0000-000040C60000}"/>
    <cellStyle name="Percent 3 6 3 3 2 2 2" xfId="50742" xr:uid="{00000000-0005-0000-0000-000041C60000}"/>
    <cellStyle name="Percent 3 6 3 3 2 2 3" xfId="50743" xr:uid="{00000000-0005-0000-0000-000042C60000}"/>
    <cellStyle name="Percent 3 6 3 3 2 2 4" xfId="50744" xr:uid="{00000000-0005-0000-0000-000043C60000}"/>
    <cellStyle name="Percent 3 6 3 3 2 2 5" xfId="50745" xr:uid="{00000000-0005-0000-0000-000044C60000}"/>
    <cellStyle name="Percent 3 6 3 3 2 3" xfId="50746" xr:uid="{00000000-0005-0000-0000-000045C60000}"/>
    <cellStyle name="Percent 3 6 3 3 2 3 2" xfId="50747" xr:uid="{00000000-0005-0000-0000-000046C60000}"/>
    <cellStyle name="Percent 3 6 3 3 2 3 3" xfId="50748" xr:uid="{00000000-0005-0000-0000-000047C60000}"/>
    <cellStyle name="Percent 3 6 3 3 2 4" xfId="50749" xr:uid="{00000000-0005-0000-0000-000048C60000}"/>
    <cellStyle name="Percent 3 6 3 3 2 4 2" xfId="50750" xr:uid="{00000000-0005-0000-0000-000049C60000}"/>
    <cellStyle name="Percent 3 6 3 3 2 5" xfId="50751" xr:uid="{00000000-0005-0000-0000-00004AC60000}"/>
    <cellStyle name="Percent 3 6 3 3 2 5 2" xfId="50752" xr:uid="{00000000-0005-0000-0000-00004BC60000}"/>
    <cellStyle name="Percent 3 6 3 3 2 6" xfId="50753" xr:uid="{00000000-0005-0000-0000-00004CC60000}"/>
    <cellStyle name="Percent 3 6 3 3 2 7" xfId="50754" xr:uid="{00000000-0005-0000-0000-00004DC60000}"/>
    <cellStyle name="Percent 3 6 3 3 2 8" xfId="50755" xr:uid="{00000000-0005-0000-0000-00004EC60000}"/>
    <cellStyle name="Percent 3 6 3 3 2 9" xfId="50756" xr:uid="{00000000-0005-0000-0000-00004FC60000}"/>
    <cellStyle name="Percent 3 6 3 3 3" xfId="50757" xr:uid="{00000000-0005-0000-0000-000050C60000}"/>
    <cellStyle name="Percent 3 6 3 3 3 2" xfId="50758" xr:uid="{00000000-0005-0000-0000-000051C60000}"/>
    <cellStyle name="Percent 3 6 3 3 3 3" xfId="50759" xr:uid="{00000000-0005-0000-0000-000052C60000}"/>
    <cellStyle name="Percent 3 6 3 3 3 4" xfId="50760" xr:uid="{00000000-0005-0000-0000-000053C60000}"/>
    <cellStyle name="Percent 3 6 3 3 3 5" xfId="50761" xr:uid="{00000000-0005-0000-0000-000054C60000}"/>
    <cellStyle name="Percent 3 6 3 3 4" xfId="50762" xr:uid="{00000000-0005-0000-0000-000055C60000}"/>
    <cellStyle name="Percent 3 6 3 3 4 2" xfId="50763" xr:uid="{00000000-0005-0000-0000-000056C60000}"/>
    <cellStyle name="Percent 3 6 3 3 4 3" xfId="50764" xr:uid="{00000000-0005-0000-0000-000057C60000}"/>
    <cellStyle name="Percent 3 6 3 3 5" xfId="50765" xr:uid="{00000000-0005-0000-0000-000058C60000}"/>
    <cellStyle name="Percent 3 6 3 3 5 2" xfId="50766" xr:uid="{00000000-0005-0000-0000-000059C60000}"/>
    <cellStyle name="Percent 3 6 3 3 6" xfId="50767" xr:uid="{00000000-0005-0000-0000-00005AC60000}"/>
    <cellStyle name="Percent 3 6 3 3 6 2" xfId="50768" xr:uid="{00000000-0005-0000-0000-00005BC60000}"/>
    <cellStyle name="Percent 3 6 3 3 7" xfId="50769" xr:uid="{00000000-0005-0000-0000-00005CC60000}"/>
    <cellStyle name="Percent 3 6 3 3 8" xfId="50770" xr:uid="{00000000-0005-0000-0000-00005DC60000}"/>
    <cellStyle name="Percent 3 6 3 3 9" xfId="50771" xr:uid="{00000000-0005-0000-0000-00005EC60000}"/>
    <cellStyle name="Percent 3 6 3 4" xfId="50772" xr:uid="{00000000-0005-0000-0000-00005FC60000}"/>
    <cellStyle name="Percent 3 6 3 4 10" xfId="50773" xr:uid="{00000000-0005-0000-0000-000060C60000}"/>
    <cellStyle name="Percent 3 6 3 4 11" xfId="50774" xr:uid="{00000000-0005-0000-0000-000061C60000}"/>
    <cellStyle name="Percent 3 6 3 4 2" xfId="50775" xr:uid="{00000000-0005-0000-0000-000062C60000}"/>
    <cellStyle name="Percent 3 6 3 4 2 2" xfId="50776" xr:uid="{00000000-0005-0000-0000-000063C60000}"/>
    <cellStyle name="Percent 3 6 3 4 2 3" xfId="50777" xr:uid="{00000000-0005-0000-0000-000064C60000}"/>
    <cellStyle name="Percent 3 6 3 4 2 4" xfId="50778" xr:uid="{00000000-0005-0000-0000-000065C60000}"/>
    <cellStyle name="Percent 3 6 3 4 2 5" xfId="50779" xr:uid="{00000000-0005-0000-0000-000066C60000}"/>
    <cellStyle name="Percent 3 6 3 4 3" xfId="50780" xr:uid="{00000000-0005-0000-0000-000067C60000}"/>
    <cellStyle name="Percent 3 6 3 4 3 2" xfId="50781" xr:uid="{00000000-0005-0000-0000-000068C60000}"/>
    <cellStyle name="Percent 3 6 3 4 3 3" xfId="50782" xr:uid="{00000000-0005-0000-0000-000069C60000}"/>
    <cellStyle name="Percent 3 6 3 4 4" xfId="50783" xr:uid="{00000000-0005-0000-0000-00006AC60000}"/>
    <cellStyle name="Percent 3 6 3 4 4 2" xfId="50784" xr:uid="{00000000-0005-0000-0000-00006BC60000}"/>
    <cellStyle name="Percent 3 6 3 4 5" xfId="50785" xr:uid="{00000000-0005-0000-0000-00006CC60000}"/>
    <cellStyle name="Percent 3 6 3 4 5 2" xfId="50786" xr:uid="{00000000-0005-0000-0000-00006DC60000}"/>
    <cellStyle name="Percent 3 6 3 4 6" xfId="50787" xr:uid="{00000000-0005-0000-0000-00006EC60000}"/>
    <cellStyle name="Percent 3 6 3 4 7" xfId="50788" xr:uid="{00000000-0005-0000-0000-00006FC60000}"/>
    <cellStyle name="Percent 3 6 3 4 8" xfId="50789" xr:uid="{00000000-0005-0000-0000-000070C60000}"/>
    <cellStyle name="Percent 3 6 3 4 9" xfId="50790" xr:uid="{00000000-0005-0000-0000-000071C60000}"/>
    <cellStyle name="Percent 3 6 3 5" xfId="50791" xr:uid="{00000000-0005-0000-0000-000072C60000}"/>
    <cellStyle name="Percent 3 6 3 5 2" xfId="50792" xr:uid="{00000000-0005-0000-0000-000073C60000}"/>
    <cellStyle name="Percent 3 6 3 5 3" xfId="50793" xr:uid="{00000000-0005-0000-0000-000074C60000}"/>
    <cellStyle name="Percent 3 6 3 5 4" xfId="50794" xr:uid="{00000000-0005-0000-0000-000075C60000}"/>
    <cellStyle name="Percent 3 6 3 5 5" xfId="50795" xr:uid="{00000000-0005-0000-0000-000076C60000}"/>
    <cellStyle name="Percent 3 6 3 6" xfId="50796" xr:uid="{00000000-0005-0000-0000-000077C60000}"/>
    <cellStyle name="Percent 3 6 3 6 2" xfId="50797" xr:uid="{00000000-0005-0000-0000-000078C60000}"/>
    <cellStyle name="Percent 3 6 3 6 3" xfId="50798" xr:uid="{00000000-0005-0000-0000-000079C60000}"/>
    <cellStyle name="Percent 3 6 3 7" xfId="50799" xr:uid="{00000000-0005-0000-0000-00007AC60000}"/>
    <cellStyle name="Percent 3 6 3 7 2" xfId="50800" xr:uid="{00000000-0005-0000-0000-00007BC60000}"/>
    <cellStyle name="Percent 3 6 3 8" xfId="50801" xr:uid="{00000000-0005-0000-0000-00007CC60000}"/>
    <cellStyle name="Percent 3 6 3 8 2" xfId="50802" xr:uid="{00000000-0005-0000-0000-00007DC60000}"/>
    <cellStyle name="Percent 3 6 3 9" xfId="50803" xr:uid="{00000000-0005-0000-0000-00007EC60000}"/>
    <cellStyle name="Percent 3 6 4" xfId="50804" xr:uid="{00000000-0005-0000-0000-00007FC60000}"/>
    <cellStyle name="Percent 3 6 4 10" xfId="50805" xr:uid="{00000000-0005-0000-0000-000080C60000}"/>
    <cellStyle name="Percent 3 6 4 11" xfId="50806" xr:uid="{00000000-0005-0000-0000-000081C60000}"/>
    <cellStyle name="Percent 3 6 4 12" xfId="50807" xr:uid="{00000000-0005-0000-0000-000082C60000}"/>
    <cellStyle name="Percent 3 6 4 13" xfId="50808" xr:uid="{00000000-0005-0000-0000-000083C60000}"/>
    <cellStyle name="Percent 3 6 4 14" xfId="50809" xr:uid="{00000000-0005-0000-0000-000084C60000}"/>
    <cellStyle name="Percent 3 6 4 2" xfId="50810" xr:uid="{00000000-0005-0000-0000-000085C60000}"/>
    <cellStyle name="Percent 3 6 4 2 10" xfId="50811" xr:uid="{00000000-0005-0000-0000-000086C60000}"/>
    <cellStyle name="Percent 3 6 4 2 11" xfId="50812" xr:uid="{00000000-0005-0000-0000-000087C60000}"/>
    <cellStyle name="Percent 3 6 4 2 12" xfId="50813" xr:uid="{00000000-0005-0000-0000-000088C60000}"/>
    <cellStyle name="Percent 3 6 4 2 2" xfId="50814" xr:uid="{00000000-0005-0000-0000-000089C60000}"/>
    <cellStyle name="Percent 3 6 4 2 2 10" xfId="50815" xr:uid="{00000000-0005-0000-0000-00008AC60000}"/>
    <cellStyle name="Percent 3 6 4 2 2 11" xfId="50816" xr:uid="{00000000-0005-0000-0000-00008BC60000}"/>
    <cellStyle name="Percent 3 6 4 2 2 2" xfId="50817" xr:uid="{00000000-0005-0000-0000-00008CC60000}"/>
    <cellStyle name="Percent 3 6 4 2 2 2 2" xfId="50818" xr:uid="{00000000-0005-0000-0000-00008DC60000}"/>
    <cellStyle name="Percent 3 6 4 2 2 2 3" xfId="50819" xr:uid="{00000000-0005-0000-0000-00008EC60000}"/>
    <cellStyle name="Percent 3 6 4 2 2 2 4" xfId="50820" xr:uid="{00000000-0005-0000-0000-00008FC60000}"/>
    <cellStyle name="Percent 3 6 4 2 2 2 5" xfId="50821" xr:uid="{00000000-0005-0000-0000-000090C60000}"/>
    <cellStyle name="Percent 3 6 4 2 2 3" xfId="50822" xr:uid="{00000000-0005-0000-0000-000091C60000}"/>
    <cellStyle name="Percent 3 6 4 2 2 3 2" xfId="50823" xr:uid="{00000000-0005-0000-0000-000092C60000}"/>
    <cellStyle name="Percent 3 6 4 2 2 3 3" xfId="50824" xr:uid="{00000000-0005-0000-0000-000093C60000}"/>
    <cellStyle name="Percent 3 6 4 2 2 4" xfId="50825" xr:uid="{00000000-0005-0000-0000-000094C60000}"/>
    <cellStyle name="Percent 3 6 4 2 2 4 2" xfId="50826" xr:uid="{00000000-0005-0000-0000-000095C60000}"/>
    <cellStyle name="Percent 3 6 4 2 2 5" xfId="50827" xr:uid="{00000000-0005-0000-0000-000096C60000}"/>
    <cellStyle name="Percent 3 6 4 2 2 5 2" xfId="50828" xr:uid="{00000000-0005-0000-0000-000097C60000}"/>
    <cellStyle name="Percent 3 6 4 2 2 6" xfId="50829" xr:uid="{00000000-0005-0000-0000-000098C60000}"/>
    <cellStyle name="Percent 3 6 4 2 2 7" xfId="50830" xr:uid="{00000000-0005-0000-0000-000099C60000}"/>
    <cellStyle name="Percent 3 6 4 2 2 8" xfId="50831" xr:uid="{00000000-0005-0000-0000-00009AC60000}"/>
    <cellStyle name="Percent 3 6 4 2 2 9" xfId="50832" xr:uid="{00000000-0005-0000-0000-00009BC60000}"/>
    <cellStyle name="Percent 3 6 4 2 3" xfId="50833" xr:uid="{00000000-0005-0000-0000-00009CC60000}"/>
    <cellStyle name="Percent 3 6 4 2 3 2" xfId="50834" xr:uid="{00000000-0005-0000-0000-00009DC60000}"/>
    <cellStyle name="Percent 3 6 4 2 3 3" xfId="50835" xr:uid="{00000000-0005-0000-0000-00009EC60000}"/>
    <cellStyle name="Percent 3 6 4 2 3 4" xfId="50836" xr:uid="{00000000-0005-0000-0000-00009FC60000}"/>
    <cellStyle name="Percent 3 6 4 2 3 5" xfId="50837" xr:uid="{00000000-0005-0000-0000-0000A0C60000}"/>
    <cellStyle name="Percent 3 6 4 2 4" xfId="50838" xr:uid="{00000000-0005-0000-0000-0000A1C60000}"/>
    <cellStyle name="Percent 3 6 4 2 4 2" xfId="50839" xr:uid="{00000000-0005-0000-0000-0000A2C60000}"/>
    <cellStyle name="Percent 3 6 4 2 4 3" xfId="50840" xr:uid="{00000000-0005-0000-0000-0000A3C60000}"/>
    <cellStyle name="Percent 3 6 4 2 5" xfId="50841" xr:uid="{00000000-0005-0000-0000-0000A4C60000}"/>
    <cellStyle name="Percent 3 6 4 2 5 2" xfId="50842" xr:uid="{00000000-0005-0000-0000-0000A5C60000}"/>
    <cellStyle name="Percent 3 6 4 2 6" xfId="50843" xr:uid="{00000000-0005-0000-0000-0000A6C60000}"/>
    <cellStyle name="Percent 3 6 4 2 6 2" xfId="50844" xr:uid="{00000000-0005-0000-0000-0000A7C60000}"/>
    <cellStyle name="Percent 3 6 4 2 7" xfId="50845" xr:uid="{00000000-0005-0000-0000-0000A8C60000}"/>
    <cellStyle name="Percent 3 6 4 2 8" xfId="50846" xr:uid="{00000000-0005-0000-0000-0000A9C60000}"/>
    <cellStyle name="Percent 3 6 4 2 9" xfId="50847" xr:uid="{00000000-0005-0000-0000-0000AAC60000}"/>
    <cellStyle name="Percent 3 6 4 3" xfId="50848" xr:uid="{00000000-0005-0000-0000-0000ABC60000}"/>
    <cellStyle name="Percent 3 6 4 3 10" xfId="50849" xr:uid="{00000000-0005-0000-0000-0000ACC60000}"/>
    <cellStyle name="Percent 3 6 4 3 11" xfId="50850" xr:uid="{00000000-0005-0000-0000-0000ADC60000}"/>
    <cellStyle name="Percent 3 6 4 3 12" xfId="50851" xr:uid="{00000000-0005-0000-0000-0000AEC60000}"/>
    <cellStyle name="Percent 3 6 4 3 2" xfId="50852" xr:uid="{00000000-0005-0000-0000-0000AFC60000}"/>
    <cellStyle name="Percent 3 6 4 3 2 10" xfId="50853" xr:uid="{00000000-0005-0000-0000-0000B0C60000}"/>
    <cellStyle name="Percent 3 6 4 3 2 11" xfId="50854" xr:uid="{00000000-0005-0000-0000-0000B1C60000}"/>
    <cellStyle name="Percent 3 6 4 3 2 2" xfId="50855" xr:uid="{00000000-0005-0000-0000-0000B2C60000}"/>
    <cellStyle name="Percent 3 6 4 3 2 2 2" xfId="50856" xr:uid="{00000000-0005-0000-0000-0000B3C60000}"/>
    <cellStyle name="Percent 3 6 4 3 2 2 3" xfId="50857" xr:uid="{00000000-0005-0000-0000-0000B4C60000}"/>
    <cellStyle name="Percent 3 6 4 3 2 2 4" xfId="50858" xr:uid="{00000000-0005-0000-0000-0000B5C60000}"/>
    <cellStyle name="Percent 3 6 4 3 2 2 5" xfId="50859" xr:uid="{00000000-0005-0000-0000-0000B6C60000}"/>
    <cellStyle name="Percent 3 6 4 3 2 3" xfId="50860" xr:uid="{00000000-0005-0000-0000-0000B7C60000}"/>
    <cellStyle name="Percent 3 6 4 3 2 3 2" xfId="50861" xr:uid="{00000000-0005-0000-0000-0000B8C60000}"/>
    <cellStyle name="Percent 3 6 4 3 2 3 3" xfId="50862" xr:uid="{00000000-0005-0000-0000-0000B9C60000}"/>
    <cellStyle name="Percent 3 6 4 3 2 4" xfId="50863" xr:uid="{00000000-0005-0000-0000-0000BAC60000}"/>
    <cellStyle name="Percent 3 6 4 3 2 4 2" xfId="50864" xr:uid="{00000000-0005-0000-0000-0000BBC60000}"/>
    <cellStyle name="Percent 3 6 4 3 2 5" xfId="50865" xr:uid="{00000000-0005-0000-0000-0000BCC60000}"/>
    <cellStyle name="Percent 3 6 4 3 2 5 2" xfId="50866" xr:uid="{00000000-0005-0000-0000-0000BDC60000}"/>
    <cellStyle name="Percent 3 6 4 3 2 6" xfId="50867" xr:uid="{00000000-0005-0000-0000-0000BEC60000}"/>
    <cellStyle name="Percent 3 6 4 3 2 7" xfId="50868" xr:uid="{00000000-0005-0000-0000-0000BFC60000}"/>
    <cellStyle name="Percent 3 6 4 3 2 8" xfId="50869" xr:uid="{00000000-0005-0000-0000-0000C0C60000}"/>
    <cellStyle name="Percent 3 6 4 3 2 9" xfId="50870" xr:uid="{00000000-0005-0000-0000-0000C1C60000}"/>
    <cellStyle name="Percent 3 6 4 3 3" xfId="50871" xr:uid="{00000000-0005-0000-0000-0000C2C60000}"/>
    <cellStyle name="Percent 3 6 4 3 3 2" xfId="50872" xr:uid="{00000000-0005-0000-0000-0000C3C60000}"/>
    <cellStyle name="Percent 3 6 4 3 3 3" xfId="50873" xr:uid="{00000000-0005-0000-0000-0000C4C60000}"/>
    <cellStyle name="Percent 3 6 4 3 3 4" xfId="50874" xr:uid="{00000000-0005-0000-0000-0000C5C60000}"/>
    <cellStyle name="Percent 3 6 4 3 3 5" xfId="50875" xr:uid="{00000000-0005-0000-0000-0000C6C60000}"/>
    <cellStyle name="Percent 3 6 4 3 4" xfId="50876" xr:uid="{00000000-0005-0000-0000-0000C7C60000}"/>
    <cellStyle name="Percent 3 6 4 3 4 2" xfId="50877" xr:uid="{00000000-0005-0000-0000-0000C8C60000}"/>
    <cellStyle name="Percent 3 6 4 3 4 3" xfId="50878" xr:uid="{00000000-0005-0000-0000-0000C9C60000}"/>
    <cellStyle name="Percent 3 6 4 3 5" xfId="50879" xr:uid="{00000000-0005-0000-0000-0000CAC60000}"/>
    <cellStyle name="Percent 3 6 4 3 5 2" xfId="50880" xr:uid="{00000000-0005-0000-0000-0000CBC60000}"/>
    <cellStyle name="Percent 3 6 4 3 6" xfId="50881" xr:uid="{00000000-0005-0000-0000-0000CCC60000}"/>
    <cellStyle name="Percent 3 6 4 3 6 2" xfId="50882" xr:uid="{00000000-0005-0000-0000-0000CDC60000}"/>
    <cellStyle name="Percent 3 6 4 3 7" xfId="50883" xr:uid="{00000000-0005-0000-0000-0000CEC60000}"/>
    <cellStyle name="Percent 3 6 4 3 8" xfId="50884" xr:uid="{00000000-0005-0000-0000-0000CFC60000}"/>
    <cellStyle name="Percent 3 6 4 3 9" xfId="50885" xr:uid="{00000000-0005-0000-0000-0000D0C60000}"/>
    <cellStyle name="Percent 3 6 4 4" xfId="50886" xr:uid="{00000000-0005-0000-0000-0000D1C60000}"/>
    <cellStyle name="Percent 3 6 4 4 10" xfId="50887" xr:uid="{00000000-0005-0000-0000-0000D2C60000}"/>
    <cellStyle name="Percent 3 6 4 4 11" xfId="50888" xr:uid="{00000000-0005-0000-0000-0000D3C60000}"/>
    <cellStyle name="Percent 3 6 4 4 2" xfId="50889" xr:uid="{00000000-0005-0000-0000-0000D4C60000}"/>
    <cellStyle name="Percent 3 6 4 4 2 2" xfId="50890" xr:uid="{00000000-0005-0000-0000-0000D5C60000}"/>
    <cellStyle name="Percent 3 6 4 4 2 3" xfId="50891" xr:uid="{00000000-0005-0000-0000-0000D6C60000}"/>
    <cellStyle name="Percent 3 6 4 4 2 4" xfId="50892" xr:uid="{00000000-0005-0000-0000-0000D7C60000}"/>
    <cellStyle name="Percent 3 6 4 4 2 5" xfId="50893" xr:uid="{00000000-0005-0000-0000-0000D8C60000}"/>
    <cellStyle name="Percent 3 6 4 4 3" xfId="50894" xr:uid="{00000000-0005-0000-0000-0000D9C60000}"/>
    <cellStyle name="Percent 3 6 4 4 3 2" xfId="50895" xr:uid="{00000000-0005-0000-0000-0000DAC60000}"/>
    <cellStyle name="Percent 3 6 4 4 3 3" xfId="50896" xr:uid="{00000000-0005-0000-0000-0000DBC60000}"/>
    <cellStyle name="Percent 3 6 4 4 4" xfId="50897" xr:uid="{00000000-0005-0000-0000-0000DCC60000}"/>
    <cellStyle name="Percent 3 6 4 4 4 2" xfId="50898" xr:uid="{00000000-0005-0000-0000-0000DDC60000}"/>
    <cellStyle name="Percent 3 6 4 4 5" xfId="50899" xr:uid="{00000000-0005-0000-0000-0000DEC60000}"/>
    <cellStyle name="Percent 3 6 4 4 5 2" xfId="50900" xr:uid="{00000000-0005-0000-0000-0000DFC60000}"/>
    <cellStyle name="Percent 3 6 4 4 6" xfId="50901" xr:uid="{00000000-0005-0000-0000-0000E0C60000}"/>
    <cellStyle name="Percent 3 6 4 4 7" xfId="50902" xr:uid="{00000000-0005-0000-0000-0000E1C60000}"/>
    <cellStyle name="Percent 3 6 4 4 8" xfId="50903" xr:uid="{00000000-0005-0000-0000-0000E2C60000}"/>
    <cellStyle name="Percent 3 6 4 4 9" xfId="50904" xr:uid="{00000000-0005-0000-0000-0000E3C60000}"/>
    <cellStyle name="Percent 3 6 4 5" xfId="50905" xr:uid="{00000000-0005-0000-0000-0000E4C60000}"/>
    <cellStyle name="Percent 3 6 4 5 2" xfId="50906" xr:uid="{00000000-0005-0000-0000-0000E5C60000}"/>
    <cellStyle name="Percent 3 6 4 5 3" xfId="50907" xr:uid="{00000000-0005-0000-0000-0000E6C60000}"/>
    <cellStyle name="Percent 3 6 4 5 4" xfId="50908" xr:uid="{00000000-0005-0000-0000-0000E7C60000}"/>
    <cellStyle name="Percent 3 6 4 5 5" xfId="50909" xr:uid="{00000000-0005-0000-0000-0000E8C60000}"/>
    <cellStyle name="Percent 3 6 4 6" xfId="50910" xr:uid="{00000000-0005-0000-0000-0000E9C60000}"/>
    <cellStyle name="Percent 3 6 4 6 2" xfId="50911" xr:uid="{00000000-0005-0000-0000-0000EAC60000}"/>
    <cellStyle name="Percent 3 6 4 6 3" xfId="50912" xr:uid="{00000000-0005-0000-0000-0000EBC60000}"/>
    <cellStyle name="Percent 3 6 4 7" xfId="50913" xr:uid="{00000000-0005-0000-0000-0000ECC60000}"/>
    <cellStyle name="Percent 3 6 4 7 2" xfId="50914" xr:uid="{00000000-0005-0000-0000-0000EDC60000}"/>
    <cellStyle name="Percent 3 6 4 8" xfId="50915" xr:uid="{00000000-0005-0000-0000-0000EEC60000}"/>
    <cellStyle name="Percent 3 6 4 8 2" xfId="50916" xr:uid="{00000000-0005-0000-0000-0000EFC60000}"/>
    <cellStyle name="Percent 3 6 4 9" xfId="50917" xr:uid="{00000000-0005-0000-0000-0000F0C60000}"/>
    <cellStyle name="Percent 3 6 5" xfId="50918" xr:uid="{00000000-0005-0000-0000-0000F1C60000}"/>
    <cellStyle name="Percent 3 6 5 10" xfId="50919" xr:uid="{00000000-0005-0000-0000-0000F2C60000}"/>
    <cellStyle name="Percent 3 6 5 11" xfId="50920" xr:uid="{00000000-0005-0000-0000-0000F3C60000}"/>
    <cellStyle name="Percent 3 6 5 12" xfId="50921" xr:uid="{00000000-0005-0000-0000-0000F4C60000}"/>
    <cellStyle name="Percent 3 6 5 2" xfId="50922" xr:uid="{00000000-0005-0000-0000-0000F5C60000}"/>
    <cellStyle name="Percent 3 6 5 2 10" xfId="50923" xr:uid="{00000000-0005-0000-0000-0000F6C60000}"/>
    <cellStyle name="Percent 3 6 5 2 11" xfId="50924" xr:uid="{00000000-0005-0000-0000-0000F7C60000}"/>
    <cellStyle name="Percent 3 6 5 2 2" xfId="50925" xr:uid="{00000000-0005-0000-0000-0000F8C60000}"/>
    <cellStyle name="Percent 3 6 5 2 2 2" xfId="50926" xr:uid="{00000000-0005-0000-0000-0000F9C60000}"/>
    <cellStyle name="Percent 3 6 5 2 2 3" xfId="50927" xr:uid="{00000000-0005-0000-0000-0000FAC60000}"/>
    <cellStyle name="Percent 3 6 5 2 2 4" xfId="50928" xr:uid="{00000000-0005-0000-0000-0000FBC60000}"/>
    <cellStyle name="Percent 3 6 5 2 2 5" xfId="50929" xr:uid="{00000000-0005-0000-0000-0000FCC60000}"/>
    <cellStyle name="Percent 3 6 5 2 3" xfId="50930" xr:uid="{00000000-0005-0000-0000-0000FDC60000}"/>
    <cellStyle name="Percent 3 6 5 2 3 2" xfId="50931" xr:uid="{00000000-0005-0000-0000-0000FEC60000}"/>
    <cellStyle name="Percent 3 6 5 2 3 3" xfId="50932" xr:uid="{00000000-0005-0000-0000-0000FFC60000}"/>
    <cellStyle name="Percent 3 6 5 2 4" xfId="50933" xr:uid="{00000000-0005-0000-0000-000000C70000}"/>
    <cellStyle name="Percent 3 6 5 2 4 2" xfId="50934" xr:uid="{00000000-0005-0000-0000-000001C70000}"/>
    <cellStyle name="Percent 3 6 5 2 5" xfId="50935" xr:uid="{00000000-0005-0000-0000-000002C70000}"/>
    <cellStyle name="Percent 3 6 5 2 5 2" xfId="50936" xr:uid="{00000000-0005-0000-0000-000003C70000}"/>
    <cellStyle name="Percent 3 6 5 2 6" xfId="50937" xr:uid="{00000000-0005-0000-0000-000004C70000}"/>
    <cellStyle name="Percent 3 6 5 2 7" xfId="50938" xr:uid="{00000000-0005-0000-0000-000005C70000}"/>
    <cellStyle name="Percent 3 6 5 2 8" xfId="50939" xr:uid="{00000000-0005-0000-0000-000006C70000}"/>
    <cellStyle name="Percent 3 6 5 2 9" xfId="50940" xr:uid="{00000000-0005-0000-0000-000007C70000}"/>
    <cellStyle name="Percent 3 6 5 3" xfId="50941" xr:uid="{00000000-0005-0000-0000-000008C70000}"/>
    <cellStyle name="Percent 3 6 5 3 2" xfId="50942" xr:uid="{00000000-0005-0000-0000-000009C70000}"/>
    <cellStyle name="Percent 3 6 5 3 3" xfId="50943" xr:uid="{00000000-0005-0000-0000-00000AC70000}"/>
    <cellStyle name="Percent 3 6 5 3 4" xfId="50944" xr:uid="{00000000-0005-0000-0000-00000BC70000}"/>
    <cellStyle name="Percent 3 6 5 3 5" xfId="50945" xr:uid="{00000000-0005-0000-0000-00000CC70000}"/>
    <cellStyle name="Percent 3 6 5 4" xfId="50946" xr:uid="{00000000-0005-0000-0000-00000DC70000}"/>
    <cellStyle name="Percent 3 6 5 4 2" xfId="50947" xr:uid="{00000000-0005-0000-0000-00000EC70000}"/>
    <cellStyle name="Percent 3 6 5 4 3" xfId="50948" xr:uid="{00000000-0005-0000-0000-00000FC70000}"/>
    <cellStyle name="Percent 3 6 5 5" xfId="50949" xr:uid="{00000000-0005-0000-0000-000010C70000}"/>
    <cellStyle name="Percent 3 6 5 5 2" xfId="50950" xr:uid="{00000000-0005-0000-0000-000011C70000}"/>
    <cellStyle name="Percent 3 6 5 6" xfId="50951" xr:uid="{00000000-0005-0000-0000-000012C70000}"/>
    <cellStyle name="Percent 3 6 5 6 2" xfId="50952" xr:uid="{00000000-0005-0000-0000-000013C70000}"/>
    <cellStyle name="Percent 3 6 5 7" xfId="50953" xr:uid="{00000000-0005-0000-0000-000014C70000}"/>
    <cellStyle name="Percent 3 6 5 8" xfId="50954" xr:uid="{00000000-0005-0000-0000-000015C70000}"/>
    <cellStyle name="Percent 3 6 5 9" xfId="50955" xr:uid="{00000000-0005-0000-0000-000016C70000}"/>
    <cellStyle name="Percent 3 6 6" xfId="50956" xr:uid="{00000000-0005-0000-0000-000017C70000}"/>
    <cellStyle name="Percent 3 6 6 10" xfId="50957" xr:uid="{00000000-0005-0000-0000-000018C70000}"/>
    <cellStyle name="Percent 3 6 6 11" xfId="50958" xr:uid="{00000000-0005-0000-0000-000019C70000}"/>
    <cellStyle name="Percent 3 6 6 12" xfId="50959" xr:uid="{00000000-0005-0000-0000-00001AC70000}"/>
    <cellStyle name="Percent 3 6 6 2" xfId="50960" xr:uid="{00000000-0005-0000-0000-00001BC70000}"/>
    <cellStyle name="Percent 3 6 6 2 10" xfId="50961" xr:uid="{00000000-0005-0000-0000-00001CC70000}"/>
    <cellStyle name="Percent 3 6 6 2 11" xfId="50962" xr:uid="{00000000-0005-0000-0000-00001DC70000}"/>
    <cellStyle name="Percent 3 6 6 2 2" xfId="50963" xr:uid="{00000000-0005-0000-0000-00001EC70000}"/>
    <cellStyle name="Percent 3 6 6 2 2 2" xfId="50964" xr:uid="{00000000-0005-0000-0000-00001FC70000}"/>
    <cellStyle name="Percent 3 6 6 2 2 3" xfId="50965" xr:uid="{00000000-0005-0000-0000-000020C70000}"/>
    <cellStyle name="Percent 3 6 6 2 2 4" xfId="50966" xr:uid="{00000000-0005-0000-0000-000021C70000}"/>
    <cellStyle name="Percent 3 6 6 2 2 5" xfId="50967" xr:uid="{00000000-0005-0000-0000-000022C70000}"/>
    <cellStyle name="Percent 3 6 6 2 3" xfId="50968" xr:uid="{00000000-0005-0000-0000-000023C70000}"/>
    <cellStyle name="Percent 3 6 6 2 3 2" xfId="50969" xr:uid="{00000000-0005-0000-0000-000024C70000}"/>
    <cellStyle name="Percent 3 6 6 2 3 3" xfId="50970" xr:uid="{00000000-0005-0000-0000-000025C70000}"/>
    <cellStyle name="Percent 3 6 6 2 4" xfId="50971" xr:uid="{00000000-0005-0000-0000-000026C70000}"/>
    <cellStyle name="Percent 3 6 6 2 4 2" xfId="50972" xr:uid="{00000000-0005-0000-0000-000027C70000}"/>
    <cellStyle name="Percent 3 6 6 2 5" xfId="50973" xr:uid="{00000000-0005-0000-0000-000028C70000}"/>
    <cellStyle name="Percent 3 6 6 2 5 2" xfId="50974" xr:uid="{00000000-0005-0000-0000-000029C70000}"/>
    <cellStyle name="Percent 3 6 6 2 6" xfId="50975" xr:uid="{00000000-0005-0000-0000-00002AC70000}"/>
    <cellStyle name="Percent 3 6 6 2 7" xfId="50976" xr:uid="{00000000-0005-0000-0000-00002BC70000}"/>
    <cellStyle name="Percent 3 6 6 2 8" xfId="50977" xr:uid="{00000000-0005-0000-0000-00002CC70000}"/>
    <cellStyle name="Percent 3 6 6 2 9" xfId="50978" xr:uid="{00000000-0005-0000-0000-00002DC70000}"/>
    <cellStyle name="Percent 3 6 6 3" xfId="50979" xr:uid="{00000000-0005-0000-0000-00002EC70000}"/>
    <cellStyle name="Percent 3 6 6 3 2" xfId="50980" xr:uid="{00000000-0005-0000-0000-00002FC70000}"/>
    <cellStyle name="Percent 3 6 6 3 3" xfId="50981" xr:uid="{00000000-0005-0000-0000-000030C70000}"/>
    <cellStyle name="Percent 3 6 6 3 4" xfId="50982" xr:uid="{00000000-0005-0000-0000-000031C70000}"/>
    <cellStyle name="Percent 3 6 6 3 5" xfId="50983" xr:uid="{00000000-0005-0000-0000-000032C70000}"/>
    <cellStyle name="Percent 3 6 6 4" xfId="50984" xr:uid="{00000000-0005-0000-0000-000033C70000}"/>
    <cellStyle name="Percent 3 6 6 4 2" xfId="50985" xr:uid="{00000000-0005-0000-0000-000034C70000}"/>
    <cellStyle name="Percent 3 6 6 4 3" xfId="50986" xr:uid="{00000000-0005-0000-0000-000035C70000}"/>
    <cellStyle name="Percent 3 6 6 5" xfId="50987" xr:uid="{00000000-0005-0000-0000-000036C70000}"/>
    <cellStyle name="Percent 3 6 6 5 2" xfId="50988" xr:uid="{00000000-0005-0000-0000-000037C70000}"/>
    <cellStyle name="Percent 3 6 6 6" xfId="50989" xr:uid="{00000000-0005-0000-0000-000038C70000}"/>
    <cellStyle name="Percent 3 6 6 6 2" xfId="50990" xr:uid="{00000000-0005-0000-0000-000039C70000}"/>
    <cellStyle name="Percent 3 6 6 7" xfId="50991" xr:uid="{00000000-0005-0000-0000-00003AC70000}"/>
    <cellStyle name="Percent 3 6 6 8" xfId="50992" xr:uid="{00000000-0005-0000-0000-00003BC70000}"/>
    <cellStyle name="Percent 3 6 6 9" xfId="50993" xr:uid="{00000000-0005-0000-0000-00003CC70000}"/>
    <cellStyle name="Percent 3 6 7" xfId="50994" xr:uid="{00000000-0005-0000-0000-00003DC70000}"/>
    <cellStyle name="Percent 3 6 7 10" xfId="50995" xr:uid="{00000000-0005-0000-0000-00003EC70000}"/>
    <cellStyle name="Percent 3 6 7 11" xfId="50996" xr:uid="{00000000-0005-0000-0000-00003FC70000}"/>
    <cellStyle name="Percent 3 6 7 2" xfId="50997" xr:uid="{00000000-0005-0000-0000-000040C70000}"/>
    <cellStyle name="Percent 3 6 7 2 2" xfId="50998" xr:uid="{00000000-0005-0000-0000-000041C70000}"/>
    <cellStyle name="Percent 3 6 7 2 3" xfId="50999" xr:uid="{00000000-0005-0000-0000-000042C70000}"/>
    <cellStyle name="Percent 3 6 7 2 4" xfId="51000" xr:uid="{00000000-0005-0000-0000-000043C70000}"/>
    <cellStyle name="Percent 3 6 7 2 5" xfId="51001" xr:uid="{00000000-0005-0000-0000-000044C70000}"/>
    <cellStyle name="Percent 3 6 7 3" xfId="51002" xr:uid="{00000000-0005-0000-0000-000045C70000}"/>
    <cellStyle name="Percent 3 6 7 3 2" xfId="51003" xr:uid="{00000000-0005-0000-0000-000046C70000}"/>
    <cellStyle name="Percent 3 6 7 3 3" xfId="51004" xr:uid="{00000000-0005-0000-0000-000047C70000}"/>
    <cellStyle name="Percent 3 6 7 4" xfId="51005" xr:uid="{00000000-0005-0000-0000-000048C70000}"/>
    <cellStyle name="Percent 3 6 7 4 2" xfId="51006" xr:uid="{00000000-0005-0000-0000-000049C70000}"/>
    <cellStyle name="Percent 3 6 7 5" xfId="51007" xr:uid="{00000000-0005-0000-0000-00004AC70000}"/>
    <cellStyle name="Percent 3 6 7 5 2" xfId="51008" xr:uid="{00000000-0005-0000-0000-00004BC70000}"/>
    <cellStyle name="Percent 3 6 7 6" xfId="51009" xr:uid="{00000000-0005-0000-0000-00004CC70000}"/>
    <cellStyle name="Percent 3 6 7 7" xfId="51010" xr:uid="{00000000-0005-0000-0000-00004DC70000}"/>
    <cellStyle name="Percent 3 6 7 8" xfId="51011" xr:uid="{00000000-0005-0000-0000-00004EC70000}"/>
    <cellStyle name="Percent 3 6 7 9" xfId="51012" xr:uid="{00000000-0005-0000-0000-00004FC70000}"/>
    <cellStyle name="Percent 3 6 8" xfId="51013" xr:uid="{00000000-0005-0000-0000-000050C70000}"/>
    <cellStyle name="Percent 3 6 8 2" xfId="51014" xr:uid="{00000000-0005-0000-0000-000051C70000}"/>
    <cellStyle name="Percent 3 6 8 3" xfId="51015" xr:uid="{00000000-0005-0000-0000-000052C70000}"/>
    <cellStyle name="Percent 3 6 8 4" xfId="51016" xr:uid="{00000000-0005-0000-0000-000053C70000}"/>
    <cellStyle name="Percent 3 6 8 5" xfId="51017" xr:uid="{00000000-0005-0000-0000-000054C70000}"/>
    <cellStyle name="Percent 3 6 9" xfId="51018" xr:uid="{00000000-0005-0000-0000-000055C70000}"/>
    <cellStyle name="Percent 3 6 9 2" xfId="51019" xr:uid="{00000000-0005-0000-0000-000056C70000}"/>
    <cellStyle name="Percent 3 6 9 3" xfId="51020" xr:uid="{00000000-0005-0000-0000-000057C70000}"/>
    <cellStyle name="Percent 3 7" xfId="51021" xr:uid="{00000000-0005-0000-0000-000058C70000}"/>
    <cellStyle name="Percent 3 7 10" xfId="51022" xr:uid="{00000000-0005-0000-0000-000059C70000}"/>
    <cellStyle name="Percent 3 7 11" xfId="51023" xr:uid="{00000000-0005-0000-0000-00005AC70000}"/>
    <cellStyle name="Percent 3 7 12" xfId="51024" xr:uid="{00000000-0005-0000-0000-00005BC70000}"/>
    <cellStyle name="Percent 3 7 13" xfId="51025" xr:uid="{00000000-0005-0000-0000-00005CC70000}"/>
    <cellStyle name="Percent 3 7 14" xfId="51026" xr:uid="{00000000-0005-0000-0000-00005DC70000}"/>
    <cellStyle name="Percent 3 7 2" xfId="51027" xr:uid="{00000000-0005-0000-0000-00005EC70000}"/>
    <cellStyle name="Percent 3 7 2 10" xfId="51028" xr:uid="{00000000-0005-0000-0000-00005FC70000}"/>
    <cellStyle name="Percent 3 7 2 11" xfId="51029" xr:uid="{00000000-0005-0000-0000-000060C70000}"/>
    <cellStyle name="Percent 3 7 2 12" xfId="51030" xr:uid="{00000000-0005-0000-0000-000061C70000}"/>
    <cellStyle name="Percent 3 7 2 2" xfId="51031" xr:uid="{00000000-0005-0000-0000-000062C70000}"/>
    <cellStyle name="Percent 3 7 2 2 10" xfId="51032" xr:uid="{00000000-0005-0000-0000-000063C70000}"/>
    <cellStyle name="Percent 3 7 2 2 11" xfId="51033" xr:uid="{00000000-0005-0000-0000-000064C70000}"/>
    <cellStyle name="Percent 3 7 2 2 2" xfId="51034" xr:uid="{00000000-0005-0000-0000-000065C70000}"/>
    <cellStyle name="Percent 3 7 2 2 2 2" xfId="51035" xr:uid="{00000000-0005-0000-0000-000066C70000}"/>
    <cellStyle name="Percent 3 7 2 2 2 3" xfId="51036" xr:uid="{00000000-0005-0000-0000-000067C70000}"/>
    <cellStyle name="Percent 3 7 2 2 2 4" xfId="51037" xr:uid="{00000000-0005-0000-0000-000068C70000}"/>
    <cellStyle name="Percent 3 7 2 2 2 5" xfId="51038" xr:uid="{00000000-0005-0000-0000-000069C70000}"/>
    <cellStyle name="Percent 3 7 2 2 3" xfId="51039" xr:uid="{00000000-0005-0000-0000-00006AC70000}"/>
    <cellStyle name="Percent 3 7 2 2 3 2" xfId="51040" xr:uid="{00000000-0005-0000-0000-00006BC70000}"/>
    <cellStyle name="Percent 3 7 2 2 3 3" xfId="51041" xr:uid="{00000000-0005-0000-0000-00006CC70000}"/>
    <cellStyle name="Percent 3 7 2 2 4" xfId="51042" xr:uid="{00000000-0005-0000-0000-00006DC70000}"/>
    <cellStyle name="Percent 3 7 2 2 4 2" xfId="51043" xr:uid="{00000000-0005-0000-0000-00006EC70000}"/>
    <cellStyle name="Percent 3 7 2 2 5" xfId="51044" xr:uid="{00000000-0005-0000-0000-00006FC70000}"/>
    <cellStyle name="Percent 3 7 2 2 5 2" xfId="51045" xr:uid="{00000000-0005-0000-0000-000070C70000}"/>
    <cellStyle name="Percent 3 7 2 2 6" xfId="51046" xr:uid="{00000000-0005-0000-0000-000071C70000}"/>
    <cellStyle name="Percent 3 7 2 2 7" xfId="51047" xr:uid="{00000000-0005-0000-0000-000072C70000}"/>
    <cellStyle name="Percent 3 7 2 2 8" xfId="51048" xr:uid="{00000000-0005-0000-0000-000073C70000}"/>
    <cellStyle name="Percent 3 7 2 2 9" xfId="51049" xr:uid="{00000000-0005-0000-0000-000074C70000}"/>
    <cellStyle name="Percent 3 7 2 3" xfId="51050" xr:uid="{00000000-0005-0000-0000-000075C70000}"/>
    <cellStyle name="Percent 3 7 2 3 2" xfId="51051" xr:uid="{00000000-0005-0000-0000-000076C70000}"/>
    <cellStyle name="Percent 3 7 2 3 3" xfId="51052" xr:uid="{00000000-0005-0000-0000-000077C70000}"/>
    <cellStyle name="Percent 3 7 2 3 4" xfId="51053" xr:uid="{00000000-0005-0000-0000-000078C70000}"/>
    <cellStyle name="Percent 3 7 2 3 5" xfId="51054" xr:uid="{00000000-0005-0000-0000-000079C70000}"/>
    <cellStyle name="Percent 3 7 2 4" xfId="51055" xr:uid="{00000000-0005-0000-0000-00007AC70000}"/>
    <cellStyle name="Percent 3 7 2 4 2" xfId="51056" xr:uid="{00000000-0005-0000-0000-00007BC70000}"/>
    <cellStyle name="Percent 3 7 2 4 3" xfId="51057" xr:uid="{00000000-0005-0000-0000-00007CC70000}"/>
    <cellStyle name="Percent 3 7 2 5" xfId="51058" xr:uid="{00000000-0005-0000-0000-00007DC70000}"/>
    <cellStyle name="Percent 3 7 2 5 2" xfId="51059" xr:uid="{00000000-0005-0000-0000-00007EC70000}"/>
    <cellStyle name="Percent 3 7 2 6" xfId="51060" xr:uid="{00000000-0005-0000-0000-00007FC70000}"/>
    <cellStyle name="Percent 3 7 2 6 2" xfId="51061" xr:uid="{00000000-0005-0000-0000-000080C70000}"/>
    <cellStyle name="Percent 3 7 2 7" xfId="51062" xr:uid="{00000000-0005-0000-0000-000081C70000}"/>
    <cellStyle name="Percent 3 7 2 8" xfId="51063" xr:uid="{00000000-0005-0000-0000-000082C70000}"/>
    <cellStyle name="Percent 3 7 2 9" xfId="51064" xr:uid="{00000000-0005-0000-0000-000083C70000}"/>
    <cellStyle name="Percent 3 7 3" xfId="51065" xr:uid="{00000000-0005-0000-0000-000084C70000}"/>
    <cellStyle name="Percent 3 7 3 10" xfId="51066" xr:uid="{00000000-0005-0000-0000-000085C70000}"/>
    <cellStyle name="Percent 3 7 3 11" xfId="51067" xr:uid="{00000000-0005-0000-0000-000086C70000}"/>
    <cellStyle name="Percent 3 7 3 12" xfId="51068" xr:uid="{00000000-0005-0000-0000-000087C70000}"/>
    <cellStyle name="Percent 3 7 3 2" xfId="51069" xr:uid="{00000000-0005-0000-0000-000088C70000}"/>
    <cellStyle name="Percent 3 7 3 2 10" xfId="51070" xr:uid="{00000000-0005-0000-0000-000089C70000}"/>
    <cellStyle name="Percent 3 7 3 2 11" xfId="51071" xr:uid="{00000000-0005-0000-0000-00008AC70000}"/>
    <cellStyle name="Percent 3 7 3 2 2" xfId="51072" xr:uid="{00000000-0005-0000-0000-00008BC70000}"/>
    <cellStyle name="Percent 3 7 3 2 2 2" xfId="51073" xr:uid="{00000000-0005-0000-0000-00008CC70000}"/>
    <cellStyle name="Percent 3 7 3 2 2 3" xfId="51074" xr:uid="{00000000-0005-0000-0000-00008DC70000}"/>
    <cellStyle name="Percent 3 7 3 2 2 4" xfId="51075" xr:uid="{00000000-0005-0000-0000-00008EC70000}"/>
    <cellStyle name="Percent 3 7 3 2 2 5" xfId="51076" xr:uid="{00000000-0005-0000-0000-00008FC70000}"/>
    <cellStyle name="Percent 3 7 3 2 3" xfId="51077" xr:uid="{00000000-0005-0000-0000-000090C70000}"/>
    <cellStyle name="Percent 3 7 3 2 3 2" xfId="51078" xr:uid="{00000000-0005-0000-0000-000091C70000}"/>
    <cellStyle name="Percent 3 7 3 2 3 3" xfId="51079" xr:uid="{00000000-0005-0000-0000-000092C70000}"/>
    <cellStyle name="Percent 3 7 3 2 4" xfId="51080" xr:uid="{00000000-0005-0000-0000-000093C70000}"/>
    <cellStyle name="Percent 3 7 3 2 4 2" xfId="51081" xr:uid="{00000000-0005-0000-0000-000094C70000}"/>
    <cellStyle name="Percent 3 7 3 2 5" xfId="51082" xr:uid="{00000000-0005-0000-0000-000095C70000}"/>
    <cellStyle name="Percent 3 7 3 2 5 2" xfId="51083" xr:uid="{00000000-0005-0000-0000-000096C70000}"/>
    <cellStyle name="Percent 3 7 3 2 6" xfId="51084" xr:uid="{00000000-0005-0000-0000-000097C70000}"/>
    <cellStyle name="Percent 3 7 3 2 7" xfId="51085" xr:uid="{00000000-0005-0000-0000-000098C70000}"/>
    <cellStyle name="Percent 3 7 3 2 8" xfId="51086" xr:uid="{00000000-0005-0000-0000-000099C70000}"/>
    <cellStyle name="Percent 3 7 3 2 9" xfId="51087" xr:uid="{00000000-0005-0000-0000-00009AC70000}"/>
    <cellStyle name="Percent 3 7 3 3" xfId="51088" xr:uid="{00000000-0005-0000-0000-00009BC70000}"/>
    <cellStyle name="Percent 3 7 3 3 2" xfId="51089" xr:uid="{00000000-0005-0000-0000-00009CC70000}"/>
    <cellStyle name="Percent 3 7 3 3 3" xfId="51090" xr:uid="{00000000-0005-0000-0000-00009DC70000}"/>
    <cellStyle name="Percent 3 7 3 3 4" xfId="51091" xr:uid="{00000000-0005-0000-0000-00009EC70000}"/>
    <cellStyle name="Percent 3 7 3 3 5" xfId="51092" xr:uid="{00000000-0005-0000-0000-00009FC70000}"/>
    <cellStyle name="Percent 3 7 3 4" xfId="51093" xr:uid="{00000000-0005-0000-0000-0000A0C70000}"/>
    <cellStyle name="Percent 3 7 3 4 2" xfId="51094" xr:uid="{00000000-0005-0000-0000-0000A1C70000}"/>
    <cellStyle name="Percent 3 7 3 4 3" xfId="51095" xr:uid="{00000000-0005-0000-0000-0000A2C70000}"/>
    <cellStyle name="Percent 3 7 3 5" xfId="51096" xr:uid="{00000000-0005-0000-0000-0000A3C70000}"/>
    <cellStyle name="Percent 3 7 3 5 2" xfId="51097" xr:uid="{00000000-0005-0000-0000-0000A4C70000}"/>
    <cellStyle name="Percent 3 7 3 6" xfId="51098" xr:uid="{00000000-0005-0000-0000-0000A5C70000}"/>
    <cellStyle name="Percent 3 7 3 6 2" xfId="51099" xr:uid="{00000000-0005-0000-0000-0000A6C70000}"/>
    <cellStyle name="Percent 3 7 3 7" xfId="51100" xr:uid="{00000000-0005-0000-0000-0000A7C70000}"/>
    <cellStyle name="Percent 3 7 3 8" xfId="51101" xr:uid="{00000000-0005-0000-0000-0000A8C70000}"/>
    <cellStyle name="Percent 3 7 3 9" xfId="51102" xr:uid="{00000000-0005-0000-0000-0000A9C70000}"/>
    <cellStyle name="Percent 3 7 4" xfId="51103" xr:uid="{00000000-0005-0000-0000-0000AAC70000}"/>
    <cellStyle name="Percent 3 7 4 10" xfId="51104" xr:uid="{00000000-0005-0000-0000-0000ABC70000}"/>
    <cellStyle name="Percent 3 7 4 11" xfId="51105" xr:uid="{00000000-0005-0000-0000-0000ACC70000}"/>
    <cellStyle name="Percent 3 7 4 2" xfId="51106" xr:uid="{00000000-0005-0000-0000-0000ADC70000}"/>
    <cellStyle name="Percent 3 7 4 2 2" xfId="51107" xr:uid="{00000000-0005-0000-0000-0000AEC70000}"/>
    <cellStyle name="Percent 3 7 4 2 3" xfId="51108" xr:uid="{00000000-0005-0000-0000-0000AFC70000}"/>
    <cellStyle name="Percent 3 7 4 2 4" xfId="51109" xr:uid="{00000000-0005-0000-0000-0000B0C70000}"/>
    <cellStyle name="Percent 3 7 4 2 5" xfId="51110" xr:uid="{00000000-0005-0000-0000-0000B1C70000}"/>
    <cellStyle name="Percent 3 7 4 3" xfId="51111" xr:uid="{00000000-0005-0000-0000-0000B2C70000}"/>
    <cellStyle name="Percent 3 7 4 3 2" xfId="51112" xr:uid="{00000000-0005-0000-0000-0000B3C70000}"/>
    <cellStyle name="Percent 3 7 4 3 3" xfId="51113" xr:uid="{00000000-0005-0000-0000-0000B4C70000}"/>
    <cellStyle name="Percent 3 7 4 4" xfId="51114" xr:uid="{00000000-0005-0000-0000-0000B5C70000}"/>
    <cellStyle name="Percent 3 7 4 4 2" xfId="51115" xr:uid="{00000000-0005-0000-0000-0000B6C70000}"/>
    <cellStyle name="Percent 3 7 4 5" xfId="51116" xr:uid="{00000000-0005-0000-0000-0000B7C70000}"/>
    <cellStyle name="Percent 3 7 4 5 2" xfId="51117" xr:uid="{00000000-0005-0000-0000-0000B8C70000}"/>
    <cellStyle name="Percent 3 7 4 6" xfId="51118" xr:uid="{00000000-0005-0000-0000-0000B9C70000}"/>
    <cellStyle name="Percent 3 7 4 7" xfId="51119" xr:uid="{00000000-0005-0000-0000-0000BAC70000}"/>
    <cellStyle name="Percent 3 7 4 8" xfId="51120" xr:uid="{00000000-0005-0000-0000-0000BBC70000}"/>
    <cellStyle name="Percent 3 7 4 9" xfId="51121" xr:uid="{00000000-0005-0000-0000-0000BCC70000}"/>
    <cellStyle name="Percent 3 7 5" xfId="51122" xr:uid="{00000000-0005-0000-0000-0000BDC70000}"/>
    <cellStyle name="Percent 3 7 5 2" xfId="51123" xr:uid="{00000000-0005-0000-0000-0000BEC70000}"/>
    <cellStyle name="Percent 3 7 5 3" xfId="51124" xr:uid="{00000000-0005-0000-0000-0000BFC70000}"/>
    <cellStyle name="Percent 3 7 5 4" xfId="51125" xr:uid="{00000000-0005-0000-0000-0000C0C70000}"/>
    <cellStyle name="Percent 3 7 5 5" xfId="51126" xr:uid="{00000000-0005-0000-0000-0000C1C70000}"/>
    <cellStyle name="Percent 3 7 6" xfId="51127" xr:uid="{00000000-0005-0000-0000-0000C2C70000}"/>
    <cellStyle name="Percent 3 7 6 2" xfId="51128" xr:uid="{00000000-0005-0000-0000-0000C3C70000}"/>
    <cellStyle name="Percent 3 7 6 3" xfId="51129" xr:uid="{00000000-0005-0000-0000-0000C4C70000}"/>
    <cellStyle name="Percent 3 7 7" xfId="51130" xr:uid="{00000000-0005-0000-0000-0000C5C70000}"/>
    <cellStyle name="Percent 3 7 7 2" xfId="51131" xr:uid="{00000000-0005-0000-0000-0000C6C70000}"/>
    <cellStyle name="Percent 3 7 8" xfId="51132" xr:uid="{00000000-0005-0000-0000-0000C7C70000}"/>
    <cellStyle name="Percent 3 7 8 2" xfId="51133" xr:uid="{00000000-0005-0000-0000-0000C8C70000}"/>
    <cellStyle name="Percent 3 7 9" xfId="51134" xr:uid="{00000000-0005-0000-0000-0000C9C70000}"/>
    <cellStyle name="Percent 3 8" xfId="51135" xr:uid="{00000000-0005-0000-0000-0000CAC70000}"/>
    <cellStyle name="Percent 3 8 10" xfId="51136" xr:uid="{00000000-0005-0000-0000-0000CBC70000}"/>
    <cellStyle name="Percent 3 8 11" xfId="51137" xr:uid="{00000000-0005-0000-0000-0000CCC70000}"/>
    <cellStyle name="Percent 3 8 12" xfId="51138" xr:uid="{00000000-0005-0000-0000-0000CDC70000}"/>
    <cellStyle name="Percent 3 8 13" xfId="51139" xr:uid="{00000000-0005-0000-0000-0000CEC70000}"/>
    <cellStyle name="Percent 3 8 14" xfId="51140" xr:uid="{00000000-0005-0000-0000-0000CFC70000}"/>
    <cellStyle name="Percent 3 8 2" xfId="51141" xr:uid="{00000000-0005-0000-0000-0000D0C70000}"/>
    <cellStyle name="Percent 3 8 2 10" xfId="51142" xr:uid="{00000000-0005-0000-0000-0000D1C70000}"/>
    <cellStyle name="Percent 3 8 2 11" xfId="51143" xr:uid="{00000000-0005-0000-0000-0000D2C70000}"/>
    <cellStyle name="Percent 3 8 2 12" xfId="51144" xr:uid="{00000000-0005-0000-0000-0000D3C70000}"/>
    <cellStyle name="Percent 3 8 2 2" xfId="51145" xr:uid="{00000000-0005-0000-0000-0000D4C70000}"/>
    <cellStyle name="Percent 3 8 2 2 10" xfId="51146" xr:uid="{00000000-0005-0000-0000-0000D5C70000}"/>
    <cellStyle name="Percent 3 8 2 2 11" xfId="51147" xr:uid="{00000000-0005-0000-0000-0000D6C70000}"/>
    <cellStyle name="Percent 3 8 2 2 2" xfId="51148" xr:uid="{00000000-0005-0000-0000-0000D7C70000}"/>
    <cellStyle name="Percent 3 8 2 2 2 2" xfId="51149" xr:uid="{00000000-0005-0000-0000-0000D8C70000}"/>
    <cellStyle name="Percent 3 8 2 2 2 3" xfId="51150" xr:uid="{00000000-0005-0000-0000-0000D9C70000}"/>
    <cellStyle name="Percent 3 8 2 2 2 4" xfId="51151" xr:uid="{00000000-0005-0000-0000-0000DAC70000}"/>
    <cellStyle name="Percent 3 8 2 2 2 5" xfId="51152" xr:uid="{00000000-0005-0000-0000-0000DBC70000}"/>
    <cellStyle name="Percent 3 8 2 2 3" xfId="51153" xr:uid="{00000000-0005-0000-0000-0000DCC70000}"/>
    <cellStyle name="Percent 3 8 2 2 3 2" xfId="51154" xr:uid="{00000000-0005-0000-0000-0000DDC70000}"/>
    <cellStyle name="Percent 3 8 2 2 3 3" xfId="51155" xr:uid="{00000000-0005-0000-0000-0000DEC70000}"/>
    <cellStyle name="Percent 3 8 2 2 4" xfId="51156" xr:uid="{00000000-0005-0000-0000-0000DFC70000}"/>
    <cellStyle name="Percent 3 8 2 2 4 2" xfId="51157" xr:uid="{00000000-0005-0000-0000-0000E0C70000}"/>
    <cellStyle name="Percent 3 8 2 2 5" xfId="51158" xr:uid="{00000000-0005-0000-0000-0000E1C70000}"/>
    <cellStyle name="Percent 3 8 2 2 5 2" xfId="51159" xr:uid="{00000000-0005-0000-0000-0000E2C70000}"/>
    <cellStyle name="Percent 3 8 2 2 6" xfId="51160" xr:uid="{00000000-0005-0000-0000-0000E3C70000}"/>
    <cellStyle name="Percent 3 8 2 2 7" xfId="51161" xr:uid="{00000000-0005-0000-0000-0000E4C70000}"/>
    <cellStyle name="Percent 3 8 2 2 8" xfId="51162" xr:uid="{00000000-0005-0000-0000-0000E5C70000}"/>
    <cellStyle name="Percent 3 8 2 2 9" xfId="51163" xr:uid="{00000000-0005-0000-0000-0000E6C70000}"/>
    <cellStyle name="Percent 3 8 2 3" xfId="51164" xr:uid="{00000000-0005-0000-0000-0000E7C70000}"/>
    <cellStyle name="Percent 3 8 2 3 2" xfId="51165" xr:uid="{00000000-0005-0000-0000-0000E8C70000}"/>
    <cellStyle name="Percent 3 8 2 3 3" xfId="51166" xr:uid="{00000000-0005-0000-0000-0000E9C70000}"/>
    <cellStyle name="Percent 3 8 2 3 4" xfId="51167" xr:uid="{00000000-0005-0000-0000-0000EAC70000}"/>
    <cellStyle name="Percent 3 8 2 3 5" xfId="51168" xr:uid="{00000000-0005-0000-0000-0000EBC70000}"/>
    <cellStyle name="Percent 3 8 2 4" xfId="51169" xr:uid="{00000000-0005-0000-0000-0000ECC70000}"/>
    <cellStyle name="Percent 3 8 2 4 2" xfId="51170" xr:uid="{00000000-0005-0000-0000-0000EDC70000}"/>
    <cellStyle name="Percent 3 8 2 4 3" xfId="51171" xr:uid="{00000000-0005-0000-0000-0000EEC70000}"/>
    <cellStyle name="Percent 3 8 2 5" xfId="51172" xr:uid="{00000000-0005-0000-0000-0000EFC70000}"/>
    <cellStyle name="Percent 3 8 2 5 2" xfId="51173" xr:uid="{00000000-0005-0000-0000-0000F0C70000}"/>
    <cellStyle name="Percent 3 8 2 6" xfId="51174" xr:uid="{00000000-0005-0000-0000-0000F1C70000}"/>
    <cellStyle name="Percent 3 8 2 6 2" xfId="51175" xr:uid="{00000000-0005-0000-0000-0000F2C70000}"/>
    <cellStyle name="Percent 3 8 2 7" xfId="51176" xr:uid="{00000000-0005-0000-0000-0000F3C70000}"/>
    <cellStyle name="Percent 3 8 2 8" xfId="51177" xr:uid="{00000000-0005-0000-0000-0000F4C70000}"/>
    <cellStyle name="Percent 3 8 2 9" xfId="51178" xr:uid="{00000000-0005-0000-0000-0000F5C70000}"/>
    <cellStyle name="Percent 3 8 3" xfId="51179" xr:uid="{00000000-0005-0000-0000-0000F6C70000}"/>
    <cellStyle name="Percent 3 8 3 10" xfId="51180" xr:uid="{00000000-0005-0000-0000-0000F7C70000}"/>
    <cellStyle name="Percent 3 8 3 11" xfId="51181" xr:uid="{00000000-0005-0000-0000-0000F8C70000}"/>
    <cellStyle name="Percent 3 8 3 12" xfId="51182" xr:uid="{00000000-0005-0000-0000-0000F9C70000}"/>
    <cellStyle name="Percent 3 8 3 2" xfId="51183" xr:uid="{00000000-0005-0000-0000-0000FAC70000}"/>
    <cellStyle name="Percent 3 8 3 2 10" xfId="51184" xr:uid="{00000000-0005-0000-0000-0000FBC70000}"/>
    <cellStyle name="Percent 3 8 3 2 11" xfId="51185" xr:uid="{00000000-0005-0000-0000-0000FCC70000}"/>
    <cellStyle name="Percent 3 8 3 2 2" xfId="51186" xr:uid="{00000000-0005-0000-0000-0000FDC70000}"/>
    <cellStyle name="Percent 3 8 3 2 2 2" xfId="51187" xr:uid="{00000000-0005-0000-0000-0000FEC70000}"/>
    <cellStyle name="Percent 3 8 3 2 2 3" xfId="51188" xr:uid="{00000000-0005-0000-0000-0000FFC70000}"/>
    <cellStyle name="Percent 3 8 3 2 2 4" xfId="51189" xr:uid="{00000000-0005-0000-0000-000000C80000}"/>
    <cellStyle name="Percent 3 8 3 2 2 5" xfId="51190" xr:uid="{00000000-0005-0000-0000-000001C80000}"/>
    <cellStyle name="Percent 3 8 3 2 3" xfId="51191" xr:uid="{00000000-0005-0000-0000-000002C80000}"/>
    <cellStyle name="Percent 3 8 3 2 3 2" xfId="51192" xr:uid="{00000000-0005-0000-0000-000003C80000}"/>
    <cellStyle name="Percent 3 8 3 2 3 3" xfId="51193" xr:uid="{00000000-0005-0000-0000-000004C80000}"/>
    <cellStyle name="Percent 3 8 3 2 4" xfId="51194" xr:uid="{00000000-0005-0000-0000-000005C80000}"/>
    <cellStyle name="Percent 3 8 3 2 4 2" xfId="51195" xr:uid="{00000000-0005-0000-0000-000006C80000}"/>
    <cellStyle name="Percent 3 8 3 2 5" xfId="51196" xr:uid="{00000000-0005-0000-0000-000007C80000}"/>
    <cellStyle name="Percent 3 8 3 2 5 2" xfId="51197" xr:uid="{00000000-0005-0000-0000-000008C80000}"/>
    <cellStyle name="Percent 3 8 3 2 6" xfId="51198" xr:uid="{00000000-0005-0000-0000-000009C80000}"/>
    <cellStyle name="Percent 3 8 3 2 7" xfId="51199" xr:uid="{00000000-0005-0000-0000-00000AC80000}"/>
    <cellStyle name="Percent 3 8 3 2 8" xfId="51200" xr:uid="{00000000-0005-0000-0000-00000BC80000}"/>
    <cellStyle name="Percent 3 8 3 2 9" xfId="51201" xr:uid="{00000000-0005-0000-0000-00000CC80000}"/>
    <cellStyle name="Percent 3 8 3 3" xfId="51202" xr:uid="{00000000-0005-0000-0000-00000DC80000}"/>
    <cellStyle name="Percent 3 8 3 3 2" xfId="51203" xr:uid="{00000000-0005-0000-0000-00000EC80000}"/>
    <cellStyle name="Percent 3 8 3 3 3" xfId="51204" xr:uid="{00000000-0005-0000-0000-00000FC80000}"/>
    <cellStyle name="Percent 3 8 3 3 4" xfId="51205" xr:uid="{00000000-0005-0000-0000-000010C80000}"/>
    <cellStyle name="Percent 3 8 3 3 5" xfId="51206" xr:uid="{00000000-0005-0000-0000-000011C80000}"/>
    <cellStyle name="Percent 3 8 3 4" xfId="51207" xr:uid="{00000000-0005-0000-0000-000012C80000}"/>
    <cellStyle name="Percent 3 8 3 4 2" xfId="51208" xr:uid="{00000000-0005-0000-0000-000013C80000}"/>
    <cellStyle name="Percent 3 8 3 4 3" xfId="51209" xr:uid="{00000000-0005-0000-0000-000014C80000}"/>
    <cellStyle name="Percent 3 8 3 5" xfId="51210" xr:uid="{00000000-0005-0000-0000-000015C80000}"/>
    <cellStyle name="Percent 3 8 3 5 2" xfId="51211" xr:uid="{00000000-0005-0000-0000-000016C80000}"/>
    <cellStyle name="Percent 3 8 3 6" xfId="51212" xr:uid="{00000000-0005-0000-0000-000017C80000}"/>
    <cellStyle name="Percent 3 8 3 6 2" xfId="51213" xr:uid="{00000000-0005-0000-0000-000018C80000}"/>
    <cellStyle name="Percent 3 8 3 7" xfId="51214" xr:uid="{00000000-0005-0000-0000-000019C80000}"/>
    <cellStyle name="Percent 3 8 3 8" xfId="51215" xr:uid="{00000000-0005-0000-0000-00001AC80000}"/>
    <cellStyle name="Percent 3 8 3 9" xfId="51216" xr:uid="{00000000-0005-0000-0000-00001BC80000}"/>
    <cellStyle name="Percent 3 8 4" xfId="51217" xr:uid="{00000000-0005-0000-0000-00001CC80000}"/>
    <cellStyle name="Percent 3 8 4 10" xfId="51218" xr:uid="{00000000-0005-0000-0000-00001DC80000}"/>
    <cellStyle name="Percent 3 8 4 11" xfId="51219" xr:uid="{00000000-0005-0000-0000-00001EC80000}"/>
    <cellStyle name="Percent 3 8 4 2" xfId="51220" xr:uid="{00000000-0005-0000-0000-00001FC80000}"/>
    <cellStyle name="Percent 3 8 4 2 2" xfId="51221" xr:uid="{00000000-0005-0000-0000-000020C80000}"/>
    <cellStyle name="Percent 3 8 4 2 3" xfId="51222" xr:uid="{00000000-0005-0000-0000-000021C80000}"/>
    <cellStyle name="Percent 3 8 4 2 4" xfId="51223" xr:uid="{00000000-0005-0000-0000-000022C80000}"/>
    <cellStyle name="Percent 3 8 4 2 5" xfId="51224" xr:uid="{00000000-0005-0000-0000-000023C80000}"/>
    <cellStyle name="Percent 3 8 4 3" xfId="51225" xr:uid="{00000000-0005-0000-0000-000024C80000}"/>
    <cellStyle name="Percent 3 8 4 3 2" xfId="51226" xr:uid="{00000000-0005-0000-0000-000025C80000}"/>
    <cellStyle name="Percent 3 8 4 3 3" xfId="51227" xr:uid="{00000000-0005-0000-0000-000026C80000}"/>
    <cellStyle name="Percent 3 8 4 4" xfId="51228" xr:uid="{00000000-0005-0000-0000-000027C80000}"/>
    <cellStyle name="Percent 3 8 4 4 2" xfId="51229" xr:uid="{00000000-0005-0000-0000-000028C80000}"/>
    <cellStyle name="Percent 3 8 4 5" xfId="51230" xr:uid="{00000000-0005-0000-0000-000029C80000}"/>
    <cellStyle name="Percent 3 8 4 5 2" xfId="51231" xr:uid="{00000000-0005-0000-0000-00002AC80000}"/>
    <cellStyle name="Percent 3 8 4 6" xfId="51232" xr:uid="{00000000-0005-0000-0000-00002BC80000}"/>
    <cellStyle name="Percent 3 8 4 7" xfId="51233" xr:uid="{00000000-0005-0000-0000-00002CC80000}"/>
    <cellStyle name="Percent 3 8 4 8" xfId="51234" xr:uid="{00000000-0005-0000-0000-00002DC80000}"/>
    <cellStyle name="Percent 3 8 4 9" xfId="51235" xr:uid="{00000000-0005-0000-0000-00002EC80000}"/>
    <cellStyle name="Percent 3 8 5" xfId="51236" xr:uid="{00000000-0005-0000-0000-00002FC80000}"/>
    <cellStyle name="Percent 3 8 5 2" xfId="51237" xr:uid="{00000000-0005-0000-0000-000030C80000}"/>
    <cellStyle name="Percent 3 8 5 3" xfId="51238" xr:uid="{00000000-0005-0000-0000-000031C80000}"/>
    <cellStyle name="Percent 3 8 5 4" xfId="51239" xr:uid="{00000000-0005-0000-0000-000032C80000}"/>
    <cellStyle name="Percent 3 8 5 5" xfId="51240" xr:uid="{00000000-0005-0000-0000-000033C80000}"/>
    <cellStyle name="Percent 3 8 6" xfId="51241" xr:uid="{00000000-0005-0000-0000-000034C80000}"/>
    <cellStyle name="Percent 3 8 6 2" xfId="51242" xr:uid="{00000000-0005-0000-0000-000035C80000}"/>
    <cellStyle name="Percent 3 8 6 3" xfId="51243" xr:uid="{00000000-0005-0000-0000-000036C80000}"/>
    <cellStyle name="Percent 3 8 7" xfId="51244" xr:uid="{00000000-0005-0000-0000-000037C80000}"/>
    <cellStyle name="Percent 3 8 7 2" xfId="51245" xr:uid="{00000000-0005-0000-0000-000038C80000}"/>
    <cellStyle name="Percent 3 8 8" xfId="51246" xr:uid="{00000000-0005-0000-0000-000039C80000}"/>
    <cellStyle name="Percent 3 8 8 2" xfId="51247" xr:uid="{00000000-0005-0000-0000-00003AC80000}"/>
    <cellStyle name="Percent 3 8 9" xfId="51248" xr:uid="{00000000-0005-0000-0000-00003BC80000}"/>
    <cellStyle name="Percent 3 9" xfId="51249" xr:uid="{00000000-0005-0000-0000-00003CC80000}"/>
    <cellStyle name="Percent 3 9 10" xfId="51250" xr:uid="{00000000-0005-0000-0000-00003DC80000}"/>
    <cellStyle name="Percent 3 9 11" xfId="51251" xr:uid="{00000000-0005-0000-0000-00003EC80000}"/>
    <cellStyle name="Percent 3 9 12" xfId="51252" xr:uid="{00000000-0005-0000-0000-00003FC80000}"/>
    <cellStyle name="Percent 3 9 13" xfId="51253" xr:uid="{00000000-0005-0000-0000-000040C80000}"/>
    <cellStyle name="Percent 3 9 14" xfId="51254" xr:uid="{00000000-0005-0000-0000-000041C80000}"/>
    <cellStyle name="Percent 3 9 2" xfId="51255" xr:uid="{00000000-0005-0000-0000-000042C80000}"/>
    <cellStyle name="Percent 3 9 2 10" xfId="51256" xr:uid="{00000000-0005-0000-0000-000043C80000}"/>
    <cellStyle name="Percent 3 9 2 11" xfId="51257" xr:uid="{00000000-0005-0000-0000-000044C80000}"/>
    <cellStyle name="Percent 3 9 2 12" xfId="51258" xr:uid="{00000000-0005-0000-0000-000045C80000}"/>
    <cellStyle name="Percent 3 9 2 2" xfId="51259" xr:uid="{00000000-0005-0000-0000-000046C80000}"/>
    <cellStyle name="Percent 3 9 2 2 10" xfId="51260" xr:uid="{00000000-0005-0000-0000-000047C80000}"/>
    <cellStyle name="Percent 3 9 2 2 11" xfId="51261" xr:uid="{00000000-0005-0000-0000-000048C80000}"/>
    <cellStyle name="Percent 3 9 2 2 2" xfId="51262" xr:uid="{00000000-0005-0000-0000-000049C80000}"/>
    <cellStyle name="Percent 3 9 2 2 2 2" xfId="51263" xr:uid="{00000000-0005-0000-0000-00004AC80000}"/>
    <cellStyle name="Percent 3 9 2 2 2 3" xfId="51264" xr:uid="{00000000-0005-0000-0000-00004BC80000}"/>
    <cellStyle name="Percent 3 9 2 2 2 4" xfId="51265" xr:uid="{00000000-0005-0000-0000-00004CC80000}"/>
    <cellStyle name="Percent 3 9 2 2 2 5" xfId="51266" xr:uid="{00000000-0005-0000-0000-00004DC80000}"/>
    <cellStyle name="Percent 3 9 2 2 3" xfId="51267" xr:uid="{00000000-0005-0000-0000-00004EC80000}"/>
    <cellStyle name="Percent 3 9 2 2 3 2" xfId="51268" xr:uid="{00000000-0005-0000-0000-00004FC80000}"/>
    <cellStyle name="Percent 3 9 2 2 3 3" xfId="51269" xr:uid="{00000000-0005-0000-0000-000050C80000}"/>
    <cellStyle name="Percent 3 9 2 2 4" xfId="51270" xr:uid="{00000000-0005-0000-0000-000051C80000}"/>
    <cellStyle name="Percent 3 9 2 2 4 2" xfId="51271" xr:uid="{00000000-0005-0000-0000-000052C80000}"/>
    <cellStyle name="Percent 3 9 2 2 5" xfId="51272" xr:uid="{00000000-0005-0000-0000-000053C80000}"/>
    <cellStyle name="Percent 3 9 2 2 5 2" xfId="51273" xr:uid="{00000000-0005-0000-0000-000054C80000}"/>
    <cellStyle name="Percent 3 9 2 2 6" xfId="51274" xr:uid="{00000000-0005-0000-0000-000055C80000}"/>
    <cellStyle name="Percent 3 9 2 2 7" xfId="51275" xr:uid="{00000000-0005-0000-0000-000056C80000}"/>
    <cellStyle name="Percent 3 9 2 2 8" xfId="51276" xr:uid="{00000000-0005-0000-0000-000057C80000}"/>
    <cellStyle name="Percent 3 9 2 2 9" xfId="51277" xr:uid="{00000000-0005-0000-0000-000058C80000}"/>
    <cellStyle name="Percent 3 9 2 3" xfId="51278" xr:uid="{00000000-0005-0000-0000-000059C80000}"/>
    <cellStyle name="Percent 3 9 2 3 2" xfId="51279" xr:uid="{00000000-0005-0000-0000-00005AC80000}"/>
    <cellStyle name="Percent 3 9 2 3 3" xfId="51280" xr:uid="{00000000-0005-0000-0000-00005BC80000}"/>
    <cellStyle name="Percent 3 9 2 3 4" xfId="51281" xr:uid="{00000000-0005-0000-0000-00005CC80000}"/>
    <cellStyle name="Percent 3 9 2 3 5" xfId="51282" xr:uid="{00000000-0005-0000-0000-00005DC80000}"/>
    <cellStyle name="Percent 3 9 2 4" xfId="51283" xr:uid="{00000000-0005-0000-0000-00005EC80000}"/>
    <cellStyle name="Percent 3 9 2 4 2" xfId="51284" xr:uid="{00000000-0005-0000-0000-00005FC80000}"/>
    <cellStyle name="Percent 3 9 2 4 3" xfId="51285" xr:uid="{00000000-0005-0000-0000-000060C80000}"/>
    <cellStyle name="Percent 3 9 2 5" xfId="51286" xr:uid="{00000000-0005-0000-0000-000061C80000}"/>
    <cellStyle name="Percent 3 9 2 5 2" xfId="51287" xr:uid="{00000000-0005-0000-0000-000062C80000}"/>
    <cellStyle name="Percent 3 9 2 6" xfId="51288" xr:uid="{00000000-0005-0000-0000-000063C80000}"/>
    <cellStyle name="Percent 3 9 2 6 2" xfId="51289" xr:uid="{00000000-0005-0000-0000-000064C80000}"/>
    <cellStyle name="Percent 3 9 2 7" xfId="51290" xr:uid="{00000000-0005-0000-0000-000065C80000}"/>
    <cellStyle name="Percent 3 9 2 8" xfId="51291" xr:uid="{00000000-0005-0000-0000-000066C80000}"/>
    <cellStyle name="Percent 3 9 2 9" xfId="51292" xr:uid="{00000000-0005-0000-0000-000067C80000}"/>
    <cellStyle name="Percent 3 9 3" xfId="51293" xr:uid="{00000000-0005-0000-0000-000068C80000}"/>
    <cellStyle name="Percent 3 9 3 10" xfId="51294" xr:uid="{00000000-0005-0000-0000-000069C80000}"/>
    <cellStyle name="Percent 3 9 3 11" xfId="51295" xr:uid="{00000000-0005-0000-0000-00006AC80000}"/>
    <cellStyle name="Percent 3 9 3 12" xfId="51296" xr:uid="{00000000-0005-0000-0000-00006BC80000}"/>
    <cellStyle name="Percent 3 9 3 2" xfId="51297" xr:uid="{00000000-0005-0000-0000-00006CC80000}"/>
    <cellStyle name="Percent 3 9 3 2 10" xfId="51298" xr:uid="{00000000-0005-0000-0000-00006DC80000}"/>
    <cellStyle name="Percent 3 9 3 2 11" xfId="51299" xr:uid="{00000000-0005-0000-0000-00006EC80000}"/>
    <cellStyle name="Percent 3 9 3 2 2" xfId="51300" xr:uid="{00000000-0005-0000-0000-00006FC80000}"/>
    <cellStyle name="Percent 3 9 3 2 2 2" xfId="51301" xr:uid="{00000000-0005-0000-0000-000070C80000}"/>
    <cellStyle name="Percent 3 9 3 2 2 3" xfId="51302" xr:uid="{00000000-0005-0000-0000-000071C80000}"/>
    <cellStyle name="Percent 3 9 3 2 2 4" xfId="51303" xr:uid="{00000000-0005-0000-0000-000072C80000}"/>
    <cellStyle name="Percent 3 9 3 2 2 5" xfId="51304" xr:uid="{00000000-0005-0000-0000-000073C80000}"/>
    <cellStyle name="Percent 3 9 3 2 3" xfId="51305" xr:uid="{00000000-0005-0000-0000-000074C80000}"/>
    <cellStyle name="Percent 3 9 3 2 3 2" xfId="51306" xr:uid="{00000000-0005-0000-0000-000075C80000}"/>
    <cellStyle name="Percent 3 9 3 2 3 3" xfId="51307" xr:uid="{00000000-0005-0000-0000-000076C80000}"/>
    <cellStyle name="Percent 3 9 3 2 4" xfId="51308" xr:uid="{00000000-0005-0000-0000-000077C80000}"/>
    <cellStyle name="Percent 3 9 3 2 4 2" xfId="51309" xr:uid="{00000000-0005-0000-0000-000078C80000}"/>
    <cellStyle name="Percent 3 9 3 2 5" xfId="51310" xr:uid="{00000000-0005-0000-0000-000079C80000}"/>
    <cellStyle name="Percent 3 9 3 2 5 2" xfId="51311" xr:uid="{00000000-0005-0000-0000-00007AC80000}"/>
    <cellStyle name="Percent 3 9 3 2 6" xfId="51312" xr:uid="{00000000-0005-0000-0000-00007BC80000}"/>
    <cellStyle name="Percent 3 9 3 2 7" xfId="51313" xr:uid="{00000000-0005-0000-0000-00007CC80000}"/>
    <cellStyle name="Percent 3 9 3 2 8" xfId="51314" xr:uid="{00000000-0005-0000-0000-00007DC80000}"/>
    <cellStyle name="Percent 3 9 3 2 9" xfId="51315" xr:uid="{00000000-0005-0000-0000-00007EC80000}"/>
    <cellStyle name="Percent 3 9 3 3" xfId="51316" xr:uid="{00000000-0005-0000-0000-00007FC80000}"/>
    <cellStyle name="Percent 3 9 3 3 2" xfId="51317" xr:uid="{00000000-0005-0000-0000-000080C80000}"/>
    <cellStyle name="Percent 3 9 3 3 3" xfId="51318" xr:uid="{00000000-0005-0000-0000-000081C80000}"/>
    <cellStyle name="Percent 3 9 3 3 4" xfId="51319" xr:uid="{00000000-0005-0000-0000-000082C80000}"/>
    <cellStyle name="Percent 3 9 3 3 5" xfId="51320" xr:uid="{00000000-0005-0000-0000-000083C80000}"/>
    <cellStyle name="Percent 3 9 3 4" xfId="51321" xr:uid="{00000000-0005-0000-0000-000084C80000}"/>
    <cellStyle name="Percent 3 9 3 4 2" xfId="51322" xr:uid="{00000000-0005-0000-0000-000085C80000}"/>
    <cellStyle name="Percent 3 9 3 4 3" xfId="51323" xr:uid="{00000000-0005-0000-0000-000086C80000}"/>
    <cellStyle name="Percent 3 9 3 5" xfId="51324" xr:uid="{00000000-0005-0000-0000-000087C80000}"/>
    <cellStyle name="Percent 3 9 3 5 2" xfId="51325" xr:uid="{00000000-0005-0000-0000-000088C80000}"/>
    <cellStyle name="Percent 3 9 3 6" xfId="51326" xr:uid="{00000000-0005-0000-0000-000089C80000}"/>
    <cellStyle name="Percent 3 9 3 6 2" xfId="51327" xr:uid="{00000000-0005-0000-0000-00008AC80000}"/>
    <cellStyle name="Percent 3 9 3 7" xfId="51328" xr:uid="{00000000-0005-0000-0000-00008BC80000}"/>
    <cellStyle name="Percent 3 9 3 8" xfId="51329" xr:uid="{00000000-0005-0000-0000-00008CC80000}"/>
    <cellStyle name="Percent 3 9 3 9" xfId="51330" xr:uid="{00000000-0005-0000-0000-00008DC80000}"/>
    <cellStyle name="Percent 3 9 4" xfId="51331" xr:uid="{00000000-0005-0000-0000-00008EC80000}"/>
    <cellStyle name="Percent 3 9 4 10" xfId="51332" xr:uid="{00000000-0005-0000-0000-00008FC80000}"/>
    <cellStyle name="Percent 3 9 4 11" xfId="51333" xr:uid="{00000000-0005-0000-0000-000090C80000}"/>
    <cellStyle name="Percent 3 9 4 2" xfId="51334" xr:uid="{00000000-0005-0000-0000-000091C80000}"/>
    <cellStyle name="Percent 3 9 4 2 2" xfId="51335" xr:uid="{00000000-0005-0000-0000-000092C80000}"/>
    <cellStyle name="Percent 3 9 4 2 3" xfId="51336" xr:uid="{00000000-0005-0000-0000-000093C80000}"/>
    <cellStyle name="Percent 3 9 4 2 4" xfId="51337" xr:uid="{00000000-0005-0000-0000-000094C80000}"/>
    <cellStyle name="Percent 3 9 4 2 5" xfId="51338" xr:uid="{00000000-0005-0000-0000-000095C80000}"/>
    <cellStyle name="Percent 3 9 4 3" xfId="51339" xr:uid="{00000000-0005-0000-0000-000096C80000}"/>
    <cellStyle name="Percent 3 9 4 3 2" xfId="51340" xr:uid="{00000000-0005-0000-0000-000097C80000}"/>
    <cellStyle name="Percent 3 9 4 3 3" xfId="51341" xr:uid="{00000000-0005-0000-0000-000098C80000}"/>
    <cellStyle name="Percent 3 9 4 4" xfId="51342" xr:uid="{00000000-0005-0000-0000-000099C80000}"/>
    <cellStyle name="Percent 3 9 4 4 2" xfId="51343" xr:uid="{00000000-0005-0000-0000-00009AC80000}"/>
    <cellStyle name="Percent 3 9 4 5" xfId="51344" xr:uid="{00000000-0005-0000-0000-00009BC80000}"/>
    <cellStyle name="Percent 3 9 4 5 2" xfId="51345" xr:uid="{00000000-0005-0000-0000-00009CC80000}"/>
    <cellStyle name="Percent 3 9 4 6" xfId="51346" xr:uid="{00000000-0005-0000-0000-00009DC80000}"/>
    <cellStyle name="Percent 3 9 4 7" xfId="51347" xr:uid="{00000000-0005-0000-0000-00009EC80000}"/>
    <cellStyle name="Percent 3 9 4 8" xfId="51348" xr:uid="{00000000-0005-0000-0000-00009FC80000}"/>
    <cellStyle name="Percent 3 9 4 9" xfId="51349" xr:uid="{00000000-0005-0000-0000-0000A0C80000}"/>
    <cellStyle name="Percent 3 9 5" xfId="51350" xr:uid="{00000000-0005-0000-0000-0000A1C80000}"/>
    <cellStyle name="Percent 3 9 5 2" xfId="51351" xr:uid="{00000000-0005-0000-0000-0000A2C80000}"/>
    <cellStyle name="Percent 3 9 5 3" xfId="51352" xr:uid="{00000000-0005-0000-0000-0000A3C80000}"/>
    <cellStyle name="Percent 3 9 5 4" xfId="51353" xr:uid="{00000000-0005-0000-0000-0000A4C80000}"/>
    <cellStyle name="Percent 3 9 5 5" xfId="51354" xr:uid="{00000000-0005-0000-0000-0000A5C80000}"/>
    <cellStyle name="Percent 3 9 6" xfId="51355" xr:uid="{00000000-0005-0000-0000-0000A6C80000}"/>
    <cellStyle name="Percent 3 9 6 2" xfId="51356" xr:uid="{00000000-0005-0000-0000-0000A7C80000}"/>
    <cellStyle name="Percent 3 9 6 3" xfId="51357" xr:uid="{00000000-0005-0000-0000-0000A8C80000}"/>
    <cellStyle name="Percent 3 9 7" xfId="51358" xr:uid="{00000000-0005-0000-0000-0000A9C80000}"/>
    <cellStyle name="Percent 3 9 7 2" xfId="51359" xr:uid="{00000000-0005-0000-0000-0000AAC80000}"/>
    <cellStyle name="Percent 3 9 8" xfId="51360" xr:uid="{00000000-0005-0000-0000-0000ABC80000}"/>
    <cellStyle name="Percent 3 9 8 2" xfId="51361" xr:uid="{00000000-0005-0000-0000-0000ACC80000}"/>
    <cellStyle name="Percent 3 9 9" xfId="51362" xr:uid="{00000000-0005-0000-0000-0000ADC80000}"/>
    <cellStyle name="Percent 4" xfId="51363" xr:uid="{00000000-0005-0000-0000-0000AEC80000}"/>
    <cellStyle name="Percent 4 10" xfId="51364" xr:uid="{00000000-0005-0000-0000-0000AFC80000}"/>
    <cellStyle name="Percent 4 10 10" xfId="51365" xr:uid="{00000000-0005-0000-0000-0000B0C80000}"/>
    <cellStyle name="Percent 4 10 11" xfId="51366" xr:uid="{00000000-0005-0000-0000-0000B1C80000}"/>
    <cellStyle name="Percent 4 10 12" xfId="51367" xr:uid="{00000000-0005-0000-0000-0000B2C80000}"/>
    <cellStyle name="Percent 4 10 2" xfId="51368" xr:uid="{00000000-0005-0000-0000-0000B3C80000}"/>
    <cellStyle name="Percent 4 10 2 10" xfId="51369" xr:uid="{00000000-0005-0000-0000-0000B4C80000}"/>
    <cellStyle name="Percent 4 10 2 11" xfId="51370" xr:uid="{00000000-0005-0000-0000-0000B5C80000}"/>
    <cellStyle name="Percent 4 10 2 2" xfId="51371" xr:uid="{00000000-0005-0000-0000-0000B6C80000}"/>
    <cellStyle name="Percent 4 10 2 2 2" xfId="51372" xr:uid="{00000000-0005-0000-0000-0000B7C80000}"/>
    <cellStyle name="Percent 4 10 2 2 3" xfId="51373" xr:uid="{00000000-0005-0000-0000-0000B8C80000}"/>
    <cellStyle name="Percent 4 10 2 2 4" xfId="51374" xr:uid="{00000000-0005-0000-0000-0000B9C80000}"/>
    <cellStyle name="Percent 4 10 2 2 5" xfId="51375" xr:uid="{00000000-0005-0000-0000-0000BAC80000}"/>
    <cellStyle name="Percent 4 10 2 3" xfId="51376" xr:uid="{00000000-0005-0000-0000-0000BBC80000}"/>
    <cellStyle name="Percent 4 10 2 3 2" xfId="51377" xr:uid="{00000000-0005-0000-0000-0000BCC80000}"/>
    <cellStyle name="Percent 4 10 2 3 3" xfId="51378" xr:uid="{00000000-0005-0000-0000-0000BDC80000}"/>
    <cellStyle name="Percent 4 10 2 4" xfId="51379" xr:uid="{00000000-0005-0000-0000-0000BEC80000}"/>
    <cellStyle name="Percent 4 10 2 4 2" xfId="51380" xr:uid="{00000000-0005-0000-0000-0000BFC80000}"/>
    <cellStyle name="Percent 4 10 2 5" xfId="51381" xr:uid="{00000000-0005-0000-0000-0000C0C80000}"/>
    <cellStyle name="Percent 4 10 2 5 2" xfId="51382" xr:uid="{00000000-0005-0000-0000-0000C1C80000}"/>
    <cellStyle name="Percent 4 10 2 6" xfId="51383" xr:uid="{00000000-0005-0000-0000-0000C2C80000}"/>
    <cellStyle name="Percent 4 10 2 7" xfId="51384" xr:uid="{00000000-0005-0000-0000-0000C3C80000}"/>
    <cellStyle name="Percent 4 10 2 8" xfId="51385" xr:uid="{00000000-0005-0000-0000-0000C4C80000}"/>
    <cellStyle name="Percent 4 10 2 9" xfId="51386" xr:uid="{00000000-0005-0000-0000-0000C5C80000}"/>
    <cellStyle name="Percent 4 10 3" xfId="51387" xr:uid="{00000000-0005-0000-0000-0000C6C80000}"/>
    <cellStyle name="Percent 4 10 3 2" xfId="51388" xr:uid="{00000000-0005-0000-0000-0000C7C80000}"/>
    <cellStyle name="Percent 4 10 3 3" xfId="51389" xr:uid="{00000000-0005-0000-0000-0000C8C80000}"/>
    <cellStyle name="Percent 4 10 3 4" xfId="51390" xr:uid="{00000000-0005-0000-0000-0000C9C80000}"/>
    <cellStyle name="Percent 4 10 3 5" xfId="51391" xr:uid="{00000000-0005-0000-0000-0000CAC80000}"/>
    <cellStyle name="Percent 4 10 4" xfId="51392" xr:uid="{00000000-0005-0000-0000-0000CBC80000}"/>
    <cellStyle name="Percent 4 10 4 2" xfId="51393" xr:uid="{00000000-0005-0000-0000-0000CCC80000}"/>
    <cellStyle name="Percent 4 10 4 3" xfId="51394" xr:uid="{00000000-0005-0000-0000-0000CDC80000}"/>
    <cellStyle name="Percent 4 10 5" xfId="51395" xr:uid="{00000000-0005-0000-0000-0000CEC80000}"/>
    <cellStyle name="Percent 4 10 5 2" xfId="51396" xr:uid="{00000000-0005-0000-0000-0000CFC80000}"/>
    <cellStyle name="Percent 4 10 6" xfId="51397" xr:uid="{00000000-0005-0000-0000-0000D0C80000}"/>
    <cellStyle name="Percent 4 10 6 2" xfId="51398" xr:uid="{00000000-0005-0000-0000-0000D1C80000}"/>
    <cellStyle name="Percent 4 10 7" xfId="51399" xr:uid="{00000000-0005-0000-0000-0000D2C80000}"/>
    <cellStyle name="Percent 4 10 8" xfId="51400" xr:uid="{00000000-0005-0000-0000-0000D3C80000}"/>
    <cellStyle name="Percent 4 10 9" xfId="51401" xr:uid="{00000000-0005-0000-0000-0000D4C80000}"/>
    <cellStyle name="Percent 4 11" xfId="51402" xr:uid="{00000000-0005-0000-0000-0000D5C80000}"/>
    <cellStyle name="Percent 4 11 10" xfId="51403" xr:uid="{00000000-0005-0000-0000-0000D6C80000}"/>
    <cellStyle name="Percent 4 11 2" xfId="51404" xr:uid="{00000000-0005-0000-0000-0000D7C80000}"/>
    <cellStyle name="Percent 4 11 2 2" xfId="51405" xr:uid="{00000000-0005-0000-0000-0000D8C80000}"/>
    <cellStyle name="Percent 4 11 2 3" xfId="51406" xr:uid="{00000000-0005-0000-0000-0000D9C80000}"/>
    <cellStyle name="Percent 4 11 3" xfId="51407" xr:uid="{00000000-0005-0000-0000-0000DAC80000}"/>
    <cellStyle name="Percent 4 11 3 2" xfId="51408" xr:uid="{00000000-0005-0000-0000-0000DBC80000}"/>
    <cellStyle name="Percent 4 11 4" xfId="51409" xr:uid="{00000000-0005-0000-0000-0000DCC80000}"/>
    <cellStyle name="Percent 4 11 4 2" xfId="51410" xr:uid="{00000000-0005-0000-0000-0000DDC80000}"/>
    <cellStyle name="Percent 4 11 5" xfId="51411" xr:uid="{00000000-0005-0000-0000-0000DEC80000}"/>
    <cellStyle name="Percent 4 11 6" xfId="51412" xr:uid="{00000000-0005-0000-0000-0000DFC80000}"/>
    <cellStyle name="Percent 4 11 7" xfId="51413" xr:uid="{00000000-0005-0000-0000-0000E0C80000}"/>
    <cellStyle name="Percent 4 11 8" xfId="51414" xr:uid="{00000000-0005-0000-0000-0000E1C80000}"/>
    <cellStyle name="Percent 4 11 9" xfId="51415" xr:uid="{00000000-0005-0000-0000-0000E2C80000}"/>
    <cellStyle name="Percent 4 12" xfId="51416" xr:uid="{00000000-0005-0000-0000-0000E3C80000}"/>
    <cellStyle name="Percent 4 12 2" xfId="51417" xr:uid="{00000000-0005-0000-0000-0000E4C80000}"/>
    <cellStyle name="Percent 4 12 2 2" xfId="51418" xr:uid="{00000000-0005-0000-0000-0000E5C80000}"/>
    <cellStyle name="Percent 4 12 2 3" xfId="51419" xr:uid="{00000000-0005-0000-0000-0000E6C80000}"/>
    <cellStyle name="Percent 4 12 3" xfId="51420" xr:uid="{00000000-0005-0000-0000-0000E7C80000}"/>
    <cellStyle name="Percent 4 12 4" xfId="51421" xr:uid="{00000000-0005-0000-0000-0000E8C80000}"/>
    <cellStyle name="Percent 4 12 5" xfId="51422" xr:uid="{00000000-0005-0000-0000-0000E9C80000}"/>
    <cellStyle name="Percent 4 12 6" xfId="51423" xr:uid="{00000000-0005-0000-0000-0000EAC80000}"/>
    <cellStyle name="Percent 4 13" xfId="51424" xr:uid="{00000000-0005-0000-0000-0000EBC80000}"/>
    <cellStyle name="Percent 4 13 2" xfId="51425" xr:uid="{00000000-0005-0000-0000-0000ECC80000}"/>
    <cellStyle name="Percent 4 13 3" xfId="51426" xr:uid="{00000000-0005-0000-0000-0000EDC80000}"/>
    <cellStyle name="Percent 4 14" xfId="51427" xr:uid="{00000000-0005-0000-0000-0000EEC80000}"/>
    <cellStyle name="Percent 4 14 2" xfId="51428" xr:uid="{00000000-0005-0000-0000-0000EFC80000}"/>
    <cellStyle name="Percent 4 14 3" xfId="51429" xr:uid="{00000000-0005-0000-0000-0000F0C80000}"/>
    <cellStyle name="Percent 4 15" xfId="51430" xr:uid="{00000000-0005-0000-0000-0000F1C80000}"/>
    <cellStyle name="Percent 4 15 2" xfId="51431" xr:uid="{00000000-0005-0000-0000-0000F2C80000}"/>
    <cellStyle name="Percent 4 16" xfId="51432" xr:uid="{00000000-0005-0000-0000-0000F3C80000}"/>
    <cellStyle name="Percent 4 16 2" xfId="51433" xr:uid="{00000000-0005-0000-0000-0000F4C80000}"/>
    <cellStyle name="Percent 4 17" xfId="51434" xr:uid="{00000000-0005-0000-0000-0000F5C80000}"/>
    <cellStyle name="Percent 4 18" xfId="51435" xr:uid="{00000000-0005-0000-0000-0000F6C80000}"/>
    <cellStyle name="Percent 4 19" xfId="51436" xr:uid="{00000000-0005-0000-0000-0000F7C80000}"/>
    <cellStyle name="Percent 4 2" xfId="51437" xr:uid="{00000000-0005-0000-0000-0000F8C80000}"/>
    <cellStyle name="Percent 4 2 10" xfId="51438" xr:uid="{00000000-0005-0000-0000-0000F9C80000}"/>
    <cellStyle name="Percent 4 2 10 2" xfId="51439" xr:uid="{00000000-0005-0000-0000-0000FAC80000}"/>
    <cellStyle name="Percent 4 2 10 3" xfId="51440" xr:uid="{00000000-0005-0000-0000-0000FBC80000}"/>
    <cellStyle name="Percent 4 2 11" xfId="51441" xr:uid="{00000000-0005-0000-0000-0000FCC80000}"/>
    <cellStyle name="Percent 4 2 11 2" xfId="51442" xr:uid="{00000000-0005-0000-0000-0000FDC80000}"/>
    <cellStyle name="Percent 4 2 12" xfId="51443" xr:uid="{00000000-0005-0000-0000-0000FEC80000}"/>
    <cellStyle name="Percent 4 2 12 2" xfId="51444" xr:uid="{00000000-0005-0000-0000-0000FFC80000}"/>
    <cellStyle name="Percent 4 2 13" xfId="51445" xr:uid="{00000000-0005-0000-0000-000000C90000}"/>
    <cellStyle name="Percent 4 2 14" xfId="51446" xr:uid="{00000000-0005-0000-0000-000001C90000}"/>
    <cellStyle name="Percent 4 2 15" xfId="51447" xr:uid="{00000000-0005-0000-0000-000002C90000}"/>
    <cellStyle name="Percent 4 2 16" xfId="51448" xr:uid="{00000000-0005-0000-0000-000003C90000}"/>
    <cellStyle name="Percent 4 2 17" xfId="51449" xr:uid="{00000000-0005-0000-0000-000004C90000}"/>
    <cellStyle name="Percent 4 2 18" xfId="51450" xr:uid="{00000000-0005-0000-0000-000005C90000}"/>
    <cellStyle name="Percent 4 2 2" xfId="51451" xr:uid="{00000000-0005-0000-0000-000006C90000}"/>
    <cellStyle name="Percent 4 2 2 10" xfId="51452" xr:uid="{00000000-0005-0000-0000-000007C90000}"/>
    <cellStyle name="Percent 4 2 2 11" xfId="51453" xr:uid="{00000000-0005-0000-0000-000008C90000}"/>
    <cellStyle name="Percent 4 2 2 12" xfId="51454" xr:uid="{00000000-0005-0000-0000-000009C90000}"/>
    <cellStyle name="Percent 4 2 2 13" xfId="51455" xr:uid="{00000000-0005-0000-0000-00000AC90000}"/>
    <cellStyle name="Percent 4 2 2 14" xfId="51456" xr:uid="{00000000-0005-0000-0000-00000BC90000}"/>
    <cellStyle name="Percent 4 2 2 2" xfId="51457" xr:uid="{00000000-0005-0000-0000-00000CC90000}"/>
    <cellStyle name="Percent 4 2 2 2 10" xfId="51458" xr:uid="{00000000-0005-0000-0000-00000DC90000}"/>
    <cellStyle name="Percent 4 2 2 2 11" xfId="51459" xr:uid="{00000000-0005-0000-0000-00000EC90000}"/>
    <cellStyle name="Percent 4 2 2 2 12" xfId="51460" xr:uid="{00000000-0005-0000-0000-00000FC90000}"/>
    <cellStyle name="Percent 4 2 2 2 2" xfId="51461" xr:uid="{00000000-0005-0000-0000-000010C90000}"/>
    <cellStyle name="Percent 4 2 2 2 2 10" xfId="51462" xr:uid="{00000000-0005-0000-0000-000011C90000}"/>
    <cellStyle name="Percent 4 2 2 2 2 11" xfId="51463" xr:uid="{00000000-0005-0000-0000-000012C90000}"/>
    <cellStyle name="Percent 4 2 2 2 2 2" xfId="51464" xr:uid="{00000000-0005-0000-0000-000013C90000}"/>
    <cellStyle name="Percent 4 2 2 2 2 2 2" xfId="51465" xr:uid="{00000000-0005-0000-0000-000014C90000}"/>
    <cellStyle name="Percent 4 2 2 2 2 2 3" xfId="51466" xr:uid="{00000000-0005-0000-0000-000015C90000}"/>
    <cellStyle name="Percent 4 2 2 2 2 2 4" xfId="51467" xr:uid="{00000000-0005-0000-0000-000016C90000}"/>
    <cellStyle name="Percent 4 2 2 2 2 2 5" xfId="51468" xr:uid="{00000000-0005-0000-0000-000017C90000}"/>
    <cellStyle name="Percent 4 2 2 2 2 3" xfId="51469" xr:uid="{00000000-0005-0000-0000-000018C90000}"/>
    <cellStyle name="Percent 4 2 2 2 2 3 2" xfId="51470" xr:uid="{00000000-0005-0000-0000-000019C90000}"/>
    <cellStyle name="Percent 4 2 2 2 2 3 3" xfId="51471" xr:uid="{00000000-0005-0000-0000-00001AC90000}"/>
    <cellStyle name="Percent 4 2 2 2 2 4" xfId="51472" xr:uid="{00000000-0005-0000-0000-00001BC90000}"/>
    <cellStyle name="Percent 4 2 2 2 2 4 2" xfId="51473" xr:uid="{00000000-0005-0000-0000-00001CC90000}"/>
    <cellStyle name="Percent 4 2 2 2 2 5" xfId="51474" xr:uid="{00000000-0005-0000-0000-00001DC90000}"/>
    <cellStyle name="Percent 4 2 2 2 2 5 2" xfId="51475" xr:uid="{00000000-0005-0000-0000-00001EC90000}"/>
    <cellStyle name="Percent 4 2 2 2 2 6" xfId="51476" xr:uid="{00000000-0005-0000-0000-00001FC90000}"/>
    <cellStyle name="Percent 4 2 2 2 2 7" xfId="51477" xr:uid="{00000000-0005-0000-0000-000020C90000}"/>
    <cellStyle name="Percent 4 2 2 2 2 8" xfId="51478" xr:uid="{00000000-0005-0000-0000-000021C90000}"/>
    <cellStyle name="Percent 4 2 2 2 2 9" xfId="51479" xr:uid="{00000000-0005-0000-0000-000022C90000}"/>
    <cellStyle name="Percent 4 2 2 2 3" xfId="51480" xr:uid="{00000000-0005-0000-0000-000023C90000}"/>
    <cellStyle name="Percent 4 2 2 2 3 2" xfId="51481" xr:uid="{00000000-0005-0000-0000-000024C90000}"/>
    <cellStyle name="Percent 4 2 2 2 3 3" xfId="51482" xr:uid="{00000000-0005-0000-0000-000025C90000}"/>
    <cellStyle name="Percent 4 2 2 2 3 4" xfId="51483" xr:uid="{00000000-0005-0000-0000-000026C90000}"/>
    <cellStyle name="Percent 4 2 2 2 3 5" xfId="51484" xr:uid="{00000000-0005-0000-0000-000027C90000}"/>
    <cellStyle name="Percent 4 2 2 2 4" xfId="51485" xr:uid="{00000000-0005-0000-0000-000028C90000}"/>
    <cellStyle name="Percent 4 2 2 2 4 2" xfId="51486" xr:uid="{00000000-0005-0000-0000-000029C90000}"/>
    <cellStyle name="Percent 4 2 2 2 4 3" xfId="51487" xr:uid="{00000000-0005-0000-0000-00002AC90000}"/>
    <cellStyle name="Percent 4 2 2 2 5" xfId="51488" xr:uid="{00000000-0005-0000-0000-00002BC90000}"/>
    <cellStyle name="Percent 4 2 2 2 5 2" xfId="51489" xr:uid="{00000000-0005-0000-0000-00002CC90000}"/>
    <cellStyle name="Percent 4 2 2 2 6" xfId="51490" xr:uid="{00000000-0005-0000-0000-00002DC90000}"/>
    <cellStyle name="Percent 4 2 2 2 6 2" xfId="51491" xr:uid="{00000000-0005-0000-0000-00002EC90000}"/>
    <cellStyle name="Percent 4 2 2 2 7" xfId="51492" xr:uid="{00000000-0005-0000-0000-00002FC90000}"/>
    <cellStyle name="Percent 4 2 2 2 8" xfId="51493" xr:uid="{00000000-0005-0000-0000-000030C90000}"/>
    <cellStyle name="Percent 4 2 2 2 9" xfId="51494" xr:uid="{00000000-0005-0000-0000-000031C90000}"/>
    <cellStyle name="Percent 4 2 2 3" xfId="51495" xr:uid="{00000000-0005-0000-0000-000032C90000}"/>
    <cellStyle name="Percent 4 2 2 3 10" xfId="51496" xr:uid="{00000000-0005-0000-0000-000033C90000}"/>
    <cellStyle name="Percent 4 2 2 3 11" xfId="51497" xr:uid="{00000000-0005-0000-0000-000034C90000}"/>
    <cellStyle name="Percent 4 2 2 3 12" xfId="51498" xr:uid="{00000000-0005-0000-0000-000035C90000}"/>
    <cellStyle name="Percent 4 2 2 3 2" xfId="51499" xr:uid="{00000000-0005-0000-0000-000036C90000}"/>
    <cellStyle name="Percent 4 2 2 3 2 10" xfId="51500" xr:uid="{00000000-0005-0000-0000-000037C90000}"/>
    <cellStyle name="Percent 4 2 2 3 2 11" xfId="51501" xr:uid="{00000000-0005-0000-0000-000038C90000}"/>
    <cellStyle name="Percent 4 2 2 3 2 2" xfId="51502" xr:uid="{00000000-0005-0000-0000-000039C90000}"/>
    <cellStyle name="Percent 4 2 2 3 2 2 2" xfId="51503" xr:uid="{00000000-0005-0000-0000-00003AC90000}"/>
    <cellStyle name="Percent 4 2 2 3 2 2 3" xfId="51504" xr:uid="{00000000-0005-0000-0000-00003BC90000}"/>
    <cellStyle name="Percent 4 2 2 3 2 2 4" xfId="51505" xr:uid="{00000000-0005-0000-0000-00003CC90000}"/>
    <cellStyle name="Percent 4 2 2 3 2 2 5" xfId="51506" xr:uid="{00000000-0005-0000-0000-00003DC90000}"/>
    <cellStyle name="Percent 4 2 2 3 2 3" xfId="51507" xr:uid="{00000000-0005-0000-0000-00003EC90000}"/>
    <cellStyle name="Percent 4 2 2 3 2 3 2" xfId="51508" xr:uid="{00000000-0005-0000-0000-00003FC90000}"/>
    <cellStyle name="Percent 4 2 2 3 2 3 3" xfId="51509" xr:uid="{00000000-0005-0000-0000-000040C90000}"/>
    <cellStyle name="Percent 4 2 2 3 2 4" xfId="51510" xr:uid="{00000000-0005-0000-0000-000041C90000}"/>
    <cellStyle name="Percent 4 2 2 3 2 4 2" xfId="51511" xr:uid="{00000000-0005-0000-0000-000042C90000}"/>
    <cellStyle name="Percent 4 2 2 3 2 5" xfId="51512" xr:uid="{00000000-0005-0000-0000-000043C90000}"/>
    <cellStyle name="Percent 4 2 2 3 2 5 2" xfId="51513" xr:uid="{00000000-0005-0000-0000-000044C90000}"/>
    <cellStyle name="Percent 4 2 2 3 2 6" xfId="51514" xr:uid="{00000000-0005-0000-0000-000045C90000}"/>
    <cellStyle name="Percent 4 2 2 3 2 7" xfId="51515" xr:uid="{00000000-0005-0000-0000-000046C90000}"/>
    <cellStyle name="Percent 4 2 2 3 2 8" xfId="51516" xr:uid="{00000000-0005-0000-0000-000047C90000}"/>
    <cellStyle name="Percent 4 2 2 3 2 9" xfId="51517" xr:uid="{00000000-0005-0000-0000-000048C90000}"/>
    <cellStyle name="Percent 4 2 2 3 3" xfId="51518" xr:uid="{00000000-0005-0000-0000-000049C90000}"/>
    <cellStyle name="Percent 4 2 2 3 3 2" xfId="51519" xr:uid="{00000000-0005-0000-0000-00004AC90000}"/>
    <cellStyle name="Percent 4 2 2 3 3 3" xfId="51520" xr:uid="{00000000-0005-0000-0000-00004BC90000}"/>
    <cellStyle name="Percent 4 2 2 3 3 4" xfId="51521" xr:uid="{00000000-0005-0000-0000-00004CC90000}"/>
    <cellStyle name="Percent 4 2 2 3 3 5" xfId="51522" xr:uid="{00000000-0005-0000-0000-00004DC90000}"/>
    <cellStyle name="Percent 4 2 2 3 4" xfId="51523" xr:uid="{00000000-0005-0000-0000-00004EC90000}"/>
    <cellStyle name="Percent 4 2 2 3 4 2" xfId="51524" xr:uid="{00000000-0005-0000-0000-00004FC90000}"/>
    <cellStyle name="Percent 4 2 2 3 4 3" xfId="51525" xr:uid="{00000000-0005-0000-0000-000050C90000}"/>
    <cellStyle name="Percent 4 2 2 3 5" xfId="51526" xr:uid="{00000000-0005-0000-0000-000051C90000}"/>
    <cellStyle name="Percent 4 2 2 3 5 2" xfId="51527" xr:uid="{00000000-0005-0000-0000-000052C90000}"/>
    <cellStyle name="Percent 4 2 2 3 6" xfId="51528" xr:uid="{00000000-0005-0000-0000-000053C90000}"/>
    <cellStyle name="Percent 4 2 2 3 6 2" xfId="51529" xr:uid="{00000000-0005-0000-0000-000054C90000}"/>
    <cellStyle name="Percent 4 2 2 3 7" xfId="51530" xr:uid="{00000000-0005-0000-0000-000055C90000}"/>
    <cellStyle name="Percent 4 2 2 3 8" xfId="51531" xr:uid="{00000000-0005-0000-0000-000056C90000}"/>
    <cellStyle name="Percent 4 2 2 3 9" xfId="51532" xr:uid="{00000000-0005-0000-0000-000057C90000}"/>
    <cellStyle name="Percent 4 2 2 4" xfId="51533" xr:uid="{00000000-0005-0000-0000-000058C90000}"/>
    <cellStyle name="Percent 4 2 2 4 10" xfId="51534" xr:uid="{00000000-0005-0000-0000-000059C90000}"/>
    <cellStyle name="Percent 4 2 2 4 11" xfId="51535" xr:uid="{00000000-0005-0000-0000-00005AC90000}"/>
    <cellStyle name="Percent 4 2 2 4 2" xfId="51536" xr:uid="{00000000-0005-0000-0000-00005BC90000}"/>
    <cellStyle name="Percent 4 2 2 4 2 2" xfId="51537" xr:uid="{00000000-0005-0000-0000-00005CC90000}"/>
    <cellStyle name="Percent 4 2 2 4 2 3" xfId="51538" xr:uid="{00000000-0005-0000-0000-00005DC90000}"/>
    <cellStyle name="Percent 4 2 2 4 2 4" xfId="51539" xr:uid="{00000000-0005-0000-0000-00005EC90000}"/>
    <cellStyle name="Percent 4 2 2 4 2 5" xfId="51540" xr:uid="{00000000-0005-0000-0000-00005FC90000}"/>
    <cellStyle name="Percent 4 2 2 4 3" xfId="51541" xr:uid="{00000000-0005-0000-0000-000060C90000}"/>
    <cellStyle name="Percent 4 2 2 4 3 2" xfId="51542" xr:uid="{00000000-0005-0000-0000-000061C90000}"/>
    <cellStyle name="Percent 4 2 2 4 3 3" xfId="51543" xr:uid="{00000000-0005-0000-0000-000062C90000}"/>
    <cellStyle name="Percent 4 2 2 4 4" xfId="51544" xr:uid="{00000000-0005-0000-0000-000063C90000}"/>
    <cellStyle name="Percent 4 2 2 4 4 2" xfId="51545" xr:uid="{00000000-0005-0000-0000-000064C90000}"/>
    <cellStyle name="Percent 4 2 2 4 5" xfId="51546" xr:uid="{00000000-0005-0000-0000-000065C90000}"/>
    <cellStyle name="Percent 4 2 2 4 5 2" xfId="51547" xr:uid="{00000000-0005-0000-0000-000066C90000}"/>
    <cellStyle name="Percent 4 2 2 4 6" xfId="51548" xr:uid="{00000000-0005-0000-0000-000067C90000}"/>
    <cellStyle name="Percent 4 2 2 4 7" xfId="51549" xr:uid="{00000000-0005-0000-0000-000068C90000}"/>
    <cellStyle name="Percent 4 2 2 4 8" xfId="51550" xr:uid="{00000000-0005-0000-0000-000069C90000}"/>
    <cellStyle name="Percent 4 2 2 4 9" xfId="51551" xr:uid="{00000000-0005-0000-0000-00006AC90000}"/>
    <cellStyle name="Percent 4 2 2 5" xfId="51552" xr:uid="{00000000-0005-0000-0000-00006BC90000}"/>
    <cellStyle name="Percent 4 2 2 5 2" xfId="51553" xr:uid="{00000000-0005-0000-0000-00006CC90000}"/>
    <cellStyle name="Percent 4 2 2 5 3" xfId="51554" xr:uid="{00000000-0005-0000-0000-00006DC90000}"/>
    <cellStyle name="Percent 4 2 2 5 4" xfId="51555" xr:uid="{00000000-0005-0000-0000-00006EC90000}"/>
    <cellStyle name="Percent 4 2 2 5 5" xfId="51556" xr:uid="{00000000-0005-0000-0000-00006FC90000}"/>
    <cellStyle name="Percent 4 2 2 6" xfId="51557" xr:uid="{00000000-0005-0000-0000-000070C90000}"/>
    <cellStyle name="Percent 4 2 2 6 2" xfId="51558" xr:uid="{00000000-0005-0000-0000-000071C90000}"/>
    <cellStyle name="Percent 4 2 2 6 3" xfId="51559" xr:uid="{00000000-0005-0000-0000-000072C90000}"/>
    <cellStyle name="Percent 4 2 2 7" xfId="51560" xr:uid="{00000000-0005-0000-0000-000073C90000}"/>
    <cellStyle name="Percent 4 2 2 7 2" xfId="51561" xr:uid="{00000000-0005-0000-0000-000074C90000}"/>
    <cellStyle name="Percent 4 2 2 8" xfId="51562" xr:uid="{00000000-0005-0000-0000-000075C90000}"/>
    <cellStyle name="Percent 4 2 2 8 2" xfId="51563" xr:uid="{00000000-0005-0000-0000-000076C90000}"/>
    <cellStyle name="Percent 4 2 2 9" xfId="51564" xr:uid="{00000000-0005-0000-0000-000077C90000}"/>
    <cellStyle name="Percent 4 2 3" xfId="51565" xr:uid="{00000000-0005-0000-0000-000078C90000}"/>
    <cellStyle name="Percent 4 2 3 10" xfId="51566" xr:uid="{00000000-0005-0000-0000-000079C90000}"/>
    <cellStyle name="Percent 4 2 3 11" xfId="51567" xr:uid="{00000000-0005-0000-0000-00007AC90000}"/>
    <cellStyle name="Percent 4 2 3 12" xfId="51568" xr:uid="{00000000-0005-0000-0000-00007BC90000}"/>
    <cellStyle name="Percent 4 2 3 13" xfId="51569" xr:uid="{00000000-0005-0000-0000-00007CC90000}"/>
    <cellStyle name="Percent 4 2 3 14" xfId="51570" xr:uid="{00000000-0005-0000-0000-00007DC90000}"/>
    <cellStyle name="Percent 4 2 3 2" xfId="51571" xr:uid="{00000000-0005-0000-0000-00007EC90000}"/>
    <cellStyle name="Percent 4 2 3 2 10" xfId="51572" xr:uid="{00000000-0005-0000-0000-00007FC90000}"/>
    <cellStyle name="Percent 4 2 3 2 11" xfId="51573" xr:uid="{00000000-0005-0000-0000-000080C90000}"/>
    <cellStyle name="Percent 4 2 3 2 12" xfId="51574" xr:uid="{00000000-0005-0000-0000-000081C90000}"/>
    <cellStyle name="Percent 4 2 3 2 2" xfId="51575" xr:uid="{00000000-0005-0000-0000-000082C90000}"/>
    <cellStyle name="Percent 4 2 3 2 2 10" xfId="51576" xr:uid="{00000000-0005-0000-0000-000083C90000}"/>
    <cellStyle name="Percent 4 2 3 2 2 11" xfId="51577" xr:uid="{00000000-0005-0000-0000-000084C90000}"/>
    <cellStyle name="Percent 4 2 3 2 2 2" xfId="51578" xr:uid="{00000000-0005-0000-0000-000085C90000}"/>
    <cellStyle name="Percent 4 2 3 2 2 2 2" xfId="51579" xr:uid="{00000000-0005-0000-0000-000086C90000}"/>
    <cellStyle name="Percent 4 2 3 2 2 2 3" xfId="51580" xr:uid="{00000000-0005-0000-0000-000087C90000}"/>
    <cellStyle name="Percent 4 2 3 2 2 2 4" xfId="51581" xr:uid="{00000000-0005-0000-0000-000088C90000}"/>
    <cellStyle name="Percent 4 2 3 2 2 2 5" xfId="51582" xr:uid="{00000000-0005-0000-0000-000089C90000}"/>
    <cellStyle name="Percent 4 2 3 2 2 3" xfId="51583" xr:uid="{00000000-0005-0000-0000-00008AC90000}"/>
    <cellStyle name="Percent 4 2 3 2 2 3 2" xfId="51584" xr:uid="{00000000-0005-0000-0000-00008BC90000}"/>
    <cellStyle name="Percent 4 2 3 2 2 3 3" xfId="51585" xr:uid="{00000000-0005-0000-0000-00008CC90000}"/>
    <cellStyle name="Percent 4 2 3 2 2 4" xfId="51586" xr:uid="{00000000-0005-0000-0000-00008DC90000}"/>
    <cellStyle name="Percent 4 2 3 2 2 4 2" xfId="51587" xr:uid="{00000000-0005-0000-0000-00008EC90000}"/>
    <cellStyle name="Percent 4 2 3 2 2 5" xfId="51588" xr:uid="{00000000-0005-0000-0000-00008FC90000}"/>
    <cellStyle name="Percent 4 2 3 2 2 5 2" xfId="51589" xr:uid="{00000000-0005-0000-0000-000090C90000}"/>
    <cellStyle name="Percent 4 2 3 2 2 6" xfId="51590" xr:uid="{00000000-0005-0000-0000-000091C90000}"/>
    <cellStyle name="Percent 4 2 3 2 2 7" xfId="51591" xr:uid="{00000000-0005-0000-0000-000092C90000}"/>
    <cellStyle name="Percent 4 2 3 2 2 8" xfId="51592" xr:uid="{00000000-0005-0000-0000-000093C90000}"/>
    <cellStyle name="Percent 4 2 3 2 2 9" xfId="51593" xr:uid="{00000000-0005-0000-0000-000094C90000}"/>
    <cellStyle name="Percent 4 2 3 2 3" xfId="51594" xr:uid="{00000000-0005-0000-0000-000095C90000}"/>
    <cellStyle name="Percent 4 2 3 2 3 2" xfId="51595" xr:uid="{00000000-0005-0000-0000-000096C90000}"/>
    <cellStyle name="Percent 4 2 3 2 3 3" xfId="51596" xr:uid="{00000000-0005-0000-0000-000097C90000}"/>
    <cellStyle name="Percent 4 2 3 2 3 4" xfId="51597" xr:uid="{00000000-0005-0000-0000-000098C90000}"/>
    <cellStyle name="Percent 4 2 3 2 3 5" xfId="51598" xr:uid="{00000000-0005-0000-0000-000099C90000}"/>
    <cellStyle name="Percent 4 2 3 2 4" xfId="51599" xr:uid="{00000000-0005-0000-0000-00009AC90000}"/>
    <cellStyle name="Percent 4 2 3 2 4 2" xfId="51600" xr:uid="{00000000-0005-0000-0000-00009BC90000}"/>
    <cellStyle name="Percent 4 2 3 2 4 3" xfId="51601" xr:uid="{00000000-0005-0000-0000-00009CC90000}"/>
    <cellStyle name="Percent 4 2 3 2 5" xfId="51602" xr:uid="{00000000-0005-0000-0000-00009DC90000}"/>
    <cellStyle name="Percent 4 2 3 2 5 2" xfId="51603" xr:uid="{00000000-0005-0000-0000-00009EC90000}"/>
    <cellStyle name="Percent 4 2 3 2 6" xfId="51604" xr:uid="{00000000-0005-0000-0000-00009FC90000}"/>
    <cellStyle name="Percent 4 2 3 2 6 2" xfId="51605" xr:uid="{00000000-0005-0000-0000-0000A0C90000}"/>
    <cellStyle name="Percent 4 2 3 2 7" xfId="51606" xr:uid="{00000000-0005-0000-0000-0000A1C90000}"/>
    <cellStyle name="Percent 4 2 3 2 8" xfId="51607" xr:uid="{00000000-0005-0000-0000-0000A2C90000}"/>
    <cellStyle name="Percent 4 2 3 2 9" xfId="51608" xr:uid="{00000000-0005-0000-0000-0000A3C90000}"/>
    <cellStyle name="Percent 4 2 3 3" xfId="51609" xr:uid="{00000000-0005-0000-0000-0000A4C90000}"/>
    <cellStyle name="Percent 4 2 3 3 10" xfId="51610" xr:uid="{00000000-0005-0000-0000-0000A5C90000}"/>
    <cellStyle name="Percent 4 2 3 3 11" xfId="51611" xr:uid="{00000000-0005-0000-0000-0000A6C90000}"/>
    <cellStyle name="Percent 4 2 3 3 12" xfId="51612" xr:uid="{00000000-0005-0000-0000-0000A7C90000}"/>
    <cellStyle name="Percent 4 2 3 3 2" xfId="51613" xr:uid="{00000000-0005-0000-0000-0000A8C90000}"/>
    <cellStyle name="Percent 4 2 3 3 2 10" xfId="51614" xr:uid="{00000000-0005-0000-0000-0000A9C90000}"/>
    <cellStyle name="Percent 4 2 3 3 2 11" xfId="51615" xr:uid="{00000000-0005-0000-0000-0000AAC90000}"/>
    <cellStyle name="Percent 4 2 3 3 2 2" xfId="51616" xr:uid="{00000000-0005-0000-0000-0000ABC90000}"/>
    <cellStyle name="Percent 4 2 3 3 2 2 2" xfId="51617" xr:uid="{00000000-0005-0000-0000-0000ACC90000}"/>
    <cellStyle name="Percent 4 2 3 3 2 2 3" xfId="51618" xr:uid="{00000000-0005-0000-0000-0000ADC90000}"/>
    <cellStyle name="Percent 4 2 3 3 2 2 4" xfId="51619" xr:uid="{00000000-0005-0000-0000-0000AEC90000}"/>
    <cellStyle name="Percent 4 2 3 3 2 2 5" xfId="51620" xr:uid="{00000000-0005-0000-0000-0000AFC90000}"/>
    <cellStyle name="Percent 4 2 3 3 2 3" xfId="51621" xr:uid="{00000000-0005-0000-0000-0000B0C90000}"/>
    <cellStyle name="Percent 4 2 3 3 2 3 2" xfId="51622" xr:uid="{00000000-0005-0000-0000-0000B1C90000}"/>
    <cellStyle name="Percent 4 2 3 3 2 3 3" xfId="51623" xr:uid="{00000000-0005-0000-0000-0000B2C90000}"/>
    <cellStyle name="Percent 4 2 3 3 2 4" xfId="51624" xr:uid="{00000000-0005-0000-0000-0000B3C90000}"/>
    <cellStyle name="Percent 4 2 3 3 2 4 2" xfId="51625" xr:uid="{00000000-0005-0000-0000-0000B4C90000}"/>
    <cellStyle name="Percent 4 2 3 3 2 5" xfId="51626" xr:uid="{00000000-0005-0000-0000-0000B5C90000}"/>
    <cellStyle name="Percent 4 2 3 3 2 5 2" xfId="51627" xr:uid="{00000000-0005-0000-0000-0000B6C90000}"/>
    <cellStyle name="Percent 4 2 3 3 2 6" xfId="51628" xr:uid="{00000000-0005-0000-0000-0000B7C90000}"/>
    <cellStyle name="Percent 4 2 3 3 2 7" xfId="51629" xr:uid="{00000000-0005-0000-0000-0000B8C90000}"/>
    <cellStyle name="Percent 4 2 3 3 2 8" xfId="51630" xr:uid="{00000000-0005-0000-0000-0000B9C90000}"/>
    <cellStyle name="Percent 4 2 3 3 2 9" xfId="51631" xr:uid="{00000000-0005-0000-0000-0000BAC90000}"/>
    <cellStyle name="Percent 4 2 3 3 3" xfId="51632" xr:uid="{00000000-0005-0000-0000-0000BBC90000}"/>
    <cellStyle name="Percent 4 2 3 3 3 2" xfId="51633" xr:uid="{00000000-0005-0000-0000-0000BCC90000}"/>
    <cellStyle name="Percent 4 2 3 3 3 3" xfId="51634" xr:uid="{00000000-0005-0000-0000-0000BDC90000}"/>
    <cellStyle name="Percent 4 2 3 3 3 4" xfId="51635" xr:uid="{00000000-0005-0000-0000-0000BEC90000}"/>
    <cellStyle name="Percent 4 2 3 3 3 5" xfId="51636" xr:uid="{00000000-0005-0000-0000-0000BFC90000}"/>
    <cellStyle name="Percent 4 2 3 3 4" xfId="51637" xr:uid="{00000000-0005-0000-0000-0000C0C90000}"/>
    <cellStyle name="Percent 4 2 3 3 4 2" xfId="51638" xr:uid="{00000000-0005-0000-0000-0000C1C90000}"/>
    <cellStyle name="Percent 4 2 3 3 4 3" xfId="51639" xr:uid="{00000000-0005-0000-0000-0000C2C90000}"/>
    <cellStyle name="Percent 4 2 3 3 5" xfId="51640" xr:uid="{00000000-0005-0000-0000-0000C3C90000}"/>
    <cellStyle name="Percent 4 2 3 3 5 2" xfId="51641" xr:uid="{00000000-0005-0000-0000-0000C4C90000}"/>
    <cellStyle name="Percent 4 2 3 3 6" xfId="51642" xr:uid="{00000000-0005-0000-0000-0000C5C90000}"/>
    <cellStyle name="Percent 4 2 3 3 6 2" xfId="51643" xr:uid="{00000000-0005-0000-0000-0000C6C90000}"/>
    <cellStyle name="Percent 4 2 3 3 7" xfId="51644" xr:uid="{00000000-0005-0000-0000-0000C7C90000}"/>
    <cellStyle name="Percent 4 2 3 3 8" xfId="51645" xr:uid="{00000000-0005-0000-0000-0000C8C90000}"/>
    <cellStyle name="Percent 4 2 3 3 9" xfId="51646" xr:uid="{00000000-0005-0000-0000-0000C9C90000}"/>
    <cellStyle name="Percent 4 2 3 4" xfId="51647" xr:uid="{00000000-0005-0000-0000-0000CAC90000}"/>
    <cellStyle name="Percent 4 2 3 4 10" xfId="51648" xr:uid="{00000000-0005-0000-0000-0000CBC90000}"/>
    <cellStyle name="Percent 4 2 3 4 11" xfId="51649" xr:uid="{00000000-0005-0000-0000-0000CCC90000}"/>
    <cellStyle name="Percent 4 2 3 4 2" xfId="51650" xr:uid="{00000000-0005-0000-0000-0000CDC90000}"/>
    <cellStyle name="Percent 4 2 3 4 2 2" xfId="51651" xr:uid="{00000000-0005-0000-0000-0000CEC90000}"/>
    <cellStyle name="Percent 4 2 3 4 2 3" xfId="51652" xr:uid="{00000000-0005-0000-0000-0000CFC90000}"/>
    <cellStyle name="Percent 4 2 3 4 2 4" xfId="51653" xr:uid="{00000000-0005-0000-0000-0000D0C90000}"/>
    <cellStyle name="Percent 4 2 3 4 2 5" xfId="51654" xr:uid="{00000000-0005-0000-0000-0000D1C90000}"/>
    <cellStyle name="Percent 4 2 3 4 3" xfId="51655" xr:uid="{00000000-0005-0000-0000-0000D2C90000}"/>
    <cellStyle name="Percent 4 2 3 4 3 2" xfId="51656" xr:uid="{00000000-0005-0000-0000-0000D3C90000}"/>
    <cellStyle name="Percent 4 2 3 4 3 3" xfId="51657" xr:uid="{00000000-0005-0000-0000-0000D4C90000}"/>
    <cellStyle name="Percent 4 2 3 4 4" xfId="51658" xr:uid="{00000000-0005-0000-0000-0000D5C90000}"/>
    <cellStyle name="Percent 4 2 3 4 4 2" xfId="51659" xr:uid="{00000000-0005-0000-0000-0000D6C90000}"/>
    <cellStyle name="Percent 4 2 3 4 5" xfId="51660" xr:uid="{00000000-0005-0000-0000-0000D7C90000}"/>
    <cellStyle name="Percent 4 2 3 4 5 2" xfId="51661" xr:uid="{00000000-0005-0000-0000-0000D8C90000}"/>
    <cellStyle name="Percent 4 2 3 4 6" xfId="51662" xr:uid="{00000000-0005-0000-0000-0000D9C90000}"/>
    <cellStyle name="Percent 4 2 3 4 7" xfId="51663" xr:uid="{00000000-0005-0000-0000-0000DAC90000}"/>
    <cellStyle name="Percent 4 2 3 4 8" xfId="51664" xr:uid="{00000000-0005-0000-0000-0000DBC90000}"/>
    <cellStyle name="Percent 4 2 3 4 9" xfId="51665" xr:uid="{00000000-0005-0000-0000-0000DCC90000}"/>
    <cellStyle name="Percent 4 2 3 5" xfId="51666" xr:uid="{00000000-0005-0000-0000-0000DDC90000}"/>
    <cellStyle name="Percent 4 2 3 5 2" xfId="51667" xr:uid="{00000000-0005-0000-0000-0000DEC90000}"/>
    <cellStyle name="Percent 4 2 3 5 3" xfId="51668" xr:uid="{00000000-0005-0000-0000-0000DFC90000}"/>
    <cellStyle name="Percent 4 2 3 5 4" xfId="51669" xr:uid="{00000000-0005-0000-0000-0000E0C90000}"/>
    <cellStyle name="Percent 4 2 3 5 5" xfId="51670" xr:uid="{00000000-0005-0000-0000-0000E1C90000}"/>
    <cellStyle name="Percent 4 2 3 6" xfId="51671" xr:uid="{00000000-0005-0000-0000-0000E2C90000}"/>
    <cellStyle name="Percent 4 2 3 6 2" xfId="51672" xr:uid="{00000000-0005-0000-0000-0000E3C90000}"/>
    <cellStyle name="Percent 4 2 3 6 3" xfId="51673" xr:uid="{00000000-0005-0000-0000-0000E4C90000}"/>
    <cellStyle name="Percent 4 2 3 7" xfId="51674" xr:uid="{00000000-0005-0000-0000-0000E5C90000}"/>
    <cellStyle name="Percent 4 2 3 7 2" xfId="51675" xr:uid="{00000000-0005-0000-0000-0000E6C90000}"/>
    <cellStyle name="Percent 4 2 3 8" xfId="51676" xr:uid="{00000000-0005-0000-0000-0000E7C90000}"/>
    <cellStyle name="Percent 4 2 3 8 2" xfId="51677" xr:uid="{00000000-0005-0000-0000-0000E8C90000}"/>
    <cellStyle name="Percent 4 2 3 9" xfId="51678" xr:uid="{00000000-0005-0000-0000-0000E9C90000}"/>
    <cellStyle name="Percent 4 2 4" xfId="51679" xr:uid="{00000000-0005-0000-0000-0000EAC90000}"/>
    <cellStyle name="Percent 4 2 4 10" xfId="51680" xr:uid="{00000000-0005-0000-0000-0000EBC90000}"/>
    <cellStyle name="Percent 4 2 4 11" xfId="51681" xr:uid="{00000000-0005-0000-0000-0000ECC90000}"/>
    <cellStyle name="Percent 4 2 4 12" xfId="51682" xr:uid="{00000000-0005-0000-0000-0000EDC90000}"/>
    <cellStyle name="Percent 4 2 4 13" xfId="51683" xr:uid="{00000000-0005-0000-0000-0000EEC90000}"/>
    <cellStyle name="Percent 4 2 4 14" xfId="51684" xr:uid="{00000000-0005-0000-0000-0000EFC90000}"/>
    <cellStyle name="Percent 4 2 4 2" xfId="51685" xr:uid="{00000000-0005-0000-0000-0000F0C90000}"/>
    <cellStyle name="Percent 4 2 4 2 10" xfId="51686" xr:uid="{00000000-0005-0000-0000-0000F1C90000}"/>
    <cellStyle name="Percent 4 2 4 2 11" xfId="51687" xr:uid="{00000000-0005-0000-0000-0000F2C90000}"/>
    <cellStyle name="Percent 4 2 4 2 12" xfId="51688" xr:uid="{00000000-0005-0000-0000-0000F3C90000}"/>
    <cellStyle name="Percent 4 2 4 2 2" xfId="51689" xr:uid="{00000000-0005-0000-0000-0000F4C90000}"/>
    <cellStyle name="Percent 4 2 4 2 2 10" xfId="51690" xr:uid="{00000000-0005-0000-0000-0000F5C90000}"/>
    <cellStyle name="Percent 4 2 4 2 2 11" xfId="51691" xr:uid="{00000000-0005-0000-0000-0000F6C90000}"/>
    <cellStyle name="Percent 4 2 4 2 2 2" xfId="51692" xr:uid="{00000000-0005-0000-0000-0000F7C90000}"/>
    <cellStyle name="Percent 4 2 4 2 2 2 2" xfId="51693" xr:uid="{00000000-0005-0000-0000-0000F8C90000}"/>
    <cellStyle name="Percent 4 2 4 2 2 2 3" xfId="51694" xr:uid="{00000000-0005-0000-0000-0000F9C90000}"/>
    <cellStyle name="Percent 4 2 4 2 2 2 4" xfId="51695" xr:uid="{00000000-0005-0000-0000-0000FAC90000}"/>
    <cellStyle name="Percent 4 2 4 2 2 2 5" xfId="51696" xr:uid="{00000000-0005-0000-0000-0000FBC90000}"/>
    <cellStyle name="Percent 4 2 4 2 2 3" xfId="51697" xr:uid="{00000000-0005-0000-0000-0000FCC90000}"/>
    <cellStyle name="Percent 4 2 4 2 2 3 2" xfId="51698" xr:uid="{00000000-0005-0000-0000-0000FDC90000}"/>
    <cellStyle name="Percent 4 2 4 2 2 3 3" xfId="51699" xr:uid="{00000000-0005-0000-0000-0000FEC90000}"/>
    <cellStyle name="Percent 4 2 4 2 2 4" xfId="51700" xr:uid="{00000000-0005-0000-0000-0000FFC90000}"/>
    <cellStyle name="Percent 4 2 4 2 2 4 2" xfId="51701" xr:uid="{00000000-0005-0000-0000-000000CA0000}"/>
    <cellStyle name="Percent 4 2 4 2 2 5" xfId="51702" xr:uid="{00000000-0005-0000-0000-000001CA0000}"/>
    <cellStyle name="Percent 4 2 4 2 2 5 2" xfId="51703" xr:uid="{00000000-0005-0000-0000-000002CA0000}"/>
    <cellStyle name="Percent 4 2 4 2 2 6" xfId="51704" xr:uid="{00000000-0005-0000-0000-000003CA0000}"/>
    <cellStyle name="Percent 4 2 4 2 2 7" xfId="51705" xr:uid="{00000000-0005-0000-0000-000004CA0000}"/>
    <cellStyle name="Percent 4 2 4 2 2 8" xfId="51706" xr:uid="{00000000-0005-0000-0000-000005CA0000}"/>
    <cellStyle name="Percent 4 2 4 2 2 9" xfId="51707" xr:uid="{00000000-0005-0000-0000-000006CA0000}"/>
    <cellStyle name="Percent 4 2 4 2 3" xfId="51708" xr:uid="{00000000-0005-0000-0000-000007CA0000}"/>
    <cellStyle name="Percent 4 2 4 2 3 2" xfId="51709" xr:uid="{00000000-0005-0000-0000-000008CA0000}"/>
    <cellStyle name="Percent 4 2 4 2 3 3" xfId="51710" xr:uid="{00000000-0005-0000-0000-000009CA0000}"/>
    <cellStyle name="Percent 4 2 4 2 3 4" xfId="51711" xr:uid="{00000000-0005-0000-0000-00000ACA0000}"/>
    <cellStyle name="Percent 4 2 4 2 3 5" xfId="51712" xr:uid="{00000000-0005-0000-0000-00000BCA0000}"/>
    <cellStyle name="Percent 4 2 4 2 4" xfId="51713" xr:uid="{00000000-0005-0000-0000-00000CCA0000}"/>
    <cellStyle name="Percent 4 2 4 2 4 2" xfId="51714" xr:uid="{00000000-0005-0000-0000-00000DCA0000}"/>
    <cellStyle name="Percent 4 2 4 2 4 3" xfId="51715" xr:uid="{00000000-0005-0000-0000-00000ECA0000}"/>
    <cellStyle name="Percent 4 2 4 2 5" xfId="51716" xr:uid="{00000000-0005-0000-0000-00000FCA0000}"/>
    <cellStyle name="Percent 4 2 4 2 5 2" xfId="51717" xr:uid="{00000000-0005-0000-0000-000010CA0000}"/>
    <cellStyle name="Percent 4 2 4 2 6" xfId="51718" xr:uid="{00000000-0005-0000-0000-000011CA0000}"/>
    <cellStyle name="Percent 4 2 4 2 6 2" xfId="51719" xr:uid="{00000000-0005-0000-0000-000012CA0000}"/>
    <cellStyle name="Percent 4 2 4 2 7" xfId="51720" xr:uid="{00000000-0005-0000-0000-000013CA0000}"/>
    <cellStyle name="Percent 4 2 4 2 8" xfId="51721" xr:uid="{00000000-0005-0000-0000-000014CA0000}"/>
    <cellStyle name="Percent 4 2 4 2 9" xfId="51722" xr:uid="{00000000-0005-0000-0000-000015CA0000}"/>
    <cellStyle name="Percent 4 2 4 3" xfId="51723" xr:uid="{00000000-0005-0000-0000-000016CA0000}"/>
    <cellStyle name="Percent 4 2 4 3 10" xfId="51724" xr:uid="{00000000-0005-0000-0000-000017CA0000}"/>
    <cellStyle name="Percent 4 2 4 3 11" xfId="51725" xr:uid="{00000000-0005-0000-0000-000018CA0000}"/>
    <cellStyle name="Percent 4 2 4 3 12" xfId="51726" xr:uid="{00000000-0005-0000-0000-000019CA0000}"/>
    <cellStyle name="Percent 4 2 4 3 2" xfId="51727" xr:uid="{00000000-0005-0000-0000-00001ACA0000}"/>
    <cellStyle name="Percent 4 2 4 3 2 10" xfId="51728" xr:uid="{00000000-0005-0000-0000-00001BCA0000}"/>
    <cellStyle name="Percent 4 2 4 3 2 11" xfId="51729" xr:uid="{00000000-0005-0000-0000-00001CCA0000}"/>
    <cellStyle name="Percent 4 2 4 3 2 2" xfId="51730" xr:uid="{00000000-0005-0000-0000-00001DCA0000}"/>
    <cellStyle name="Percent 4 2 4 3 2 2 2" xfId="51731" xr:uid="{00000000-0005-0000-0000-00001ECA0000}"/>
    <cellStyle name="Percent 4 2 4 3 2 2 3" xfId="51732" xr:uid="{00000000-0005-0000-0000-00001FCA0000}"/>
    <cellStyle name="Percent 4 2 4 3 2 2 4" xfId="51733" xr:uid="{00000000-0005-0000-0000-000020CA0000}"/>
    <cellStyle name="Percent 4 2 4 3 2 2 5" xfId="51734" xr:uid="{00000000-0005-0000-0000-000021CA0000}"/>
    <cellStyle name="Percent 4 2 4 3 2 3" xfId="51735" xr:uid="{00000000-0005-0000-0000-000022CA0000}"/>
    <cellStyle name="Percent 4 2 4 3 2 3 2" xfId="51736" xr:uid="{00000000-0005-0000-0000-000023CA0000}"/>
    <cellStyle name="Percent 4 2 4 3 2 3 3" xfId="51737" xr:uid="{00000000-0005-0000-0000-000024CA0000}"/>
    <cellStyle name="Percent 4 2 4 3 2 4" xfId="51738" xr:uid="{00000000-0005-0000-0000-000025CA0000}"/>
    <cellStyle name="Percent 4 2 4 3 2 4 2" xfId="51739" xr:uid="{00000000-0005-0000-0000-000026CA0000}"/>
    <cellStyle name="Percent 4 2 4 3 2 5" xfId="51740" xr:uid="{00000000-0005-0000-0000-000027CA0000}"/>
    <cellStyle name="Percent 4 2 4 3 2 5 2" xfId="51741" xr:uid="{00000000-0005-0000-0000-000028CA0000}"/>
    <cellStyle name="Percent 4 2 4 3 2 6" xfId="51742" xr:uid="{00000000-0005-0000-0000-000029CA0000}"/>
    <cellStyle name="Percent 4 2 4 3 2 7" xfId="51743" xr:uid="{00000000-0005-0000-0000-00002ACA0000}"/>
    <cellStyle name="Percent 4 2 4 3 2 8" xfId="51744" xr:uid="{00000000-0005-0000-0000-00002BCA0000}"/>
    <cellStyle name="Percent 4 2 4 3 2 9" xfId="51745" xr:uid="{00000000-0005-0000-0000-00002CCA0000}"/>
    <cellStyle name="Percent 4 2 4 3 3" xfId="51746" xr:uid="{00000000-0005-0000-0000-00002DCA0000}"/>
    <cellStyle name="Percent 4 2 4 3 3 2" xfId="51747" xr:uid="{00000000-0005-0000-0000-00002ECA0000}"/>
    <cellStyle name="Percent 4 2 4 3 3 3" xfId="51748" xr:uid="{00000000-0005-0000-0000-00002FCA0000}"/>
    <cellStyle name="Percent 4 2 4 3 3 4" xfId="51749" xr:uid="{00000000-0005-0000-0000-000030CA0000}"/>
    <cellStyle name="Percent 4 2 4 3 3 5" xfId="51750" xr:uid="{00000000-0005-0000-0000-000031CA0000}"/>
    <cellStyle name="Percent 4 2 4 3 4" xfId="51751" xr:uid="{00000000-0005-0000-0000-000032CA0000}"/>
    <cellStyle name="Percent 4 2 4 3 4 2" xfId="51752" xr:uid="{00000000-0005-0000-0000-000033CA0000}"/>
    <cellStyle name="Percent 4 2 4 3 4 3" xfId="51753" xr:uid="{00000000-0005-0000-0000-000034CA0000}"/>
    <cellStyle name="Percent 4 2 4 3 5" xfId="51754" xr:uid="{00000000-0005-0000-0000-000035CA0000}"/>
    <cellStyle name="Percent 4 2 4 3 5 2" xfId="51755" xr:uid="{00000000-0005-0000-0000-000036CA0000}"/>
    <cellStyle name="Percent 4 2 4 3 6" xfId="51756" xr:uid="{00000000-0005-0000-0000-000037CA0000}"/>
    <cellStyle name="Percent 4 2 4 3 6 2" xfId="51757" xr:uid="{00000000-0005-0000-0000-000038CA0000}"/>
    <cellStyle name="Percent 4 2 4 3 7" xfId="51758" xr:uid="{00000000-0005-0000-0000-000039CA0000}"/>
    <cellStyle name="Percent 4 2 4 3 8" xfId="51759" xr:uid="{00000000-0005-0000-0000-00003ACA0000}"/>
    <cellStyle name="Percent 4 2 4 3 9" xfId="51760" xr:uid="{00000000-0005-0000-0000-00003BCA0000}"/>
    <cellStyle name="Percent 4 2 4 4" xfId="51761" xr:uid="{00000000-0005-0000-0000-00003CCA0000}"/>
    <cellStyle name="Percent 4 2 4 4 10" xfId="51762" xr:uid="{00000000-0005-0000-0000-00003DCA0000}"/>
    <cellStyle name="Percent 4 2 4 4 11" xfId="51763" xr:uid="{00000000-0005-0000-0000-00003ECA0000}"/>
    <cellStyle name="Percent 4 2 4 4 2" xfId="51764" xr:uid="{00000000-0005-0000-0000-00003FCA0000}"/>
    <cellStyle name="Percent 4 2 4 4 2 2" xfId="51765" xr:uid="{00000000-0005-0000-0000-000040CA0000}"/>
    <cellStyle name="Percent 4 2 4 4 2 3" xfId="51766" xr:uid="{00000000-0005-0000-0000-000041CA0000}"/>
    <cellStyle name="Percent 4 2 4 4 2 4" xfId="51767" xr:uid="{00000000-0005-0000-0000-000042CA0000}"/>
    <cellStyle name="Percent 4 2 4 4 2 5" xfId="51768" xr:uid="{00000000-0005-0000-0000-000043CA0000}"/>
    <cellStyle name="Percent 4 2 4 4 3" xfId="51769" xr:uid="{00000000-0005-0000-0000-000044CA0000}"/>
    <cellStyle name="Percent 4 2 4 4 3 2" xfId="51770" xr:uid="{00000000-0005-0000-0000-000045CA0000}"/>
    <cellStyle name="Percent 4 2 4 4 3 3" xfId="51771" xr:uid="{00000000-0005-0000-0000-000046CA0000}"/>
    <cellStyle name="Percent 4 2 4 4 4" xfId="51772" xr:uid="{00000000-0005-0000-0000-000047CA0000}"/>
    <cellStyle name="Percent 4 2 4 4 4 2" xfId="51773" xr:uid="{00000000-0005-0000-0000-000048CA0000}"/>
    <cellStyle name="Percent 4 2 4 4 5" xfId="51774" xr:uid="{00000000-0005-0000-0000-000049CA0000}"/>
    <cellStyle name="Percent 4 2 4 4 5 2" xfId="51775" xr:uid="{00000000-0005-0000-0000-00004ACA0000}"/>
    <cellStyle name="Percent 4 2 4 4 6" xfId="51776" xr:uid="{00000000-0005-0000-0000-00004BCA0000}"/>
    <cellStyle name="Percent 4 2 4 4 7" xfId="51777" xr:uid="{00000000-0005-0000-0000-00004CCA0000}"/>
    <cellStyle name="Percent 4 2 4 4 8" xfId="51778" xr:uid="{00000000-0005-0000-0000-00004DCA0000}"/>
    <cellStyle name="Percent 4 2 4 4 9" xfId="51779" xr:uid="{00000000-0005-0000-0000-00004ECA0000}"/>
    <cellStyle name="Percent 4 2 4 5" xfId="51780" xr:uid="{00000000-0005-0000-0000-00004FCA0000}"/>
    <cellStyle name="Percent 4 2 4 5 2" xfId="51781" xr:uid="{00000000-0005-0000-0000-000050CA0000}"/>
    <cellStyle name="Percent 4 2 4 5 3" xfId="51782" xr:uid="{00000000-0005-0000-0000-000051CA0000}"/>
    <cellStyle name="Percent 4 2 4 5 4" xfId="51783" xr:uid="{00000000-0005-0000-0000-000052CA0000}"/>
    <cellStyle name="Percent 4 2 4 5 5" xfId="51784" xr:uid="{00000000-0005-0000-0000-000053CA0000}"/>
    <cellStyle name="Percent 4 2 4 6" xfId="51785" xr:uid="{00000000-0005-0000-0000-000054CA0000}"/>
    <cellStyle name="Percent 4 2 4 6 2" xfId="51786" xr:uid="{00000000-0005-0000-0000-000055CA0000}"/>
    <cellStyle name="Percent 4 2 4 6 3" xfId="51787" xr:uid="{00000000-0005-0000-0000-000056CA0000}"/>
    <cellStyle name="Percent 4 2 4 7" xfId="51788" xr:uid="{00000000-0005-0000-0000-000057CA0000}"/>
    <cellStyle name="Percent 4 2 4 7 2" xfId="51789" xr:uid="{00000000-0005-0000-0000-000058CA0000}"/>
    <cellStyle name="Percent 4 2 4 8" xfId="51790" xr:uid="{00000000-0005-0000-0000-000059CA0000}"/>
    <cellStyle name="Percent 4 2 4 8 2" xfId="51791" xr:uid="{00000000-0005-0000-0000-00005ACA0000}"/>
    <cellStyle name="Percent 4 2 4 9" xfId="51792" xr:uid="{00000000-0005-0000-0000-00005BCA0000}"/>
    <cellStyle name="Percent 4 2 5" xfId="51793" xr:uid="{00000000-0005-0000-0000-00005CCA0000}"/>
    <cellStyle name="Percent 4 2 5 10" xfId="51794" xr:uid="{00000000-0005-0000-0000-00005DCA0000}"/>
    <cellStyle name="Percent 4 2 5 11" xfId="51795" xr:uid="{00000000-0005-0000-0000-00005ECA0000}"/>
    <cellStyle name="Percent 4 2 5 12" xfId="51796" xr:uid="{00000000-0005-0000-0000-00005FCA0000}"/>
    <cellStyle name="Percent 4 2 5 2" xfId="51797" xr:uid="{00000000-0005-0000-0000-000060CA0000}"/>
    <cellStyle name="Percent 4 2 5 2 10" xfId="51798" xr:uid="{00000000-0005-0000-0000-000061CA0000}"/>
    <cellStyle name="Percent 4 2 5 2 11" xfId="51799" xr:uid="{00000000-0005-0000-0000-000062CA0000}"/>
    <cellStyle name="Percent 4 2 5 2 2" xfId="51800" xr:uid="{00000000-0005-0000-0000-000063CA0000}"/>
    <cellStyle name="Percent 4 2 5 2 2 2" xfId="51801" xr:uid="{00000000-0005-0000-0000-000064CA0000}"/>
    <cellStyle name="Percent 4 2 5 2 2 3" xfId="51802" xr:uid="{00000000-0005-0000-0000-000065CA0000}"/>
    <cellStyle name="Percent 4 2 5 2 2 4" xfId="51803" xr:uid="{00000000-0005-0000-0000-000066CA0000}"/>
    <cellStyle name="Percent 4 2 5 2 2 5" xfId="51804" xr:uid="{00000000-0005-0000-0000-000067CA0000}"/>
    <cellStyle name="Percent 4 2 5 2 3" xfId="51805" xr:uid="{00000000-0005-0000-0000-000068CA0000}"/>
    <cellStyle name="Percent 4 2 5 2 3 2" xfId="51806" xr:uid="{00000000-0005-0000-0000-000069CA0000}"/>
    <cellStyle name="Percent 4 2 5 2 3 3" xfId="51807" xr:uid="{00000000-0005-0000-0000-00006ACA0000}"/>
    <cellStyle name="Percent 4 2 5 2 4" xfId="51808" xr:uid="{00000000-0005-0000-0000-00006BCA0000}"/>
    <cellStyle name="Percent 4 2 5 2 4 2" xfId="51809" xr:uid="{00000000-0005-0000-0000-00006CCA0000}"/>
    <cellStyle name="Percent 4 2 5 2 5" xfId="51810" xr:uid="{00000000-0005-0000-0000-00006DCA0000}"/>
    <cellStyle name="Percent 4 2 5 2 5 2" xfId="51811" xr:uid="{00000000-0005-0000-0000-00006ECA0000}"/>
    <cellStyle name="Percent 4 2 5 2 6" xfId="51812" xr:uid="{00000000-0005-0000-0000-00006FCA0000}"/>
    <cellStyle name="Percent 4 2 5 2 7" xfId="51813" xr:uid="{00000000-0005-0000-0000-000070CA0000}"/>
    <cellStyle name="Percent 4 2 5 2 8" xfId="51814" xr:uid="{00000000-0005-0000-0000-000071CA0000}"/>
    <cellStyle name="Percent 4 2 5 2 9" xfId="51815" xr:uid="{00000000-0005-0000-0000-000072CA0000}"/>
    <cellStyle name="Percent 4 2 5 3" xfId="51816" xr:uid="{00000000-0005-0000-0000-000073CA0000}"/>
    <cellStyle name="Percent 4 2 5 3 2" xfId="51817" xr:uid="{00000000-0005-0000-0000-000074CA0000}"/>
    <cellStyle name="Percent 4 2 5 3 3" xfId="51818" xr:uid="{00000000-0005-0000-0000-000075CA0000}"/>
    <cellStyle name="Percent 4 2 5 3 4" xfId="51819" xr:uid="{00000000-0005-0000-0000-000076CA0000}"/>
    <cellStyle name="Percent 4 2 5 3 5" xfId="51820" xr:uid="{00000000-0005-0000-0000-000077CA0000}"/>
    <cellStyle name="Percent 4 2 5 4" xfId="51821" xr:uid="{00000000-0005-0000-0000-000078CA0000}"/>
    <cellStyle name="Percent 4 2 5 4 2" xfId="51822" xr:uid="{00000000-0005-0000-0000-000079CA0000}"/>
    <cellStyle name="Percent 4 2 5 4 3" xfId="51823" xr:uid="{00000000-0005-0000-0000-00007ACA0000}"/>
    <cellStyle name="Percent 4 2 5 5" xfId="51824" xr:uid="{00000000-0005-0000-0000-00007BCA0000}"/>
    <cellStyle name="Percent 4 2 5 5 2" xfId="51825" xr:uid="{00000000-0005-0000-0000-00007CCA0000}"/>
    <cellStyle name="Percent 4 2 5 6" xfId="51826" xr:uid="{00000000-0005-0000-0000-00007DCA0000}"/>
    <cellStyle name="Percent 4 2 5 6 2" xfId="51827" xr:uid="{00000000-0005-0000-0000-00007ECA0000}"/>
    <cellStyle name="Percent 4 2 5 7" xfId="51828" xr:uid="{00000000-0005-0000-0000-00007FCA0000}"/>
    <cellStyle name="Percent 4 2 5 8" xfId="51829" xr:uid="{00000000-0005-0000-0000-000080CA0000}"/>
    <cellStyle name="Percent 4 2 5 9" xfId="51830" xr:uid="{00000000-0005-0000-0000-000081CA0000}"/>
    <cellStyle name="Percent 4 2 6" xfId="51831" xr:uid="{00000000-0005-0000-0000-000082CA0000}"/>
    <cellStyle name="Percent 4 2 6 10" xfId="51832" xr:uid="{00000000-0005-0000-0000-000083CA0000}"/>
    <cellStyle name="Percent 4 2 6 11" xfId="51833" xr:uid="{00000000-0005-0000-0000-000084CA0000}"/>
    <cellStyle name="Percent 4 2 6 12" xfId="51834" xr:uid="{00000000-0005-0000-0000-000085CA0000}"/>
    <cellStyle name="Percent 4 2 6 2" xfId="51835" xr:uid="{00000000-0005-0000-0000-000086CA0000}"/>
    <cellStyle name="Percent 4 2 6 2 10" xfId="51836" xr:uid="{00000000-0005-0000-0000-000087CA0000}"/>
    <cellStyle name="Percent 4 2 6 2 11" xfId="51837" xr:uid="{00000000-0005-0000-0000-000088CA0000}"/>
    <cellStyle name="Percent 4 2 6 2 2" xfId="51838" xr:uid="{00000000-0005-0000-0000-000089CA0000}"/>
    <cellStyle name="Percent 4 2 6 2 2 2" xfId="51839" xr:uid="{00000000-0005-0000-0000-00008ACA0000}"/>
    <cellStyle name="Percent 4 2 6 2 2 3" xfId="51840" xr:uid="{00000000-0005-0000-0000-00008BCA0000}"/>
    <cellStyle name="Percent 4 2 6 2 2 4" xfId="51841" xr:uid="{00000000-0005-0000-0000-00008CCA0000}"/>
    <cellStyle name="Percent 4 2 6 2 2 5" xfId="51842" xr:uid="{00000000-0005-0000-0000-00008DCA0000}"/>
    <cellStyle name="Percent 4 2 6 2 3" xfId="51843" xr:uid="{00000000-0005-0000-0000-00008ECA0000}"/>
    <cellStyle name="Percent 4 2 6 2 3 2" xfId="51844" xr:uid="{00000000-0005-0000-0000-00008FCA0000}"/>
    <cellStyle name="Percent 4 2 6 2 3 3" xfId="51845" xr:uid="{00000000-0005-0000-0000-000090CA0000}"/>
    <cellStyle name="Percent 4 2 6 2 4" xfId="51846" xr:uid="{00000000-0005-0000-0000-000091CA0000}"/>
    <cellStyle name="Percent 4 2 6 2 4 2" xfId="51847" xr:uid="{00000000-0005-0000-0000-000092CA0000}"/>
    <cellStyle name="Percent 4 2 6 2 5" xfId="51848" xr:uid="{00000000-0005-0000-0000-000093CA0000}"/>
    <cellStyle name="Percent 4 2 6 2 5 2" xfId="51849" xr:uid="{00000000-0005-0000-0000-000094CA0000}"/>
    <cellStyle name="Percent 4 2 6 2 6" xfId="51850" xr:uid="{00000000-0005-0000-0000-000095CA0000}"/>
    <cellStyle name="Percent 4 2 6 2 7" xfId="51851" xr:uid="{00000000-0005-0000-0000-000096CA0000}"/>
    <cellStyle name="Percent 4 2 6 2 8" xfId="51852" xr:uid="{00000000-0005-0000-0000-000097CA0000}"/>
    <cellStyle name="Percent 4 2 6 2 9" xfId="51853" xr:uid="{00000000-0005-0000-0000-000098CA0000}"/>
    <cellStyle name="Percent 4 2 6 3" xfId="51854" xr:uid="{00000000-0005-0000-0000-000099CA0000}"/>
    <cellStyle name="Percent 4 2 6 3 2" xfId="51855" xr:uid="{00000000-0005-0000-0000-00009ACA0000}"/>
    <cellStyle name="Percent 4 2 6 3 3" xfId="51856" xr:uid="{00000000-0005-0000-0000-00009BCA0000}"/>
    <cellStyle name="Percent 4 2 6 3 4" xfId="51857" xr:uid="{00000000-0005-0000-0000-00009CCA0000}"/>
    <cellStyle name="Percent 4 2 6 3 5" xfId="51858" xr:uid="{00000000-0005-0000-0000-00009DCA0000}"/>
    <cellStyle name="Percent 4 2 6 4" xfId="51859" xr:uid="{00000000-0005-0000-0000-00009ECA0000}"/>
    <cellStyle name="Percent 4 2 6 4 2" xfId="51860" xr:uid="{00000000-0005-0000-0000-00009FCA0000}"/>
    <cellStyle name="Percent 4 2 6 4 3" xfId="51861" xr:uid="{00000000-0005-0000-0000-0000A0CA0000}"/>
    <cellStyle name="Percent 4 2 6 5" xfId="51862" xr:uid="{00000000-0005-0000-0000-0000A1CA0000}"/>
    <cellStyle name="Percent 4 2 6 5 2" xfId="51863" xr:uid="{00000000-0005-0000-0000-0000A2CA0000}"/>
    <cellStyle name="Percent 4 2 6 6" xfId="51864" xr:uid="{00000000-0005-0000-0000-0000A3CA0000}"/>
    <cellStyle name="Percent 4 2 6 6 2" xfId="51865" xr:uid="{00000000-0005-0000-0000-0000A4CA0000}"/>
    <cellStyle name="Percent 4 2 6 7" xfId="51866" xr:uid="{00000000-0005-0000-0000-0000A5CA0000}"/>
    <cellStyle name="Percent 4 2 6 8" xfId="51867" xr:uid="{00000000-0005-0000-0000-0000A6CA0000}"/>
    <cellStyle name="Percent 4 2 6 9" xfId="51868" xr:uid="{00000000-0005-0000-0000-0000A7CA0000}"/>
    <cellStyle name="Percent 4 2 7" xfId="51869" xr:uid="{00000000-0005-0000-0000-0000A8CA0000}"/>
    <cellStyle name="Percent 4 2 7 10" xfId="51870" xr:uid="{00000000-0005-0000-0000-0000A9CA0000}"/>
    <cellStyle name="Percent 4 2 7 2" xfId="51871" xr:uid="{00000000-0005-0000-0000-0000AACA0000}"/>
    <cellStyle name="Percent 4 2 7 2 2" xfId="51872" xr:uid="{00000000-0005-0000-0000-0000ABCA0000}"/>
    <cellStyle name="Percent 4 2 7 2 3" xfId="51873" xr:uid="{00000000-0005-0000-0000-0000ACCA0000}"/>
    <cellStyle name="Percent 4 2 7 3" xfId="51874" xr:uid="{00000000-0005-0000-0000-0000ADCA0000}"/>
    <cellStyle name="Percent 4 2 7 3 2" xfId="51875" xr:uid="{00000000-0005-0000-0000-0000AECA0000}"/>
    <cellStyle name="Percent 4 2 7 4" xfId="51876" xr:uid="{00000000-0005-0000-0000-0000AFCA0000}"/>
    <cellStyle name="Percent 4 2 7 4 2" xfId="51877" xr:uid="{00000000-0005-0000-0000-0000B0CA0000}"/>
    <cellStyle name="Percent 4 2 7 5" xfId="51878" xr:uid="{00000000-0005-0000-0000-0000B1CA0000}"/>
    <cellStyle name="Percent 4 2 7 6" xfId="51879" xr:uid="{00000000-0005-0000-0000-0000B2CA0000}"/>
    <cellStyle name="Percent 4 2 7 7" xfId="51880" xr:uid="{00000000-0005-0000-0000-0000B3CA0000}"/>
    <cellStyle name="Percent 4 2 7 8" xfId="51881" xr:uid="{00000000-0005-0000-0000-0000B4CA0000}"/>
    <cellStyle name="Percent 4 2 7 9" xfId="51882" xr:uid="{00000000-0005-0000-0000-0000B5CA0000}"/>
    <cellStyle name="Percent 4 2 8" xfId="51883" xr:uid="{00000000-0005-0000-0000-0000B6CA0000}"/>
    <cellStyle name="Percent 4 2 8 2" xfId="51884" xr:uid="{00000000-0005-0000-0000-0000B7CA0000}"/>
    <cellStyle name="Percent 4 2 8 2 2" xfId="51885" xr:uid="{00000000-0005-0000-0000-0000B8CA0000}"/>
    <cellStyle name="Percent 4 2 8 2 3" xfId="51886" xr:uid="{00000000-0005-0000-0000-0000B9CA0000}"/>
    <cellStyle name="Percent 4 2 8 3" xfId="51887" xr:uid="{00000000-0005-0000-0000-0000BACA0000}"/>
    <cellStyle name="Percent 4 2 8 4" xfId="51888" xr:uid="{00000000-0005-0000-0000-0000BBCA0000}"/>
    <cellStyle name="Percent 4 2 8 5" xfId="51889" xr:uid="{00000000-0005-0000-0000-0000BCCA0000}"/>
    <cellStyle name="Percent 4 2 8 6" xfId="51890" xr:uid="{00000000-0005-0000-0000-0000BDCA0000}"/>
    <cellStyle name="Percent 4 2 9" xfId="51891" xr:uid="{00000000-0005-0000-0000-0000BECA0000}"/>
    <cellStyle name="Percent 4 2 9 2" xfId="51892" xr:uid="{00000000-0005-0000-0000-0000BFCA0000}"/>
    <cellStyle name="Percent 4 2 9 3" xfId="51893" xr:uid="{00000000-0005-0000-0000-0000C0CA0000}"/>
    <cellStyle name="Percent 4 20" xfId="51894" xr:uid="{00000000-0005-0000-0000-0000C1CA0000}"/>
    <cellStyle name="Percent 4 21" xfId="51895" xr:uid="{00000000-0005-0000-0000-0000C2CA0000}"/>
    <cellStyle name="Percent 4 22" xfId="51896" xr:uid="{00000000-0005-0000-0000-0000C3CA0000}"/>
    <cellStyle name="Percent 4 3" xfId="51897" xr:uid="{00000000-0005-0000-0000-0000C4CA0000}"/>
    <cellStyle name="Percent 4 3 10" xfId="51898" xr:uid="{00000000-0005-0000-0000-0000C5CA0000}"/>
    <cellStyle name="Percent 4 3 10 2" xfId="51899" xr:uid="{00000000-0005-0000-0000-0000C6CA0000}"/>
    <cellStyle name="Percent 4 3 11" xfId="51900" xr:uid="{00000000-0005-0000-0000-0000C7CA0000}"/>
    <cellStyle name="Percent 4 3 11 2" xfId="51901" xr:uid="{00000000-0005-0000-0000-0000C8CA0000}"/>
    <cellStyle name="Percent 4 3 12" xfId="51902" xr:uid="{00000000-0005-0000-0000-0000C9CA0000}"/>
    <cellStyle name="Percent 4 3 13" xfId="51903" xr:uid="{00000000-0005-0000-0000-0000CACA0000}"/>
    <cellStyle name="Percent 4 3 14" xfId="51904" xr:uid="{00000000-0005-0000-0000-0000CBCA0000}"/>
    <cellStyle name="Percent 4 3 15" xfId="51905" xr:uid="{00000000-0005-0000-0000-0000CCCA0000}"/>
    <cellStyle name="Percent 4 3 16" xfId="51906" xr:uid="{00000000-0005-0000-0000-0000CDCA0000}"/>
    <cellStyle name="Percent 4 3 17" xfId="51907" xr:uid="{00000000-0005-0000-0000-0000CECA0000}"/>
    <cellStyle name="Percent 4 3 2" xfId="51908" xr:uid="{00000000-0005-0000-0000-0000CFCA0000}"/>
    <cellStyle name="Percent 4 3 2 10" xfId="51909" xr:uid="{00000000-0005-0000-0000-0000D0CA0000}"/>
    <cellStyle name="Percent 4 3 2 11" xfId="51910" xr:uid="{00000000-0005-0000-0000-0000D1CA0000}"/>
    <cellStyle name="Percent 4 3 2 12" xfId="51911" xr:uid="{00000000-0005-0000-0000-0000D2CA0000}"/>
    <cellStyle name="Percent 4 3 2 13" xfId="51912" xr:uid="{00000000-0005-0000-0000-0000D3CA0000}"/>
    <cellStyle name="Percent 4 3 2 14" xfId="51913" xr:uid="{00000000-0005-0000-0000-0000D4CA0000}"/>
    <cellStyle name="Percent 4 3 2 2" xfId="51914" xr:uid="{00000000-0005-0000-0000-0000D5CA0000}"/>
    <cellStyle name="Percent 4 3 2 2 10" xfId="51915" xr:uid="{00000000-0005-0000-0000-0000D6CA0000}"/>
    <cellStyle name="Percent 4 3 2 2 11" xfId="51916" xr:uid="{00000000-0005-0000-0000-0000D7CA0000}"/>
    <cellStyle name="Percent 4 3 2 2 12" xfId="51917" xr:uid="{00000000-0005-0000-0000-0000D8CA0000}"/>
    <cellStyle name="Percent 4 3 2 2 2" xfId="51918" xr:uid="{00000000-0005-0000-0000-0000D9CA0000}"/>
    <cellStyle name="Percent 4 3 2 2 2 10" xfId="51919" xr:uid="{00000000-0005-0000-0000-0000DACA0000}"/>
    <cellStyle name="Percent 4 3 2 2 2 11" xfId="51920" xr:uid="{00000000-0005-0000-0000-0000DBCA0000}"/>
    <cellStyle name="Percent 4 3 2 2 2 2" xfId="51921" xr:uid="{00000000-0005-0000-0000-0000DCCA0000}"/>
    <cellStyle name="Percent 4 3 2 2 2 2 2" xfId="51922" xr:uid="{00000000-0005-0000-0000-0000DDCA0000}"/>
    <cellStyle name="Percent 4 3 2 2 2 2 3" xfId="51923" xr:uid="{00000000-0005-0000-0000-0000DECA0000}"/>
    <cellStyle name="Percent 4 3 2 2 2 2 4" xfId="51924" xr:uid="{00000000-0005-0000-0000-0000DFCA0000}"/>
    <cellStyle name="Percent 4 3 2 2 2 2 5" xfId="51925" xr:uid="{00000000-0005-0000-0000-0000E0CA0000}"/>
    <cellStyle name="Percent 4 3 2 2 2 3" xfId="51926" xr:uid="{00000000-0005-0000-0000-0000E1CA0000}"/>
    <cellStyle name="Percent 4 3 2 2 2 3 2" xfId="51927" xr:uid="{00000000-0005-0000-0000-0000E2CA0000}"/>
    <cellStyle name="Percent 4 3 2 2 2 3 3" xfId="51928" xr:uid="{00000000-0005-0000-0000-0000E3CA0000}"/>
    <cellStyle name="Percent 4 3 2 2 2 4" xfId="51929" xr:uid="{00000000-0005-0000-0000-0000E4CA0000}"/>
    <cellStyle name="Percent 4 3 2 2 2 4 2" xfId="51930" xr:uid="{00000000-0005-0000-0000-0000E5CA0000}"/>
    <cellStyle name="Percent 4 3 2 2 2 5" xfId="51931" xr:uid="{00000000-0005-0000-0000-0000E6CA0000}"/>
    <cellStyle name="Percent 4 3 2 2 2 5 2" xfId="51932" xr:uid="{00000000-0005-0000-0000-0000E7CA0000}"/>
    <cellStyle name="Percent 4 3 2 2 2 6" xfId="51933" xr:uid="{00000000-0005-0000-0000-0000E8CA0000}"/>
    <cellStyle name="Percent 4 3 2 2 2 7" xfId="51934" xr:uid="{00000000-0005-0000-0000-0000E9CA0000}"/>
    <cellStyle name="Percent 4 3 2 2 2 8" xfId="51935" xr:uid="{00000000-0005-0000-0000-0000EACA0000}"/>
    <cellStyle name="Percent 4 3 2 2 2 9" xfId="51936" xr:uid="{00000000-0005-0000-0000-0000EBCA0000}"/>
    <cellStyle name="Percent 4 3 2 2 3" xfId="51937" xr:uid="{00000000-0005-0000-0000-0000ECCA0000}"/>
    <cellStyle name="Percent 4 3 2 2 3 2" xfId="51938" xr:uid="{00000000-0005-0000-0000-0000EDCA0000}"/>
    <cellStyle name="Percent 4 3 2 2 3 3" xfId="51939" xr:uid="{00000000-0005-0000-0000-0000EECA0000}"/>
    <cellStyle name="Percent 4 3 2 2 3 4" xfId="51940" xr:uid="{00000000-0005-0000-0000-0000EFCA0000}"/>
    <cellStyle name="Percent 4 3 2 2 3 5" xfId="51941" xr:uid="{00000000-0005-0000-0000-0000F0CA0000}"/>
    <cellStyle name="Percent 4 3 2 2 4" xfId="51942" xr:uid="{00000000-0005-0000-0000-0000F1CA0000}"/>
    <cellStyle name="Percent 4 3 2 2 4 2" xfId="51943" xr:uid="{00000000-0005-0000-0000-0000F2CA0000}"/>
    <cellStyle name="Percent 4 3 2 2 4 3" xfId="51944" xr:uid="{00000000-0005-0000-0000-0000F3CA0000}"/>
    <cellStyle name="Percent 4 3 2 2 5" xfId="51945" xr:uid="{00000000-0005-0000-0000-0000F4CA0000}"/>
    <cellStyle name="Percent 4 3 2 2 5 2" xfId="51946" xr:uid="{00000000-0005-0000-0000-0000F5CA0000}"/>
    <cellStyle name="Percent 4 3 2 2 6" xfId="51947" xr:uid="{00000000-0005-0000-0000-0000F6CA0000}"/>
    <cellStyle name="Percent 4 3 2 2 6 2" xfId="51948" xr:uid="{00000000-0005-0000-0000-0000F7CA0000}"/>
    <cellStyle name="Percent 4 3 2 2 7" xfId="51949" xr:uid="{00000000-0005-0000-0000-0000F8CA0000}"/>
    <cellStyle name="Percent 4 3 2 2 8" xfId="51950" xr:uid="{00000000-0005-0000-0000-0000F9CA0000}"/>
    <cellStyle name="Percent 4 3 2 2 9" xfId="51951" xr:uid="{00000000-0005-0000-0000-0000FACA0000}"/>
    <cellStyle name="Percent 4 3 2 3" xfId="51952" xr:uid="{00000000-0005-0000-0000-0000FBCA0000}"/>
    <cellStyle name="Percent 4 3 2 3 10" xfId="51953" xr:uid="{00000000-0005-0000-0000-0000FCCA0000}"/>
    <cellStyle name="Percent 4 3 2 3 11" xfId="51954" xr:uid="{00000000-0005-0000-0000-0000FDCA0000}"/>
    <cellStyle name="Percent 4 3 2 3 12" xfId="51955" xr:uid="{00000000-0005-0000-0000-0000FECA0000}"/>
    <cellStyle name="Percent 4 3 2 3 2" xfId="51956" xr:uid="{00000000-0005-0000-0000-0000FFCA0000}"/>
    <cellStyle name="Percent 4 3 2 3 2 10" xfId="51957" xr:uid="{00000000-0005-0000-0000-000000CB0000}"/>
    <cellStyle name="Percent 4 3 2 3 2 11" xfId="51958" xr:uid="{00000000-0005-0000-0000-000001CB0000}"/>
    <cellStyle name="Percent 4 3 2 3 2 2" xfId="51959" xr:uid="{00000000-0005-0000-0000-000002CB0000}"/>
    <cellStyle name="Percent 4 3 2 3 2 2 2" xfId="51960" xr:uid="{00000000-0005-0000-0000-000003CB0000}"/>
    <cellStyle name="Percent 4 3 2 3 2 2 3" xfId="51961" xr:uid="{00000000-0005-0000-0000-000004CB0000}"/>
    <cellStyle name="Percent 4 3 2 3 2 2 4" xfId="51962" xr:uid="{00000000-0005-0000-0000-000005CB0000}"/>
    <cellStyle name="Percent 4 3 2 3 2 2 5" xfId="51963" xr:uid="{00000000-0005-0000-0000-000006CB0000}"/>
    <cellStyle name="Percent 4 3 2 3 2 3" xfId="51964" xr:uid="{00000000-0005-0000-0000-000007CB0000}"/>
    <cellStyle name="Percent 4 3 2 3 2 3 2" xfId="51965" xr:uid="{00000000-0005-0000-0000-000008CB0000}"/>
    <cellStyle name="Percent 4 3 2 3 2 3 3" xfId="51966" xr:uid="{00000000-0005-0000-0000-000009CB0000}"/>
    <cellStyle name="Percent 4 3 2 3 2 4" xfId="51967" xr:uid="{00000000-0005-0000-0000-00000ACB0000}"/>
    <cellStyle name="Percent 4 3 2 3 2 4 2" xfId="51968" xr:uid="{00000000-0005-0000-0000-00000BCB0000}"/>
    <cellStyle name="Percent 4 3 2 3 2 5" xfId="51969" xr:uid="{00000000-0005-0000-0000-00000CCB0000}"/>
    <cellStyle name="Percent 4 3 2 3 2 5 2" xfId="51970" xr:uid="{00000000-0005-0000-0000-00000DCB0000}"/>
    <cellStyle name="Percent 4 3 2 3 2 6" xfId="51971" xr:uid="{00000000-0005-0000-0000-00000ECB0000}"/>
    <cellStyle name="Percent 4 3 2 3 2 7" xfId="51972" xr:uid="{00000000-0005-0000-0000-00000FCB0000}"/>
    <cellStyle name="Percent 4 3 2 3 2 8" xfId="51973" xr:uid="{00000000-0005-0000-0000-000010CB0000}"/>
    <cellStyle name="Percent 4 3 2 3 2 9" xfId="51974" xr:uid="{00000000-0005-0000-0000-000011CB0000}"/>
    <cellStyle name="Percent 4 3 2 3 3" xfId="51975" xr:uid="{00000000-0005-0000-0000-000012CB0000}"/>
    <cellStyle name="Percent 4 3 2 3 3 2" xfId="51976" xr:uid="{00000000-0005-0000-0000-000013CB0000}"/>
    <cellStyle name="Percent 4 3 2 3 3 3" xfId="51977" xr:uid="{00000000-0005-0000-0000-000014CB0000}"/>
    <cellStyle name="Percent 4 3 2 3 3 4" xfId="51978" xr:uid="{00000000-0005-0000-0000-000015CB0000}"/>
    <cellStyle name="Percent 4 3 2 3 3 5" xfId="51979" xr:uid="{00000000-0005-0000-0000-000016CB0000}"/>
    <cellStyle name="Percent 4 3 2 3 4" xfId="51980" xr:uid="{00000000-0005-0000-0000-000017CB0000}"/>
    <cellStyle name="Percent 4 3 2 3 4 2" xfId="51981" xr:uid="{00000000-0005-0000-0000-000018CB0000}"/>
    <cellStyle name="Percent 4 3 2 3 4 3" xfId="51982" xr:uid="{00000000-0005-0000-0000-000019CB0000}"/>
    <cellStyle name="Percent 4 3 2 3 5" xfId="51983" xr:uid="{00000000-0005-0000-0000-00001ACB0000}"/>
    <cellStyle name="Percent 4 3 2 3 5 2" xfId="51984" xr:uid="{00000000-0005-0000-0000-00001BCB0000}"/>
    <cellStyle name="Percent 4 3 2 3 6" xfId="51985" xr:uid="{00000000-0005-0000-0000-00001CCB0000}"/>
    <cellStyle name="Percent 4 3 2 3 6 2" xfId="51986" xr:uid="{00000000-0005-0000-0000-00001DCB0000}"/>
    <cellStyle name="Percent 4 3 2 3 7" xfId="51987" xr:uid="{00000000-0005-0000-0000-00001ECB0000}"/>
    <cellStyle name="Percent 4 3 2 3 8" xfId="51988" xr:uid="{00000000-0005-0000-0000-00001FCB0000}"/>
    <cellStyle name="Percent 4 3 2 3 9" xfId="51989" xr:uid="{00000000-0005-0000-0000-000020CB0000}"/>
    <cellStyle name="Percent 4 3 2 4" xfId="51990" xr:uid="{00000000-0005-0000-0000-000021CB0000}"/>
    <cellStyle name="Percent 4 3 2 4 10" xfId="51991" xr:uid="{00000000-0005-0000-0000-000022CB0000}"/>
    <cellStyle name="Percent 4 3 2 4 11" xfId="51992" xr:uid="{00000000-0005-0000-0000-000023CB0000}"/>
    <cellStyle name="Percent 4 3 2 4 2" xfId="51993" xr:uid="{00000000-0005-0000-0000-000024CB0000}"/>
    <cellStyle name="Percent 4 3 2 4 2 2" xfId="51994" xr:uid="{00000000-0005-0000-0000-000025CB0000}"/>
    <cellStyle name="Percent 4 3 2 4 2 3" xfId="51995" xr:uid="{00000000-0005-0000-0000-000026CB0000}"/>
    <cellStyle name="Percent 4 3 2 4 2 4" xfId="51996" xr:uid="{00000000-0005-0000-0000-000027CB0000}"/>
    <cellStyle name="Percent 4 3 2 4 2 5" xfId="51997" xr:uid="{00000000-0005-0000-0000-000028CB0000}"/>
    <cellStyle name="Percent 4 3 2 4 3" xfId="51998" xr:uid="{00000000-0005-0000-0000-000029CB0000}"/>
    <cellStyle name="Percent 4 3 2 4 3 2" xfId="51999" xr:uid="{00000000-0005-0000-0000-00002ACB0000}"/>
    <cellStyle name="Percent 4 3 2 4 3 3" xfId="52000" xr:uid="{00000000-0005-0000-0000-00002BCB0000}"/>
    <cellStyle name="Percent 4 3 2 4 4" xfId="52001" xr:uid="{00000000-0005-0000-0000-00002CCB0000}"/>
    <cellStyle name="Percent 4 3 2 4 4 2" xfId="52002" xr:uid="{00000000-0005-0000-0000-00002DCB0000}"/>
    <cellStyle name="Percent 4 3 2 4 5" xfId="52003" xr:uid="{00000000-0005-0000-0000-00002ECB0000}"/>
    <cellStyle name="Percent 4 3 2 4 5 2" xfId="52004" xr:uid="{00000000-0005-0000-0000-00002FCB0000}"/>
    <cellStyle name="Percent 4 3 2 4 6" xfId="52005" xr:uid="{00000000-0005-0000-0000-000030CB0000}"/>
    <cellStyle name="Percent 4 3 2 4 7" xfId="52006" xr:uid="{00000000-0005-0000-0000-000031CB0000}"/>
    <cellStyle name="Percent 4 3 2 4 8" xfId="52007" xr:uid="{00000000-0005-0000-0000-000032CB0000}"/>
    <cellStyle name="Percent 4 3 2 4 9" xfId="52008" xr:uid="{00000000-0005-0000-0000-000033CB0000}"/>
    <cellStyle name="Percent 4 3 2 5" xfId="52009" xr:uid="{00000000-0005-0000-0000-000034CB0000}"/>
    <cellStyle name="Percent 4 3 2 5 2" xfId="52010" xr:uid="{00000000-0005-0000-0000-000035CB0000}"/>
    <cellStyle name="Percent 4 3 2 5 3" xfId="52011" xr:uid="{00000000-0005-0000-0000-000036CB0000}"/>
    <cellStyle name="Percent 4 3 2 5 4" xfId="52012" xr:uid="{00000000-0005-0000-0000-000037CB0000}"/>
    <cellStyle name="Percent 4 3 2 5 5" xfId="52013" xr:uid="{00000000-0005-0000-0000-000038CB0000}"/>
    <cellStyle name="Percent 4 3 2 6" xfId="52014" xr:uid="{00000000-0005-0000-0000-000039CB0000}"/>
    <cellStyle name="Percent 4 3 2 6 2" xfId="52015" xr:uid="{00000000-0005-0000-0000-00003ACB0000}"/>
    <cellStyle name="Percent 4 3 2 6 3" xfId="52016" xr:uid="{00000000-0005-0000-0000-00003BCB0000}"/>
    <cellStyle name="Percent 4 3 2 7" xfId="52017" xr:uid="{00000000-0005-0000-0000-00003CCB0000}"/>
    <cellStyle name="Percent 4 3 2 7 2" xfId="52018" xr:uid="{00000000-0005-0000-0000-00003DCB0000}"/>
    <cellStyle name="Percent 4 3 2 8" xfId="52019" xr:uid="{00000000-0005-0000-0000-00003ECB0000}"/>
    <cellStyle name="Percent 4 3 2 8 2" xfId="52020" xr:uid="{00000000-0005-0000-0000-00003FCB0000}"/>
    <cellStyle name="Percent 4 3 2 9" xfId="52021" xr:uid="{00000000-0005-0000-0000-000040CB0000}"/>
    <cellStyle name="Percent 4 3 3" xfId="52022" xr:uid="{00000000-0005-0000-0000-000041CB0000}"/>
    <cellStyle name="Percent 4 3 3 10" xfId="52023" xr:uid="{00000000-0005-0000-0000-000042CB0000}"/>
    <cellStyle name="Percent 4 3 3 11" xfId="52024" xr:uid="{00000000-0005-0000-0000-000043CB0000}"/>
    <cellStyle name="Percent 4 3 3 12" xfId="52025" xr:uid="{00000000-0005-0000-0000-000044CB0000}"/>
    <cellStyle name="Percent 4 3 3 13" xfId="52026" xr:uid="{00000000-0005-0000-0000-000045CB0000}"/>
    <cellStyle name="Percent 4 3 3 14" xfId="52027" xr:uid="{00000000-0005-0000-0000-000046CB0000}"/>
    <cellStyle name="Percent 4 3 3 2" xfId="52028" xr:uid="{00000000-0005-0000-0000-000047CB0000}"/>
    <cellStyle name="Percent 4 3 3 2 10" xfId="52029" xr:uid="{00000000-0005-0000-0000-000048CB0000}"/>
    <cellStyle name="Percent 4 3 3 2 11" xfId="52030" xr:uid="{00000000-0005-0000-0000-000049CB0000}"/>
    <cellStyle name="Percent 4 3 3 2 12" xfId="52031" xr:uid="{00000000-0005-0000-0000-00004ACB0000}"/>
    <cellStyle name="Percent 4 3 3 2 2" xfId="52032" xr:uid="{00000000-0005-0000-0000-00004BCB0000}"/>
    <cellStyle name="Percent 4 3 3 2 2 10" xfId="52033" xr:uid="{00000000-0005-0000-0000-00004CCB0000}"/>
    <cellStyle name="Percent 4 3 3 2 2 11" xfId="52034" xr:uid="{00000000-0005-0000-0000-00004DCB0000}"/>
    <cellStyle name="Percent 4 3 3 2 2 2" xfId="52035" xr:uid="{00000000-0005-0000-0000-00004ECB0000}"/>
    <cellStyle name="Percent 4 3 3 2 2 2 2" xfId="52036" xr:uid="{00000000-0005-0000-0000-00004FCB0000}"/>
    <cellStyle name="Percent 4 3 3 2 2 2 3" xfId="52037" xr:uid="{00000000-0005-0000-0000-000050CB0000}"/>
    <cellStyle name="Percent 4 3 3 2 2 2 4" xfId="52038" xr:uid="{00000000-0005-0000-0000-000051CB0000}"/>
    <cellStyle name="Percent 4 3 3 2 2 2 5" xfId="52039" xr:uid="{00000000-0005-0000-0000-000052CB0000}"/>
    <cellStyle name="Percent 4 3 3 2 2 3" xfId="52040" xr:uid="{00000000-0005-0000-0000-000053CB0000}"/>
    <cellStyle name="Percent 4 3 3 2 2 3 2" xfId="52041" xr:uid="{00000000-0005-0000-0000-000054CB0000}"/>
    <cellStyle name="Percent 4 3 3 2 2 3 3" xfId="52042" xr:uid="{00000000-0005-0000-0000-000055CB0000}"/>
    <cellStyle name="Percent 4 3 3 2 2 4" xfId="52043" xr:uid="{00000000-0005-0000-0000-000056CB0000}"/>
    <cellStyle name="Percent 4 3 3 2 2 4 2" xfId="52044" xr:uid="{00000000-0005-0000-0000-000057CB0000}"/>
    <cellStyle name="Percent 4 3 3 2 2 5" xfId="52045" xr:uid="{00000000-0005-0000-0000-000058CB0000}"/>
    <cellStyle name="Percent 4 3 3 2 2 5 2" xfId="52046" xr:uid="{00000000-0005-0000-0000-000059CB0000}"/>
    <cellStyle name="Percent 4 3 3 2 2 6" xfId="52047" xr:uid="{00000000-0005-0000-0000-00005ACB0000}"/>
    <cellStyle name="Percent 4 3 3 2 2 7" xfId="52048" xr:uid="{00000000-0005-0000-0000-00005BCB0000}"/>
    <cellStyle name="Percent 4 3 3 2 2 8" xfId="52049" xr:uid="{00000000-0005-0000-0000-00005CCB0000}"/>
    <cellStyle name="Percent 4 3 3 2 2 9" xfId="52050" xr:uid="{00000000-0005-0000-0000-00005DCB0000}"/>
    <cellStyle name="Percent 4 3 3 2 3" xfId="52051" xr:uid="{00000000-0005-0000-0000-00005ECB0000}"/>
    <cellStyle name="Percent 4 3 3 2 3 2" xfId="52052" xr:uid="{00000000-0005-0000-0000-00005FCB0000}"/>
    <cellStyle name="Percent 4 3 3 2 3 3" xfId="52053" xr:uid="{00000000-0005-0000-0000-000060CB0000}"/>
    <cellStyle name="Percent 4 3 3 2 3 4" xfId="52054" xr:uid="{00000000-0005-0000-0000-000061CB0000}"/>
    <cellStyle name="Percent 4 3 3 2 3 5" xfId="52055" xr:uid="{00000000-0005-0000-0000-000062CB0000}"/>
    <cellStyle name="Percent 4 3 3 2 4" xfId="52056" xr:uid="{00000000-0005-0000-0000-000063CB0000}"/>
    <cellStyle name="Percent 4 3 3 2 4 2" xfId="52057" xr:uid="{00000000-0005-0000-0000-000064CB0000}"/>
    <cellStyle name="Percent 4 3 3 2 4 3" xfId="52058" xr:uid="{00000000-0005-0000-0000-000065CB0000}"/>
    <cellStyle name="Percent 4 3 3 2 5" xfId="52059" xr:uid="{00000000-0005-0000-0000-000066CB0000}"/>
    <cellStyle name="Percent 4 3 3 2 5 2" xfId="52060" xr:uid="{00000000-0005-0000-0000-000067CB0000}"/>
    <cellStyle name="Percent 4 3 3 2 6" xfId="52061" xr:uid="{00000000-0005-0000-0000-000068CB0000}"/>
    <cellStyle name="Percent 4 3 3 2 6 2" xfId="52062" xr:uid="{00000000-0005-0000-0000-000069CB0000}"/>
    <cellStyle name="Percent 4 3 3 2 7" xfId="52063" xr:uid="{00000000-0005-0000-0000-00006ACB0000}"/>
    <cellStyle name="Percent 4 3 3 2 8" xfId="52064" xr:uid="{00000000-0005-0000-0000-00006BCB0000}"/>
    <cellStyle name="Percent 4 3 3 2 9" xfId="52065" xr:uid="{00000000-0005-0000-0000-00006CCB0000}"/>
    <cellStyle name="Percent 4 3 3 3" xfId="52066" xr:uid="{00000000-0005-0000-0000-00006DCB0000}"/>
    <cellStyle name="Percent 4 3 3 3 10" xfId="52067" xr:uid="{00000000-0005-0000-0000-00006ECB0000}"/>
    <cellStyle name="Percent 4 3 3 3 11" xfId="52068" xr:uid="{00000000-0005-0000-0000-00006FCB0000}"/>
    <cellStyle name="Percent 4 3 3 3 12" xfId="52069" xr:uid="{00000000-0005-0000-0000-000070CB0000}"/>
    <cellStyle name="Percent 4 3 3 3 2" xfId="52070" xr:uid="{00000000-0005-0000-0000-000071CB0000}"/>
    <cellStyle name="Percent 4 3 3 3 2 10" xfId="52071" xr:uid="{00000000-0005-0000-0000-000072CB0000}"/>
    <cellStyle name="Percent 4 3 3 3 2 11" xfId="52072" xr:uid="{00000000-0005-0000-0000-000073CB0000}"/>
    <cellStyle name="Percent 4 3 3 3 2 2" xfId="52073" xr:uid="{00000000-0005-0000-0000-000074CB0000}"/>
    <cellStyle name="Percent 4 3 3 3 2 2 2" xfId="52074" xr:uid="{00000000-0005-0000-0000-000075CB0000}"/>
    <cellStyle name="Percent 4 3 3 3 2 2 3" xfId="52075" xr:uid="{00000000-0005-0000-0000-000076CB0000}"/>
    <cellStyle name="Percent 4 3 3 3 2 2 4" xfId="52076" xr:uid="{00000000-0005-0000-0000-000077CB0000}"/>
    <cellStyle name="Percent 4 3 3 3 2 2 5" xfId="52077" xr:uid="{00000000-0005-0000-0000-000078CB0000}"/>
    <cellStyle name="Percent 4 3 3 3 2 3" xfId="52078" xr:uid="{00000000-0005-0000-0000-000079CB0000}"/>
    <cellStyle name="Percent 4 3 3 3 2 3 2" xfId="52079" xr:uid="{00000000-0005-0000-0000-00007ACB0000}"/>
    <cellStyle name="Percent 4 3 3 3 2 3 3" xfId="52080" xr:uid="{00000000-0005-0000-0000-00007BCB0000}"/>
    <cellStyle name="Percent 4 3 3 3 2 4" xfId="52081" xr:uid="{00000000-0005-0000-0000-00007CCB0000}"/>
    <cellStyle name="Percent 4 3 3 3 2 4 2" xfId="52082" xr:uid="{00000000-0005-0000-0000-00007DCB0000}"/>
    <cellStyle name="Percent 4 3 3 3 2 5" xfId="52083" xr:uid="{00000000-0005-0000-0000-00007ECB0000}"/>
    <cellStyle name="Percent 4 3 3 3 2 5 2" xfId="52084" xr:uid="{00000000-0005-0000-0000-00007FCB0000}"/>
    <cellStyle name="Percent 4 3 3 3 2 6" xfId="52085" xr:uid="{00000000-0005-0000-0000-000080CB0000}"/>
    <cellStyle name="Percent 4 3 3 3 2 7" xfId="52086" xr:uid="{00000000-0005-0000-0000-000081CB0000}"/>
    <cellStyle name="Percent 4 3 3 3 2 8" xfId="52087" xr:uid="{00000000-0005-0000-0000-000082CB0000}"/>
    <cellStyle name="Percent 4 3 3 3 2 9" xfId="52088" xr:uid="{00000000-0005-0000-0000-000083CB0000}"/>
    <cellStyle name="Percent 4 3 3 3 3" xfId="52089" xr:uid="{00000000-0005-0000-0000-000084CB0000}"/>
    <cellStyle name="Percent 4 3 3 3 3 2" xfId="52090" xr:uid="{00000000-0005-0000-0000-000085CB0000}"/>
    <cellStyle name="Percent 4 3 3 3 3 3" xfId="52091" xr:uid="{00000000-0005-0000-0000-000086CB0000}"/>
    <cellStyle name="Percent 4 3 3 3 3 4" xfId="52092" xr:uid="{00000000-0005-0000-0000-000087CB0000}"/>
    <cellStyle name="Percent 4 3 3 3 3 5" xfId="52093" xr:uid="{00000000-0005-0000-0000-000088CB0000}"/>
    <cellStyle name="Percent 4 3 3 3 4" xfId="52094" xr:uid="{00000000-0005-0000-0000-000089CB0000}"/>
    <cellStyle name="Percent 4 3 3 3 4 2" xfId="52095" xr:uid="{00000000-0005-0000-0000-00008ACB0000}"/>
    <cellStyle name="Percent 4 3 3 3 4 3" xfId="52096" xr:uid="{00000000-0005-0000-0000-00008BCB0000}"/>
    <cellStyle name="Percent 4 3 3 3 5" xfId="52097" xr:uid="{00000000-0005-0000-0000-00008CCB0000}"/>
    <cellStyle name="Percent 4 3 3 3 5 2" xfId="52098" xr:uid="{00000000-0005-0000-0000-00008DCB0000}"/>
    <cellStyle name="Percent 4 3 3 3 6" xfId="52099" xr:uid="{00000000-0005-0000-0000-00008ECB0000}"/>
    <cellStyle name="Percent 4 3 3 3 6 2" xfId="52100" xr:uid="{00000000-0005-0000-0000-00008FCB0000}"/>
    <cellStyle name="Percent 4 3 3 3 7" xfId="52101" xr:uid="{00000000-0005-0000-0000-000090CB0000}"/>
    <cellStyle name="Percent 4 3 3 3 8" xfId="52102" xr:uid="{00000000-0005-0000-0000-000091CB0000}"/>
    <cellStyle name="Percent 4 3 3 3 9" xfId="52103" xr:uid="{00000000-0005-0000-0000-000092CB0000}"/>
    <cellStyle name="Percent 4 3 3 4" xfId="52104" xr:uid="{00000000-0005-0000-0000-000093CB0000}"/>
    <cellStyle name="Percent 4 3 3 4 10" xfId="52105" xr:uid="{00000000-0005-0000-0000-000094CB0000}"/>
    <cellStyle name="Percent 4 3 3 4 11" xfId="52106" xr:uid="{00000000-0005-0000-0000-000095CB0000}"/>
    <cellStyle name="Percent 4 3 3 4 2" xfId="52107" xr:uid="{00000000-0005-0000-0000-000096CB0000}"/>
    <cellStyle name="Percent 4 3 3 4 2 2" xfId="52108" xr:uid="{00000000-0005-0000-0000-000097CB0000}"/>
    <cellStyle name="Percent 4 3 3 4 2 3" xfId="52109" xr:uid="{00000000-0005-0000-0000-000098CB0000}"/>
    <cellStyle name="Percent 4 3 3 4 2 4" xfId="52110" xr:uid="{00000000-0005-0000-0000-000099CB0000}"/>
    <cellStyle name="Percent 4 3 3 4 2 5" xfId="52111" xr:uid="{00000000-0005-0000-0000-00009ACB0000}"/>
    <cellStyle name="Percent 4 3 3 4 3" xfId="52112" xr:uid="{00000000-0005-0000-0000-00009BCB0000}"/>
    <cellStyle name="Percent 4 3 3 4 3 2" xfId="52113" xr:uid="{00000000-0005-0000-0000-00009CCB0000}"/>
    <cellStyle name="Percent 4 3 3 4 3 3" xfId="52114" xr:uid="{00000000-0005-0000-0000-00009DCB0000}"/>
    <cellStyle name="Percent 4 3 3 4 4" xfId="52115" xr:uid="{00000000-0005-0000-0000-00009ECB0000}"/>
    <cellStyle name="Percent 4 3 3 4 4 2" xfId="52116" xr:uid="{00000000-0005-0000-0000-00009FCB0000}"/>
    <cellStyle name="Percent 4 3 3 4 5" xfId="52117" xr:uid="{00000000-0005-0000-0000-0000A0CB0000}"/>
    <cellStyle name="Percent 4 3 3 4 5 2" xfId="52118" xr:uid="{00000000-0005-0000-0000-0000A1CB0000}"/>
    <cellStyle name="Percent 4 3 3 4 6" xfId="52119" xr:uid="{00000000-0005-0000-0000-0000A2CB0000}"/>
    <cellStyle name="Percent 4 3 3 4 7" xfId="52120" xr:uid="{00000000-0005-0000-0000-0000A3CB0000}"/>
    <cellStyle name="Percent 4 3 3 4 8" xfId="52121" xr:uid="{00000000-0005-0000-0000-0000A4CB0000}"/>
    <cellStyle name="Percent 4 3 3 4 9" xfId="52122" xr:uid="{00000000-0005-0000-0000-0000A5CB0000}"/>
    <cellStyle name="Percent 4 3 3 5" xfId="52123" xr:uid="{00000000-0005-0000-0000-0000A6CB0000}"/>
    <cellStyle name="Percent 4 3 3 5 2" xfId="52124" xr:uid="{00000000-0005-0000-0000-0000A7CB0000}"/>
    <cellStyle name="Percent 4 3 3 5 3" xfId="52125" xr:uid="{00000000-0005-0000-0000-0000A8CB0000}"/>
    <cellStyle name="Percent 4 3 3 5 4" xfId="52126" xr:uid="{00000000-0005-0000-0000-0000A9CB0000}"/>
    <cellStyle name="Percent 4 3 3 5 5" xfId="52127" xr:uid="{00000000-0005-0000-0000-0000AACB0000}"/>
    <cellStyle name="Percent 4 3 3 6" xfId="52128" xr:uid="{00000000-0005-0000-0000-0000ABCB0000}"/>
    <cellStyle name="Percent 4 3 3 6 2" xfId="52129" xr:uid="{00000000-0005-0000-0000-0000ACCB0000}"/>
    <cellStyle name="Percent 4 3 3 6 3" xfId="52130" xr:uid="{00000000-0005-0000-0000-0000ADCB0000}"/>
    <cellStyle name="Percent 4 3 3 7" xfId="52131" xr:uid="{00000000-0005-0000-0000-0000AECB0000}"/>
    <cellStyle name="Percent 4 3 3 7 2" xfId="52132" xr:uid="{00000000-0005-0000-0000-0000AFCB0000}"/>
    <cellStyle name="Percent 4 3 3 8" xfId="52133" xr:uid="{00000000-0005-0000-0000-0000B0CB0000}"/>
    <cellStyle name="Percent 4 3 3 8 2" xfId="52134" xr:uid="{00000000-0005-0000-0000-0000B1CB0000}"/>
    <cellStyle name="Percent 4 3 3 9" xfId="52135" xr:uid="{00000000-0005-0000-0000-0000B2CB0000}"/>
    <cellStyle name="Percent 4 3 4" xfId="52136" xr:uid="{00000000-0005-0000-0000-0000B3CB0000}"/>
    <cellStyle name="Percent 4 3 4 10" xfId="52137" xr:uid="{00000000-0005-0000-0000-0000B4CB0000}"/>
    <cellStyle name="Percent 4 3 4 11" xfId="52138" xr:uid="{00000000-0005-0000-0000-0000B5CB0000}"/>
    <cellStyle name="Percent 4 3 4 12" xfId="52139" xr:uid="{00000000-0005-0000-0000-0000B6CB0000}"/>
    <cellStyle name="Percent 4 3 4 13" xfId="52140" xr:uid="{00000000-0005-0000-0000-0000B7CB0000}"/>
    <cellStyle name="Percent 4 3 4 14" xfId="52141" xr:uid="{00000000-0005-0000-0000-0000B8CB0000}"/>
    <cellStyle name="Percent 4 3 4 2" xfId="52142" xr:uid="{00000000-0005-0000-0000-0000B9CB0000}"/>
    <cellStyle name="Percent 4 3 4 2 10" xfId="52143" xr:uid="{00000000-0005-0000-0000-0000BACB0000}"/>
    <cellStyle name="Percent 4 3 4 2 11" xfId="52144" xr:uid="{00000000-0005-0000-0000-0000BBCB0000}"/>
    <cellStyle name="Percent 4 3 4 2 12" xfId="52145" xr:uid="{00000000-0005-0000-0000-0000BCCB0000}"/>
    <cellStyle name="Percent 4 3 4 2 2" xfId="52146" xr:uid="{00000000-0005-0000-0000-0000BDCB0000}"/>
    <cellStyle name="Percent 4 3 4 2 2 10" xfId="52147" xr:uid="{00000000-0005-0000-0000-0000BECB0000}"/>
    <cellStyle name="Percent 4 3 4 2 2 11" xfId="52148" xr:uid="{00000000-0005-0000-0000-0000BFCB0000}"/>
    <cellStyle name="Percent 4 3 4 2 2 2" xfId="52149" xr:uid="{00000000-0005-0000-0000-0000C0CB0000}"/>
    <cellStyle name="Percent 4 3 4 2 2 2 2" xfId="52150" xr:uid="{00000000-0005-0000-0000-0000C1CB0000}"/>
    <cellStyle name="Percent 4 3 4 2 2 2 3" xfId="52151" xr:uid="{00000000-0005-0000-0000-0000C2CB0000}"/>
    <cellStyle name="Percent 4 3 4 2 2 2 4" xfId="52152" xr:uid="{00000000-0005-0000-0000-0000C3CB0000}"/>
    <cellStyle name="Percent 4 3 4 2 2 2 5" xfId="52153" xr:uid="{00000000-0005-0000-0000-0000C4CB0000}"/>
    <cellStyle name="Percent 4 3 4 2 2 3" xfId="52154" xr:uid="{00000000-0005-0000-0000-0000C5CB0000}"/>
    <cellStyle name="Percent 4 3 4 2 2 3 2" xfId="52155" xr:uid="{00000000-0005-0000-0000-0000C6CB0000}"/>
    <cellStyle name="Percent 4 3 4 2 2 3 3" xfId="52156" xr:uid="{00000000-0005-0000-0000-0000C7CB0000}"/>
    <cellStyle name="Percent 4 3 4 2 2 4" xfId="52157" xr:uid="{00000000-0005-0000-0000-0000C8CB0000}"/>
    <cellStyle name="Percent 4 3 4 2 2 4 2" xfId="52158" xr:uid="{00000000-0005-0000-0000-0000C9CB0000}"/>
    <cellStyle name="Percent 4 3 4 2 2 5" xfId="52159" xr:uid="{00000000-0005-0000-0000-0000CACB0000}"/>
    <cellStyle name="Percent 4 3 4 2 2 5 2" xfId="52160" xr:uid="{00000000-0005-0000-0000-0000CBCB0000}"/>
    <cellStyle name="Percent 4 3 4 2 2 6" xfId="52161" xr:uid="{00000000-0005-0000-0000-0000CCCB0000}"/>
    <cellStyle name="Percent 4 3 4 2 2 7" xfId="52162" xr:uid="{00000000-0005-0000-0000-0000CDCB0000}"/>
    <cellStyle name="Percent 4 3 4 2 2 8" xfId="52163" xr:uid="{00000000-0005-0000-0000-0000CECB0000}"/>
    <cellStyle name="Percent 4 3 4 2 2 9" xfId="52164" xr:uid="{00000000-0005-0000-0000-0000CFCB0000}"/>
    <cellStyle name="Percent 4 3 4 2 3" xfId="52165" xr:uid="{00000000-0005-0000-0000-0000D0CB0000}"/>
    <cellStyle name="Percent 4 3 4 2 3 2" xfId="52166" xr:uid="{00000000-0005-0000-0000-0000D1CB0000}"/>
    <cellStyle name="Percent 4 3 4 2 3 3" xfId="52167" xr:uid="{00000000-0005-0000-0000-0000D2CB0000}"/>
    <cellStyle name="Percent 4 3 4 2 3 4" xfId="52168" xr:uid="{00000000-0005-0000-0000-0000D3CB0000}"/>
    <cellStyle name="Percent 4 3 4 2 3 5" xfId="52169" xr:uid="{00000000-0005-0000-0000-0000D4CB0000}"/>
    <cellStyle name="Percent 4 3 4 2 4" xfId="52170" xr:uid="{00000000-0005-0000-0000-0000D5CB0000}"/>
    <cellStyle name="Percent 4 3 4 2 4 2" xfId="52171" xr:uid="{00000000-0005-0000-0000-0000D6CB0000}"/>
    <cellStyle name="Percent 4 3 4 2 4 3" xfId="52172" xr:uid="{00000000-0005-0000-0000-0000D7CB0000}"/>
    <cellStyle name="Percent 4 3 4 2 5" xfId="52173" xr:uid="{00000000-0005-0000-0000-0000D8CB0000}"/>
    <cellStyle name="Percent 4 3 4 2 5 2" xfId="52174" xr:uid="{00000000-0005-0000-0000-0000D9CB0000}"/>
    <cellStyle name="Percent 4 3 4 2 6" xfId="52175" xr:uid="{00000000-0005-0000-0000-0000DACB0000}"/>
    <cellStyle name="Percent 4 3 4 2 6 2" xfId="52176" xr:uid="{00000000-0005-0000-0000-0000DBCB0000}"/>
    <cellStyle name="Percent 4 3 4 2 7" xfId="52177" xr:uid="{00000000-0005-0000-0000-0000DCCB0000}"/>
    <cellStyle name="Percent 4 3 4 2 8" xfId="52178" xr:uid="{00000000-0005-0000-0000-0000DDCB0000}"/>
    <cellStyle name="Percent 4 3 4 2 9" xfId="52179" xr:uid="{00000000-0005-0000-0000-0000DECB0000}"/>
    <cellStyle name="Percent 4 3 4 3" xfId="52180" xr:uid="{00000000-0005-0000-0000-0000DFCB0000}"/>
    <cellStyle name="Percent 4 3 4 3 10" xfId="52181" xr:uid="{00000000-0005-0000-0000-0000E0CB0000}"/>
    <cellStyle name="Percent 4 3 4 3 11" xfId="52182" xr:uid="{00000000-0005-0000-0000-0000E1CB0000}"/>
    <cellStyle name="Percent 4 3 4 3 12" xfId="52183" xr:uid="{00000000-0005-0000-0000-0000E2CB0000}"/>
    <cellStyle name="Percent 4 3 4 3 2" xfId="52184" xr:uid="{00000000-0005-0000-0000-0000E3CB0000}"/>
    <cellStyle name="Percent 4 3 4 3 2 10" xfId="52185" xr:uid="{00000000-0005-0000-0000-0000E4CB0000}"/>
    <cellStyle name="Percent 4 3 4 3 2 11" xfId="52186" xr:uid="{00000000-0005-0000-0000-0000E5CB0000}"/>
    <cellStyle name="Percent 4 3 4 3 2 2" xfId="52187" xr:uid="{00000000-0005-0000-0000-0000E6CB0000}"/>
    <cellStyle name="Percent 4 3 4 3 2 2 2" xfId="52188" xr:uid="{00000000-0005-0000-0000-0000E7CB0000}"/>
    <cellStyle name="Percent 4 3 4 3 2 2 3" xfId="52189" xr:uid="{00000000-0005-0000-0000-0000E8CB0000}"/>
    <cellStyle name="Percent 4 3 4 3 2 2 4" xfId="52190" xr:uid="{00000000-0005-0000-0000-0000E9CB0000}"/>
    <cellStyle name="Percent 4 3 4 3 2 2 5" xfId="52191" xr:uid="{00000000-0005-0000-0000-0000EACB0000}"/>
    <cellStyle name="Percent 4 3 4 3 2 3" xfId="52192" xr:uid="{00000000-0005-0000-0000-0000EBCB0000}"/>
    <cellStyle name="Percent 4 3 4 3 2 3 2" xfId="52193" xr:uid="{00000000-0005-0000-0000-0000ECCB0000}"/>
    <cellStyle name="Percent 4 3 4 3 2 3 3" xfId="52194" xr:uid="{00000000-0005-0000-0000-0000EDCB0000}"/>
    <cellStyle name="Percent 4 3 4 3 2 4" xfId="52195" xr:uid="{00000000-0005-0000-0000-0000EECB0000}"/>
    <cellStyle name="Percent 4 3 4 3 2 4 2" xfId="52196" xr:uid="{00000000-0005-0000-0000-0000EFCB0000}"/>
    <cellStyle name="Percent 4 3 4 3 2 5" xfId="52197" xr:uid="{00000000-0005-0000-0000-0000F0CB0000}"/>
    <cellStyle name="Percent 4 3 4 3 2 5 2" xfId="52198" xr:uid="{00000000-0005-0000-0000-0000F1CB0000}"/>
    <cellStyle name="Percent 4 3 4 3 2 6" xfId="52199" xr:uid="{00000000-0005-0000-0000-0000F2CB0000}"/>
    <cellStyle name="Percent 4 3 4 3 2 7" xfId="52200" xr:uid="{00000000-0005-0000-0000-0000F3CB0000}"/>
    <cellStyle name="Percent 4 3 4 3 2 8" xfId="52201" xr:uid="{00000000-0005-0000-0000-0000F4CB0000}"/>
    <cellStyle name="Percent 4 3 4 3 2 9" xfId="52202" xr:uid="{00000000-0005-0000-0000-0000F5CB0000}"/>
    <cellStyle name="Percent 4 3 4 3 3" xfId="52203" xr:uid="{00000000-0005-0000-0000-0000F6CB0000}"/>
    <cellStyle name="Percent 4 3 4 3 3 2" xfId="52204" xr:uid="{00000000-0005-0000-0000-0000F7CB0000}"/>
    <cellStyle name="Percent 4 3 4 3 3 3" xfId="52205" xr:uid="{00000000-0005-0000-0000-0000F8CB0000}"/>
    <cellStyle name="Percent 4 3 4 3 3 4" xfId="52206" xr:uid="{00000000-0005-0000-0000-0000F9CB0000}"/>
    <cellStyle name="Percent 4 3 4 3 3 5" xfId="52207" xr:uid="{00000000-0005-0000-0000-0000FACB0000}"/>
    <cellStyle name="Percent 4 3 4 3 4" xfId="52208" xr:uid="{00000000-0005-0000-0000-0000FBCB0000}"/>
    <cellStyle name="Percent 4 3 4 3 4 2" xfId="52209" xr:uid="{00000000-0005-0000-0000-0000FCCB0000}"/>
    <cellStyle name="Percent 4 3 4 3 4 3" xfId="52210" xr:uid="{00000000-0005-0000-0000-0000FDCB0000}"/>
    <cellStyle name="Percent 4 3 4 3 5" xfId="52211" xr:uid="{00000000-0005-0000-0000-0000FECB0000}"/>
    <cellStyle name="Percent 4 3 4 3 5 2" xfId="52212" xr:uid="{00000000-0005-0000-0000-0000FFCB0000}"/>
    <cellStyle name="Percent 4 3 4 3 6" xfId="52213" xr:uid="{00000000-0005-0000-0000-000000CC0000}"/>
    <cellStyle name="Percent 4 3 4 3 6 2" xfId="52214" xr:uid="{00000000-0005-0000-0000-000001CC0000}"/>
    <cellStyle name="Percent 4 3 4 3 7" xfId="52215" xr:uid="{00000000-0005-0000-0000-000002CC0000}"/>
    <cellStyle name="Percent 4 3 4 3 8" xfId="52216" xr:uid="{00000000-0005-0000-0000-000003CC0000}"/>
    <cellStyle name="Percent 4 3 4 3 9" xfId="52217" xr:uid="{00000000-0005-0000-0000-000004CC0000}"/>
    <cellStyle name="Percent 4 3 4 4" xfId="52218" xr:uid="{00000000-0005-0000-0000-000005CC0000}"/>
    <cellStyle name="Percent 4 3 4 4 10" xfId="52219" xr:uid="{00000000-0005-0000-0000-000006CC0000}"/>
    <cellStyle name="Percent 4 3 4 4 11" xfId="52220" xr:uid="{00000000-0005-0000-0000-000007CC0000}"/>
    <cellStyle name="Percent 4 3 4 4 2" xfId="52221" xr:uid="{00000000-0005-0000-0000-000008CC0000}"/>
    <cellStyle name="Percent 4 3 4 4 2 2" xfId="52222" xr:uid="{00000000-0005-0000-0000-000009CC0000}"/>
    <cellStyle name="Percent 4 3 4 4 2 3" xfId="52223" xr:uid="{00000000-0005-0000-0000-00000ACC0000}"/>
    <cellStyle name="Percent 4 3 4 4 2 4" xfId="52224" xr:uid="{00000000-0005-0000-0000-00000BCC0000}"/>
    <cellStyle name="Percent 4 3 4 4 2 5" xfId="52225" xr:uid="{00000000-0005-0000-0000-00000CCC0000}"/>
    <cellStyle name="Percent 4 3 4 4 3" xfId="52226" xr:uid="{00000000-0005-0000-0000-00000DCC0000}"/>
    <cellStyle name="Percent 4 3 4 4 3 2" xfId="52227" xr:uid="{00000000-0005-0000-0000-00000ECC0000}"/>
    <cellStyle name="Percent 4 3 4 4 3 3" xfId="52228" xr:uid="{00000000-0005-0000-0000-00000FCC0000}"/>
    <cellStyle name="Percent 4 3 4 4 4" xfId="52229" xr:uid="{00000000-0005-0000-0000-000010CC0000}"/>
    <cellStyle name="Percent 4 3 4 4 4 2" xfId="52230" xr:uid="{00000000-0005-0000-0000-000011CC0000}"/>
    <cellStyle name="Percent 4 3 4 4 5" xfId="52231" xr:uid="{00000000-0005-0000-0000-000012CC0000}"/>
    <cellStyle name="Percent 4 3 4 4 5 2" xfId="52232" xr:uid="{00000000-0005-0000-0000-000013CC0000}"/>
    <cellStyle name="Percent 4 3 4 4 6" xfId="52233" xr:uid="{00000000-0005-0000-0000-000014CC0000}"/>
    <cellStyle name="Percent 4 3 4 4 7" xfId="52234" xr:uid="{00000000-0005-0000-0000-000015CC0000}"/>
    <cellStyle name="Percent 4 3 4 4 8" xfId="52235" xr:uid="{00000000-0005-0000-0000-000016CC0000}"/>
    <cellStyle name="Percent 4 3 4 4 9" xfId="52236" xr:uid="{00000000-0005-0000-0000-000017CC0000}"/>
    <cellStyle name="Percent 4 3 4 5" xfId="52237" xr:uid="{00000000-0005-0000-0000-000018CC0000}"/>
    <cellStyle name="Percent 4 3 4 5 2" xfId="52238" xr:uid="{00000000-0005-0000-0000-000019CC0000}"/>
    <cellStyle name="Percent 4 3 4 5 3" xfId="52239" xr:uid="{00000000-0005-0000-0000-00001ACC0000}"/>
    <cellStyle name="Percent 4 3 4 5 4" xfId="52240" xr:uid="{00000000-0005-0000-0000-00001BCC0000}"/>
    <cellStyle name="Percent 4 3 4 5 5" xfId="52241" xr:uid="{00000000-0005-0000-0000-00001CCC0000}"/>
    <cellStyle name="Percent 4 3 4 6" xfId="52242" xr:uid="{00000000-0005-0000-0000-00001DCC0000}"/>
    <cellStyle name="Percent 4 3 4 6 2" xfId="52243" xr:uid="{00000000-0005-0000-0000-00001ECC0000}"/>
    <cellStyle name="Percent 4 3 4 6 3" xfId="52244" xr:uid="{00000000-0005-0000-0000-00001FCC0000}"/>
    <cellStyle name="Percent 4 3 4 7" xfId="52245" xr:uid="{00000000-0005-0000-0000-000020CC0000}"/>
    <cellStyle name="Percent 4 3 4 7 2" xfId="52246" xr:uid="{00000000-0005-0000-0000-000021CC0000}"/>
    <cellStyle name="Percent 4 3 4 8" xfId="52247" xr:uid="{00000000-0005-0000-0000-000022CC0000}"/>
    <cellStyle name="Percent 4 3 4 8 2" xfId="52248" xr:uid="{00000000-0005-0000-0000-000023CC0000}"/>
    <cellStyle name="Percent 4 3 4 9" xfId="52249" xr:uid="{00000000-0005-0000-0000-000024CC0000}"/>
    <cellStyle name="Percent 4 3 5" xfId="52250" xr:uid="{00000000-0005-0000-0000-000025CC0000}"/>
    <cellStyle name="Percent 4 3 5 10" xfId="52251" xr:uid="{00000000-0005-0000-0000-000026CC0000}"/>
    <cellStyle name="Percent 4 3 5 11" xfId="52252" xr:uid="{00000000-0005-0000-0000-000027CC0000}"/>
    <cellStyle name="Percent 4 3 5 12" xfId="52253" xr:uid="{00000000-0005-0000-0000-000028CC0000}"/>
    <cellStyle name="Percent 4 3 5 2" xfId="52254" xr:uid="{00000000-0005-0000-0000-000029CC0000}"/>
    <cellStyle name="Percent 4 3 5 2 10" xfId="52255" xr:uid="{00000000-0005-0000-0000-00002ACC0000}"/>
    <cellStyle name="Percent 4 3 5 2 11" xfId="52256" xr:uid="{00000000-0005-0000-0000-00002BCC0000}"/>
    <cellStyle name="Percent 4 3 5 2 2" xfId="52257" xr:uid="{00000000-0005-0000-0000-00002CCC0000}"/>
    <cellStyle name="Percent 4 3 5 2 2 2" xfId="52258" xr:uid="{00000000-0005-0000-0000-00002DCC0000}"/>
    <cellStyle name="Percent 4 3 5 2 2 3" xfId="52259" xr:uid="{00000000-0005-0000-0000-00002ECC0000}"/>
    <cellStyle name="Percent 4 3 5 2 2 4" xfId="52260" xr:uid="{00000000-0005-0000-0000-00002FCC0000}"/>
    <cellStyle name="Percent 4 3 5 2 2 5" xfId="52261" xr:uid="{00000000-0005-0000-0000-000030CC0000}"/>
    <cellStyle name="Percent 4 3 5 2 3" xfId="52262" xr:uid="{00000000-0005-0000-0000-000031CC0000}"/>
    <cellStyle name="Percent 4 3 5 2 3 2" xfId="52263" xr:uid="{00000000-0005-0000-0000-000032CC0000}"/>
    <cellStyle name="Percent 4 3 5 2 3 3" xfId="52264" xr:uid="{00000000-0005-0000-0000-000033CC0000}"/>
    <cellStyle name="Percent 4 3 5 2 4" xfId="52265" xr:uid="{00000000-0005-0000-0000-000034CC0000}"/>
    <cellStyle name="Percent 4 3 5 2 4 2" xfId="52266" xr:uid="{00000000-0005-0000-0000-000035CC0000}"/>
    <cellStyle name="Percent 4 3 5 2 5" xfId="52267" xr:uid="{00000000-0005-0000-0000-000036CC0000}"/>
    <cellStyle name="Percent 4 3 5 2 5 2" xfId="52268" xr:uid="{00000000-0005-0000-0000-000037CC0000}"/>
    <cellStyle name="Percent 4 3 5 2 6" xfId="52269" xr:uid="{00000000-0005-0000-0000-000038CC0000}"/>
    <cellStyle name="Percent 4 3 5 2 7" xfId="52270" xr:uid="{00000000-0005-0000-0000-000039CC0000}"/>
    <cellStyle name="Percent 4 3 5 2 8" xfId="52271" xr:uid="{00000000-0005-0000-0000-00003ACC0000}"/>
    <cellStyle name="Percent 4 3 5 2 9" xfId="52272" xr:uid="{00000000-0005-0000-0000-00003BCC0000}"/>
    <cellStyle name="Percent 4 3 5 3" xfId="52273" xr:uid="{00000000-0005-0000-0000-00003CCC0000}"/>
    <cellStyle name="Percent 4 3 5 3 2" xfId="52274" xr:uid="{00000000-0005-0000-0000-00003DCC0000}"/>
    <cellStyle name="Percent 4 3 5 3 3" xfId="52275" xr:uid="{00000000-0005-0000-0000-00003ECC0000}"/>
    <cellStyle name="Percent 4 3 5 3 4" xfId="52276" xr:uid="{00000000-0005-0000-0000-00003FCC0000}"/>
    <cellStyle name="Percent 4 3 5 3 5" xfId="52277" xr:uid="{00000000-0005-0000-0000-000040CC0000}"/>
    <cellStyle name="Percent 4 3 5 4" xfId="52278" xr:uid="{00000000-0005-0000-0000-000041CC0000}"/>
    <cellStyle name="Percent 4 3 5 4 2" xfId="52279" xr:uid="{00000000-0005-0000-0000-000042CC0000}"/>
    <cellStyle name="Percent 4 3 5 4 3" xfId="52280" xr:uid="{00000000-0005-0000-0000-000043CC0000}"/>
    <cellStyle name="Percent 4 3 5 5" xfId="52281" xr:uid="{00000000-0005-0000-0000-000044CC0000}"/>
    <cellStyle name="Percent 4 3 5 5 2" xfId="52282" xr:uid="{00000000-0005-0000-0000-000045CC0000}"/>
    <cellStyle name="Percent 4 3 5 6" xfId="52283" xr:uid="{00000000-0005-0000-0000-000046CC0000}"/>
    <cellStyle name="Percent 4 3 5 6 2" xfId="52284" xr:uid="{00000000-0005-0000-0000-000047CC0000}"/>
    <cellStyle name="Percent 4 3 5 7" xfId="52285" xr:uid="{00000000-0005-0000-0000-000048CC0000}"/>
    <cellStyle name="Percent 4 3 5 8" xfId="52286" xr:uid="{00000000-0005-0000-0000-000049CC0000}"/>
    <cellStyle name="Percent 4 3 5 9" xfId="52287" xr:uid="{00000000-0005-0000-0000-00004ACC0000}"/>
    <cellStyle name="Percent 4 3 6" xfId="52288" xr:uid="{00000000-0005-0000-0000-00004BCC0000}"/>
    <cellStyle name="Percent 4 3 6 10" xfId="52289" xr:uid="{00000000-0005-0000-0000-00004CCC0000}"/>
    <cellStyle name="Percent 4 3 6 11" xfId="52290" xr:uid="{00000000-0005-0000-0000-00004DCC0000}"/>
    <cellStyle name="Percent 4 3 6 12" xfId="52291" xr:uid="{00000000-0005-0000-0000-00004ECC0000}"/>
    <cellStyle name="Percent 4 3 6 2" xfId="52292" xr:uid="{00000000-0005-0000-0000-00004FCC0000}"/>
    <cellStyle name="Percent 4 3 6 2 10" xfId="52293" xr:uid="{00000000-0005-0000-0000-000050CC0000}"/>
    <cellStyle name="Percent 4 3 6 2 11" xfId="52294" xr:uid="{00000000-0005-0000-0000-000051CC0000}"/>
    <cellStyle name="Percent 4 3 6 2 2" xfId="52295" xr:uid="{00000000-0005-0000-0000-000052CC0000}"/>
    <cellStyle name="Percent 4 3 6 2 2 2" xfId="52296" xr:uid="{00000000-0005-0000-0000-000053CC0000}"/>
    <cellStyle name="Percent 4 3 6 2 2 3" xfId="52297" xr:uid="{00000000-0005-0000-0000-000054CC0000}"/>
    <cellStyle name="Percent 4 3 6 2 2 4" xfId="52298" xr:uid="{00000000-0005-0000-0000-000055CC0000}"/>
    <cellStyle name="Percent 4 3 6 2 2 5" xfId="52299" xr:uid="{00000000-0005-0000-0000-000056CC0000}"/>
    <cellStyle name="Percent 4 3 6 2 3" xfId="52300" xr:uid="{00000000-0005-0000-0000-000057CC0000}"/>
    <cellStyle name="Percent 4 3 6 2 3 2" xfId="52301" xr:uid="{00000000-0005-0000-0000-000058CC0000}"/>
    <cellStyle name="Percent 4 3 6 2 3 3" xfId="52302" xr:uid="{00000000-0005-0000-0000-000059CC0000}"/>
    <cellStyle name="Percent 4 3 6 2 4" xfId="52303" xr:uid="{00000000-0005-0000-0000-00005ACC0000}"/>
    <cellStyle name="Percent 4 3 6 2 4 2" xfId="52304" xr:uid="{00000000-0005-0000-0000-00005BCC0000}"/>
    <cellStyle name="Percent 4 3 6 2 5" xfId="52305" xr:uid="{00000000-0005-0000-0000-00005CCC0000}"/>
    <cellStyle name="Percent 4 3 6 2 5 2" xfId="52306" xr:uid="{00000000-0005-0000-0000-00005DCC0000}"/>
    <cellStyle name="Percent 4 3 6 2 6" xfId="52307" xr:uid="{00000000-0005-0000-0000-00005ECC0000}"/>
    <cellStyle name="Percent 4 3 6 2 7" xfId="52308" xr:uid="{00000000-0005-0000-0000-00005FCC0000}"/>
    <cellStyle name="Percent 4 3 6 2 8" xfId="52309" xr:uid="{00000000-0005-0000-0000-000060CC0000}"/>
    <cellStyle name="Percent 4 3 6 2 9" xfId="52310" xr:uid="{00000000-0005-0000-0000-000061CC0000}"/>
    <cellStyle name="Percent 4 3 6 3" xfId="52311" xr:uid="{00000000-0005-0000-0000-000062CC0000}"/>
    <cellStyle name="Percent 4 3 6 3 2" xfId="52312" xr:uid="{00000000-0005-0000-0000-000063CC0000}"/>
    <cellStyle name="Percent 4 3 6 3 3" xfId="52313" xr:uid="{00000000-0005-0000-0000-000064CC0000}"/>
    <cellStyle name="Percent 4 3 6 3 4" xfId="52314" xr:uid="{00000000-0005-0000-0000-000065CC0000}"/>
    <cellStyle name="Percent 4 3 6 3 5" xfId="52315" xr:uid="{00000000-0005-0000-0000-000066CC0000}"/>
    <cellStyle name="Percent 4 3 6 4" xfId="52316" xr:uid="{00000000-0005-0000-0000-000067CC0000}"/>
    <cellStyle name="Percent 4 3 6 4 2" xfId="52317" xr:uid="{00000000-0005-0000-0000-000068CC0000}"/>
    <cellStyle name="Percent 4 3 6 4 3" xfId="52318" xr:uid="{00000000-0005-0000-0000-000069CC0000}"/>
    <cellStyle name="Percent 4 3 6 5" xfId="52319" xr:uid="{00000000-0005-0000-0000-00006ACC0000}"/>
    <cellStyle name="Percent 4 3 6 5 2" xfId="52320" xr:uid="{00000000-0005-0000-0000-00006BCC0000}"/>
    <cellStyle name="Percent 4 3 6 6" xfId="52321" xr:uid="{00000000-0005-0000-0000-00006CCC0000}"/>
    <cellStyle name="Percent 4 3 6 6 2" xfId="52322" xr:uid="{00000000-0005-0000-0000-00006DCC0000}"/>
    <cellStyle name="Percent 4 3 6 7" xfId="52323" xr:uid="{00000000-0005-0000-0000-00006ECC0000}"/>
    <cellStyle name="Percent 4 3 6 8" xfId="52324" xr:uid="{00000000-0005-0000-0000-00006FCC0000}"/>
    <cellStyle name="Percent 4 3 6 9" xfId="52325" xr:uid="{00000000-0005-0000-0000-000070CC0000}"/>
    <cellStyle name="Percent 4 3 7" xfId="52326" xr:uid="{00000000-0005-0000-0000-000071CC0000}"/>
    <cellStyle name="Percent 4 3 7 10" xfId="52327" xr:uid="{00000000-0005-0000-0000-000072CC0000}"/>
    <cellStyle name="Percent 4 3 7 11" xfId="52328" xr:uid="{00000000-0005-0000-0000-000073CC0000}"/>
    <cellStyle name="Percent 4 3 7 2" xfId="52329" xr:uid="{00000000-0005-0000-0000-000074CC0000}"/>
    <cellStyle name="Percent 4 3 7 2 2" xfId="52330" xr:uid="{00000000-0005-0000-0000-000075CC0000}"/>
    <cellStyle name="Percent 4 3 7 2 3" xfId="52331" xr:uid="{00000000-0005-0000-0000-000076CC0000}"/>
    <cellStyle name="Percent 4 3 7 2 4" xfId="52332" xr:uid="{00000000-0005-0000-0000-000077CC0000}"/>
    <cellStyle name="Percent 4 3 7 2 5" xfId="52333" xr:uid="{00000000-0005-0000-0000-000078CC0000}"/>
    <cellStyle name="Percent 4 3 7 3" xfId="52334" xr:uid="{00000000-0005-0000-0000-000079CC0000}"/>
    <cellStyle name="Percent 4 3 7 3 2" xfId="52335" xr:uid="{00000000-0005-0000-0000-00007ACC0000}"/>
    <cellStyle name="Percent 4 3 7 3 3" xfId="52336" xr:uid="{00000000-0005-0000-0000-00007BCC0000}"/>
    <cellStyle name="Percent 4 3 7 4" xfId="52337" xr:uid="{00000000-0005-0000-0000-00007CCC0000}"/>
    <cellStyle name="Percent 4 3 7 4 2" xfId="52338" xr:uid="{00000000-0005-0000-0000-00007DCC0000}"/>
    <cellStyle name="Percent 4 3 7 5" xfId="52339" xr:uid="{00000000-0005-0000-0000-00007ECC0000}"/>
    <cellStyle name="Percent 4 3 7 5 2" xfId="52340" xr:uid="{00000000-0005-0000-0000-00007FCC0000}"/>
    <cellStyle name="Percent 4 3 7 6" xfId="52341" xr:uid="{00000000-0005-0000-0000-000080CC0000}"/>
    <cellStyle name="Percent 4 3 7 7" xfId="52342" xr:uid="{00000000-0005-0000-0000-000081CC0000}"/>
    <cellStyle name="Percent 4 3 7 8" xfId="52343" xr:uid="{00000000-0005-0000-0000-000082CC0000}"/>
    <cellStyle name="Percent 4 3 7 9" xfId="52344" xr:uid="{00000000-0005-0000-0000-000083CC0000}"/>
    <cellStyle name="Percent 4 3 8" xfId="52345" xr:uid="{00000000-0005-0000-0000-000084CC0000}"/>
    <cellStyle name="Percent 4 3 8 2" xfId="52346" xr:uid="{00000000-0005-0000-0000-000085CC0000}"/>
    <cellStyle name="Percent 4 3 8 3" xfId="52347" xr:uid="{00000000-0005-0000-0000-000086CC0000}"/>
    <cellStyle name="Percent 4 3 8 4" xfId="52348" xr:uid="{00000000-0005-0000-0000-000087CC0000}"/>
    <cellStyle name="Percent 4 3 8 5" xfId="52349" xr:uid="{00000000-0005-0000-0000-000088CC0000}"/>
    <cellStyle name="Percent 4 3 9" xfId="52350" xr:uid="{00000000-0005-0000-0000-000089CC0000}"/>
    <cellStyle name="Percent 4 3 9 2" xfId="52351" xr:uid="{00000000-0005-0000-0000-00008ACC0000}"/>
    <cellStyle name="Percent 4 3 9 3" xfId="52352" xr:uid="{00000000-0005-0000-0000-00008BCC0000}"/>
    <cellStyle name="Percent 4 4" xfId="52353" xr:uid="{00000000-0005-0000-0000-00008CCC0000}"/>
    <cellStyle name="Percent 4 4 10" xfId="52354" xr:uid="{00000000-0005-0000-0000-00008DCC0000}"/>
    <cellStyle name="Percent 4 4 10 2" xfId="52355" xr:uid="{00000000-0005-0000-0000-00008ECC0000}"/>
    <cellStyle name="Percent 4 4 11" xfId="52356" xr:uid="{00000000-0005-0000-0000-00008FCC0000}"/>
    <cellStyle name="Percent 4 4 11 2" xfId="52357" xr:uid="{00000000-0005-0000-0000-000090CC0000}"/>
    <cellStyle name="Percent 4 4 12" xfId="52358" xr:uid="{00000000-0005-0000-0000-000091CC0000}"/>
    <cellStyle name="Percent 4 4 13" xfId="52359" xr:uid="{00000000-0005-0000-0000-000092CC0000}"/>
    <cellStyle name="Percent 4 4 14" xfId="52360" xr:uid="{00000000-0005-0000-0000-000093CC0000}"/>
    <cellStyle name="Percent 4 4 15" xfId="52361" xr:uid="{00000000-0005-0000-0000-000094CC0000}"/>
    <cellStyle name="Percent 4 4 16" xfId="52362" xr:uid="{00000000-0005-0000-0000-000095CC0000}"/>
    <cellStyle name="Percent 4 4 17" xfId="52363" xr:uid="{00000000-0005-0000-0000-000096CC0000}"/>
    <cellStyle name="Percent 4 4 2" xfId="52364" xr:uid="{00000000-0005-0000-0000-000097CC0000}"/>
    <cellStyle name="Percent 4 4 2 10" xfId="52365" xr:uid="{00000000-0005-0000-0000-000098CC0000}"/>
    <cellStyle name="Percent 4 4 2 11" xfId="52366" xr:uid="{00000000-0005-0000-0000-000099CC0000}"/>
    <cellStyle name="Percent 4 4 2 12" xfId="52367" xr:uid="{00000000-0005-0000-0000-00009ACC0000}"/>
    <cellStyle name="Percent 4 4 2 13" xfId="52368" xr:uid="{00000000-0005-0000-0000-00009BCC0000}"/>
    <cellStyle name="Percent 4 4 2 14" xfId="52369" xr:uid="{00000000-0005-0000-0000-00009CCC0000}"/>
    <cellStyle name="Percent 4 4 2 2" xfId="52370" xr:uid="{00000000-0005-0000-0000-00009DCC0000}"/>
    <cellStyle name="Percent 4 4 2 2 10" xfId="52371" xr:uid="{00000000-0005-0000-0000-00009ECC0000}"/>
    <cellStyle name="Percent 4 4 2 2 11" xfId="52372" xr:uid="{00000000-0005-0000-0000-00009FCC0000}"/>
    <cellStyle name="Percent 4 4 2 2 12" xfId="52373" xr:uid="{00000000-0005-0000-0000-0000A0CC0000}"/>
    <cellStyle name="Percent 4 4 2 2 2" xfId="52374" xr:uid="{00000000-0005-0000-0000-0000A1CC0000}"/>
    <cellStyle name="Percent 4 4 2 2 2 10" xfId="52375" xr:uid="{00000000-0005-0000-0000-0000A2CC0000}"/>
    <cellStyle name="Percent 4 4 2 2 2 11" xfId="52376" xr:uid="{00000000-0005-0000-0000-0000A3CC0000}"/>
    <cellStyle name="Percent 4 4 2 2 2 2" xfId="52377" xr:uid="{00000000-0005-0000-0000-0000A4CC0000}"/>
    <cellStyle name="Percent 4 4 2 2 2 2 2" xfId="52378" xr:uid="{00000000-0005-0000-0000-0000A5CC0000}"/>
    <cellStyle name="Percent 4 4 2 2 2 2 3" xfId="52379" xr:uid="{00000000-0005-0000-0000-0000A6CC0000}"/>
    <cellStyle name="Percent 4 4 2 2 2 2 4" xfId="52380" xr:uid="{00000000-0005-0000-0000-0000A7CC0000}"/>
    <cellStyle name="Percent 4 4 2 2 2 2 5" xfId="52381" xr:uid="{00000000-0005-0000-0000-0000A8CC0000}"/>
    <cellStyle name="Percent 4 4 2 2 2 3" xfId="52382" xr:uid="{00000000-0005-0000-0000-0000A9CC0000}"/>
    <cellStyle name="Percent 4 4 2 2 2 3 2" xfId="52383" xr:uid="{00000000-0005-0000-0000-0000AACC0000}"/>
    <cellStyle name="Percent 4 4 2 2 2 3 3" xfId="52384" xr:uid="{00000000-0005-0000-0000-0000ABCC0000}"/>
    <cellStyle name="Percent 4 4 2 2 2 4" xfId="52385" xr:uid="{00000000-0005-0000-0000-0000ACCC0000}"/>
    <cellStyle name="Percent 4 4 2 2 2 4 2" xfId="52386" xr:uid="{00000000-0005-0000-0000-0000ADCC0000}"/>
    <cellStyle name="Percent 4 4 2 2 2 5" xfId="52387" xr:uid="{00000000-0005-0000-0000-0000AECC0000}"/>
    <cellStyle name="Percent 4 4 2 2 2 5 2" xfId="52388" xr:uid="{00000000-0005-0000-0000-0000AFCC0000}"/>
    <cellStyle name="Percent 4 4 2 2 2 6" xfId="52389" xr:uid="{00000000-0005-0000-0000-0000B0CC0000}"/>
    <cellStyle name="Percent 4 4 2 2 2 7" xfId="52390" xr:uid="{00000000-0005-0000-0000-0000B1CC0000}"/>
    <cellStyle name="Percent 4 4 2 2 2 8" xfId="52391" xr:uid="{00000000-0005-0000-0000-0000B2CC0000}"/>
    <cellStyle name="Percent 4 4 2 2 2 9" xfId="52392" xr:uid="{00000000-0005-0000-0000-0000B3CC0000}"/>
    <cellStyle name="Percent 4 4 2 2 3" xfId="52393" xr:uid="{00000000-0005-0000-0000-0000B4CC0000}"/>
    <cellStyle name="Percent 4 4 2 2 3 2" xfId="52394" xr:uid="{00000000-0005-0000-0000-0000B5CC0000}"/>
    <cellStyle name="Percent 4 4 2 2 3 3" xfId="52395" xr:uid="{00000000-0005-0000-0000-0000B6CC0000}"/>
    <cellStyle name="Percent 4 4 2 2 3 4" xfId="52396" xr:uid="{00000000-0005-0000-0000-0000B7CC0000}"/>
    <cellStyle name="Percent 4 4 2 2 3 5" xfId="52397" xr:uid="{00000000-0005-0000-0000-0000B8CC0000}"/>
    <cellStyle name="Percent 4 4 2 2 4" xfId="52398" xr:uid="{00000000-0005-0000-0000-0000B9CC0000}"/>
    <cellStyle name="Percent 4 4 2 2 4 2" xfId="52399" xr:uid="{00000000-0005-0000-0000-0000BACC0000}"/>
    <cellStyle name="Percent 4 4 2 2 4 3" xfId="52400" xr:uid="{00000000-0005-0000-0000-0000BBCC0000}"/>
    <cellStyle name="Percent 4 4 2 2 5" xfId="52401" xr:uid="{00000000-0005-0000-0000-0000BCCC0000}"/>
    <cellStyle name="Percent 4 4 2 2 5 2" xfId="52402" xr:uid="{00000000-0005-0000-0000-0000BDCC0000}"/>
    <cellStyle name="Percent 4 4 2 2 6" xfId="52403" xr:uid="{00000000-0005-0000-0000-0000BECC0000}"/>
    <cellStyle name="Percent 4 4 2 2 6 2" xfId="52404" xr:uid="{00000000-0005-0000-0000-0000BFCC0000}"/>
    <cellStyle name="Percent 4 4 2 2 7" xfId="52405" xr:uid="{00000000-0005-0000-0000-0000C0CC0000}"/>
    <cellStyle name="Percent 4 4 2 2 8" xfId="52406" xr:uid="{00000000-0005-0000-0000-0000C1CC0000}"/>
    <cellStyle name="Percent 4 4 2 2 9" xfId="52407" xr:uid="{00000000-0005-0000-0000-0000C2CC0000}"/>
    <cellStyle name="Percent 4 4 2 3" xfId="52408" xr:uid="{00000000-0005-0000-0000-0000C3CC0000}"/>
    <cellStyle name="Percent 4 4 2 3 10" xfId="52409" xr:uid="{00000000-0005-0000-0000-0000C4CC0000}"/>
    <cellStyle name="Percent 4 4 2 3 11" xfId="52410" xr:uid="{00000000-0005-0000-0000-0000C5CC0000}"/>
    <cellStyle name="Percent 4 4 2 3 12" xfId="52411" xr:uid="{00000000-0005-0000-0000-0000C6CC0000}"/>
    <cellStyle name="Percent 4 4 2 3 2" xfId="52412" xr:uid="{00000000-0005-0000-0000-0000C7CC0000}"/>
    <cellStyle name="Percent 4 4 2 3 2 10" xfId="52413" xr:uid="{00000000-0005-0000-0000-0000C8CC0000}"/>
    <cellStyle name="Percent 4 4 2 3 2 11" xfId="52414" xr:uid="{00000000-0005-0000-0000-0000C9CC0000}"/>
    <cellStyle name="Percent 4 4 2 3 2 2" xfId="52415" xr:uid="{00000000-0005-0000-0000-0000CACC0000}"/>
    <cellStyle name="Percent 4 4 2 3 2 2 2" xfId="52416" xr:uid="{00000000-0005-0000-0000-0000CBCC0000}"/>
    <cellStyle name="Percent 4 4 2 3 2 2 3" xfId="52417" xr:uid="{00000000-0005-0000-0000-0000CCCC0000}"/>
    <cellStyle name="Percent 4 4 2 3 2 2 4" xfId="52418" xr:uid="{00000000-0005-0000-0000-0000CDCC0000}"/>
    <cellStyle name="Percent 4 4 2 3 2 2 5" xfId="52419" xr:uid="{00000000-0005-0000-0000-0000CECC0000}"/>
    <cellStyle name="Percent 4 4 2 3 2 3" xfId="52420" xr:uid="{00000000-0005-0000-0000-0000CFCC0000}"/>
    <cellStyle name="Percent 4 4 2 3 2 3 2" xfId="52421" xr:uid="{00000000-0005-0000-0000-0000D0CC0000}"/>
    <cellStyle name="Percent 4 4 2 3 2 3 3" xfId="52422" xr:uid="{00000000-0005-0000-0000-0000D1CC0000}"/>
    <cellStyle name="Percent 4 4 2 3 2 4" xfId="52423" xr:uid="{00000000-0005-0000-0000-0000D2CC0000}"/>
    <cellStyle name="Percent 4 4 2 3 2 4 2" xfId="52424" xr:uid="{00000000-0005-0000-0000-0000D3CC0000}"/>
    <cellStyle name="Percent 4 4 2 3 2 5" xfId="52425" xr:uid="{00000000-0005-0000-0000-0000D4CC0000}"/>
    <cellStyle name="Percent 4 4 2 3 2 5 2" xfId="52426" xr:uid="{00000000-0005-0000-0000-0000D5CC0000}"/>
    <cellStyle name="Percent 4 4 2 3 2 6" xfId="52427" xr:uid="{00000000-0005-0000-0000-0000D6CC0000}"/>
    <cellStyle name="Percent 4 4 2 3 2 7" xfId="52428" xr:uid="{00000000-0005-0000-0000-0000D7CC0000}"/>
    <cellStyle name="Percent 4 4 2 3 2 8" xfId="52429" xr:uid="{00000000-0005-0000-0000-0000D8CC0000}"/>
    <cellStyle name="Percent 4 4 2 3 2 9" xfId="52430" xr:uid="{00000000-0005-0000-0000-0000D9CC0000}"/>
    <cellStyle name="Percent 4 4 2 3 3" xfId="52431" xr:uid="{00000000-0005-0000-0000-0000DACC0000}"/>
    <cellStyle name="Percent 4 4 2 3 3 2" xfId="52432" xr:uid="{00000000-0005-0000-0000-0000DBCC0000}"/>
    <cellStyle name="Percent 4 4 2 3 3 3" xfId="52433" xr:uid="{00000000-0005-0000-0000-0000DCCC0000}"/>
    <cellStyle name="Percent 4 4 2 3 3 4" xfId="52434" xr:uid="{00000000-0005-0000-0000-0000DDCC0000}"/>
    <cellStyle name="Percent 4 4 2 3 3 5" xfId="52435" xr:uid="{00000000-0005-0000-0000-0000DECC0000}"/>
    <cellStyle name="Percent 4 4 2 3 4" xfId="52436" xr:uid="{00000000-0005-0000-0000-0000DFCC0000}"/>
    <cellStyle name="Percent 4 4 2 3 4 2" xfId="52437" xr:uid="{00000000-0005-0000-0000-0000E0CC0000}"/>
    <cellStyle name="Percent 4 4 2 3 4 3" xfId="52438" xr:uid="{00000000-0005-0000-0000-0000E1CC0000}"/>
    <cellStyle name="Percent 4 4 2 3 5" xfId="52439" xr:uid="{00000000-0005-0000-0000-0000E2CC0000}"/>
    <cellStyle name="Percent 4 4 2 3 5 2" xfId="52440" xr:uid="{00000000-0005-0000-0000-0000E3CC0000}"/>
    <cellStyle name="Percent 4 4 2 3 6" xfId="52441" xr:uid="{00000000-0005-0000-0000-0000E4CC0000}"/>
    <cellStyle name="Percent 4 4 2 3 6 2" xfId="52442" xr:uid="{00000000-0005-0000-0000-0000E5CC0000}"/>
    <cellStyle name="Percent 4 4 2 3 7" xfId="52443" xr:uid="{00000000-0005-0000-0000-0000E6CC0000}"/>
    <cellStyle name="Percent 4 4 2 3 8" xfId="52444" xr:uid="{00000000-0005-0000-0000-0000E7CC0000}"/>
    <cellStyle name="Percent 4 4 2 3 9" xfId="52445" xr:uid="{00000000-0005-0000-0000-0000E8CC0000}"/>
    <cellStyle name="Percent 4 4 2 4" xfId="52446" xr:uid="{00000000-0005-0000-0000-0000E9CC0000}"/>
    <cellStyle name="Percent 4 4 2 4 10" xfId="52447" xr:uid="{00000000-0005-0000-0000-0000EACC0000}"/>
    <cellStyle name="Percent 4 4 2 4 11" xfId="52448" xr:uid="{00000000-0005-0000-0000-0000EBCC0000}"/>
    <cellStyle name="Percent 4 4 2 4 2" xfId="52449" xr:uid="{00000000-0005-0000-0000-0000ECCC0000}"/>
    <cellStyle name="Percent 4 4 2 4 2 2" xfId="52450" xr:uid="{00000000-0005-0000-0000-0000EDCC0000}"/>
    <cellStyle name="Percent 4 4 2 4 2 3" xfId="52451" xr:uid="{00000000-0005-0000-0000-0000EECC0000}"/>
    <cellStyle name="Percent 4 4 2 4 2 4" xfId="52452" xr:uid="{00000000-0005-0000-0000-0000EFCC0000}"/>
    <cellStyle name="Percent 4 4 2 4 2 5" xfId="52453" xr:uid="{00000000-0005-0000-0000-0000F0CC0000}"/>
    <cellStyle name="Percent 4 4 2 4 3" xfId="52454" xr:uid="{00000000-0005-0000-0000-0000F1CC0000}"/>
    <cellStyle name="Percent 4 4 2 4 3 2" xfId="52455" xr:uid="{00000000-0005-0000-0000-0000F2CC0000}"/>
    <cellStyle name="Percent 4 4 2 4 3 3" xfId="52456" xr:uid="{00000000-0005-0000-0000-0000F3CC0000}"/>
    <cellStyle name="Percent 4 4 2 4 4" xfId="52457" xr:uid="{00000000-0005-0000-0000-0000F4CC0000}"/>
    <cellStyle name="Percent 4 4 2 4 4 2" xfId="52458" xr:uid="{00000000-0005-0000-0000-0000F5CC0000}"/>
    <cellStyle name="Percent 4 4 2 4 5" xfId="52459" xr:uid="{00000000-0005-0000-0000-0000F6CC0000}"/>
    <cellStyle name="Percent 4 4 2 4 5 2" xfId="52460" xr:uid="{00000000-0005-0000-0000-0000F7CC0000}"/>
    <cellStyle name="Percent 4 4 2 4 6" xfId="52461" xr:uid="{00000000-0005-0000-0000-0000F8CC0000}"/>
    <cellStyle name="Percent 4 4 2 4 7" xfId="52462" xr:uid="{00000000-0005-0000-0000-0000F9CC0000}"/>
    <cellStyle name="Percent 4 4 2 4 8" xfId="52463" xr:uid="{00000000-0005-0000-0000-0000FACC0000}"/>
    <cellStyle name="Percent 4 4 2 4 9" xfId="52464" xr:uid="{00000000-0005-0000-0000-0000FBCC0000}"/>
    <cellStyle name="Percent 4 4 2 5" xfId="52465" xr:uid="{00000000-0005-0000-0000-0000FCCC0000}"/>
    <cellStyle name="Percent 4 4 2 5 2" xfId="52466" xr:uid="{00000000-0005-0000-0000-0000FDCC0000}"/>
    <cellStyle name="Percent 4 4 2 5 3" xfId="52467" xr:uid="{00000000-0005-0000-0000-0000FECC0000}"/>
    <cellStyle name="Percent 4 4 2 5 4" xfId="52468" xr:uid="{00000000-0005-0000-0000-0000FFCC0000}"/>
    <cellStyle name="Percent 4 4 2 5 5" xfId="52469" xr:uid="{00000000-0005-0000-0000-000000CD0000}"/>
    <cellStyle name="Percent 4 4 2 6" xfId="52470" xr:uid="{00000000-0005-0000-0000-000001CD0000}"/>
    <cellStyle name="Percent 4 4 2 6 2" xfId="52471" xr:uid="{00000000-0005-0000-0000-000002CD0000}"/>
    <cellStyle name="Percent 4 4 2 6 3" xfId="52472" xr:uid="{00000000-0005-0000-0000-000003CD0000}"/>
    <cellStyle name="Percent 4 4 2 7" xfId="52473" xr:uid="{00000000-0005-0000-0000-000004CD0000}"/>
    <cellStyle name="Percent 4 4 2 7 2" xfId="52474" xr:uid="{00000000-0005-0000-0000-000005CD0000}"/>
    <cellStyle name="Percent 4 4 2 8" xfId="52475" xr:uid="{00000000-0005-0000-0000-000006CD0000}"/>
    <cellStyle name="Percent 4 4 2 8 2" xfId="52476" xr:uid="{00000000-0005-0000-0000-000007CD0000}"/>
    <cellStyle name="Percent 4 4 2 9" xfId="52477" xr:uid="{00000000-0005-0000-0000-000008CD0000}"/>
    <cellStyle name="Percent 4 4 3" xfId="52478" xr:uid="{00000000-0005-0000-0000-000009CD0000}"/>
    <cellStyle name="Percent 4 4 3 10" xfId="52479" xr:uid="{00000000-0005-0000-0000-00000ACD0000}"/>
    <cellStyle name="Percent 4 4 3 11" xfId="52480" xr:uid="{00000000-0005-0000-0000-00000BCD0000}"/>
    <cellStyle name="Percent 4 4 3 12" xfId="52481" xr:uid="{00000000-0005-0000-0000-00000CCD0000}"/>
    <cellStyle name="Percent 4 4 3 13" xfId="52482" xr:uid="{00000000-0005-0000-0000-00000DCD0000}"/>
    <cellStyle name="Percent 4 4 3 14" xfId="52483" xr:uid="{00000000-0005-0000-0000-00000ECD0000}"/>
    <cellStyle name="Percent 4 4 3 2" xfId="52484" xr:uid="{00000000-0005-0000-0000-00000FCD0000}"/>
    <cellStyle name="Percent 4 4 3 2 10" xfId="52485" xr:uid="{00000000-0005-0000-0000-000010CD0000}"/>
    <cellStyle name="Percent 4 4 3 2 11" xfId="52486" xr:uid="{00000000-0005-0000-0000-000011CD0000}"/>
    <cellStyle name="Percent 4 4 3 2 12" xfId="52487" xr:uid="{00000000-0005-0000-0000-000012CD0000}"/>
    <cellStyle name="Percent 4 4 3 2 2" xfId="52488" xr:uid="{00000000-0005-0000-0000-000013CD0000}"/>
    <cellStyle name="Percent 4 4 3 2 2 10" xfId="52489" xr:uid="{00000000-0005-0000-0000-000014CD0000}"/>
    <cellStyle name="Percent 4 4 3 2 2 11" xfId="52490" xr:uid="{00000000-0005-0000-0000-000015CD0000}"/>
    <cellStyle name="Percent 4 4 3 2 2 2" xfId="52491" xr:uid="{00000000-0005-0000-0000-000016CD0000}"/>
    <cellStyle name="Percent 4 4 3 2 2 2 2" xfId="52492" xr:uid="{00000000-0005-0000-0000-000017CD0000}"/>
    <cellStyle name="Percent 4 4 3 2 2 2 3" xfId="52493" xr:uid="{00000000-0005-0000-0000-000018CD0000}"/>
    <cellStyle name="Percent 4 4 3 2 2 2 4" xfId="52494" xr:uid="{00000000-0005-0000-0000-000019CD0000}"/>
    <cellStyle name="Percent 4 4 3 2 2 2 5" xfId="52495" xr:uid="{00000000-0005-0000-0000-00001ACD0000}"/>
    <cellStyle name="Percent 4 4 3 2 2 3" xfId="52496" xr:uid="{00000000-0005-0000-0000-00001BCD0000}"/>
    <cellStyle name="Percent 4 4 3 2 2 3 2" xfId="52497" xr:uid="{00000000-0005-0000-0000-00001CCD0000}"/>
    <cellStyle name="Percent 4 4 3 2 2 3 3" xfId="52498" xr:uid="{00000000-0005-0000-0000-00001DCD0000}"/>
    <cellStyle name="Percent 4 4 3 2 2 4" xfId="52499" xr:uid="{00000000-0005-0000-0000-00001ECD0000}"/>
    <cellStyle name="Percent 4 4 3 2 2 4 2" xfId="52500" xr:uid="{00000000-0005-0000-0000-00001FCD0000}"/>
    <cellStyle name="Percent 4 4 3 2 2 5" xfId="52501" xr:uid="{00000000-0005-0000-0000-000020CD0000}"/>
    <cellStyle name="Percent 4 4 3 2 2 5 2" xfId="52502" xr:uid="{00000000-0005-0000-0000-000021CD0000}"/>
    <cellStyle name="Percent 4 4 3 2 2 6" xfId="52503" xr:uid="{00000000-0005-0000-0000-000022CD0000}"/>
    <cellStyle name="Percent 4 4 3 2 2 7" xfId="52504" xr:uid="{00000000-0005-0000-0000-000023CD0000}"/>
    <cellStyle name="Percent 4 4 3 2 2 8" xfId="52505" xr:uid="{00000000-0005-0000-0000-000024CD0000}"/>
    <cellStyle name="Percent 4 4 3 2 2 9" xfId="52506" xr:uid="{00000000-0005-0000-0000-000025CD0000}"/>
    <cellStyle name="Percent 4 4 3 2 3" xfId="52507" xr:uid="{00000000-0005-0000-0000-000026CD0000}"/>
    <cellStyle name="Percent 4 4 3 2 3 2" xfId="52508" xr:uid="{00000000-0005-0000-0000-000027CD0000}"/>
    <cellStyle name="Percent 4 4 3 2 3 3" xfId="52509" xr:uid="{00000000-0005-0000-0000-000028CD0000}"/>
    <cellStyle name="Percent 4 4 3 2 3 4" xfId="52510" xr:uid="{00000000-0005-0000-0000-000029CD0000}"/>
    <cellStyle name="Percent 4 4 3 2 3 5" xfId="52511" xr:uid="{00000000-0005-0000-0000-00002ACD0000}"/>
    <cellStyle name="Percent 4 4 3 2 4" xfId="52512" xr:uid="{00000000-0005-0000-0000-00002BCD0000}"/>
    <cellStyle name="Percent 4 4 3 2 4 2" xfId="52513" xr:uid="{00000000-0005-0000-0000-00002CCD0000}"/>
    <cellStyle name="Percent 4 4 3 2 4 3" xfId="52514" xr:uid="{00000000-0005-0000-0000-00002DCD0000}"/>
    <cellStyle name="Percent 4 4 3 2 5" xfId="52515" xr:uid="{00000000-0005-0000-0000-00002ECD0000}"/>
    <cellStyle name="Percent 4 4 3 2 5 2" xfId="52516" xr:uid="{00000000-0005-0000-0000-00002FCD0000}"/>
    <cellStyle name="Percent 4 4 3 2 6" xfId="52517" xr:uid="{00000000-0005-0000-0000-000030CD0000}"/>
    <cellStyle name="Percent 4 4 3 2 6 2" xfId="52518" xr:uid="{00000000-0005-0000-0000-000031CD0000}"/>
    <cellStyle name="Percent 4 4 3 2 7" xfId="52519" xr:uid="{00000000-0005-0000-0000-000032CD0000}"/>
    <cellStyle name="Percent 4 4 3 2 8" xfId="52520" xr:uid="{00000000-0005-0000-0000-000033CD0000}"/>
    <cellStyle name="Percent 4 4 3 2 9" xfId="52521" xr:uid="{00000000-0005-0000-0000-000034CD0000}"/>
    <cellStyle name="Percent 4 4 3 3" xfId="52522" xr:uid="{00000000-0005-0000-0000-000035CD0000}"/>
    <cellStyle name="Percent 4 4 3 3 10" xfId="52523" xr:uid="{00000000-0005-0000-0000-000036CD0000}"/>
    <cellStyle name="Percent 4 4 3 3 11" xfId="52524" xr:uid="{00000000-0005-0000-0000-000037CD0000}"/>
    <cellStyle name="Percent 4 4 3 3 12" xfId="52525" xr:uid="{00000000-0005-0000-0000-000038CD0000}"/>
    <cellStyle name="Percent 4 4 3 3 2" xfId="52526" xr:uid="{00000000-0005-0000-0000-000039CD0000}"/>
    <cellStyle name="Percent 4 4 3 3 2 10" xfId="52527" xr:uid="{00000000-0005-0000-0000-00003ACD0000}"/>
    <cellStyle name="Percent 4 4 3 3 2 11" xfId="52528" xr:uid="{00000000-0005-0000-0000-00003BCD0000}"/>
    <cellStyle name="Percent 4 4 3 3 2 2" xfId="52529" xr:uid="{00000000-0005-0000-0000-00003CCD0000}"/>
    <cellStyle name="Percent 4 4 3 3 2 2 2" xfId="52530" xr:uid="{00000000-0005-0000-0000-00003DCD0000}"/>
    <cellStyle name="Percent 4 4 3 3 2 2 3" xfId="52531" xr:uid="{00000000-0005-0000-0000-00003ECD0000}"/>
    <cellStyle name="Percent 4 4 3 3 2 2 4" xfId="52532" xr:uid="{00000000-0005-0000-0000-00003FCD0000}"/>
    <cellStyle name="Percent 4 4 3 3 2 2 5" xfId="52533" xr:uid="{00000000-0005-0000-0000-000040CD0000}"/>
    <cellStyle name="Percent 4 4 3 3 2 3" xfId="52534" xr:uid="{00000000-0005-0000-0000-000041CD0000}"/>
    <cellStyle name="Percent 4 4 3 3 2 3 2" xfId="52535" xr:uid="{00000000-0005-0000-0000-000042CD0000}"/>
    <cellStyle name="Percent 4 4 3 3 2 3 3" xfId="52536" xr:uid="{00000000-0005-0000-0000-000043CD0000}"/>
    <cellStyle name="Percent 4 4 3 3 2 4" xfId="52537" xr:uid="{00000000-0005-0000-0000-000044CD0000}"/>
    <cellStyle name="Percent 4 4 3 3 2 4 2" xfId="52538" xr:uid="{00000000-0005-0000-0000-000045CD0000}"/>
    <cellStyle name="Percent 4 4 3 3 2 5" xfId="52539" xr:uid="{00000000-0005-0000-0000-000046CD0000}"/>
    <cellStyle name="Percent 4 4 3 3 2 5 2" xfId="52540" xr:uid="{00000000-0005-0000-0000-000047CD0000}"/>
    <cellStyle name="Percent 4 4 3 3 2 6" xfId="52541" xr:uid="{00000000-0005-0000-0000-000048CD0000}"/>
    <cellStyle name="Percent 4 4 3 3 2 7" xfId="52542" xr:uid="{00000000-0005-0000-0000-000049CD0000}"/>
    <cellStyle name="Percent 4 4 3 3 2 8" xfId="52543" xr:uid="{00000000-0005-0000-0000-00004ACD0000}"/>
    <cellStyle name="Percent 4 4 3 3 2 9" xfId="52544" xr:uid="{00000000-0005-0000-0000-00004BCD0000}"/>
    <cellStyle name="Percent 4 4 3 3 3" xfId="52545" xr:uid="{00000000-0005-0000-0000-00004CCD0000}"/>
    <cellStyle name="Percent 4 4 3 3 3 2" xfId="52546" xr:uid="{00000000-0005-0000-0000-00004DCD0000}"/>
    <cellStyle name="Percent 4 4 3 3 3 3" xfId="52547" xr:uid="{00000000-0005-0000-0000-00004ECD0000}"/>
    <cellStyle name="Percent 4 4 3 3 3 4" xfId="52548" xr:uid="{00000000-0005-0000-0000-00004FCD0000}"/>
    <cellStyle name="Percent 4 4 3 3 3 5" xfId="52549" xr:uid="{00000000-0005-0000-0000-000050CD0000}"/>
    <cellStyle name="Percent 4 4 3 3 4" xfId="52550" xr:uid="{00000000-0005-0000-0000-000051CD0000}"/>
    <cellStyle name="Percent 4 4 3 3 4 2" xfId="52551" xr:uid="{00000000-0005-0000-0000-000052CD0000}"/>
    <cellStyle name="Percent 4 4 3 3 4 3" xfId="52552" xr:uid="{00000000-0005-0000-0000-000053CD0000}"/>
    <cellStyle name="Percent 4 4 3 3 5" xfId="52553" xr:uid="{00000000-0005-0000-0000-000054CD0000}"/>
    <cellStyle name="Percent 4 4 3 3 5 2" xfId="52554" xr:uid="{00000000-0005-0000-0000-000055CD0000}"/>
    <cellStyle name="Percent 4 4 3 3 6" xfId="52555" xr:uid="{00000000-0005-0000-0000-000056CD0000}"/>
    <cellStyle name="Percent 4 4 3 3 6 2" xfId="52556" xr:uid="{00000000-0005-0000-0000-000057CD0000}"/>
    <cellStyle name="Percent 4 4 3 3 7" xfId="52557" xr:uid="{00000000-0005-0000-0000-000058CD0000}"/>
    <cellStyle name="Percent 4 4 3 3 8" xfId="52558" xr:uid="{00000000-0005-0000-0000-000059CD0000}"/>
    <cellStyle name="Percent 4 4 3 3 9" xfId="52559" xr:uid="{00000000-0005-0000-0000-00005ACD0000}"/>
    <cellStyle name="Percent 4 4 3 4" xfId="52560" xr:uid="{00000000-0005-0000-0000-00005BCD0000}"/>
    <cellStyle name="Percent 4 4 3 4 10" xfId="52561" xr:uid="{00000000-0005-0000-0000-00005CCD0000}"/>
    <cellStyle name="Percent 4 4 3 4 11" xfId="52562" xr:uid="{00000000-0005-0000-0000-00005DCD0000}"/>
    <cellStyle name="Percent 4 4 3 4 2" xfId="52563" xr:uid="{00000000-0005-0000-0000-00005ECD0000}"/>
    <cellStyle name="Percent 4 4 3 4 2 2" xfId="52564" xr:uid="{00000000-0005-0000-0000-00005FCD0000}"/>
    <cellStyle name="Percent 4 4 3 4 2 3" xfId="52565" xr:uid="{00000000-0005-0000-0000-000060CD0000}"/>
    <cellStyle name="Percent 4 4 3 4 2 4" xfId="52566" xr:uid="{00000000-0005-0000-0000-000061CD0000}"/>
    <cellStyle name="Percent 4 4 3 4 2 5" xfId="52567" xr:uid="{00000000-0005-0000-0000-000062CD0000}"/>
    <cellStyle name="Percent 4 4 3 4 3" xfId="52568" xr:uid="{00000000-0005-0000-0000-000063CD0000}"/>
    <cellStyle name="Percent 4 4 3 4 3 2" xfId="52569" xr:uid="{00000000-0005-0000-0000-000064CD0000}"/>
    <cellStyle name="Percent 4 4 3 4 3 3" xfId="52570" xr:uid="{00000000-0005-0000-0000-000065CD0000}"/>
    <cellStyle name="Percent 4 4 3 4 4" xfId="52571" xr:uid="{00000000-0005-0000-0000-000066CD0000}"/>
    <cellStyle name="Percent 4 4 3 4 4 2" xfId="52572" xr:uid="{00000000-0005-0000-0000-000067CD0000}"/>
    <cellStyle name="Percent 4 4 3 4 5" xfId="52573" xr:uid="{00000000-0005-0000-0000-000068CD0000}"/>
    <cellStyle name="Percent 4 4 3 4 5 2" xfId="52574" xr:uid="{00000000-0005-0000-0000-000069CD0000}"/>
    <cellStyle name="Percent 4 4 3 4 6" xfId="52575" xr:uid="{00000000-0005-0000-0000-00006ACD0000}"/>
    <cellStyle name="Percent 4 4 3 4 7" xfId="52576" xr:uid="{00000000-0005-0000-0000-00006BCD0000}"/>
    <cellStyle name="Percent 4 4 3 4 8" xfId="52577" xr:uid="{00000000-0005-0000-0000-00006CCD0000}"/>
    <cellStyle name="Percent 4 4 3 4 9" xfId="52578" xr:uid="{00000000-0005-0000-0000-00006DCD0000}"/>
    <cellStyle name="Percent 4 4 3 5" xfId="52579" xr:uid="{00000000-0005-0000-0000-00006ECD0000}"/>
    <cellStyle name="Percent 4 4 3 5 2" xfId="52580" xr:uid="{00000000-0005-0000-0000-00006FCD0000}"/>
    <cellStyle name="Percent 4 4 3 5 3" xfId="52581" xr:uid="{00000000-0005-0000-0000-000070CD0000}"/>
    <cellStyle name="Percent 4 4 3 5 4" xfId="52582" xr:uid="{00000000-0005-0000-0000-000071CD0000}"/>
    <cellStyle name="Percent 4 4 3 5 5" xfId="52583" xr:uid="{00000000-0005-0000-0000-000072CD0000}"/>
    <cellStyle name="Percent 4 4 3 6" xfId="52584" xr:uid="{00000000-0005-0000-0000-000073CD0000}"/>
    <cellStyle name="Percent 4 4 3 6 2" xfId="52585" xr:uid="{00000000-0005-0000-0000-000074CD0000}"/>
    <cellStyle name="Percent 4 4 3 6 3" xfId="52586" xr:uid="{00000000-0005-0000-0000-000075CD0000}"/>
    <cellStyle name="Percent 4 4 3 7" xfId="52587" xr:uid="{00000000-0005-0000-0000-000076CD0000}"/>
    <cellStyle name="Percent 4 4 3 7 2" xfId="52588" xr:uid="{00000000-0005-0000-0000-000077CD0000}"/>
    <cellStyle name="Percent 4 4 3 8" xfId="52589" xr:uid="{00000000-0005-0000-0000-000078CD0000}"/>
    <cellStyle name="Percent 4 4 3 8 2" xfId="52590" xr:uid="{00000000-0005-0000-0000-000079CD0000}"/>
    <cellStyle name="Percent 4 4 3 9" xfId="52591" xr:uid="{00000000-0005-0000-0000-00007ACD0000}"/>
    <cellStyle name="Percent 4 4 4" xfId="52592" xr:uid="{00000000-0005-0000-0000-00007BCD0000}"/>
    <cellStyle name="Percent 4 4 4 10" xfId="52593" xr:uid="{00000000-0005-0000-0000-00007CCD0000}"/>
    <cellStyle name="Percent 4 4 4 11" xfId="52594" xr:uid="{00000000-0005-0000-0000-00007DCD0000}"/>
    <cellStyle name="Percent 4 4 4 12" xfId="52595" xr:uid="{00000000-0005-0000-0000-00007ECD0000}"/>
    <cellStyle name="Percent 4 4 4 13" xfId="52596" xr:uid="{00000000-0005-0000-0000-00007FCD0000}"/>
    <cellStyle name="Percent 4 4 4 14" xfId="52597" xr:uid="{00000000-0005-0000-0000-000080CD0000}"/>
    <cellStyle name="Percent 4 4 4 2" xfId="52598" xr:uid="{00000000-0005-0000-0000-000081CD0000}"/>
    <cellStyle name="Percent 4 4 4 2 10" xfId="52599" xr:uid="{00000000-0005-0000-0000-000082CD0000}"/>
    <cellStyle name="Percent 4 4 4 2 11" xfId="52600" xr:uid="{00000000-0005-0000-0000-000083CD0000}"/>
    <cellStyle name="Percent 4 4 4 2 12" xfId="52601" xr:uid="{00000000-0005-0000-0000-000084CD0000}"/>
    <cellStyle name="Percent 4 4 4 2 2" xfId="52602" xr:uid="{00000000-0005-0000-0000-000085CD0000}"/>
    <cellStyle name="Percent 4 4 4 2 2 10" xfId="52603" xr:uid="{00000000-0005-0000-0000-000086CD0000}"/>
    <cellStyle name="Percent 4 4 4 2 2 11" xfId="52604" xr:uid="{00000000-0005-0000-0000-000087CD0000}"/>
    <cellStyle name="Percent 4 4 4 2 2 2" xfId="52605" xr:uid="{00000000-0005-0000-0000-000088CD0000}"/>
    <cellStyle name="Percent 4 4 4 2 2 2 2" xfId="52606" xr:uid="{00000000-0005-0000-0000-000089CD0000}"/>
    <cellStyle name="Percent 4 4 4 2 2 2 3" xfId="52607" xr:uid="{00000000-0005-0000-0000-00008ACD0000}"/>
    <cellStyle name="Percent 4 4 4 2 2 2 4" xfId="52608" xr:uid="{00000000-0005-0000-0000-00008BCD0000}"/>
    <cellStyle name="Percent 4 4 4 2 2 2 5" xfId="52609" xr:uid="{00000000-0005-0000-0000-00008CCD0000}"/>
    <cellStyle name="Percent 4 4 4 2 2 3" xfId="52610" xr:uid="{00000000-0005-0000-0000-00008DCD0000}"/>
    <cellStyle name="Percent 4 4 4 2 2 3 2" xfId="52611" xr:uid="{00000000-0005-0000-0000-00008ECD0000}"/>
    <cellStyle name="Percent 4 4 4 2 2 3 3" xfId="52612" xr:uid="{00000000-0005-0000-0000-00008FCD0000}"/>
    <cellStyle name="Percent 4 4 4 2 2 4" xfId="52613" xr:uid="{00000000-0005-0000-0000-000090CD0000}"/>
    <cellStyle name="Percent 4 4 4 2 2 4 2" xfId="52614" xr:uid="{00000000-0005-0000-0000-000091CD0000}"/>
    <cellStyle name="Percent 4 4 4 2 2 5" xfId="52615" xr:uid="{00000000-0005-0000-0000-000092CD0000}"/>
    <cellStyle name="Percent 4 4 4 2 2 5 2" xfId="52616" xr:uid="{00000000-0005-0000-0000-000093CD0000}"/>
    <cellStyle name="Percent 4 4 4 2 2 6" xfId="52617" xr:uid="{00000000-0005-0000-0000-000094CD0000}"/>
    <cellStyle name="Percent 4 4 4 2 2 7" xfId="52618" xr:uid="{00000000-0005-0000-0000-000095CD0000}"/>
    <cellStyle name="Percent 4 4 4 2 2 8" xfId="52619" xr:uid="{00000000-0005-0000-0000-000096CD0000}"/>
    <cellStyle name="Percent 4 4 4 2 2 9" xfId="52620" xr:uid="{00000000-0005-0000-0000-000097CD0000}"/>
    <cellStyle name="Percent 4 4 4 2 3" xfId="52621" xr:uid="{00000000-0005-0000-0000-000098CD0000}"/>
    <cellStyle name="Percent 4 4 4 2 3 2" xfId="52622" xr:uid="{00000000-0005-0000-0000-000099CD0000}"/>
    <cellStyle name="Percent 4 4 4 2 3 3" xfId="52623" xr:uid="{00000000-0005-0000-0000-00009ACD0000}"/>
    <cellStyle name="Percent 4 4 4 2 3 4" xfId="52624" xr:uid="{00000000-0005-0000-0000-00009BCD0000}"/>
    <cellStyle name="Percent 4 4 4 2 3 5" xfId="52625" xr:uid="{00000000-0005-0000-0000-00009CCD0000}"/>
    <cellStyle name="Percent 4 4 4 2 4" xfId="52626" xr:uid="{00000000-0005-0000-0000-00009DCD0000}"/>
    <cellStyle name="Percent 4 4 4 2 4 2" xfId="52627" xr:uid="{00000000-0005-0000-0000-00009ECD0000}"/>
    <cellStyle name="Percent 4 4 4 2 4 3" xfId="52628" xr:uid="{00000000-0005-0000-0000-00009FCD0000}"/>
    <cellStyle name="Percent 4 4 4 2 5" xfId="52629" xr:uid="{00000000-0005-0000-0000-0000A0CD0000}"/>
    <cellStyle name="Percent 4 4 4 2 5 2" xfId="52630" xr:uid="{00000000-0005-0000-0000-0000A1CD0000}"/>
    <cellStyle name="Percent 4 4 4 2 6" xfId="52631" xr:uid="{00000000-0005-0000-0000-0000A2CD0000}"/>
    <cellStyle name="Percent 4 4 4 2 6 2" xfId="52632" xr:uid="{00000000-0005-0000-0000-0000A3CD0000}"/>
    <cellStyle name="Percent 4 4 4 2 7" xfId="52633" xr:uid="{00000000-0005-0000-0000-0000A4CD0000}"/>
    <cellStyle name="Percent 4 4 4 2 8" xfId="52634" xr:uid="{00000000-0005-0000-0000-0000A5CD0000}"/>
    <cellStyle name="Percent 4 4 4 2 9" xfId="52635" xr:uid="{00000000-0005-0000-0000-0000A6CD0000}"/>
    <cellStyle name="Percent 4 4 4 3" xfId="52636" xr:uid="{00000000-0005-0000-0000-0000A7CD0000}"/>
    <cellStyle name="Percent 4 4 4 3 10" xfId="52637" xr:uid="{00000000-0005-0000-0000-0000A8CD0000}"/>
    <cellStyle name="Percent 4 4 4 3 11" xfId="52638" xr:uid="{00000000-0005-0000-0000-0000A9CD0000}"/>
    <cellStyle name="Percent 4 4 4 3 12" xfId="52639" xr:uid="{00000000-0005-0000-0000-0000AACD0000}"/>
    <cellStyle name="Percent 4 4 4 3 2" xfId="52640" xr:uid="{00000000-0005-0000-0000-0000ABCD0000}"/>
    <cellStyle name="Percent 4 4 4 3 2 10" xfId="52641" xr:uid="{00000000-0005-0000-0000-0000ACCD0000}"/>
    <cellStyle name="Percent 4 4 4 3 2 11" xfId="52642" xr:uid="{00000000-0005-0000-0000-0000ADCD0000}"/>
    <cellStyle name="Percent 4 4 4 3 2 2" xfId="52643" xr:uid="{00000000-0005-0000-0000-0000AECD0000}"/>
    <cellStyle name="Percent 4 4 4 3 2 2 2" xfId="52644" xr:uid="{00000000-0005-0000-0000-0000AFCD0000}"/>
    <cellStyle name="Percent 4 4 4 3 2 2 3" xfId="52645" xr:uid="{00000000-0005-0000-0000-0000B0CD0000}"/>
    <cellStyle name="Percent 4 4 4 3 2 2 4" xfId="52646" xr:uid="{00000000-0005-0000-0000-0000B1CD0000}"/>
    <cellStyle name="Percent 4 4 4 3 2 2 5" xfId="52647" xr:uid="{00000000-0005-0000-0000-0000B2CD0000}"/>
    <cellStyle name="Percent 4 4 4 3 2 3" xfId="52648" xr:uid="{00000000-0005-0000-0000-0000B3CD0000}"/>
    <cellStyle name="Percent 4 4 4 3 2 3 2" xfId="52649" xr:uid="{00000000-0005-0000-0000-0000B4CD0000}"/>
    <cellStyle name="Percent 4 4 4 3 2 3 3" xfId="52650" xr:uid="{00000000-0005-0000-0000-0000B5CD0000}"/>
    <cellStyle name="Percent 4 4 4 3 2 4" xfId="52651" xr:uid="{00000000-0005-0000-0000-0000B6CD0000}"/>
    <cellStyle name="Percent 4 4 4 3 2 4 2" xfId="52652" xr:uid="{00000000-0005-0000-0000-0000B7CD0000}"/>
    <cellStyle name="Percent 4 4 4 3 2 5" xfId="52653" xr:uid="{00000000-0005-0000-0000-0000B8CD0000}"/>
    <cellStyle name="Percent 4 4 4 3 2 5 2" xfId="52654" xr:uid="{00000000-0005-0000-0000-0000B9CD0000}"/>
    <cellStyle name="Percent 4 4 4 3 2 6" xfId="52655" xr:uid="{00000000-0005-0000-0000-0000BACD0000}"/>
    <cellStyle name="Percent 4 4 4 3 2 7" xfId="52656" xr:uid="{00000000-0005-0000-0000-0000BBCD0000}"/>
    <cellStyle name="Percent 4 4 4 3 2 8" xfId="52657" xr:uid="{00000000-0005-0000-0000-0000BCCD0000}"/>
    <cellStyle name="Percent 4 4 4 3 2 9" xfId="52658" xr:uid="{00000000-0005-0000-0000-0000BDCD0000}"/>
    <cellStyle name="Percent 4 4 4 3 3" xfId="52659" xr:uid="{00000000-0005-0000-0000-0000BECD0000}"/>
    <cellStyle name="Percent 4 4 4 3 3 2" xfId="52660" xr:uid="{00000000-0005-0000-0000-0000BFCD0000}"/>
    <cellStyle name="Percent 4 4 4 3 3 3" xfId="52661" xr:uid="{00000000-0005-0000-0000-0000C0CD0000}"/>
    <cellStyle name="Percent 4 4 4 3 3 4" xfId="52662" xr:uid="{00000000-0005-0000-0000-0000C1CD0000}"/>
    <cellStyle name="Percent 4 4 4 3 3 5" xfId="52663" xr:uid="{00000000-0005-0000-0000-0000C2CD0000}"/>
    <cellStyle name="Percent 4 4 4 3 4" xfId="52664" xr:uid="{00000000-0005-0000-0000-0000C3CD0000}"/>
    <cellStyle name="Percent 4 4 4 3 4 2" xfId="52665" xr:uid="{00000000-0005-0000-0000-0000C4CD0000}"/>
    <cellStyle name="Percent 4 4 4 3 4 3" xfId="52666" xr:uid="{00000000-0005-0000-0000-0000C5CD0000}"/>
    <cellStyle name="Percent 4 4 4 3 5" xfId="52667" xr:uid="{00000000-0005-0000-0000-0000C6CD0000}"/>
    <cellStyle name="Percent 4 4 4 3 5 2" xfId="52668" xr:uid="{00000000-0005-0000-0000-0000C7CD0000}"/>
    <cellStyle name="Percent 4 4 4 3 6" xfId="52669" xr:uid="{00000000-0005-0000-0000-0000C8CD0000}"/>
    <cellStyle name="Percent 4 4 4 3 6 2" xfId="52670" xr:uid="{00000000-0005-0000-0000-0000C9CD0000}"/>
    <cellStyle name="Percent 4 4 4 3 7" xfId="52671" xr:uid="{00000000-0005-0000-0000-0000CACD0000}"/>
    <cellStyle name="Percent 4 4 4 3 8" xfId="52672" xr:uid="{00000000-0005-0000-0000-0000CBCD0000}"/>
    <cellStyle name="Percent 4 4 4 3 9" xfId="52673" xr:uid="{00000000-0005-0000-0000-0000CCCD0000}"/>
    <cellStyle name="Percent 4 4 4 4" xfId="52674" xr:uid="{00000000-0005-0000-0000-0000CDCD0000}"/>
    <cellStyle name="Percent 4 4 4 4 10" xfId="52675" xr:uid="{00000000-0005-0000-0000-0000CECD0000}"/>
    <cellStyle name="Percent 4 4 4 4 11" xfId="52676" xr:uid="{00000000-0005-0000-0000-0000CFCD0000}"/>
    <cellStyle name="Percent 4 4 4 4 2" xfId="52677" xr:uid="{00000000-0005-0000-0000-0000D0CD0000}"/>
    <cellStyle name="Percent 4 4 4 4 2 2" xfId="52678" xr:uid="{00000000-0005-0000-0000-0000D1CD0000}"/>
    <cellStyle name="Percent 4 4 4 4 2 3" xfId="52679" xr:uid="{00000000-0005-0000-0000-0000D2CD0000}"/>
    <cellStyle name="Percent 4 4 4 4 2 4" xfId="52680" xr:uid="{00000000-0005-0000-0000-0000D3CD0000}"/>
    <cellStyle name="Percent 4 4 4 4 2 5" xfId="52681" xr:uid="{00000000-0005-0000-0000-0000D4CD0000}"/>
    <cellStyle name="Percent 4 4 4 4 3" xfId="52682" xr:uid="{00000000-0005-0000-0000-0000D5CD0000}"/>
    <cellStyle name="Percent 4 4 4 4 3 2" xfId="52683" xr:uid="{00000000-0005-0000-0000-0000D6CD0000}"/>
    <cellStyle name="Percent 4 4 4 4 3 3" xfId="52684" xr:uid="{00000000-0005-0000-0000-0000D7CD0000}"/>
    <cellStyle name="Percent 4 4 4 4 4" xfId="52685" xr:uid="{00000000-0005-0000-0000-0000D8CD0000}"/>
    <cellStyle name="Percent 4 4 4 4 4 2" xfId="52686" xr:uid="{00000000-0005-0000-0000-0000D9CD0000}"/>
    <cellStyle name="Percent 4 4 4 4 5" xfId="52687" xr:uid="{00000000-0005-0000-0000-0000DACD0000}"/>
    <cellStyle name="Percent 4 4 4 4 5 2" xfId="52688" xr:uid="{00000000-0005-0000-0000-0000DBCD0000}"/>
    <cellStyle name="Percent 4 4 4 4 6" xfId="52689" xr:uid="{00000000-0005-0000-0000-0000DCCD0000}"/>
    <cellStyle name="Percent 4 4 4 4 7" xfId="52690" xr:uid="{00000000-0005-0000-0000-0000DDCD0000}"/>
    <cellStyle name="Percent 4 4 4 4 8" xfId="52691" xr:uid="{00000000-0005-0000-0000-0000DECD0000}"/>
    <cellStyle name="Percent 4 4 4 4 9" xfId="52692" xr:uid="{00000000-0005-0000-0000-0000DFCD0000}"/>
    <cellStyle name="Percent 4 4 4 5" xfId="52693" xr:uid="{00000000-0005-0000-0000-0000E0CD0000}"/>
    <cellStyle name="Percent 4 4 4 5 2" xfId="52694" xr:uid="{00000000-0005-0000-0000-0000E1CD0000}"/>
    <cellStyle name="Percent 4 4 4 5 3" xfId="52695" xr:uid="{00000000-0005-0000-0000-0000E2CD0000}"/>
    <cellStyle name="Percent 4 4 4 5 4" xfId="52696" xr:uid="{00000000-0005-0000-0000-0000E3CD0000}"/>
    <cellStyle name="Percent 4 4 4 5 5" xfId="52697" xr:uid="{00000000-0005-0000-0000-0000E4CD0000}"/>
    <cellStyle name="Percent 4 4 4 6" xfId="52698" xr:uid="{00000000-0005-0000-0000-0000E5CD0000}"/>
    <cellStyle name="Percent 4 4 4 6 2" xfId="52699" xr:uid="{00000000-0005-0000-0000-0000E6CD0000}"/>
    <cellStyle name="Percent 4 4 4 6 3" xfId="52700" xr:uid="{00000000-0005-0000-0000-0000E7CD0000}"/>
    <cellStyle name="Percent 4 4 4 7" xfId="52701" xr:uid="{00000000-0005-0000-0000-0000E8CD0000}"/>
    <cellStyle name="Percent 4 4 4 7 2" xfId="52702" xr:uid="{00000000-0005-0000-0000-0000E9CD0000}"/>
    <cellStyle name="Percent 4 4 4 8" xfId="52703" xr:uid="{00000000-0005-0000-0000-0000EACD0000}"/>
    <cellStyle name="Percent 4 4 4 8 2" xfId="52704" xr:uid="{00000000-0005-0000-0000-0000EBCD0000}"/>
    <cellStyle name="Percent 4 4 4 9" xfId="52705" xr:uid="{00000000-0005-0000-0000-0000ECCD0000}"/>
    <cellStyle name="Percent 4 4 5" xfId="52706" xr:uid="{00000000-0005-0000-0000-0000EDCD0000}"/>
    <cellStyle name="Percent 4 4 5 10" xfId="52707" xr:uid="{00000000-0005-0000-0000-0000EECD0000}"/>
    <cellStyle name="Percent 4 4 5 11" xfId="52708" xr:uid="{00000000-0005-0000-0000-0000EFCD0000}"/>
    <cellStyle name="Percent 4 4 5 12" xfId="52709" xr:uid="{00000000-0005-0000-0000-0000F0CD0000}"/>
    <cellStyle name="Percent 4 4 5 2" xfId="52710" xr:uid="{00000000-0005-0000-0000-0000F1CD0000}"/>
    <cellStyle name="Percent 4 4 5 2 10" xfId="52711" xr:uid="{00000000-0005-0000-0000-0000F2CD0000}"/>
    <cellStyle name="Percent 4 4 5 2 11" xfId="52712" xr:uid="{00000000-0005-0000-0000-0000F3CD0000}"/>
    <cellStyle name="Percent 4 4 5 2 2" xfId="52713" xr:uid="{00000000-0005-0000-0000-0000F4CD0000}"/>
    <cellStyle name="Percent 4 4 5 2 2 2" xfId="52714" xr:uid="{00000000-0005-0000-0000-0000F5CD0000}"/>
    <cellStyle name="Percent 4 4 5 2 2 3" xfId="52715" xr:uid="{00000000-0005-0000-0000-0000F6CD0000}"/>
    <cellStyle name="Percent 4 4 5 2 2 4" xfId="52716" xr:uid="{00000000-0005-0000-0000-0000F7CD0000}"/>
    <cellStyle name="Percent 4 4 5 2 2 5" xfId="52717" xr:uid="{00000000-0005-0000-0000-0000F8CD0000}"/>
    <cellStyle name="Percent 4 4 5 2 3" xfId="52718" xr:uid="{00000000-0005-0000-0000-0000F9CD0000}"/>
    <cellStyle name="Percent 4 4 5 2 3 2" xfId="52719" xr:uid="{00000000-0005-0000-0000-0000FACD0000}"/>
    <cellStyle name="Percent 4 4 5 2 3 3" xfId="52720" xr:uid="{00000000-0005-0000-0000-0000FBCD0000}"/>
    <cellStyle name="Percent 4 4 5 2 4" xfId="52721" xr:uid="{00000000-0005-0000-0000-0000FCCD0000}"/>
    <cellStyle name="Percent 4 4 5 2 4 2" xfId="52722" xr:uid="{00000000-0005-0000-0000-0000FDCD0000}"/>
    <cellStyle name="Percent 4 4 5 2 5" xfId="52723" xr:uid="{00000000-0005-0000-0000-0000FECD0000}"/>
    <cellStyle name="Percent 4 4 5 2 5 2" xfId="52724" xr:uid="{00000000-0005-0000-0000-0000FFCD0000}"/>
    <cellStyle name="Percent 4 4 5 2 6" xfId="52725" xr:uid="{00000000-0005-0000-0000-000000CE0000}"/>
    <cellStyle name="Percent 4 4 5 2 7" xfId="52726" xr:uid="{00000000-0005-0000-0000-000001CE0000}"/>
    <cellStyle name="Percent 4 4 5 2 8" xfId="52727" xr:uid="{00000000-0005-0000-0000-000002CE0000}"/>
    <cellStyle name="Percent 4 4 5 2 9" xfId="52728" xr:uid="{00000000-0005-0000-0000-000003CE0000}"/>
    <cellStyle name="Percent 4 4 5 3" xfId="52729" xr:uid="{00000000-0005-0000-0000-000004CE0000}"/>
    <cellStyle name="Percent 4 4 5 3 2" xfId="52730" xr:uid="{00000000-0005-0000-0000-000005CE0000}"/>
    <cellStyle name="Percent 4 4 5 3 3" xfId="52731" xr:uid="{00000000-0005-0000-0000-000006CE0000}"/>
    <cellStyle name="Percent 4 4 5 3 4" xfId="52732" xr:uid="{00000000-0005-0000-0000-000007CE0000}"/>
    <cellStyle name="Percent 4 4 5 3 5" xfId="52733" xr:uid="{00000000-0005-0000-0000-000008CE0000}"/>
    <cellStyle name="Percent 4 4 5 4" xfId="52734" xr:uid="{00000000-0005-0000-0000-000009CE0000}"/>
    <cellStyle name="Percent 4 4 5 4 2" xfId="52735" xr:uid="{00000000-0005-0000-0000-00000ACE0000}"/>
    <cellStyle name="Percent 4 4 5 4 3" xfId="52736" xr:uid="{00000000-0005-0000-0000-00000BCE0000}"/>
    <cellStyle name="Percent 4 4 5 5" xfId="52737" xr:uid="{00000000-0005-0000-0000-00000CCE0000}"/>
    <cellStyle name="Percent 4 4 5 5 2" xfId="52738" xr:uid="{00000000-0005-0000-0000-00000DCE0000}"/>
    <cellStyle name="Percent 4 4 5 6" xfId="52739" xr:uid="{00000000-0005-0000-0000-00000ECE0000}"/>
    <cellStyle name="Percent 4 4 5 6 2" xfId="52740" xr:uid="{00000000-0005-0000-0000-00000FCE0000}"/>
    <cellStyle name="Percent 4 4 5 7" xfId="52741" xr:uid="{00000000-0005-0000-0000-000010CE0000}"/>
    <cellStyle name="Percent 4 4 5 8" xfId="52742" xr:uid="{00000000-0005-0000-0000-000011CE0000}"/>
    <cellStyle name="Percent 4 4 5 9" xfId="52743" xr:uid="{00000000-0005-0000-0000-000012CE0000}"/>
    <cellStyle name="Percent 4 4 6" xfId="52744" xr:uid="{00000000-0005-0000-0000-000013CE0000}"/>
    <cellStyle name="Percent 4 4 6 10" xfId="52745" xr:uid="{00000000-0005-0000-0000-000014CE0000}"/>
    <cellStyle name="Percent 4 4 6 11" xfId="52746" xr:uid="{00000000-0005-0000-0000-000015CE0000}"/>
    <cellStyle name="Percent 4 4 6 12" xfId="52747" xr:uid="{00000000-0005-0000-0000-000016CE0000}"/>
    <cellStyle name="Percent 4 4 6 2" xfId="52748" xr:uid="{00000000-0005-0000-0000-000017CE0000}"/>
    <cellStyle name="Percent 4 4 6 2 10" xfId="52749" xr:uid="{00000000-0005-0000-0000-000018CE0000}"/>
    <cellStyle name="Percent 4 4 6 2 11" xfId="52750" xr:uid="{00000000-0005-0000-0000-000019CE0000}"/>
    <cellStyle name="Percent 4 4 6 2 2" xfId="52751" xr:uid="{00000000-0005-0000-0000-00001ACE0000}"/>
    <cellStyle name="Percent 4 4 6 2 2 2" xfId="52752" xr:uid="{00000000-0005-0000-0000-00001BCE0000}"/>
    <cellStyle name="Percent 4 4 6 2 2 3" xfId="52753" xr:uid="{00000000-0005-0000-0000-00001CCE0000}"/>
    <cellStyle name="Percent 4 4 6 2 2 4" xfId="52754" xr:uid="{00000000-0005-0000-0000-00001DCE0000}"/>
    <cellStyle name="Percent 4 4 6 2 2 5" xfId="52755" xr:uid="{00000000-0005-0000-0000-00001ECE0000}"/>
    <cellStyle name="Percent 4 4 6 2 3" xfId="52756" xr:uid="{00000000-0005-0000-0000-00001FCE0000}"/>
    <cellStyle name="Percent 4 4 6 2 3 2" xfId="52757" xr:uid="{00000000-0005-0000-0000-000020CE0000}"/>
    <cellStyle name="Percent 4 4 6 2 3 3" xfId="52758" xr:uid="{00000000-0005-0000-0000-000021CE0000}"/>
    <cellStyle name="Percent 4 4 6 2 4" xfId="52759" xr:uid="{00000000-0005-0000-0000-000022CE0000}"/>
    <cellStyle name="Percent 4 4 6 2 4 2" xfId="52760" xr:uid="{00000000-0005-0000-0000-000023CE0000}"/>
    <cellStyle name="Percent 4 4 6 2 5" xfId="52761" xr:uid="{00000000-0005-0000-0000-000024CE0000}"/>
    <cellStyle name="Percent 4 4 6 2 5 2" xfId="52762" xr:uid="{00000000-0005-0000-0000-000025CE0000}"/>
    <cellStyle name="Percent 4 4 6 2 6" xfId="52763" xr:uid="{00000000-0005-0000-0000-000026CE0000}"/>
    <cellStyle name="Percent 4 4 6 2 7" xfId="52764" xr:uid="{00000000-0005-0000-0000-000027CE0000}"/>
    <cellStyle name="Percent 4 4 6 2 8" xfId="52765" xr:uid="{00000000-0005-0000-0000-000028CE0000}"/>
    <cellStyle name="Percent 4 4 6 2 9" xfId="52766" xr:uid="{00000000-0005-0000-0000-000029CE0000}"/>
    <cellStyle name="Percent 4 4 6 3" xfId="52767" xr:uid="{00000000-0005-0000-0000-00002ACE0000}"/>
    <cellStyle name="Percent 4 4 6 3 2" xfId="52768" xr:uid="{00000000-0005-0000-0000-00002BCE0000}"/>
    <cellStyle name="Percent 4 4 6 3 3" xfId="52769" xr:uid="{00000000-0005-0000-0000-00002CCE0000}"/>
    <cellStyle name="Percent 4 4 6 3 4" xfId="52770" xr:uid="{00000000-0005-0000-0000-00002DCE0000}"/>
    <cellStyle name="Percent 4 4 6 3 5" xfId="52771" xr:uid="{00000000-0005-0000-0000-00002ECE0000}"/>
    <cellStyle name="Percent 4 4 6 4" xfId="52772" xr:uid="{00000000-0005-0000-0000-00002FCE0000}"/>
    <cellStyle name="Percent 4 4 6 4 2" xfId="52773" xr:uid="{00000000-0005-0000-0000-000030CE0000}"/>
    <cellStyle name="Percent 4 4 6 4 3" xfId="52774" xr:uid="{00000000-0005-0000-0000-000031CE0000}"/>
    <cellStyle name="Percent 4 4 6 5" xfId="52775" xr:uid="{00000000-0005-0000-0000-000032CE0000}"/>
    <cellStyle name="Percent 4 4 6 5 2" xfId="52776" xr:uid="{00000000-0005-0000-0000-000033CE0000}"/>
    <cellStyle name="Percent 4 4 6 6" xfId="52777" xr:uid="{00000000-0005-0000-0000-000034CE0000}"/>
    <cellStyle name="Percent 4 4 6 6 2" xfId="52778" xr:uid="{00000000-0005-0000-0000-000035CE0000}"/>
    <cellStyle name="Percent 4 4 6 7" xfId="52779" xr:uid="{00000000-0005-0000-0000-000036CE0000}"/>
    <cellStyle name="Percent 4 4 6 8" xfId="52780" xr:uid="{00000000-0005-0000-0000-000037CE0000}"/>
    <cellStyle name="Percent 4 4 6 9" xfId="52781" xr:uid="{00000000-0005-0000-0000-000038CE0000}"/>
    <cellStyle name="Percent 4 4 7" xfId="52782" xr:uid="{00000000-0005-0000-0000-000039CE0000}"/>
    <cellStyle name="Percent 4 4 7 10" xfId="52783" xr:uid="{00000000-0005-0000-0000-00003ACE0000}"/>
    <cellStyle name="Percent 4 4 7 11" xfId="52784" xr:uid="{00000000-0005-0000-0000-00003BCE0000}"/>
    <cellStyle name="Percent 4 4 7 2" xfId="52785" xr:uid="{00000000-0005-0000-0000-00003CCE0000}"/>
    <cellStyle name="Percent 4 4 7 2 2" xfId="52786" xr:uid="{00000000-0005-0000-0000-00003DCE0000}"/>
    <cellStyle name="Percent 4 4 7 2 3" xfId="52787" xr:uid="{00000000-0005-0000-0000-00003ECE0000}"/>
    <cellStyle name="Percent 4 4 7 2 4" xfId="52788" xr:uid="{00000000-0005-0000-0000-00003FCE0000}"/>
    <cellStyle name="Percent 4 4 7 2 5" xfId="52789" xr:uid="{00000000-0005-0000-0000-000040CE0000}"/>
    <cellStyle name="Percent 4 4 7 3" xfId="52790" xr:uid="{00000000-0005-0000-0000-000041CE0000}"/>
    <cellStyle name="Percent 4 4 7 3 2" xfId="52791" xr:uid="{00000000-0005-0000-0000-000042CE0000}"/>
    <cellStyle name="Percent 4 4 7 3 3" xfId="52792" xr:uid="{00000000-0005-0000-0000-000043CE0000}"/>
    <cellStyle name="Percent 4 4 7 4" xfId="52793" xr:uid="{00000000-0005-0000-0000-000044CE0000}"/>
    <cellStyle name="Percent 4 4 7 4 2" xfId="52794" xr:uid="{00000000-0005-0000-0000-000045CE0000}"/>
    <cellStyle name="Percent 4 4 7 5" xfId="52795" xr:uid="{00000000-0005-0000-0000-000046CE0000}"/>
    <cellStyle name="Percent 4 4 7 5 2" xfId="52796" xr:uid="{00000000-0005-0000-0000-000047CE0000}"/>
    <cellStyle name="Percent 4 4 7 6" xfId="52797" xr:uid="{00000000-0005-0000-0000-000048CE0000}"/>
    <cellStyle name="Percent 4 4 7 7" xfId="52798" xr:uid="{00000000-0005-0000-0000-000049CE0000}"/>
    <cellStyle name="Percent 4 4 7 8" xfId="52799" xr:uid="{00000000-0005-0000-0000-00004ACE0000}"/>
    <cellStyle name="Percent 4 4 7 9" xfId="52800" xr:uid="{00000000-0005-0000-0000-00004BCE0000}"/>
    <cellStyle name="Percent 4 4 8" xfId="52801" xr:uid="{00000000-0005-0000-0000-00004CCE0000}"/>
    <cellStyle name="Percent 4 4 8 2" xfId="52802" xr:uid="{00000000-0005-0000-0000-00004DCE0000}"/>
    <cellStyle name="Percent 4 4 8 3" xfId="52803" xr:uid="{00000000-0005-0000-0000-00004ECE0000}"/>
    <cellStyle name="Percent 4 4 8 4" xfId="52804" xr:uid="{00000000-0005-0000-0000-00004FCE0000}"/>
    <cellStyle name="Percent 4 4 8 5" xfId="52805" xr:uid="{00000000-0005-0000-0000-000050CE0000}"/>
    <cellStyle name="Percent 4 4 9" xfId="52806" xr:uid="{00000000-0005-0000-0000-000051CE0000}"/>
    <cellStyle name="Percent 4 4 9 2" xfId="52807" xr:uid="{00000000-0005-0000-0000-000052CE0000}"/>
    <cellStyle name="Percent 4 4 9 3" xfId="52808" xr:uid="{00000000-0005-0000-0000-000053CE0000}"/>
    <cellStyle name="Percent 4 5" xfId="52809" xr:uid="{00000000-0005-0000-0000-000054CE0000}"/>
    <cellStyle name="Percent 4 5 10" xfId="52810" xr:uid="{00000000-0005-0000-0000-000055CE0000}"/>
    <cellStyle name="Percent 4 5 10 2" xfId="52811" xr:uid="{00000000-0005-0000-0000-000056CE0000}"/>
    <cellStyle name="Percent 4 5 11" xfId="52812" xr:uid="{00000000-0005-0000-0000-000057CE0000}"/>
    <cellStyle name="Percent 4 5 11 2" xfId="52813" xr:uid="{00000000-0005-0000-0000-000058CE0000}"/>
    <cellStyle name="Percent 4 5 12" xfId="52814" xr:uid="{00000000-0005-0000-0000-000059CE0000}"/>
    <cellStyle name="Percent 4 5 13" xfId="52815" xr:uid="{00000000-0005-0000-0000-00005ACE0000}"/>
    <cellStyle name="Percent 4 5 14" xfId="52816" xr:uid="{00000000-0005-0000-0000-00005BCE0000}"/>
    <cellStyle name="Percent 4 5 15" xfId="52817" xr:uid="{00000000-0005-0000-0000-00005CCE0000}"/>
    <cellStyle name="Percent 4 5 16" xfId="52818" xr:uid="{00000000-0005-0000-0000-00005DCE0000}"/>
    <cellStyle name="Percent 4 5 17" xfId="52819" xr:uid="{00000000-0005-0000-0000-00005ECE0000}"/>
    <cellStyle name="Percent 4 5 2" xfId="52820" xr:uid="{00000000-0005-0000-0000-00005FCE0000}"/>
    <cellStyle name="Percent 4 5 2 10" xfId="52821" xr:uid="{00000000-0005-0000-0000-000060CE0000}"/>
    <cellStyle name="Percent 4 5 2 11" xfId="52822" xr:uid="{00000000-0005-0000-0000-000061CE0000}"/>
    <cellStyle name="Percent 4 5 2 12" xfId="52823" xr:uid="{00000000-0005-0000-0000-000062CE0000}"/>
    <cellStyle name="Percent 4 5 2 13" xfId="52824" xr:uid="{00000000-0005-0000-0000-000063CE0000}"/>
    <cellStyle name="Percent 4 5 2 14" xfId="52825" xr:uid="{00000000-0005-0000-0000-000064CE0000}"/>
    <cellStyle name="Percent 4 5 2 2" xfId="52826" xr:uid="{00000000-0005-0000-0000-000065CE0000}"/>
    <cellStyle name="Percent 4 5 2 2 10" xfId="52827" xr:uid="{00000000-0005-0000-0000-000066CE0000}"/>
    <cellStyle name="Percent 4 5 2 2 11" xfId="52828" xr:uid="{00000000-0005-0000-0000-000067CE0000}"/>
    <cellStyle name="Percent 4 5 2 2 12" xfId="52829" xr:uid="{00000000-0005-0000-0000-000068CE0000}"/>
    <cellStyle name="Percent 4 5 2 2 2" xfId="52830" xr:uid="{00000000-0005-0000-0000-000069CE0000}"/>
    <cellStyle name="Percent 4 5 2 2 2 10" xfId="52831" xr:uid="{00000000-0005-0000-0000-00006ACE0000}"/>
    <cellStyle name="Percent 4 5 2 2 2 11" xfId="52832" xr:uid="{00000000-0005-0000-0000-00006BCE0000}"/>
    <cellStyle name="Percent 4 5 2 2 2 2" xfId="52833" xr:uid="{00000000-0005-0000-0000-00006CCE0000}"/>
    <cellStyle name="Percent 4 5 2 2 2 2 2" xfId="52834" xr:uid="{00000000-0005-0000-0000-00006DCE0000}"/>
    <cellStyle name="Percent 4 5 2 2 2 2 3" xfId="52835" xr:uid="{00000000-0005-0000-0000-00006ECE0000}"/>
    <cellStyle name="Percent 4 5 2 2 2 2 4" xfId="52836" xr:uid="{00000000-0005-0000-0000-00006FCE0000}"/>
    <cellStyle name="Percent 4 5 2 2 2 2 5" xfId="52837" xr:uid="{00000000-0005-0000-0000-000070CE0000}"/>
    <cellStyle name="Percent 4 5 2 2 2 3" xfId="52838" xr:uid="{00000000-0005-0000-0000-000071CE0000}"/>
    <cellStyle name="Percent 4 5 2 2 2 3 2" xfId="52839" xr:uid="{00000000-0005-0000-0000-000072CE0000}"/>
    <cellStyle name="Percent 4 5 2 2 2 3 3" xfId="52840" xr:uid="{00000000-0005-0000-0000-000073CE0000}"/>
    <cellStyle name="Percent 4 5 2 2 2 4" xfId="52841" xr:uid="{00000000-0005-0000-0000-000074CE0000}"/>
    <cellStyle name="Percent 4 5 2 2 2 4 2" xfId="52842" xr:uid="{00000000-0005-0000-0000-000075CE0000}"/>
    <cellStyle name="Percent 4 5 2 2 2 5" xfId="52843" xr:uid="{00000000-0005-0000-0000-000076CE0000}"/>
    <cellStyle name="Percent 4 5 2 2 2 5 2" xfId="52844" xr:uid="{00000000-0005-0000-0000-000077CE0000}"/>
    <cellStyle name="Percent 4 5 2 2 2 6" xfId="52845" xr:uid="{00000000-0005-0000-0000-000078CE0000}"/>
    <cellStyle name="Percent 4 5 2 2 2 7" xfId="52846" xr:uid="{00000000-0005-0000-0000-000079CE0000}"/>
    <cellStyle name="Percent 4 5 2 2 2 8" xfId="52847" xr:uid="{00000000-0005-0000-0000-00007ACE0000}"/>
    <cellStyle name="Percent 4 5 2 2 2 9" xfId="52848" xr:uid="{00000000-0005-0000-0000-00007BCE0000}"/>
    <cellStyle name="Percent 4 5 2 2 3" xfId="52849" xr:uid="{00000000-0005-0000-0000-00007CCE0000}"/>
    <cellStyle name="Percent 4 5 2 2 3 2" xfId="52850" xr:uid="{00000000-0005-0000-0000-00007DCE0000}"/>
    <cellStyle name="Percent 4 5 2 2 3 3" xfId="52851" xr:uid="{00000000-0005-0000-0000-00007ECE0000}"/>
    <cellStyle name="Percent 4 5 2 2 3 4" xfId="52852" xr:uid="{00000000-0005-0000-0000-00007FCE0000}"/>
    <cellStyle name="Percent 4 5 2 2 3 5" xfId="52853" xr:uid="{00000000-0005-0000-0000-000080CE0000}"/>
    <cellStyle name="Percent 4 5 2 2 4" xfId="52854" xr:uid="{00000000-0005-0000-0000-000081CE0000}"/>
    <cellStyle name="Percent 4 5 2 2 4 2" xfId="52855" xr:uid="{00000000-0005-0000-0000-000082CE0000}"/>
    <cellStyle name="Percent 4 5 2 2 4 3" xfId="52856" xr:uid="{00000000-0005-0000-0000-000083CE0000}"/>
    <cellStyle name="Percent 4 5 2 2 5" xfId="52857" xr:uid="{00000000-0005-0000-0000-000084CE0000}"/>
    <cellStyle name="Percent 4 5 2 2 5 2" xfId="52858" xr:uid="{00000000-0005-0000-0000-000085CE0000}"/>
    <cellStyle name="Percent 4 5 2 2 6" xfId="52859" xr:uid="{00000000-0005-0000-0000-000086CE0000}"/>
    <cellStyle name="Percent 4 5 2 2 6 2" xfId="52860" xr:uid="{00000000-0005-0000-0000-000087CE0000}"/>
    <cellStyle name="Percent 4 5 2 2 7" xfId="52861" xr:uid="{00000000-0005-0000-0000-000088CE0000}"/>
    <cellStyle name="Percent 4 5 2 2 8" xfId="52862" xr:uid="{00000000-0005-0000-0000-000089CE0000}"/>
    <cellStyle name="Percent 4 5 2 2 9" xfId="52863" xr:uid="{00000000-0005-0000-0000-00008ACE0000}"/>
    <cellStyle name="Percent 4 5 2 3" xfId="52864" xr:uid="{00000000-0005-0000-0000-00008BCE0000}"/>
    <cellStyle name="Percent 4 5 2 3 10" xfId="52865" xr:uid="{00000000-0005-0000-0000-00008CCE0000}"/>
    <cellStyle name="Percent 4 5 2 3 11" xfId="52866" xr:uid="{00000000-0005-0000-0000-00008DCE0000}"/>
    <cellStyle name="Percent 4 5 2 3 12" xfId="52867" xr:uid="{00000000-0005-0000-0000-00008ECE0000}"/>
    <cellStyle name="Percent 4 5 2 3 2" xfId="52868" xr:uid="{00000000-0005-0000-0000-00008FCE0000}"/>
    <cellStyle name="Percent 4 5 2 3 2 10" xfId="52869" xr:uid="{00000000-0005-0000-0000-000090CE0000}"/>
    <cellStyle name="Percent 4 5 2 3 2 11" xfId="52870" xr:uid="{00000000-0005-0000-0000-000091CE0000}"/>
    <cellStyle name="Percent 4 5 2 3 2 2" xfId="52871" xr:uid="{00000000-0005-0000-0000-000092CE0000}"/>
    <cellStyle name="Percent 4 5 2 3 2 2 2" xfId="52872" xr:uid="{00000000-0005-0000-0000-000093CE0000}"/>
    <cellStyle name="Percent 4 5 2 3 2 2 3" xfId="52873" xr:uid="{00000000-0005-0000-0000-000094CE0000}"/>
    <cellStyle name="Percent 4 5 2 3 2 2 4" xfId="52874" xr:uid="{00000000-0005-0000-0000-000095CE0000}"/>
    <cellStyle name="Percent 4 5 2 3 2 2 5" xfId="52875" xr:uid="{00000000-0005-0000-0000-000096CE0000}"/>
    <cellStyle name="Percent 4 5 2 3 2 3" xfId="52876" xr:uid="{00000000-0005-0000-0000-000097CE0000}"/>
    <cellStyle name="Percent 4 5 2 3 2 3 2" xfId="52877" xr:uid="{00000000-0005-0000-0000-000098CE0000}"/>
    <cellStyle name="Percent 4 5 2 3 2 3 3" xfId="52878" xr:uid="{00000000-0005-0000-0000-000099CE0000}"/>
    <cellStyle name="Percent 4 5 2 3 2 4" xfId="52879" xr:uid="{00000000-0005-0000-0000-00009ACE0000}"/>
    <cellStyle name="Percent 4 5 2 3 2 4 2" xfId="52880" xr:uid="{00000000-0005-0000-0000-00009BCE0000}"/>
    <cellStyle name="Percent 4 5 2 3 2 5" xfId="52881" xr:uid="{00000000-0005-0000-0000-00009CCE0000}"/>
    <cellStyle name="Percent 4 5 2 3 2 5 2" xfId="52882" xr:uid="{00000000-0005-0000-0000-00009DCE0000}"/>
    <cellStyle name="Percent 4 5 2 3 2 6" xfId="52883" xr:uid="{00000000-0005-0000-0000-00009ECE0000}"/>
    <cellStyle name="Percent 4 5 2 3 2 7" xfId="52884" xr:uid="{00000000-0005-0000-0000-00009FCE0000}"/>
    <cellStyle name="Percent 4 5 2 3 2 8" xfId="52885" xr:uid="{00000000-0005-0000-0000-0000A0CE0000}"/>
    <cellStyle name="Percent 4 5 2 3 2 9" xfId="52886" xr:uid="{00000000-0005-0000-0000-0000A1CE0000}"/>
    <cellStyle name="Percent 4 5 2 3 3" xfId="52887" xr:uid="{00000000-0005-0000-0000-0000A2CE0000}"/>
    <cellStyle name="Percent 4 5 2 3 3 2" xfId="52888" xr:uid="{00000000-0005-0000-0000-0000A3CE0000}"/>
    <cellStyle name="Percent 4 5 2 3 3 3" xfId="52889" xr:uid="{00000000-0005-0000-0000-0000A4CE0000}"/>
    <cellStyle name="Percent 4 5 2 3 3 4" xfId="52890" xr:uid="{00000000-0005-0000-0000-0000A5CE0000}"/>
    <cellStyle name="Percent 4 5 2 3 3 5" xfId="52891" xr:uid="{00000000-0005-0000-0000-0000A6CE0000}"/>
    <cellStyle name="Percent 4 5 2 3 4" xfId="52892" xr:uid="{00000000-0005-0000-0000-0000A7CE0000}"/>
    <cellStyle name="Percent 4 5 2 3 4 2" xfId="52893" xr:uid="{00000000-0005-0000-0000-0000A8CE0000}"/>
    <cellStyle name="Percent 4 5 2 3 4 3" xfId="52894" xr:uid="{00000000-0005-0000-0000-0000A9CE0000}"/>
    <cellStyle name="Percent 4 5 2 3 5" xfId="52895" xr:uid="{00000000-0005-0000-0000-0000AACE0000}"/>
    <cellStyle name="Percent 4 5 2 3 5 2" xfId="52896" xr:uid="{00000000-0005-0000-0000-0000ABCE0000}"/>
    <cellStyle name="Percent 4 5 2 3 6" xfId="52897" xr:uid="{00000000-0005-0000-0000-0000ACCE0000}"/>
    <cellStyle name="Percent 4 5 2 3 6 2" xfId="52898" xr:uid="{00000000-0005-0000-0000-0000ADCE0000}"/>
    <cellStyle name="Percent 4 5 2 3 7" xfId="52899" xr:uid="{00000000-0005-0000-0000-0000AECE0000}"/>
    <cellStyle name="Percent 4 5 2 3 8" xfId="52900" xr:uid="{00000000-0005-0000-0000-0000AFCE0000}"/>
    <cellStyle name="Percent 4 5 2 3 9" xfId="52901" xr:uid="{00000000-0005-0000-0000-0000B0CE0000}"/>
    <cellStyle name="Percent 4 5 2 4" xfId="52902" xr:uid="{00000000-0005-0000-0000-0000B1CE0000}"/>
    <cellStyle name="Percent 4 5 2 4 10" xfId="52903" xr:uid="{00000000-0005-0000-0000-0000B2CE0000}"/>
    <cellStyle name="Percent 4 5 2 4 11" xfId="52904" xr:uid="{00000000-0005-0000-0000-0000B3CE0000}"/>
    <cellStyle name="Percent 4 5 2 4 2" xfId="52905" xr:uid="{00000000-0005-0000-0000-0000B4CE0000}"/>
    <cellStyle name="Percent 4 5 2 4 2 2" xfId="52906" xr:uid="{00000000-0005-0000-0000-0000B5CE0000}"/>
    <cellStyle name="Percent 4 5 2 4 2 3" xfId="52907" xr:uid="{00000000-0005-0000-0000-0000B6CE0000}"/>
    <cellStyle name="Percent 4 5 2 4 2 4" xfId="52908" xr:uid="{00000000-0005-0000-0000-0000B7CE0000}"/>
    <cellStyle name="Percent 4 5 2 4 2 5" xfId="52909" xr:uid="{00000000-0005-0000-0000-0000B8CE0000}"/>
    <cellStyle name="Percent 4 5 2 4 3" xfId="52910" xr:uid="{00000000-0005-0000-0000-0000B9CE0000}"/>
    <cellStyle name="Percent 4 5 2 4 3 2" xfId="52911" xr:uid="{00000000-0005-0000-0000-0000BACE0000}"/>
    <cellStyle name="Percent 4 5 2 4 3 3" xfId="52912" xr:uid="{00000000-0005-0000-0000-0000BBCE0000}"/>
    <cellStyle name="Percent 4 5 2 4 4" xfId="52913" xr:uid="{00000000-0005-0000-0000-0000BCCE0000}"/>
    <cellStyle name="Percent 4 5 2 4 4 2" xfId="52914" xr:uid="{00000000-0005-0000-0000-0000BDCE0000}"/>
    <cellStyle name="Percent 4 5 2 4 5" xfId="52915" xr:uid="{00000000-0005-0000-0000-0000BECE0000}"/>
    <cellStyle name="Percent 4 5 2 4 5 2" xfId="52916" xr:uid="{00000000-0005-0000-0000-0000BFCE0000}"/>
    <cellStyle name="Percent 4 5 2 4 6" xfId="52917" xr:uid="{00000000-0005-0000-0000-0000C0CE0000}"/>
    <cellStyle name="Percent 4 5 2 4 7" xfId="52918" xr:uid="{00000000-0005-0000-0000-0000C1CE0000}"/>
    <cellStyle name="Percent 4 5 2 4 8" xfId="52919" xr:uid="{00000000-0005-0000-0000-0000C2CE0000}"/>
    <cellStyle name="Percent 4 5 2 4 9" xfId="52920" xr:uid="{00000000-0005-0000-0000-0000C3CE0000}"/>
    <cellStyle name="Percent 4 5 2 5" xfId="52921" xr:uid="{00000000-0005-0000-0000-0000C4CE0000}"/>
    <cellStyle name="Percent 4 5 2 5 2" xfId="52922" xr:uid="{00000000-0005-0000-0000-0000C5CE0000}"/>
    <cellStyle name="Percent 4 5 2 5 3" xfId="52923" xr:uid="{00000000-0005-0000-0000-0000C6CE0000}"/>
    <cellStyle name="Percent 4 5 2 5 4" xfId="52924" xr:uid="{00000000-0005-0000-0000-0000C7CE0000}"/>
    <cellStyle name="Percent 4 5 2 5 5" xfId="52925" xr:uid="{00000000-0005-0000-0000-0000C8CE0000}"/>
    <cellStyle name="Percent 4 5 2 6" xfId="52926" xr:uid="{00000000-0005-0000-0000-0000C9CE0000}"/>
    <cellStyle name="Percent 4 5 2 6 2" xfId="52927" xr:uid="{00000000-0005-0000-0000-0000CACE0000}"/>
    <cellStyle name="Percent 4 5 2 6 3" xfId="52928" xr:uid="{00000000-0005-0000-0000-0000CBCE0000}"/>
    <cellStyle name="Percent 4 5 2 7" xfId="52929" xr:uid="{00000000-0005-0000-0000-0000CCCE0000}"/>
    <cellStyle name="Percent 4 5 2 7 2" xfId="52930" xr:uid="{00000000-0005-0000-0000-0000CDCE0000}"/>
    <cellStyle name="Percent 4 5 2 8" xfId="52931" xr:uid="{00000000-0005-0000-0000-0000CECE0000}"/>
    <cellStyle name="Percent 4 5 2 8 2" xfId="52932" xr:uid="{00000000-0005-0000-0000-0000CFCE0000}"/>
    <cellStyle name="Percent 4 5 2 9" xfId="52933" xr:uid="{00000000-0005-0000-0000-0000D0CE0000}"/>
    <cellStyle name="Percent 4 5 3" xfId="52934" xr:uid="{00000000-0005-0000-0000-0000D1CE0000}"/>
    <cellStyle name="Percent 4 5 3 10" xfId="52935" xr:uid="{00000000-0005-0000-0000-0000D2CE0000}"/>
    <cellStyle name="Percent 4 5 3 11" xfId="52936" xr:uid="{00000000-0005-0000-0000-0000D3CE0000}"/>
    <cellStyle name="Percent 4 5 3 12" xfId="52937" xr:uid="{00000000-0005-0000-0000-0000D4CE0000}"/>
    <cellStyle name="Percent 4 5 3 13" xfId="52938" xr:uid="{00000000-0005-0000-0000-0000D5CE0000}"/>
    <cellStyle name="Percent 4 5 3 14" xfId="52939" xr:uid="{00000000-0005-0000-0000-0000D6CE0000}"/>
    <cellStyle name="Percent 4 5 3 2" xfId="52940" xr:uid="{00000000-0005-0000-0000-0000D7CE0000}"/>
    <cellStyle name="Percent 4 5 3 2 10" xfId="52941" xr:uid="{00000000-0005-0000-0000-0000D8CE0000}"/>
    <cellStyle name="Percent 4 5 3 2 11" xfId="52942" xr:uid="{00000000-0005-0000-0000-0000D9CE0000}"/>
    <cellStyle name="Percent 4 5 3 2 12" xfId="52943" xr:uid="{00000000-0005-0000-0000-0000DACE0000}"/>
    <cellStyle name="Percent 4 5 3 2 2" xfId="52944" xr:uid="{00000000-0005-0000-0000-0000DBCE0000}"/>
    <cellStyle name="Percent 4 5 3 2 2 10" xfId="52945" xr:uid="{00000000-0005-0000-0000-0000DCCE0000}"/>
    <cellStyle name="Percent 4 5 3 2 2 11" xfId="52946" xr:uid="{00000000-0005-0000-0000-0000DDCE0000}"/>
    <cellStyle name="Percent 4 5 3 2 2 2" xfId="52947" xr:uid="{00000000-0005-0000-0000-0000DECE0000}"/>
    <cellStyle name="Percent 4 5 3 2 2 2 2" xfId="52948" xr:uid="{00000000-0005-0000-0000-0000DFCE0000}"/>
    <cellStyle name="Percent 4 5 3 2 2 2 3" xfId="52949" xr:uid="{00000000-0005-0000-0000-0000E0CE0000}"/>
    <cellStyle name="Percent 4 5 3 2 2 2 4" xfId="52950" xr:uid="{00000000-0005-0000-0000-0000E1CE0000}"/>
    <cellStyle name="Percent 4 5 3 2 2 2 5" xfId="52951" xr:uid="{00000000-0005-0000-0000-0000E2CE0000}"/>
    <cellStyle name="Percent 4 5 3 2 2 3" xfId="52952" xr:uid="{00000000-0005-0000-0000-0000E3CE0000}"/>
    <cellStyle name="Percent 4 5 3 2 2 3 2" xfId="52953" xr:uid="{00000000-0005-0000-0000-0000E4CE0000}"/>
    <cellStyle name="Percent 4 5 3 2 2 3 3" xfId="52954" xr:uid="{00000000-0005-0000-0000-0000E5CE0000}"/>
    <cellStyle name="Percent 4 5 3 2 2 4" xfId="52955" xr:uid="{00000000-0005-0000-0000-0000E6CE0000}"/>
    <cellStyle name="Percent 4 5 3 2 2 4 2" xfId="52956" xr:uid="{00000000-0005-0000-0000-0000E7CE0000}"/>
    <cellStyle name="Percent 4 5 3 2 2 5" xfId="52957" xr:uid="{00000000-0005-0000-0000-0000E8CE0000}"/>
    <cellStyle name="Percent 4 5 3 2 2 5 2" xfId="52958" xr:uid="{00000000-0005-0000-0000-0000E9CE0000}"/>
    <cellStyle name="Percent 4 5 3 2 2 6" xfId="52959" xr:uid="{00000000-0005-0000-0000-0000EACE0000}"/>
    <cellStyle name="Percent 4 5 3 2 2 7" xfId="52960" xr:uid="{00000000-0005-0000-0000-0000EBCE0000}"/>
    <cellStyle name="Percent 4 5 3 2 2 8" xfId="52961" xr:uid="{00000000-0005-0000-0000-0000ECCE0000}"/>
    <cellStyle name="Percent 4 5 3 2 2 9" xfId="52962" xr:uid="{00000000-0005-0000-0000-0000EDCE0000}"/>
    <cellStyle name="Percent 4 5 3 2 3" xfId="52963" xr:uid="{00000000-0005-0000-0000-0000EECE0000}"/>
    <cellStyle name="Percent 4 5 3 2 3 2" xfId="52964" xr:uid="{00000000-0005-0000-0000-0000EFCE0000}"/>
    <cellStyle name="Percent 4 5 3 2 3 3" xfId="52965" xr:uid="{00000000-0005-0000-0000-0000F0CE0000}"/>
    <cellStyle name="Percent 4 5 3 2 3 4" xfId="52966" xr:uid="{00000000-0005-0000-0000-0000F1CE0000}"/>
    <cellStyle name="Percent 4 5 3 2 3 5" xfId="52967" xr:uid="{00000000-0005-0000-0000-0000F2CE0000}"/>
    <cellStyle name="Percent 4 5 3 2 4" xfId="52968" xr:uid="{00000000-0005-0000-0000-0000F3CE0000}"/>
    <cellStyle name="Percent 4 5 3 2 4 2" xfId="52969" xr:uid="{00000000-0005-0000-0000-0000F4CE0000}"/>
    <cellStyle name="Percent 4 5 3 2 4 3" xfId="52970" xr:uid="{00000000-0005-0000-0000-0000F5CE0000}"/>
    <cellStyle name="Percent 4 5 3 2 5" xfId="52971" xr:uid="{00000000-0005-0000-0000-0000F6CE0000}"/>
    <cellStyle name="Percent 4 5 3 2 5 2" xfId="52972" xr:uid="{00000000-0005-0000-0000-0000F7CE0000}"/>
    <cellStyle name="Percent 4 5 3 2 6" xfId="52973" xr:uid="{00000000-0005-0000-0000-0000F8CE0000}"/>
    <cellStyle name="Percent 4 5 3 2 6 2" xfId="52974" xr:uid="{00000000-0005-0000-0000-0000F9CE0000}"/>
    <cellStyle name="Percent 4 5 3 2 7" xfId="52975" xr:uid="{00000000-0005-0000-0000-0000FACE0000}"/>
    <cellStyle name="Percent 4 5 3 2 8" xfId="52976" xr:uid="{00000000-0005-0000-0000-0000FBCE0000}"/>
    <cellStyle name="Percent 4 5 3 2 9" xfId="52977" xr:uid="{00000000-0005-0000-0000-0000FCCE0000}"/>
    <cellStyle name="Percent 4 5 3 3" xfId="52978" xr:uid="{00000000-0005-0000-0000-0000FDCE0000}"/>
    <cellStyle name="Percent 4 5 3 3 10" xfId="52979" xr:uid="{00000000-0005-0000-0000-0000FECE0000}"/>
    <cellStyle name="Percent 4 5 3 3 11" xfId="52980" xr:uid="{00000000-0005-0000-0000-0000FFCE0000}"/>
    <cellStyle name="Percent 4 5 3 3 12" xfId="52981" xr:uid="{00000000-0005-0000-0000-000000CF0000}"/>
    <cellStyle name="Percent 4 5 3 3 2" xfId="52982" xr:uid="{00000000-0005-0000-0000-000001CF0000}"/>
    <cellStyle name="Percent 4 5 3 3 2 10" xfId="52983" xr:uid="{00000000-0005-0000-0000-000002CF0000}"/>
    <cellStyle name="Percent 4 5 3 3 2 11" xfId="52984" xr:uid="{00000000-0005-0000-0000-000003CF0000}"/>
    <cellStyle name="Percent 4 5 3 3 2 2" xfId="52985" xr:uid="{00000000-0005-0000-0000-000004CF0000}"/>
    <cellStyle name="Percent 4 5 3 3 2 2 2" xfId="52986" xr:uid="{00000000-0005-0000-0000-000005CF0000}"/>
    <cellStyle name="Percent 4 5 3 3 2 2 3" xfId="52987" xr:uid="{00000000-0005-0000-0000-000006CF0000}"/>
    <cellStyle name="Percent 4 5 3 3 2 2 4" xfId="52988" xr:uid="{00000000-0005-0000-0000-000007CF0000}"/>
    <cellStyle name="Percent 4 5 3 3 2 2 5" xfId="52989" xr:uid="{00000000-0005-0000-0000-000008CF0000}"/>
    <cellStyle name="Percent 4 5 3 3 2 3" xfId="52990" xr:uid="{00000000-0005-0000-0000-000009CF0000}"/>
    <cellStyle name="Percent 4 5 3 3 2 3 2" xfId="52991" xr:uid="{00000000-0005-0000-0000-00000ACF0000}"/>
    <cellStyle name="Percent 4 5 3 3 2 3 3" xfId="52992" xr:uid="{00000000-0005-0000-0000-00000BCF0000}"/>
    <cellStyle name="Percent 4 5 3 3 2 4" xfId="52993" xr:uid="{00000000-0005-0000-0000-00000CCF0000}"/>
    <cellStyle name="Percent 4 5 3 3 2 4 2" xfId="52994" xr:uid="{00000000-0005-0000-0000-00000DCF0000}"/>
    <cellStyle name="Percent 4 5 3 3 2 5" xfId="52995" xr:uid="{00000000-0005-0000-0000-00000ECF0000}"/>
    <cellStyle name="Percent 4 5 3 3 2 5 2" xfId="52996" xr:uid="{00000000-0005-0000-0000-00000FCF0000}"/>
    <cellStyle name="Percent 4 5 3 3 2 6" xfId="52997" xr:uid="{00000000-0005-0000-0000-000010CF0000}"/>
    <cellStyle name="Percent 4 5 3 3 2 7" xfId="52998" xr:uid="{00000000-0005-0000-0000-000011CF0000}"/>
    <cellStyle name="Percent 4 5 3 3 2 8" xfId="52999" xr:uid="{00000000-0005-0000-0000-000012CF0000}"/>
    <cellStyle name="Percent 4 5 3 3 2 9" xfId="53000" xr:uid="{00000000-0005-0000-0000-000013CF0000}"/>
    <cellStyle name="Percent 4 5 3 3 3" xfId="53001" xr:uid="{00000000-0005-0000-0000-000014CF0000}"/>
    <cellStyle name="Percent 4 5 3 3 3 2" xfId="53002" xr:uid="{00000000-0005-0000-0000-000015CF0000}"/>
    <cellStyle name="Percent 4 5 3 3 3 3" xfId="53003" xr:uid="{00000000-0005-0000-0000-000016CF0000}"/>
    <cellStyle name="Percent 4 5 3 3 3 4" xfId="53004" xr:uid="{00000000-0005-0000-0000-000017CF0000}"/>
    <cellStyle name="Percent 4 5 3 3 3 5" xfId="53005" xr:uid="{00000000-0005-0000-0000-000018CF0000}"/>
    <cellStyle name="Percent 4 5 3 3 4" xfId="53006" xr:uid="{00000000-0005-0000-0000-000019CF0000}"/>
    <cellStyle name="Percent 4 5 3 3 4 2" xfId="53007" xr:uid="{00000000-0005-0000-0000-00001ACF0000}"/>
    <cellStyle name="Percent 4 5 3 3 4 3" xfId="53008" xr:uid="{00000000-0005-0000-0000-00001BCF0000}"/>
    <cellStyle name="Percent 4 5 3 3 5" xfId="53009" xr:uid="{00000000-0005-0000-0000-00001CCF0000}"/>
    <cellStyle name="Percent 4 5 3 3 5 2" xfId="53010" xr:uid="{00000000-0005-0000-0000-00001DCF0000}"/>
    <cellStyle name="Percent 4 5 3 3 6" xfId="53011" xr:uid="{00000000-0005-0000-0000-00001ECF0000}"/>
    <cellStyle name="Percent 4 5 3 3 6 2" xfId="53012" xr:uid="{00000000-0005-0000-0000-00001FCF0000}"/>
    <cellStyle name="Percent 4 5 3 3 7" xfId="53013" xr:uid="{00000000-0005-0000-0000-000020CF0000}"/>
    <cellStyle name="Percent 4 5 3 3 8" xfId="53014" xr:uid="{00000000-0005-0000-0000-000021CF0000}"/>
    <cellStyle name="Percent 4 5 3 3 9" xfId="53015" xr:uid="{00000000-0005-0000-0000-000022CF0000}"/>
    <cellStyle name="Percent 4 5 3 4" xfId="53016" xr:uid="{00000000-0005-0000-0000-000023CF0000}"/>
    <cellStyle name="Percent 4 5 3 4 10" xfId="53017" xr:uid="{00000000-0005-0000-0000-000024CF0000}"/>
    <cellStyle name="Percent 4 5 3 4 11" xfId="53018" xr:uid="{00000000-0005-0000-0000-000025CF0000}"/>
    <cellStyle name="Percent 4 5 3 4 2" xfId="53019" xr:uid="{00000000-0005-0000-0000-000026CF0000}"/>
    <cellStyle name="Percent 4 5 3 4 2 2" xfId="53020" xr:uid="{00000000-0005-0000-0000-000027CF0000}"/>
    <cellStyle name="Percent 4 5 3 4 2 3" xfId="53021" xr:uid="{00000000-0005-0000-0000-000028CF0000}"/>
    <cellStyle name="Percent 4 5 3 4 2 4" xfId="53022" xr:uid="{00000000-0005-0000-0000-000029CF0000}"/>
    <cellStyle name="Percent 4 5 3 4 2 5" xfId="53023" xr:uid="{00000000-0005-0000-0000-00002ACF0000}"/>
    <cellStyle name="Percent 4 5 3 4 3" xfId="53024" xr:uid="{00000000-0005-0000-0000-00002BCF0000}"/>
    <cellStyle name="Percent 4 5 3 4 3 2" xfId="53025" xr:uid="{00000000-0005-0000-0000-00002CCF0000}"/>
    <cellStyle name="Percent 4 5 3 4 3 3" xfId="53026" xr:uid="{00000000-0005-0000-0000-00002DCF0000}"/>
    <cellStyle name="Percent 4 5 3 4 4" xfId="53027" xr:uid="{00000000-0005-0000-0000-00002ECF0000}"/>
    <cellStyle name="Percent 4 5 3 4 4 2" xfId="53028" xr:uid="{00000000-0005-0000-0000-00002FCF0000}"/>
    <cellStyle name="Percent 4 5 3 4 5" xfId="53029" xr:uid="{00000000-0005-0000-0000-000030CF0000}"/>
    <cellStyle name="Percent 4 5 3 4 5 2" xfId="53030" xr:uid="{00000000-0005-0000-0000-000031CF0000}"/>
    <cellStyle name="Percent 4 5 3 4 6" xfId="53031" xr:uid="{00000000-0005-0000-0000-000032CF0000}"/>
    <cellStyle name="Percent 4 5 3 4 7" xfId="53032" xr:uid="{00000000-0005-0000-0000-000033CF0000}"/>
    <cellStyle name="Percent 4 5 3 4 8" xfId="53033" xr:uid="{00000000-0005-0000-0000-000034CF0000}"/>
    <cellStyle name="Percent 4 5 3 4 9" xfId="53034" xr:uid="{00000000-0005-0000-0000-000035CF0000}"/>
    <cellStyle name="Percent 4 5 3 5" xfId="53035" xr:uid="{00000000-0005-0000-0000-000036CF0000}"/>
    <cellStyle name="Percent 4 5 3 5 2" xfId="53036" xr:uid="{00000000-0005-0000-0000-000037CF0000}"/>
    <cellStyle name="Percent 4 5 3 5 3" xfId="53037" xr:uid="{00000000-0005-0000-0000-000038CF0000}"/>
    <cellStyle name="Percent 4 5 3 5 4" xfId="53038" xr:uid="{00000000-0005-0000-0000-000039CF0000}"/>
    <cellStyle name="Percent 4 5 3 5 5" xfId="53039" xr:uid="{00000000-0005-0000-0000-00003ACF0000}"/>
    <cellStyle name="Percent 4 5 3 6" xfId="53040" xr:uid="{00000000-0005-0000-0000-00003BCF0000}"/>
    <cellStyle name="Percent 4 5 3 6 2" xfId="53041" xr:uid="{00000000-0005-0000-0000-00003CCF0000}"/>
    <cellStyle name="Percent 4 5 3 6 3" xfId="53042" xr:uid="{00000000-0005-0000-0000-00003DCF0000}"/>
    <cellStyle name="Percent 4 5 3 7" xfId="53043" xr:uid="{00000000-0005-0000-0000-00003ECF0000}"/>
    <cellStyle name="Percent 4 5 3 7 2" xfId="53044" xr:uid="{00000000-0005-0000-0000-00003FCF0000}"/>
    <cellStyle name="Percent 4 5 3 8" xfId="53045" xr:uid="{00000000-0005-0000-0000-000040CF0000}"/>
    <cellStyle name="Percent 4 5 3 8 2" xfId="53046" xr:uid="{00000000-0005-0000-0000-000041CF0000}"/>
    <cellStyle name="Percent 4 5 3 9" xfId="53047" xr:uid="{00000000-0005-0000-0000-000042CF0000}"/>
    <cellStyle name="Percent 4 5 4" xfId="53048" xr:uid="{00000000-0005-0000-0000-000043CF0000}"/>
    <cellStyle name="Percent 4 5 4 10" xfId="53049" xr:uid="{00000000-0005-0000-0000-000044CF0000}"/>
    <cellStyle name="Percent 4 5 4 11" xfId="53050" xr:uid="{00000000-0005-0000-0000-000045CF0000}"/>
    <cellStyle name="Percent 4 5 4 12" xfId="53051" xr:uid="{00000000-0005-0000-0000-000046CF0000}"/>
    <cellStyle name="Percent 4 5 4 13" xfId="53052" xr:uid="{00000000-0005-0000-0000-000047CF0000}"/>
    <cellStyle name="Percent 4 5 4 14" xfId="53053" xr:uid="{00000000-0005-0000-0000-000048CF0000}"/>
    <cellStyle name="Percent 4 5 4 2" xfId="53054" xr:uid="{00000000-0005-0000-0000-000049CF0000}"/>
    <cellStyle name="Percent 4 5 4 2 10" xfId="53055" xr:uid="{00000000-0005-0000-0000-00004ACF0000}"/>
    <cellStyle name="Percent 4 5 4 2 11" xfId="53056" xr:uid="{00000000-0005-0000-0000-00004BCF0000}"/>
    <cellStyle name="Percent 4 5 4 2 12" xfId="53057" xr:uid="{00000000-0005-0000-0000-00004CCF0000}"/>
    <cellStyle name="Percent 4 5 4 2 2" xfId="53058" xr:uid="{00000000-0005-0000-0000-00004DCF0000}"/>
    <cellStyle name="Percent 4 5 4 2 2 10" xfId="53059" xr:uid="{00000000-0005-0000-0000-00004ECF0000}"/>
    <cellStyle name="Percent 4 5 4 2 2 11" xfId="53060" xr:uid="{00000000-0005-0000-0000-00004FCF0000}"/>
    <cellStyle name="Percent 4 5 4 2 2 2" xfId="53061" xr:uid="{00000000-0005-0000-0000-000050CF0000}"/>
    <cellStyle name="Percent 4 5 4 2 2 2 2" xfId="53062" xr:uid="{00000000-0005-0000-0000-000051CF0000}"/>
    <cellStyle name="Percent 4 5 4 2 2 2 3" xfId="53063" xr:uid="{00000000-0005-0000-0000-000052CF0000}"/>
    <cellStyle name="Percent 4 5 4 2 2 2 4" xfId="53064" xr:uid="{00000000-0005-0000-0000-000053CF0000}"/>
    <cellStyle name="Percent 4 5 4 2 2 2 5" xfId="53065" xr:uid="{00000000-0005-0000-0000-000054CF0000}"/>
    <cellStyle name="Percent 4 5 4 2 2 3" xfId="53066" xr:uid="{00000000-0005-0000-0000-000055CF0000}"/>
    <cellStyle name="Percent 4 5 4 2 2 3 2" xfId="53067" xr:uid="{00000000-0005-0000-0000-000056CF0000}"/>
    <cellStyle name="Percent 4 5 4 2 2 3 3" xfId="53068" xr:uid="{00000000-0005-0000-0000-000057CF0000}"/>
    <cellStyle name="Percent 4 5 4 2 2 4" xfId="53069" xr:uid="{00000000-0005-0000-0000-000058CF0000}"/>
    <cellStyle name="Percent 4 5 4 2 2 4 2" xfId="53070" xr:uid="{00000000-0005-0000-0000-000059CF0000}"/>
    <cellStyle name="Percent 4 5 4 2 2 5" xfId="53071" xr:uid="{00000000-0005-0000-0000-00005ACF0000}"/>
    <cellStyle name="Percent 4 5 4 2 2 5 2" xfId="53072" xr:uid="{00000000-0005-0000-0000-00005BCF0000}"/>
    <cellStyle name="Percent 4 5 4 2 2 6" xfId="53073" xr:uid="{00000000-0005-0000-0000-00005CCF0000}"/>
    <cellStyle name="Percent 4 5 4 2 2 7" xfId="53074" xr:uid="{00000000-0005-0000-0000-00005DCF0000}"/>
    <cellStyle name="Percent 4 5 4 2 2 8" xfId="53075" xr:uid="{00000000-0005-0000-0000-00005ECF0000}"/>
    <cellStyle name="Percent 4 5 4 2 2 9" xfId="53076" xr:uid="{00000000-0005-0000-0000-00005FCF0000}"/>
    <cellStyle name="Percent 4 5 4 2 3" xfId="53077" xr:uid="{00000000-0005-0000-0000-000060CF0000}"/>
    <cellStyle name="Percent 4 5 4 2 3 2" xfId="53078" xr:uid="{00000000-0005-0000-0000-000061CF0000}"/>
    <cellStyle name="Percent 4 5 4 2 3 3" xfId="53079" xr:uid="{00000000-0005-0000-0000-000062CF0000}"/>
    <cellStyle name="Percent 4 5 4 2 3 4" xfId="53080" xr:uid="{00000000-0005-0000-0000-000063CF0000}"/>
    <cellStyle name="Percent 4 5 4 2 3 5" xfId="53081" xr:uid="{00000000-0005-0000-0000-000064CF0000}"/>
    <cellStyle name="Percent 4 5 4 2 4" xfId="53082" xr:uid="{00000000-0005-0000-0000-000065CF0000}"/>
    <cellStyle name="Percent 4 5 4 2 4 2" xfId="53083" xr:uid="{00000000-0005-0000-0000-000066CF0000}"/>
    <cellStyle name="Percent 4 5 4 2 4 3" xfId="53084" xr:uid="{00000000-0005-0000-0000-000067CF0000}"/>
    <cellStyle name="Percent 4 5 4 2 5" xfId="53085" xr:uid="{00000000-0005-0000-0000-000068CF0000}"/>
    <cellStyle name="Percent 4 5 4 2 5 2" xfId="53086" xr:uid="{00000000-0005-0000-0000-000069CF0000}"/>
    <cellStyle name="Percent 4 5 4 2 6" xfId="53087" xr:uid="{00000000-0005-0000-0000-00006ACF0000}"/>
    <cellStyle name="Percent 4 5 4 2 6 2" xfId="53088" xr:uid="{00000000-0005-0000-0000-00006BCF0000}"/>
    <cellStyle name="Percent 4 5 4 2 7" xfId="53089" xr:uid="{00000000-0005-0000-0000-00006CCF0000}"/>
    <cellStyle name="Percent 4 5 4 2 8" xfId="53090" xr:uid="{00000000-0005-0000-0000-00006DCF0000}"/>
    <cellStyle name="Percent 4 5 4 2 9" xfId="53091" xr:uid="{00000000-0005-0000-0000-00006ECF0000}"/>
    <cellStyle name="Percent 4 5 4 3" xfId="53092" xr:uid="{00000000-0005-0000-0000-00006FCF0000}"/>
    <cellStyle name="Percent 4 5 4 3 10" xfId="53093" xr:uid="{00000000-0005-0000-0000-000070CF0000}"/>
    <cellStyle name="Percent 4 5 4 3 11" xfId="53094" xr:uid="{00000000-0005-0000-0000-000071CF0000}"/>
    <cellStyle name="Percent 4 5 4 3 12" xfId="53095" xr:uid="{00000000-0005-0000-0000-000072CF0000}"/>
    <cellStyle name="Percent 4 5 4 3 2" xfId="53096" xr:uid="{00000000-0005-0000-0000-000073CF0000}"/>
    <cellStyle name="Percent 4 5 4 3 2 10" xfId="53097" xr:uid="{00000000-0005-0000-0000-000074CF0000}"/>
    <cellStyle name="Percent 4 5 4 3 2 11" xfId="53098" xr:uid="{00000000-0005-0000-0000-000075CF0000}"/>
    <cellStyle name="Percent 4 5 4 3 2 2" xfId="53099" xr:uid="{00000000-0005-0000-0000-000076CF0000}"/>
    <cellStyle name="Percent 4 5 4 3 2 2 2" xfId="53100" xr:uid="{00000000-0005-0000-0000-000077CF0000}"/>
    <cellStyle name="Percent 4 5 4 3 2 2 3" xfId="53101" xr:uid="{00000000-0005-0000-0000-000078CF0000}"/>
    <cellStyle name="Percent 4 5 4 3 2 2 4" xfId="53102" xr:uid="{00000000-0005-0000-0000-000079CF0000}"/>
    <cellStyle name="Percent 4 5 4 3 2 2 5" xfId="53103" xr:uid="{00000000-0005-0000-0000-00007ACF0000}"/>
    <cellStyle name="Percent 4 5 4 3 2 3" xfId="53104" xr:uid="{00000000-0005-0000-0000-00007BCF0000}"/>
    <cellStyle name="Percent 4 5 4 3 2 3 2" xfId="53105" xr:uid="{00000000-0005-0000-0000-00007CCF0000}"/>
    <cellStyle name="Percent 4 5 4 3 2 3 3" xfId="53106" xr:uid="{00000000-0005-0000-0000-00007DCF0000}"/>
    <cellStyle name="Percent 4 5 4 3 2 4" xfId="53107" xr:uid="{00000000-0005-0000-0000-00007ECF0000}"/>
    <cellStyle name="Percent 4 5 4 3 2 4 2" xfId="53108" xr:uid="{00000000-0005-0000-0000-00007FCF0000}"/>
    <cellStyle name="Percent 4 5 4 3 2 5" xfId="53109" xr:uid="{00000000-0005-0000-0000-000080CF0000}"/>
    <cellStyle name="Percent 4 5 4 3 2 5 2" xfId="53110" xr:uid="{00000000-0005-0000-0000-000081CF0000}"/>
    <cellStyle name="Percent 4 5 4 3 2 6" xfId="53111" xr:uid="{00000000-0005-0000-0000-000082CF0000}"/>
    <cellStyle name="Percent 4 5 4 3 2 7" xfId="53112" xr:uid="{00000000-0005-0000-0000-000083CF0000}"/>
    <cellStyle name="Percent 4 5 4 3 2 8" xfId="53113" xr:uid="{00000000-0005-0000-0000-000084CF0000}"/>
    <cellStyle name="Percent 4 5 4 3 2 9" xfId="53114" xr:uid="{00000000-0005-0000-0000-000085CF0000}"/>
    <cellStyle name="Percent 4 5 4 3 3" xfId="53115" xr:uid="{00000000-0005-0000-0000-000086CF0000}"/>
    <cellStyle name="Percent 4 5 4 3 3 2" xfId="53116" xr:uid="{00000000-0005-0000-0000-000087CF0000}"/>
    <cellStyle name="Percent 4 5 4 3 3 3" xfId="53117" xr:uid="{00000000-0005-0000-0000-000088CF0000}"/>
    <cellStyle name="Percent 4 5 4 3 3 4" xfId="53118" xr:uid="{00000000-0005-0000-0000-000089CF0000}"/>
    <cellStyle name="Percent 4 5 4 3 3 5" xfId="53119" xr:uid="{00000000-0005-0000-0000-00008ACF0000}"/>
    <cellStyle name="Percent 4 5 4 3 4" xfId="53120" xr:uid="{00000000-0005-0000-0000-00008BCF0000}"/>
    <cellStyle name="Percent 4 5 4 3 4 2" xfId="53121" xr:uid="{00000000-0005-0000-0000-00008CCF0000}"/>
    <cellStyle name="Percent 4 5 4 3 4 3" xfId="53122" xr:uid="{00000000-0005-0000-0000-00008DCF0000}"/>
    <cellStyle name="Percent 4 5 4 3 5" xfId="53123" xr:uid="{00000000-0005-0000-0000-00008ECF0000}"/>
    <cellStyle name="Percent 4 5 4 3 5 2" xfId="53124" xr:uid="{00000000-0005-0000-0000-00008FCF0000}"/>
    <cellStyle name="Percent 4 5 4 3 6" xfId="53125" xr:uid="{00000000-0005-0000-0000-000090CF0000}"/>
    <cellStyle name="Percent 4 5 4 3 6 2" xfId="53126" xr:uid="{00000000-0005-0000-0000-000091CF0000}"/>
    <cellStyle name="Percent 4 5 4 3 7" xfId="53127" xr:uid="{00000000-0005-0000-0000-000092CF0000}"/>
    <cellStyle name="Percent 4 5 4 3 8" xfId="53128" xr:uid="{00000000-0005-0000-0000-000093CF0000}"/>
    <cellStyle name="Percent 4 5 4 3 9" xfId="53129" xr:uid="{00000000-0005-0000-0000-000094CF0000}"/>
    <cellStyle name="Percent 4 5 4 4" xfId="53130" xr:uid="{00000000-0005-0000-0000-000095CF0000}"/>
    <cellStyle name="Percent 4 5 4 4 10" xfId="53131" xr:uid="{00000000-0005-0000-0000-000096CF0000}"/>
    <cellStyle name="Percent 4 5 4 4 11" xfId="53132" xr:uid="{00000000-0005-0000-0000-000097CF0000}"/>
    <cellStyle name="Percent 4 5 4 4 2" xfId="53133" xr:uid="{00000000-0005-0000-0000-000098CF0000}"/>
    <cellStyle name="Percent 4 5 4 4 2 2" xfId="53134" xr:uid="{00000000-0005-0000-0000-000099CF0000}"/>
    <cellStyle name="Percent 4 5 4 4 2 3" xfId="53135" xr:uid="{00000000-0005-0000-0000-00009ACF0000}"/>
    <cellStyle name="Percent 4 5 4 4 2 4" xfId="53136" xr:uid="{00000000-0005-0000-0000-00009BCF0000}"/>
    <cellStyle name="Percent 4 5 4 4 2 5" xfId="53137" xr:uid="{00000000-0005-0000-0000-00009CCF0000}"/>
    <cellStyle name="Percent 4 5 4 4 3" xfId="53138" xr:uid="{00000000-0005-0000-0000-00009DCF0000}"/>
    <cellStyle name="Percent 4 5 4 4 3 2" xfId="53139" xr:uid="{00000000-0005-0000-0000-00009ECF0000}"/>
    <cellStyle name="Percent 4 5 4 4 3 3" xfId="53140" xr:uid="{00000000-0005-0000-0000-00009FCF0000}"/>
    <cellStyle name="Percent 4 5 4 4 4" xfId="53141" xr:uid="{00000000-0005-0000-0000-0000A0CF0000}"/>
    <cellStyle name="Percent 4 5 4 4 4 2" xfId="53142" xr:uid="{00000000-0005-0000-0000-0000A1CF0000}"/>
    <cellStyle name="Percent 4 5 4 4 5" xfId="53143" xr:uid="{00000000-0005-0000-0000-0000A2CF0000}"/>
    <cellStyle name="Percent 4 5 4 4 5 2" xfId="53144" xr:uid="{00000000-0005-0000-0000-0000A3CF0000}"/>
    <cellStyle name="Percent 4 5 4 4 6" xfId="53145" xr:uid="{00000000-0005-0000-0000-0000A4CF0000}"/>
    <cellStyle name="Percent 4 5 4 4 7" xfId="53146" xr:uid="{00000000-0005-0000-0000-0000A5CF0000}"/>
    <cellStyle name="Percent 4 5 4 4 8" xfId="53147" xr:uid="{00000000-0005-0000-0000-0000A6CF0000}"/>
    <cellStyle name="Percent 4 5 4 4 9" xfId="53148" xr:uid="{00000000-0005-0000-0000-0000A7CF0000}"/>
    <cellStyle name="Percent 4 5 4 5" xfId="53149" xr:uid="{00000000-0005-0000-0000-0000A8CF0000}"/>
    <cellStyle name="Percent 4 5 4 5 2" xfId="53150" xr:uid="{00000000-0005-0000-0000-0000A9CF0000}"/>
    <cellStyle name="Percent 4 5 4 5 3" xfId="53151" xr:uid="{00000000-0005-0000-0000-0000AACF0000}"/>
    <cellStyle name="Percent 4 5 4 5 4" xfId="53152" xr:uid="{00000000-0005-0000-0000-0000ABCF0000}"/>
    <cellStyle name="Percent 4 5 4 5 5" xfId="53153" xr:uid="{00000000-0005-0000-0000-0000ACCF0000}"/>
    <cellStyle name="Percent 4 5 4 6" xfId="53154" xr:uid="{00000000-0005-0000-0000-0000ADCF0000}"/>
    <cellStyle name="Percent 4 5 4 6 2" xfId="53155" xr:uid="{00000000-0005-0000-0000-0000AECF0000}"/>
    <cellStyle name="Percent 4 5 4 6 3" xfId="53156" xr:uid="{00000000-0005-0000-0000-0000AFCF0000}"/>
    <cellStyle name="Percent 4 5 4 7" xfId="53157" xr:uid="{00000000-0005-0000-0000-0000B0CF0000}"/>
    <cellStyle name="Percent 4 5 4 7 2" xfId="53158" xr:uid="{00000000-0005-0000-0000-0000B1CF0000}"/>
    <cellStyle name="Percent 4 5 4 8" xfId="53159" xr:uid="{00000000-0005-0000-0000-0000B2CF0000}"/>
    <cellStyle name="Percent 4 5 4 8 2" xfId="53160" xr:uid="{00000000-0005-0000-0000-0000B3CF0000}"/>
    <cellStyle name="Percent 4 5 4 9" xfId="53161" xr:uid="{00000000-0005-0000-0000-0000B4CF0000}"/>
    <cellStyle name="Percent 4 5 5" xfId="53162" xr:uid="{00000000-0005-0000-0000-0000B5CF0000}"/>
    <cellStyle name="Percent 4 5 5 10" xfId="53163" xr:uid="{00000000-0005-0000-0000-0000B6CF0000}"/>
    <cellStyle name="Percent 4 5 5 11" xfId="53164" xr:uid="{00000000-0005-0000-0000-0000B7CF0000}"/>
    <cellStyle name="Percent 4 5 5 12" xfId="53165" xr:uid="{00000000-0005-0000-0000-0000B8CF0000}"/>
    <cellStyle name="Percent 4 5 5 2" xfId="53166" xr:uid="{00000000-0005-0000-0000-0000B9CF0000}"/>
    <cellStyle name="Percent 4 5 5 2 10" xfId="53167" xr:uid="{00000000-0005-0000-0000-0000BACF0000}"/>
    <cellStyle name="Percent 4 5 5 2 11" xfId="53168" xr:uid="{00000000-0005-0000-0000-0000BBCF0000}"/>
    <cellStyle name="Percent 4 5 5 2 2" xfId="53169" xr:uid="{00000000-0005-0000-0000-0000BCCF0000}"/>
    <cellStyle name="Percent 4 5 5 2 2 2" xfId="53170" xr:uid="{00000000-0005-0000-0000-0000BDCF0000}"/>
    <cellStyle name="Percent 4 5 5 2 2 3" xfId="53171" xr:uid="{00000000-0005-0000-0000-0000BECF0000}"/>
    <cellStyle name="Percent 4 5 5 2 2 4" xfId="53172" xr:uid="{00000000-0005-0000-0000-0000BFCF0000}"/>
    <cellStyle name="Percent 4 5 5 2 2 5" xfId="53173" xr:uid="{00000000-0005-0000-0000-0000C0CF0000}"/>
    <cellStyle name="Percent 4 5 5 2 3" xfId="53174" xr:uid="{00000000-0005-0000-0000-0000C1CF0000}"/>
    <cellStyle name="Percent 4 5 5 2 3 2" xfId="53175" xr:uid="{00000000-0005-0000-0000-0000C2CF0000}"/>
    <cellStyle name="Percent 4 5 5 2 3 3" xfId="53176" xr:uid="{00000000-0005-0000-0000-0000C3CF0000}"/>
    <cellStyle name="Percent 4 5 5 2 4" xfId="53177" xr:uid="{00000000-0005-0000-0000-0000C4CF0000}"/>
    <cellStyle name="Percent 4 5 5 2 4 2" xfId="53178" xr:uid="{00000000-0005-0000-0000-0000C5CF0000}"/>
    <cellStyle name="Percent 4 5 5 2 5" xfId="53179" xr:uid="{00000000-0005-0000-0000-0000C6CF0000}"/>
    <cellStyle name="Percent 4 5 5 2 5 2" xfId="53180" xr:uid="{00000000-0005-0000-0000-0000C7CF0000}"/>
    <cellStyle name="Percent 4 5 5 2 6" xfId="53181" xr:uid="{00000000-0005-0000-0000-0000C8CF0000}"/>
    <cellStyle name="Percent 4 5 5 2 7" xfId="53182" xr:uid="{00000000-0005-0000-0000-0000C9CF0000}"/>
    <cellStyle name="Percent 4 5 5 2 8" xfId="53183" xr:uid="{00000000-0005-0000-0000-0000CACF0000}"/>
    <cellStyle name="Percent 4 5 5 2 9" xfId="53184" xr:uid="{00000000-0005-0000-0000-0000CBCF0000}"/>
    <cellStyle name="Percent 4 5 5 3" xfId="53185" xr:uid="{00000000-0005-0000-0000-0000CCCF0000}"/>
    <cellStyle name="Percent 4 5 5 3 2" xfId="53186" xr:uid="{00000000-0005-0000-0000-0000CDCF0000}"/>
    <cellStyle name="Percent 4 5 5 3 3" xfId="53187" xr:uid="{00000000-0005-0000-0000-0000CECF0000}"/>
    <cellStyle name="Percent 4 5 5 3 4" xfId="53188" xr:uid="{00000000-0005-0000-0000-0000CFCF0000}"/>
    <cellStyle name="Percent 4 5 5 3 5" xfId="53189" xr:uid="{00000000-0005-0000-0000-0000D0CF0000}"/>
    <cellStyle name="Percent 4 5 5 4" xfId="53190" xr:uid="{00000000-0005-0000-0000-0000D1CF0000}"/>
    <cellStyle name="Percent 4 5 5 4 2" xfId="53191" xr:uid="{00000000-0005-0000-0000-0000D2CF0000}"/>
    <cellStyle name="Percent 4 5 5 4 3" xfId="53192" xr:uid="{00000000-0005-0000-0000-0000D3CF0000}"/>
    <cellStyle name="Percent 4 5 5 5" xfId="53193" xr:uid="{00000000-0005-0000-0000-0000D4CF0000}"/>
    <cellStyle name="Percent 4 5 5 5 2" xfId="53194" xr:uid="{00000000-0005-0000-0000-0000D5CF0000}"/>
    <cellStyle name="Percent 4 5 5 6" xfId="53195" xr:uid="{00000000-0005-0000-0000-0000D6CF0000}"/>
    <cellStyle name="Percent 4 5 5 6 2" xfId="53196" xr:uid="{00000000-0005-0000-0000-0000D7CF0000}"/>
    <cellStyle name="Percent 4 5 5 7" xfId="53197" xr:uid="{00000000-0005-0000-0000-0000D8CF0000}"/>
    <cellStyle name="Percent 4 5 5 8" xfId="53198" xr:uid="{00000000-0005-0000-0000-0000D9CF0000}"/>
    <cellStyle name="Percent 4 5 5 9" xfId="53199" xr:uid="{00000000-0005-0000-0000-0000DACF0000}"/>
    <cellStyle name="Percent 4 5 6" xfId="53200" xr:uid="{00000000-0005-0000-0000-0000DBCF0000}"/>
    <cellStyle name="Percent 4 5 6 10" xfId="53201" xr:uid="{00000000-0005-0000-0000-0000DCCF0000}"/>
    <cellStyle name="Percent 4 5 6 11" xfId="53202" xr:uid="{00000000-0005-0000-0000-0000DDCF0000}"/>
    <cellStyle name="Percent 4 5 6 12" xfId="53203" xr:uid="{00000000-0005-0000-0000-0000DECF0000}"/>
    <cellStyle name="Percent 4 5 6 2" xfId="53204" xr:uid="{00000000-0005-0000-0000-0000DFCF0000}"/>
    <cellStyle name="Percent 4 5 6 2 10" xfId="53205" xr:uid="{00000000-0005-0000-0000-0000E0CF0000}"/>
    <cellStyle name="Percent 4 5 6 2 11" xfId="53206" xr:uid="{00000000-0005-0000-0000-0000E1CF0000}"/>
    <cellStyle name="Percent 4 5 6 2 2" xfId="53207" xr:uid="{00000000-0005-0000-0000-0000E2CF0000}"/>
    <cellStyle name="Percent 4 5 6 2 2 2" xfId="53208" xr:uid="{00000000-0005-0000-0000-0000E3CF0000}"/>
    <cellStyle name="Percent 4 5 6 2 2 3" xfId="53209" xr:uid="{00000000-0005-0000-0000-0000E4CF0000}"/>
    <cellStyle name="Percent 4 5 6 2 2 4" xfId="53210" xr:uid="{00000000-0005-0000-0000-0000E5CF0000}"/>
    <cellStyle name="Percent 4 5 6 2 2 5" xfId="53211" xr:uid="{00000000-0005-0000-0000-0000E6CF0000}"/>
    <cellStyle name="Percent 4 5 6 2 3" xfId="53212" xr:uid="{00000000-0005-0000-0000-0000E7CF0000}"/>
    <cellStyle name="Percent 4 5 6 2 3 2" xfId="53213" xr:uid="{00000000-0005-0000-0000-0000E8CF0000}"/>
    <cellStyle name="Percent 4 5 6 2 3 3" xfId="53214" xr:uid="{00000000-0005-0000-0000-0000E9CF0000}"/>
    <cellStyle name="Percent 4 5 6 2 4" xfId="53215" xr:uid="{00000000-0005-0000-0000-0000EACF0000}"/>
    <cellStyle name="Percent 4 5 6 2 4 2" xfId="53216" xr:uid="{00000000-0005-0000-0000-0000EBCF0000}"/>
    <cellStyle name="Percent 4 5 6 2 5" xfId="53217" xr:uid="{00000000-0005-0000-0000-0000ECCF0000}"/>
    <cellStyle name="Percent 4 5 6 2 5 2" xfId="53218" xr:uid="{00000000-0005-0000-0000-0000EDCF0000}"/>
    <cellStyle name="Percent 4 5 6 2 6" xfId="53219" xr:uid="{00000000-0005-0000-0000-0000EECF0000}"/>
    <cellStyle name="Percent 4 5 6 2 7" xfId="53220" xr:uid="{00000000-0005-0000-0000-0000EFCF0000}"/>
    <cellStyle name="Percent 4 5 6 2 8" xfId="53221" xr:uid="{00000000-0005-0000-0000-0000F0CF0000}"/>
    <cellStyle name="Percent 4 5 6 2 9" xfId="53222" xr:uid="{00000000-0005-0000-0000-0000F1CF0000}"/>
    <cellStyle name="Percent 4 5 6 3" xfId="53223" xr:uid="{00000000-0005-0000-0000-0000F2CF0000}"/>
    <cellStyle name="Percent 4 5 6 3 2" xfId="53224" xr:uid="{00000000-0005-0000-0000-0000F3CF0000}"/>
    <cellStyle name="Percent 4 5 6 3 3" xfId="53225" xr:uid="{00000000-0005-0000-0000-0000F4CF0000}"/>
    <cellStyle name="Percent 4 5 6 3 4" xfId="53226" xr:uid="{00000000-0005-0000-0000-0000F5CF0000}"/>
    <cellStyle name="Percent 4 5 6 3 5" xfId="53227" xr:uid="{00000000-0005-0000-0000-0000F6CF0000}"/>
    <cellStyle name="Percent 4 5 6 4" xfId="53228" xr:uid="{00000000-0005-0000-0000-0000F7CF0000}"/>
    <cellStyle name="Percent 4 5 6 4 2" xfId="53229" xr:uid="{00000000-0005-0000-0000-0000F8CF0000}"/>
    <cellStyle name="Percent 4 5 6 4 3" xfId="53230" xr:uid="{00000000-0005-0000-0000-0000F9CF0000}"/>
    <cellStyle name="Percent 4 5 6 5" xfId="53231" xr:uid="{00000000-0005-0000-0000-0000FACF0000}"/>
    <cellStyle name="Percent 4 5 6 5 2" xfId="53232" xr:uid="{00000000-0005-0000-0000-0000FBCF0000}"/>
    <cellStyle name="Percent 4 5 6 6" xfId="53233" xr:uid="{00000000-0005-0000-0000-0000FCCF0000}"/>
    <cellStyle name="Percent 4 5 6 6 2" xfId="53234" xr:uid="{00000000-0005-0000-0000-0000FDCF0000}"/>
    <cellStyle name="Percent 4 5 6 7" xfId="53235" xr:uid="{00000000-0005-0000-0000-0000FECF0000}"/>
    <cellStyle name="Percent 4 5 6 8" xfId="53236" xr:uid="{00000000-0005-0000-0000-0000FFCF0000}"/>
    <cellStyle name="Percent 4 5 6 9" xfId="53237" xr:uid="{00000000-0005-0000-0000-000000D00000}"/>
    <cellStyle name="Percent 4 5 7" xfId="53238" xr:uid="{00000000-0005-0000-0000-000001D00000}"/>
    <cellStyle name="Percent 4 5 7 10" xfId="53239" xr:uid="{00000000-0005-0000-0000-000002D00000}"/>
    <cellStyle name="Percent 4 5 7 11" xfId="53240" xr:uid="{00000000-0005-0000-0000-000003D00000}"/>
    <cellStyle name="Percent 4 5 7 2" xfId="53241" xr:uid="{00000000-0005-0000-0000-000004D00000}"/>
    <cellStyle name="Percent 4 5 7 2 2" xfId="53242" xr:uid="{00000000-0005-0000-0000-000005D00000}"/>
    <cellStyle name="Percent 4 5 7 2 3" xfId="53243" xr:uid="{00000000-0005-0000-0000-000006D00000}"/>
    <cellStyle name="Percent 4 5 7 2 4" xfId="53244" xr:uid="{00000000-0005-0000-0000-000007D00000}"/>
    <cellStyle name="Percent 4 5 7 2 5" xfId="53245" xr:uid="{00000000-0005-0000-0000-000008D00000}"/>
    <cellStyle name="Percent 4 5 7 3" xfId="53246" xr:uid="{00000000-0005-0000-0000-000009D00000}"/>
    <cellStyle name="Percent 4 5 7 3 2" xfId="53247" xr:uid="{00000000-0005-0000-0000-00000AD00000}"/>
    <cellStyle name="Percent 4 5 7 3 3" xfId="53248" xr:uid="{00000000-0005-0000-0000-00000BD00000}"/>
    <cellStyle name="Percent 4 5 7 4" xfId="53249" xr:uid="{00000000-0005-0000-0000-00000CD00000}"/>
    <cellStyle name="Percent 4 5 7 4 2" xfId="53250" xr:uid="{00000000-0005-0000-0000-00000DD00000}"/>
    <cellStyle name="Percent 4 5 7 5" xfId="53251" xr:uid="{00000000-0005-0000-0000-00000ED00000}"/>
    <cellStyle name="Percent 4 5 7 5 2" xfId="53252" xr:uid="{00000000-0005-0000-0000-00000FD00000}"/>
    <cellStyle name="Percent 4 5 7 6" xfId="53253" xr:uid="{00000000-0005-0000-0000-000010D00000}"/>
    <cellStyle name="Percent 4 5 7 7" xfId="53254" xr:uid="{00000000-0005-0000-0000-000011D00000}"/>
    <cellStyle name="Percent 4 5 7 8" xfId="53255" xr:uid="{00000000-0005-0000-0000-000012D00000}"/>
    <cellStyle name="Percent 4 5 7 9" xfId="53256" xr:uid="{00000000-0005-0000-0000-000013D00000}"/>
    <cellStyle name="Percent 4 5 8" xfId="53257" xr:uid="{00000000-0005-0000-0000-000014D00000}"/>
    <cellStyle name="Percent 4 5 8 2" xfId="53258" xr:uid="{00000000-0005-0000-0000-000015D00000}"/>
    <cellStyle name="Percent 4 5 8 3" xfId="53259" xr:uid="{00000000-0005-0000-0000-000016D00000}"/>
    <cellStyle name="Percent 4 5 8 4" xfId="53260" xr:uid="{00000000-0005-0000-0000-000017D00000}"/>
    <cellStyle name="Percent 4 5 8 5" xfId="53261" xr:uid="{00000000-0005-0000-0000-000018D00000}"/>
    <cellStyle name="Percent 4 5 9" xfId="53262" xr:uid="{00000000-0005-0000-0000-000019D00000}"/>
    <cellStyle name="Percent 4 5 9 2" xfId="53263" xr:uid="{00000000-0005-0000-0000-00001AD00000}"/>
    <cellStyle name="Percent 4 5 9 3" xfId="53264" xr:uid="{00000000-0005-0000-0000-00001BD00000}"/>
    <cellStyle name="Percent 4 6" xfId="53265" xr:uid="{00000000-0005-0000-0000-00001CD00000}"/>
    <cellStyle name="Percent 4 6 10" xfId="53266" xr:uid="{00000000-0005-0000-0000-00001DD00000}"/>
    <cellStyle name="Percent 4 6 11" xfId="53267" xr:uid="{00000000-0005-0000-0000-00001ED00000}"/>
    <cellStyle name="Percent 4 6 12" xfId="53268" xr:uid="{00000000-0005-0000-0000-00001FD00000}"/>
    <cellStyle name="Percent 4 6 13" xfId="53269" xr:uid="{00000000-0005-0000-0000-000020D00000}"/>
    <cellStyle name="Percent 4 6 14" xfId="53270" xr:uid="{00000000-0005-0000-0000-000021D00000}"/>
    <cellStyle name="Percent 4 6 2" xfId="53271" xr:uid="{00000000-0005-0000-0000-000022D00000}"/>
    <cellStyle name="Percent 4 6 2 10" xfId="53272" xr:uid="{00000000-0005-0000-0000-000023D00000}"/>
    <cellStyle name="Percent 4 6 2 11" xfId="53273" xr:uid="{00000000-0005-0000-0000-000024D00000}"/>
    <cellStyle name="Percent 4 6 2 12" xfId="53274" xr:uid="{00000000-0005-0000-0000-000025D00000}"/>
    <cellStyle name="Percent 4 6 2 2" xfId="53275" xr:uid="{00000000-0005-0000-0000-000026D00000}"/>
    <cellStyle name="Percent 4 6 2 2 10" xfId="53276" xr:uid="{00000000-0005-0000-0000-000027D00000}"/>
    <cellStyle name="Percent 4 6 2 2 11" xfId="53277" xr:uid="{00000000-0005-0000-0000-000028D00000}"/>
    <cellStyle name="Percent 4 6 2 2 2" xfId="53278" xr:uid="{00000000-0005-0000-0000-000029D00000}"/>
    <cellStyle name="Percent 4 6 2 2 2 2" xfId="53279" xr:uid="{00000000-0005-0000-0000-00002AD00000}"/>
    <cellStyle name="Percent 4 6 2 2 2 3" xfId="53280" xr:uid="{00000000-0005-0000-0000-00002BD00000}"/>
    <cellStyle name="Percent 4 6 2 2 2 4" xfId="53281" xr:uid="{00000000-0005-0000-0000-00002CD00000}"/>
    <cellStyle name="Percent 4 6 2 2 2 5" xfId="53282" xr:uid="{00000000-0005-0000-0000-00002DD00000}"/>
    <cellStyle name="Percent 4 6 2 2 3" xfId="53283" xr:uid="{00000000-0005-0000-0000-00002ED00000}"/>
    <cellStyle name="Percent 4 6 2 2 3 2" xfId="53284" xr:uid="{00000000-0005-0000-0000-00002FD00000}"/>
    <cellStyle name="Percent 4 6 2 2 3 3" xfId="53285" xr:uid="{00000000-0005-0000-0000-000030D00000}"/>
    <cellStyle name="Percent 4 6 2 2 4" xfId="53286" xr:uid="{00000000-0005-0000-0000-000031D00000}"/>
    <cellStyle name="Percent 4 6 2 2 4 2" xfId="53287" xr:uid="{00000000-0005-0000-0000-000032D00000}"/>
    <cellStyle name="Percent 4 6 2 2 5" xfId="53288" xr:uid="{00000000-0005-0000-0000-000033D00000}"/>
    <cellStyle name="Percent 4 6 2 2 5 2" xfId="53289" xr:uid="{00000000-0005-0000-0000-000034D00000}"/>
    <cellStyle name="Percent 4 6 2 2 6" xfId="53290" xr:uid="{00000000-0005-0000-0000-000035D00000}"/>
    <cellStyle name="Percent 4 6 2 2 7" xfId="53291" xr:uid="{00000000-0005-0000-0000-000036D00000}"/>
    <cellStyle name="Percent 4 6 2 2 8" xfId="53292" xr:uid="{00000000-0005-0000-0000-000037D00000}"/>
    <cellStyle name="Percent 4 6 2 2 9" xfId="53293" xr:uid="{00000000-0005-0000-0000-000038D00000}"/>
    <cellStyle name="Percent 4 6 2 3" xfId="53294" xr:uid="{00000000-0005-0000-0000-000039D00000}"/>
    <cellStyle name="Percent 4 6 2 3 2" xfId="53295" xr:uid="{00000000-0005-0000-0000-00003AD00000}"/>
    <cellStyle name="Percent 4 6 2 3 3" xfId="53296" xr:uid="{00000000-0005-0000-0000-00003BD00000}"/>
    <cellStyle name="Percent 4 6 2 3 4" xfId="53297" xr:uid="{00000000-0005-0000-0000-00003CD00000}"/>
    <cellStyle name="Percent 4 6 2 3 5" xfId="53298" xr:uid="{00000000-0005-0000-0000-00003DD00000}"/>
    <cellStyle name="Percent 4 6 2 4" xfId="53299" xr:uid="{00000000-0005-0000-0000-00003ED00000}"/>
    <cellStyle name="Percent 4 6 2 4 2" xfId="53300" xr:uid="{00000000-0005-0000-0000-00003FD00000}"/>
    <cellStyle name="Percent 4 6 2 4 3" xfId="53301" xr:uid="{00000000-0005-0000-0000-000040D00000}"/>
    <cellStyle name="Percent 4 6 2 5" xfId="53302" xr:uid="{00000000-0005-0000-0000-000041D00000}"/>
    <cellStyle name="Percent 4 6 2 5 2" xfId="53303" xr:uid="{00000000-0005-0000-0000-000042D00000}"/>
    <cellStyle name="Percent 4 6 2 6" xfId="53304" xr:uid="{00000000-0005-0000-0000-000043D00000}"/>
    <cellStyle name="Percent 4 6 2 6 2" xfId="53305" xr:uid="{00000000-0005-0000-0000-000044D00000}"/>
    <cellStyle name="Percent 4 6 2 7" xfId="53306" xr:uid="{00000000-0005-0000-0000-000045D00000}"/>
    <cellStyle name="Percent 4 6 2 8" xfId="53307" xr:uid="{00000000-0005-0000-0000-000046D00000}"/>
    <cellStyle name="Percent 4 6 2 9" xfId="53308" xr:uid="{00000000-0005-0000-0000-000047D00000}"/>
    <cellStyle name="Percent 4 6 3" xfId="53309" xr:uid="{00000000-0005-0000-0000-000048D00000}"/>
    <cellStyle name="Percent 4 6 3 10" xfId="53310" xr:uid="{00000000-0005-0000-0000-000049D00000}"/>
    <cellStyle name="Percent 4 6 3 11" xfId="53311" xr:uid="{00000000-0005-0000-0000-00004AD00000}"/>
    <cellStyle name="Percent 4 6 3 12" xfId="53312" xr:uid="{00000000-0005-0000-0000-00004BD00000}"/>
    <cellStyle name="Percent 4 6 3 2" xfId="53313" xr:uid="{00000000-0005-0000-0000-00004CD00000}"/>
    <cellStyle name="Percent 4 6 3 2 10" xfId="53314" xr:uid="{00000000-0005-0000-0000-00004DD00000}"/>
    <cellStyle name="Percent 4 6 3 2 11" xfId="53315" xr:uid="{00000000-0005-0000-0000-00004ED00000}"/>
    <cellStyle name="Percent 4 6 3 2 2" xfId="53316" xr:uid="{00000000-0005-0000-0000-00004FD00000}"/>
    <cellStyle name="Percent 4 6 3 2 2 2" xfId="53317" xr:uid="{00000000-0005-0000-0000-000050D00000}"/>
    <cellStyle name="Percent 4 6 3 2 2 3" xfId="53318" xr:uid="{00000000-0005-0000-0000-000051D00000}"/>
    <cellStyle name="Percent 4 6 3 2 2 4" xfId="53319" xr:uid="{00000000-0005-0000-0000-000052D00000}"/>
    <cellStyle name="Percent 4 6 3 2 2 5" xfId="53320" xr:uid="{00000000-0005-0000-0000-000053D00000}"/>
    <cellStyle name="Percent 4 6 3 2 3" xfId="53321" xr:uid="{00000000-0005-0000-0000-000054D00000}"/>
    <cellStyle name="Percent 4 6 3 2 3 2" xfId="53322" xr:uid="{00000000-0005-0000-0000-000055D00000}"/>
    <cellStyle name="Percent 4 6 3 2 3 3" xfId="53323" xr:uid="{00000000-0005-0000-0000-000056D00000}"/>
    <cellStyle name="Percent 4 6 3 2 4" xfId="53324" xr:uid="{00000000-0005-0000-0000-000057D00000}"/>
    <cellStyle name="Percent 4 6 3 2 4 2" xfId="53325" xr:uid="{00000000-0005-0000-0000-000058D00000}"/>
    <cellStyle name="Percent 4 6 3 2 5" xfId="53326" xr:uid="{00000000-0005-0000-0000-000059D00000}"/>
    <cellStyle name="Percent 4 6 3 2 5 2" xfId="53327" xr:uid="{00000000-0005-0000-0000-00005AD00000}"/>
    <cellStyle name="Percent 4 6 3 2 6" xfId="53328" xr:uid="{00000000-0005-0000-0000-00005BD00000}"/>
    <cellStyle name="Percent 4 6 3 2 7" xfId="53329" xr:uid="{00000000-0005-0000-0000-00005CD00000}"/>
    <cellStyle name="Percent 4 6 3 2 8" xfId="53330" xr:uid="{00000000-0005-0000-0000-00005DD00000}"/>
    <cellStyle name="Percent 4 6 3 2 9" xfId="53331" xr:uid="{00000000-0005-0000-0000-00005ED00000}"/>
    <cellStyle name="Percent 4 6 3 3" xfId="53332" xr:uid="{00000000-0005-0000-0000-00005FD00000}"/>
    <cellStyle name="Percent 4 6 3 3 2" xfId="53333" xr:uid="{00000000-0005-0000-0000-000060D00000}"/>
    <cellStyle name="Percent 4 6 3 3 3" xfId="53334" xr:uid="{00000000-0005-0000-0000-000061D00000}"/>
    <cellStyle name="Percent 4 6 3 3 4" xfId="53335" xr:uid="{00000000-0005-0000-0000-000062D00000}"/>
    <cellStyle name="Percent 4 6 3 3 5" xfId="53336" xr:uid="{00000000-0005-0000-0000-000063D00000}"/>
    <cellStyle name="Percent 4 6 3 4" xfId="53337" xr:uid="{00000000-0005-0000-0000-000064D00000}"/>
    <cellStyle name="Percent 4 6 3 4 2" xfId="53338" xr:uid="{00000000-0005-0000-0000-000065D00000}"/>
    <cellStyle name="Percent 4 6 3 4 3" xfId="53339" xr:uid="{00000000-0005-0000-0000-000066D00000}"/>
    <cellStyle name="Percent 4 6 3 5" xfId="53340" xr:uid="{00000000-0005-0000-0000-000067D00000}"/>
    <cellStyle name="Percent 4 6 3 5 2" xfId="53341" xr:uid="{00000000-0005-0000-0000-000068D00000}"/>
    <cellStyle name="Percent 4 6 3 6" xfId="53342" xr:uid="{00000000-0005-0000-0000-000069D00000}"/>
    <cellStyle name="Percent 4 6 3 6 2" xfId="53343" xr:uid="{00000000-0005-0000-0000-00006AD00000}"/>
    <cellStyle name="Percent 4 6 3 7" xfId="53344" xr:uid="{00000000-0005-0000-0000-00006BD00000}"/>
    <cellStyle name="Percent 4 6 3 8" xfId="53345" xr:uid="{00000000-0005-0000-0000-00006CD00000}"/>
    <cellStyle name="Percent 4 6 3 9" xfId="53346" xr:uid="{00000000-0005-0000-0000-00006DD00000}"/>
    <cellStyle name="Percent 4 6 4" xfId="53347" xr:uid="{00000000-0005-0000-0000-00006ED00000}"/>
    <cellStyle name="Percent 4 6 4 10" xfId="53348" xr:uid="{00000000-0005-0000-0000-00006FD00000}"/>
    <cellStyle name="Percent 4 6 4 11" xfId="53349" xr:uid="{00000000-0005-0000-0000-000070D00000}"/>
    <cellStyle name="Percent 4 6 4 2" xfId="53350" xr:uid="{00000000-0005-0000-0000-000071D00000}"/>
    <cellStyle name="Percent 4 6 4 2 2" xfId="53351" xr:uid="{00000000-0005-0000-0000-000072D00000}"/>
    <cellStyle name="Percent 4 6 4 2 3" xfId="53352" xr:uid="{00000000-0005-0000-0000-000073D00000}"/>
    <cellStyle name="Percent 4 6 4 2 4" xfId="53353" xr:uid="{00000000-0005-0000-0000-000074D00000}"/>
    <cellStyle name="Percent 4 6 4 2 5" xfId="53354" xr:uid="{00000000-0005-0000-0000-000075D00000}"/>
    <cellStyle name="Percent 4 6 4 3" xfId="53355" xr:uid="{00000000-0005-0000-0000-000076D00000}"/>
    <cellStyle name="Percent 4 6 4 3 2" xfId="53356" xr:uid="{00000000-0005-0000-0000-000077D00000}"/>
    <cellStyle name="Percent 4 6 4 3 3" xfId="53357" xr:uid="{00000000-0005-0000-0000-000078D00000}"/>
    <cellStyle name="Percent 4 6 4 4" xfId="53358" xr:uid="{00000000-0005-0000-0000-000079D00000}"/>
    <cellStyle name="Percent 4 6 4 4 2" xfId="53359" xr:uid="{00000000-0005-0000-0000-00007AD00000}"/>
    <cellStyle name="Percent 4 6 4 5" xfId="53360" xr:uid="{00000000-0005-0000-0000-00007BD00000}"/>
    <cellStyle name="Percent 4 6 4 5 2" xfId="53361" xr:uid="{00000000-0005-0000-0000-00007CD00000}"/>
    <cellStyle name="Percent 4 6 4 6" xfId="53362" xr:uid="{00000000-0005-0000-0000-00007DD00000}"/>
    <cellStyle name="Percent 4 6 4 7" xfId="53363" xr:uid="{00000000-0005-0000-0000-00007ED00000}"/>
    <cellStyle name="Percent 4 6 4 8" xfId="53364" xr:uid="{00000000-0005-0000-0000-00007FD00000}"/>
    <cellStyle name="Percent 4 6 4 9" xfId="53365" xr:uid="{00000000-0005-0000-0000-000080D00000}"/>
    <cellStyle name="Percent 4 6 5" xfId="53366" xr:uid="{00000000-0005-0000-0000-000081D00000}"/>
    <cellStyle name="Percent 4 6 5 2" xfId="53367" xr:uid="{00000000-0005-0000-0000-000082D00000}"/>
    <cellStyle name="Percent 4 6 5 3" xfId="53368" xr:uid="{00000000-0005-0000-0000-000083D00000}"/>
    <cellStyle name="Percent 4 6 5 4" xfId="53369" xr:uid="{00000000-0005-0000-0000-000084D00000}"/>
    <cellStyle name="Percent 4 6 5 5" xfId="53370" xr:uid="{00000000-0005-0000-0000-000085D00000}"/>
    <cellStyle name="Percent 4 6 6" xfId="53371" xr:uid="{00000000-0005-0000-0000-000086D00000}"/>
    <cellStyle name="Percent 4 6 6 2" xfId="53372" xr:uid="{00000000-0005-0000-0000-000087D00000}"/>
    <cellStyle name="Percent 4 6 6 3" xfId="53373" xr:uid="{00000000-0005-0000-0000-000088D00000}"/>
    <cellStyle name="Percent 4 6 7" xfId="53374" xr:uid="{00000000-0005-0000-0000-000089D00000}"/>
    <cellStyle name="Percent 4 6 7 2" xfId="53375" xr:uid="{00000000-0005-0000-0000-00008AD00000}"/>
    <cellStyle name="Percent 4 6 8" xfId="53376" xr:uid="{00000000-0005-0000-0000-00008BD00000}"/>
    <cellStyle name="Percent 4 6 8 2" xfId="53377" xr:uid="{00000000-0005-0000-0000-00008CD00000}"/>
    <cellStyle name="Percent 4 6 9" xfId="53378" xr:uid="{00000000-0005-0000-0000-00008DD00000}"/>
    <cellStyle name="Percent 4 7" xfId="53379" xr:uid="{00000000-0005-0000-0000-00008ED00000}"/>
    <cellStyle name="Percent 4 7 10" xfId="53380" xr:uid="{00000000-0005-0000-0000-00008FD00000}"/>
    <cellStyle name="Percent 4 7 11" xfId="53381" xr:uid="{00000000-0005-0000-0000-000090D00000}"/>
    <cellStyle name="Percent 4 7 12" xfId="53382" xr:uid="{00000000-0005-0000-0000-000091D00000}"/>
    <cellStyle name="Percent 4 7 13" xfId="53383" xr:uid="{00000000-0005-0000-0000-000092D00000}"/>
    <cellStyle name="Percent 4 7 14" xfId="53384" xr:uid="{00000000-0005-0000-0000-000093D00000}"/>
    <cellStyle name="Percent 4 7 2" xfId="53385" xr:uid="{00000000-0005-0000-0000-000094D00000}"/>
    <cellStyle name="Percent 4 7 2 10" xfId="53386" xr:uid="{00000000-0005-0000-0000-000095D00000}"/>
    <cellStyle name="Percent 4 7 2 11" xfId="53387" xr:uid="{00000000-0005-0000-0000-000096D00000}"/>
    <cellStyle name="Percent 4 7 2 12" xfId="53388" xr:uid="{00000000-0005-0000-0000-000097D00000}"/>
    <cellStyle name="Percent 4 7 2 2" xfId="53389" xr:uid="{00000000-0005-0000-0000-000098D00000}"/>
    <cellStyle name="Percent 4 7 2 2 10" xfId="53390" xr:uid="{00000000-0005-0000-0000-000099D00000}"/>
    <cellStyle name="Percent 4 7 2 2 11" xfId="53391" xr:uid="{00000000-0005-0000-0000-00009AD00000}"/>
    <cellStyle name="Percent 4 7 2 2 2" xfId="53392" xr:uid="{00000000-0005-0000-0000-00009BD00000}"/>
    <cellStyle name="Percent 4 7 2 2 2 2" xfId="53393" xr:uid="{00000000-0005-0000-0000-00009CD00000}"/>
    <cellStyle name="Percent 4 7 2 2 2 3" xfId="53394" xr:uid="{00000000-0005-0000-0000-00009DD00000}"/>
    <cellStyle name="Percent 4 7 2 2 2 4" xfId="53395" xr:uid="{00000000-0005-0000-0000-00009ED00000}"/>
    <cellStyle name="Percent 4 7 2 2 2 5" xfId="53396" xr:uid="{00000000-0005-0000-0000-00009FD00000}"/>
    <cellStyle name="Percent 4 7 2 2 3" xfId="53397" xr:uid="{00000000-0005-0000-0000-0000A0D00000}"/>
    <cellStyle name="Percent 4 7 2 2 3 2" xfId="53398" xr:uid="{00000000-0005-0000-0000-0000A1D00000}"/>
    <cellStyle name="Percent 4 7 2 2 3 3" xfId="53399" xr:uid="{00000000-0005-0000-0000-0000A2D00000}"/>
    <cellStyle name="Percent 4 7 2 2 4" xfId="53400" xr:uid="{00000000-0005-0000-0000-0000A3D00000}"/>
    <cellStyle name="Percent 4 7 2 2 4 2" xfId="53401" xr:uid="{00000000-0005-0000-0000-0000A4D00000}"/>
    <cellStyle name="Percent 4 7 2 2 5" xfId="53402" xr:uid="{00000000-0005-0000-0000-0000A5D00000}"/>
    <cellStyle name="Percent 4 7 2 2 5 2" xfId="53403" xr:uid="{00000000-0005-0000-0000-0000A6D00000}"/>
    <cellStyle name="Percent 4 7 2 2 6" xfId="53404" xr:uid="{00000000-0005-0000-0000-0000A7D00000}"/>
    <cellStyle name="Percent 4 7 2 2 7" xfId="53405" xr:uid="{00000000-0005-0000-0000-0000A8D00000}"/>
    <cellStyle name="Percent 4 7 2 2 8" xfId="53406" xr:uid="{00000000-0005-0000-0000-0000A9D00000}"/>
    <cellStyle name="Percent 4 7 2 2 9" xfId="53407" xr:uid="{00000000-0005-0000-0000-0000AAD00000}"/>
    <cellStyle name="Percent 4 7 2 3" xfId="53408" xr:uid="{00000000-0005-0000-0000-0000ABD00000}"/>
    <cellStyle name="Percent 4 7 2 3 2" xfId="53409" xr:uid="{00000000-0005-0000-0000-0000ACD00000}"/>
    <cellStyle name="Percent 4 7 2 3 3" xfId="53410" xr:uid="{00000000-0005-0000-0000-0000ADD00000}"/>
    <cellStyle name="Percent 4 7 2 3 4" xfId="53411" xr:uid="{00000000-0005-0000-0000-0000AED00000}"/>
    <cellStyle name="Percent 4 7 2 3 5" xfId="53412" xr:uid="{00000000-0005-0000-0000-0000AFD00000}"/>
    <cellStyle name="Percent 4 7 2 4" xfId="53413" xr:uid="{00000000-0005-0000-0000-0000B0D00000}"/>
    <cellStyle name="Percent 4 7 2 4 2" xfId="53414" xr:uid="{00000000-0005-0000-0000-0000B1D00000}"/>
    <cellStyle name="Percent 4 7 2 4 3" xfId="53415" xr:uid="{00000000-0005-0000-0000-0000B2D00000}"/>
    <cellStyle name="Percent 4 7 2 5" xfId="53416" xr:uid="{00000000-0005-0000-0000-0000B3D00000}"/>
    <cellStyle name="Percent 4 7 2 5 2" xfId="53417" xr:uid="{00000000-0005-0000-0000-0000B4D00000}"/>
    <cellStyle name="Percent 4 7 2 6" xfId="53418" xr:uid="{00000000-0005-0000-0000-0000B5D00000}"/>
    <cellStyle name="Percent 4 7 2 6 2" xfId="53419" xr:uid="{00000000-0005-0000-0000-0000B6D00000}"/>
    <cellStyle name="Percent 4 7 2 7" xfId="53420" xr:uid="{00000000-0005-0000-0000-0000B7D00000}"/>
    <cellStyle name="Percent 4 7 2 8" xfId="53421" xr:uid="{00000000-0005-0000-0000-0000B8D00000}"/>
    <cellStyle name="Percent 4 7 2 9" xfId="53422" xr:uid="{00000000-0005-0000-0000-0000B9D00000}"/>
    <cellStyle name="Percent 4 7 3" xfId="53423" xr:uid="{00000000-0005-0000-0000-0000BAD00000}"/>
    <cellStyle name="Percent 4 7 3 10" xfId="53424" xr:uid="{00000000-0005-0000-0000-0000BBD00000}"/>
    <cellStyle name="Percent 4 7 3 11" xfId="53425" xr:uid="{00000000-0005-0000-0000-0000BCD00000}"/>
    <cellStyle name="Percent 4 7 3 12" xfId="53426" xr:uid="{00000000-0005-0000-0000-0000BDD00000}"/>
    <cellStyle name="Percent 4 7 3 2" xfId="53427" xr:uid="{00000000-0005-0000-0000-0000BED00000}"/>
    <cellStyle name="Percent 4 7 3 2 10" xfId="53428" xr:uid="{00000000-0005-0000-0000-0000BFD00000}"/>
    <cellStyle name="Percent 4 7 3 2 11" xfId="53429" xr:uid="{00000000-0005-0000-0000-0000C0D00000}"/>
    <cellStyle name="Percent 4 7 3 2 2" xfId="53430" xr:uid="{00000000-0005-0000-0000-0000C1D00000}"/>
    <cellStyle name="Percent 4 7 3 2 2 2" xfId="53431" xr:uid="{00000000-0005-0000-0000-0000C2D00000}"/>
    <cellStyle name="Percent 4 7 3 2 2 3" xfId="53432" xr:uid="{00000000-0005-0000-0000-0000C3D00000}"/>
    <cellStyle name="Percent 4 7 3 2 2 4" xfId="53433" xr:uid="{00000000-0005-0000-0000-0000C4D00000}"/>
    <cellStyle name="Percent 4 7 3 2 2 5" xfId="53434" xr:uid="{00000000-0005-0000-0000-0000C5D00000}"/>
    <cellStyle name="Percent 4 7 3 2 3" xfId="53435" xr:uid="{00000000-0005-0000-0000-0000C6D00000}"/>
    <cellStyle name="Percent 4 7 3 2 3 2" xfId="53436" xr:uid="{00000000-0005-0000-0000-0000C7D00000}"/>
    <cellStyle name="Percent 4 7 3 2 3 3" xfId="53437" xr:uid="{00000000-0005-0000-0000-0000C8D00000}"/>
    <cellStyle name="Percent 4 7 3 2 4" xfId="53438" xr:uid="{00000000-0005-0000-0000-0000C9D00000}"/>
    <cellStyle name="Percent 4 7 3 2 4 2" xfId="53439" xr:uid="{00000000-0005-0000-0000-0000CAD00000}"/>
    <cellStyle name="Percent 4 7 3 2 5" xfId="53440" xr:uid="{00000000-0005-0000-0000-0000CBD00000}"/>
    <cellStyle name="Percent 4 7 3 2 5 2" xfId="53441" xr:uid="{00000000-0005-0000-0000-0000CCD00000}"/>
    <cellStyle name="Percent 4 7 3 2 6" xfId="53442" xr:uid="{00000000-0005-0000-0000-0000CDD00000}"/>
    <cellStyle name="Percent 4 7 3 2 7" xfId="53443" xr:uid="{00000000-0005-0000-0000-0000CED00000}"/>
    <cellStyle name="Percent 4 7 3 2 8" xfId="53444" xr:uid="{00000000-0005-0000-0000-0000CFD00000}"/>
    <cellStyle name="Percent 4 7 3 2 9" xfId="53445" xr:uid="{00000000-0005-0000-0000-0000D0D00000}"/>
    <cellStyle name="Percent 4 7 3 3" xfId="53446" xr:uid="{00000000-0005-0000-0000-0000D1D00000}"/>
    <cellStyle name="Percent 4 7 3 3 2" xfId="53447" xr:uid="{00000000-0005-0000-0000-0000D2D00000}"/>
    <cellStyle name="Percent 4 7 3 3 3" xfId="53448" xr:uid="{00000000-0005-0000-0000-0000D3D00000}"/>
    <cellStyle name="Percent 4 7 3 3 4" xfId="53449" xr:uid="{00000000-0005-0000-0000-0000D4D00000}"/>
    <cellStyle name="Percent 4 7 3 3 5" xfId="53450" xr:uid="{00000000-0005-0000-0000-0000D5D00000}"/>
    <cellStyle name="Percent 4 7 3 4" xfId="53451" xr:uid="{00000000-0005-0000-0000-0000D6D00000}"/>
    <cellStyle name="Percent 4 7 3 4 2" xfId="53452" xr:uid="{00000000-0005-0000-0000-0000D7D00000}"/>
    <cellStyle name="Percent 4 7 3 4 3" xfId="53453" xr:uid="{00000000-0005-0000-0000-0000D8D00000}"/>
    <cellStyle name="Percent 4 7 3 5" xfId="53454" xr:uid="{00000000-0005-0000-0000-0000D9D00000}"/>
    <cellStyle name="Percent 4 7 3 5 2" xfId="53455" xr:uid="{00000000-0005-0000-0000-0000DAD00000}"/>
    <cellStyle name="Percent 4 7 3 6" xfId="53456" xr:uid="{00000000-0005-0000-0000-0000DBD00000}"/>
    <cellStyle name="Percent 4 7 3 6 2" xfId="53457" xr:uid="{00000000-0005-0000-0000-0000DCD00000}"/>
    <cellStyle name="Percent 4 7 3 7" xfId="53458" xr:uid="{00000000-0005-0000-0000-0000DDD00000}"/>
    <cellStyle name="Percent 4 7 3 8" xfId="53459" xr:uid="{00000000-0005-0000-0000-0000DED00000}"/>
    <cellStyle name="Percent 4 7 3 9" xfId="53460" xr:uid="{00000000-0005-0000-0000-0000DFD00000}"/>
    <cellStyle name="Percent 4 7 4" xfId="53461" xr:uid="{00000000-0005-0000-0000-0000E0D00000}"/>
    <cellStyle name="Percent 4 7 4 10" xfId="53462" xr:uid="{00000000-0005-0000-0000-0000E1D00000}"/>
    <cellStyle name="Percent 4 7 4 11" xfId="53463" xr:uid="{00000000-0005-0000-0000-0000E2D00000}"/>
    <cellStyle name="Percent 4 7 4 2" xfId="53464" xr:uid="{00000000-0005-0000-0000-0000E3D00000}"/>
    <cellStyle name="Percent 4 7 4 2 2" xfId="53465" xr:uid="{00000000-0005-0000-0000-0000E4D00000}"/>
    <cellStyle name="Percent 4 7 4 2 3" xfId="53466" xr:uid="{00000000-0005-0000-0000-0000E5D00000}"/>
    <cellStyle name="Percent 4 7 4 2 4" xfId="53467" xr:uid="{00000000-0005-0000-0000-0000E6D00000}"/>
    <cellStyle name="Percent 4 7 4 2 5" xfId="53468" xr:uid="{00000000-0005-0000-0000-0000E7D00000}"/>
    <cellStyle name="Percent 4 7 4 3" xfId="53469" xr:uid="{00000000-0005-0000-0000-0000E8D00000}"/>
    <cellStyle name="Percent 4 7 4 3 2" xfId="53470" xr:uid="{00000000-0005-0000-0000-0000E9D00000}"/>
    <cellStyle name="Percent 4 7 4 3 3" xfId="53471" xr:uid="{00000000-0005-0000-0000-0000EAD00000}"/>
    <cellStyle name="Percent 4 7 4 4" xfId="53472" xr:uid="{00000000-0005-0000-0000-0000EBD00000}"/>
    <cellStyle name="Percent 4 7 4 4 2" xfId="53473" xr:uid="{00000000-0005-0000-0000-0000ECD00000}"/>
    <cellStyle name="Percent 4 7 4 5" xfId="53474" xr:uid="{00000000-0005-0000-0000-0000EDD00000}"/>
    <cellStyle name="Percent 4 7 4 5 2" xfId="53475" xr:uid="{00000000-0005-0000-0000-0000EED00000}"/>
    <cellStyle name="Percent 4 7 4 6" xfId="53476" xr:uid="{00000000-0005-0000-0000-0000EFD00000}"/>
    <cellStyle name="Percent 4 7 4 7" xfId="53477" xr:uid="{00000000-0005-0000-0000-0000F0D00000}"/>
    <cellStyle name="Percent 4 7 4 8" xfId="53478" xr:uid="{00000000-0005-0000-0000-0000F1D00000}"/>
    <cellStyle name="Percent 4 7 4 9" xfId="53479" xr:uid="{00000000-0005-0000-0000-0000F2D00000}"/>
    <cellStyle name="Percent 4 7 5" xfId="53480" xr:uid="{00000000-0005-0000-0000-0000F3D00000}"/>
    <cellStyle name="Percent 4 7 5 2" xfId="53481" xr:uid="{00000000-0005-0000-0000-0000F4D00000}"/>
    <cellStyle name="Percent 4 7 5 3" xfId="53482" xr:uid="{00000000-0005-0000-0000-0000F5D00000}"/>
    <cellStyle name="Percent 4 7 5 4" xfId="53483" xr:uid="{00000000-0005-0000-0000-0000F6D00000}"/>
    <cellStyle name="Percent 4 7 5 5" xfId="53484" xr:uid="{00000000-0005-0000-0000-0000F7D00000}"/>
    <cellStyle name="Percent 4 7 6" xfId="53485" xr:uid="{00000000-0005-0000-0000-0000F8D00000}"/>
    <cellStyle name="Percent 4 7 6 2" xfId="53486" xr:uid="{00000000-0005-0000-0000-0000F9D00000}"/>
    <cellStyle name="Percent 4 7 6 3" xfId="53487" xr:uid="{00000000-0005-0000-0000-0000FAD00000}"/>
    <cellStyle name="Percent 4 7 7" xfId="53488" xr:uid="{00000000-0005-0000-0000-0000FBD00000}"/>
    <cellStyle name="Percent 4 7 7 2" xfId="53489" xr:uid="{00000000-0005-0000-0000-0000FCD00000}"/>
    <cellStyle name="Percent 4 7 8" xfId="53490" xr:uid="{00000000-0005-0000-0000-0000FDD00000}"/>
    <cellStyle name="Percent 4 7 8 2" xfId="53491" xr:uid="{00000000-0005-0000-0000-0000FED00000}"/>
    <cellStyle name="Percent 4 7 9" xfId="53492" xr:uid="{00000000-0005-0000-0000-0000FFD00000}"/>
    <cellStyle name="Percent 4 8" xfId="53493" xr:uid="{00000000-0005-0000-0000-000000D10000}"/>
    <cellStyle name="Percent 4 8 10" xfId="53494" xr:uid="{00000000-0005-0000-0000-000001D10000}"/>
    <cellStyle name="Percent 4 8 11" xfId="53495" xr:uid="{00000000-0005-0000-0000-000002D10000}"/>
    <cellStyle name="Percent 4 8 12" xfId="53496" xr:uid="{00000000-0005-0000-0000-000003D10000}"/>
    <cellStyle name="Percent 4 8 13" xfId="53497" xr:uid="{00000000-0005-0000-0000-000004D10000}"/>
    <cellStyle name="Percent 4 8 14" xfId="53498" xr:uid="{00000000-0005-0000-0000-000005D10000}"/>
    <cellStyle name="Percent 4 8 2" xfId="53499" xr:uid="{00000000-0005-0000-0000-000006D10000}"/>
    <cellStyle name="Percent 4 8 2 10" xfId="53500" xr:uid="{00000000-0005-0000-0000-000007D10000}"/>
    <cellStyle name="Percent 4 8 2 11" xfId="53501" xr:uid="{00000000-0005-0000-0000-000008D10000}"/>
    <cellStyle name="Percent 4 8 2 12" xfId="53502" xr:uid="{00000000-0005-0000-0000-000009D10000}"/>
    <cellStyle name="Percent 4 8 2 2" xfId="53503" xr:uid="{00000000-0005-0000-0000-00000AD10000}"/>
    <cellStyle name="Percent 4 8 2 2 10" xfId="53504" xr:uid="{00000000-0005-0000-0000-00000BD10000}"/>
    <cellStyle name="Percent 4 8 2 2 11" xfId="53505" xr:uid="{00000000-0005-0000-0000-00000CD10000}"/>
    <cellStyle name="Percent 4 8 2 2 2" xfId="53506" xr:uid="{00000000-0005-0000-0000-00000DD10000}"/>
    <cellStyle name="Percent 4 8 2 2 2 2" xfId="53507" xr:uid="{00000000-0005-0000-0000-00000ED10000}"/>
    <cellStyle name="Percent 4 8 2 2 2 3" xfId="53508" xr:uid="{00000000-0005-0000-0000-00000FD10000}"/>
    <cellStyle name="Percent 4 8 2 2 2 4" xfId="53509" xr:uid="{00000000-0005-0000-0000-000010D10000}"/>
    <cellStyle name="Percent 4 8 2 2 2 5" xfId="53510" xr:uid="{00000000-0005-0000-0000-000011D10000}"/>
    <cellStyle name="Percent 4 8 2 2 3" xfId="53511" xr:uid="{00000000-0005-0000-0000-000012D10000}"/>
    <cellStyle name="Percent 4 8 2 2 3 2" xfId="53512" xr:uid="{00000000-0005-0000-0000-000013D10000}"/>
    <cellStyle name="Percent 4 8 2 2 3 3" xfId="53513" xr:uid="{00000000-0005-0000-0000-000014D10000}"/>
    <cellStyle name="Percent 4 8 2 2 4" xfId="53514" xr:uid="{00000000-0005-0000-0000-000015D10000}"/>
    <cellStyle name="Percent 4 8 2 2 4 2" xfId="53515" xr:uid="{00000000-0005-0000-0000-000016D10000}"/>
    <cellStyle name="Percent 4 8 2 2 5" xfId="53516" xr:uid="{00000000-0005-0000-0000-000017D10000}"/>
    <cellStyle name="Percent 4 8 2 2 5 2" xfId="53517" xr:uid="{00000000-0005-0000-0000-000018D10000}"/>
    <cellStyle name="Percent 4 8 2 2 6" xfId="53518" xr:uid="{00000000-0005-0000-0000-000019D10000}"/>
    <cellStyle name="Percent 4 8 2 2 7" xfId="53519" xr:uid="{00000000-0005-0000-0000-00001AD10000}"/>
    <cellStyle name="Percent 4 8 2 2 8" xfId="53520" xr:uid="{00000000-0005-0000-0000-00001BD10000}"/>
    <cellStyle name="Percent 4 8 2 2 9" xfId="53521" xr:uid="{00000000-0005-0000-0000-00001CD10000}"/>
    <cellStyle name="Percent 4 8 2 3" xfId="53522" xr:uid="{00000000-0005-0000-0000-00001DD10000}"/>
    <cellStyle name="Percent 4 8 2 3 2" xfId="53523" xr:uid="{00000000-0005-0000-0000-00001ED10000}"/>
    <cellStyle name="Percent 4 8 2 3 3" xfId="53524" xr:uid="{00000000-0005-0000-0000-00001FD10000}"/>
    <cellStyle name="Percent 4 8 2 3 4" xfId="53525" xr:uid="{00000000-0005-0000-0000-000020D10000}"/>
    <cellStyle name="Percent 4 8 2 3 5" xfId="53526" xr:uid="{00000000-0005-0000-0000-000021D10000}"/>
    <cellStyle name="Percent 4 8 2 4" xfId="53527" xr:uid="{00000000-0005-0000-0000-000022D10000}"/>
    <cellStyle name="Percent 4 8 2 4 2" xfId="53528" xr:uid="{00000000-0005-0000-0000-000023D10000}"/>
    <cellStyle name="Percent 4 8 2 4 3" xfId="53529" xr:uid="{00000000-0005-0000-0000-000024D10000}"/>
    <cellStyle name="Percent 4 8 2 5" xfId="53530" xr:uid="{00000000-0005-0000-0000-000025D10000}"/>
    <cellStyle name="Percent 4 8 2 5 2" xfId="53531" xr:uid="{00000000-0005-0000-0000-000026D10000}"/>
    <cellStyle name="Percent 4 8 2 6" xfId="53532" xr:uid="{00000000-0005-0000-0000-000027D10000}"/>
    <cellStyle name="Percent 4 8 2 6 2" xfId="53533" xr:uid="{00000000-0005-0000-0000-000028D10000}"/>
    <cellStyle name="Percent 4 8 2 7" xfId="53534" xr:uid="{00000000-0005-0000-0000-000029D10000}"/>
    <cellStyle name="Percent 4 8 2 8" xfId="53535" xr:uid="{00000000-0005-0000-0000-00002AD10000}"/>
    <cellStyle name="Percent 4 8 2 9" xfId="53536" xr:uid="{00000000-0005-0000-0000-00002BD10000}"/>
    <cellStyle name="Percent 4 8 3" xfId="53537" xr:uid="{00000000-0005-0000-0000-00002CD10000}"/>
    <cellStyle name="Percent 4 8 3 10" xfId="53538" xr:uid="{00000000-0005-0000-0000-00002DD10000}"/>
    <cellStyle name="Percent 4 8 3 11" xfId="53539" xr:uid="{00000000-0005-0000-0000-00002ED10000}"/>
    <cellStyle name="Percent 4 8 3 12" xfId="53540" xr:uid="{00000000-0005-0000-0000-00002FD10000}"/>
    <cellStyle name="Percent 4 8 3 2" xfId="53541" xr:uid="{00000000-0005-0000-0000-000030D10000}"/>
    <cellStyle name="Percent 4 8 3 2 10" xfId="53542" xr:uid="{00000000-0005-0000-0000-000031D10000}"/>
    <cellStyle name="Percent 4 8 3 2 11" xfId="53543" xr:uid="{00000000-0005-0000-0000-000032D10000}"/>
    <cellStyle name="Percent 4 8 3 2 2" xfId="53544" xr:uid="{00000000-0005-0000-0000-000033D10000}"/>
    <cellStyle name="Percent 4 8 3 2 2 2" xfId="53545" xr:uid="{00000000-0005-0000-0000-000034D10000}"/>
    <cellStyle name="Percent 4 8 3 2 2 3" xfId="53546" xr:uid="{00000000-0005-0000-0000-000035D10000}"/>
    <cellStyle name="Percent 4 8 3 2 2 4" xfId="53547" xr:uid="{00000000-0005-0000-0000-000036D10000}"/>
    <cellStyle name="Percent 4 8 3 2 2 5" xfId="53548" xr:uid="{00000000-0005-0000-0000-000037D10000}"/>
    <cellStyle name="Percent 4 8 3 2 3" xfId="53549" xr:uid="{00000000-0005-0000-0000-000038D10000}"/>
    <cellStyle name="Percent 4 8 3 2 3 2" xfId="53550" xr:uid="{00000000-0005-0000-0000-000039D10000}"/>
    <cellStyle name="Percent 4 8 3 2 3 3" xfId="53551" xr:uid="{00000000-0005-0000-0000-00003AD10000}"/>
    <cellStyle name="Percent 4 8 3 2 4" xfId="53552" xr:uid="{00000000-0005-0000-0000-00003BD10000}"/>
    <cellStyle name="Percent 4 8 3 2 4 2" xfId="53553" xr:uid="{00000000-0005-0000-0000-00003CD10000}"/>
    <cellStyle name="Percent 4 8 3 2 5" xfId="53554" xr:uid="{00000000-0005-0000-0000-00003DD10000}"/>
    <cellStyle name="Percent 4 8 3 2 5 2" xfId="53555" xr:uid="{00000000-0005-0000-0000-00003ED10000}"/>
    <cellStyle name="Percent 4 8 3 2 6" xfId="53556" xr:uid="{00000000-0005-0000-0000-00003FD10000}"/>
    <cellStyle name="Percent 4 8 3 2 7" xfId="53557" xr:uid="{00000000-0005-0000-0000-000040D10000}"/>
    <cellStyle name="Percent 4 8 3 2 8" xfId="53558" xr:uid="{00000000-0005-0000-0000-000041D10000}"/>
    <cellStyle name="Percent 4 8 3 2 9" xfId="53559" xr:uid="{00000000-0005-0000-0000-000042D10000}"/>
    <cellStyle name="Percent 4 8 3 3" xfId="53560" xr:uid="{00000000-0005-0000-0000-000043D10000}"/>
    <cellStyle name="Percent 4 8 3 3 2" xfId="53561" xr:uid="{00000000-0005-0000-0000-000044D10000}"/>
    <cellStyle name="Percent 4 8 3 3 3" xfId="53562" xr:uid="{00000000-0005-0000-0000-000045D10000}"/>
    <cellStyle name="Percent 4 8 3 3 4" xfId="53563" xr:uid="{00000000-0005-0000-0000-000046D10000}"/>
    <cellStyle name="Percent 4 8 3 3 5" xfId="53564" xr:uid="{00000000-0005-0000-0000-000047D10000}"/>
    <cellStyle name="Percent 4 8 3 4" xfId="53565" xr:uid="{00000000-0005-0000-0000-000048D10000}"/>
    <cellStyle name="Percent 4 8 3 4 2" xfId="53566" xr:uid="{00000000-0005-0000-0000-000049D10000}"/>
    <cellStyle name="Percent 4 8 3 4 3" xfId="53567" xr:uid="{00000000-0005-0000-0000-00004AD10000}"/>
    <cellStyle name="Percent 4 8 3 5" xfId="53568" xr:uid="{00000000-0005-0000-0000-00004BD10000}"/>
    <cellStyle name="Percent 4 8 3 5 2" xfId="53569" xr:uid="{00000000-0005-0000-0000-00004CD10000}"/>
    <cellStyle name="Percent 4 8 3 6" xfId="53570" xr:uid="{00000000-0005-0000-0000-00004DD10000}"/>
    <cellStyle name="Percent 4 8 3 6 2" xfId="53571" xr:uid="{00000000-0005-0000-0000-00004ED10000}"/>
    <cellStyle name="Percent 4 8 3 7" xfId="53572" xr:uid="{00000000-0005-0000-0000-00004FD10000}"/>
    <cellStyle name="Percent 4 8 3 8" xfId="53573" xr:uid="{00000000-0005-0000-0000-000050D10000}"/>
    <cellStyle name="Percent 4 8 3 9" xfId="53574" xr:uid="{00000000-0005-0000-0000-000051D10000}"/>
    <cellStyle name="Percent 4 8 4" xfId="53575" xr:uid="{00000000-0005-0000-0000-000052D10000}"/>
    <cellStyle name="Percent 4 8 4 10" xfId="53576" xr:uid="{00000000-0005-0000-0000-000053D10000}"/>
    <cellStyle name="Percent 4 8 4 11" xfId="53577" xr:uid="{00000000-0005-0000-0000-000054D10000}"/>
    <cellStyle name="Percent 4 8 4 2" xfId="53578" xr:uid="{00000000-0005-0000-0000-000055D10000}"/>
    <cellStyle name="Percent 4 8 4 2 2" xfId="53579" xr:uid="{00000000-0005-0000-0000-000056D10000}"/>
    <cellStyle name="Percent 4 8 4 2 3" xfId="53580" xr:uid="{00000000-0005-0000-0000-000057D10000}"/>
    <cellStyle name="Percent 4 8 4 2 4" xfId="53581" xr:uid="{00000000-0005-0000-0000-000058D10000}"/>
    <cellStyle name="Percent 4 8 4 2 5" xfId="53582" xr:uid="{00000000-0005-0000-0000-000059D10000}"/>
    <cellStyle name="Percent 4 8 4 3" xfId="53583" xr:uid="{00000000-0005-0000-0000-00005AD10000}"/>
    <cellStyle name="Percent 4 8 4 3 2" xfId="53584" xr:uid="{00000000-0005-0000-0000-00005BD10000}"/>
    <cellStyle name="Percent 4 8 4 3 3" xfId="53585" xr:uid="{00000000-0005-0000-0000-00005CD10000}"/>
    <cellStyle name="Percent 4 8 4 4" xfId="53586" xr:uid="{00000000-0005-0000-0000-00005DD10000}"/>
    <cellStyle name="Percent 4 8 4 4 2" xfId="53587" xr:uid="{00000000-0005-0000-0000-00005ED10000}"/>
    <cellStyle name="Percent 4 8 4 5" xfId="53588" xr:uid="{00000000-0005-0000-0000-00005FD10000}"/>
    <cellStyle name="Percent 4 8 4 5 2" xfId="53589" xr:uid="{00000000-0005-0000-0000-000060D10000}"/>
    <cellStyle name="Percent 4 8 4 6" xfId="53590" xr:uid="{00000000-0005-0000-0000-000061D10000}"/>
    <cellStyle name="Percent 4 8 4 7" xfId="53591" xr:uid="{00000000-0005-0000-0000-000062D10000}"/>
    <cellStyle name="Percent 4 8 4 8" xfId="53592" xr:uid="{00000000-0005-0000-0000-000063D10000}"/>
    <cellStyle name="Percent 4 8 4 9" xfId="53593" xr:uid="{00000000-0005-0000-0000-000064D10000}"/>
    <cellStyle name="Percent 4 8 5" xfId="53594" xr:uid="{00000000-0005-0000-0000-000065D10000}"/>
    <cellStyle name="Percent 4 8 5 2" xfId="53595" xr:uid="{00000000-0005-0000-0000-000066D10000}"/>
    <cellStyle name="Percent 4 8 5 3" xfId="53596" xr:uid="{00000000-0005-0000-0000-000067D10000}"/>
    <cellStyle name="Percent 4 8 5 4" xfId="53597" xr:uid="{00000000-0005-0000-0000-000068D10000}"/>
    <cellStyle name="Percent 4 8 5 5" xfId="53598" xr:uid="{00000000-0005-0000-0000-000069D10000}"/>
    <cellStyle name="Percent 4 8 6" xfId="53599" xr:uid="{00000000-0005-0000-0000-00006AD10000}"/>
    <cellStyle name="Percent 4 8 6 2" xfId="53600" xr:uid="{00000000-0005-0000-0000-00006BD10000}"/>
    <cellStyle name="Percent 4 8 6 3" xfId="53601" xr:uid="{00000000-0005-0000-0000-00006CD10000}"/>
    <cellStyle name="Percent 4 8 7" xfId="53602" xr:uid="{00000000-0005-0000-0000-00006DD10000}"/>
    <cellStyle name="Percent 4 8 7 2" xfId="53603" xr:uid="{00000000-0005-0000-0000-00006ED10000}"/>
    <cellStyle name="Percent 4 8 8" xfId="53604" xr:uid="{00000000-0005-0000-0000-00006FD10000}"/>
    <cellStyle name="Percent 4 8 8 2" xfId="53605" xr:uid="{00000000-0005-0000-0000-000070D10000}"/>
    <cellStyle name="Percent 4 8 9" xfId="53606" xr:uid="{00000000-0005-0000-0000-000071D10000}"/>
    <cellStyle name="Percent 4 9" xfId="53607" xr:uid="{00000000-0005-0000-0000-000072D10000}"/>
    <cellStyle name="Percent 4 9 10" xfId="53608" xr:uid="{00000000-0005-0000-0000-000073D10000}"/>
    <cellStyle name="Percent 4 9 11" xfId="53609" xr:uid="{00000000-0005-0000-0000-000074D10000}"/>
    <cellStyle name="Percent 4 9 12" xfId="53610" xr:uid="{00000000-0005-0000-0000-000075D10000}"/>
    <cellStyle name="Percent 4 9 2" xfId="53611" xr:uid="{00000000-0005-0000-0000-000076D10000}"/>
    <cellStyle name="Percent 4 9 2 10" xfId="53612" xr:uid="{00000000-0005-0000-0000-000077D10000}"/>
    <cellStyle name="Percent 4 9 2 11" xfId="53613" xr:uid="{00000000-0005-0000-0000-000078D10000}"/>
    <cellStyle name="Percent 4 9 2 2" xfId="53614" xr:uid="{00000000-0005-0000-0000-000079D10000}"/>
    <cellStyle name="Percent 4 9 2 2 2" xfId="53615" xr:uid="{00000000-0005-0000-0000-00007AD10000}"/>
    <cellStyle name="Percent 4 9 2 2 3" xfId="53616" xr:uid="{00000000-0005-0000-0000-00007BD10000}"/>
    <cellStyle name="Percent 4 9 2 2 4" xfId="53617" xr:uid="{00000000-0005-0000-0000-00007CD10000}"/>
    <cellStyle name="Percent 4 9 2 2 5" xfId="53618" xr:uid="{00000000-0005-0000-0000-00007DD10000}"/>
    <cellStyle name="Percent 4 9 2 3" xfId="53619" xr:uid="{00000000-0005-0000-0000-00007ED10000}"/>
    <cellStyle name="Percent 4 9 2 3 2" xfId="53620" xr:uid="{00000000-0005-0000-0000-00007FD10000}"/>
    <cellStyle name="Percent 4 9 2 3 3" xfId="53621" xr:uid="{00000000-0005-0000-0000-000080D10000}"/>
    <cellStyle name="Percent 4 9 2 4" xfId="53622" xr:uid="{00000000-0005-0000-0000-000081D10000}"/>
    <cellStyle name="Percent 4 9 2 4 2" xfId="53623" xr:uid="{00000000-0005-0000-0000-000082D10000}"/>
    <cellStyle name="Percent 4 9 2 5" xfId="53624" xr:uid="{00000000-0005-0000-0000-000083D10000}"/>
    <cellStyle name="Percent 4 9 2 5 2" xfId="53625" xr:uid="{00000000-0005-0000-0000-000084D10000}"/>
    <cellStyle name="Percent 4 9 2 6" xfId="53626" xr:uid="{00000000-0005-0000-0000-000085D10000}"/>
    <cellStyle name="Percent 4 9 2 7" xfId="53627" xr:uid="{00000000-0005-0000-0000-000086D10000}"/>
    <cellStyle name="Percent 4 9 2 8" xfId="53628" xr:uid="{00000000-0005-0000-0000-000087D10000}"/>
    <cellStyle name="Percent 4 9 2 9" xfId="53629" xr:uid="{00000000-0005-0000-0000-000088D10000}"/>
    <cellStyle name="Percent 4 9 3" xfId="53630" xr:uid="{00000000-0005-0000-0000-000089D10000}"/>
    <cellStyle name="Percent 4 9 3 2" xfId="53631" xr:uid="{00000000-0005-0000-0000-00008AD10000}"/>
    <cellStyle name="Percent 4 9 3 3" xfId="53632" xr:uid="{00000000-0005-0000-0000-00008BD10000}"/>
    <cellStyle name="Percent 4 9 3 4" xfId="53633" xr:uid="{00000000-0005-0000-0000-00008CD10000}"/>
    <cellStyle name="Percent 4 9 3 5" xfId="53634" xr:uid="{00000000-0005-0000-0000-00008DD10000}"/>
    <cellStyle name="Percent 4 9 4" xfId="53635" xr:uid="{00000000-0005-0000-0000-00008ED10000}"/>
    <cellStyle name="Percent 4 9 4 2" xfId="53636" xr:uid="{00000000-0005-0000-0000-00008FD10000}"/>
    <cellStyle name="Percent 4 9 4 3" xfId="53637" xr:uid="{00000000-0005-0000-0000-000090D10000}"/>
    <cellStyle name="Percent 4 9 5" xfId="53638" xr:uid="{00000000-0005-0000-0000-000091D10000}"/>
    <cellStyle name="Percent 4 9 5 2" xfId="53639" xr:uid="{00000000-0005-0000-0000-000092D10000}"/>
    <cellStyle name="Percent 4 9 6" xfId="53640" xr:uid="{00000000-0005-0000-0000-000093D10000}"/>
    <cellStyle name="Percent 4 9 6 2" xfId="53641" xr:uid="{00000000-0005-0000-0000-000094D10000}"/>
    <cellStyle name="Percent 4 9 7" xfId="53642" xr:uid="{00000000-0005-0000-0000-000095D10000}"/>
    <cellStyle name="Percent 4 9 8" xfId="53643" xr:uid="{00000000-0005-0000-0000-000096D10000}"/>
    <cellStyle name="Percent 4 9 9" xfId="53644" xr:uid="{00000000-0005-0000-0000-000097D10000}"/>
    <cellStyle name="Percent 5" xfId="53645" xr:uid="{00000000-0005-0000-0000-000098D10000}"/>
    <cellStyle name="Percent 5 2" xfId="53646" xr:uid="{00000000-0005-0000-0000-000099D10000}"/>
    <cellStyle name="Percent 5 2 10" xfId="53647" xr:uid="{00000000-0005-0000-0000-00009AD10000}"/>
    <cellStyle name="Percent 5 2 10 2" xfId="53648" xr:uid="{00000000-0005-0000-0000-00009BD10000}"/>
    <cellStyle name="Percent 5 2 11" xfId="53649" xr:uid="{00000000-0005-0000-0000-00009CD10000}"/>
    <cellStyle name="Percent 5 2 11 2" xfId="53650" xr:uid="{00000000-0005-0000-0000-00009DD10000}"/>
    <cellStyle name="Percent 5 2 12" xfId="53651" xr:uid="{00000000-0005-0000-0000-00009ED10000}"/>
    <cellStyle name="Percent 5 2 13" xfId="53652" xr:uid="{00000000-0005-0000-0000-00009FD10000}"/>
    <cellStyle name="Percent 5 2 14" xfId="53653" xr:uid="{00000000-0005-0000-0000-0000A0D10000}"/>
    <cellStyle name="Percent 5 2 15" xfId="53654" xr:uid="{00000000-0005-0000-0000-0000A1D10000}"/>
    <cellStyle name="Percent 5 2 16" xfId="53655" xr:uid="{00000000-0005-0000-0000-0000A2D10000}"/>
    <cellStyle name="Percent 5 2 17" xfId="53656" xr:uid="{00000000-0005-0000-0000-0000A3D10000}"/>
    <cellStyle name="Percent 5 2 2" xfId="53657" xr:uid="{00000000-0005-0000-0000-0000A4D10000}"/>
    <cellStyle name="Percent 5 2 2 10" xfId="53658" xr:uid="{00000000-0005-0000-0000-0000A5D10000}"/>
    <cellStyle name="Percent 5 2 2 11" xfId="53659" xr:uid="{00000000-0005-0000-0000-0000A6D10000}"/>
    <cellStyle name="Percent 5 2 2 12" xfId="53660" xr:uid="{00000000-0005-0000-0000-0000A7D10000}"/>
    <cellStyle name="Percent 5 2 2 13" xfId="53661" xr:uid="{00000000-0005-0000-0000-0000A8D10000}"/>
    <cellStyle name="Percent 5 2 2 14" xfId="53662" xr:uid="{00000000-0005-0000-0000-0000A9D10000}"/>
    <cellStyle name="Percent 5 2 2 2" xfId="53663" xr:uid="{00000000-0005-0000-0000-0000AAD10000}"/>
    <cellStyle name="Percent 5 2 2 2 10" xfId="53664" xr:uid="{00000000-0005-0000-0000-0000ABD10000}"/>
    <cellStyle name="Percent 5 2 2 2 11" xfId="53665" xr:uid="{00000000-0005-0000-0000-0000ACD10000}"/>
    <cellStyle name="Percent 5 2 2 2 12" xfId="53666" xr:uid="{00000000-0005-0000-0000-0000ADD10000}"/>
    <cellStyle name="Percent 5 2 2 2 2" xfId="53667" xr:uid="{00000000-0005-0000-0000-0000AED10000}"/>
    <cellStyle name="Percent 5 2 2 2 2 10" xfId="53668" xr:uid="{00000000-0005-0000-0000-0000AFD10000}"/>
    <cellStyle name="Percent 5 2 2 2 2 11" xfId="53669" xr:uid="{00000000-0005-0000-0000-0000B0D10000}"/>
    <cellStyle name="Percent 5 2 2 2 2 2" xfId="53670" xr:uid="{00000000-0005-0000-0000-0000B1D10000}"/>
    <cellStyle name="Percent 5 2 2 2 2 2 2" xfId="53671" xr:uid="{00000000-0005-0000-0000-0000B2D10000}"/>
    <cellStyle name="Percent 5 2 2 2 2 2 3" xfId="53672" xr:uid="{00000000-0005-0000-0000-0000B3D10000}"/>
    <cellStyle name="Percent 5 2 2 2 2 2 4" xfId="53673" xr:uid="{00000000-0005-0000-0000-0000B4D10000}"/>
    <cellStyle name="Percent 5 2 2 2 2 2 5" xfId="53674" xr:uid="{00000000-0005-0000-0000-0000B5D10000}"/>
    <cellStyle name="Percent 5 2 2 2 2 3" xfId="53675" xr:uid="{00000000-0005-0000-0000-0000B6D10000}"/>
    <cellStyle name="Percent 5 2 2 2 2 3 2" xfId="53676" xr:uid="{00000000-0005-0000-0000-0000B7D10000}"/>
    <cellStyle name="Percent 5 2 2 2 2 3 3" xfId="53677" xr:uid="{00000000-0005-0000-0000-0000B8D10000}"/>
    <cellStyle name="Percent 5 2 2 2 2 4" xfId="53678" xr:uid="{00000000-0005-0000-0000-0000B9D10000}"/>
    <cellStyle name="Percent 5 2 2 2 2 4 2" xfId="53679" xr:uid="{00000000-0005-0000-0000-0000BAD10000}"/>
    <cellStyle name="Percent 5 2 2 2 2 5" xfId="53680" xr:uid="{00000000-0005-0000-0000-0000BBD10000}"/>
    <cellStyle name="Percent 5 2 2 2 2 5 2" xfId="53681" xr:uid="{00000000-0005-0000-0000-0000BCD10000}"/>
    <cellStyle name="Percent 5 2 2 2 2 6" xfId="53682" xr:uid="{00000000-0005-0000-0000-0000BDD10000}"/>
    <cellStyle name="Percent 5 2 2 2 2 7" xfId="53683" xr:uid="{00000000-0005-0000-0000-0000BED10000}"/>
    <cellStyle name="Percent 5 2 2 2 2 8" xfId="53684" xr:uid="{00000000-0005-0000-0000-0000BFD10000}"/>
    <cellStyle name="Percent 5 2 2 2 2 9" xfId="53685" xr:uid="{00000000-0005-0000-0000-0000C0D10000}"/>
    <cellStyle name="Percent 5 2 2 2 3" xfId="53686" xr:uid="{00000000-0005-0000-0000-0000C1D10000}"/>
    <cellStyle name="Percent 5 2 2 2 3 2" xfId="53687" xr:uid="{00000000-0005-0000-0000-0000C2D10000}"/>
    <cellStyle name="Percent 5 2 2 2 3 3" xfId="53688" xr:uid="{00000000-0005-0000-0000-0000C3D10000}"/>
    <cellStyle name="Percent 5 2 2 2 3 4" xfId="53689" xr:uid="{00000000-0005-0000-0000-0000C4D10000}"/>
    <cellStyle name="Percent 5 2 2 2 3 5" xfId="53690" xr:uid="{00000000-0005-0000-0000-0000C5D10000}"/>
    <cellStyle name="Percent 5 2 2 2 4" xfId="53691" xr:uid="{00000000-0005-0000-0000-0000C6D10000}"/>
    <cellStyle name="Percent 5 2 2 2 4 2" xfId="53692" xr:uid="{00000000-0005-0000-0000-0000C7D10000}"/>
    <cellStyle name="Percent 5 2 2 2 4 3" xfId="53693" xr:uid="{00000000-0005-0000-0000-0000C8D10000}"/>
    <cellStyle name="Percent 5 2 2 2 5" xfId="53694" xr:uid="{00000000-0005-0000-0000-0000C9D10000}"/>
    <cellStyle name="Percent 5 2 2 2 5 2" xfId="53695" xr:uid="{00000000-0005-0000-0000-0000CAD10000}"/>
    <cellStyle name="Percent 5 2 2 2 6" xfId="53696" xr:uid="{00000000-0005-0000-0000-0000CBD10000}"/>
    <cellStyle name="Percent 5 2 2 2 6 2" xfId="53697" xr:uid="{00000000-0005-0000-0000-0000CCD10000}"/>
    <cellStyle name="Percent 5 2 2 2 7" xfId="53698" xr:uid="{00000000-0005-0000-0000-0000CDD10000}"/>
    <cellStyle name="Percent 5 2 2 2 8" xfId="53699" xr:uid="{00000000-0005-0000-0000-0000CED10000}"/>
    <cellStyle name="Percent 5 2 2 2 9" xfId="53700" xr:uid="{00000000-0005-0000-0000-0000CFD10000}"/>
    <cellStyle name="Percent 5 2 2 3" xfId="53701" xr:uid="{00000000-0005-0000-0000-0000D0D10000}"/>
    <cellStyle name="Percent 5 2 2 3 10" xfId="53702" xr:uid="{00000000-0005-0000-0000-0000D1D10000}"/>
    <cellStyle name="Percent 5 2 2 3 11" xfId="53703" xr:uid="{00000000-0005-0000-0000-0000D2D10000}"/>
    <cellStyle name="Percent 5 2 2 3 12" xfId="53704" xr:uid="{00000000-0005-0000-0000-0000D3D10000}"/>
    <cellStyle name="Percent 5 2 2 3 2" xfId="53705" xr:uid="{00000000-0005-0000-0000-0000D4D10000}"/>
    <cellStyle name="Percent 5 2 2 3 2 10" xfId="53706" xr:uid="{00000000-0005-0000-0000-0000D5D10000}"/>
    <cellStyle name="Percent 5 2 2 3 2 11" xfId="53707" xr:uid="{00000000-0005-0000-0000-0000D6D10000}"/>
    <cellStyle name="Percent 5 2 2 3 2 2" xfId="53708" xr:uid="{00000000-0005-0000-0000-0000D7D10000}"/>
    <cellStyle name="Percent 5 2 2 3 2 2 2" xfId="53709" xr:uid="{00000000-0005-0000-0000-0000D8D10000}"/>
    <cellStyle name="Percent 5 2 2 3 2 2 3" xfId="53710" xr:uid="{00000000-0005-0000-0000-0000D9D10000}"/>
    <cellStyle name="Percent 5 2 2 3 2 2 4" xfId="53711" xr:uid="{00000000-0005-0000-0000-0000DAD10000}"/>
    <cellStyle name="Percent 5 2 2 3 2 2 5" xfId="53712" xr:uid="{00000000-0005-0000-0000-0000DBD10000}"/>
    <cellStyle name="Percent 5 2 2 3 2 3" xfId="53713" xr:uid="{00000000-0005-0000-0000-0000DCD10000}"/>
    <cellStyle name="Percent 5 2 2 3 2 3 2" xfId="53714" xr:uid="{00000000-0005-0000-0000-0000DDD10000}"/>
    <cellStyle name="Percent 5 2 2 3 2 3 3" xfId="53715" xr:uid="{00000000-0005-0000-0000-0000DED10000}"/>
    <cellStyle name="Percent 5 2 2 3 2 4" xfId="53716" xr:uid="{00000000-0005-0000-0000-0000DFD10000}"/>
    <cellStyle name="Percent 5 2 2 3 2 4 2" xfId="53717" xr:uid="{00000000-0005-0000-0000-0000E0D10000}"/>
    <cellStyle name="Percent 5 2 2 3 2 5" xfId="53718" xr:uid="{00000000-0005-0000-0000-0000E1D10000}"/>
    <cellStyle name="Percent 5 2 2 3 2 5 2" xfId="53719" xr:uid="{00000000-0005-0000-0000-0000E2D10000}"/>
    <cellStyle name="Percent 5 2 2 3 2 6" xfId="53720" xr:uid="{00000000-0005-0000-0000-0000E3D10000}"/>
    <cellStyle name="Percent 5 2 2 3 2 7" xfId="53721" xr:uid="{00000000-0005-0000-0000-0000E4D10000}"/>
    <cellStyle name="Percent 5 2 2 3 2 8" xfId="53722" xr:uid="{00000000-0005-0000-0000-0000E5D10000}"/>
    <cellStyle name="Percent 5 2 2 3 2 9" xfId="53723" xr:uid="{00000000-0005-0000-0000-0000E6D10000}"/>
    <cellStyle name="Percent 5 2 2 3 3" xfId="53724" xr:uid="{00000000-0005-0000-0000-0000E7D10000}"/>
    <cellStyle name="Percent 5 2 2 3 3 2" xfId="53725" xr:uid="{00000000-0005-0000-0000-0000E8D10000}"/>
    <cellStyle name="Percent 5 2 2 3 3 3" xfId="53726" xr:uid="{00000000-0005-0000-0000-0000E9D10000}"/>
    <cellStyle name="Percent 5 2 2 3 3 4" xfId="53727" xr:uid="{00000000-0005-0000-0000-0000EAD10000}"/>
    <cellStyle name="Percent 5 2 2 3 3 5" xfId="53728" xr:uid="{00000000-0005-0000-0000-0000EBD10000}"/>
    <cellStyle name="Percent 5 2 2 3 4" xfId="53729" xr:uid="{00000000-0005-0000-0000-0000ECD10000}"/>
    <cellStyle name="Percent 5 2 2 3 4 2" xfId="53730" xr:uid="{00000000-0005-0000-0000-0000EDD10000}"/>
    <cellStyle name="Percent 5 2 2 3 4 3" xfId="53731" xr:uid="{00000000-0005-0000-0000-0000EED10000}"/>
    <cellStyle name="Percent 5 2 2 3 5" xfId="53732" xr:uid="{00000000-0005-0000-0000-0000EFD10000}"/>
    <cellStyle name="Percent 5 2 2 3 5 2" xfId="53733" xr:uid="{00000000-0005-0000-0000-0000F0D10000}"/>
    <cellStyle name="Percent 5 2 2 3 6" xfId="53734" xr:uid="{00000000-0005-0000-0000-0000F1D10000}"/>
    <cellStyle name="Percent 5 2 2 3 6 2" xfId="53735" xr:uid="{00000000-0005-0000-0000-0000F2D10000}"/>
    <cellStyle name="Percent 5 2 2 3 7" xfId="53736" xr:uid="{00000000-0005-0000-0000-0000F3D10000}"/>
    <cellStyle name="Percent 5 2 2 3 8" xfId="53737" xr:uid="{00000000-0005-0000-0000-0000F4D10000}"/>
    <cellStyle name="Percent 5 2 2 3 9" xfId="53738" xr:uid="{00000000-0005-0000-0000-0000F5D10000}"/>
    <cellStyle name="Percent 5 2 2 4" xfId="53739" xr:uid="{00000000-0005-0000-0000-0000F6D10000}"/>
    <cellStyle name="Percent 5 2 2 4 10" xfId="53740" xr:uid="{00000000-0005-0000-0000-0000F7D10000}"/>
    <cellStyle name="Percent 5 2 2 4 11" xfId="53741" xr:uid="{00000000-0005-0000-0000-0000F8D10000}"/>
    <cellStyle name="Percent 5 2 2 4 2" xfId="53742" xr:uid="{00000000-0005-0000-0000-0000F9D10000}"/>
    <cellStyle name="Percent 5 2 2 4 2 2" xfId="53743" xr:uid="{00000000-0005-0000-0000-0000FAD10000}"/>
    <cellStyle name="Percent 5 2 2 4 2 3" xfId="53744" xr:uid="{00000000-0005-0000-0000-0000FBD10000}"/>
    <cellStyle name="Percent 5 2 2 4 2 4" xfId="53745" xr:uid="{00000000-0005-0000-0000-0000FCD10000}"/>
    <cellStyle name="Percent 5 2 2 4 2 5" xfId="53746" xr:uid="{00000000-0005-0000-0000-0000FDD10000}"/>
    <cellStyle name="Percent 5 2 2 4 3" xfId="53747" xr:uid="{00000000-0005-0000-0000-0000FED10000}"/>
    <cellStyle name="Percent 5 2 2 4 3 2" xfId="53748" xr:uid="{00000000-0005-0000-0000-0000FFD10000}"/>
    <cellStyle name="Percent 5 2 2 4 3 3" xfId="53749" xr:uid="{00000000-0005-0000-0000-000000D20000}"/>
    <cellStyle name="Percent 5 2 2 4 4" xfId="53750" xr:uid="{00000000-0005-0000-0000-000001D20000}"/>
    <cellStyle name="Percent 5 2 2 4 4 2" xfId="53751" xr:uid="{00000000-0005-0000-0000-000002D20000}"/>
    <cellStyle name="Percent 5 2 2 4 5" xfId="53752" xr:uid="{00000000-0005-0000-0000-000003D20000}"/>
    <cellStyle name="Percent 5 2 2 4 5 2" xfId="53753" xr:uid="{00000000-0005-0000-0000-000004D20000}"/>
    <cellStyle name="Percent 5 2 2 4 6" xfId="53754" xr:uid="{00000000-0005-0000-0000-000005D20000}"/>
    <cellStyle name="Percent 5 2 2 4 7" xfId="53755" xr:uid="{00000000-0005-0000-0000-000006D20000}"/>
    <cellStyle name="Percent 5 2 2 4 8" xfId="53756" xr:uid="{00000000-0005-0000-0000-000007D20000}"/>
    <cellStyle name="Percent 5 2 2 4 9" xfId="53757" xr:uid="{00000000-0005-0000-0000-000008D20000}"/>
    <cellStyle name="Percent 5 2 2 5" xfId="53758" xr:uid="{00000000-0005-0000-0000-000009D20000}"/>
    <cellStyle name="Percent 5 2 2 5 2" xfId="53759" xr:uid="{00000000-0005-0000-0000-00000AD20000}"/>
    <cellStyle name="Percent 5 2 2 5 3" xfId="53760" xr:uid="{00000000-0005-0000-0000-00000BD20000}"/>
    <cellStyle name="Percent 5 2 2 5 4" xfId="53761" xr:uid="{00000000-0005-0000-0000-00000CD20000}"/>
    <cellStyle name="Percent 5 2 2 5 5" xfId="53762" xr:uid="{00000000-0005-0000-0000-00000DD20000}"/>
    <cellStyle name="Percent 5 2 2 6" xfId="53763" xr:uid="{00000000-0005-0000-0000-00000ED20000}"/>
    <cellStyle name="Percent 5 2 2 6 2" xfId="53764" xr:uid="{00000000-0005-0000-0000-00000FD20000}"/>
    <cellStyle name="Percent 5 2 2 6 3" xfId="53765" xr:uid="{00000000-0005-0000-0000-000010D20000}"/>
    <cellStyle name="Percent 5 2 2 7" xfId="53766" xr:uid="{00000000-0005-0000-0000-000011D20000}"/>
    <cellStyle name="Percent 5 2 2 7 2" xfId="53767" xr:uid="{00000000-0005-0000-0000-000012D20000}"/>
    <cellStyle name="Percent 5 2 2 8" xfId="53768" xr:uid="{00000000-0005-0000-0000-000013D20000}"/>
    <cellStyle name="Percent 5 2 2 8 2" xfId="53769" xr:uid="{00000000-0005-0000-0000-000014D20000}"/>
    <cellStyle name="Percent 5 2 2 9" xfId="53770" xr:uid="{00000000-0005-0000-0000-000015D20000}"/>
    <cellStyle name="Percent 5 2 3" xfId="53771" xr:uid="{00000000-0005-0000-0000-000016D20000}"/>
    <cellStyle name="Percent 5 2 3 10" xfId="53772" xr:uid="{00000000-0005-0000-0000-000017D20000}"/>
    <cellStyle name="Percent 5 2 3 11" xfId="53773" xr:uid="{00000000-0005-0000-0000-000018D20000}"/>
    <cellStyle name="Percent 5 2 3 12" xfId="53774" xr:uid="{00000000-0005-0000-0000-000019D20000}"/>
    <cellStyle name="Percent 5 2 3 13" xfId="53775" xr:uid="{00000000-0005-0000-0000-00001AD20000}"/>
    <cellStyle name="Percent 5 2 3 14" xfId="53776" xr:uid="{00000000-0005-0000-0000-00001BD20000}"/>
    <cellStyle name="Percent 5 2 3 2" xfId="53777" xr:uid="{00000000-0005-0000-0000-00001CD20000}"/>
    <cellStyle name="Percent 5 2 3 2 10" xfId="53778" xr:uid="{00000000-0005-0000-0000-00001DD20000}"/>
    <cellStyle name="Percent 5 2 3 2 11" xfId="53779" xr:uid="{00000000-0005-0000-0000-00001ED20000}"/>
    <cellStyle name="Percent 5 2 3 2 12" xfId="53780" xr:uid="{00000000-0005-0000-0000-00001FD20000}"/>
    <cellStyle name="Percent 5 2 3 2 2" xfId="53781" xr:uid="{00000000-0005-0000-0000-000020D20000}"/>
    <cellStyle name="Percent 5 2 3 2 2 10" xfId="53782" xr:uid="{00000000-0005-0000-0000-000021D20000}"/>
    <cellStyle name="Percent 5 2 3 2 2 11" xfId="53783" xr:uid="{00000000-0005-0000-0000-000022D20000}"/>
    <cellStyle name="Percent 5 2 3 2 2 2" xfId="53784" xr:uid="{00000000-0005-0000-0000-000023D20000}"/>
    <cellStyle name="Percent 5 2 3 2 2 2 2" xfId="53785" xr:uid="{00000000-0005-0000-0000-000024D20000}"/>
    <cellStyle name="Percent 5 2 3 2 2 2 3" xfId="53786" xr:uid="{00000000-0005-0000-0000-000025D20000}"/>
    <cellStyle name="Percent 5 2 3 2 2 2 4" xfId="53787" xr:uid="{00000000-0005-0000-0000-000026D20000}"/>
    <cellStyle name="Percent 5 2 3 2 2 2 5" xfId="53788" xr:uid="{00000000-0005-0000-0000-000027D20000}"/>
    <cellStyle name="Percent 5 2 3 2 2 3" xfId="53789" xr:uid="{00000000-0005-0000-0000-000028D20000}"/>
    <cellStyle name="Percent 5 2 3 2 2 3 2" xfId="53790" xr:uid="{00000000-0005-0000-0000-000029D20000}"/>
    <cellStyle name="Percent 5 2 3 2 2 3 3" xfId="53791" xr:uid="{00000000-0005-0000-0000-00002AD20000}"/>
    <cellStyle name="Percent 5 2 3 2 2 4" xfId="53792" xr:uid="{00000000-0005-0000-0000-00002BD20000}"/>
    <cellStyle name="Percent 5 2 3 2 2 4 2" xfId="53793" xr:uid="{00000000-0005-0000-0000-00002CD20000}"/>
    <cellStyle name="Percent 5 2 3 2 2 5" xfId="53794" xr:uid="{00000000-0005-0000-0000-00002DD20000}"/>
    <cellStyle name="Percent 5 2 3 2 2 5 2" xfId="53795" xr:uid="{00000000-0005-0000-0000-00002ED20000}"/>
    <cellStyle name="Percent 5 2 3 2 2 6" xfId="53796" xr:uid="{00000000-0005-0000-0000-00002FD20000}"/>
    <cellStyle name="Percent 5 2 3 2 2 7" xfId="53797" xr:uid="{00000000-0005-0000-0000-000030D20000}"/>
    <cellStyle name="Percent 5 2 3 2 2 8" xfId="53798" xr:uid="{00000000-0005-0000-0000-000031D20000}"/>
    <cellStyle name="Percent 5 2 3 2 2 9" xfId="53799" xr:uid="{00000000-0005-0000-0000-000032D20000}"/>
    <cellStyle name="Percent 5 2 3 2 3" xfId="53800" xr:uid="{00000000-0005-0000-0000-000033D20000}"/>
    <cellStyle name="Percent 5 2 3 2 3 2" xfId="53801" xr:uid="{00000000-0005-0000-0000-000034D20000}"/>
    <cellStyle name="Percent 5 2 3 2 3 3" xfId="53802" xr:uid="{00000000-0005-0000-0000-000035D20000}"/>
    <cellStyle name="Percent 5 2 3 2 3 4" xfId="53803" xr:uid="{00000000-0005-0000-0000-000036D20000}"/>
    <cellStyle name="Percent 5 2 3 2 3 5" xfId="53804" xr:uid="{00000000-0005-0000-0000-000037D20000}"/>
    <cellStyle name="Percent 5 2 3 2 4" xfId="53805" xr:uid="{00000000-0005-0000-0000-000038D20000}"/>
    <cellStyle name="Percent 5 2 3 2 4 2" xfId="53806" xr:uid="{00000000-0005-0000-0000-000039D20000}"/>
    <cellStyle name="Percent 5 2 3 2 4 3" xfId="53807" xr:uid="{00000000-0005-0000-0000-00003AD20000}"/>
    <cellStyle name="Percent 5 2 3 2 5" xfId="53808" xr:uid="{00000000-0005-0000-0000-00003BD20000}"/>
    <cellStyle name="Percent 5 2 3 2 5 2" xfId="53809" xr:uid="{00000000-0005-0000-0000-00003CD20000}"/>
    <cellStyle name="Percent 5 2 3 2 6" xfId="53810" xr:uid="{00000000-0005-0000-0000-00003DD20000}"/>
    <cellStyle name="Percent 5 2 3 2 6 2" xfId="53811" xr:uid="{00000000-0005-0000-0000-00003ED20000}"/>
    <cellStyle name="Percent 5 2 3 2 7" xfId="53812" xr:uid="{00000000-0005-0000-0000-00003FD20000}"/>
    <cellStyle name="Percent 5 2 3 2 8" xfId="53813" xr:uid="{00000000-0005-0000-0000-000040D20000}"/>
    <cellStyle name="Percent 5 2 3 2 9" xfId="53814" xr:uid="{00000000-0005-0000-0000-000041D20000}"/>
    <cellStyle name="Percent 5 2 3 3" xfId="53815" xr:uid="{00000000-0005-0000-0000-000042D20000}"/>
    <cellStyle name="Percent 5 2 3 3 10" xfId="53816" xr:uid="{00000000-0005-0000-0000-000043D20000}"/>
    <cellStyle name="Percent 5 2 3 3 11" xfId="53817" xr:uid="{00000000-0005-0000-0000-000044D20000}"/>
    <cellStyle name="Percent 5 2 3 3 12" xfId="53818" xr:uid="{00000000-0005-0000-0000-000045D20000}"/>
    <cellStyle name="Percent 5 2 3 3 2" xfId="53819" xr:uid="{00000000-0005-0000-0000-000046D20000}"/>
    <cellStyle name="Percent 5 2 3 3 2 10" xfId="53820" xr:uid="{00000000-0005-0000-0000-000047D20000}"/>
    <cellStyle name="Percent 5 2 3 3 2 11" xfId="53821" xr:uid="{00000000-0005-0000-0000-000048D20000}"/>
    <cellStyle name="Percent 5 2 3 3 2 2" xfId="53822" xr:uid="{00000000-0005-0000-0000-000049D20000}"/>
    <cellStyle name="Percent 5 2 3 3 2 2 2" xfId="53823" xr:uid="{00000000-0005-0000-0000-00004AD20000}"/>
    <cellStyle name="Percent 5 2 3 3 2 2 3" xfId="53824" xr:uid="{00000000-0005-0000-0000-00004BD20000}"/>
    <cellStyle name="Percent 5 2 3 3 2 2 4" xfId="53825" xr:uid="{00000000-0005-0000-0000-00004CD20000}"/>
    <cellStyle name="Percent 5 2 3 3 2 2 5" xfId="53826" xr:uid="{00000000-0005-0000-0000-00004DD20000}"/>
    <cellStyle name="Percent 5 2 3 3 2 3" xfId="53827" xr:uid="{00000000-0005-0000-0000-00004ED20000}"/>
    <cellStyle name="Percent 5 2 3 3 2 3 2" xfId="53828" xr:uid="{00000000-0005-0000-0000-00004FD20000}"/>
    <cellStyle name="Percent 5 2 3 3 2 3 3" xfId="53829" xr:uid="{00000000-0005-0000-0000-000050D20000}"/>
    <cellStyle name="Percent 5 2 3 3 2 4" xfId="53830" xr:uid="{00000000-0005-0000-0000-000051D20000}"/>
    <cellStyle name="Percent 5 2 3 3 2 4 2" xfId="53831" xr:uid="{00000000-0005-0000-0000-000052D20000}"/>
    <cellStyle name="Percent 5 2 3 3 2 5" xfId="53832" xr:uid="{00000000-0005-0000-0000-000053D20000}"/>
    <cellStyle name="Percent 5 2 3 3 2 5 2" xfId="53833" xr:uid="{00000000-0005-0000-0000-000054D20000}"/>
    <cellStyle name="Percent 5 2 3 3 2 6" xfId="53834" xr:uid="{00000000-0005-0000-0000-000055D20000}"/>
    <cellStyle name="Percent 5 2 3 3 2 7" xfId="53835" xr:uid="{00000000-0005-0000-0000-000056D20000}"/>
    <cellStyle name="Percent 5 2 3 3 2 8" xfId="53836" xr:uid="{00000000-0005-0000-0000-000057D20000}"/>
    <cellStyle name="Percent 5 2 3 3 2 9" xfId="53837" xr:uid="{00000000-0005-0000-0000-000058D20000}"/>
    <cellStyle name="Percent 5 2 3 3 3" xfId="53838" xr:uid="{00000000-0005-0000-0000-000059D20000}"/>
    <cellStyle name="Percent 5 2 3 3 3 2" xfId="53839" xr:uid="{00000000-0005-0000-0000-00005AD20000}"/>
    <cellStyle name="Percent 5 2 3 3 3 3" xfId="53840" xr:uid="{00000000-0005-0000-0000-00005BD20000}"/>
    <cellStyle name="Percent 5 2 3 3 3 4" xfId="53841" xr:uid="{00000000-0005-0000-0000-00005CD20000}"/>
    <cellStyle name="Percent 5 2 3 3 3 5" xfId="53842" xr:uid="{00000000-0005-0000-0000-00005DD20000}"/>
    <cellStyle name="Percent 5 2 3 3 4" xfId="53843" xr:uid="{00000000-0005-0000-0000-00005ED20000}"/>
    <cellStyle name="Percent 5 2 3 3 4 2" xfId="53844" xr:uid="{00000000-0005-0000-0000-00005FD20000}"/>
    <cellStyle name="Percent 5 2 3 3 4 3" xfId="53845" xr:uid="{00000000-0005-0000-0000-000060D20000}"/>
    <cellStyle name="Percent 5 2 3 3 5" xfId="53846" xr:uid="{00000000-0005-0000-0000-000061D20000}"/>
    <cellStyle name="Percent 5 2 3 3 5 2" xfId="53847" xr:uid="{00000000-0005-0000-0000-000062D20000}"/>
    <cellStyle name="Percent 5 2 3 3 6" xfId="53848" xr:uid="{00000000-0005-0000-0000-000063D20000}"/>
    <cellStyle name="Percent 5 2 3 3 6 2" xfId="53849" xr:uid="{00000000-0005-0000-0000-000064D20000}"/>
    <cellStyle name="Percent 5 2 3 3 7" xfId="53850" xr:uid="{00000000-0005-0000-0000-000065D20000}"/>
    <cellStyle name="Percent 5 2 3 3 8" xfId="53851" xr:uid="{00000000-0005-0000-0000-000066D20000}"/>
    <cellStyle name="Percent 5 2 3 3 9" xfId="53852" xr:uid="{00000000-0005-0000-0000-000067D20000}"/>
    <cellStyle name="Percent 5 2 3 4" xfId="53853" xr:uid="{00000000-0005-0000-0000-000068D20000}"/>
    <cellStyle name="Percent 5 2 3 4 10" xfId="53854" xr:uid="{00000000-0005-0000-0000-000069D20000}"/>
    <cellStyle name="Percent 5 2 3 4 11" xfId="53855" xr:uid="{00000000-0005-0000-0000-00006AD20000}"/>
    <cellStyle name="Percent 5 2 3 4 2" xfId="53856" xr:uid="{00000000-0005-0000-0000-00006BD20000}"/>
    <cellStyle name="Percent 5 2 3 4 2 2" xfId="53857" xr:uid="{00000000-0005-0000-0000-00006CD20000}"/>
    <cellStyle name="Percent 5 2 3 4 2 3" xfId="53858" xr:uid="{00000000-0005-0000-0000-00006DD20000}"/>
    <cellStyle name="Percent 5 2 3 4 2 4" xfId="53859" xr:uid="{00000000-0005-0000-0000-00006ED20000}"/>
    <cellStyle name="Percent 5 2 3 4 2 5" xfId="53860" xr:uid="{00000000-0005-0000-0000-00006FD20000}"/>
    <cellStyle name="Percent 5 2 3 4 3" xfId="53861" xr:uid="{00000000-0005-0000-0000-000070D20000}"/>
    <cellStyle name="Percent 5 2 3 4 3 2" xfId="53862" xr:uid="{00000000-0005-0000-0000-000071D20000}"/>
    <cellStyle name="Percent 5 2 3 4 3 3" xfId="53863" xr:uid="{00000000-0005-0000-0000-000072D20000}"/>
    <cellStyle name="Percent 5 2 3 4 4" xfId="53864" xr:uid="{00000000-0005-0000-0000-000073D20000}"/>
    <cellStyle name="Percent 5 2 3 4 4 2" xfId="53865" xr:uid="{00000000-0005-0000-0000-000074D20000}"/>
    <cellStyle name="Percent 5 2 3 4 5" xfId="53866" xr:uid="{00000000-0005-0000-0000-000075D20000}"/>
    <cellStyle name="Percent 5 2 3 4 5 2" xfId="53867" xr:uid="{00000000-0005-0000-0000-000076D20000}"/>
    <cellStyle name="Percent 5 2 3 4 6" xfId="53868" xr:uid="{00000000-0005-0000-0000-000077D20000}"/>
    <cellStyle name="Percent 5 2 3 4 7" xfId="53869" xr:uid="{00000000-0005-0000-0000-000078D20000}"/>
    <cellStyle name="Percent 5 2 3 4 8" xfId="53870" xr:uid="{00000000-0005-0000-0000-000079D20000}"/>
    <cellStyle name="Percent 5 2 3 4 9" xfId="53871" xr:uid="{00000000-0005-0000-0000-00007AD20000}"/>
    <cellStyle name="Percent 5 2 3 5" xfId="53872" xr:uid="{00000000-0005-0000-0000-00007BD20000}"/>
    <cellStyle name="Percent 5 2 3 5 2" xfId="53873" xr:uid="{00000000-0005-0000-0000-00007CD20000}"/>
    <cellStyle name="Percent 5 2 3 5 3" xfId="53874" xr:uid="{00000000-0005-0000-0000-00007DD20000}"/>
    <cellStyle name="Percent 5 2 3 5 4" xfId="53875" xr:uid="{00000000-0005-0000-0000-00007ED20000}"/>
    <cellStyle name="Percent 5 2 3 5 5" xfId="53876" xr:uid="{00000000-0005-0000-0000-00007FD20000}"/>
    <cellStyle name="Percent 5 2 3 6" xfId="53877" xr:uid="{00000000-0005-0000-0000-000080D20000}"/>
    <cellStyle name="Percent 5 2 3 6 2" xfId="53878" xr:uid="{00000000-0005-0000-0000-000081D20000}"/>
    <cellStyle name="Percent 5 2 3 6 3" xfId="53879" xr:uid="{00000000-0005-0000-0000-000082D20000}"/>
    <cellStyle name="Percent 5 2 3 7" xfId="53880" xr:uid="{00000000-0005-0000-0000-000083D20000}"/>
    <cellStyle name="Percent 5 2 3 7 2" xfId="53881" xr:uid="{00000000-0005-0000-0000-000084D20000}"/>
    <cellStyle name="Percent 5 2 3 8" xfId="53882" xr:uid="{00000000-0005-0000-0000-000085D20000}"/>
    <cellStyle name="Percent 5 2 3 8 2" xfId="53883" xr:uid="{00000000-0005-0000-0000-000086D20000}"/>
    <cellStyle name="Percent 5 2 3 9" xfId="53884" xr:uid="{00000000-0005-0000-0000-000087D20000}"/>
    <cellStyle name="Percent 5 2 4" xfId="53885" xr:uid="{00000000-0005-0000-0000-000088D20000}"/>
    <cellStyle name="Percent 5 2 4 10" xfId="53886" xr:uid="{00000000-0005-0000-0000-000089D20000}"/>
    <cellStyle name="Percent 5 2 4 11" xfId="53887" xr:uid="{00000000-0005-0000-0000-00008AD20000}"/>
    <cellStyle name="Percent 5 2 4 12" xfId="53888" xr:uid="{00000000-0005-0000-0000-00008BD20000}"/>
    <cellStyle name="Percent 5 2 4 13" xfId="53889" xr:uid="{00000000-0005-0000-0000-00008CD20000}"/>
    <cellStyle name="Percent 5 2 4 14" xfId="53890" xr:uid="{00000000-0005-0000-0000-00008DD20000}"/>
    <cellStyle name="Percent 5 2 4 2" xfId="53891" xr:uid="{00000000-0005-0000-0000-00008ED20000}"/>
    <cellStyle name="Percent 5 2 4 2 10" xfId="53892" xr:uid="{00000000-0005-0000-0000-00008FD20000}"/>
    <cellStyle name="Percent 5 2 4 2 11" xfId="53893" xr:uid="{00000000-0005-0000-0000-000090D20000}"/>
    <cellStyle name="Percent 5 2 4 2 12" xfId="53894" xr:uid="{00000000-0005-0000-0000-000091D20000}"/>
    <cellStyle name="Percent 5 2 4 2 2" xfId="53895" xr:uid="{00000000-0005-0000-0000-000092D20000}"/>
    <cellStyle name="Percent 5 2 4 2 2 10" xfId="53896" xr:uid="{00000000-0005-0000-0000-000093D20000}"/>
    <cellStyle name="Percent 5 2 4 2 2 11" xfId="53897" xr:uid="{00000000-0005-0000-0000-000094D20000}"/>
    <cellStyle name="Percent 5 2 4 2 2 2" xfId="53898" xr:uid="{00000000-0005-0000-0000-000095D20000}"/>
    <cellStyle name="Percent 5 2 4 2 2 2 2" xfId="53899" xr:uid="{00000000-0005-0000-0000-000096D20000}"/>
    <cellStyle name="Percent 5 2 4 2 2 2 3" xfId="53900" xr:uid="{00000000-0005-0000-0000-000097D20000}"/>
    <cellStyle name="Percent 5 2 4 2 2 2 4" xfId="53901" xr:uid="{00000000-0005-0000-0000-000098D20000}"/>
    <cellStyle name="Percent 5 2 4 2 2 2 5" xfId="53902" xr:uid="{00000000-0005-0000-0000-000099D20000}"/>
    <cellStyle name="Percent 5 2 4 2 2 3" xfId="53903" xr:uid="{00000000-0005-0000-0000-00009AD20000}"/>
    <cellStyle name="Percent 5 2 4 2 2 3 2" xfId="53904" xr:uid="{00000000-0005-0000-0000-00009BD20000}"/>
    <cellStyle name="Percent 5 2 4 2 2 3 3" xfId="53905" xr:uid="{00000000-0005-0000-0000-00009CD20000}"/>
    <cellStyle name="Percent 5 2 4 2 2 4" xfId="53906" xr:uid="{00000000-0005-0000-0000-00009DD20000}"/>
    <cellStyle name="Percent 5 2 4 2 2 4 2" xfId="53907" xr:uid="{00000000-0005-0000-0000-00009ED20000}"/>
    <cellStyle name="Percent 5 2 4 2 2 5" xfId="53908" xr:uid="{00000000-0005-0000-0000-00009FD20000}"/>
    <cellStyle name="Percent 5 2 4 2 2 5 2" xfId="53909" xr:uid="{00000000-0005-0000-0000-0000A0D20000}"/>
    <cellStyle name="Percent 5 2 4 2 2 6" xfId="53910" xr:uid="{00000000-0005-0000-0000-0000A1D20000}"/>
    <cellStyle name="Percent 5 2 4 2 2 7" xfId="53911" xr:uid="{00000000-0005-0000-0000-0000A2D20000}"/>
    <cellStyle name="Percent 5 2 4 2 2 8" xfId="53912" xr:uid="{00000000-0005-0000-0000-0000A3D20000}"/>
    <cellStyle name="Percent 5 2 4 2 2 9" xfId="53913" xr:uid="{00000000-0005-0000-0000-0000A4D20000}"/>
    <cellStyle name="Percent 5 2 4 2 3" xfId="53914" xr:uid="{00000000-0005-0000-0000-0000A5D20000}"/>
    <cellStyle name="Percent 5 2 4 2 3 2" xfId="53915" xr:uid="{00000000-0005-0000-0000-0000A6D20000}"/>
    <cellStyle name="Percent 5 2 4 2 3 3" xfId="53916" xr:uid="{00000000-0005-0000-0000-0000A7D20000}"/>
    <cellStyle name="Percent 5 2 4 2 3 4" xfId="53917" xr:uid="{00000000-0005-0000-0000-0000A8D20000}"/>
    <cellStyle name="Percent 5 2 4 2 3 5" xfId="53918" xr:uid="{00000000-0005-0000-0000-0000A9D20000}"/>
    <cellStyle name="Percent 5 2 4 2 4" xfId="53919" xr:uid="{00000000-0005-0000-0000-0000AAD20000}"/>
    <cellStyle name="Percent 5 2 4 2 4 2" xfId="53920" xr:uid="{00000000-0005-0000-0000-0000ABD20000}"/>
    <cellStyle name="Percent 5 2 4 2 4 3" xfId="53921" xr:uid="{00000000-0005-0000-0000-0000ACD20000}"/>
    <cellStyle name="Percent 5 2 4 2 5" xfId="53922" xr:uid="{00000000-0005-0000-0000-0000ADD20000}"/>
    <cellStyle name="Percent 5 2 4 2 5 2" xfId="53923" xr:uid="{00000000-0005-0000-0000-0000AED20000}"/>
    <cellStyle name="Percent 5 2 4 2 6" xfId="53924" xr:uid="{00000000-0005-0000-0000-0000AFD20000}"/>
    <cellStyle name="Percent 5 2 4 2 6 2" xfId="53925" xr:uid="{00000000-0005-0000-0000-0000B0D20000}"/>
    <cellStyle name="Percent 5 2 4 2 7" xfId="53926" xr:uid="{00000000-0005-0000-0000-0000B1D20000}"/>
    <cellStyle name="Percent 5 2 4 2 8" xfId="53927" xr:uid="{00000000-0005-0000-0000-0000B2D20000}"/>
    <cellStyle name="Percent 5 2 4 2 9" xfId="53928" xr:uid="{00000000-0005-0000-0000-0000B3D20000}"/>
    <cellStyle name="Percent 5 2 4 3" xfId="53929" xr:uid="{00000000-0005-0000-0000-0000B4D20000}"/>
    <cellStyle name="Percent 5 2 4 3 10" xfId="53930" xr:uid="{00000000-0005-0000-0000-0000B5D20000}"/>
    <cellStyle name="Percent 5 2 4 3 11" xfId="53931" xr:uid="{00000000-0005-0000-0000-0000B6D20000}"/>
    <cellStyle name="Percent 5 2 4 3 12" xfId="53932" xr:uid="{00000000-0005-0000-0000-0000B7D20000}"/>
    <cellStyle name="Percent 5 2 4 3 2" xfId="53933" xr:uid="{00000000-0005-0000-0000-0000B8D20000}"/>
    <cellStyle name="Percent 5 2 4 3 2 10" xfId="53934" xr:uid="{00000000-0005-0000-0000-0000B9D20000}"/>
    <cellStyle name="Percent 5 2 4 3 2 11" xfId="53935" xr:uid="{00000000-0005-0000-0000-0000BAD20000}"/>
    <cellStyle name="Percent 5 2 4 3 2 2" xfId="53936" xr:uid="{00000000-0005-0000-0000-0000BBD20000}"/>
    <cellStyle name="Percent 5 2 4 3 2 2 2" xfId="53937" xr:uid="{00000000-0005-0000-0000-0000BCD20000}"/>
    <cellStyle name="Percent 5 2 4 3 2 2 3" xfId="53938" xr:uid="{00000000-0005-0000-0000-0000BDD20000}"/>
    <cellStyle name="Percent 5 2 4 3 2 2 4" xfId="53939" xr:uid="{00000000-0005-0000-0000-0000BED20000}"/>
    <cellStyle name="Percent 5 2 4 3 2 2 5" xfId="53940" xr:uid="{00000000-0005-0000-0000-0000BFD20000}"/>
    <cellStyle name="Percent 5 2 4 3 2 3" xfId="53941" xr:uid="{00000000-0005-0000-0000-0000C0D20000}"/>
    <cellStyle name="Percent 5 2 4 3 2 3 2" xfId="53942" xr:uid="{00000000-0005-0000-0000-0000C1D20000}"/>
    <cellStyle name="Percent 5 2 4 3 2 3 3" xfId="53943" xr:uid="{00000000-0005-0000-0000-0000C2D20000}"/>
    <cellStyle name="Percent 5 2 4 3 2 4" xfId="53944" xr:uid="{00000000-0005-0000-0000-0000C3D20000}"/>
    <cellStyle name="Percent 5 2 4 3 2 4 2" xfId="53945" xr:uid="{00000000-0005-0000-0000-0000C4D20000}"/>
    <cellStyle name="Percent 5 2 4 3 2 5" xfId="53946" xr:uid="{00000000-0005-0000-0000-0000C5D20000}"/>
    <cellStyle name="Percent 5 2 4 3 2 5 2" xfId="53947" xr:uid="{00000000-0005-0000-0000-0000C6D20000}"/>
    <cellStyle name="Percent 5 2 4 3 2 6" xfId="53948" xr:uid="{00000000-0005-0000-0000-0000C7D20000}"/>
    <cellStyle name="Percent 5 2 4 3 2 7" xfId="53949" xr:uid="{00000000-0005-0000-0000-0000C8D20000}"/>
    <cellStyle name="Percent 5 2 4 3 2 8" xfId="53950" xr:uid="{00000000-0005-0000-0000-0000C9D20000}"/>
    <cellStyle name="Percent 5 2 4 3 2 9" xfId="53951" xr:uid="{00000000-0005-0000-0000-0000CAD20000}"/>
    <cellStyle name="Percent 5 2 4 3 3" xfId="53952" xr:uid="{00000000-0005-0000-0000-0000CBD20000}"/>
    <cellStyle name="Percent 5 2 4 3 3 2" xfId="53953" xr:uid="{00000000-0005-0000-0000-0000CCD20000}"/>
    <cellStyle name="Percent 5 2 4 3 3 3" xfId="53954" xr:uid="{00000000-0005-0000-0000-0000CDD20000}"/>
    <cellStyle name="Percent 5 2 4 3 3 4" xfId="53955" xr:uid="{00000000-0005-0000-0000-0000CED20000}"/>
    <cellStyle name="Percent 5 2 4 3 3 5" xfId="53956" xr:uid="{00000000-0005-0000-0000-0000CFD20000}"/>
    <cellStyle name="Percent 5 2 4 3 4" xfId="53957" xr:uid="{00000000-0005-0000-0000-0000D0D20000}"/>
    <cellStyle name="Percent 5 2 4 3 4 2" xfId="53958" xr:uid="{00000000-0005-0000-0000-0000D1D20000}"/>
    <cellStyle name="Percent 5 2 4 3 4 3" xfId="53959" xr:uid="{00000000-0005-0000-0000-0000D2D20000}"/>
    <cellStyle name="Percent 5 2 4 3 5" xfId="53960" xr:uid="{00000000-0005-0000-0000-0000D3D20000}"/>
    <cellStyle name="Percent 5 2 4 3 5 2" xfId="53961" xr:uid="{00000000-0005-0000-0000-0000D4D20000}"/>
    <cellStyle name="Percent 5 2 4 3 6" xfId="53962" xr:uid="{00000000-0005-0000-0000-0000D5D20000}"/>
    <cellStyle name="Percent 5 2 4 3 6 2" xfId="53963" xr:uid="{00000000-0005-0000-0000-0000D6D20000}"/>
    <cellStyle name="Percent 5 2 4 3 7" xfId="53964" xr:uid="{00000000-0005-0000-0000-0000D7D20000}"/>
    <cellStyle name="Percent 5 2 4 3 8" xfId="53965" xr:uid="{00000000-0005-0000-0000-0000D8D20000}"/>
    <cellStyle name="Percent 5 2 4 3 9" xfId="53966" xr:uid="{00000000-0005-0000-0000-0000D9D20000}"/>
    <cellStyle name="Percent 5 2 4 4" xfId="53967" xr:uid="{00000000-0005-0000-0000-0000DAD20000}"/>
    <cellStyle name="Percent 5 2 4 4 10" xfId="53968" xr:uid="{00000000-0005-0000-0000-0000DBD20000}"/>
    <cellStyle name="Percent 5 2 4 4 11" xfId="53969" xr:uid="{00000000-0005-0000-0000-0000DCD20000}"/>
    <cellStyle name="Percent 5 2 4 4 2" xfId="53970" xr:uid="{00000000-0005-0000-0000-0000DDD20000}"/>
    <cellStyle name="Percent 5 2 4 4 2 2" xfId="53971" xr:uid="{00000000-0005-0000-0000-0000DED20000}"/>
    <cellStyle name="Percent 5 2 4 4 2 3" xfId="53972" xr:uid="{00000000-0005-0000-0000-0000DFD20000}"/>
    <cellStyle name="Percent 5 2 4 4 2 4" xfId="53973" xr:uid="{00000000-0005-0000-0000-0000E0D20000}"/>
    <cellStyle name="Percent 5 2 4 4 2 5" xfId="53974" xr:uid="{00000000-0005-0000-0000-0000E1D20000}"/>
    <cellStyle name="Percent 5 2 4 4 3" xfId="53975" xr:uid="{00000000-0005-0000-0000-0000E2D20000}"/>
    <cellStyle name="Percent 5 2 4 4 3 2" xfId="53976" xr:uid="{00000000-0005-0000-0000-0000E3D20000}"/>
    <cellStyle name="Percent 5 2 4 4 3 3" xfId="53977" xr:uid="{00000000-0005-0000-0000-0000E4D20000}"/>
    <cellStyle name="Percent 5 2 4 4 4" xfId="53978" xr:uid="{00000000-0005-0000-0000-0000E5D20000}"/>
    <cellStyle name="Percent 5 2 4 4 4 2" xfId="53979" xr:uid="{00000000-0005-0000-0000-0000E6D20000}"/>
    <cellStyle name="Percent 5 2 4 4 5" xfId="53980" xr:uid="{00000000-0005-0000-0000-0000E7D20000}"/>
    <cellStyle name="Percent 5 2 4 4 5 2" xfId="53981" xr:uid="{00000000-0005-0000-0000-0000E8D20000}"/>
    <cellStyle name="Percent 5 2 4 4 6" xfId="53982" xr:uid="{00000000-0005-0000-0000-0000E9D20000}"/>
    <cellStyle name="Percent 5 2 4 4 7" xfId="53983" xr:uid="{00000000-0005-0000-0000-0000EAD20000}"/>
    <cellStyle name="Percent 5 2 4 4 8" xfId="53984" xr:uid="{00000000-0005-0000-0000-0000EBD20000}"/>
    <cellStyle name="Percent 5 2 4 4 9" xfId="53985" xr:uid="{00000000-0005-0000-0000-0000ECD20000}"/>
    <cellStyle name="Percent 5 2 4 5" xfId="53986" xr:uid="{00000000-0005-0000-0000-0000EDD20000}"/>
    <cellStyle name="Percent 5 2 4 5 2" xfId="53987" xr:uid="{00000000-0005-0000-0000-0000EED20000}"/>
    <cellStyle name="Percent 5 2 4 5 3" xfId="53988" xr:uid="{00000000-0005-0000-0000-0000EFD20000}"/>
    <cellStyle name="Percent 5 2 4 5 4" xfId="53989" xr:uid="{00000000-0005-0000-0000-0000F0D20000}"/>
    <cellStyle name="Percent 5 2 4 5 5" xfId="53990" xr:uid="{00000000-0005-0000-0000-0000F1D20000}"/>
    <cellStyle name="Percent 5 2 4 6" xfId="53991" xr:uid="{00000000-0005-0000-0000-0000F2D20000}"/>
    <cellStyle name="Percent 5 2 4 6 2" xfId="53992" xr:uid="{00000000-0005-0000-0000-0000F3D20000}"/>
    <cellStyle name="Percent 5 2 4 6 3" xfId="53993" xr:uid="{00000000-0005-0000-0000-0000F4D20000}"/>
    <cellStyle name="Percent 5 2 4 7" xfId="53994" xr:uid="{00000000-0005-0000-0000-0000F5D20000}"/>
    <cellStyle name="Percent 5 2 4 7 2" xfId="53995" xr:uid="{00000000-0005-0000-0000-0000F6D20000}"/>
    <cellStyle name="Percent 5 2 4 8" xfId="53996" xr:uid="{00000000-0005-0000-0000-0000F7D20000}"/>
    <cellStyle name="Percent 5 2 4 8 2" xfId="53997" xr:uid="{00000000-0005-0000-0000-0000F8D20000}"/>
    <cellStyle name="Percent 5 2 4 9" xfId="53998" xr:uid="{00000000-0005-0000-0000-0000F9D20000}"/>
    <cellStyle name="Percent 5 2 5" xfId="53999" xr:uid="{00000000-0005-0000-0000-0000FAD20000}"/>
    <cellStyle name="Percent 5 2 5 10" xfId="54000" xr:uid="{00000000-0005-0000-0000-0000FBD20000}"/>
    <cellStyle name="Percent 5 2 5 11" xfId="54001" xr:uid="{00000000-0005-0000-0000-0000FCD20000}"/>
    <cellStyle name="Percent 5 2 5 12" xfId="54002" xr:uid="{00000000-0005-0000-0000-0000FDD20000}"/>
    <cellStyle name="Percent 5 2 5 2" xfId="54003" xr:uid="{00000000-0005-0000-0000-0000FED20000}"/>
    <cellStyle name="Percent 5 2 5 2 10" xfId="54004" xr:uid="{00000000-0005-0000-0000-0000FFD20000}"/>
    <cellStyle name="Percent 5 2 5 2 11" xfId="54005" xr:uid="{00000000-0005-0000-0000-000000D30000}"/>
    <cellStyle name="Percent 5 2 5 2 2" xfId="54006" xr:uid="{00000000-0005-0000-0000-000001D30000}"/>
    <cellStyle name="Percent 5 2 5 2 2 2" xfId="54007" xr:uid="{00000000-0005-0000-0000-000002D30000}"/>
    <cellStyle name="Percent 5 2 5 2 2 3" xfId="54008" xr:uid="{00000000-0005-0000-0000-000003D30000}"/>
    <cellStyle name="Percent 5 2 5 2 2 4" xfId="54009" xr:uid="{00000000-0005-0000-0000-000004D30000}"/>
    <cellStyle name="Percent 5 2 5 2 2 5" xfId="54010" xr:uid="{00000000-0005-0000-0000-000005D30000}"/>
    <cellStyle name="Percent 5 2 5 2 3" xfId="54011" xr:uid="{00000000-0005-0000-0000-000006D30000}"/>
    <cellStyle name="Percent 5 2 5 2 3 2" xfId="54012" xr:uid="{00000000-0005-0000-0000-000007D30000}"/>
    <cellStyle name="Percent 5 2 5 2 3 3" xfId="54013" xr:uid="{00000000-0005-0000-0000-000008D30000}"/>
    <cellStyle name="Percent 5 2 5 2 4" xfId="54014" xr:uid="{00000000-0005-0000-0000-000009D30000}"/>
    <cellStyle name="Percent 5 2 5 2 4 2" xfId="54015" xr:uid="{00000000-0005-0000-0000-00000AD30000}"/>
    <cellStyle name="Percent 5 2 5 2 5" xfId="54016" xr:uid="{00000000-0005-0000-0000-00000BD30000}"/>
    <cellStyle name="Percent 5 2 5 2 5 2" xfId="54017" xr:uid="{00000000-0005-0000-0000-00000CD30000}"/>
    <cellStyle name="Percent 5 2 5 2 6" xfId="54018" xr:uid="{00000000-0005-0000-0000-00000DD30000}"/>
    <cellStyle name="Percent 5 2 5 2 7" xfId="54019" xr:uid="{00000000-0005-0000-0000-00000ED30000}"/>
    <cellStyle name="Percent 5 2 5 2 8" xfId="54020" xr:uid="{00000000-0005-0000-0000-00000FD30000}"/>
    <cellStyle name="Percent 5 2 5 2 9" xfId="54021" xr:uid="{00000000-0005-0000-0000-000010D30000}"/>
    <cellStyle name="Percent 5 2 5 3" xfId="54022" xr:uid="{00000000-0005-0000-0000-000011D30000}"/>
    <cellStyle name="Percent 5 2 5 3 2" xfId="54023" xr:uid="{00000000-0005-0000-0000-000012D30000}"/>
    <cellStyle name="Percent 5 2 5 3 3" xfId="54024" xr:uid="{00000000-0005-0000-0000-000013D30000}"/>
    <cellStyle name="Percent 5 2 5 3 4" xfId="54025" xr:uid="{00000000-0005-0000-0000-000014D30000}"/>
    <cellStyle name="Percent 5 2 5 3 5" xfId="54026" xr:uid="{00000000-0005-0000-0000-000015D30000}"/>
    <cellStyle name="Percent 5 2 5 4" xfId="54027" xr:uid="{00000000-0005-0000-0000-000016D30000}"/>
    <cellStyle name="Percent 5 2 5 4 2" xfId="54028" xr:uid="{00000000-0005-0000-0000-000017D30000}"/>
    <cellStyle name="Percent 5 2 5 4 3" xfId="54029" xr:uid="{00000000-0005-0000-0000-000018D30000}"/>
    <cellStyle name="Percent 5 2 5 5" xfId="54030" xr:uid="{00000000-0005-0000-0000-000019D30000}"/>
    <cellStyle name="Percent 5 2 5 5 2" xfId="54031" xr:uid="{00000000-0005-0000-0000-00001AD30000}"/>
    <cellStyle name="Percent 5 2 5 6" xfId="54032" xr:uid="{00000000-0005-0000-0000-00001BD30000}"/>
    <cellStyle name="Percent 5 2 5 6 2" xfId="54033" xr:uid="{00000000-0005-0000-0000-00001CD30000}"/>
    <cellStyle name="Percent 5 2 5 7" xfId="54034" xr:uid="{00000000-0005-0000-0000-00001DD30000}"/>
    <cellStyle name="Percent 5 2 5 8" xfId="54035" xr:uid="{00000000-0005-0000-0000-00001ED30000}"/>
    <cellStyle name="Percent 5 2 5 9" xfId="54036" xr:uid="{00000000-0005-0000-0000-00001FD30000}"/>
    <cellStyle name="Percent 5 2 6" xfId="54037" xr:uid="{00000000-0005-0000-0000-000020D30000}"/>
    <cellStyle name="Percent 5 2 6 10" xfId="54038" xr:uid="{00000000-0005-0000-0000-000021D30000}"/>
    <cellStyle name="Percent 5 2 6 11" xfId="54039" xr:uid="{00000000-0005-0000-0000-000022D30000}"/>
    <cellStyle name="Percent 5 2 6 12" xfId="54040" xr:uid="{00000000-0005-0000-0000-000023D30000}"/>
    <cellStyle name="Percent 5 2 6 2" xfId="54041" xr:uid="{00000000-0005-0000-0000-000024D30000}"/>
    <cellStyle name="Percent 5 2 6 2 10" xfId="54042" xr:uid="{00000000-0005-0000-0000-000025D30000}"/>
    <cellStyle name="Percent 5 2 6 2 11" xfId="54043" xr:uid="{00000000-0005-0000-0000-000026D30000}"/>
    <cellStyle name="Percent 5 2 6 2 2" xfId="54044" xr:uid="{00000000-0005-0000-0000-000027D30000}"/>
    <cellStyle name="Percent 5 2 6 2 2 2" xfId="54045" xr:uid="{00000000-0005-0000-0000-000028D30000}"/>
    <cellStyle name="Percent 5 2 6 2 2 3" xfId="54046" xr:uid="{00000000-0005-0000-0000-000029D30000}"/>
    <cellStyle name="Percent 5 2 6 2 2 4" xfId="54047" xr:uid="{00000000-0005-0000-0000-00002AD30000}"/>
    <cellStyle name="Percent 5 2 6 2 2 5" xfId="54048" xr:uid="{00000000-0005-0000-0000-00002BD30000}"/>
    <cellStyle name="Percent 5 2 6 2 3" xfId="54049" xr:uid="{00000000-0005-0000-0000-00002CD30000}"/>
    <cellStyle name="Percent 5 2 6 2 3 2" xfId="54050" xr:uid="{00000000-0005-0000-0000-00002DD30000}"/>
    <cellStyle name="Percent 5 2 6 2 3 3" xfId="54051" xr:uid="{00000000-0005-0000-0000-00002ED30000}"/>
    <cellStyle name="Percent 5 2 6 2 4" xfId="54052" xr:uid="{00000000-0005-0000-0000-00002FD30000}"/>
    <cellStyle name="Percent 5 2 6 2 4 2" xfId="54053" xr:uid="{00000000-0005-0000-0000-000030D30000}"/>
    <cellStyle name="Percent 5 2 6 2 5" xfId="54054" xr:uid="{00000000-0005-0000-0000-000031D30000}"/>
    <cellStyle name="Percent 5 2 6 2 5 2" xfId="54055" xr:uid="{00000000-0005-0000-0000-000032D30000}"/>
    <cellStyle name="Percent 5 2 6 2 6" xfId="54056" xr:uid="{00000000-0005-0000-0000-000033D30000}"/>
    <cellStyle name="Percent 5 2 6 2 7" xfId="54057" xr:uid="{00000000-0005-0000-0000-000034D30000}"/>
    <cellStyle name="Percent 5 2 6 2 8" xfId="54058" xr:uid="{00000000-0005-0000-0000-000035D30000}"/>
    <cellStyle name="Percent 5 2 6 2 9" xfId="54059" xr:uid="{00000000-0005-0000-0000-000036D30000}"/>
    <cellStyle name="Percent 5 2 6 3" xfId="54060" xr:uid="{00000000-0005-0000-0000-000037D30000}"/>
    <cellStyle name="Percent 5 2 6 3 2" xfId="54061" xr:uid="{00000000-0005-0000-0000-000038D30000}"/>
    <cellStyle name="Percent 5 2 6 3 3" xfId="54062" xr:uid="{00000000-0005-0000-0000-000039D30000}"/>
    <cellStyle name="Percent 5 2 6 3 4" xfId="54063" xr:uid="{00000000-0005-0000-0000-00003AD30000}"/>
    <cellStyle name="Percent 5 2 6 3 5" xfId="54064" xr:uid="{00000000-0005-0000-0000-00003BD30000}"/>
    <cellStyle name="Percent 5 2 6 4" xfId="54065" xr:uid="{00000000-0005-0000-0000-00003CD30000}"/>
    <cellStyle name="Percent 5 2 6 4 2" xfId="54066" xr:uid="{00000000-0005-0000-0000-00003DD30000}"/>
    <cellStyle name="Percent 5 2 6 4 3" xfId="54067" xr:uid="{00000000-0005-0000-0000-00003ED30000}"/>
    <cellStyle name="Percent 5 2 6 5" xfId="54068" xr:uid="{00000000-0005-0000-0000-00003FD30000}"/>
    <cellStyle name="Percent 5 2 6 5 2" xfId="54069" xr:uid="{00000000-0005-0000-0000-000040D30000}"/>
    <cellStyle name="Percent 5 2 6 6" xfId="54070" xr:uid="{00000000-0005-0000-0000-000041D30000}"/>
    <cellStyle name="Percent 5 2 6 6 2" xfId="54071" xr:uid="{00000000-0005-0000-0000-000042D30000}"/>
    <cellStyle name="Percent 5 2 6 7" xfId="54072" xr:uid="{00000000-0005-0000-0000-000043D30000}"/>
    <cellStyle name="Percent 5 2 6 8" xfId="54073" xr:uid="{00000000-0005-0000-0000-000044D30000}"/>
    <cellStyle name="Percent 5 2 6 9" xfId="54074" xr:uid="{00000000-0005-0000-0000-000045D30000}"/>
    <cellStyle name="Percent 5 2 7" xfId="54075" xr:uid="{00000000-0005-0000-0000-000046D30000}"/>
    <cellStyle name="Percent 5 2 7 10" xfId="54076" xr:uid="{00000000-0005-0000-0000-000047D30000}"/>
    <cellStyle name="Percent 5 2 7 11" xfId="54077" xr:uid="{00000000-0005-0000-0000-000048D30000}"/>
    <cellStyle name="Percent 5 2 7 2" xfId="54078" xr:uid="{00000000-0005-0000-0000-000049D30000}"/>
    <cellStyle name="Percent 5 2 7 2 2" xfId="54079" xr:uid="{00000000-0005-0000-0000-00004AD30000}"/>
    <cellStyle name="Percent 5 2 7 2 3" xfId="54080" xr:uid="{00000000-0005-0000-0000-00004BD30000}"/>
    <cellStyle name="Percent 5 2 7 2 4" xfId="54081" xr:uid="{00000000-0005-0000-0000-00004CD30000}"/>
    <cellStyle name="Percent 5 2 7 2 5" xfId="54082" xr:uid="{00000000-0005-0000-0000-00004DD30000}"/>
    <cellStyle name="Percent 5 2 7 3" xfId="54083" xr:uid="{00000000-0005-0000-0000-00004ED30000}"/>
    <cellStyle name="Percent 5 2 7 3 2" xfId="54084" xr:uid="{00000000-0005-0000-0000-00004FD30000}"/>
    <cellStyle name="Percent 5 2 7 3 3" xfId="54085" xr:uid="{00000000-0005-0000-0000-000050D30000}"/>
    <cellStyle name="Percent 5 2 7 4" xfId="54086" xr:uid="{00000000-0005-0000-0000-000051D30000}"/>
    <cellStyle name="Percent 5 2 7 4 2" xfId="54087" xr:uid="{00000000-0005-0000-0000-000052D30000}"/>
    <cellStyle name="Percent 5 2 7 5" xfId="54088" xr:uid="{00000000-0005-0000-0000-000053D30000}"/>
    <cellStyle name="Percent 5 2 7 5 2" xfId="54089" xr:uid="{00000000-0005-0000-0000-000054D30000}"/>
    <cellStyle name="Percent 5 2 7 6" xfId="54090" xr:uid="{00000000-0005-0000-0000-000055D30000}"/>
    <cellStyle name="Percent 5 2 7 7" xfId="54091" xr:uid="{00000000-0005-0000-0000-000056D30000}"/>
    <cellStyle name="Percent 5 2 7 8" xfId="54092" xr:uid="{00000000-0005-0000-0000-000057D30000}"/>
    <cellStyle name="Percent 5 2 7 9" xfId="54093" xr:uid="{00000000-0005-0000-0000-000058D30000}"/>
    <cellStyle name="Percent 5 2 8" xfId="54094" xr:uid="{00000000-0005-0000-0000-000059D30000}"/>
    <cellStyle name="Percent 5 2 8 2" xfId="54095" xr:uid="{00000000-0005-0000-0000-00005AD30000}"/>
    <cellStyle name="Percent 5 2 8 3" xfId="54096" xr:uid="{00000000-0005-0000-0000-00005BD30000}"/>
    <cellStyle name="Percent 5 2 8 4" xfId="54097" xr:uid="{00000000-0005-0000-0000-00005CD30000}"/>
    <cellStyle name="Percent 5 2 8 5" xfId="54098" xr:uid="{00000000-0005-0000-0000-00005DD30000}"/>
    <cellStyle name="Percent 5 2 9" xfId="54099" xr:uid="{00000000-0005-0000-0000-00005ED30000}"/>
    <cellStyle name="Percent 5 2 9 2" xfId="54100" xr:uid="{00000000-0005-0000-0000-00005FD30000}"/>
    <cellStyle name="Percent 5 2 9 3" xfId="54101" xr:uid="{00000000-0005-0000-0000-000060D30000}"/>
    <cellStyle name="Percent 5 3" xfId="54102" xr:uid="{00000000-0005-0000-0000-000061D30000}"/>
    <cellStyle name="Percent 5 4" xfId="54103" xr:uid="{00000000-0005-0000-0000-000062D30000}"/>
    <cellStyle name="Percent 5 5" xfId="54104" xr:uid="{00000000-0005-0000-0000-000063D30000}"/>
    <cellStyle name="Percent 6" xfId="54105" xr:uid="{00000000-0005-0000-0000-000064D30000}"/>
    <cellStyle name="Percent 6 2" xfId="54106" xr:uid="{00000000-0005-0000-0000-000065D30000}"/>
    <cellStyle name="Percent 6 3" xfId="54107" xr:uid="{00000000-0005-0000-0000-000066D30000}"/>
    <cellStyle name="Percent 7" xfId="54108" xr:uid="{00000000-0005-0000-0000-000067D30000}"/>
    <cellStyle name="Percent 7 10" xfId="54109" xr:uid="{00000000-0005-0000-0000-000068D30000}"/>
    <cellStyle name="Percent 7 10 2" xfId="54110" xr:uid="{00000000-0005-0000-0000-000069D30000}"/>
    <cellStyle name="Percent 7 11" xfId="54111" xr:uid="{00000000-0005-0000-0000-00006AD30000}"/>
    <cellStyle name="Percent 7 11 2" xfId="54112" xr:uid="{00000000-0005-0000-0000-00006BD30000}"/>
    <cellStyle name="Percent 7 12" xfId="54113" xr:uid="{00000000-0005-0000-0000-00006CD30000}"/>
    <cellStyle name="Percent 7 13" xfId="54114" xr:uid="{00000000-0005-0000-0000-00006DD30000}"/>
    <cellStyle name="Percent 7 14" xfId="54115" xr:uid="{00000000-0005-0000-0000-00006ED30000}"/>
    <cellStyle name="Percent 7 15" xfId="54116" xr:uid="{00000000-0005-0000-0000-00006FD30000}"/>
    <cellStyle name="Percent 7 16" xfId="54117" xr:uid="{00000000-0005-0000-0000-000070D30000}"/>
    <cellStyle name="Percent 7 17" xfId="54118" xr:uid="{00000000-0005-0000-0000-000071D30000}"/>
    <cellStyle name="Percent 7 2" xfId="54119" xr:uid="{00000000-0005-0000-0000-000072D30000}"/>
    <cellStyle name="Percent 7 2 10" xfId="54120" xr:uid="{00000000-0005-0000-0000-000073D30000}"/>
    <cellStyle name="Percent 7 2 11" xfId="54121" xr:uid="{00000000-0005-0000-0000-000074D30000}"/>
    <cellStyle name="Percent 7 2 12" xfId="54122" xr:uid="{00000000-0005-0000-0000-000075D30000}"/>
    <cellStyle name="Percent 7 2 13" xfId="54123" xr:uid="{00000000-0005-0000-0000-000076D30000}"/>
    <cellStyle name="Percent 7 2 14" xfId="54124" xr:uid="{00000000-0005-0000-0000-000077D30000}"/>
    <cellStyle name="Percent 7 2 2" xfId="54125" xr:uid="{00000000-0005-0000-0000-000078D30000}"/>
    <cellStyle name="Percent 7 2 2 10" xfId="54126" xr:uid="{00000000-0005-0000-0000-000079D30000}"/>
    <cellStyle name="Percent 7 2 2 11" xfId="54127" xr:uid="{00000000-0005-0000-0000-00007AD30000}"/>
    <cellStyle name="Percent 7 2 2 12" xfId="54128" xr:uid="{00000000-0005-0000-0000-00007BD30000}"/>
    <cellStyle name="Percent 7 2 2 2" xfId="54129" xr:uid="{00000000-0005-0000-0000-00007CD30000}"/>
    <cellStyle name="Percent 7 2 2 2 10" xfId="54130" xr:uid="{00000000-0005-0000-0000-00007DD30000}"/>
    <cellStyle name="Percent 7 2 2 2 11" xfId="54131" xr:uid="{00000000-0005-0000-0000-00007ED30000}"/>
    <cellStyle name="Percent 7 2 2 2 2" xfId="54132" xr:uid="{00000000-0005-0000-0000-00007FD30000}"/>
    <cellStyle name="Percent 7 2 2 2 2 2" xfId="54133" xr:uid="{00000000-0005-0000-0000-000080D30000}"/>
    <cellStyle name="Percent 7 2 2 2 2 3" xfId="54134" xr:uid="{00000000-0005-0000-0000-000081D30000}"/>
    <cellStyle name="Percent 7 2 2 2 2 4" xfId="54135" xr:uid="{00000000-0005-0000-0000-000082D30000}"/>
    <cellStyle name="Percent 7 2 2 2 2 5" xfId="54136" xr:uid="{00000000-0005-0000-0000-000083D30000}"/>
    <cellStyle name="Percent 7 2 2 2 3" xfId="54137" xr:uid="{00000000-0005-0000-0000-000084D30000}"/>
    <cellStyle name="Percent 7 2 2 2 3 2" xfId="54138" xr:uid="{00000000-0005-0000-0000-000085D30000}"/>
    <cellStyle name="Percent 7 2 2 2 3 3" xfId="54139" xr:uid="{00000000-0005-0000-0000-000086D30000}"/>
    <cellStyle name="Percent 7 2 2 2 4" xfId="54140" xr:uid="{00000000-0005-0000-0000-000087D30000}"/>
    <cellStyle name="Percent 7 2 2 2 4 2" xfId="54141" xr:uid="{00000000-0005-0000-0000-000088D30000}"/>
    <cellStyle name="Percent 7 2 2 2 5" xfId="54142" xr:uid="{00000000-0005-0000-0000-000089D30000}"/>
    <cellStyle name="Percent 7 2 2 2 5 2" xfId="54143" xr:uid="{00000000-0005-0000-0000-00008AD30000}"/>
    <cellStyle name="Percent 7 2 2 2 6" xfId="54144" xr:uid="{00000000-0005-0000-0000-00008BD30000}"/>
    <cellStyle name="Percent 7 2 2 2 7" xfId="54145" xr:uid="{00000000-0005-0000-0000-00008CD30000}"/>
    <cellStyle name="Percent 7 2 2 2 8" xfId="54146" xr:uid="{00000000-0005-0000-0000-00008DD30000}"/>
    <cellStyle name="Percent 7 2 2 2 9" xfId="54147" xr:uid="{00000000-0005-0000-0000-00008ED30000}"/>
    <cellStyle name="Percent 7 2 2 3" xfId="54148" xr:uid="{00000000-0005-0000-0000-00008FD30000}"/>
    <cellStyle name="Percent 7 2 2 3 2" xfId="54149" xr:uid="{00000000-0005-0000-0000-000090D30000}"/>
    <cellStyle name="Percent 7 2 2 3 3" xfId="54150" xr:uid="{00000000-0005-0000-0000-000091D30000}"/>
    <cellStyle name="Percent 7 2 2 3 4" xfId="54151" xr:uid="{00000000-0005-0000-0000-000092D30000}"/>
    <cellStyle name="Percent 7 2 2 3 5" xfId="54152" xr:uid="{00000000-0005-0000-0000-000093D30000}"/>
    <cellStyle name="Percent 7 2 2 4" xfId="54153" xr:uid="{00000000-0005-0000-0000-000094D30000}"/>
    <cellStyle name="Percent 7 2 2 4 2" xfId="54154" xr:uid="{00000000-0005-0000-0000-000095D30000}"/>
    <cellStyle name="Percent 7 2 2 4 3" xfId="54155" xr:uid="{00000000-0005-0000-0000-000096D30000}"/>
    <cellStyle name="Percent 7 2 2 5" xfId="54156" xr:uid="{00000000-0005-0000-0000-000097D30000}"/>
    <cellStyle name="Percent 7 2 2 5 2" xfId="54157" xr:uid="{00000000-0005-0000-0000-000098D30000}"/>
    <cellStyle name="Percent 7 2 2 6" xfId="54158" xr:uid="{00000000-0005-0000-0000-000099D30000}"/>
    <cellStyle name="Percent 7 2 2 6 2" xfId="54159" xr:uid="{00000000-0005-0000-0000-00009AD30000}"/>
    <cellStyle name="Percent 7 2 2 7" xfId="54160" xr:uid="{00000000-0005-0000-0000-00009BD30000}"/>
    <cellStyle name="Percent 7 2 2 8" xfId="54161" xr:uid="{00000000-0005-0000-0000-00009CD30000}"/>
    <cellStyle name="Percent 7 2 2 9" xfId="54162" xr:uid="{00000000-0005-0000-0000-00009DD30000}"/>
    <cellStyle name="Percent 7 2 3" xfId="54163" xr:uid="{00000000-0005-0000-0000-00009ED30000}"/>
    <cellStyle name="Percent 7 2 3 10" xfId="54164" xr:uid="{00000000-0005-0000-0000-00009FD30000}"/>
    <cellStyle name="Percent 7 2 3 11" xfId="54165" xr:uid="{00000000-0005-0000-0000-0000A0D30000}"/>
    <cellStyle name="Percent 7 2 3 12" xfId="54166" xr:uid="{00000000-0005-0000-0000-0000A1D30000}"/>
    <cellStyle name="Percent 7 2 3 2" xfId="54167" xr:uid="{00000000-0005-0000-0000-0000A2D30000}"/>
    <cellStyle name="Percent 7 2 3 2 10" xfId="54168" xr:uid="{00000000-0005-0000-0000-0000A3D30000}"/>
    <cellStyle name="Percent 7 2 3 2 11" xfId="54169" xr:uid="{00000000-0005-0000-0000-0000A4D30000}"/>
    <cellStyle name="Percent 7 2 3 2 2" xfId="54170" xr:uid="{00000000-0005-0000-0000-0000A5D30000}"/>
    <cellStyle name="Percent 7 2 3 2 2 2" xfId="54171" xr:uid="{00000000-0005-0000-0000-0000A6D30000}"/>
    <cellStyle name="Percent 7 2 3 2 2 3" xfId="54172" xr:uid="{00000000-0005-0000-0000-0000A7D30000}"/>
    <cellStyle name="Percent 7 2 3 2 2 4" xfId="54173" xr:uid="{00000000-0005-0000-0000-0000A8D30000}"/>
    <cellStyle name="Percent 7 2 3 2 2 5" xfId="54174" xr:uid="{00000000-0005-0000-0000-0000A9D30000}"/>
    <cellStyle name="Percent 7 2 3 2 3" xfId="54175" xr:uid="{00000000-0005-0000-0000-0000AAD30000}"/>
    <cellStyle name="Percent 7 2 3 2 3 2" xfId="54176" xr:uid="{00000000-0005-0000-0000-0000ABD30000}"/>
    <cellStyle name="Percent 7 2 3 2 3 3" xfId="54177" xr:uid="{00000000-0005-0000-0000-0000ACD30000}"/>
    <cellStyle name="Percent 7 2 3 2 4" xfId="54178" xr:uid="{00000000-0005-0000-0000-0000ADD30000}"/>
    <cellStyle name="Percent 7 2 3 2 4 2" xfId="54179" xr:uid="{00000000-0005-0000-0000-0000AED30000}"/>
    <cellStyle name="Percent 7 2 3 2 5" xfId="54180" xr:uid="{00000000-0005-0000-0000-0000AFD30000}"/>
    <cellStyle name="Percent 7 2 3 2 5 2" xfId="54181" xr:uid="{00000000-0005-0000-0000-0000B0D30000}"/>
    <cellStyle name="Percent 7 2 3 2 6" xfId="54182" xr:uid="{00000000-0005-0000-0000-0000B1D30000}"/>
    <cellStyle name="Percent 7 2 3 2 7" xfId="54183" xr:uid="{00000000-0005-0000-0000-0000B2D30000}"/>
    <cellStyle name="Percent 7 2 3 2 8" xfId="54184" xr:uid="{00000000-0005-0000-0000-0000B3D30000}"/>
    <cellStyle name="Percent 7 2 3 2 9" xfId="54185" xr:uid="{00000000-0005-0000-0000-0000B4D30000}"/>
    <cellStyle name="Percent 7 2 3 3" xfId="54186" xr:uid="{00000000-0005-0000-0000-0000B5D30000}"/>
    <cellStyle name="Percent 7 2 3 3 2" xfId="54187" xr:uid="{00000000-0005-0000-0000-0000B6D30000}"/>
    <cellStyle name="Percent 7 2 3 3 3" xfId="54188" xr:uid="{00000000-0005-0000-0000-0000B7D30000}"/>
    <cellStyle name="Percent 7 2 3 3 4" xfId="54189" xr:uid="{00000000-0005-0000-0000-0000B8D30000}"/>
    <cellStyle name="Percent 7 2 3 3 5" xfId="54190" xr:uid="{00000000-0005-0000-0000-0000B9D30000}"/>
    <cellStyle name="Percent 7 2 3 4" xfId="54191" xr:uid="{00000000-0005-0000-0000-0000BAD30000}"/>
    <cellStyle name="Percent 7 2 3 4 2" xfId="54192" xr:uid="{00000000-0005-0000-0000-0000BBD30000}"/>
    <cellStyle name="Percent 7 2 3 4 3" xfId="54193" xr:uid="{00000000-0005-0000-0000-0000BCD30000}"/>
    <cellStyle name="Percent 7 2 3 5" xfId="54194" xr:uid="{00000000-0005-0000-0000-0000BDD30000}"/>
    <cellStyle name="Percent 7 2 3 5 2" xfId="54195" xr:uid="{00000000-0005-0000-0000-0000BED30000}"/>
    <cellStyle name="Percent 7 2 3 6" xfId="54196" xr:uid="{00000000-0005-0000-0000-0000BFD30000}"/>
    <cellStyle name="Percent 7 2 3 6 2" xfId="54197" xr:uid="{00000000-0005-0000-0000-0000C0D30000}"/>
    <cellStyle name="Percent 7 2 3 7" xfId="54198" xr:uid="{00000000-0005-0000-0000-0000C1D30000}"/>
    <cellStyle name="Percent 7 2 3 8" xfId="54199" xr:uid="{00000000-0005-0000-0000-0000C2D30000}"/>
    <cellStyle name="Percent 7 2 3 9" xfId="54200" xr:uid="{00000000-0005-0000-0000-0000C3D30000}"/>
    <cellStyle name="Percent 7 2 4" xfId="54201" xr:uid="{00000000-0005-0000-0000-0000C4D30000}"/>
    <cellStyle name="Percent 7 2 4 10" xfId="54202" xr:uid="{00000000-0005-0000-0000-0000C5D30000}"/>
    <cellStyle name="Percent 7 2 4 11" xfId="54203" xr:uid="{00000000-0005-0000-0000-0000C6D30000}"/>
    <cellStyle name="Percent 7 2 4 2" xfId="54204" xr:uid="{00000000-0005-0000-0000-0000C7D30000}"/>
    <cellStyle name="Percent 7 2 4 2 2" xfId="54205" xr:uid="{00000000-0005-0000-0000-0000C8D30000}"/>
    <cellStyle name="Percent 7 2 4 2 3" xfId="54206" xr:uid="{00000000-0005-0000-0000-0000C9D30000}"/>
    <cellStyle name="Percent 7 2 4 2 4" xfId="54207" xr:uid="{00000000-0005-0000-0000-0000CAD30000}"/>
    <cellStyle name="Percent 7 2 4 2 5" xfId="54208" xr:uid="{00000000-0005-0000-0000-0000CBD30000}"/>
    <cellStyle name="Percent 7 2 4 3" xfId="54209" xr:uid="{00000000-0005-0000-0000-0000CCD30000}"/>
    <cellStyle name="Percent 7 2 4 3 2" xfId="54210" xr:uid="{00000000-0005-0000-0000-0000CDD30000}"/>
    <cellStyle name="Percent 7 2 4 3 3" xfId="54211" xr:uid="{00000000-0005-0000-0000-0000CED30000}"/>
    <cellStyle name="Percent 7 2 4 4" xfId="54212" xr:uid="{00000000-0005-0000-0000-0000CFD30000}"/>
    <cellStyle name="Percent 7 2 4 4 2" xfId="54213" xr:uid="{00000000-0005-0000-0000-0000D0D30000}"/>
    <cellStyle name="Percent 7 2 4 5" xfId="54214" xr:uid="{00000000-0005-0000-0000-0000D1D30000}"/>
    <cellStyle name="Percent 7 2 4 5 2" xfId="54215" xr:uid="{00000000-0005-0000-0000-0000D2D30000}"/>
    <cellStyle name="Percent 7 2 4 6" xfId="54216" xr:uid="{00000000-0005-0000-0000-0000D3D30000}"/>
    <cellStyle name="Percent 7 2 4 7" xfId="54217" xr:uid="{00000000-0005-0000-0000-0000D4D30000}"/>
    <cellStyle name="Percent 7 2 4 8" xfId="54218" xr:uid="{00000000-0005-0000-0000-0000D5D30000}"/>
    <cellStyle name="Percent 7 2 4 9" xfId="54219" xr:uid="{00000000-0005-0000-0000-0000D6D30000}"/>
    <cellStyle name="Percent 7 2 5" xfId="54220" xr:uid="{00000000-0005-0000-0000-0000D7D30000}"/>
    <cellStyle name="Percent 7 2 5 2" xfId="54221" xr:uid="{00000000-0005-0000-0000-0000D8D30000}"/>
    <cellStyle name="Percent 7 2 5 3" xfId="54222" xr:uid="{00000000-0005-0000-0000-0000D9D30000}"/>
    <cellStyle name="Percent 7 2 5 4" xfId="54223" xr:uid="{00000000-0005-0000-0000-0000DAD30000}"/>
    <cellStyle name="Percent 7 2 5 5" xfId="54224" xr:uid="{00000000-0005-0000-0000-0000DBD30000}"/>
    <cellStyle name="Percent 7 2 6" xfId="54225" xr:uid="{00000000-0005-0000-0000-0000DCD30000}"/>
    <cellStyle name="Percent 7 2 6 2" xfId="54226" xr:uid="{00000000-0005-0000-0000-0000DDD30000}"/>
    <cellStyle name="Percent 7 2 6 3" xfId="54227" xr:uid="{00000000-0005-0000-0000-0000DED30000}"/>
    <cellStyle name="Percent 7 2 7" xfId="54228" xr:uid="{00000000-0005-0000-0000-0000DFD30000}"/>
    <cellStyle name="Percent 7 2 7 2" xfId="54229" xr:uid="{00000000-0005-0000-0000-0000E0D30000}"/>
    <cellStyle name="Percent 7 2 8" xfId="54230" xr:uid="{00000000-0005-0000-0000-0000E1D30000}"/>
    <cellStyle name="Percent 7 2 8 2" xfId="54231" xr:uid="{00000000-0005-0000-0000-0000E2D30000}"/>
    <cellStyle name="Percent 7 2 9" xfId="54232" xr:uid="{00000000-0005-0000-0000-0000E3D30000}"/>
    <cellStyle name="Percent 7 3" xfId="54233" xr:uid="{00000000-0005-0000-0000-0000E4D30000}"/>
    <cellStyle name="Percent 7 3 10" xfId="54234" xr:uid="{00000000-0005-0000-0000-0000E5D30000}"/>
    <cellStyle name="Percent 7 3 11" xfId="54235" xr:uid="{00000000-0005-0000-0000-0000E6D30000}"/>
    <cellStyle name="Percent 7 3 12" xfId="54236" xr:uid="{00000000-0005-0000-0000-0000E7D30000}"/>
    <cellStyle name="Percent 7 3 13" xfId="54237" xr:uid="{00000000-0005-0000-0000-0000E8D30000}"/>
    <cellStyle name="Percent 7 3 14" xfId="54238" xr:uid="{00000000-0005-0000-0000-0000E9D30000}"/>
    <cellStyle name="Percent 7 3 2" xfId="54239" xr:uid="{00000000-0005-0000-0000-0000EAD30000}"/>
    <cellStyle name="Percent 7 3 2 10" xfId="54240" xr:uid="{00000000-0005-0000-0000-0000EBD30000}"/>
    <cellStyle name="Percent 7 3 2 11" xfId="54241" xr:uid="{00000000-0005-0000-0000-0000ECD30000}"/>
    <cellStyle name="Percent 7 3 2 12" xfId="54242" xr:uid="{00000000-0005-0000-0000-0000EDD30000}"/>
    <cellStyle name="Percent 7 3 2 2" xfId="54243" xr:uid="{00000000-0005-0000-0000-0000EED30000}"/>
    <cellStyle name="Percent 7 3 2 2 10" xfId="54244" xr:uid="{00000000-0005-0000-0000-0000EFD30000}"/>
    <cellStyle name="Percent 7 3 2 2 11" xfId="54245" xr:uid="{00000000-0005-0000-0000-0000F0D30000}"/>
    <cellStyle name="Percent 7 3 2 2 2" xfId="54246" xr:uid="{00000000-0005-0000-0000-0000F1D30000}"/>
    <cellStyle name="Percent 7 3 2 2 2 2" xfId="54247" xr:uid="{00000000-0005-0000-0000-0000F2D30000}"/>
    <cellStyle name="Percent 7 3 2 2 2 3" xfId="54248" xr:uid="{00000000-0005-0000-0000-0000F3D30000}"/>
    <cellStyle name="Percent 7 3 2 2 2 4" xfId="54249" xr:uid="{00000000-0005-0000-0000-0000F4D30000}"/>
    <cellStyle name="Percent 7 3 2 2 2 5" xfId="54250" xr:uid="{00000000-0005-0000-0000-0000F5D30000}"/>
    <cellStyle name="Percent 7 3 2 2 3" xfId="54251" xr:uid="{00000000-0005-0000-0000-0000F6D30000}"/>
    <cellStyle name="Percent 7 3 2 2 3 2" xfId="54252" xr:uid="{00000000-0005-0000-0000-0000F7D30000}"/>
    <cellStyle name="Percent 7 3 2 2 3 3" xfId="54253" xr:uid="{00000000-0005-0000-0000-0000F8D30000}"/>
    <cellStyle name="Percent 7 3 2 2 4" xfId="54254" xr:uid="{00000000-0005-0000-0000-0000F9D30000}"/>
    <cellStyle name="Percent 7 3 2 2 4 2" xfId="54255" xr:uid="{00000000-0005-0000-0000-0000FAD30000}"/>
    <cellStyle name="Percent 7 3 2 2 5" xfId="54256" xr:uid="{00000000-0005-0000-0000-0000FBD30000}"/>
    <cellStyle name="Percent 7 3 2 2 5 2" xfId="54257" xr:uid="{00000000-0005-0000-0000-0000FCD30000}"/>
    <cellStyle name="Percent 7 3 2 2 6" xfId="54258" xr:uid="{00000000-0005-0000-0000-0000FDD30000}"/>
    <cellStyle name="Percent 7 3 2 2 7" xfId="54259" xr:uid="{00000000-0005-0000-0000-0000FED30000}"/>
    <cellStyle name="Percent 7 3 2 2 8" xfId="54260" xr:uid="{00000000-0005-0000-0000-0000FFD30000}"/>
    <cellStyle name="Percent 7 3 2 2 9" xfId="54261" xr:uid="{00000000-0005-0000-0000-000000D40000}"/>
    <cellStyle name="Percent 7 3 2 3" xfId="54262" xr:uid="{00000000-0005-0000-0000-000001D40000}"/>
    <cellStyle name="Percent 7 3 2 3 2" xfId="54263" xr:uid="{00000000-0005-0000-0000-000002D40000}"/>
    <cellStyle name="Percent 7 3 2 3 3" xfId="54264" xr:uid="{00000000-0005-0000-0000-000003D40000}"/>
    <cellStyle name="Percent 7 3 2 3 4" xfId="54265" xr:uid="{00000000-0005-0000-0000-000004D40000}"/>
    <cellStyle name="Percent 7 3 2 3 5" xfId="54266" xr:uid="{00000000-0005-0000-0000-000005D40000}"/>
    <cellStyle name="Percent 7 3 2 4" xfId="54267" xr:uid="{00000000-0005-0000-0000-000006D40000}"/>
    <cellStyle name="Percent 7 3 2 4 2" xfId="54268" xr:uid="{00000000-0005-0000-0000-000007D40000}"/>
    <cellStyle name="Percent 7 3 2 4 3" xfId="54269" xr:uid="{00000000-0005-0000-0000-000008D40000}"/>
    <cellStyle name="Percent 7 3 2 5" xfId="54270" xr:uid="{00000000-0005-0000-0000-000009D40000}"/>
    <cellStyle name="Percent 7 3 2 5 2" xfId="54271" xr:uid="{00000000-0005-0000-0000-00000AD40000}"/>
    <cellStyle name="Percent 7 3 2 6" xfId="54272" xr:uid="{00000000-0005-0000-0000-00000BD40000}"/>
    <cellStyle name="Percent 7 3 2 6 2" xfId="54273" xr:uid="{00000000-0005-0000-0000-00000CD40000}"/>
    <cellStyle name="Percent 7 3 2 7" xfId="54274" xr:uid="{00000000-0005-0000-0000-00000DD40000}"/>
    <cellStyle name="Percent 7 3 2 8" xfId="54275" xr:uid="{00000000-0005-0000-0000-00000ED40000}"/>
    <cellStyle name="Percent 7 3 2 9" xfId="54276" xr:uid="{00000000-0005-0000-0000-00000FD40000}"/>
    <cellStyle name="Percent 7 3 3" xfId="54277" xr:uid="{00000000-0005-0000-0000-000010D40000}"/>
    <cellStyle name="Percent 7 3 3 10" xfId="54278" xr:uid="{00000000-0005-0000-0000-000011D40000}"/>
    <cellStyle name="Percent 7 3 3 11" xfId="54279" xr:uid="{00000000-0005-0000-0000-000012D40000}"/>
    <cellStyle name="Percent 7 3 3 12" xfId="54280" xr:uid="{00000000-0005-0000-0000-000013D40000}"/>
    <cellStyle name="Percent 7 3 3 2" xfId="54281" xr:uid="{00000000-0005-0000-0000-000014D40000}"/>
    <cellStyle name="Percent 7 3 3 2 10" xfId="54282" xr:uid="{00000000-0005-0000-0000-000015D40000}"/>
    <cellStyle name="Percent 7 3 3 2 11" xfId="54283" xr:uid="{00000000-0005-0000-0000-000016D40000}"/>
    <cellStyle name="Percent 7 3 3 2 2" xfId="54284" xr:uid="{00000000-0005-0000-0000-000017D40000}"/>
    <cellStyle name="Percent 7 3 3 2 2 2" xfId="54285" xr:uid="{00000000-0005-0000-0000-000018D40000}"/>
    <cellStyle name="Percent 7 3 3 2 2 3" xfId="54286" xr:uid="{00000000-0005-0000-0000-000019D40000}"/>
    <cellStyle name="Percent 7 3 3 2 2 4" xfId="54287" xr:uid="{00000000-0005-0000-0000-00001AD40000}"/>
    <cellStyle name="Percent 7 3 3 2 2 5" xfId="54288" xr:uid="{00000000-0005-0000-0000-00001BD40000}"/>
    <cellStyle name="Percent 7 3 3 2 3" xfId="54289" xr:uid="{00000000-0005-0000-0000-00001CD40000}"/>
    <cellStyle name="Percent 7 3 3 2 3 2" xfId="54290" xr:uid="{00000000-0005-0000-0000-00001DD40000}"/>
    <cellStyle name="Percent 7 3 3 2 3 3" xfId="54291" xr:uid="{00000000-0005-0000-0000-00001ED40000}"/>
    <cellStyle name="Percent 7 3 3 2 4" xfId="54292" xr:uid="{00000000-0005-0000-0000-00001FD40000}"/>
    <cellStyle name="Percent 7 3 3 2 4 2" xfId="54293" xr:uid="{00000000-0005-0000-0000-000020D40000}"/>
    <cellStyle name="Percent 7 3 3 2 5" xfId="54294" xr:uid="{00000000-0005-0000-0000-000021D40000}"/>
    <cellStyle name="Percent 7 3 3 2 5 2" xfId="54295" xr:uid="{00000000-0005-0000-0000-000022D40000}"/>
    <cellStyle name="Percent 7 3 3 2 6" xfId="54296" xr:uid="{00000000-0005-0000-0000-000023D40000}"/>
    <cellStyle name="Percent 7 3 3 2 7" xfId="54297" xr:uid="{00000000-0005-0000-0000-000024D40000}"/>
    <cellStyle name="Percent 7 3 3 2 8" xfId="54298" xr:uid="{00000000-0005-0000-0000-000025D40000}"/>
    <cellStyle name="Percent 7 3 3 2 9" xfId="54299" xr:uid="{00000000-0005-0000-0000-000026D40000}"/>
    <cellStyle name="Percent 7 3 3 3" xfId="54300" xr:uid="{00000000-0005-0000-0000-000027D40000}"/>
    <cellStyle name="Percent 7 3 3 3 2" xfId="54301" xr:uid="{00000000-0005-0000-0000-000028D40000}"/>
    <cellStyle name="Percent 7 3 3 3 3" xfId="54302" xr:uid="{00000000-0005-0000-0000-000029D40000}"/>
    <cellStyle name="Percent 7 3 3 3 4" xfId="54303" xr:uid="{00000000-0005-0000-0000-00002AD40000}"/>
    <cellStyle name="Percent 7 3 3 3 5" xfId="54304" xr:uid="{00000000-0005-0000-0000-00002BD40000}"/>
    <cellStyle name="Percent 7 3 3 4" xfId="54305" xr:uid="{00000000-0005-0000-0000-00002CD40000}"/>
    <cellStyle name="Percent 7 3 3 4 2" xfId="54306" xr:uid="{00000000-0005-0000-0000-00002DD40000}"/>
    <cellStyle name="Percent 7 3 3 4 3" xfId="54307" xr:uid="{00000000-0005-0000-0000-00002ED40000}"/>
    <cellStyle name="Percent 7 3 3 5" xfId="54308" xr:uid="{00000000-0005-0000-0000-00002FD40000}"/>
    <cellStyle name="Percent 7 3 3 5 2" xfId="54309" xr:uid="{00000000-0005-0000-0000-000030D40000}"/>
    <cellStyle name="Percent 7 3 3 6" xfId="54310" xr:uid="{00000000-0005-0000-0000-000031D40000}"/>
    <cellStyle name="Percent 7 3 3 6 2" xfId="54311" xr:uid="{00000000-0005-0000-0000-000032D40000}"/>
    <cellStyle name="Percent 7 3 3 7" xfId="54312" xr:uid="{00000000-0005-0000-0000-000033D40000}"/>
    <cellStyle name="Percent 7 3 3 8" xfId="54313" xr:uid="{00000000-0005-0000-0000-000034D40000}"/>
    <cellStyle name="Percent 7 3 3 9" xfId="54314" xr:uid="{00000000-0005-0000-0000-000035D40000}"/>
    <cellStyle name="Percent 7 3 4" xfId="54315" xr:uid="{00000000-0005-0000-0000-000036D40000}"/>
    <cellStyle name="Percent 7 3 4 10" xfId="54316" xr:uid="{00000000-0005-0000-0000-000037D40000}"/>
    <cellStyle name="Percent 7 3 4 11" xfId="54317" xr:uid="{00000000-0005-0000-0000-000038D40000}"/>
    <cellStyle name="Percent 7 3 4 2" xfId="54318" xr:uid="{00000000-0005-0000-0000-000039D40000}"/>
    <cellStyle name="Percent 7 3 4 2 2" xfId="54319" xr:uid="{00000000-0005-0000-0000-00003AD40000}"/>
    <cellStyle name="Percent 7 3 4 2 3" xfId="54320" xr:uid="{00000000-0005-0000-0000-00003BD40000}"/>
    <cellStyle name="Percent 7 3 4 2 4" xfId="54321" xr:uid="{00000000-0005-0000-0000-00003CD40000}"/>
    <cellStyle name="Percent 7 3 4 2 5" xfId="54322" xr:uid="{00000000-0005-0000-0000-00003DD40000}"/>
    <cellStyle name="Percent 7 3 4 3" xfId="54323" xr:uid="{00000000-0005-0000-0000-00003ED40000}"/>
    <cellStyle name="Percent 7 3 4 3 2" xfId="54324" xr:uid="{00000000-0005-0000-0000-00003FD40000}"/>
    <cellStyle name="Percent 7 3 4 3 3" xfId="54325" xr:uid="{00000000-0005-0000-0000-000040D40000}"/>
    <cellStyle name="Percent 7 3 4 4" xfId="54326" xr:uid="{00000000-0005-0000-0000-000041D40000}"/>
    <cellStyle name="Percent 7 3 4 4 2" xfId="54327" xr:uid="{00000000-0005-0000-0000-000042D40000}"/>
    <cellStyle name="Percent 7 3 4 5" xfId="54328" xr:uid="{00000000-0005-0000-0000-000043D40000}"/>
    <cellStyle name="Percent 7 3 4 5 2" xfId="54329" xr:uid="{00000000-0005-0000-0000-000044D40000}"/>
    <cellStyle name="Percent 7 3 4 6" xfId="54330" xr:uid="{00000000-0005-0000-0000-000045D40000}"/>
    <cellStyle name="Percent 7 3 4 7" xfId="54331" xr:uid="{00000000-0005-0000-0000-000046D40000}"/>
    <cellStyle name="Percent 7 3 4 8" xfId="54332" xr:uid="{00000000-0005-0000-0000-000047D40000}"/>
    <cellStyle name="Percent 7 3 4 9" xfId="54333" xr:uid="{00000000-0005-0000-0000-000048D40000}"/>
    <cellStyle name="Percent 7 3 5" xfId="54334" xr:uid="{00000000-0005-0000-0000-000049D40000}"/>
    <cellStyle name="Percent 7 3 5 2" xfId="54335" xr:uid="{00000000-0005-0000-0000-00004AD40000}"/>
    <cellStyle name="Percent 7 3 5 3" xfId="54336" xr:uid="{00000000-0005-0000-0000-00004BD40000}"/>
    <cellStyle name="Percent 7 3 5 4" xfId="54337" xr:uid="{00000000-0005-0000-0000-00004CD40000}"/>
    <cellStyle name="Percent 7 3 5 5" xfId="54338" xr:uid="{00000000-0005-0000-0000-00004DD40000}"/>
    <cellStyle name="Percent 7 3 6" xfId="54339" xr:uid="{00000000-0005-0000-0000-00004ED40000}"/>
    <cellStyle name="Percent 7 3 6 2" xfId="54340" xr:uid="{00000000-0005-0000-0000-00004FD40000}"/>
    <cellStyle name="Percent 7 3 6 3" xfId="54341" xr:uid="{00000000-0005-0000-0000-000050D40000}"/>
    <cellStyle name="Percent 7 3 7" xfId="54342" xr:uid="{00000000-0005-0000-0000-000051D40000}"/>
    <cellStyle name="Percent 7 3 7 2" xfId="54343" xr:uid="{00000000-0005-0000-0000-000052D40000}"/>
    <cellStyle name="Percent 7 3 8" xfId="54344" xr:uid="{00000000-0005-0000-0000-000053D40000}"/>
    <cellStyle name="Percent 7 3 8 2" xfId="54345" xr:uid="{00000000-0005-0000-0000-000054D40000}"/>
    <cellStyle name="Percent 7 3 9" xfId="54346" xr:uid="{00000000-0005-0000-0000-000055D40000}"/>
    <cellStyle name="Percent 7 4" xfId="54347" xr:uid="{00000000-0005-0000-0000-000056D40000}"/>
    <cellStyle name="Percent 7 4 10" xfId="54348" xr:uid="{00000000-0005-0000-0000-000057D40000}"/>
    <cellStyle name="Percent 7 4 11" xfId="54349" xr:uid="{00000000-0005-0000-0000-000058D40000}"/>
    <cellStyle name="Percent 7 4 12" xfId="54350" xr:uid="{00000000-0005-0000-0000-000059D40000}"/>
    <cellStyle name="Percent 7 4 13" xfId="54351" xr:uid="{00000000-0005-0000-0000-00005AD40000}"/>
    <cellStyle name="Percent 7 4 14" xfId="54352" xr:uid="{00000000-0005-0000-0000-00005BD40000}"/>
    <cellStyle name="Percent 7 4 2" xfId="54353" xr:uid="{00000000-0005-0000-0000-00005CD40000}"/>
    <cellStyle name="Percent 7 4 2 10" xfId="54354" xr:uid="{00000000-0005-0000-0000-00005DD40000}"/>
    <cellStyle name="Percent 7 4 2 11" xfId="54355" xr:uid="{00000000-0005-0000-0000-00005ED40000}"/>
    <cellStyle name="Percent 7 4 2 12" xfId="54356" xr:uid="{00000000-0005-0000-0000-00005FD40000}"/>
    <cellStyle name="Percent 7 4 2 2" xfId="54357" xr:uid="{00000000-0005-0000-0000-000060D40000}"/>
    <cellStyle name="Percent 7 4 2 2 10" xfId="54358" xr:uid="{00000000-0005-0000-0000-000061D40000}"/>
    <cellStyle name="Percent 7 4 2 2 11" xfId="54359" xr:uid="{00000000-0005-0000-0000-000062D40000}"/>
    <cellStyle name="Percent 7 4 2 2 2" xfId="54360" xr:uid="{00000000-0005-0000-0000-000063D40000}"/>
    <cellStyle name="Percent 7 4 2 2 2 2" xfId="54361" xr:uid="{00000000-0005-0000-0000-000064D40000}"/>
    <cellStyle name="Percent 7 4 2 2 2 3" xfId="54362" xr:uid="{00000000-0005-0000-0000-000065D40000}"/>
    <cellStyle name="Percent 7 4 2 2 2 4" xfId="54363" xr:uid="{00000000-0005-0000-0000-000066D40000}"/>
    <cellStyle name="Percent 7 4 2 2 2 5" xfId="54364" xr:uid="{00000000-0005-0000-0000-000067D40000}"/>
    <cellStyle name="Percent 7 4 2 2 3" xfId="54365" xr:uid="{00000000-0005-0000-0000-000068D40000}"/>
    <cellStyle name="Percent 7 4 2 2 3 2" xfId="54366" xr:uid="{00000000-0005-0000-0000-000069D40000}"/>
    <cellStyle name="Percent 7 4 2 2 3 3" xfId="54367" xr:uid="{00000000-0005-0000-0000-00006AD40000}"/>
    <cellStyle name="Percent 7 4 2 2 4" xfId="54368" xr:uid="{00000000-0005-0000-0000-00006BD40000}"/>
    <cellStyle name="Percent 7 4 2 2 4 2" xfId="54369" xr:uid="{00000000-0005-0000-0000-00006CD40000}"/>
    <cellStyle name="Percent 7 4 2 2 5" xfId="54370" xr:uid="{00000000-0005-0000-0000-00006DD40000}"/>
    <cellStyle name="Percent 7 4 2 2 5 2" xfId="54371" xr:uid="{00000000-0005-0000-0000-00006ED40000}"/>
    <cellStyle name="Percent 7 4 2 2 6" xfId="54372" xr:uid="{00000000-0005-0000-0000-00006FD40000}"/>
    <cellStyle name="Percent 7 4 2 2 7" xfId="54373" xr:uid="{00000000-0005-0000-0000-000070D40000}"/>
    <cellStyle name="Percent 7 4 2 2 8" xfId="54374" xr:uid="{00000000-0005-0000-0000-000071D40000}"/>
    <cellStyle name="Percent 7 4 2 2 9" xfId="54375" xr:uid="{00000000-0005-0000-0000-000072D40000}"/>
    <cellStyle name="Percent 7 4 2 3" xfId="54376" xr:uid="{00000000-0005-0000-0000-000073D40000}"/>
    <cellStyle name="Percent 7 4 2 3 2" xfId="54377" xr:uid="{00000000-0005-0000-0000-000074D40000}"/>
    <cellStyle name="Percent 7 4 2 3 3" xfId="54378" xr:uid="{00000000-0005-0000-0000-000075D40000}"/>
    <cellStyle name="Percent 7 4 2 3 4" xfId="54379" xr:uid="{00000000-0005-0000-0000-000076D40000}"/>
    <cellStyle name="Percent 7 4 2 3 5" xfId="54380" xr:uid="{00000000-0005-0000-0000-000077D40000}"/>
    <cellStyle name="Percent 7 4 2 4" xfId="54381" xr:uid="{00000000-0005-0000-0000-000078D40000}"/>
    <cellStyle name="Percent 7 4 2 4 2" xfId="54382" xr:uid="{00000000-0005-0000-0000-000079D40000}"/>
    <cellStyle name="Percent 7 4 2 4 3" xfId="54383" xr:uid="{00000000-0005-0000-0000-00007AD40000}"/>
    <cellStyle name="Percent 7 4 2 5" xfId="54384" xr:uid="{00000000-0005-0000-0000-00007BD40000}"/>
    <cellStyle name="Percent 7 4 2 5 2" xfId="54385" xr:uid="{00000000-0005-0000-0000-00007CD40000}"/>
    <cellStyle name="Percent 7 4 2 6" xfId="54386" xr:uid="{00000000-0005-0000-0000-00007DD40000}"/>
    <cellStyle name="Percent 7 4 2 6 2" xfId="54387" xr:uid="{00000000-0005-0000-0000-00007ED40000}"/>
    <cellStyle name="Percent 7 4 2 7" xfId="54388" xr:uid="{00000000-0005-0000-0000-00007FD40000}"/>
    <cellStyle name="Percent 7 4 2 8" xfId="54389" xr:uid="{00000000-0005-0000-0000-000080D40000}"/>
    <cellStyle name="Percent 7 4 2 9" xfId="54390" xr:uid="{00000000-0005-0000-0000-000081D40000}"/>
    <cellStyle name="Percent 7 4 3" xfId="54391" xr:uid="{00000000-0005-0000-0000-000082D40000}"/>
    <cellStyle name="Percent 7 4 3 10" xfId="54392" xr:uid="{00000000-0005-0000-0000-000083D40000}"/>
    <cellStyle name="Percent 7 4 3 11" xfId="54393" xr:uid="{00000000-0005-0000-0000-000084D40000}"/>
    <cellStyle name="Percent 7 4 3 12" xfId="54394" xr:uid="{00000000-0005-0000-0000-000085D40000}"/>
    <cellStyle name="Percent 7 4 3 2" xfId="54395" xr:uid="{00000000-0005-0000-0000-000086D40000}"/>
    <cellStyle name="Percent 7 4 3 2 10" xfId="54396" xr:uid="{00000000-0005-0000-0000-000087D40000}"/>
    <cellStyle name="Percent 7 4 3 2 11" xfId="54397" xr:uid="{00000000-0005-0000-0000-000088D40000}"/>
    <cellStyle name="Percent 7 4 3 2 2" xfId="54398" xr:uid="{00000000-0005-0000-0000-000089D40000}"/>
    <cellStyle name="Percent 7 4 3 2 2 2" xfId="54399" xr:uid="{00000000-0005-0000-0000-00008AD40000}"/>
    <cellStyle name="Percent 7 4 3 2 2 3" xfId="54400" xr:uid="{00000000-0005-0000-0000-00008BD40000}"/>
    <cellStyle name="Percent 7 4 3 2 2 4" xfId="54401" xr:uid="{00000000-0005-0000-0000-00008CD40000}"/>
    <cellStyle name="Percent 7 4 3 2 2 5" xfId="54402" xr:uid="{00000000-0005-0000-0000-00008DD40000}"/>
    <cellStyle name="Percent 7 4 3 2 3" xfId="54403" xr:uid="{00000000-0005-0000-0000-00008ED40000}"/>
    <cellStyle name="Percent 7 4 3 2 3 2" xfId="54404" xr:uid="{00000000-0005-0000-0000-00008FD40000}"/>
    <cellStyle name="Percent 7 4 3 2 3 3" xfId="54405" xr:uid="{00000000-0005-0000-0000-000090D40000}"/>
    <cellStyle name="Percent 7 4 3 2 4" xfId="54406" xr:uid="{00000000-0005-0000-0000-000091D40000}"/>
    <cellStyle name="Percent 7 4 3 2 4 2" xfId="54407" xr:uid="{00000000-0005-0000-0000-000092D40000}"/>
    <cellStyle name="Percent 7 4 3 2 5" xfId="54408" xr:uid="{00000000-0005-0000-0000-000093D40000}"/>
    <cellStyle name="Percent 7 4 3 2 5 2" xfId="54409" xr:uid="{00000000-0005-0000-0000-000094D40000}"/>
    <cellStyle name="Percent 7 4 3 2 6" xfId="54410" xr:uid="{00000000-0005-0000-0000-000095D40000}"/>
    <cellStyle name="Percent 7 4 3 2 7" xfId="54411" xr:uid="{00000000-0005-0000-0000-000096D40000}"/>
    <cellStyle name="Percent 7 4 3 2 8" xfId="54412" xr:uid="{00000000-0005-0000-0000-000097D40000}"/>
    <cellStyle name="Percent 7 4 3 2 9" xfId="54413" xr:uid="{00000000-0005-0000-0000-000098D40000}"/>
    <cellStyle name="Percent 7 4 3 3" xfId="54414" xr:uid="{00000000-0005-0000-0000-000099D40000}"/>
    <cellStyle name="Percent 7 4 3 3 2" xfId="54415" xr:uid="{00000000-0005-0000-0000-00009AD40000}"/>
    <cellStyle name="Percent 7 4 3 3 3" xfId="54416" xr:uid="{00000000-0005-0000-0000-00009BD40000}"/>
    <cellStyle name="Percent 7 4 3 3 4" xfId="54417" xr:uid="{00000000-0005-0000-0000-00009CD40000}"/>
    <cellStyle name="Percent 7 4 3 3 5" xfId="54418" xr:uid="{00000000-0005-0000-0000-00009DD40000}"/>
    <cellStyle name="Percent 7 4 3 4" xfId="54419" xr:uid="{00000000-0005-0000-0000-00009ED40000}"/>
    <cellStyle name="Percent 7 4 3 4 2" xfId="54420" xr:uid="{00000000-0005-0000-0000-00009FD40000}"/>
    <cellStyle name="Percent 7 4 3 4 3" xfId="54421" xr:uid="{00000000-0005-0000-0000-0000A0D40000}"/>
    <cellStyle name="Percent 7 4 3 5" xfId="54422" xr:uid="{00000000-0005-0000-0000-0000A1D40000}"/>
    <cellStyle name="Percent 7 4 3 5 2" xfId="54423" xr:uid="{00000000-0005-0000-0000-0000A2D40000}"/>
    <cellStyle name="Percent 7 4 3 6" xfId="54424" xr:uid="{00000000-0005-0000-0000-0000A3D40000}"/>
    <cellStyle name="Percent 7 4 3 6 2" xfId="54425" xr:uid="{00000000-0005-0000-0000-0000A4D40000}"/>
    <cellStyle name="Percent 7 4 3 7" xfId="54426" xr:uid="{00000000-0005-0000-0000-0000A5D40000}"/>
    <cellStyle name="Percent 7 4 3 8" xfId="54427" xr:uid="{00000000-0005-0000-0000-0000A6D40000}"/>
    <cellStyle name="Percent 7 4 3 9" xfId="54428" xr:uid="{00000000-0005-0000-0000-0000A7D40000}"/>
    <cellStyle name="Percent 7 4 4" xfId="54429" xr:uid="{00000000-0005-0000-0000-0000A8D40000}"/>
    <cellStyle name="Percent 7 4 4 10" xfId="54430" xr:uid="{00000000-0005-0000-0000-0000A9D40000}"/>
    <cellStyle name="Percent 7 4 4 11" xfId="54431" xr:uid="{00000000-0005-0000-0000-0000AAD40000}"/>
    <cellStyle name="Percent 7 4 4 2" xfId="54432" xr:uid="{00000000-0005-0000-0000-0000ABD40000}"/>
    <cellStyle name="Percent 7 4 4 2 2" xfId="54433" xr:uid="{00000000-0005-0000-0000-0000ACD40000}"/>
    <cellStyle name="Percent 7 4 4 2 3" xfId="54434" xr:uid="{00000000-0005-0000-0000-0000ADD40000}"/>
    <cellStyle name="Percent 7 4 4 2 4" xfId="54435" xr:uid="{00000000-0005-0000-0000-0000AED40000}"/>
    <cellStyle name="Percent 7 4 4 2 5" xfId="54436" xr:uid="{00000000-0005-0000-0000-0000AFD40000}"/>
    <cellStyle name="Percent 7 4 4 3" xfId="54437" xr:uid="{00000000-0005-0000-0000-0000B0D40000}"/>
    <cellStyle name="Percent 7 4 4 3 2" xfId="54438" xr:uid="{00000000-0005-0000-0000-0000B1D40000}"/>
    <cellStyle name="Percent 7 4 4 3 3" xfId="54439" xr:uid="{00000000-0005-0000-0000-0000B2D40000}"/>
    <cellStyle name="Percent 7 4 4 4" xfId="54440" xr:uid="{00000000-0005-0000-0000-0000B3D40000}"/>
    <cellStyle name="Percent 7 4 4 4 2" xfId="54441" xr:uid="{00000000-0005-0000-0000-0000B4D40000}"/>
    <cellStyle name="Percent 7 4 4 5" xfId="54442" xr:uid="{00000000-0005-0000-0000-0000B5D40000}"/>
    <cellStyle name="Percent 7 4 4 5 2" xfId="54443" xr:uid="{00000000-0005-0000-0000-0000B6D40000}"/>
    <cellStyle name="Percent 7 4 4 6" xfId="54444" xr:uid="{00000000-0005-0000-0000-0000B7D40000}"/>
    <cellStyle name="Percent 7 4 4 7" xfId="54445" xr:uid="{00000000-0005-0000-0000-0000B8D40000}"/>
    <cellStyle name="Percent 7 4 4 8" xfId="54446" xr:uid="{00000000-0005-0000-0000-0000B9D40000}"/>
    <cellStyle name="Percent 7 4 4 9" xfId="54447" xr:uid="{00000000-0005-0000-0000-0000BAD40000}"/>
    <cellStyle name="Percent 7 4 5" xfId="54448" xr:uid="{00000000-0005-0000-0000-0000BBD40000}"/>
    <cellStyle name="Percent 7 4 5 2" xfId="54449" xr:uid="{00000000-0005-0000-0000-0000BCD40000}"/>
    <cellStyle name="Percent 7 4 5 3" xfId="54450" xr:uid="{00000000-0005-0000-0000-0000BDD40000}"/>
    <cellStyle name="Percent 7 4 5 4" xfId="54451" xr:uid="{00000000-0005-0000-0000-0000BED40000}"/>
    <cellStyle name="Percent 7 4 5 5" xfId="54452" xr:uid="{00000000-0005-0000-0000-0000BFD40000}"/>
    <cellStyle name="Percent 7 4 6" xfId="54453" xr:uid="{00000000-0005-0000-0000-0000C0D40000}"/>
    <cellStyle name="Percent 7 4 6 2" xfId="54454" xr:uid="{00000000-0005-0000-0000-0000C1D40000}"/>
    <cellStyle name="Percent 7 4 6 3" xfId="54455" xr:uid="{00000000-0005-0000-0000-0000C2D40000}"/>
    <cellStyle name="Percent 7 4 7" xfId="54456" xr:uid="{00000000-0005-0000-0000-0000C3D40000}"/>
    <cellStyle name="Percent 7 4 7 2" xfId="54457" xr:uid="{00000000-0005-0000-0000-0000C4D40000}"/>
    <cellStyle name="Percent 7 4 8" xfId="54458" xr:uid="{00000000-0005-0000-0000-0000C5D40000}"/>
    <cellStyle name="Percent 7 4 8 2" xfId="54459" xr:uid="{00000000-0005-0000-0000-0000C6D40000}"/>
    <cellStyle name="Percent 7 4 9" xfId="54460" xr:uid="{00000000-0005-0000-0000-0000C7D40000}"/>
    <cellStyle name="Percent 7 5" xfId="54461" xr:uid="{00000000-0005-0000-0000-0000C8D40000}"/>
    <cellStyle name="Percent 7 5 10" xfId="54462" xr:uid="{00000000-0005-0000-0000-0000C9D40000}"/>
    <cellStyle name="Percent 7 5 11" xfId="54463" xr:uid="{00000000-0005-0000-0000-0000CAD40000}"/>
    <cellStyle name="Percent 7 5 12" xfId="54464" xr:uid="{00000000-0005-0000-0000-0000CBD40000}"/>
    <cellStyle name="Percent 7 5 2" xfId="54465" xr:uid="{00000000-0005-0000-0000-0000CCD40000}"/>
    <cellStyle name="Percent 7 5 2 10" xfId="54466" xr:uid="{00000000-0005-0000-0000-0000CDD40000}"/>
    <cellStyle name="Percent 7 5 2 11" xfId="54467" xr:uid="{00000000-0005-0000-0000-0000CED40000}"/>
    <cellStyle name="Percent 7 5 2 2" xfId="54468" xr:uid="{00000000-0005-0000-0000-0000CFD40000}"/>
    <cellStyle name="Percent 7 5 2 2 2" xfId="54469" xr:uid="{00000000-0005-0000-0000-0000D0D40000}"/>
    <cellStyle name="Percent 7 5 2 2 3" xfId="54470" xr:uid="{00000000-0005-0000-0000-0000D1D40000}"/>
    <cellStyle name="Percent 7 5 2 2 4" xfId="54471" xr:uid="{00000000-0005-0000-0000-0000D2D40000}"/>
    <cellStyle name="Percent 7 5 2 2 5" xfId="54472" xr:uid="{00000000-0005-0000-0000-0000D3D40000}"/>
    <cellStyle name="Percent 7 5 2 3" xfId="54473" xr:uid="{00000000-0005-0000-0000-0000D4D40000}"/>
    <cellStyle name="Percent 7 5 2 3 2" xfId="54474" xr:uid="{00000000-0005-0000-0000-0000D5D40000}"/>
    <cellStyle name="Percent 7 5 2 3 3" xfId="54475" xr:uid="{00000000-0005-0000-0000-0000D6D40000}"/>
    <cellStyle name="Percent 7 5 2 4" xfId="54476" xr:uid="{00000000-0005-0000-0000-0000D7D40000}"/>
    <cellStyle name="Percent 7 5 2 4 2" xfId="54477" xr:uid="{00000000-0005-0000-0000-0000D8D40000}"/>
    <cellStyle name="Percent 7 5 2 5" xfId="54478" xr:uid="{00000000-0005-0000-0000-0000D9D40000}"/>
    <cellStyle name="Percent 7 5 2 5 2" xfId="54479" xr:uid="{00000000-0005-0000-0000-0000DAD40000}"/>
    <cellStyle name="Percent 7 5 2 6" xfId="54480" xr:uid="{00000000-0005-0000-0000-0000DBD40000}"/>
    <cellStyle name="Percent 7 5 2 7" xfId="54481" xr:uid="{00000000-0005-0000-0000-0000DCD40000}"/>
    <cellStyle name="Percent 7 5 2 8" xfId="54482" xr:uid="{00000000-0005-0000-0000-0000DDD40000}"/>
    <cellStyle name="Percent 7 5 2 9" xfId="54483" xr:uid="{00000000-0005-0000-0000-0000DED40000}"/>
    <cellStyle name="Percent 7 5 3" xfId="54484" xr:uid="{00000000-0005-0000-0000-0000DFD40000}"/>
    <cellStyle name="Percent 7 5 3 2" xfId="54485" xr:uid="{00000000-0005-0000-0000-0000E0D40000}"/>
    <cellStyle name="Percent 7 5 3 3" xfId="54486" xr:uid="{00000000-0005-0000-0000-0000E1D40000}"/>
    <cellStyle name="Percent 7 5 3 4" xfId="54487" xr:uid="{00000000-0005-0000-0000-0000E2D40000}"/>
    <cellStyle name="Percent 7 5 3 5" xfId="54488" xr:uid="{00000000-0005-0000-0000-0000E3D40000}"/>
    <cellStyle name="Percent 7 5 4" xfId="54489" xr:uid="{00000000-0005-0000-0000-0000E4D40000}"/>
    <cellStyle name="Percent 7 5 4 2" xfId="54490" xr:uid="{00000000-0005-0000-0000-0000E5D40000}"/>
    <cellStyle name="Percent 7 5 4 3" xfId="54491" xr:uid="{00000000-0005-0000-0000-0000E6D40000}"/>
    <cellStyle name="Percent 7 5 5" xfId="54492" xr:uid="{00000000-0005-0000-0000-0000E7D40000}"/>
    <cellStyle name="Percent 7 5 5 2" xfId="54493" xr:uid="{00000000-0005-0000-0000-0000E8D40000}"/>
    <cellStyle name="Percent 7 5 6" xfId="54494" xr:uid="{00000000-0005-0000-0000-0000E9D40000}"/>
    <cellStyle name="Percent 7 5 6 2" xfId="54495" xr:uid="{00000000-0005-0000-0000-0000EAD40000}"/>
    <cellStyle name="Percent 7 5 7" xfId="54496" xr:uid="{00000000-0005-0000-0000-0000EBD40000}"/>
    <cellStyle name="Percent 7 5 8" xfId="54497" xr:uid="{00000000-0005-0000-0000-0000ECD40000}"/>
    <cellStyle name="Percent 7 5 9" xfId="54498" xr:uid="{00000000-0005-0000-0000-0000EDD40000}"/>
    <cellStyle name="Percent 7 6" xfId="54499" xr:uid="{00000000-0005-0000-0000-0000EED40000}"/>
    <cellStyle name="Percent 7 6 10" xfId="54500" xr:uid="{00000000-0005-0000-0000-0000EFD40000}"/>
    <cellStyle name="Percent 7 6 11" xfId="54501" xr:uid="{00000000-0005-0000-0000-0000F0D40000}"/>
    <cellStyle name="Percent 7 6 12" xfId="54502" xr:uid="{00000000-0005-0000-0000-0000F1D40000}"/>
    <cellStyle name="Percent 7 6 2" xfId="54503" xr:uid="{00000000-0005-0000-0000-0000F2D40000}"/>
    <cellStyle name="Percent 7 6 2 10" xfId="54504" xr:uid="{00000000-0005-0000-0000-0000F3D40000}"/>
    <cellStyle name="Percent 7 6 2 11" xfId="54505" xr:uid="{00000000-0005-0000-0000-0000F4D40000}"/>
    <cellStyle name="Percent 7 6 2 2" xfId="54506" xr:uid="{00000000-0005-0000-0000-0000F5D40000}"/>
    <cellStyle name="Percent 7 6 2 2 2" xfId="54507" xr:uid="{00000000-0005-0000-0000-0000F6D40000}"/>
    <cellStyle name="Percent 7 6 2 2 3" xfId="54508" xr:uid="{00000000-0005-0000-0000-0000F7D40000}"/>
    <cellStyle name="Percent 7 6 2 2 4" xfId="54509" xr:uid="{00000000-0005-0000-0000-0000F8D40000}"/>
    <cellStyle name="Percent 7 6 2 2 5" xfId="54510" xr:uid="{00000000-0005-0000-0000-0000F9D40000}"/>
    <cellStyle name="Percent 7 6 2 3" xfId="54511" xr:uid="{00000000-0005-0000-0000-0000FAD40000}"/>
    <cellStyle name="Percent 7 6 2 3 2" xfId="54512" xr:uid="{00000000-0005-0000-0000-0000FBD40000}"/>
    <cellStyle name="Percent 7 6 2 3 3" xfId="54513" xr:uid="{00000000-0005-0000-0000-0000FCD40000}"/>
    <cellStyle name="Percent 7 6 2 4" xfId="54514" xr:uid="{00000000-0005-0000-0000-0000FDD40000}"/>
    <cellStyle name="Percent 7 6 2 4 2" xfId="54515" xr:uid="{00000000-0005-0000-0000-0000FED40000}"/>
    <cellStyle name="Percent 7 6 2 5" xfId="54516" xr:uid="{00000000-0005-0000-0000-0000FFD40000}"/>
    <cellStyle name="Percent 7 6 2 5 2" xfId="54517" xr:uid="{00000000-0005-0000-0000-000000D50000}"/>
    <cellStyle name="Percent 7 6 2 6" xfId="54518" xr:uid="{00000000-0005-0000-0000-000001D50000}"/>
    <cellStyle name="Percent 7 6 2 7" xfId="54519" xr:uid="{00000000-0005-0000-0000-000002D50000}"/>
    <cellStyle name="Percent 7 6 2 8" xfId="54520" xr:uid="{00000000-0005-0000-0000-000003D50000}"/>
    <cellStyle name="Percent 7 6 2 9" xfId="54521" xr:uid="{00000000-0005-0000-0000-000004D50000}"/>
    <cellStyle name="Percent 7 6 3" xfId="54522" xr:uid="{00000000-0005-0000-0000-000005D50000}"/>
    <cellStyle name="Percent 7 6 3 2" xfId="54523" xr:uid="{00000000-0005-0000-0000-000006D50000}"/>
    <cellStyle name="Percent 7 6 3 3" xfId="54524" xr:uid="{00000000-0005-0000-0000-000007D50000}"/>
    <cellStyle name="Percent 7 6 3 4" xfId="54525" xr:uid="{00000000-0005-0000-0000-000008D50000}"/>
    <cellStyle name="Percent 7 6 3 5" xfId="54526" xr:uid="{00000000-0005-0000-0000-000009D50000}"/>
    <cellStyle name="Percent 7 6 4" xfId="54527" xr:uid="{00000000-0005-0000-0000-00000AD50000}"/>
    <cellStyle name="Percent 7 6 4 2" xfId="54528" xr:uid="{00000000-0005-0000-0000-00000BD50000}"/>
    <cellStyle name="Percent 7 6 4 3" xfId="54529" xr:uid="{00000000-0005-0000-0000-00000CD50000}"/>
    <cellStyle name="Percent 7 6 5" xfId="54530" xr:uid="{00000000-0005-0000-0000-00000DD50000}"/>
    <cellStyle name="Percent 7 6 5 2" xfId="54531" xr:uid="{00000000-0005-0000-0000-00000ED50000}"/>
    <cellStyle name="Percent 7 6 6" xfId="54532" xr:uid="{00000000-0005-0000-0000-00000FD50000}"/>
    <cellStyle name="Percent 7 6 6 2" xfId="54533" xr:uid="{00000000-0005-0000-0000-000010D50000}"/>
    <cellStyle name="Percent 7 6 7" xfId="54534" xr:uid="{00000000-0005-0000-0000-000011D50000}"/>
    <cellStyle name="Percent 7 6 8" xfId="54535" xr:uid="{00000000-0005-0000-0000-000012D50000}"/>
    <cellStyle name="Percent 7 6 9" xfId="54536" xr:uid="{00000000-0005-0000-0000-000013D50000}"/>
    <cellStyle name="Percent 7 7" xfId="54537" xr:uid="{00000000-0005-0000-0000-000014D50000}"/>
    <cellStyle name="Percent 7 7 10" xfId="54538" xr:uid="{00000000-0005-0000-0000-000015D50000}"/>
    <cellStyle name="Percent 7 7 11" xfId="54539" xr:uid="{00000000-0005-0000-0000-000016D50000}"/>
    <cellStyle name="Percent 7 7 2" xfId="54540" xr:uid="{00000000-0005-0000-0000-000017D50000}"/>
    <cellStyle name="Percent 7 7 2 2" xfId="54541" xr:uid="{00000000-0005-0000-0000-000018D50000}"/>
    <cellStyle name="Percent 7 7 2 3" xfId="54542" xr:uid="{00000000-0005-0000-0000-000019D50000}"/>
    <cellStyle name="Percent 7 7 2 4" xfId="54543" xr:uid="{00000000-0005-0000-0000-00001AD50000}"/>
    <cellStyle name="Percent 7 7 2 5" xfId="54544" xr:uid="{00000000-0005-0000-0000-00001BD50000}"/>
    <cellStyle name="Percent 7 7 3" xfId="54545" xr:uid="{00000000-0005-0000-0000-00001CD50000}"/>
    <cellStyle name="Percent 7 7 3 2" xfId="54546" xr:uid="{00000000-0005-0000-0000-00001DD50000}"/>
    <cellStyle name="Percent 7 7 3 3" xfId="54547" xr:uid="{00000000-0005-0000-0000-00001ED50000}"/>
    <cellStyle name="Percent 7 7 4" xfId="54548" xr:uid="{00000000-0005-0000-0000-00001FD50000}"/>
    <cellStyle name="Percent 7 7 4 2" xfId="54549" xr:uid="{00000000-0005-0000-0000-000020D50000}"/>
    <cellStyle name="Percent 7 7 5" xfId="54550" xr:uid="{00000000-0005-0000-0000-000021D50000}"/>
    <cellStyle name="Percent 7 7 5 2" xfId="54551" xr:uid="{00000000-0005-0000-0000-000022D50000}"/>
    <cellStyle name="Percent 7 7 6" xfId="54552" xr:uid="{00000000-0005-0000-0000-000023D50000}"/>
    <cellStyle name="Percent 7 7 7" xfId="54553" xr:uid="{00000000-0005-0000-0000-000024D50000}"/>
    <cellStyle name="Percent 7 7 8" xfId="54554" xr:uid="{00000000-0005-0000-0000-000025D50000}"/>
    <cellStyle name="Percent 7 7 9" xfId="54555" xr:uid="{00000000-0005-0000-0000-000026D50000}"/>
    <cellStyle name="Percent 7 8" xfId="54556" xr:uid="{00000000-0005-0000-0000-000027D50000}"/>
    <cellStyle name="Percent 7 8 2" xfId="54557" xr:uid="{00000000-0005-0000-0000-000028D50000}"/>
    <cellStyle name="Percent 7 8 3" xfId="54558" xr:uid="{00000000-0005-0000-0000-000029D50000}"/>
    <cellStyle name="Percent 7 8 4" xfId="54559" xr:uid="{00000000-0005-0000-0000-00002AD50000}"/>
    <cellStyle name="Percent 7 8 5" xfId="54560" xr:uid="{00000000-0005-0000-0000-00002BD50000}"/>
    <cellStyle name="Percent 7 9" xfId="54561" xr:uid="{00000000-0005-0000-0000-00002CD50000}"/>
    <cellStyle name="Percent 7 9 2" xfId="54562" xr:uid="{00000000-0005-0000-0000-00002DD50000}"/>
    <cellStyle name="Percent 7 9 3" xfId="54563" xr:uid="{00000000-0005-0000-0000-00002ED50000}"/>
    <cellStyle name="Percent 8" xfId="54564" xr:uid="{00000000-0005-0000-0000-00002FD50000}"/>
    <cellStyle name="Percent 84" xfId="54565" xr:uid="{00000000-0005-0000-0000-000030D50000}"/>
    <cellStyle name="Percent 84 10" xfId="54566" xr:uid="{00000000-0005-0000-0000-000031D50000}"/>
    <cellStyle name="Percent 84 10 2" xfId="54567" xr:uid="{00000000-0005-0000-0000-000032D50000}"/>
    <cellStyle name="Percent 84 11" xfId="54568" xr:uid="{00000000-0005-0000-0000-000033D50000}"/>
    <cellStyle name="Percent 84 11 2" xfId="54569" xr:uid="{00000000-0005-0000-0000-000034D50000}"/>
    <cellStyle name="Percent 84 12" xfId="54570" xr:uid="{00000000-0005-0000-0000-000035D50000}"/>
    <cellStyle name="Percent 84 13" xfId="54571" xr:uid="{00000000-0005-0000-0000-000036D50000}"/>
    <cellStyle name="Percent 84 14" xfId="54572" xr:uid="{00000000-0005-0000-0000-000037D50000}"/>
    <cellStyle name="Percent 84 15" xfId="54573" xr:uid="{00000000-0005-0000-0000-000038D50000}"/>
    <cellStyle name="Percent 84 16" xfId="54574" xr:uid="{00000000-0005-0000-0000-000039D50000}"/>
    <cellStyle name="Percent 84 17" xfId="54575" xr:uid="{00000000-0005-0000-0000-00003AD50000}"/>
    <cellStyle name="Percent 84 2" xfId="54576" xr:uid="{00000000-0005-0000-0000-00003BD50000}"/>
    <cellStyle name="Percent 84 2 10" xfId="54577" xr:uid="{00000000-0005-0000-0000-00003CD50000}"/>
    <cellStyle name="Percent 84 2 11" xfId="54578" xr:uid="{00000000-0005-0000-0000-00003DD50000}"/>
    <cellStyle name="Percent 84 2 12" xfId="54579" xr:uid="{00000000-0005-0000-0000-00003ED50000}"/>
    <cellStyle name="Percent 84 2 13" xfId="54580" xr:uid="{00000000-0005-0000-0000-00003FD50000}"/>
    <cellStyle name="Percent 84 2 14" xfId="54581" xr:uid="{00000000-0005-0000-0000-000040D50000}"/>
    <cellStyle name="Percent 84 2 2" xfId="54582" xr:uid="{00000000-0005-0000-0000-000041D50000}"/>
    <cellStyle name="Percent 84 2 2 10" xfId="54583" xr:uid="{00000000-0005-0000-0000-000042D50000}"/>
    <cellStyle name="Percent 84 2 2 11" xfId="54584" xr:uid="{00000000-0005-0000-0000-000043D50000}"/>
    <cellStyle name="Percent 84 2 2 12" xfId="54585" xr:uid="{00000000-0005-0000-0000-000044D50000}"/>
    <cellStyle name="Percent 84 2 2 2" xfId="54586" xr:uid="{00000000-0005-0000-0000-000045D50000}"/>
    <cellStyle name="Percent 84 2 2 2 10" xfId="54587" xr:uid="{00000000-0005-0000-0000-000046D50000}"/>
    <cellStyle name="Percent 84 2 2 2 11" xfId="54588" xr:uid="{00000000-0005-0000-0000-000047D50000}"/>
    <cellStyle name="Percent 84 2 2 2 2" xfId="54589" xr:uid="{00000000-0005-0000-0000-000048D50000}"/>
    <cellStyle name="Percent 84 2 2 2 2 2" xfId="54590" xr:uid="{00000000-0005-0000-0000-000049D50000}"/>
    <cellStyle name="Percent 84 2 2 2 2 3" xfId="54591" xr:uid="{00000000-0005-0000-0000-00004AD50000}"/>
    <cellStyle name="Percent 84 2 2 2 2 4" xfId="54592" xr:uid="{00000000-0005-0000-0000-00004BD50000}"/>
    <cellStyle name="Percent 84 2 2 2 2 5" xfId="54593" xr:uid="{00000000-0005-0000-0000-00004CD50000}"/>
    <cellStyle name="Percent 84 2 2 2 3" xfId="54594" xr:uid="{00000000-0005-0000-0000-00004DD50000}"/>
    <cellStyle name="Percent 84 2 2 2 3 2" xfId="54595" xr:uid="{00000000-0005-0000-0000-00004ED50000}"/>
    <cellStyle name="Percent 84 2 2 2 3 3" xfId="54596" xr:uid="{00000000-0005-0000-0000-00004FD50000}"/>
    <cellStyle name="Percent 84 2 2 2 4" xfId="54597" xr:uid="{00000000-0005-0000-0000-000050D50000}"/>
    <cellStyle name="Percent 84 2 2 2 4 2" xfId="54598" xr:uid="{00000000-0005-0000-0000-000051D50000}"/>
    <cellStyle name="Percent 84 2 2 2 5" xfId="54599" xr:uid="{00000000-0005-0000-0000-000052D50000}"/>
    <cellStyle name="Percent 84 2 2 2 5 2" xfId="54600" xr:uid="{00000000-0005-0000-0000-000053D50000}"/>
    <cellStyle name="Percent 84 2 2 2 6" xfId="54601" xr:uid="{00000000-0005-0000-0000-000054D50000}"/>
    <cellStyle name="Percent 84 2 2 2 7" xfId="54602" xr:uid="{00000000-0005-0000-0000-000055D50000}"/>
    <cellStyle name="Percent 84 2 2 2 8" xfId="54603" xr:uid="{00000000-0005-0000-0000-000056D50000}"/>
    <cellStyle name="Percent 84 2 2 2 9" xfId="54604" xr:uid="{00000000-0005-0000-0000-000057D50000}"/>
    <cellStyle name="Percent 84 2 2 3" xfId="54605" xr:uid="{00000000-0005-0000-0000-000058D50000}"/>
    <cellStyle name="Percent 84 2 2 3 2" xfId="54606" xr:uid="{00000000-0005-0000-0000-000059D50000}"/>
    <cellStyle name="Percent 84 2 2 3 3" xfId="54607" xr:uid="{00000000-0005-0000-0000-00005AD50000}"/>
    <cellStyle name="Percent 84 2 2 3 4" xfId="54608" xr:uid="{00000000-0005-0000-0000-00005BD50000}"/>
    <cellStyle name="Percent 84 2 2 3 5" xfId="54609" xr:uid="{00000000-0005-0000-0000-00005CD50000}"/>
    <cellStyle name="Percent 84 2 2 4" xfId="54610" xr:uid="{00000000-0005-0000-0000-00005DD50000}"/>
    <cellStyle name="Percent 84 2 2 4 2" xfId="54611" xr:uid="{00000000-0005-0000-0000-00005ED50000}"/>
    <cellStyle name="Percent 84 2 2 4 3" xfId="54612" xr:uid="{00000000-0005-0000-0000-00005FD50000}"/>
    <cellStyle name="Percent 84 2 2 5" xfId="54613" xr:uid="{00000000-0005-0000-0000-000060D50000}"/>
    <cellStyle name="Percent 84 2 2 5 2" xfId="54614" xr:uid="{00000000-0005-0000-0000-000061D50000}"/>
    <cellStyle name="Percent 84 2 2 6" xfId="54615" xr:uid="{00000000-0005-0000-0000-000062D50000}"/>
    <cellStyle name="Percent 84 2 2 6 2" xfId="54616" xr:uid="{00000000-0005-0000-0000-000063D50000}"/>
    <cellStyle name="Percent 84 2 2 7" xfId="54617" xr:uid="{00000000-0005-0000-0000-000064D50000}"/>
    <cellStyle name="Percent 84 2 2 8" xfId="54618" xr:uid="{00000000-0005-0000-0000-000065D50000}"/>
    <cellStyle name="Percent 84 2 2 9" xfId="54619" xr:uid="{00000000-0005-0000-0000-000066D50000}"/>
    <cellStyle name="Percent 84 2 3" xfId="54620" xr:uid="{00000000-0005-0000-0000-000067D50000}"/>
    <cellStyle name="Percent 84 2 3 10" xfId="54621" xr:uid="{00000000-0005-0000-0000-000068D50000}"/>
    <cellStyle name="Percent 84 2 3 11" xfId="54622" xr:uid="{00000000-0005-0000-0000-000069D50000}"/>
    <cellStyle name="Percent 84 2 3 12" xfId="54623" xr:uid="{00000000-0005-0000-0000-00006AD50000}"/>
    <cellStyle name="Percent 84 2 3 2" xfId="54624" xr:uid="{00000000-0005-0000-0000-00006BD50000}"/>
    <cellStyle name="Percent 84 2 3 2 10" xfId="54625" xr:uid="{00000000-0005-0000-0000-00006CD50000}"/>
    <cellStyle name="Percent 84 2 3 2 11" xfId="54626" xr:uid="{00000000-0005-0000-0000-00006DD50000}"/>
    <cellStyle name="Percent 84 2 3 2 2" xfId="54627" xr:uid="{00000000-0005-0000-0000-00006ED50000}"/>
    <cellStyle name="Percent 84 2 3 2 2 2" xfId="54628" xr:uid="{00000000-0005-0000-0000-00006FD50000}"/>
    <cellStyle name="Percent 84 2 3 2 2 3" xfId="54629" xr:uid="{00000000-0005-0000-0000-000070D50000}"/>
    <cellStyle name="Percent 84 2 3 2 2 4" xfId="54630" xr:uid="{00000000-0005-0000-0000-000071D50000}"/>
    <cellStyle name="Percent 84 2 3 2 2 5" xfId="54631" xr:uid="{00000000-0005-0000-0000-000072D50000}"/>
    <cellStyle name="Percent 84 2 3 2 3" xfId="54632" xr:uid="{00000000-0005-0000-0000-000073D50000}"/>
    <cellStyle name="Percent 84 2 3 2 3 2" xfId="54633" xr:uid="{00000000-0005-0000-0000-000074D50000}"/>
    <cellStyle name="Percent 84 2 3 2 3 3" xfId="54634" xr:uid="{00000000-0005-0000-0000-000075D50000}"/>
    <cellStyle name="Percent 84 2 3 2 4" xfId="54635" xr:uid="{00000000-0005-0000-0000-000076D50000}"/>
    <cellStyle name="Percent 84 2 3 2 4 2" xfId="54636" xr:uid="{00000000-0005-0000-0000-000077D50000}"/>
    <cellStyle name="Percent 84 2 3 2 5" xfId="54637" xr:uid="{00000000-0005-0000-0000-000078D50000}"/>
    <cellStyle name="Percent 84 2 3 2 5 2" xfId="54638" xr:uid="{00000000-0005-0000-0000-000079D50000}"/>
    <cellStyle name="Percent 84 2 3 2 6" xfId="54639" xr:uid="{00000000-0005-0000-0000-00007AD50000}"/>
    <cellStyle name="Percent 84 2 3 2 7" xfId="54640" xr:uid="{00000000-0005-0000-0000-00007BD50000}"/>
    <cellStyle name="Percent 84 2 3 2 8" xfId="54641" xr:uid="{00000000-0005-0000-0000-00007CD50000}"/>
    <cellStyle name="Percent 84 2 3 2 9" xfId="54642" xr:uid="{00000000-0005-0000-0000-00007DD50000}"/>
    <cellStyle name="Percent 84 2 3 3" xfId="54643" xr:uid="{00000000-0005-0000-0000-00007ED50000}"/>
    <cellStyle name="Percent 84 2 3 3 2" xfId="54644" xr:uid="{00000000-0005-0000-0000-00007FD50000}"/>
    <cellStyle name="Percent 84 2 3 3 3" xfId="54645" xr:uid="{00000000-0005-0000-0000-000080D50000}"/>
    <cellStyle name="Percent 84 2 3 3 4" xfId="54646" xr:uid="{00000000-0005-0000-0000-000081D50000}"/>
    <cellStyle name="Percent 84 2 3 3 5" xfId="54647" xr:uid="{00000000-0005-0000-0000-000082D50000}"/>
    <cellStyle name="Percent 84 2 3 4" xfId="54648" xr:uid="{00000000-0005-0000-0000-000083D50000}"/>
    <cellStyle name="Percent 84 2 3 4 2" xfId="54649" xr:uid="{00000000-0005-0000-0000-000084D50000}"/>
    <cellStyle name="Percent 84 2 3 4 3" xfId="54650" xr:uid="{00000000-0005-0000-0000-000085D50000}"/>
    <cellStyle name="Percent 84 2 3 5" xfId="54651" xr:uid="{00000000-0005-0000-0000-000086D50000}"/>
    <cellStyle name="Percent 84 2 3 5 2" xfId="54652" xr:uid="{00000000-0005-0000-0000-000087D50000}"/>
    <cellStyle name="Percent 84 2 3 6" xfId="54653" xr:uid="{00000000-0005-0000-0000-000088D50000}"/>
    <cellStyle name="Percent 84 2 3 6 2" xfId="54654" xr:uid="{00000000-0005-0000-0000-000089D50000}"/>
    <cellStyle name="Percent 84 2 3 7" xfId="54655" xr:uid="{00000000-0005-0000-0000-00008AD50000}"/>
    <cellStyle name="Percent 84 2 3 8" xfId="54656" xr:uid="{00000000-0005-0000-0000-00008BD50000}"/>
    <cellStyle name="Percent 84 2 3 9" xfId="54657" xr:uid="{00000000-0005-0000-0000-00008CD50000}"/>
    <cellStyle name="Percent 84 2 4" xfId="54658" xr:uid="{00000000-0005-0000-0000-00008DD50000}"/>
    <cellStyle name="Percent 84 2 4 10" xfId="54659" xr:uid="{00000000-0005-0000-0000-00008ED50000}"/>
    <cellStyle name="Percent 84 2 4 11" xfId="54660" xr:uid="{00000000-0005-0000-0000-00008FD50000}"/>
    <cellStyle name="Percent 84 2 4 2" xfId="54661" xr:uid="{00000000-0005-0000-0000-000090D50000}"/>
    <cellStyle name="Percent 84 2 4 2 2" xfId="54662" xr:uid="{00000000-0005-0000-0000-000091D50000}"/>
    <cellStyle name="Percent 84 2 4 2 3" xfId="54663" xr:uid="{00000000-0005-0000-0000-000092D50000}"/>
    <cellStyle name="Percent 84 2 4 2 4" xfId="54664" xr:uid="{00000000-0005-0000-0000-000093D50000}"/>
    <cellStyle name="Percent 84 2 4 2 5" xfId="54665" xr:uid="{00000000-0005-0000-0000-000094D50000}"/>
    <cellStyle name="Percent 84 2 4 3" xfId="54666" xr:uid="{00000000-0005-0000-0000-000095D50000}"/>
    <cellStyle name="Percent 84 2 4 3 2" xfId="54667" xr:uid="{00000000-0005-0000-0000-000096D50000}"/>
    <cellStyle name="Percent 84 2 4 3 3" xfId="54668" xr:uid="{00000000-0005-0000-0000-000097D50000}"/>
    <cellStyle name="Percent 84 2 4 4" xfId="54669" xr:uid="{00000000-0005-0000-0000-000098D50000}"/>
    <cellStyle name="Percent 84 2 4 4 2" xfId="54670" xr:uid="{00000000-0005-0000-0000-000099D50000}"/>
    <cellStyle name="Percent 84 2 4 5" xfId="54671" xr:uid="{00000000-0005-0000-0000-00009AD50000}"/>
    <cellStyle name="Percent 84 2 4 5 2" xfId="54672" xr:uid="{00000000-0005-0000-0000-00009BD50000}"/>
    <cellStyle name="Percent 84 2 4 6" xfId="54673" xr:uid="{00000000-0005-0000-0000-00009CD50000}"/>
    <cellStyle name="Percent 84 2 4 7" xfId="54674" xr:uid="{00000000-0005-0000-0000-00009DD50000}"/>
    <cellStyle name="Percent 84 2 4 8" xfId="54675" xr:uid="{00000000-0005-0000-0000-00009ED50000}"/>
    <cellStyle name="Percent 84 2 4 9" xfId="54676" xr:uid="{00000000-0005-0000-0000-00009FD50000}"/>
    <cellStyle name="Percent 84 2 5" xfId="54677" xr:uid="{00000000-0005-0000-0000-0000A0D50000}"/>
    <cellStyle name="Percent 84 2 5 2" xfId="54678" xr:uid="{00000000-0005-0000-0000-0000A1D50000}"/>
    <cellStyle name="Percent 84 2 5 3" xfId="54679" xr:uid="{00000000-0005-0000-0000-0000A2D50000}"/>
    <cellStyle name="Percent 84 2 5 4" xfId="54680" xr:uid="{00000000-0005-0000-0000-0000A3D50000}"/>
    <cellStyle name="Percent 84 2 5 5" xfId="54681" xr:uid="{00000000-0005-0000-0000-0000A4D50000}"/>
    <cellStyle name="Percent 84 2 6" xfId="54682" xr:uid="{00000000-0005-0000-0000-0000A5D50000}"/>
    <cellStyle name="Percent 84 2 6 2" xfId="54683" xr:uid="{00000000-0005-0000-0000-0000A6D50000}"/>
    <cellStyle name="Percent 84 2 6 3" xfId="54684" xr:uid="{00000000-0005-0000-0000-0000A7D50000}"/>
    <cellStyle name="Percent 84 2 7" xfId="54685" xr:uid="{00000000-0005-0000-0000-0000A8D50000}"/>
    <cellStyle name="Percent 84 2 7 2" xfId="54686" xr:uid="{00000000-0005-0000-0000-0000A9D50000}"/>
    <cellStyle name="Percent 84 2 8" xfId="54687" xr:uid="{00000000-0005-0000-0000-0000AAD50000}"/>
    <cellStyle name="Percent 84 2 8 2" xfId="54688" xr:uid="{00000000-0005-0000-0000-0000ABD50000}"/>
    <cellStyle name="Percent 84 2 9" xfId="54689" xr:uid="{00000000-0005-0000-0000-0000ACD50000}"/>
    <cellStyle name="Percent 84 3" xfId="54690" xr:uid="{00000000-0005-0000-0000-0000ADD50000}"/>
    <cellStyle name="Percent 84 3 10" xfId="54691" xr:uid="{00000000-0005-0000-0000-0000AED50000}"/>
    <cellStyle name="Percent 84 3 11" xfId="54692" xr:uid="{00000000-0005-0000-0000-0000AFD50000}"/>
    <cellStyle name="Percent 84 3 12" xfId="54693" xr:uid="{00000000-0005-0000-0000-0000B0D50000}"/>
    <cellStyle name="Percent 84 3 13" xfId="54694" xr:uid="{00000000-0005-0000-0000-0000B1D50000}"/>
    <cellStyle name="Percent 84 3 14" xfId="54695" xr:uid="{00000000-0005-0000-0000-0000B2D50000}"/>
    <cellStyle name="Percent 84 3 2" xfId="54696" xr:uid="{00000000-0005-0000-0000-0000B3D50000}"/>
    <cellStyle name="Percent 84 3 2 10" xfId="54697" xr:uid="{00000000-0005-0000-0000-0000B4D50000}"/>
    <cellStyle name="Percent 84 3 2 11" xfId="54698" xr:uid="{00000000-0005-0000-0000-0000B5D50000}"/>
    <cellStyle name="Percent 84 3 2 12" xfId="54699" xr:uid="{00000000-0005-0000-0000-0000B6D50000}"/>
    <cellStyle name="Percent 84 3 2 2" xfId="54700" xr:uid="{00000000-0005-0000-0000-0000B7D50000}"/>
    <cellStyle name="Percent 84 3 2 2 10" xfId="54701" xr:uid="{00000000-0005-0000-0000-0000B8D50000}"/>
    <cellStyle name="Percent 84 3 2 2 11" xfId="54702" xr:uid="{00000000-0005-0000-0000-0000B9D50000}"/>
    <cellStyle name="Percent 84 3 2 2 2" xfId="54703" xr:uid="{00000000-0005-0000-0000-0000BAD50000}"/>
    <cellStyle name="Percent 84 3 2 2 2 2" xfId="54704" xr:uid="{00000000-0005-0000-0000-0000BBD50000}"/>
    <cellStyle name="Percent 84 3 2 2 2 3" xfId="54705" xr:uid="{00000000-0005-0000-0000-0000BCD50000}"/>
    <cellStyle name="Percent 84 3 2 2 2 4" xfId="54706" xr:uid="{00000000-0005-0000-0000-0000BDD50000}"/>
    <cellStyle name="Percent 84 3 2 2 2 5" xfId="54707" xr:uid="{00000000-0005-0000-0000-0000BED50000}"/>
    <cellStyle name="Percent 84 3 2 2 3" xfId="54708" xr:uid="{00000000-0005-0000-0000-0000BFD50000}"/>
    <cellStyle name="Percent 84 3 2 2 3 2" xfId="54709" xr:uid="{00000000-0005-0000-0000-0000C0D50000}"/>
    <cellStyle name="Percent 84 3 2 2 3 3" xfId="54710" xr:uid="{00000000-0005-0000-0000-0000C1D50000}"/>
    <cellStyle name="Percent 84 3 2 2 4" xfId="54711" xr:uid="{00000000-0005-0000-0000-0000C2D50000}"/>
    <cellStyle name="Percent 84 3 2 2 4 2" xfId="54712" xr:uid="{00000000-0005-0000-0000-0000C3D50000}"/>
    <cellStyle name="Percent 84 3 2 2 5" xfId="54713" xr:uid="{00000000-0005-0000-0000-0000C4D50000}"/>
    <cellStyle name="Percent 84 3 2 2 5 2" xfId="54714" xr:uid="{00000000-0005-0000-0000-0000C5D50000}"/>
    <cellStyle name="Percent 84 3 2 2 6" xfId="54715" xr:uid="{00000000-0005-0000-0000-0000C6D50000}"/>
    <cellStyle name="Percent 84 3 2 2 7" xfId="54716" xr:uid="{00000000-0005-0000-0000-0000C7D50000}"/>
    <cellStyle name="Percent 84 3 2 2 8" xfId="54717" xr:uid="{00000000-0005-0000-0000-0000C8D50000}"/>
    <cellStyle name="Percent 84 3 2 2 9" xfId="54718" xr:uid="{00000000-0005-0000-0000-0000C9D50000}"/>
    <cellStyle name="Percent 84 3 2 3" xfId="54719" xr:uid="{00000000-0005-0000-0000-0000CAD50000}"/>
    <cellStyle name="Percent 84 3 2 3 2" xfId="54720" xr:uid="{00000000-0005-0000-0000-0000CBD50000}"/>
    <cellStyle name="Percent 84 3 2 3 3" xfId="54721" xr:uid="{00000000-0005-0000-0000-0000CCD50000}"/>
    <cellStyle name="Percent 84 3 2 3 4" xfId="54722" xr:uid="{00000000-0005-0000-0000-0000CDD50000}"/>
    <cellStyle name="Percent 84 3 2 3 5" xfId="54723" xr:uid="{00000000-0005-0000-0000-0000CED50000}"/>
    <cellStyle name="Percent 84 3 2 4" xfId="54724" xr:uid="{00000000-0005-0000-0000-0000CFD50000}"/>
    <cellStyle name="Percent 84 3 2 4 2" xfId="54725" xr:uid="{00000000-0005-0000-0000-0000D0D50000}"/>
    <cellStyle name="Percent 84 3 2 4 3" xfId="54726" xr:uid="{00000000-0005-0000-0000-0000D1D50000}"/>
    <cellStyle name="Percent 84 3 2 5" xfId="54727" xr:uid="{00000000-0005-0000-0000-0000D2D50000}"/>
    <cellStyle name="Percent 84 3 2 5 2" xfId="54728" xr:uid="{00000000-0005-0000-0000-0000D3D50000}"/>
    <cellStyle name="Percent 84 3 2 6" xfId="54729" xr:uid="{00000000-0005-0000-0000-0000D4D50000}"/>
    <cellStyle name="Percent 84 3 2 6 2" xfId="54730" xr:uid="{00000000-0005-0000-0000-0000D5D50000}"/>
    <cellStyle name="Percent 84 3 2 7" xfId="54731" xr:uid="{00000000-0005-0000-0000-0000D6D50000}"/>
    <cellStyle name="Percent 84 3 2 8" xfId="54732" xr:uid="{00000000-0005-0000-0000-0000D7D50000}"/>
    <cellStyle name="Percent 84 3 2 9" xfId="54733" xr:uid="{00000000-0005-0000-0000-0000D8D50000}"/>
    <cellStyle name="Percent 84 3 3" xfId="54734" xr:uid="{00000000-0005-0000-0000-0000D9D50000}"/>
    <cellStyle name="Percent 84 3 3 10" xfId="54735" xr:uid="{00000000-0005-0000-0000-0000DAD50000}"/>
    <cellStyle name="Percent 84 3 3 11" xfId="54736" xr:uid="{00000000-0005-0000-0000-0000DBD50000}"/>
    <cellStyle name="Percent 84 3 3 12" xfId="54737" xr:uid="{00000000-0005-0000-0000-0000DCD50000}"/>
    <cellStyle name="Percent 84 3 3 2" xfId="54738" xr:uid="{00000000-0005-0000-0000-0000DDD50000}"/>
    <cellStyle name="Percent 84 3 3 2 10" xfId="54739" xr:uid="{00000000-0005-0000-0000-0000DED50000}"/>
    <cellStyle name="Percent 84 3 3 2 11" xfId="54740" xr:uid="{00000000-0005-0000-0000-0000DFD50000}"/>
    <cellStyle name="Percent 84 3 3 2 2" xfId="54741" xr:uid="{00000000-0005-0000-0000-0000E0D50000}"/>
    <cellStyle name="Percent 84 3 3 2 2 2" xfId="54742" xr:uid="{00000000-0005-0000-0000-0000E1D50000}"/>
    <cellStyle name="Percent 84 3 3 2 2 3" xfId="54743" xr:uid="{00000000-0005-0000-0000-0000E2D50000}"/>
    <cellStyle name="Percent 84 3 3 2 2 4" xfId="54744" xr:uid="{00000000-0005-0000-0000-0000E3D50000}"/>
    <cellStyle name="Percent 84 3 3 2 2 5" xfId="54745" xr:uid="{00000000-0005-0000-0000-0000E4D50000}"/>
    <cellStyle name="Percent 84 3 3 2 3" xfId="54746" xr:uid="{00000000-0005-0000-0000-0000E5D50000}"/>
    <cellStyle name="Percent 84 3 3 2 3 2" xfId="54747" xr:uid="{00000000-0005-0000-0000-0000E6D50000}"/>
    <cellStyle name="Percent 84 3 3 2 3 3" xfId="54748" xr:uid="{00000000-0005-0000-0000-0000E7D50000}"/>
    <cellStyle name="Percent 84 3 3 2 4" xfId="54749" xr:uid="{00000000-0005-0000-0000-0000E8D50000}"/>
    <cellStyle name="Percent 84 3 3 2 4 2" xfId="54750" xr:uid="{00000000-0005-0000-0000-0000E9D50000}"/>
    <cellStyle name="Percent 84 3 3 2 5" xfId="54751" xr:uid="{00000000-0005-0000-0000-0000EAD50000}"/>
    <cellStyle name="Percent 84 3 3 2 5 2" xfId="54752" xr:uid="{00000000-0005-0000-0000-0000EBD50000}"/>
    <cellStyle name="Percent 84 3 3 2 6" xfId="54753" xr:uid="{00000000-0005-0000-0000-0000ECD50000}"/>
    <cellStyle name="Percent 84 3 3 2 7" xfId="54754" xr:uid="{00000000-0005-0000-0000-0000EDD50000}"/>
    <cellStyle name="Percent 84 3 3 2 8" xfId="54755" xr:uid="{00000000-0005-0000-0000-0000EED50000}"/>
    <cellStyle name="Percent 84 3 3 2 9" xfId="54756" xr:uid="{00000000-0005-0000-0000-0000EFD50000}"/>
    <cellStyle name="Percent 84 3 3 3" xfId="54757" xr:uid="{00000000-0005-0000-0000-0000F0D50000}"/>
    <cellStyle name="Percent 84 3 3 3 2" xfId="54758" xr:uid="{00000000-0005-0000-0000-0000F1D50000}"/>
    <cellStyle name="Percent 84 3 3 3 3" xfId="54759" xr:uid="{00000000-0005-0000-0000-0000F2D50000}"/>
    <cellStyle name="Percent 84 3 3 3 4" xfId="54760" xr:uid="{00000000-0005-0000-0000-0000F3D50000}"/>
    <cellStyle name="Percent 84 3 3 3 5" xfId="54761" xr:uid="{00000000-0005-0000-0000-0000F4D50000}"/>
    <cellStyle name="Percent 84 3 3 4" xfId="54762" xr:uid="{00000000-0005-0000-0000-0000F5D50000}"/>
    <cellStyle name="Percent 84 3 3 4 2" xfId="54763" xr:uid="{00000000-0005-0000-0000-0000F6D50000}"/>
    <cellStyle name="Percent 84 3 3 4 3" xfId="54764" xr:uid="{00000000-0005-0000-0000-0000F7D50000}"/>
    <cellStyle name="Percent 84 3 3 5" xfId="54765" xr:uid="{00000000-0005-0000-0000-0000F8D50000}"/>
    <cellStyle name="Percent 84 3 3 5 2" xfId="54766" xr:uid="{00000000-0005-0000-0000-0000F9D50000}"/>
    <cellStyle name="Percent 84 3 3 6" xfId="54767" xr:uid="{00000000-0005-0000-0000-0000FAD50000}"/>
    <cellStyle name="Percent 84 3 3 6 2" xfId="54768" xr:uid="{00000000-0005-0000-0000-0000FBD50000}"/>
    <cellStyle name="Percent 84 3 3 7" xfId="54769" xr:uid="{00000000-0005-0000-0000-0000FCD50000}"/>
    <cellStyle name="Percent 84 3 3 8" xfId="54770" xr:uid="{00000000-0005-0000-0000-0000FDD50000}"/>
    <cellStyle name="Percent 84 3 3 9" xfId="54771" xr:uid="{00000000-0005-0000-0000-0000FED50000}"/>
    <cellStyle name="Percent 84 3 4" xfId="54772" xr:uid="{00000000-0005-0000-0000-0000FFD50000}"/>
    <cellStyle name="Percent 84 3 4 10" xfId="54773" xr:uid="{00000000-0005-0000-0000-000000D60000}"/>
    <cellStyle name="Percent 84 3 4 11" xfId="54774" xr:uid="{00000000-0005-0000-0000-000001D60000}"/>
    <cellStyle name="Percent 84 3 4 2" xfId="54775" xr:uid="{00000000-0005-0000-0000-000002D60000}"/>
    <cellStyle name="Percent 84 3 4 2 2" xfId="54776" xr:uid="{00000000-0005-0000-0000-000003D60000}"/>
    <cellStyle name="Percent 84 3 4 2 3" xfId="54777" xr:uid="{00000000-0005-0000-0000-000004D60000}"/>
    <cellStyle name="Percent 84 3 4 2 4" xfId="54778" xr:uid="{00000000-0005-0000-0000-000005D60000}"/>
    <cellStyle name="Percent 84 3 4 2 5" xfId="54779" xr:uid="{00000000-0005-0000-0000-000006D60000}"/>
    <cellStyle name="Percent 84 3 4 3" xfId="54780" xr:uid="{00000000-0005-0000-0000-000007D60000}"/>
    <cellStyle name="Percent 84 3 4 3 2" xfId="54781" xr:uid="{00000000-0005-0000-0000-000008D60000}"/>
    <cellStyle name="Percent 84 3 4 3 3" xfId="54782" xr:uid="{00000000-0005-0000-0000-000009D60000}"/>
    <cellStyle name="Percent 84 3 4 4" xfId="54783" xr:uid="{00000000-0005-0000-0000-00000AD60000}"/>
    <cellStyle name="Percent 84 3 4 4 2" xfId="54784" xr:uid="{00000000-0005-0000-0000-00000BD60000}"/>
    <cellStyle name="Percent 84 3 4 5" xfId="54785" xr:uid="{00000000-0005-0000-0000-00000CD60000}"/>
    <cellStyle name="Percent 84 3 4 5 2" xfId="54786" xr:uid="{00000000-0005-0000-0000-00000DD60000}"/>
    <cellStyle name="Percent 84 3 4 6" xfId="54787" xr:uid="{00000000-0005-0000-0000-00000ED60000}"/>
    <cellStyle name="Percent 84 3 4 7" xfId="54788" xr:uid="{00000000-0005-0000-0000-00000FD60000}"/>
    <cellStyle name="Percent 84 3 4 8" xfId="54789" xr:uid="{00000000-0005-0000-0000-000010D60000}"/>
    <cellStyle name="Percent 84 3 4 9" xfId="54790" xr:uid="{00000000-0005-0000-0000-000011D60000}"/>
    <cellStyle name="Percent 84 3 5" xfId="54791" xr:uid="{00000000-0005-0000-0000-000012D60000}"/>
    <cellStyle name="Percent 84 3 5 2" xfId="54792" xr:uid="{00000000-0005-0000-0000-000013D60000}"/>
    <cellStyle name="Percent 84 3 5 3" xfId="54793" xr:uid="{00000000-0005-0000-0000-000014D60000}"/>
    <cellStyle name="Percent 84 3 5 4" xfId="54794" xr:uid="{00000000-0005-0000-0000-000015D60000}"/>
    <cellStyle name="Percent 84 3 5 5" xfId="54795" xr:uid="{00000000-0005-0000-0000-000016D60000}"/>
    <cellStyle name="Percent 84 3 6" xfId="54796" xr:uid="{00000000-0005-0000-0000-000017D60000}"/>
    <cellStyle name="Percent 84 3 6 2" xfId="54797" xr:uid="{00000000-0005-0000-0000-000018D60000}"/>
    <cellStyle name="Percent 84 3 6 3" xfId="54798" xr:uid="{00000000-0005-0000-0000-000019D60000}"/>
    <cellStyle name="Percent 84 3 7" xfId="54799" xr:uid="{00000000-0005-0000-0000-00001AD60000}"/>
    <cellStyle name="Percent 84 3 7 2" xfId="54800" xr:uid="{00000000-0005-0000-0000-00001BD60000}"/>
    <cellStyle name="Percent 84 3 8" xfId="54801" xr:uid="{00000000-0005-0000-0000-00001CD60000}"/>
    <cellStyle name="Percent 84 3 8 2" xfId="54802" xr:uid="{00000000-0005-0000-0000-00001DD60000}"/>
    <cellStyle name="Percent 84 3 9" xfId="54803" xr:uid="{00000000-0005-0000-0000-00001ED60000}"/>
    <cellStyle name="Percent 84 4" xfId="54804" xr:uid="{00000000-0005-0000-0000-00001FD60000}"/>
    <cellStyle name="Percent 84 4 10" xfId="54805" xr:uid="{00000000-0005-0000-0000-000020D60000}"/>
    <cellStyle name="Percent 84 4 11" xfId="54806" xr:uid="{00000000-0005-0000-0000-000021D60000}"/>
    <cellStyle name="Percent 84 4 12" xfId="54807" xr:uid="{00000000-0005-0000-0000-000022D60000}"/>
    <cellStyle name="Percent 84 4 13" xfId="54808" xr:uid="{00000000-0005-0000-0000-000023D60000}"/>
    <cellStyle name="Percent 84 4 14" xfId="54809" xr:uid="{00000000-0005-0000-0000-000024D60000}"/>
    <cellStyle name="Percent 84 4 2" xfId="54810" xr:uid="{00000000-0005-0000-0000-000025D60000}"/>
    <cellStyle name="Percent 84 4 2 10" xfId="54811" xr:uid="{00000000-0005-0000-0000-000026D60000}"/>
    <cellStyle name="Percent 84 4 2 11" xfId="54812" xr:uid="{00000000-0005-0000-0000-000027D60000}"/>
    <cellStyle name="Percent 84 4 2 12" xfId="54813" xr:uid="{00000000-0005-0000-0000-000028D60000}"/>
    <cellStyle name="Percent 84 4 2 2" xfId="54814" xr:uid="{00000000-0005-0000-0000-000029D60000}"/>
    <cellStyle name="Percent 84 4 2 2 10" xfId="54815" xr:uid="{00000000-0005-0000-0000-00002AD60000}"/>
    <cellStyle name="Percent 84 4 2 2 11" xfId="54816" xr:uid="{00000000-0005-0000-0000-00002BD60000}"/>
    <cellStyle name="Percent 84 4 2 2 2" xfId="54817" xr:uid="{00000000-0005-0000-0000-00002CD60000}"/>
    <cellStyle name="Percent 84 4 2 2 2 2" xfId="54818" xr:uid="{00000000-0005-0000-0000-00002DD60000}"/>
    <cellStyle name="Percent 84 4 2 2 2 3" xfId="54819" xr:uid="{00000000-0005-0000-0000-00002ED60000}"/>
    <cellStyle name="Percent 84 4 2 2 2 4" xfId="54820" xr:uid="{00000000-0005-0000-0000-00002FD60000}"/>
    <cellStyle name="Percent 84 4 2 2 2 5" xfId="54821" xr:uid="{00000000-0005-0000-0000-000030D60000}"/>
    <cellStyle name="Percent 84 4 2 2 3" xfId="54822" xr:uid="{00000000-0005-0000-0000-000031D60000}"/>
    <cellStyle name="Percent 84 4 2 2 3 2" xfId="54823" xr:uid="{00000000-0005-0000-0000-000032D60000}"/>
    <cellStyle name="Percent 84 4 2 2 3 3" xfId="54824" xr:uid="{00000000-0005-0000-0000-000033D60000}"/>
    <cellStyle name="Percent 84 4 2 2 4" xfId="54825" xr:uid="{00000000-0005-0000-0000-000034D60000}"/>
    <cellStyle name="Percent 84 4 2 2 4 2" xfId="54826" xr:uid="{00000000-0005-0000-0000-000035D60000}"/>
    <cellStyle name="Percent 84 4 2 2 5" xfId="54827" xr:uid="{00000000-0005-0000-0000-000036D60000}"/>
    <cellStyle name="Percent 84 4 2 2 5 2" xfId="54828" xr:uid="{00000000-0005-0000-0000-000037D60000}"/>
    <cellStyle name="Percent 84 4 2 2 6" xfId="54829" xr:uid="{00000000-0005-0000-0000-000038D60000}"/>
    <cellStyle name="Percent 84 4 2 2 7" xfId="54830" xr:uid="{00000000-0005-0000-0000-000039D60000}"/>
    <cellStyle name="Percent 84 4 2 2 8" xfId="54831" xr:uid="{00000000-0005-0000-0000-00003AD60000}"/>
    <cellStyle name="Percent 84 4 2 2 9" xfId="54832" xr:uid="{00000000-0005-0000-0000-00003BD60000}"/>
    <cellStyle name="Percent 84 4 2 3" xfId="54833" xr:uid="{00000000-0005-0000-0000-00003CD60000}"/>
    <cellStyle name="Percent 84 4 2 3 2" xfId="54834" xr:uid="{00000000-0005-0000-0000-00003DD60000}"/>
    <cellStyle name="Percent 84 4 2 3 3" xfId="54835" xr:uid="{00000000-0005-0000-0000-00003ED60000}"/>
    <cellStyle name="Percent 84 4 2 3 4" xfId="54836" xr:uid="{00000000-0005-0000-0000-00003FD60000}"/>
    <cellStyle name="Percent 84 4 2 3 5" xfId="54837" xr:uid="{00000000-0005-0000-0000-000040D60000}"/>
    <cellStyle name="Percent 84 4 2 4" xfId="54838" xr:uid="{00000000-0005-0000-0000-000041D60000}"/>
    <cellStyle name="Percent 84 4 2 4 2" xfId="54839" xr:uid="{00000000-0005-0000-0000-000042D60000}"/>
    <cellStyle name="Percent 84 4 2 4 3" xfId="54840" xr:uid="{00000000-0005-0000-0000-000043D60000}"/>
    <cellStyle name="Percent 84 4 2 5" xfId="54841" xr:uid="{00000000-0005-0000-0000-000044D60000}"/>
    <cellStyle name="Percent 84 4 2 5 2" xfId="54842" xr:uid="{00000000-0005-0000-0000-000045D60000}"/>
    <cellStyle name="Percent 84 4 2 6" xfId="54843" xr:uid="{00000000-0005-0000-0000-000046D60000}"/>
    <cellStyle name="Percent 84 4 2 6 2" xfId="54844" xr:uid="{00000000-0005-0000-0000-000047D60000}"/>
    <cellStyle name="Percent 84 4 2 7" xfId="54845" xr:uid="{00000000-0005-0000-0000-000048D60000}"/>
    <cellStyle name="Percent 84 4 2 8" xfId="54846" xr:uid="{00000000-0005-0000-0000-000049D60000}"/>
    <cellStyle name="Percent 84 4 2 9" xfId="54847" xr:uid="{00000000-0005-0000-0000-00004AD60000}"/>
    <cellStyle name="Percent 84 4 3" xfId="54848" xr:uid="{00000000-0005-0000-0000-00004BD60000}"/>
    <cellStyle name="Percent 84 4 3 10" xfId="54849" xr:uid="{00000000-0005-0000-0000-00004CD60000}"/>
    <cellStyle name="Percent 84 4 3 11" xfId="54850" xr:uid="{00000000-0005-0000-0000-00004DD60000}"/>
    <cellStyle name="Percent 84 4 3 12" xfId="54851" xr:uid="{00000000-0005-0000-0000-00004ED60000}"/>
    <cellStyle name="Percent 84 4 3 2" xfId="54852" xr:uid="{00000000-0005-0000-0000-00004FD60000}"/>
    <cellStyle name="Percent 84 4 3 2 10" xfId="54853" xr:uid="{00000000-0005-0000-0000-000050D60000}"/>
    <cellStyle name="Percent 84 4 3 2 11" xfId="54854" xr:uid="{00000000-0005-0000-0000-000051D60000}"/>
    <cellStyle name="Percent 84 4 3 2 2" xfId="54855" xr:uid="{00000000-0005-0000-0000-000052D60000}"/>
    <cellStyle name="Percent 84 4 3 2 2 2" xfId="54856" xr:uid="{00000000-0005-0000-0000-000053D60000}"/>
    <cellStyle name="Percent 84 4 3 2 2 3" xfId="54857" xr:uid="{00000000-0005-0000-0000-000054D60000}"/>
    <cellStyle name="Percent 84 4 3 2 2 4" xfId="54858" xr:uid="{00000000-0005-0000-0000-000055D60000}"/>
    <cellStyle name="Percent 84 4 3 2 2 5" xfId="54859" xr:uid="{00000000-0005-0000-0000-000056D60000}"/>
    <cellStyle name="Percent 84 4 3 2 3" xfId="54860" xr:uid="{00000000-0005-0000-0000-000057D60000}"/>
    <cellStyle name="Percent 84 4 3 2 3 2" xfId="54861" xr:uid="{00000000-0005-0000-0000-000058D60000}"/>
    <cellStyle name="Percent 84 4 3 2 3 3" xfId="54862" xr:uid="{00000000-0005-0000-0000-000059D60000}"/>
    <cellStyle name="Percent 84 4 3 2 4" xfId="54863" xr:uid="{00000000-0005-0000-0000-00005AD60000}"/>
    <cellStyle name="Percent 84 4 3 2 4 2" xfId="54864" xr:uid="{00000000-0005-0000-0000-00005BD60000}"/>
    <cellStyle name="Percent 84 4 3 2 5" xfId="54865" xr:uid="{00000000-0005-0000-0000-00005CD60000}"/>
    <cellStyle name="Percent 84 4 3 2 5 2" xfId="54866" xr:uid="{00000000-0005-0000-0000-00005DD60000}"/>
    <cellStyle name="Percent 84 4 3 2 6" xfId="54867" xr:uid="{00000000-0005-0000-0000-00005ED60000}"/>
    <cellStyle name="Percent 84 4 3 2 7" xfId="54868" xr:uid="{00000000-0005-0000-0000-00005FD60000}"/>
    <cellStyle name="Percent 84 4 3 2 8" xfId="54869" xr:uid="{00000000-0005-0000-0000-000060D60000}"/>
    <cellStyle name="Percent 84 4 3 2 9" xfId="54870" xr:uid="{00000000-0005-0000-0000-000061D60000}"/>
    <cellStyle name="Percent 84 4 3 3" xfId="54871" xr:uid="{00000000-0005-0000-0000-000062D60000}"/>
    <cellStyle name="Percent 84 4 3 3 2" xfId="54872" xr:uid="{00000000-0005-0000-0000-000063D60000}"/>
    <cellStyle name="Percent 84 4 3 3 3" xfId="54873" xr:uid="{00000000-0005-0000-0000-000064D60000}"/>
    <cellStyle name="Percent 84 4 3 3 4" xfId="54874" xr:uid="{00000000-0005-0000-0000-000065D60000}"/>
    <cellStyle name="Percent 84 4 3 3 5" xfId="54875" xr:uid="{00000000-0005-0000-0000-000066D60000}"/>
    <cellStyle name="Percent 84 4 3 4" xfId="54876" xr:uid="{00000000-0005-0000-0000-000067D60000}"/>
    <cellStyle name="Percent 84 4 3 4 2" xfId="54877" xr:uid="{00000000-0005-0000-0000-000068D60000}"/>
    <cellStyle name="Percent 84 4 3 4 3" xfId="54878" xr:uid="{00000000-0005-0000-0000-000069D60000}"/>
    <cellStyle name="Percent 84 4 3 5" xfId="54879" xr:uid="{00000000-0005-0000-0000-00006AD60000}"/>
    <cellStyle name="Percent 84 4 3 5 2" xfId="54880" xr:uid="{00000000-0005-0000-0000-00006BD60000}"/>
    <cellStyle name="Percent 84 4 3 6" xfId="54881" xr:uid="{00000000-0005-0000-0000-00006CD60000}"/>
    <cellStyle name="Percent 84 4 3 6 2" xfId="54882" xr:uid="{00000000-0005-0000-0000-00006DD60000}"/>
    <cellStyle name="Percent 84 4 3 7" xfId="54883" xr:uid="{00000000-0005-0000-0000-00006ED60000}"/>
    <cellStyle name="Percent 84 4 3 8" xfId="54884" xr:uid="{00000000-0005-0000-0000-00006FD60000}"/>
    <cellStyle name="Percent 84 4 3 9" xfId="54885" xr:uid="{00000000-0005-0000-0000-000070D60000}"/>
    <cellStyle name="Percent 84 4 4" xfId="54886" xr:uid="{00000000-0005-0000-0000-000071D60000}"/>
    <cellStyle name="Percent 84 4 4 10" xfId="54887" xr:uid="{00000000-0005-0000-0000-000072D60000}"/>
    <cellStyle name="Percent 84 4 4 11" xfId="54888" xr:uid="{00000000-0005-0000-0000-000073D60000}"/>
    <cellStyle name="Percent 84 4 4 2" xfId="54889" xr:uid="{00000000-0005-0000-0000-000074D60000}"/>
    <cellStyle name="Percent 84 4 4 2 2" xfId="54890" xr:uid="{00000000-0005-0000-0000-000075D60000}"/>
    <cellStyle name="Percent 84 4 4 2 3" xfId="54891" xr:uid="{00000000-0005-0000-0000-000076D60000}"/>
    <cellStyle name="Percent 84 4 4 2 4" xfId="54892" xr:uid="{00000000-0005-0000-0000-000077D60000}"/>
    <cellStyle name="Percent 84 4 4 2 5" xfId="54893" xr:uid="{00000000-0005-0000-0000-000078D60000}"/>
    <cellStyle name="Percent 84 4 4 3" xfId="54894" xr:uid="{00000000-0005-0000-0000-000079D60000}"/>
    <cellStyle name="Percent 84 4 4 3 2" xfId="54895" xr:uid="{00000000-0005-0000-0000-00007AD60000}"/>
    <cellStyle name="Percent 84 4 4 3 3" xfId="54896" xr:uid="{00000000-0005-0000-0000-00007BD60000}"/>
    <cellStyle name="Percent 84 4 4 4" xfId="54897" xr:uid="{00000000-0005-0000-0000-00007CD60000}"/>
    <cellStyle name="Percent 84 4 4 4 2" xfId="54898" xr:uid="{00000000-0005-0000-0000-00007DD60000}"/>
    <cellStyle name="Percent 84 4 4 5" xfId="54899" xr:uid="{00000000-0005-0000-0000-00007ED60000}"/>
    <cellStyle name="Percent 84 4 4 5 2" xfId="54900" xr:uid="{00000000-0005-0000-0000-00007FD60000}"/>
    <cellStyle name="Percent 84 4 4 6" xfId="54901" xr:uid="{00000000-0005-0000-0000-000080D60000}"/>
    <cellStyle name="Percent 84 4 4 7" xfId="54902" xr:uid="{00000000-0005-0000-0000-000081D60000}"/>
    <cellStyle name="Percent 84 4 4 8" xfId="54903" xr:uid="{00000000-0005-0000-0000-000082D60000}"/>
    <cellStyle name="Percent 84 4 4 9" xfId="54904" xr:uid="{00000000-0005-0000-0000-000083D60000}"/>
    <cellStyle name="Percent 84 4 5" xfId="54905" xr:uid="{00000000-0005-0000-0000-000084D60000}"/>
    <cellStyle name="Percent 84 4 5 2" xfId="54906" xr:uid="{00000000-0005-0000-0000-000085D60000}"/>
    <cellStyle name="Percent 84 4 5 3" xfId="54907" xr:uid="{00000000-0005-0000-0000-000086D60000}"/>
    <cellStyle name="Percent 84 4 5 4" xfId="54908" xr:uid="{00000000-0005-0000-0000-000087D60000}"/>
    <cellStyle name="Percent 84 4 5 5" xfId="54909" xr:uid="{00000000-0005-0000-0000-000088D60000}"/>
    <cellStyle name="Percent 84 4 6" xfId="54910" xr:uid="{00000000-0005-0000-0000-000089D60000}"/>
    <cellStyle name="Percent 84 4 6 2" xfId="54911" xr:uid="{00000000-0005-0000-0000-00008AD60000}"/>
    <cellStyle name="Percent 84 4 6 3" xfId="54912" xr:uid="{00000000-0005-0000-0000-00008BD60000}"/>
    <cellStyle name="Percent 84 4 7" xfId="54913" xr:uid="{00000000-0005-0000-0000-00008CD60000}"/>
    <cellStyle name="Percent 84 4 7 2" xfId="54914" xr:uid="{00000000-0005-0000-0000-00008DD60000}"/>
    <cellStyle name="Percent 84 4 8" xfId="54915" xr:uid="{00000000-0005-0000-0000-00008ED60000}"/>
    <cellStyle name="Percent 84 4 8 2" xfId="54916" xr:uid="{00000000-0005-0000-0000-00008FD60000}"/>
    <cellStyle name="Percent 84 4 9" xfId="54917" xr:uid="{00000000-0005-0000-0000-000090D60000}"/>
    <cellStyle name="Percent 84 5" xfId="54918" xr:uid="{00000000-0005-0000-0000-000091D60000}"/>
    <cellStyle name="Percent 84 5 10" xfId="54919" xr:uid="{00000000-0005-0000-0000-000092D60000}"/>
    <cellStyle name="Percent 84 5 11" xfId="54920" xr:uid="{00000000-0005-0000-0000-000093D60000}"/>
    <cellStyle name="Percent 84 5 12" xfId="54921" xr:uid="{00000000-0005-0000-0000-000094D60000}"/>
    <cellStyle name="Percent 84 5 2" xfId="54922" xr:uid="{00000000-0005-0000-0000-000095D60000}"/>
    <cellStyle name="Percent 84 5 2 10" xfId="54923" xr:uid="{00000000-0005-0000-0000-000096D60000}"/>
    <cellStyle name="Percent 84 5 2 11" xfId="54924" xr:uid="{00000000-0005-0000-0000-000097D60000}"/>
    <cellStyle name="Percent 84 5 2 2" xfId="54925" xr:uid="{00000000-0005-0000-0000-000098D60000}"/>
    <cellStyle name="Percent 84 5 2 2 2" xfId="54926" xr:uid="{00000000-0005-0000-0000-000099D60000}"/>
    <cellStyle name="Percent 84 5 2 2 3" xfId="54927" xr:uid="{00000000-0005-0000-0000-00009AD60000}"/>
    <cellStyle name="Percent 84 5 2 2 4" xfId="54928" xr:uid="{00000000-0005-0000-0000-00009BD60000}"/>
    <cellStyle name="Percent 84 5 2 2 5" xfId="54929" xr:uid="{00000000-0005-0000-0000-00009CD60000}"/>
    <cellStyle name="Percent 84 5 2 3" xfId="54930" xr:uid="{00000000-0005-0000-0000-00009DD60000}"/>
    <cellStyle name="Percent 84 5 2 3 2" xfId="54931" xr:uid="{00000000-0005-0000-0000-00009ED60000}"/>
    <cellStyle name="Percent 84 5 2 3 3" xfId="54932" xr:uid="{00000000-0005-0000-0000-00009FD60000}"/>
    <cellStyle name="Percent 84 5 2 4" xfId="54933" xr:uid="{00000000-0005-0000-0000-0000A0D60000}"/>
    <cellStyle name="Percent 84 5 2 4 2" xfId="54934" xr:uid="{00000000-0005-0000-0000-0000A1D60000}"/>
    <cellStyle name="Percent 84 5 2 5" xfId="54935" xr:uid="{00000000-0005-0000-0000-0000A2D60000}"/>
    <cellStyle name="Percent 84 5 2 5 2" xfId="54936" xr:uid="{00000000-0005-0000-0000-0000A3D60000}"/>
    <cellStyle name="Percent 84 5 2 6" xfId="54937" xr:uid="{00000000-0005-0000-0000-0000A4D60000}"/>
    <cellStyle name="Percent 84 5 2 7" xfId="54938" xr:uid="{00000000-0005-0000-0000-0000A5D60000}"/>
    <cellStyle name="Percent 84 5 2 8" xfId="54939" xr:uid="{00000000-0005-0000-0000-0000A6D60000}"/>
    <cellStyle name="Percent 84 5 2 9" xfId="54940" xr:uid="{00000000-0005-0000-0000-0000A7D60000}"/>
    <cellStyle name="Percent 84 5 3" xfId="54941" xr:uid="{00000000-0005-0000-0000-0000A8D60000}"/>
    <cellStyle name="Percent 84 5 3 2" xfId="54942" xr:uid="{00000000-0005-0000-0000-0000A9D60000}"/>
    <cellStyle name="Percent 84 5 3 3" xfId="54943" xr:uid="{00000000-0005-0000-0000-0000AAD60000}"/>
    <cellStyle name="Percent 84 5 3 4" xfId="54944" xr:uid="{00000000-0005-0000-0000-0000ABD60000}"/>
    <cellStyle name="Percent 84 5 3 5" xfId="54945" xr:uid="{00000000-0005-0000-0000-0000ACD60000}"/>
    <cellStyle name="Percent 84 5 4" xfId="54946" xr:uid="{00000000-0005-0000-0000-0000ADD60000}"/>
    <cellStyle name="Percent 84 5 4 2" xfId="54947" xr:uid="{00000000-0005-0000-0000-0000AED60000}"/>
    <cellStyle name="Percent 84 5 4 3" xfId="54948" xr:uid="{00000000-0005-0000-0000-0000AFD60000}"/>
    <cellStyle name="Percent 84 5 5" xfId="54949" xr:uid="{00000000-0005-0000-0000-0000B0D60000}"/>
    <cellStyle name="Percent 84 5 5 2" xfId="54950" xr:uid="{00000000-0005-0000-0000-0000B1D60000}"/>
    <cellStyle name="Percent 84 5 6" xfId="54951" xr:uid="{00000000-0005-0000-0000-0000B2D60000}"/>
    <cellStyle name="Percent 84 5 6 2" xfId="54952" xr:uid="{00000000-0005-0000-0000-0000B3D60000}"/>
    <cellStyle name="Percent 84 5 7" xfId="54953" xr:uid="{00000000-0005-0000-0000-0000B4D60000}"/>
    <cellStyle name="Percent 84 5 8" xfId="54954" xr:uid="{00000000-0005-0000-0000-0000B5D60000}"/>
    <cellStyle name="Percent 84 5 9" xfId="54955" xr:uid="{00000000-0005-0000-0000-0000B6D60000}"/>
    <cellStyle name="Percent 84 6" xfId="54956" xr:uid="{00000000-0005-0000-0000-0000B7D60000}"/>
    <cellStyle name="Percent 84 6 10" xfId="54957" xr:uid="{00000000-0005-0000-0000-0000B8D60000}"/>
    <cellStyle name="Percent 84 6 11" xfId="54958" xr:uid="{00000000-0005-0000-0000-0000B9D60000}"/>
    <cellStyle name="Percent 84 6 12" xfId="54959" xr:uid="{00000000-0005-0000-0000-0000BAD60000}"/>
    <cellStyle name="Percent 84 6 2" xfId="54960" xr:uid="{00000000-0005-0000-0000-0000BBD60000}"/>
    <cellStyle name="Percent 84 6 2 10" xfId="54961" xr:uid="{00000000-0005-0000-0000-0000BCD60000}"/>
    <cellStyle name="Percent 84 6 2 11" xfId="54962" xr:uid="{00000000-0005-0000-0000-0000BDD60000}"/>
    <cellStyle name="Percent 84 6 2 2" xfId="54963" xr:uid="{00000000-0005-0000-0000-0000BED60000}"/>
    <cellStyle name="Percent 84 6 2 2 2" xfId="54964" xr:uid="{00000000-0005-0000-0000-0000BFD60000}"/>
    <cellStyle name="Percent 84 6 2 2 3" xfId="54965" xr:uid="{00000000-0005-0000-0000-0000C0D60000}"/>
    <cellStyle name="Percent 84 6 2 2 4" xfId="54966" xr:uid="{00000000-0005-0000-0000-0000C1D60000}"/>
    <cellStyle name="Percent 84 6 2 2 5" xfId="54967" xr:uid="{00000000-0005-0000-0000-0000C2D60000}"/>
    <cellStyle name="Percent 84 6 2 3" xfId="54968" xr:uid="{00000000-0005-0000-0000-0000C3D60000}"/>
    <cellStyle name="Percent 84 6 2 3 2" xfId="54969" xr:uid="{00000000-0005-0000-0000-0000C4D60000}"/>
    <cellStyle name="Percent 84 6 2 3 3" xfId="54970" xr:uid="{00000000-0005-0000-0000-0000C5D60000}"/>
    <cellStyle name="Percent 84 6 2 4" xfId="54971" xr:uid="{00000000-0005-0000-0000-0000C6D60000}"/>
    <cellStyle name="Percent 84 6 2 4 2" xfId="54972" xr:uid="{00000000-0005-0000-0000-0000C7D60000}"/>
    <cellStyle name="Percent 84 6 2 5" xfId="54973" xr:uid="{00000000-0005-0000-0000-0000C8D60000}"/>
    <cellStyle name="Percent 84 6 2 5 2" xfId="54974" xr:uid="{00000000-0005-0000-0000-0000C9D60000}"/>
    <cellStyle name="Percent 84 6 2 6" xfId="54975" xr:uid="{00000000-0005-0000-0000-0000CAD60000}"/>
    <cellStyle name="Percent 84 6 2 7" xfId="54976" xr:uid="{00000000-0005-0000-0000-0000CBD60000}"/>
    <cellStyle name="Percent 84 6 2 8" xfId="54977" xr:uid="{00000000-0005-0000-0000-0000CCD60000}"/>
    <cellStyle name="Percent 84 6 2 9" xfId="54978" xr:uid="{00000000-0005-0000-0000-0000CDD60000}"/>
    <cellStyle name="Percent 84 6 3" xfId="54979" xr:uid="{00000000-0005-0000-0000-0000CED60000}"/>
    <cellStyle name="Percent 84 6 3 2" xfId="54980" xr:uid="{00000000-0005-0000-0000-0000CFD60000}"/>
    <cellStyle name="Percent 84 6 3 3" xfId="54981" xr:uid="{00000000-0005-0000-0000-0000D0D60000}"/>
    <cellStyle name="Percent 84 6 3 4" xfId="54982" xr:uid="{00000000-0005-0000-0000-0000D1D60000}"/>
    <cellStyle name="Percent 84 6 3 5" xfId="54983" xr:uid="{00000000-0005-0000-0000-0000D2D60000}"/>
    <cellStyle name="Percent 84 6 4" xfId="54984" xr:uid="{00000000-0005-0000-0000-0000D3D60000}"/>
    <cellStyle name="Percent 84 6 4 2" xfId="54985" xr:uid="{00000000-0005-0000-0000-0000D4D60000}"/>
    <cellStyle name="Percent 84 6 4 3" xfId="54986" xr:uid="{00000000-0005-0000-0000-0000D5D60000}"/>
    <cellStyle name="Percent 84 6 5" xfId="54987" xr:uid="{00000000-0005-0000-0000-0000D6D60000}"/>
    <cellStyle name="Percent 84 6 5 2" xfId="54988" xr:uid="{00000000-0005-0000-0000-0000D7D60000}"/>
    <cellStyle name="Percent 84 6 6" xfId="54989" xr:uid="{00000000-0005-0000-0000-0000D8D60000}"/>
    <cellStyle name="Percent 84 6 6 2" xfId="54990" xr:uid="{00000000-0005-0000-0000-0000D9D60000}"/>
    <cellStyle name="Percent 84 6 7" xfId="54991" xr:uid="{00000000-0005-0000-0000-0000DAD60000}"/>
    <cellStyle name="Percent 84 6 8" xfId="54992" xr:uid="{00000000-0005-0000-0000-0000DBD60000}"/>
    <cellStyle name="Percent 84 6 9" xfId="54993" xr:uid="{00000000-0005-0000-0000-0000DCD60000}"/>
    <cellStyle name="Percent 84 7" xfId="54994" xr:uid="{00000000-0005-0000-0000-0000DDD60000}"/>
    <cellStyle name="Percent 84 7 10" xfId="54995" xr:uid="{00000000-0005-0000-0000-0000DED60000}"/>
    <cellStyle name="Percent 84 7 11" xfId="54996" xr:uid="{00000000-0005-0000-0000-0000DFD60000}"/>
    <cellStyle name="Percent 84 7 2" xfId="54997" xr:uid="{00000000-0005-0000-0000-0000E0D60000}"/>
    <cellStyle name="Percent 84 7 2 2" xfId="54998" xr:uid="{00000000-0005-0000-0000-0000E1D60000}"/>
    <cellStyle name="Percent 84 7 2 3" xfId="54999" xr:uid="{00000000-0005-0000-0000-0000E2D60000}"/>
    <cellStyle name="Percent 84 7 2 4" xfId="55000" xr:uid="{00000000-0005-0000-0000-0000E3D60000}"/>
    <cellStyle name="Percent 84 7 2 5" xfId="55001" xr:uid="{00000000-0005-0000-0000-0000E4D60000}"/>
    <cellStyle name="Percent 84 7 3" xfId="55002" xr:uid="{00000000-0005-0000-0000-0000E5D60000}"/>
    <cellStyle name="Percent 84 7 3 2" xfId="55003" xr:uid="{00000000-0005-0000-0000-0000E6D60000}"/>
    <cellStyle name="Percent 84 7 3 3" xfId="55004" xr:uid="{00000000-0005-0000-0000-0000E7D60000}"/>
    <cellStyle name="Percent 84 7 4" xfId="55005" xr:uid="{00000000-0005-0000-0000-0000E8D60000}"/>
    <cellStyle name="Percent 84 7 4 2" xfId="55006" xr:uid="{00000000-0005-0000-0000-0000E9D60000}"/>
    <cellStyle name="Percent 84 7 5" xfId="55007" xr:uid="{00000000-0005-0000-0000-0000EAD60000}"/>
    <cellStyle name="Percent 84 7 5 2" xfId="55008" xr:uid="{00000000-0005-0000-0000-0000EBD60000}"/>
    <cellStyle name="Percent 84 7 6" xfId="55009" xr:uid="{00000000-0005-0000-0000-0000ECD60000}"/>
    <cellStyle name="Percent 84 7 7" xfId="55010" xr:uid="{00000000-0005-0000-0000-0000EDD60000}"/>
    <cellStyle name="Percent 84 7 8" xfId="55011" xr:uid="{00000000-0005-0000-0000-0000EED60000}"/>
    <cellStyle name="Percent 84 7 9" xfId="55012" xr:uid="{00000000-0005-0000-0000-0000EFD60000}"/>
    <cellStyle name="Percent 84 8" xfId="55013" xr:uid="{00000000-0005-0000-0000-0000F0D60000}"/>
    <cellStyle name="Percent 84 8 2" xfId="55014" xr:uid="{00000000-0005-0000-0000-0000F1D60000}"/>
    <cellStyle name="Percent 84 8 3" xfId="55015" xr:uid="{00000000-0005-0000-0000-0000F2D60000}"/>
    <cellStyle name="Percent 84 8 4" xfId="55016" xr:uid="{00000000-0005-0000-0000-0000F3D60000}"/>
    <cellStyle name="Percent 84 8 5" xfId="55017" xr:uid="{00000000-0005-0000-0000-0000F4D60000}"/>
    <cellStyle name="Percent 84 9" xfId="55018" xr:uid="{00000000-0005-0000-0000-0000F5D60000}"/>
    <cellStyle name="Percent 84 9 2" xfId="55019" xr:uid="{00000000-0005-0000-0000-0000F6D60000}"/>
    <cellStyle name="Percent 84 9 3" xfId="55020" xr:uid="{00000000-0005-0000-0000-0000F7D60000}"/>
    <cellStyle name="Percent 86" xfId="55021" xr:uid="{00000000-0005-0000-0000-0000F8D60000}"/>
    <cellStyle name="Percent 86 10" xfId="55022" xr:uid="{00000000-0005-0000-0000-0000F9D60000}"/>
    <cellStyle name="Percent 86 10 2" xfId="55023" xr:uid="{00000000-0005-0000-0000-0000FAD60000}"/>
    <cellStyle name="Percent 86 11" xfId="55024" xr:uid="{00000000-0005-0000-0000-0000FBD60000}"/>
    <cellStyle name="Percent 86 11 2" xfId="55025" xr:uid="{00000000-0005-0000-0000-0000FCD60000}"/>
    <cellStyle name="Percent 86 12" xfId="55026" xr:uid="{00000000-0005-0000-0000-0000FDD60000}"/>
    <cellStyle name="Percent 86 13" xfId="55027" xr:uid="{00000000-0005-0000-0000-0000FED60000}"/>
    <cellStyle name="Percent 86 14" xfId="55028" xr:uid="{00000000-0005-0000-0000-0000FFD60000}"/>
    <cellStyle name="Percent 86 15" xfId="55029" xr:uid="{00000000-0005-0000-0000-000000D70000}"/>
    <cellStyle name="Percent 86 16" xfId="55030" xr:uid="{00000000-0005-0000-0000-000001D70000}"/>
    <cellStyle name="Percent 86 17" xfId="55031" xr:uid="{00000000-0005-0000-0000-000002D70000}"/>
    <cellStyle name="Percent 86 2" xfId="55032" xr:uid="{00000000-0005-0000-0000-000003D70000}"/>
    <cellStyle name="Percent 86 2 10" xfId="55033" xr:uid="{00000000-0005-0000-0000-000004D70000}"/>
    <cellStyle name="Percent 86 2 11" xfId="55034" xr:uid="{00000000-0005-0000-0000-000005D70000}"/>
    <cellStyle name="Percent 86 2 12" xfId="55035" xr:uid="{00000000-0005-0000-0000-000006D70000}"/>
    <cellStyle name="Percent 86 2 13" xfId="55036" xr:uid="{00000000-0005-0000-0000-000007D70000}"/>
    <cellStyle name="Percent 86 2 14" xfId="55037" xr:uid="{00000000-0005-0000-0000-000008D70000}"/>
    <cellStyle name="Percent 86 2 2" xfId="55038" xr:uid="{00000000-0005-0000-0000-000009D70000}"/>
    <cellStyle name="Percent 86 2 2 10" xfId="55039" xr:uid="{00000000-0005-0000-0000-00000AD70000}"/>
    <cellStyle name="Percent 86 2 2 11" xfId="55040" xr:uid="{00000000-0005-0000-0000-00000BD70000}"/>
    <cellStyle name="Percent 86 2 2 12" xfId="55041" xr:uid="{00000000-0005-0000-0000-00000CD70000}"/>
    <cellStyle name="Percent 86 2 2 2" xfId="55042" xr:uid="{00000000-0005-0000-0000-00000DD70000}"/>
    <cellStyle name="Percent 86 2 2 2 10" xfId="55043" xr:uid="{00000000-0005-0000-0000-00000ED70000}"/>
    <cellStyle name="Percent 86 2 2 2 11" xfId="55044" xr:uid="{00000000-0005-0000-0000-00000FD70000}"/>
    <cellStyle name="Percent 86 2 2 2 2" xfId="55045" xr:uid="{00000000-0005-0000-0000-000010D70000}"/>
    <cellStyle name="Percent 86 2 2 2 2 2" xfId="55046" xr:uid="{00000000-0005-0000-0000-000011D70000}"/>
    <cellStyle name="Percent 86 2 2 2 2 3" xfId="55047" xr:uid="{00000000-0005-0000-0000-000012D70000}"/>
    <cellStyle name="Percent 86 2 2 2 2 4" xfId="55048" xr:uid="{00000000-0005-0000-0000-000013D70000}"/>
    <cellStyle name="Percent 86 2 2 2 2 5" xfId="55049" xr:uid="{00000000-0005-0000-0000-000014D70000}"/>
    <cellStyle name="Percent 86 2 2 2 3" xfId="55050" xr:uid="{00000000-0005-0000-0000-000015D70000}"/>
    <cellStyle name="Percent 86 2 2 2 3 2" xfId="55051" xr:uid="{00000000-0005-0000-0000-000016D70000}"/>
    <cellStyle name="Percent 86 2 2 2 3 3" xfId="55052" xr:uid="{00000000-0005-0000-0000-000017D70000}"/>
    <cellStyle name="Percent 86 2 2 2 4" xfId="55053" xr:uid="{00000000-0005-0000-0000-000018D70000}"/>
    <cellStyle name="Percent 86 2 2 2 4 2" xfId="55054" xr:uid="{00000000-0005-0000-0000-000019D70000}"/>
    <cellStyle name="Percent 86 2 2 2 5" xfId="55055" xr:uid="{00000000-0005-0000-0000-00001AD70000}"/>
    <cellStyle name="Percent 86 2 2 2 5 2" xfId="55056" xr:uid="{00000000-0005-0000-0000-00001BD70000}"/>
    <cellStyle name="Percent 86 2 2 2 6" xfId="55057" xr:uid="{00000000-0005-0000-0000-00001CD70000}"/>
    <cellStyle name="Percent 86 2 2 2 7" xfId="55058" xr:uid="{00000000-0005-0000-0000-00001DD70000}"/>
    <cellStyle name="Percent 86 2 2 2 8" xfId="55059" xr:uid="{00000000-0005-0000-0000-00001ED70000}"/>
    <cellStyle name="Percent 86 2 2 2 9" xfId="55060" xr:uid="{00000000-0005-0000-0000-00001FD70000}"/>
    <cellStyle name="Percent 86 2 2 3" xfId="55061" xr:uid="{00000000-0005-0000-0000-000020D70000}"/>
    <cellStyle name="Percent 86 2 2 3 2" xfId="55062" xr:uid="{00000000-0005-0000-0000-000021D70000}"/>
    <cellStyle name="Percent 86 2 2 3 3" xfId="55063" xr:uid="{00000000-0005-0000-0000-000022D70000}"/>
    <cellStyle name="Percent 86 2 2 3 4" xfId="55064" xr:uid="{00000000-0005-0000-0000-000023D70000}"/>
    <cellStyle name="Percent 86 2 2 3 5" xfId="55065" xr:uid="{00000000-0005-0000-0000-000024D70000}"/>
    <cellStyle name="Percent 86 2 2 4" xfId="55066" xr:uid="{00000000-0005-0000-0000-000025D70000}"/>
    <cellStyle name="Percent 86 2 2 4 2" xfId="55067" xr:uid="{00000000-0005-0000-0000-000026D70000}"/>
    <cellStyle name="Percent 86 2 2 4 3" xfId="55068" xr:uid="{00000000-0005-0000-0000-000027D70000}"/>
    <cellStyle name="Percent 86 2 2 5" xfId="55069" xr:uid="{00000000-0005-0000-0000-000028D70000}"/>
    <cellStyle name="Percent 86 2 2 5 2" xfId="55070" xr:uid="{00000000-0005-0000-0000-000029D70000}"/>
    <cellStyle name="Percent 86 2 2 6" xfId="55071" xr:uid="{00000000-0005-0000-0000-00002AD70000}"/>
    <cellStyle name="Percent 86 2 2 6 2" xfId="55072" xr:uid="{00000000-0005-0000-0000-00002BD70000}"/>
    <cellStyle name="Percent 86 2 2 7" xfId="55073" xr:uid="{00000000-0005-0000-0000-00002CD70000}"/>
    <cellStyle name="Percent 86 2 2 8" xfId="55074" xr:uid="{00000000-0005-0000-0000-00002DD70000}"/>
    <cellStyle name="Percent 86 2 2 9" xfId="55075" xr:uid="{00000000-0005-0000-0000-00002ED70000}"/>
    <cellStyle name="Percent 86 2 3" xfId="55076" xr:uid="{00000000-0005-0000-0000-00002FD70000}"/>
    <cellStyle name="Percent 86 2 3 10" xfId="55077" xr:uid="{00000000-0005-0000-0000-000030D70000}"/>
    <cellStyle name="Percent 86 2 3 11" xfId="55078" xr:uid="{00000000-0005-0000-0000-000031D70000}"/>
    <cellStyle name="Percent 86 2 3 12" xfId="55079" xr:uid="{00000000-0005-0000-0000-000032D70000}"/>
    <cellStyle name="Percent 86 2 3 2" xfId="55080" xr:uid="{00000000-0005-0000-0000-000033D70000}"/>
    <cellStyle name="Percent 86 2 3 2 10" xfId="55081" xr:uid="{00000000-0005-0000-0000-000034D70000}"/>
    <cellStyle name="Percent 86 2 3 2 11" xfId="55082" xr:uid="{00000000-0005-0000-0000-000035D70000}"/>
    <cellStyle name="Percent 86 2 3 2 2" xfId="55083" xr:uid="{00000000-0005-0000-0000-000036D70000}"/>
    <cellStyle name="Percent 86 2 3 2 2 2" xfId="55084" xr:uid="{00000000-0005-0000-0000-000037D70000}"/>
    <cellStyle name="Percent 86 2 3 2 2 3" xfId="55085" xr:uid="{00000000-0005-0000-0000-000038D70000}"/>
    <cellStyle name="Percent 86 2 3 2 2 4" xfId="55086" xr:uid="{00000000-0005-0000-0000-000039D70000}"/>
    <cellStyle name="Percent 86 2 3 2 2 5" xfId="55087" xr:uid="{00000000-0005-0000-0000-00003AD70000}"/>
    <cellStyle name="Percent 86 2 3 2 3" xfId="55088" xr:uid="{00000000-0005-0000-0000-00003BD70000}"/>
    <cellStyle name="Percent 86 2 3 2 3 2" xfId="55089" xr:uid="{00000000-0005-0000-0000-00003CD70000}"/>
    <cellStyle name="Percent 86 2 3 2 3 3" xfId="55090" xr:uid="{00000000-0005-0000-0000-00003DD70000}"/>
    <cellStyle name="Percent 86 2 3 2 4" xfId="55091" xr:uid="{00000000-0005-0000-0000-00003ED70000}"/>
    <cellStyle name="Percent 86 2 3 2 4 2" xfId="55092" xr:uid="{00000000-0005-0000-0000-00003FD70000}"/>
    <cellStyle name="Percent 86 2 3 2 5" xfId="55093" xr:uid="{00000000-0005-0000-0000-000040D70000}"/>
    <cellStyle name="Percent 86 2 3 2 5 2" xfId="55094" xr:uid="{00000000-0005-0000-0000-000041D70000}"/>
    <cellStyle name="Percent 86 2 3 2 6" xfId="55095" xr:uid="{00000000-0005-0000-0000-000042D70000}"/>
    <cellStyle name="Percent 86 2 3 2 7" xfId="55096" xr:uid="{00000000-0005-0000-0000-000043D70000}"/>
    <cellStyle name="Percent 86 2 3 2 8" xfId="55097" xr:uid="{00000000-0005-0000-0000-000044D70000}"/>
    <cellStyle name="Percent 86 2 3 2 9" xfId="55098" xr:uid="{00000000-0005-0000-0000-000045D70000}"/>
    <cellStyle name="Percent 86 2 3 3" xfId="55099" xr:uid="{00000000-0005-0000-0000-000046D70000}"/>
    <cellStyle name="Percent 86 2 3 3 2" xfId="55100" xr:uid="{00000000-0005-0000-0000-000047D70000}"/>
    <cellStyle name="Percent 86 2 3 3 3" xfId="55101" xr:uid="{00000000-0005-0000-0000-000048D70000}"/>
    <cellStyle name="Percent 86 2 3 3 4" xfId="55102" xr:uid="{00000000-0005-0000-0000-000049D70000}"/>
    <cellStyle name="Percent 86 2 3 3 5" xfId="55103" xr:uid="{00000000-0005-0000-0000-00004AD70000}"/>
    <cellStyle name="Percent 86 2 3 4" xfId="55104" xr:uid="{00000000-0005-0000-0000-00004BD70000}"/>
    <cellStyle name="Percent 86 2 3 4 2" xfId="55105" xr:uid="{00000000-0005-0000-0000-00004CD70000}"/>
    <cellStyle name="Percent 86 2 3 4 3" xfId="55106" xr:uid="{00000000-0005-0000-0000-00004DD70000}"/>
    <cellStyle name="Percent 86 2 3 5" xfId="55107" xr:uid="{00000000-0005-0000-0000-00004ED70000}"/>
    <cellStyle name="Percent 86 2 3 5 2" xfId="55108" xr:uid="{00000000-0005-0000-0000-00004FD70000}"/>
    <cellStyle name="Percent 86 2 3 6" xfId="55109" xr:uid="{00000000-0005-0000-0000-000050D70000}"/>
    <cellStyle name="Percent 86 2 3 6 2" xfId="55110" xr:uid="{00000000-0005-0000-0000-000051D70000}"/>
    <cellStyle name="Percent 86 2 3 7" xfId="55111" xr:uid="{00000000-0005-0000-0000-000052D70000}"/>
    <cellStyle name="Percent 86 2 3 8" xfId="55112" xr:uid="{00000000-0005-0000-0000-000053D70000}"/>
    <cellStyle name="Percent 86 2 3 9" xfId="55113" xr:uid="{00000000-0005-0000-0000-000054D70000}"/>
    <cellStyle name="Percent 86 2 4" xfId="55114" xr:uid="{00000000-0005-0000-0000-000055D70000}"/>
    <cellStyle name="Percent 86 2 4 10" xfId="55115" xr:uid="{00000000-0005-0000-0000-000056D70000}"/>
    <cellStyle name="Percent 86 2 4 11" xfId="55116" xr:uid="{00000000-0005-0000-0000-000057D70000}"/>
    <cellStyle name="Percent 86 2 4 2" xfId="55117" xr:uid="{00000000-0005-0000-0000-000058D70000}"/>
    <cellStyle name="Percent 86 2 4 2 2" xfId="55118" xr:uid="{00000000-0005-0000-0000-000059D70000}"/>
    <cellStyle name="Percent 86 2 4 2 3" xfId="55119" xr:uid="{00000000-0005-0000-0000-00005AD70000}"/>
    <cellStyle name="Percent 86 2 4 2 4" xfId="55120" xr:uid="{00000000-0005-0000-0000-00005BD70000}"/>
    <cellStyle name="Percent 86 2 4 2 5" xfId="55121" xr:uid="{00000000-0005-0000-0000-00005CD70000}"/>
    <cellStyle name="Percent 86 2 4 3" xfId="55122" xr:uid="{00000000-0005-0000-0000-00005DD70000}"/>
    <cellStyle name="Percent 86 2 4 3 2" xfId="55123" xr:uid="{00000000-0005-0000-0000-00005ED70000}"/>
    <cellStyle name="Percent 86 2 4 3 3" xfId="55124" xr:uid="{00000000-0005-0000-0000-00005FD70000}"/>
    <cellStyle name="Percent 86 2 4 4" xfId="55125" xr:uid="{00000000-0005-0000-0000-000060D70000}"/>
    <cellStyle name="Percent 86 2 4 4 2" xfId="55126" xr:uid="{00000000-0005-0000-0000-000061D70000}"/>
    <cellStyle name="Percent 86 2 4 5" xfId="55127" xr:uid="{00000000-0005-0000-0000-000062D70000}"/>
    <cellStyle name="Percent 86 2 4 5 2" xfId="55128" xr:uid="{00000000-0005-0000-0000-000063D70000}"/>
    <cellStyle name="Percent 86 2 4 6" xfId="55129" xr:uid="{00000000-0005-0000-0000-000064D70000}"/>
    <cellStyle name="Percent 86 2 4 7" xfId="55130" xr:uid="{00000000-0005-0000-0000-000065D70000}"/>
    <cellStyle name="Percent 86 2 4 8" xfId="55131" xr:uid="{00000000-0005-0000-0000-000066D70000}"/>
    <cellStyle name="Percent 86 2 4 9" xfId="55132" xr:uid="{00000000-0005-0000-0000-000067D70000}"/>
    <cellStyle name="Percent 86 2 5" xfId="55133" xr:uid="{00000000-0005-0000-0000-000068D70000}"/>
    <cellStyle name="Percent 86 2 5 2" xfId="55134" xr:uid="{00000000-0005-0000-0000-000069D70000}"/>
    <cellStyle name="Percent 86 2 5 3" xfId="55135" xr:uid="{00000000-0005-0000-0000-00006AD70000}"/>
    <cellStyle name="Percent 86 2 5 4" xfId="55136" xr:uid="{00000000-0005-0000-0000-00006BD70000}"/>
    <cellStyle name="Percent 86 2 5 5" xfId="55137" xr:uid="{00000000-0005-0000-0000-00006CD70000}"/>
    <cellStyle name="Percent 86 2 6" xfId="55138" xr:uid="{00000000-0005-0000-0000-00006DD70000}"/>
    <cellStyle name="Percent 86 2 6 2" xfId="55139" xr:uid="{00000000-0005-0000-0000-00006ED70000}"/>
    <cellStyle name="Percent 86 2 6 3" xfId="55140" xr:uid="{00000000-0005-0000-0000-00006FD70000}"/>
    <cellStyle name="Percent 86 2 7" xfId="55141" xr:uid="{00000000-0005-0000-0000-000070D70000}"/>
    <cellStyle name="Percent 86 2 7 2" xfId="55142" xr:uid="{00000000-0005-0000-0000-000071D70000}"/>
    <cellStyle name="Percent 86 2 8" xfId="55143" xr:uid="{00000000-0005-0000-0000-000072D70000}"/>
    <cellStyle name="Percent 86 2 8 2" xfId="55144" xr:uid="{00000000-0005-0000-0000-000073D70000}"/>
    <cellStyle name="Percent 86 2 9" xfId="55145" xr:uid="{00000000-0005-0000-0000-000074D70000}"/>
    <cellStyle name="Percent 86 3" xfId="55146" xr:uid="{00000000-0005-0000-0000-000075D70000}"/>
    <cellStyle name="Percent 86 3 10" xfId="55147" xr:uid="{00000000-0005-0000-0000-000076D70000}"/>
    <cellStyle name="Percent 86 3 11" xfId="55148" xr:uid="{00000000-0005-0000-0000-000077D70000}"/>
    <cellStyle name="Percent 86 3 12" xfId="55149" xr:uid="{00000000-0005-0000-0000-000078D70000}"/>
    <cellStyle name="Percent 86 3 13" xfId="55150" xr:uid="{00000000-0005-0000-0000-000079D70000}"/>
    <cellStyle name="Percent 86 3 14" xfId="55151" xr:uid="{00000000-0005-0000-0000-00007AD70000}"/>
    <cellStyle name="Percent 86 3 2" xfId="55152" xr:uid="{00000000-0005-0000-0000-00007BD70000}"/>
    <cellStyle name="Percent 86 3 2 10" xfId="55153" xr:uid="{00000000-0005-0000-0000-00007CD70000}"/>
    <cellStyle name="Percent 86 3 2 11" xfId="55154" xr:uid="{00000000-0005-0000-0000-00007DD70000}"/>
    <cellStyle name="Percent 86 3 2 12" xfId="55155" xr:uid="{00000000-0005-0000-0000-00007ED70000}"/>
    <cellStyle name="Percent 86 3 2 2" xfId="55156" xr:uid="{00000000-0005-0000-0000-00007FD70000}"/>
    <cellStyle name="Percent 86 3 2 2 10" xfId="55157" xr:uid="{00000000-0005-0000-0000-000080D70000}"/>
    <cellStyle name="Percent 86 3 2 2 11" xfId="55158" xr:uid="{00000000-0005-0000-0000-000081D70000}"/>
    <cellStyle name="Percent 86 3 2 2 2" xfId="55159" xr:uid="{00000000-0005-0000-0000-000082D70000}"/>
    <cellStyle name="Percent 86 3 2 2 2 2" xfId="55160" xr:uid="{00000000-0005-0000-0000-000083D70000}"/>
    <cellStyle name="Percent 86 3 2 2 2 3" xfId="55161" xr:uid="{00000000-0005-0000-0000-000084D70000}"/>
    <cellStyle name="Percent 86 3 2 2 2 4" xfId="55162" xr:uid="{00000000-0005-0000-0000-000085D70000}"/>
    <cellStyle name="Percent 86 3 2 2 2 5" xfId="55163" xr:uid="{00000000-0005-0000-0000-000086D70000}"/>
    <cellStyle name="Percent 86 3 2 2 3" xfId="55164" xr:uid="{00000000-0005-0000-0000-000087D70000}"/>
    <cellStyle name="Percent 86 3 2 2 3 2" xfId="55165" xr:uid="{00000000-0005-0000-0000-000088D70000}"/>
    <cellStyle name="Percent 86 3 2 2 3 3" xfId="55166" xr:uid="{00000000-0005-0000-0000-000089D70000}"/>
    <cellStyle name="Percent 86 3 2 2 4" xfId="55167" xr:uid="{00000000-0005-0000-0000-00008AD70000}"/>
    <cellStyle name="Percent 86 3 2 2 4 2" xfId="55168" xr:uid="{00000000-0005-0000-0000-00008BD70000}"/>
    <cellStyle name="Percent 86 3 2 2 5" xfId="55169" xr:uid="{00000000-0005-0000-0000-00008CD70000}"/>
    <cellStyle name="Percent 86 3 2 2 5 2" xfId="55170" xr:uid="{00000000-0005-0000-0000-00008DD70000}"/>
    <cellStyle name="Percent 86 3 2 2 6" xfId="55171" xr:uid="{00000000-0005-0000-0000-00008ED70000}"/>
    <cellStyle name="Percent 86 3 2 2 7" xfId="55172" xr:uid="{00000000-0005-0000-0000-00008FD70000}"/>
    <cellStyle name="Percent 86 3 2 2 8" xfId="55173" xr:uid="{00000000-0005-0000-0000-000090D70000}"/>
    <cellStyle name="Percent 86 3 2 2 9" xfId="55174" xr:uid="{00000000-0005-0000-0000-000091D70000}"/>
    <cellStyle name="Percent 86 3 2 3" xfId="55175" xr:uid="{00000000-0005-0000-0000-000092D70000}"/>
    <cellStyle name="Percent 86 3 2 3 2" xfId="55176" xr:uid="{00000000-0005-0000-0000-000093D70000}"/>
    <cellStyle name="Percent 86 3 2 3 3" xfId="55177" xr:uid="{00000000-0005-0000-0000-000094D70000}"/>
    <cellStyle name="Percent 86 3 2 3 4" xfId="55178" xr:uid="{00000000-0005-0000-0000-000095D70000}"/>
    <cellStyle name="Percent 86 3 2 3 5" xfId="55179" xr:uid="{00000000-0005-0000-0000-000096D70000}"/>
    <cellStyle name="Percent 86 3 2 4" xfId="55180" xr:uid="{00000000-0005-0000-0000-000097D70000}"/>
    <cellStyle name="Percent 86 3 2 4 2" xfId="55181" xr:uid="{00000000-0005-0000-0000-000098D70000}"/>
    <cellStyle name="Percent 86 3 2 4 3" xfId="55182" xr:uid="{00000000-0005-0000-0000-000099D70000}"/>
    <cellStyle name="Percent 86 3 2 5" xfId="55183" xr:uid="{00000000-0005-0000-0000-00009AD70000}"/>
    <cellStyle name="Percent 86 3 2 5 2" xfId="55184" xr:uid="{00000000-0005-0000-0000-00009BD70000}"/>
    <cellStyle name="Percent 86 3 2 6" xfId="55185" xr:uid="{00000000-0005-0000-0000-00009CD70000}"/>
    <cellStyle name="Percent 86 3 2 6 2" xfId="55186" xr:uid="{00000000-0005-0000-0000-00009DD70000}"/>
    <cellStyle name="Percent 86 3 2 7" xfId="55187" xr:uid="{00000000-0005-0000-0000-00009ED70000}"/>
    <cellStyle name="Percent 86 3 2 8" xfId="55188" xr:uid="{00000000-0005-0000-0000-00009FD70000}"/>
    <cellStyle name="Percent 86 3 2 9" xfId="55189" xr:uid="{00000000-0005-0000-0000-0000A0D70000}"/>
    <cellStyle name="Percent 86 3 3" xfId="55190" xr:uid="{00000000-0005-0000-0000-0000A1D70000}"/>
    <cellStyle name="Percent 86 3 3 10" xfId="55191" xr:uid="{00000000-0005-0000-0000-0000A2D70000}"/>
    <cellStyle name="Percent 86 3 3 11" xfId="55192" xr:uid="{00000000-0005-0000-0000-0000A3D70000}"/>
    <cellStyle name="Percent 86 3 3 12" xfId="55193" xr:uid="{00000000-0005-0000-0000-0000A4D70000}"/>
    <cellStyle name="Percent 86 3 3 2" xfId="55194" xr:uid="{00000000-0005-0000-0000-0000A5D70000}"/>
    <cellStyle name="Percent 86 3 3 2 10" xfId="55195" xr:uid="{00000000-0005-0000-0000-0000A6D70000}"/>
    <cellStyle name="Percent 86 3 3 2 11" xfId="55196" xr:uid="{00000000-0005-0000-0000-0000A7D70000}"/>
    <cellStyle name="Percent 86 3 3 2 2" xfId="55197" xr:uid="{00000000-0005-0000-0000-0000A8D70000}"/>
    <cellStyle name="Percent 86 3 3 2 2 2" xfId="55198" xr:uid="{00000000-0005-0000-0000-0000A9D70000}"/>
    <cellStyle name="Percent 86 3 3 2 2 3" xfId="55199" xr:uid="{00000000-0005-0000-0000-0000AAD70000}"/>
    <cellStyle name="Percent 86 3 3 2 2 4" xfId="55200" xr:uid="{00000000-0005-0000-0000-0000ABD70000}"/>
    <cellStyle name="Percent 86 3 3 2 2 5" xfId="55201" xr:uid="{00000000-0005-0000-0000-0000ACD70000}"/>
    <cellStyle name="Percent 86 3 3 2 3" xfId="55202" xr:uid="{00000000-0005-0000-0000-0000ADD70000}"/>
    <cellStyle name="Percent 86 3 3 2 3 2" xfId="55203" xr:uid="{00000000-0005-0000-0000-0000AED70000}"/>
    <cellStyle name="Percent 86 3 3 2 3 3" xfId="55204" xr:uid="{00000000-0005-0000-0000-0000AFD70000}"/>
    <cellStyle name="Percent 86 3 3 2 4" xfId="55205" xr:uid="{00000000-0005-0000-0000-0000B0D70000}"/>
    <cellStyle name="Percent 86 3 3 2 4 2" xfId="55206" xr:uid="{00000000-0005-0000-0000-0000B1D70000}"/>
    <cellStyle name="Percent 86 3 3 2 5" xfId="55207" xr:uid="{00000000-0005-0000-0000-0000B2D70000}"/>
    <cellStyle name="Percent 86 3 3 2 5 2" xfId="55208" xr:uid="{00000000-0005-0000-0000-0000B3D70000}"/>
    <cellStyle name="Percent 86 3 3 2 6" xfId="55209" xr:uid="{00000000-0005-0000-0000-0000B4D70000}"/>
    <cellStyle name="Percent 86 3 3 2 7" xfId="55210" xr:uid="{00000000-0005-0000-0000-0000B5D70000}"/>
    <cellStyle name="Percent 86 3 3 2 8" xfId="55211" xr:uid="{00000000-0005-0000-0000-0000B6D70000}"/>
    <cellStyle name="Percent 86 3 3 2 9" xfId="55212" xr:uid="{00000000-0005-0000-0000-0000B7D70000}"/>
    <cellStyle name="Percent 86 3 3 3" xfId="55213" xr:uid="{00000000-0005-0000-0000-0000B8D70000}"/>
    <cellStyle name="Percent 86 3 3 3 2" xfId="55214" xr:uid="{00000000-0005-0000-0000-0000B9D70000}"/>
    <cellStyle name="Percent 86 3 3 3 3" xfId="55215" xr:uid="{00000000-0005-0000-0000-0000BAD70000}"/>
    <cellStyle name="Percent 86 3 3 3 4" xfId="55216" xr:uid="{00000000-0005-0000-0000-0000BBD70000}"/>
    <cellStyle name="Percent 86 3 3 3 5" xfId="55217" xr:uid="{00000000-0005-0000-0000-0000BCD70000}"/>
    <cellStyle name="Percent 86 3 3 4" xfId="55218" xr:uid="{00000000-0005-0000-0000-0000BDD70000}"/>
    <cellStyle name="Percent 86 3 3 4 2" xfId="55219" xr:uid="{00000000-0005-0000-0000-0000BED70000}"/>
    <cellStyle name="Percent 86 3 3 4 3" xfId="55220" xr:uid="{00000000-0005-0000-0000-0000BFD70000}"/>
    <cellStyle name="Percent 86 3 3 5" xfId="55221" xr:uid="{00000000-0005-0000-0000-0000C0D70000}"/>
    <cellStyle name="Percent 86 3 3 5 2" xfId="55222" xr:uid="{00000000-0005-0000-0000-0000C1D70000}"/>
    <cellStyle name="Percent 86 3 3 6" xfId="55223" xr:uid="{00000000-0005-0000-0000-0000C2D70000}"/>
    <cellStyle name="Percent 86 3 3 6 2" xfId="55224" xr:uid="{00000000-0005-0000-0000-0000C3D70000}"/>
    <cellStyle name="Percent 86 3 3 7" xfId="55225" xr:uid="{00000000-0005-0000-0000-0000C4D70000}"/>
    <cellStyle name="Percent 86 3 3 8" xfId="55226" xr:uid="{00000000-0005-0000-0000-0000C5D70000}"/>
    <cellStyle name="Percent 86 3 3 9" xfId="55227" xr:uid="{00000000-0005-0000-0000-0000C6D70000}"/>
    <cellStyle name="Percent 86 3 4" xfId="55228" xr:uid="{00000000-0005-0000-0000-0000C7D70000}"/>
    <cellStyle name="Percent 86 3 4 10" xfId="55229" xr:uid="{00000000-0005-0000-0000-0000C8D70000}"/>
    <cellStyle name="Percent 86 3 4 11" xfId="55230" xr:uid="{00000000-0005-0000-0000-0000C9D70000}"/>
    <cellStyle name="Percent 86 3 4 2" xfId="55231" xr:uid="{00000000-0005-0000-0000-0000CAD70000}"/>
    <cellStyle name="Percent 86 3 4 2 2" xfId="55232" xr:uid="{00000000-0005-0000-0000-0000CBD70000}"/>
    <cellStyle name="Percent 86 3 4 2 3" xfId="55233" xr:uid="{00000000-0005-0000-0000-0000CCD70000}"/>
    <cellStyle name="Percent 86 3 4 2 4" xfId="55234" xr:uid="{00000000-0005-0000-0000-0000CDD70000}"/>
    <cellStyle name="Percent 86 3 4 2 5" xfId="55235" xr:uid="{00000000-0005-0000-0000-0000CED70000}"/>
    <cellStyle name="Percent 86 3 4 3" xfId="55236" xr:uid="{00000000-0005-0000-0000-0000CFD70000}"/>
    <cellStyle name="Percent 86 3 4 3 2" xfId="55237" xr:uid="{00000000-0005-0000-0000-0000D0D70000}"/>
    <cellStyle name="Percent 86 3 4 3 3" xfId="55238" xr:uid="{00000000-0005-0000-0000-0000D1D70000}"/>
    <cellStyle name="Percent 86 3 4 4" xfId="55239" xr:uid="{00000000-0005-0000-0000-0000D2D70000}"/>
    <cellStyle name="Percent 86 3 4 4 2" xfId="55240" xr:uid="{00000000-0005-0000-0000-0000D3D70000}"/>
    <cellStyle name="Percent 86 3 4 5" xfId="55241" xr:uid="{00000000-0005-0000-0000-0000D4D70000}"/>
    <cellStyle name="Percent 86 3 4 5 2" xfId="55242" xr:uid="{00000000-0005-0000-0000-0000D5D70000}"/>
    <cellStyle name="Percent 86 3 4 6" xfId="55243" xr:uid="{00000000-0005-0000-0000-0000D6D70000}"/>
    <cellStyle name="Percent 86 3 4 7" xfId="55244" xr:uid="{00000000-0005-0000-0000-0000D7D70000}"/>
    <cellStyle name="Percent 86 3 4 8" xfId="55245" xr:uid="{00000000-0005-0000-0000-0000D8D70000}"/>
    <cellStyle name="Percent 86 3 4 9" xfId="55246" xr:uid="{00000000-0005-0000-0000-0000D9D70000}"/>
    <cellStyle name="Percent 86 3 5" xfId="55247" xr:uid="{00000000-0005-0000-0000-0000DAD70000}"/>
    <cellStyle name="Percent 86 3 5 2" xfId="55248" xr:uid="{00000000-0005-0000-0000-0000DBD70000}"/>
    <cellStyle name="Percent 86 3 5 3" xfId="55249" xr:uid="{00000000-0005-0000-0000-0000DCD70000}"/>
    <cellStyle name="Percent 86 3 5 4" xfId="55250" xr:uid="{00000000-0005-0000-0000-0000DDD70000}"/>
    <cellStyle name="Percent 86 3 5 5" xfId="55251" xr:uid="{00000000-0005-0000-0000-0000DED70000}"/>
    <cellStyle name="Percent 86 3 6" xfId="55252" xr:uid="{00000000-0005-0000-0000-0000DFD70000}"/>
    <cellStyle name="Percent 86 3 6 2" xfId="55253" xr:uid="{00000000-0005-0000-0000-0000E0D70000}"/>
    <cellStyle name="Percent 86 3 6 3" xfId="55254" xr:uid="{00000000-0005-0000-0000-0000E1D70000}"/>
    <cellStyle name="Percent 86 3 7" xfId="55255" xr:uid="{00000000-0005-0000-0000-0000E2D70000}"/>
    <cellStyle name="Percent 86 3 7 2" xfId="55256" xr:uid="{00000000-0005-0000-0000-0000E3D70000}"/>
    <cellStyle name="Percent 86 3 8" xfId="55257" xr:uid="{00000000-0005-0000-0000-0000E4D70000}"/>
    <cellStyle name="Percent 86 3 8 2" xfId="55258" xr:uid="{00000000-0005-0000-0000-0000E5D70000}"/>
    <cellStyle name="Percent 86 3 9" xfId="55259" xr:uid="{00000000-0005-0000-0000-0000E6D70000}"/>
    <cellStyle name="Percent 86 4" xfId="55260" xr:uid="{00000000-0005-0000-0000-0000E7D70000}"/>
    <cellStyle name="Percent 86 4 10" xfId="55261" xr:uid="{00000000-0005-0000-0000-0000E8D70000}"/>
    <cellStyle name="Percent 86 4 11" xfId="55262" xr:uid="{00000000-0005-0000-0000-0000E9D70000}"/>
    <cellStyle name="Percent 86 4 12" xfId="55263" xr:uid="{00000000-0005-0000-0000-0000EAD70000}"/>
    <cellStyle name="Percent 86 4 13" xfId="55264" xr:uid="{00000000-0005-0000-0000-0000EBD70000}"/>
    <cellStyle name="Percent 86 4 14" xfId="55265" xr:uid="{00000000-0005-0000-0000-0000ECD70000}"/>
    <cellStyle name="Percent 86 4 2" xfId="55266" xr:uid="{00000000-0005-0000-0000-0000EDD70000}"/>
    <cellStyle name="Percent 86 4 2 10" xfId="55267" xr:uid="{00000000-0005-0000-0000-0000EED70000}"/>
    <cellStyle name="Percent 86 4 2 11" xfId="55268" xr:uid="{00000000-0005-0000-0000-0000EFD70000}"/>
    <cellStyle name="Percent 86 4 2 12" xfId="55269" xr:uid="{00000000-0005-0000-0000-0000F0D70000}"/>
    <cellStyle name="Percent 86 4 2 2" xfId="55270" xr:uid="{00000000-0005-0000-0000-0000F1D70000}"/>
    <cellStyle name="Percent 86 4 2 2 10" xfId="55271" xr:uid="{00000000-0005-0000-0000-0000F2D70000}"/>
    <cellStyle name="Percent 86 4 2 2 11" xfId="55272" xr:uid="{00000000-0005-0000-0000-0000F3D70000}"/>
    <cellStyle name="Percent 86 4 2 2 2" xfId="55273" xr:uid="{00000000-0005-0000-0000-0000F4D70000}"/>
    <cellStyle name="Percent 86 4 2 2 2 2" xfId="55274" xr:uid="{00000000-0005-0000-0000-0000F5D70000}"/>
    <cellStyle name="Percent 86 4 2 2 2 3" xfId="55275" xr:uid="{00000000-0005-0000-0000-0000F6D70000}"/>
    <cellStyle name="Percent 86 4 2 2 2 4" xfId="55276" xr:uid="{00000000-0005-0000-0000-0000F7D70000}"/>
    <cellStyle name="Percent 86 4 2 2 2 5" xfId="55277" xr:uid="{00000000-0005-0000-0000-0000F8D70000}"/>
    <cellStyle name="Percent 86 4 2 2 3" xfId="55278" xr:uid="{00000000-0005-0000-0000-0000F9D70000}"/>
    <cellStyle name="Percent 86 4 2 2 3 2" xfId="55279" xr:uid="{00000000-0005-0000-0000-0000FAD70000}"/>
    <cellStyle name="Percent 86 4 2 2 3 3" xfId="55280" xr:uid="{00000000-0005-0000-0000-0000FBD70000}"/>
    <cellStyle name="Percent 86 4 2 2 4" xfId="55281" xr:uid="{00000000-0005-0000-0000-0000FCD70000}"/>
    <cellStyle name="Percent 86 4 2 2 4 2" xfId="55282" xr:uid="{00000000-0005-0000-0000-0000FDD70000}"/>
    <cellStyle name="Percent 86 4 2 2 5" xfId="55283" xr:uid="{00000000-0005-0000-0000-0000FED70000}"/>
    <cellStyle name="Percent 86 4 2 2 5 2" xfId="55284" xr:uid="{00000000-0005-0000-0000-0000FFD70000}"/>
    <cellStyle name="Percent 86 4 2 2 6" xfId="55285" xr:uid="{00000000-0005-0000-0000-000000D80000}"/>
    <cellStyle name="Percent 86 4 2 2 7" xfId="55286" xr:uid="{00000000-0005-0000-0000-000001D80000}"/>
    <cellStyle name="Percent 86 4 2 2 8" xfId="55287" xr:uid="{00000000-0005-0000-0000-000002D80000}"/>
    <cellStyle name="Percent 86 4 2 2 9" xfId="55288" xr:uid="{00000000-0005-0000-0000-000003D80000}"/>
    <cellStyle name="Percent 86 4 2 3" xfId="55289" xr:uid="{00000000-0005-0000-0000-000004D80000}"/>
    <cellStyle name="Percent 86 4 2 3 2" xfId="55290" xr:uid="{00000000-0005-0000-0000-000005D80000}"/>
    <cellStyle name="Percent 86 4 2 3 3" xfId="55291" xr:uid="{00000000-0005-0000-0000-000006D80000}"/>
    <cellStyle name="Percent 86 4 2 3 4" xfId="55292" xr:uid="{00000000-0005-0000-0000-000007D80000}"/>
    <cellStyle name="Percent 86 4 2 3 5" xfId="55293" xr:uid="{00000000-0005-0000-0000-000008D80000}"/>
    <cellStyle name="Percent 86 4 2 4" xfId="55294" xr:uid="{00000000-0005-0000-0000-000009D80000}"/>
    <cellStyle name="Percent 86 4 2 4 2" xfId="55295" xr:uid="{00000000-0005-0000-0000-00000AD80000}"/>
    <cellStyle name="Percent 86 4 2 4 3" xfId="55296" xr:uid="{00000000-0005-0000-0000-00000BD80000}"/>
    <cellStyle name="Percent 86 4 2 5" xfId="55297" xr:uid="{00000000-0005-0000-0000-00000CD80000}"/>
    <cellStyle name="Percent 86 4 2 5 2" xfId="55298" xr:uid="{00000000-0005-0000-0000-00000DD80000}"/>
    <cellStyle name="Percent 86 4 2 6" xfId="55299" xr:uid="{00000000-0005-0000-0000-00000ED80000}"/>
    <cellStyle name="Percent 86 4 2 6 2" xfId="55300" xr:uid="{00000000-0005-0000-0000-00000FD80000}"/>
    <cellStyle name="Percent 86 4 2 7" xfId="55301" xr:uid="{00000000-0005-0000-0000-000010D80000}"/>
    <cellStyle name="Percent 86 4 2 8" xfId="55302" xr:uid="{00000000-0005-0000-0000-000011D80000}"/>
    <cellStyle name="Percent 86 4 2 9" xfId="55303" xr:uid="{00000000-0005-0000-0000-000012D80000}"/>
    <cellStyle name="Percent 86 4 3" xfId="55304" xr:uid="{00000000-0005-0000-0000-000013D80000}"/>
    <cellStyle name="Percent 86 4 3 10" xfId="55305" xr:uid="{00000000-0005-0000-0000-000014D80000}"/>
    <cellStyle name="Percent 86 4 3 11" xfId="55306" xr:uid="{00000000-0005-0000-0000-000015D80000}"/>
    <cellStyle name="Percent 86 4 3 12" xfId="55307" xr:uid="{00000000-0005-0000-0000-000016D80000}"/>
    <cellStyle name="Percent 86 4 3 2" xfId="55308" xr:uid="{00000000-0005-0000-0000-000017D80000}"/>
    <cellStyle name="Percent 86 4 3 2 10" xfId="55309" xr:uid="{00000000-0005-0000-0000-000018D80000}"/>
    <cellStyle name="Percent 86 4 3 2 11" xfId="55310" xr:uid="{00000000-0005-0000-0000-000019D80000}"/>
    <cellStyle name="Percent 86 4 3 2 2" xfId="55311" xr:uid="{00000000-0005-0000-0000-00001AD80000}"/>
    <cellStyle name="Percent 86 4 3 2 2 2" xfId="55312" xr:uid="{00000000-0005-0000-0000-00001BD80000}"/>
    <cellStyle name="Percent 86 4 3 2 2 3" xfId="55313" xr:uid="{00000000-0005-0000-0000-00001CD80000}"/>
    <cellStyle name="Percent 86 4 3 2 2 4" xfId="55314" xr:uid="{00000000-0005-0000-0000-00001DD80000}"/>
    <cellStyle name="Percent 86 4 3 2 2 5" xfId="55315" xr:uid="{00000000-0005-0000-0000-00001ED80000}"/>
    <cellStyle name="Percent 86 4 3 2 3" xfId="55316" xr:uid="{00000000-0005-0000-0000-00001FD80000}"/>
    <cellStyle name="Percent 86 4 3 2 3 2" xfId="55317" xr:uid="{00000000-0005-0000-0000-000020D80000}"/>
    <cellStyle name="Percent 86 4 3 2 3 3" xfId="55318" xr:uid="{00000000-0005-0000-0000-000021D80000}"/>
    <cellStyle name="Percent 86 4 3 2 4" xfId="55319" xr:uid="{00000000-0005-0000-0000-000022D80000}"/>
    <cellStyle name="Percent 86 4 3 2 4 2" xfId="55320" xr:uid="{00000000-0005-0000-0000-000023D80000}"/>
    <cellStyle name="Percent 86 4 3 2 5" xfId="55321" xr:uid="{00000000-0005-0000-0000-000024D80000}"/>
    <cellStyle name="Percent 86 4 3 2 5 2" xfId="55322" xr:uid="{00000000-0005-0000-0000-000025D80000}"/>
    <cellStyle name="Percent 86 4 3 2 6" xfId="55323" xr:uid="{00000000-0005-0000-0000-000026D80000}"/>
    <cellStyle name="Percent 86 4 3 2 7" xfId="55324" xr:uid="{00000000-0005-0000-0000-000027D80000}"/>
    <cellStyle name="Percent 86 4 3 2 8" xfId="55325" xr:uid="{00000000-0005-0000-0000-000028D80000}"/>
    <cellStyle name="Percent 86 4 3 2 9" xfId="55326" xr:uid="{00000000-0005-0000-0000-000029D80000}"/>
    <cellStyle name="Percent 86 4 3 3" xfId="55327" xr:uid="{00000000-0005-0000-0000-00002AD80000}"/>
    <cellStyle name="Percent 86 4 3 3 2" xfId="55328" xr:uid="{00000000-0005-0000-0000-00002BD80000}"/>
    <cellStyle name="Percent 86 4 3 3 3" xfId="55329" xr:uid="{00000000-0005-0000-0000-00002CD80000}"/>
    <cellStyle name="Percent 86 4 3 3 4" xfId="55330" xr:uid="{00000000-0005-0000-0000-00002DD80000}"/>
    <cellStyle name="Percent 86 4 3 3 5" xfId="55331" xr:uid="{00000000-0005-0000-0000-00002ED80000}"/>
    <cellStyle name="Percent 86 4 3 4" xfId="55332" xr:uid="{00000000-0005-0000-0000-00002FD80000}"/>
    <cellStyle name="Percent 86 4 3 4 2" xfId="55333" xr:uid="{00000000-0005-0000-0000-000030D80000}"/>
    <cellStyle name="Percent 86 4 3 4 3" xfId="55334" xr:uid="{00000000-0005-0000-0000-000031D80000}"/>
    <cellStyle name="Percent 86 4 3 5" xfId="55335" xr:uid="{00000000-0005-0000-0000-000032D80000}"/>
    <cellStyle name="Percent 86 4 3 5 2" xfId="55336" xr:uid="{00000000-0005-0000-0000-000033D80000}"/>
    <cellStyle name="Percent 86 4 3 6" xfId="55337" xr:uid="{00000000-0005-0000-0000-000034D80000}"/>
    <cellStyle name="Percent 86 4 3 6 2" xfId="55338" xr:uid="{00000000-0005-0000-0000-000035D80000}"/>
    <cellStyle name="Percent 86 4 3 7" xfId="55339" xr:uid="{00000000-0005-0000-0000-000036D80000}"/>
    <cellStyle name="Percent 86 4 3 8" xfId="55340" xr:uid="{00000000-0005-0000-0000-000037D80000}"/>
    <cellStyle name="Percent 86 4 3 9" xfId="55341" xr:uid="{00000000-0005-0000-0000-000038D80000}"/>
    <cellStyle name="Percent 86 4 4" xfId="55342" xr:uid="{00000000-0005-0000-0000-000039D80000}"/>
    <cellStyle name="Percent 86 4 4 10" xfId="55343" xr:uid="{00000000-0005-0000-0000-00003AD80000}"/>
    <cellStyle name="Percent 86 4 4 11" xfId="55344" xr:uid="{00000000-0005-0000-0000-00003BD80000}"/>
    <cellStyle name="Percent 86 4 4 2" xfId="55345" xr:uid="{00000000-0005-0000-0000-00003CD80000}"/>
    <cellStyle name="Percent 86 4 4 2 2" xfId="55346" xr:uid="{00000000-0005-0000-0000-00003DD80000}"/>
    <cellStyle name="Percent 86 4 4 2 3" xfId="55347" xr:uid="{00000000-0005-0000-0000-00003ED80000}"/>
    <cellStyle name="Percent 86 4 4 2 4" xfId="55348" xr:uid="{00000000-0005-0000-0000-00003FD80000}"/>
    <cellStyle name="Percent 86 4 4 2 5" xfId="55349" xr:uid="{00000000-0005-0000-0000-000040D80000}"/>
    <cellStyle name="Percent 86 4 4 3" xfId="55350" xr:uid="{00000000-0005-0000-0000-000041D80000}"/>
    <cellStyle name="Percent 86 4 4 3 2" xfId="55351" xr:uid="{00000000-0005-0000-0000-000042D80000}"/>
    <cellStyle name="Percent 86 4 4 3 3" xfId="55352" xr:uid="{00000000-0005-0000-0000-000043D80000}"/>
    <cellStyle name="Percent 86 4 4 4" xfId="55353" xr:uid="{00000000-0005-0000-0000-000044D80000}"/>
    <cellStyle name="Percent 86 4 4 4 2" xfId="55354" xr:uid="{00000000-0005-0000-0000-000045D80000}"/>
    <cellStyle name="Percent 86 4 4 5" xfId="55355" xr:uid="{00000000-0005-0000-0000-000046D80000}"/>
    <cellStyle name="Percent 86 4 4 5 2" xfId="55356" xr:uid="{00000000-0005-0000-0000-000047D80000}"/>
    <cellStyle name="Percent 86 4 4 6" xfId="55357" xr:uid="{00000000-0005-0000-0000-000048D80000}"/>
    <cellStyle name="Percent 86 4 4 7" xfId="55358" xr:uid="{00000000-0005-0000-0000-000049D80000}"/>
    <cellStyle name="Percent 86 4 4 8" xfId="55359" xr:uid="{00000000-0005-0000-0000-00004AD80000}"/>
    <cellStyle name="Percent 86 4 4 9" xfId="55360" xr:uid="{00000000-0005-0000-0000-00004BD80000}"/>
    <cellStyle name="Percent 86 4 5" xfId="55361" xr:uid="{00000000-0005-0000-0000-00004CD80000}"/>
    <cellStyle name="Percent 86 4 5 2" xfId="55362" xr:uid="{00000000-0005-0000-0000-00004DD80000}"/>
    <cellStyle name="Percent 86 4 5 3" xfId="55363" xr:uid="{00000000-0005-0000-0000-00004ED80000}"/>
    <cellStyle name="Percent 86 4 5 4" xfId="55364" xr:uid="{00000000-0005-0000-0000-00004FD80000}"/>
    <cellStyle name="Percent 86 4 5 5" xfId="55365" xr:uid="{00000000-0005-0000-0000-000050D80000}"/>
    <cellStyle name="Percent 86 4 6" xfId="55366" xr:uid="{00000000-0005-0000-0000-000051D80000}"/>
    <cellStyle name="Percent 86 4 6 2" xfId="55367" xr:uid="{00000000-0005-0000-0000-000052D80000}"/>
    <cellStyle name="Percent 86 4 6 3" xfId="55368" xr:uid="{00000000-0005-0000-0000-000053D80000}"/>
    <cellStyle name="Percent 86 4 7" xfId="55369" xr:uid="{00000000-0005-0000-0000-000054D80000}"/>
    <cellStyle name="Percent 86 4 7 2" xfId="55370" xr:uid="{00000000-0005-0000-0000-000055D80000}"/>
    <cellStyle name="Percent 86 4 8" xfId="55371" xr:uid="{00000000-0005-0000-0000-000056D80000}"/>
    <cellStyle name="Percent 86 4 8 2" xfId="55372" xr:uid="{00000000-0005-0000-0000-000057D80000}"/>
    <cellStyle name="Percent 86 4 9" xfId="55373" xr:uid="{00000000-0005-0000-0000-000058D80000}"/>
    <cellStyle name="Percent 86 5" xfId="55374" xr:uid="{00000000-0005-0000-0000-000059D80000}"/>
    <cellStyle name="Percent 86 5 10" xfId="55375" xr:uid="{00000000-0005-0000-0000-00005AD80000}"/>
    <cellStyle name="Percent 86 5 11" xfId="55376" xr:uid="{00000000-0005-0000-0000-00005BD80000}"/>
    <cellStyle name="Percent 86 5 12" xfId="55377" xr:uid="{00000000-0005-0000-0000-00005CD80000}"/>
    <cellStyle name="Percent 86 5 2" xfId="55378" xr:uid="{00000000-0005-0000-0000-00005DD80000}"/>
    <cellStyle name="Percent 86 5 2 10" xfId="55379" xr:uid="{00000000-0005-0000-0000-00005ED80000}"/>
    <cellStyle name="Percent 86 5 2 11" xfId="55380" xr:uid="{00000000-0005-0000-0000-00005FD80000}"/>
    <cellStyle name="Percent 86 5 2 2" xfId="55381" xr:uid="{00000000-0005-0000-0000-000060D80000}"/>
    <cellStyle name="Percent 86 5 2 2 2" xfId="55382" xr:uid="{00000000-0005-0000-0000-000061D80000}"/>
    <cellStyle name="Percent 86 5 2 2 3" xfId="55383" xr:uid="{00000000-0005-0000-0000-000062D80000}"/>
    <cellStyle name="Percent 86 5 2 2 4" xfId="55384" xr:uid="{00000000-0005-0000-0000-000063D80000}"/>
    <cellStyle name="Percent 86 5 2 2 5" xfId="55385" xr:uid="{00000000-0005-0000-0000-000064D80000}"/>
    <cellStyle name="Percent 86 5 2 3" xfId="55386" xr:uid="{00000000-0005-0000-0000-000065D80000}"/>
    <cellStyle name="Percent 86 5 2 3 2" xfId="55387" xr:uid="{00000000-0005-0000-0000-000066D80000}"/>
    <cellStyle name="Percent 86 5 2 3 3" xfId="55388" xr:uid="{00000000-0005-0000-0000-000067D80000}"/>
    <cellStyle name="Percent 86 5 2 4" xfId="55389" xr:uid="{00000000-0005-0000-0000-000068D80000}"/>
    <cellStyle name="Percent 86 5 2 4 2" xfId="55390" xr:uid="{00000000-0005-0000-0000-000069D80000}"/>
    <cellStyle name="Percent 86 5 2 5" xfId="55391" xr:uid="{00000000-0005-0000-0000-00006AD80000}"/>
    <cellStyle name="Percent 86 5 2 5 2" xfId="55392" xr:uid="{00000000-0005-0000-0000-00006BD80000}"/>
    <cellStyle name="Percent 86 5 2 6" xfId="55393" xr:uid="{00000000-0005-0000-0000-00006CD80000}"/>
    <cellStyle name="Percent 86 5 2 7" xfId="55394" xr:uid="{00000000-0005-0000-0000-00006DD80000}"/>
    <cellStyle name="Percent 86 5 2 8" xfId="55395" xr:uid="{00000000-0005-0000-0000-00006ED80000}"/>
    <cellStyle name="Percent 86 5 2 9" xfId="55396" xr:uid="{00000000-0005-0000-0000-00006FD80000}"/>
    <cellStyle name="Percent 86 5 3" xfId="55397" xr:uid="{00000000-0005-0000-0000-000070D80000}"/>
    <cellStyle name="Percent 86 5 3 2" xfId="55398" xr:uid="{00000000-0005-0000-0000-000071D80000}"/>
    <cellStyle name="Percent 86 5 3 3" xfId="55399" xr:uid="{00000000-0005-0000-0000-000072D80000}"/>
    <cellStyle name="Percent 86 5 3 4" xfId="55400" xr:uid="{00000000-0005-0000-0000-000073D80000}"/>
    <cellStyle name="Percent 86 5 3 5" xfId="55401" xr:uid="{00000000-0005-0000-0000-000074D80000}"/>
    <cellStyle name="Percent 86 5 4" xfId="55402" xr:uid="{00000000-0005-0000-0000-000075D80000}"/>
    <cellStyle name="Percent 86 5 4 2" xfId="55403" xr:uid="{00000000-0005-0000-0000-000076D80000}"/>
    <cellStyle name="Percent 86 5 4 3" xfId="55404" xr:uid="{00000000-0005-0000-0000-000077D80000}"/>
    <cellStyle name="Percent 86 5 5" xfId="55405" xr:uid="{00000000-0005-0000-0000-000078D80000}"/>
    <cellStyle name="Percent 86 5 5 2" xfId="55406" xr:uid="{00000000-0005-0000-0000-000079D80000}"/>
    <cellStyle name="Percent 86 5 6" xfId="55407" xr:uid="{00000000-0005-0000-0000-00007AD80000}"/>
    <cellStyle name="Percent 86 5 6 2" xfId="55408" xr:uid="{00000000-0005-0000-0000-00007BD80000}"/>
    <cellStyle name="Percent 86 5 7" xfId="55409" xr:uid="{00000000-0005-0000-0000-00007CD80000}"/>
    <cellStyle name="Percent 86 5 8" xfId="55410" xr:uid="{00000000-0005-0000-0000-00007DD80000}"/>
    <cellStyle name="Percent 86 5 9" xfId="55411" xr:uid="{00000000-0005-0000-0000-00007ED80000}"/>
    <cellStyle name="Percent 86 6" xfId="55412" xr:uid="{00000000-0005-0000-0000-00007FD80000}"/>
    <cellStyle name="Percent 86 6 10" xfId="55413" xr:uid="{00000000-0005-0000-0000-000080D80000}"/>
    <cellStyle name="Percent 86 6 11" xfId="55414" xr:uid="{00000000-0005-0000-0000-000081D80000}"/>
    <cellStyle name="Percent 86 6 12" xfId="55415" xr:uid="{00000000-0005-0000-0000-000082D80000}"/>
    <cellStyle name="Percent 86 6 2" xfId="55416" xr:uid="{00000000-0005-0000-0000-000083D80000}"/>
    <cellStyle name="Percent 86 6 2 10" xfId="55417" xr:uid="{00000000-0005-0000-0000-000084D80000}"/>
    <cellStyle name="Percent 86 6 2 11" xfId="55418" xr:uid="{00000000-0005-0000-0000-000085D80000}"/>
    <cellStyle name="Percent 86 6 2 2" xfId="55419" xr:uid="{00000000-0005-0000-0000-000086D80000}"/>
    <cellStyle name="Percent 86 6 2 2 2" xfId="55420" xr:uid="{00000000-0005-0000-0000-000087D80000}"/>
    <cellStyle name="Percent 86 6 2 2 3" xfId="55421" xr:uid="{00000000-0005-0000-0000-000088D80000}"/>
    <cellStyle name="Percent 86 6 2 2 4" xfId="55422" xr:uid="{00000000-0005-0000-0000-000089D80000}"/>
    <cellStyle name="Percent 86 6 2 2 5" xfId="55423" xr:uid="{00000000-0005-0000-0000-00008AD80000}"/>
    <cellStyle name="Percent 86 6 2 3" xfId="55424" xr:uid="{00000000-0005-0000-0000-00008BD80000}"/>
    <cellStyle name="Percent 86 6 2 3 2" xfId="55425" xr:uid="{00000000-0005-0000-0000-00008CD80000}"/>
    <cellStyle name="Percent 86 6 2 3 3" xfId="55426" xr:uid="{00000000-0005-0000-0000-00008DD80000}"/>
    <cellStyle name="Percent 86 6 2 4" xfId="55427" xr:uid="{00000000-0005-0000-0000-00008ED80000}"/>
    <cellStyle name="Percent 86 6 2 4 2" xfId="55428" xr:uid="{00000000-0005-0000-0000-00008FD80000}"/>
    <cellStyle name="Percent 86 6 2 5" xfId="55429" xr:uid="{00000000-0005-0000-0000-000090D80000}"/>
    <cellStyle name="Percent 86 6 2 5 2" xfId="55430" xr:uid="{00000000-0005-0000-0000-000091D80000}"/>
    <cellStyle name="Percent 86 6 2 6" xfId="55431" xr:uid="{00000000-0005-0000-0000-000092D80000}"/>
    <cellStyle name="Percent 86 6 2 7" xfId="55432" xr:uid="{00000000-0005-0000-0000-000093D80000}"/>
    <cellStyle name="Percent 86 6 2 8" xfId="55433" xr:uid="{00000000-0005-0000-0000-000094D80000}"/>
    <cellStyle name="Percent 86 6 2 9" xfId="55434" xr:uid="{00000000-0005-0000-0000-000095D80000}"/>
    <cellStyle name="Percent 86 6 3" xfId="55435" xr:uid="{00000000-0005-0000-0000-000096D80000}"/>
    <cellStyle name="Percent 86 6 3 2" xfId="55436" xr:uid="{00000000-0005-0000-0000-000097D80000}"/>
    <cellStyle name="Percent 86 6 3 3" xfId="55437" xr:uid="{00000000-0005-0000-0000-000098D80000}"/>
    <cellStyle name="Percent 86 6 3 4" xfId="55438" xr:uid="{00000000-0005-0000-0000-000099D80000}"/>
    <cellStyle name="Percent 86 6 3 5" xfId="55439" xr:uid="{00000000-0005-0000-0000-00009AD80000}"/>
    <cellStyle name="Percent 86 6 4" xfId="55440" xr:uid="{00000000-0005-0000-0000-00009BD80000}"/>
    <cellStyle name="Percent 86 6 4 2" xfId="55441" xr:uid="{00000000-0005-0000-0000-00009CD80000}"/>
    <cellStyle name="Percent 86 6 4 3" xfId="55442" xr:uid="{00000000-0005-0000-0000-00009DD80000}"/>
    <cellStyle name="Percent 86 6 5" xfId="55443" xr:uid="{00000000-0005-0000-0000-00009ED80000}"/>
    <cellStyle name="Percent 86 6 5 2" xfId="55444" xr:uid="{00000000-0005-0000-0000-00009FD80000}"/>
    <cellStyle name="Percent 86 6 6" xfId="55445" xr:uid="{00000000-0005-0000-0000-0000A0D80000}"/>
    <cellStyle name="Percent 86 6 6 2" xfId="55446" xr:uid="{00000000-0005-0000-0000-0000A1D80000}"/>
    <cellStyle name="Percent 86 6 7" xfId="55447" xr:uid="{00000000-0005-0000-0000-0000A2D80000}"/>
    <cellStyle name="Percent 86 6 8" xfId="55448" xr:uid="{00000000-0005-0000-0000-0000A3D80000}"/>
    <cellStyle name="Percent 86 6 9" xfId="55449" xr:uid="{00000000-0005-0000-0000-0000A4D80000}"/>
    <cellStyle name="Percent 86 7" xfId="55450" xr:uid="{00000000-0005-0000-0000-0000A5D80000}"/>
    <cellStyle name="Percent 86 7 10" xfId="55451" xr:uid="{00000000-0005-0000-0000-0000A6D80000}"/>
    <cellStyle name="Percent 86 7 11" xfId="55452" xr:uid="{00000000-0005-0000-0000-0000A7D80000}"/>
    <cellStyle name="Percent 86 7 2" xfId="55453" xr:uid="{00000000-0005-0000-0000-0000A8D80000}"/>
    <cellStyle name="Percent 86 7 2 2" xfId="55454" xr:uid="{00000000-0005-0000-0000-0000A9D80000}"/>
    <cellStyle name="Percent 86 7 2 3" xfId="55455" xr:uid="{00000000-0005-0000-0000-0000AAD80000}"/>
    <cellStyle name="Percent 86 7 2 4" xfId="55456" xr:uid="{00000000-0005-0000-0000-0000ABD80000}"/>
    <cellStyle name="Percent 86 7 2 5" xfId="55457" xr:uid="{00000000-0005-0000-0000-0000ACD80000}"/>
    <cellStyle name="Percent 86 7 3" xfId="55458" xr:uid="{00000000-0005-0000-0000-0000ADD80000}"/>
    <cellStyle name="Percent 86 7 3 2" xfId="55459" xr:uid="{00000000-0005-0000-0000-0000AED80000}"/>
    <cellStyle name="Percent 86 7 3 3" xfId="55460" xr:uid="{00000000-0005-0000-0000-0000AFD80000}"/>
    <cellStyle name="Percent 86 7 4" xfId="55461" xr:uid="{00000000-0005-0000-0000-0000B0D80000}"/>
    <cellStyle name="Percent 86 7 4 2" xfId="55462" xr:uid="{00000000-0005-0000-0000-0000B1D80000}"/>
    <cellStyle name="Percent 86 7 5" xfId="55463" xr:uid="{00000000-0005-0000-0000-0000B2D80000}"/>
    <cellStyle name="Percent 86 7 5 2" xfId="55464" xr:uid="{00000000-0005-0000-0000-0000B3D80000}"/>
    <cellStyle name="Percent 86 7 6" xfId="55465" xr:uid="{00000000-0005-0000-0000-0000B4D80000}"/>
    <cellStyle name="Percent 86 7 7" xfId="55466" xr:uid="{00000000-0005-0000-0000-0000B5D80000}"/>
    <cellStyle name="Percent 86 7 8" xfId="55467" xr:uid="{00000000-0005-0000-0000-0000B6D80000}"/>
    <cellStyle name="Percent 86 7 9" xfId="55468" xr:uid="{00000000-0005-0000-0000-0000B7D80000}"/>
    <cellStyle name="Percent 86 8" xfId="55469" xr:uid="{00000000-0005-0000-0000-0000B8D80000}"/>
    <cellStyle name="Percent 86 8 2" xfId="55470" xr:uid="{00000000-0005-0000-0000-0000B9D80000}"/>
    <cellStyle name="Percent 86 8 3" xfId="55471" xr:uid="{00000000-0005-0000-0000-0000BAD80000}"/>
    <cellStyle name="Percent 86 8 4" xfId="55472" xr:uid="{00000000-0005-0000-0000-0000BBD80000}"/>
    <cellStyle name="Percent 86 8 5" xfId="55473" xr:uid="{00000000-0005-0000-0000-0000BCD80000}"/>
    <cellStyle name="Percent 86 9" xfId="55474" xr:uid="{00000000-0005-0000-0000-0000BDD80000}"/>
    <cellStyle name="Percent 86 9 2" xfId="55475" xr:uid="{00000000-0005-0000-0000-0000BED80000}"/>
    <cellStyle name="Percent 86 9 3" xfId="55476" xr:uid="{00000000-0005-0000-0000-0000BFD80000}"/>
    <cellStyle name="Percent 87" xfId="55477" xr:uid="{00000000-0005-0000-0000-0000C0D80000}"/>
    <cellStyle name="Percent 87 10" xfId="55478" xr:uid="{00000000-0005-0000-0000-0000C1D80000}"/>
    <cellStyle name="Percent 87 10 2" xfId="55479" xr:uid="{00000000-0005-0000-0000-0000C2D80000}"/>
    <cellStyle name="Percent 87 11" xfId="55480" xr:uid="{00000000-0005-0000-0000-0000C3D80000}"/>
    <cellStyle name="Percent 87 11 2" xfId="55481" xr:uid="{00000000-0005-0000-0000-0000C4D80000}"/>
    <cellStyle name="Percent 87 12" xfId="55482" xr:uid="{00000000-0005-0000-0000-0000C5D80000}"/>
    <cellStyle name="Percent 87 13" xfId="55483" xr:uid="{00000000-0005-0000-0000-0000C6D80000}"/>
    <cellStyle name="Percent 87 14" xfId="55484" xr:uid="{00000000-0005-0000-0000-0000C7D80000}"/>
    <cellStyle name="Percent 87 15" xfId="55485" xr:uid="{00000000-0005-0000-0000-0000C8D80000}"/>
    <cellStyle name="Percent 87 16" xfId="55486" xr:uid="{00000000-0005-0000-0000-0000C9D80000}"/>
    <cellStyle name="Percent 87 17" xfId="55487" xr:uid="{00000000-0005-0000-0000-0000CAD80000}"/>
    <cellStyle name="Percent 87 2" xfId="55488" xr:uid="{00000000-0005-0000-0000-0000CBD80000}"/>
    <cellStyle name="Percent 87 2 10" xfId="55489" xr:uid="{00000000-0005-0000-0000-0000CCD80000}"/>
    <cellStyle name="Percent 87 2 11" xfId="55490" xr:uid="{00000000-0005-0000-0000-0000CDD80000}"/>
    <cellStyle name="Percent 87 2 12" xfId="55491" xr:uid="{00000000-0005-0000-0000-0000CED80000}"/>
    <cellStyle name="Percent 87 2 13" xfId="55492" xr:uid="{00000000-0005-0000-0000-0000CFD80000}"/>
    <cellStyle name="Percent 87 2 14" xfId="55493" xr:uid="{00000000-0005-0000-0000-0000D0D80000}"/>
    <cellStyle name="Percent 87 2 2" xfId="55494" xr:uid="{00000000-0005-0000-0000-0000D1D80000}"/>
    <cellStyle name="Percent 87 2 2 10" xfId="55495" xr:uid="{00000000-0005-0000-0000-0000D2D80000}"/>
    <cellStyle name="Percent 87 2 2 11" xfId="55496" xr:uid="{00000000-0005-0000-0000-0000D3D80000}"/>
    <cellStyle name="Percent 87 2 2 12" xfId="55497" xr:uid="{00000000-0005-0000-0000-0000D4D80000}"/>
    <cellStyle name="Percent 87 2 2 2" xfId="55498" xr:uid="{00000000-0005-0000-0000-0000D5D80000}"/>
    <cellStyle name="Percent 87 2 2 2 10" xfId="55499" xr:uid="{00000000-0005-0000-0000-0000D6D80000}"/>
    <cellStyle name="Percent 87 2 2 2 11" xfId="55500" xr:uid="{00000000-0005-0000-0000-0000D7D80000}"/>
    <cellStyle name="Percent 87 2 2 2 2" xfId="55501" xr:uid="{00000000-0005-0000-0000-0000D8D80000}"/>
    <cellStyle name="Percent 87 2 2 2 2 2" xfId="55502" xr:uid="{00000000-0005-0000-0000-0000D9D80000}"/>
    <cellStyle name="Percent 87 2 2 2 2 3" xfId="55503" xr:uid="{00000000-0005-0000-0000-0000DAD80000}"/>
    <cellStyle name="Percent 87 2 2 2 2 4" xfId="55504" xr:uid="{00000000-0005-0000-0000-0000DBD80000}"/>
    <cellStyle name="Percent 87 2 2 2 2 5" xfId="55505" xr:uid="{00000000-0005-0000-0000-0000DCD80000}"/>
    <cellStyle name="Percent 87 2 2 2 3" xfId="55506" xr:uid="{00000000-0005-0000-0000-0000DDD80000}"/>
    <cellStyle name="Percent 87 2 2 2 3 2" xfId="55507" xr:uid="{00000000-0005-0000-0000-0000DED80000}"/>
    <cellStyle name="Percent 87 2 2 2 3 3" xfId="55508" xr:uid="{00000000-0005-0000-0000-0000DFD80000}"/>
    <cellStyle name="Percent 87 2 2 2 4" xfId="55509" xr:uid="{00000000-0005-0000-0000-0000E0D80000}"/>
    <cellStyle name="Percent 87 2 2 2 4 2" xfId="55510" xr:uid="{00000000-0005-0000-0000-0000E1D80000}"/>
    <cellStyle name="Percent 87 2 2 2 5" xfId="55511" xr:uid="{00000000-0005-0000-0000-0000E2D80000}"/>
    <cellStyle name="Percent 87 2 2 2 5 2" xfId="55512" xr:uid="{00000000-0005-0000-0000-0000E3D80000}"/>
    <cellStyle name="Percent 87 2 2 2 6" xfId="55513" xr:uid="{00000000-0005-0000-0000-0000E4D80000}"/>
    <cellStyle name="Percent 87 2 2 2 7" xfId="55514" xr:uid="{00000000-0005-0000-0000-0000E5D80000}"/>
    <cellStyle name="Percent 87 2 2 2 8" xfId="55515" xr:uid="{00000000-0005-0000-0000-0000E6D80000}"/>
    <cellStyle name="Percent 87 2 2 2 9" xfId="55516" xr:uid="{00000000-0005-0000-0000-0000E7D80000}"/>
    <cellStyle name="Percent 87 2 2 3" xfId="55517" xr:uid="{00000000-0005-0000-0000-0000E8D80000}"/>
    <cellStyle name="Percent 87 2 2 3 2" xfId="55518" xr:uid="{00000000-0005-0000-0000-0000E9D80000}"/>
    <cellStyle name="Percent 87 2 2 3 3" xfId="55519" xr:uid="{00000000-0005-0000-0000-0000EAD80000}"/>
    <cellStyle name="Percent 87 2 2 3 4" xfId="55520" xr:uid="{00000000-0005-0000-0000-0000EBD80000}"/>
    <cellStyle name="Percent 87 2 2 3 5" xfId="55521" xr:uid="{00000000-0005-0000-0000-0000ECD80000}"/>
    <cellStyle name="Percent 87 2 2 4" xfId="55522" xr:uid="{00000000-0005-0000-0000-0000EDD80000}"/>
    <cellStyle name="Percent 87 2 2 4 2" xfId="55523" xr:uid="{00000000-0005-0000-0000-0000EED80000}"/>
    <cellStyle name="Percent 87 2 2 4 3" xfId="55524" xr:uid="{00000000-0005-0000-0000-0000EFD80000}"/>
    <cellStyle name="Percent 87 2 2 5" xfId="55525" xr:uid="{00000000-0005-0000-0000-0000F0D80000}"/>
    <cellStyle name="Percent 87 2 2 5 2" xfId="55526" xr:uid="{00000000-0005-0000-0000-0000F1D80000}"/>
    <cellStyle name="Percent 87 2 2 6" xfId="55527" xr:uid="{00000000-0005-0000-0000-0000F2D80000}"/>
    <cellStyle name="Percent 87 2 2 6 2" xfId="55528" xr:uid="{00000000-0005-0000-0000-0000F3D80000}"/>
    <cellStyle name="Percent 87 2 2 7" xfId="55529" xr:uid="{00000000-0005-0000-0000-0000F4D80000}"/>
    <cellStyle name="Percent 87 2 2 8" xfId="55530" xr:uid="{00000000-0005-0000-0000-0000F5D80000}"/>
    <cellStyle name="Percent 87 2 2 9" xfId="55531" xr:uid="{00000000-0005-0000-0000-0000F6D80000}"/>
    <cellStyle name="Percent 87 2 3" xfId="55532" xr:uid="{00000000-0005-0000-0000-0000F7D80000}"/>
    <cellStyle name="Percent 87 2 3 10" xfId="55533" xr:uid="{00000000-0005-0000-0000-0000F8D80000}"/>
    <cellStyle name="Percent 87 2 3 11" xfId="55534" xr:uid="{00000000-0005-0000-0000-0000F9D80000}"/>
    <cellStyle name="Percent 87 2 3 12" xfId="55535" xr:uid="{00000000-0005-0000-0000-0000FAD80000}"/>
    <cellStyle name="Percent 87 2 3 2" xfId="55536" xr:uid="{00000000-0005-0000-0000-0000FBD80000}"/>
    <cellStyle name="Percent 87 2 3 2 10" xfId="55537" xr:uid="{00000000-0005-0000-0000-0000FCD80000}"/>
    <cellStyle name="Percent 87 2 3 2 11" xfId="55538" xr:uid="{00000000-0005-0000-0000-0000FDD80000}"/>
    <cellStyle name="Percent 87 2 3 2 2" xfId="55539" xr:uid="{00000000-0005-0000-0000-0000FED80000}"/>
    <cellStyle name="Percent 87 2 3 2 2 2" xfId="55540" xr:uid="{00000000-0005-0000-0000-0000FFD80000}"/>
    <cellStyle name="Percent 87 2 3 2 2 3" xfId="55541" xr:uid="{00000000-0005-0000-0000-000000D90000}"/>
    <cellStyle name="Percent 87 2 3 2 2 4" xfId="55542" xr:uid="{00000000-0005-0000-0000-000001D90000}"/>
    <cellStyle name="Percent 87 2 3 2 2 5" xfId="55543" xr:uid="{00000000-0005-0000-0000-000002D90000}"/>
    <cellStyle name="Percent 87 2 3 2 3" xfId="55544" xr:uid="{00000000-0005-0000-0000-000003D90000}"/>
    <cellStyle name="Percent 87 2 3 2 3 2" xfId="55545" xr:uid="{00000000-0005-0000-0000-000004D90000}"/>
    <cellStyle name="Percent 87 2 3 2 3 3" xfId="55546" xr:uid="{00000000-0005-0000-0000-000005D90000}"/>
    <cellStyle name="Percent 87 2 3 2 4" xfId="55547" xr:uid="{00000000-0005-0000-0000-000006D90000}"/>
    <cellStyle name="Percent 87 2 3 2 4 2" xfId="55548" xr:uid="{00000000-0005-0000-0000-000007D90000}"/>
    <cellStyle name="Percent 87 2 3 2 5" xfId="55549" xr:uid="{00000000-0005-0000-0000-000008D90000}"/>
    <cellStyle name="Percent 87 2 3 2 5 2" xfId="55550" xr:uid="{00000000-0005-0000-0000-000009D90000}"/>
    <cellStyle name="Percent 87 2 3 2 6" xfId="55551" xr:uid="{00000000-0005-0000-0000-00000AD90000}"/>
    <cellStyle name="Percent 87 2 3 2 7" xfId="55552" xr:uid="{00000000-0005-0000-0000-00000BD90000}"/>
    <cellStyle name="Percent 87 2 3 2 8" xfId="55553" xr:uid="{00000000-0005-0000-0000-00000CD90000}"/>
    <cellStyle name="Percent 87 2 3 2 9" xfId="55554" xr:uid="{00000000-0005-0000-0000-00000DD90000}"/>
    <cellStyle name="Percent 87 2 3 3" xfId="55555" xr:uid="{00000000-0005-0000-0000-00000ED90000}"/>
    <cellStyle name="Percent 87 2 3 3 2" xfId="55556" xr:uid="{00000000-0005-0000-0000-00000FD90000}"/>
    <cellStyle name="Percent 87 2 3 3 3" xfId="55557" xr:uid="{00000000-0005-0000-0000-000010D90000}"/>
    <cellStyle name="Percent 87 2 3 3 4" xfId="55558" xr:uid="{00000000-0005-0000-0000-000011D90000}"/>
    <cellStyle name="Percent 87 2 3 3 5" xfId="55559" xr:uid="{00000000-0005-0000-0000-000012D90000}"/>
    <cellStyle name="Percent 87 2 3 4" xfId="55560" xr:uid="{00000000-0005-0000-0000-000013D90000}"/>
    <cellStyle name="Percent 87 2 3 4 2" xfId="55561" xr:uid="{00000000-0005-0000-0000-000014D90000}"/>
    <cellStyle name="Percent 87 2 3 4 3" xfId="55562" xr:uid="{00000000-0005-0000-0000-000015D90000}"/>
    <cellStyle name="Percent 87 2 3 5" xfId="55563" xr:uid="{00000000-0005-0000-0000-000016D90000}"/>
    <cellStyle name="Percent 87 2 3 5 2" xfId="55564" xr:uid="{00000000-0005-0000-0000-000017D90000}"/>
    <cellStyle name="Percent 87 2 3 6" xfId="55565" xr:uid="{00000000-0005-0000-0000-000018D90000}"/>
    <cellStyle name="Percent 87 2 3 6 2" xfId="55566" xr:uid="{00000000-0005-0000-0000-000019D90000}"/>
    <cellStyle name="Percent 87 2 3 7" xfId="55567" xr:uid="{00000000-0005-0000-0000-00001AD90000}"/>
    <cellStyle name="Percent 87 2 3 8" xfId="55568" xr:uid="{00000000-0005-0000-0000-00001BD90000}"/>
    <cellStyle name="Percent 87 2 3 9" xfId="55569" xr:uid="{00000000-0005-0000-0000-00001CD90000}"/>
    <cellStyle name="Percent 87 2 4" xfId="55570" xr:uid="{00000000-0005-0000-0000-00001DD90000}"/>
    <cellStyle name="Percent 87 2 4 10" xfId="55571" xr:uid="{00000000-0005-0000-0000-00001ED90000}"/>
    <cellStyle name="Percent 87 2 4 11" xfId="55572" xr:uid="{00000000-0005-0000-0000-00001FD90000}"/>
    <cellStyle name="Percent 87 2 4 2" xfId="55573" xr:uid="{00000000-0005-0000-0000-000020D90000}"/>
    <cellStyle name="Percent 87 2 4 2 2" xfId="55574" xr:uid="{00000000-0005-0000-0000-000021D90000}"/>
    <cellStyle name="Percent 87 2 4 2 3" xfId="55575" xr:uid="{00000000-0005-0000-0000-000022D90000}"/>
    <cellStyle name="Percent 87 2 4 2 4" xfId="55576" xr:uid="{00000000-0005-0000-0000-000023D90000}"/>
    <cellStyle name="Percent 87 2 4 2 5" xfId="55577" xr:uid="{00000000-0005-0000-0000-000024D90000}"/>
    <cellStyle name="Percent 87 2 4 3" xfId="55578" xr:uid="{00000000-0005-0000-0000-000025D90000}"/>
    <cellStyle name="Percent 87 2 4 3 2" xfId="55579" xr:uid="{00000000-0005-0000-0000-000026D90000}"/>
    <cellStyle name="Percent 87 2 4 3 3" xfId="55580" xr:uid="{00000000-0005-0000-0000-000027D90000}"/>
    <cellStyle name="Percent 87 2 4 4" xfId="55581" xr:uid="{00000000-0005-0000-0000-000028D90000}"/>
    <cellStyle name="Percent 87 2 4 4 2" xfId="55582" xr:uid="{00000000-0005-0000-0000-000029D90000}"/>
    <cellStyle name="Percent 87 2 4 5" xfId="55583" xr:uid="{00000000-0005-0000-0000-00002AD90000}"/>
    <cellStyle name="Percent 87 2 4 5 2" xfId="55584" xr:uid="{00000000-0005-0000-0000-00002BD90000}"/>
    <cellStyle name="Percent 87 2 4 6" xfId="55585" xr:uid="{00000000-0005-0000-0000-00002CD90000}"/>
    <cellStyle name="Percent 87 2 4 7" xfId="55586" xr:uid="{00000000-0005-0000-0000-00002DD90000}"/>
    <cellStyle name="Percent 87 2 4 8" xfId="55587" xr:uid="{00000000-0005-0000-0000-00002ED90000}"/>
    <cellStyle name="Percent 87 2 4 9" xfId="55588" xr:uid="{00000000-0005-0000-0000-00002FD90000}"/>
    <cellStyle name="Percent 87 2 5" xfId="55589" xr:uid="{00000000-0005-0000-0000-000030D90000}"/>
    <cellStyle name="Percent 87 2 5 2" xfId="55590" xr:uid="{00000000-0005-0000-0000-000031D90000}"/>
    <cellStyle name="Percent 87 2 5 3" xfId="55591" xr:uid="{00000000-0005-0000-0000-000032D90000}"/>
    <cellStyle name="Percent 87 2 5 4" xfId="55592" xr:uid="{00000000-0005-0000-0000-000033D90000}"/>
    <cellStyle name="Percent 87 2 5 5" xfId="55593" xr:uid="{00000000-0005-0000-0000-000034D90000}"/>
    <cellStyle name="Percent 87 2 6" xfId="55594" xr:uid="{00000000-0005-0000-0000-000035D90000}"/>
    <cellStyle name="Percent 87 2 6 2" xfId="55595" xr:uid="{00000000-0005-0000-0000-000036D90000}"/>
    <cellStyle name="Percent 87 2 6 3" xfId="55596" xr:uid="{00000000-0005-0000-0000-000037D90000}"/>
    <cellStyle name="Percent 87 2 7" xfId="55597" xr:uid="{00000000-0005-0000-0000-000038D90000}"/>
    <cellStyle name="Percent 87 2 7 2" xfId="55598" xr:uid="{00000000-0005-0000-0000-000039D90000}"/>
    <cellStyle name="Percent 87 2 8" xfId="55599" xr:uid="{00000000-0005-0000-0000-00003AD90000}"/>
    <cellStyle name="Percent 87 2 8 2" xfId="55600" xr:uid="{00000000-0005-0000-0000-00003BD90000}"/>
    <cellStyle name="Percent 87 2 9" xfId="55601" xr:uid="{00000000-0005-0000-0000-00003CD90000}"/>
    <cellStyle name="Percent 87 3" xfId="55602" xr:uid="{00000000-0005-0000-0000-00003DD90000}"/>
    <cellStyle name="Percent 87 3 10" xfId="55603" xr:uid="{00000000-0005-0000-0000-00003ED90000}"/>
    <cellStyle name="Percent 87 3 11" xfId="55604" xr:uid="{00000000-0005-0000-0000-00003FD90000}"/>
    <cellStyle name="Percent 87 3 12" xfId="55605" xr:uid="{00000000-0005-0000-0000-000040D90000}"/>
    <cellStyle name="Percent 87 3 13" xfId="55606" xr:uid="{00000000-0005-0000-0000-000041D90000}"/>
    <cellStyle name="Percent 87 3 14" xfId="55607" xr:uid="{00000000-0005-0000-0000-000042D90000}"/>
    <cellStyle name="Percent 87 3 2" xfId="55608" xr:uid="{00000000-0005-0000-0000-000043D90000}"/>
    <cellStyle name="Percent 87 3 2 10" xfId="55609" xr:uid="{00000000-0005-0000-0000-000044D90000}"/>
    <cellStyle name="Percent 87 3 2 11" xfId="55610" xr:uid="{00000000-0005-0000-0000-000045D90000}"/>
    <cellStyle name="Percent 87 3 2 12" xfId="55611" xr:uid="{00000000-0005-0000-0000-000046D90000}"/>
    <cellStyle name="Percent 87 3 2 2" xfId="55612" xr:uid="{00000000-0005-0000-0000-000047D90000}"/>
    <cellStyle name="Percent 87 3 2 2 10" xfId="55613" xr:uid="{00000000-0005-0000-0000-000048D90000}"/>
    <cellStyle name="Percent 87 3 2 2 11" xfId="55614" xr:uid="{00000000-0005-0000-0000-000049D90000}"/>
    <cellStyle name="Percent 87 3 2 2 2" xfId="55615" xr:uid="{00000000-0005-0000-0000-00004AD90000}"/>
    <cellStyle name="Percent 87 3 2 2 2 2" xfId="55616" xr:uid="{00000000-0005-0000-0000-00004BD90000}"/>
    <cellStyle name="Percent 87 3 2 2 2 3" xfId="55617" xr:uid="{00000000-0005-0000-0000-00004CD90000}"/>
    <cellStyle name="Percent 87 3 2 2 2 4" xfId="55618" xr:uid="{00000000-0005-0000-0000-00004DD90000}"/>
    <cellStyle name="Percent 87 3 2 2 2 5" xfId="55619" xr:uid="{00000000-0005-0000-0000-00004ED90000}"/>
    <cellStyle name="Percent 87 3 2 2 3" xfId="55620" xr:uid="{00000000-0005-0000-0000-00004FD90000}"/>
    <cellStyle name="Percent 87 3 2 2 3 2" xfId="55621" xr:uid="{00000000-0005-0000-0000-000050D90000}"/>
    <cellStyle name="Percent 87 3 2 2 3 3" xfId="55622" xr:uid="{00000000-0005-0000-0000-000051D90000}"/>
    <cellStyle name="Percent 87 3 2 2 4" xfId="55623" xr:uid="{00000000-0005-0000-0000-000052D90000}"/>
    <cellStyle name="Percent 87 3 2 2 4 2" xfId="55624" xr:uid="{00000000-0005-0000-0000-000053D90000}"/>
    <cellStyle name="Percent 87 3 2 2 5" xfId="55625" xr:uid="{00000000-0005-0000-0000-000054D90000}"/>
    <cellStyle name="Percent 87 3 2 2 5 2" xfId="55626" xr:uid="{00000000-0005-0000-0000-000055D90000}"/>
    <cellStyle name="Percent 87 3 2 2 6" xfId="55627" xr:uid="{00000000-0005-0000-0000-000056D90000}"/>
    <cellStyle name="Percent 87 3 2 2 7" xfId="55628" xr:uid="{00000000-0005-0000-0000-000057D90000}"/>
    <cellStyle name="Percent 87 3 2 2 8" xfId="55629" xr:uid="{00000000-0005-0000-0000-000058D90000}"/>
    <cellStyle name="Percent 87 3 2 2 9" xfId="55630" xr:uid="{00000000-0005-0000-0000-000059D90000}"/>
    <cellStyle name="Percent 87 3 2 3" xfId="55631" xr:uid="{00000000-0005-0000-0000-00005AD90000}"/>
    <cellStyle name="Percent 87 3 2 3 2" xfId="55632" xr:uid="{00000000-0005-0000-0000-00005BD90000}"/>
    <cellStyle name="Percent 87 3 2 3 3" xfId="55633" xr:uid="{00000000-0005-0000-0000-00005CD90000}"/>
    <cellStyle name="Percent 87 3 2 3 4" xfId="55634" xr:uid="{00000000-0005-0000-0000-00005DD90000}"/>
    <cellStyle name="Percent 87 3 2 3 5" xfId="55635" xr:uid="{00000000-0005-0000-0000-00005ED90000}"/>
    <cellStyle name="Percent 87 3 2 4" xfId="55636" xr:uid="{00000000-0005-0000-0000-00005FD90000}"/>
    <cellStyle name="Percent 87 3 2 4 2" xfId="55637" xr:uid="{00000000-0005-0000-0000-000060D90000}"/>
    <cellStyle name="Percent 87 3 2 4 3" xfId="55638" xr:uid="{00000000-0005-0000-0000-000061D90000}"/>
    <cellStyle name="Percent 87 3 2 5" xfId="55639" xr:uid="{00000000-0005-0000-0000-000062D90000}"/>
    <cellStyle name="Percent 87 3 2 5 2" xfId="55640" xr:uid="{00000000-0005-0000-0000-000063D90000}"/>
    <cellStyle name="Percent 87 3 2 6" xfId="55641" xr:uid="{00000000-0005-0000-0000-000064D90000}"/>
    <cellStyle name="Percent 87 3 2 6 2" xfId="55642" xr:uid="{00000000-0005-0000-0000-000065D90000}"/>
    <cellStyle name="Percent 87 3 2 7" xfId="55643" xr:uid="{00000000-0005-0000-0000-000066D90000}"/>
    <cellStyle name="Percent 87 3 2 8" xfId="55644" xr:uid="{00000000-0005-0000-0000-000067D90000}"/>
    <cellStyle name="Percent 87 3 2 9" xfId="55645" xr:uid="{00000000-0005-0000-0000-000068D90000}"/>
    <cellStyle name="Percent 87 3 3" xfId="55646" xr:uid="{00000000-0005-0000-0000-000069D90000}"/>
    <cellStyle name="Percent 87 3 3 10" xfId="55647" xr:uid="{00000000-0005-0000-0000-00006AD90000}"/>
    <cellStyle name="Percent 87 3 3 11" xfId="55648" xr:uid="{00000000-0005-0000-0000-00006BD90000}"/>
    <cellStyle name="Percent 87 3 3 12" xfId="55649" xr:uid="{00000000-0005-0000-0000-00006CD90000}"/>
    <cellStyle name="Percent 87 3 3 2" xfId="55650" xr:uid="{00000000-0005-0000-0000-00006DD90000}"/>
    <cellStyle name="Percent 87 3 3 2 10" xfId="55651" xr:uid="{00000000-0005-0000-0000-00006ED90000}"/>
    <cellStyle name="Percent 87 3 3 2 11" xfId="55652" xr:uid="{00000000-0005-0000-0000-00006FD90000}"/>
    <cellStyle name="Percent 87 3 3 2 2" xfId="55653" xr:uid="{00000000-0005-0000-0000-000070D90000}"/>
    <cellStyle name="Percent 87 3 3 2 2 2" xfId="55654" xr:uid="{00000000-0005-0000-0000-000071D90000}"/>
    <cellStyle name="Percent 87 3 3 2 2 3" xfId="55655" xr:uid="{00000000-0005-0000-0000-000072D90000}"/>
    <cellStyle name="Percent 87 3 3 2 2 4" xfId="55656" xr:uid="{00000000-0005-0000-0000-000073D90000}"/>
    <cellStyle name="Percent 87 3 3 2 2 5" xfId="55657" xr:uid="{00000000-0005-0000-0000-000074D90000}"/>
    <cellStyle name="Percent 87 3 3 2 3" xfId="55658" xr:uid="{00000000-0005-0000-0000-000075D90000}"/>
    <cellStyle name="Percent 87 3 3 2 3 2" xfId="55659" xr:uid="{00000000-0005-0000-0000-000076D90000}"/>
    <cellStyle name="Percent 87 3 3 2 3 3" xfId="55660" xr:uid="{00000000-0005-0000-0000-000077D90000}"/>
    <cellStyle name="Percent 87 3 3 2 4" xfId="55661" xr:uid="{00000000-0005-0000-0000-000078D90000}"/>
    <cellStyle name="Percent 87 3 3 2 4 2" xfId="55662" xr:uid="{00000000-0005-0000-0000-000079D90000}"/>
    <cellStyle name="Percent 87 3 3 2 5" xfId="55663" xr:uid="{00000000-0005-0000-0000-00007AD90000}"/>
    <cellStyle name="Percent 87 3 3 2 5 2" xfId="55664" xr:uid="{00000000-0005-0000-0000-00007BD90000}"/>
    <cellStyle name="Percent 87 3 3 2 6" xfId="55665" xr:uid="{00000000-0005-0000-0000-00007CD90000}"/>
    <cellStyle name="Percent 87 3 3 2 7" xfId="55666" xr:uid="{00000000-0005-0000-0000-00007DD90000}"/>
    <cellStyle name="Percent 87 3 3 2 8" xfId="55667" xr:uid="{00000000-0005-0000-0000-00007ED90000}"/>
    <cellStyle name="Percent 87 3 3 2 9" xfId="55668" xr:uid="{00000000-0005-0000-0000-00007FD90000}"/>
    <cellStyle name="Percent 87 3 3 3" xfId="55669" xr:uid="{00000000-0005-0000-0000-000080D90000}"/>
    <cellStyle name="Percent 87 3 3 3 2" xfId="55670" xr:uid="{00000000-0005-0000-0000-000081D90000}"/>
    <cellStyle name="Percent 87 3 3 3 3" xfId="55671" xr:uid="{00000000-0005-0000-0000-000082D90000}"/>
    <cellStyle name="Percent 87 3 3 3 4" xfId="55672" xr:uid="{00000000-0005-0000-0000-000083D90000}"/>
    <cellStyle name="Percent 87 3 3 3 5" xfId="55673" xr:uid="{00000000-0005-0000-0000-000084D90000}"/>
    <cellStyle name="Percent 87 3 3 4" xfId="55674" xr:uid="{00000000-0005-0000-0000-000085D90000}"/>
    <cellStyle name="Percent 87 3 3 4 2" xfId="55675" xr:uid="{00000000-0005-0000-0000-000086D90000}"/>
    <cellStyle name="Percent 87 3 3 4 3" xfId="55676" xr:uid="{00000000-0005-0000-0000-000087D90000}"/>
    <cellStyle name="Percent 87 3 3 5" xfId="55677" xr:uid="{00000000-0005-0000-0000-000088D90000}"/>
    <cellStyle name="Percent 87 3 3 5 2" xfId="55678" xr:uid="{00000000-0005-0000-0000-000089D90000}"/>
    <cellStyle name="Percent 87 3 3 6" xfId="55679" xr:uid="{00000000-0005-0000-0000-00008AD90000}"/>
    <cellStyle name="Percent 87 3 3 6 2" xfId="55680" xr:uid="{00000000-0005-0000-0000-00008BD90000}"/>
    <cellStyle name="Percent 87 3 3 7" xfId="55681" xr:uid="{00000000-0005-0000-0000-00008CD90000}"/>
    <cellStyle name="Percent 87 3 3 8" xfId="55682" xr:uid="{00000000-0005-0000-0000-00008DD90000}"/>
    <cellStyle name="Percent 87 3 3 9" xfId="55683" xr:uid="{00000000-0005-0000-0000-00008ED90000}"/>
    <cellStyle name="Percent 87 3 4" xfId="55684" xr:uid="{00000000-0005-0000-0000-00008FD90000}"/>
    <cellStyle name="Percent 87 3 4 10" xfId="55685" xr:uid="{00000000-0005-0000-0000-000090D90000}"/>
    <cellStyle name="Percent 87 3 4 11" xfId="55686" xr:uid="{00000000-0005-0000-0000-000091D90000}"/>
    <cellStyle name="Percent 87 3 4 2" xfId="55687" xr:uid="{00000000-0005-0000-0000-000092D90000}"/>
    <cellStyle name="Percent 87 3 4 2 2" xfId="55688" xr:uid="{00000000-0005-0000-0000-000093D90000}"/>
    <cellStyle name="Percent 87 3 4 2 3" xfId="55689" xr:uid="{00000000-0005-0000-0000-000094D90000}"/>
    <cellStyle name="Percent 87 3 4 2 4" xfId="55690" xr:uid="{00000000-0005-0000-0000-000095D90000}"/>
    <cellStyle name="Percent 87 3 4 2 5" xfId="55691" xr:uid="{00000000-0005-0000-0000-000096D90000}"/>
    <cellStyle name="Percent 87 3 4 3" xfId="55692" xr:uid="{00000000-0005-0000-0000-000097D90000}"/>
    <cellStyle name="Percent 87 3 4 3 2" xfId="55693" xr:uid="{00000000-0005-0000-0000-000098D90000}"/>
    <cellStyle name="Percent 87 3 4 3 3" xfId="55694" xr:uid="{00000000-0005-0000-0000-000099D90000}"/>
    <cellStyle name="Percent 87 3 4 4" xfId="55695" xr:uid="{00000000-0005-0000-0000-00009AD90000}"/>
    <cellStyle name="Percent 87 3 4 4 2" xfId="55696" xr:uid="{00000000-0005-0000-0000-00009BD90000}"/>
    <cellStyle name="Percent 87 3 4 5" xfId="55697" xr:uid="{00000000-0005-0000-0000-00009CD90000}"/>
    <cellStyle name="Percent 87 3 4 5 2" xfId="55698" xr:uid="{00000000-0005-0000-0000-00009DD90000}"/>
    <cellStyle name="Percent 87 3 4 6" xfId="55699" xr:uid="{00000000-0005-0000-0000-00009ED90000}"/>
    <cellStyle name="Percent 87 3 4 7" xfId="55700" xr:uid="{00000000-0005-0000-0000-00009FD90000}"/>
    <cellStyle name="Percent 87 3 4 8" xfId="55701" xr:uid="{00000000-0005-0000-0000-0000A0D90000}"/>
    <cellStyle name="Percent 87 3 4 9" xfId="55702" xr:uid="{00000000-0005-0000-0000-0000A1D90000}"/>
    <cellStyle name="Percent 87 3 5" xfId="55703" xr:uid="{00000000-0005-0000-0000-0000A2D90000}"/>
    <cellStyle name="Percent 87 3 5 2" xfId="55704" xr:uid="{00000000-0005-0000-0000-0000A3D90000}"/>
    <cellStyle name="Percent 87 3 5 3" xfId="55705" xr:uid="{00000000-0005-0000-0000-0000A4D90000}"/>
    <cellStyle name="Percent 87 3 5 4" xfId="55706" xr:uid="{00000000-0005-0000-0000-0000A5D90000}"/>
    <cellStyle name="Percent 87 3 5 5" xfId="55707" xr:uid="{00000000-0005-0000-0000-0000A6D90000}"/>
    <cellStyle name="Percent 87 3 6" xfId="55708" xr:uid="{00000000-0005-0000-0000-0000A7D90000}"/>
    <cellStyle name="Percent 87 3 6 2" xfId="55709" xr:uid="{00000000-0005-0000-0000-0000A8D90000}"/>
    <cellStyle name="Percent 87 3 6 3" xfId="55710" xr:uid="{00000000-0005-0000-0000-0000A9D90000}"/>
    <cellStyle name="Percent 87 3 7" xfId="55711" xr:uid="{00000000-0005-0000-0000-0000AAD90000}"/>
    <cellStyle name="Percent 87 3 7 2" xfId="55712" xr:uid="{00000000-0005-0000-0000-0000ABD90000}"/>
    <cellStyle name="Percent 87 3 8" xfId="55713" xr:uid="{00000000-0005-0000-0000-0000ACD90000}"/>
    <cellStyle name="Percent 87 3 8 2" xfId="55714" xr:uid="{00000000-0005-0000-0000-0000ADD90000}"/>
    <cellStyle name="Percent 87 3 9" xfId="55715" xr:uid="{00000000-0005-0000-0000-0000AED90000}"/>
    <cellStyle name="Percent 87 4" xfId="55716" xr:uid="{00000000-0005-0000-0000-0000AFD90000}"/>
    <cellStyle name="Percent 87 4 10" xfId="55717" xr:uid="{00000000-0005-0000-0000-0000B0D90000}"/>
    <cellStyle name="Percent 87 4 11" xfId="55718" xr:uid="{00000000-0005-0000-0000-0000B1D90000}"/>
    <cellStyle name="Percent 87 4 12" xfId="55719" xr:uid="{00000000-0005-0000-0000-0000B2D90000}"/>
    <cellStyle name="Percent 87 4 13" xfId="55720" xr:uid="{00000000-0005-0000-0000-0000B3D90000}"/>
    <cellStyle name="Percent 87 4 14" xfId="55721" xr:uid="{00000000-0005-0000-0000-0000B4D90000}"/>
    <cellStyle name="Percent 87 4 2" xfId="55722" xr:uid="{00000000-0005-0000-0000-0000B5D90000}"/>
    <cellStyle name="Percent 87 4 2 10" xfId="55723" xr:uid="{00000000-0005-0000-0000-0000B6D90000}"/>
    <cellStyle name="Percent 87 4 2 11" xfId="55724" xr:uid="{00000000-0005-0000-0000-0000B7D90000}"/>
    <cellStyle name="Percent 87 4 2 12" xfId="55725" xr:uid="{00000000-0005-0000-0000-0000B8D90000}"/>
    <cellStyle name="Percent 87 4 2 2" xfId="55726" xr:uid="{00000000-0005-0000-0000-0000B9D90000}"/>
    <cellStyle name="Percent 87 4 2 2 10" xfId="55727" xr:uid="{00000000-0005-0000-0000-0000BAD90000}"/>
    <cellStyle name="Percent 87 4 2 2 11" xfId="55728" xr:uid="{00000000-0005-0000-0000-0000BBD90000}"/>
    <cellStyle name="Percent 87 4 2 2 2" xfId="55729" xr:uid="{00000000-0005-0000-0000-0000BCD90000}"/>
    <cellStyle name="Percent 87 4 2 2 2 2" xfId="55730" xr:uid="{00000000-0005-0000-0000-0000BDD90000}"/>
    <cellStyle name="Percent 87 4 2 2 2 3" xfId="55731" xr:uid="{00000000-0005-0000-0000-0000BED90000}"/>
    <cellStyle name="Percent 87 4 2 2 2 4" xfId="55732" xr:uid="{00000000-0005-0000-0000-0000BFD90000}"/>
    <cellStyle name="Percent 87 4 2 2 2 5" xfId="55733" xr:uid="{00000000-0005-0000-0000-0000C0D90000}"/>
    <cellStyle name="Percent 87 4 2 2 3" xfId="55734" xr:uid="{00000000-0005-0000-0000-0000C1D90000}"/>
    <cellStyle name="Percent 87 4 2 2 3 2" xfId="55735" xr:uid="{00000000-0005-0000-0000-0000C2D90000}"/>
    <cellStyle name="Percent 87 4 2 2 3 3" xfId="55736" xr:uid="{00000000-0005-0000-0000-0000C3D90000}"/>
    <cellStyle name="Percent 87 4 2 2 4" xfId="55737" xr:uid="{00000000-0005-0000-0000-0000C4D90000}"/>
    <cellStyle name="Percent 87 4 2 2 4 2" xfId="55738" xr:uid="{00000000-0005-0000-0000-0000C5D90000}"/>
    <cellStyle name="Percent 87 4 2 2 5" xfId="55739" xr:uid="{00000000-0005-0000-0000-0000C6D90000}"/>
    <cellStyle name="Percent 87 4 2 2 5 2" xfId="55740" xr:uid="{00000000-0005-0000-0000-0000C7D90000}"/>
    <cellStyle name="Percent 87 4 2 2 6" xfId="55741" xr:uid="{00000000-0005-0000-0000-0000C8D90000}"/>
    <cellStyle name="Percent 87 4 2 2 7" xfId="55742" xr:uid="{00000000-0005-0000-0000-0000C9D90000}"/>
    <cellStyle name="Percent 87 4 2 2 8" xfId="55743" xr:uid="{00000000-0005-0000-0000-0000CAD90000}"/>
    <cellStyle name="Percent 87 4 2 2 9" xfId="55744" xr:uid="{00000000-0005-0000-0000-0000CBD90000}"/>
    <cellStyle name="Percent 87 4 2 3" xfId="55745" xr:uid="{00000000-0005-0000-0000-0000CCD90000}"/>
    <cellStyle name="Percent 87 4 2 3 2" xfId="55746" xr:uid="{00000000-0005-0000-0000-0000CDD90000}"/>
    <cellStyle name="Percent 87 4 2 3 3" xfId="55747" xr:uid="{00000000-0005-0000-0000-0000CED90000}"/>
    <cellStyle name="Percent 87 4 2 3 4" xfId="55748" xr:uid="{00000000-0005-0000-0000-0000CFD90000}"/>
    <cellStyle name="Percent 87 4 2 3 5" xfId="55749" xr:uid="{00000000-0005-0000-0000-0000D0D90000}"/>
    <cellStyle name="Percent 87 4 2 4" xfId="55750" xr:uid="{00000000-0005-0000-0000-0000D1D90000}"/>
    <cellStyle name="Percent 87 4 2 4 2" xfId="55751" xr:uid="{00000000-0005-0000-0000-0000D2D90000}"/>
    <cellStyle name="Percent 87 4 2 4 3" xfId="55752" xr:uid="{00000000-0005-0000-0000-0000D3D90000}"/>
    <cellStyle name="Percent 87 4 2 5" xfId="55753" xr:uid="{00000000-0005-0000-0000-0000D4D90000}"/>
    <cellStyle name="Percent 87 4 2 5 2" xfId="55754" xr:uid="{00000000-0005-0000-0000-0000D5D90000}"/>
    <cellStyle name="Percent 87 4 2 6" xfId="55755" xr:uid="{00000000-0005-0000-0000-0000D6D90000}"/>
    <cellStyle name="Percent 87 4 2 6 2" xfId="55756" xr:uid="{00000000-0005-0000-0000-0000D7D90000}"/>
    <cellStyle name="Percent 87 4 2 7" xfId="55757" xr:uid="{00000000-0005-0000-0000-0000D8D90000}"/>
    <cellStyle name="Percent 87 4 2 8" xfId="55758" xr:uid="{00000000-0005-0000-0000-0000D9D90000}"/>
    <cellStyle name="Percent 87 4 2 9" xfId="55759" xr:uid="{00000000-0005-0000-0000-0000DAD90000}"/>
    <cellStyle name="Percent 87 4 3" xfId="55760" xr:uid="{00000000-0005-0000-0000-0000DBD90000}"/>
    <cellStyle name="Percent 87 4 3 10" xfId="55761" xr:uid="{00000000-0005-0000-0000-0000DCD90000}"/>
    <cellStyle name="Percent 87 4 3 11" xfId="55762" xr:uid="{00000000-0005-0000-0000-0000DDD90000}"/>
    <cellStyle name="Percent 87 4 3 12" xfId="55763" xr:uid="{00000000-0005-0000-0000-0000DED90000}"/>
    <cellStyle name="Percent 87 4 3 2" xfId="55764" xr:uid="{00000000-0005-0000-0000-0000DFD90000}"/>
    <cellStyle name="Percent 87 4 3 2 10" xfId="55765" xr:uid="{00000000-0005-0000-0000-0000E0D90000}"/>
    <cellStyle name="Percent 87 4 3 2 11" xfId="55766" xr:uid="{00000000-0005-0000-0000-0000E1D90000}"/>
    <cellStyle name="Percent 87 4 3 2 2" xfId="55767" xr:uid="{00000000-0005-0000-0000-0000E2D90000}"/>
    <cellStyle name="Percent 87 4 3 2 2 2" xfId="55768" xr:uid="{00000000-0005-0000-0000-0000E3D90000}"/>
    <cellStyle name="Percent 87 4 3 2 2 3" xfId="55769" xr:uid="{00000000-0005-0000-0000-0000E4D90000}"/>
    <cellStyle name="Percent 87 4 3 2 2 4" xfId="55770" xr:uid="{00000000-0005-0000-0000-0000E5D90000}"/>
    <cellStyle name="Percent 87 4 3 2 2 5" xfId="55771" xr:uid="{00000000-0005-0000-0000-0000E6D90000}"/>
    <cellStyle name="Percent 87 4 3 2 3" xfId="55772" xr:uid="{00000000-0005-0000-0000-0000E7D90000}"/>
    <cellStyle name="Percent 87 4 3 2 3 2" xfId="55773" xr:uid="{00000000-0005-0000-0000-0000E8D90000}"/>
    <cellStyle name="Percent 87 4 3 2 3 3" xfId="55774" xr:uid="{00000000-0005-0000-0000-0000E9D90000}"/>
    <cellStyle name="Percent 87 4 3 2 4" xfId="55775" xr:uid="{00000000-0005-0000-0000-0000EAD90000}"/>
    <cellStyle name="Percent 87 4 3 2 4 2" xfId="55776" xr:uid="{00000000-0005-0000-0000-0000EBD90000}"/>
    <cellStyle name="Percent 87 4 3 2 5" xfId="55777" xr:uid="{00000000-0005-0000-0000-0000ECD90000}"/>
    <cellStyle name="Percent 87 4 3 2 5 2" xfId="55778" xr:uid="{00000000-0005-0000-0000-0000EDD90000}"/>
    <cellStyle name="Percent 87 4 3 2 6" xfId="55779" xr:uid="{00000000-0005-0000-0000-0000EED90000}"/>
    <cellStyle name="Percent 87 4 3 2 7" xfId="55780" xr:uid="{00000000-0005-0000-0000-0000EFD90000}"/>
    <cellStyle name="Percent 87 4 3 2 8" xfId="55781" xr:uid="{00000000-0005-0000-0000-0000F0D90000}"/>
    <cellStyle name="Percent 87 4 3 2 9" xfId="55782" xr:uid="{00000000-0005-0000-0000-0000F1D90000}"/>
    <cellStyle name="Percent 87 4 3 3" xfId="55783" xr:uid="{00000000-0005-0000-0000-0000F2D90000}"/>
    <cellStyle name="Percent 87 4 3 3 2" xfId="55784" xr:uid="{00000000-0005-0000-0000-0000F3D90000}"/>
    <cellStyle name="Percent 87 4 3 3 3" xfId="55785" xr:uid="{00000000-0005-0000-0000-0000F4D90000}"/>
    <cellStyle name="Percent 87 4 3 3 4" xfId="55786" xr:uid="{00000000-0005-0000-0000-0000F5D90000}"/>
    <cellStyle name="Percent 87 4 3 3 5" xfId="55787" xr:uid="{00000000-0005-0000-0000-0000F6D90000}"/>
    <cellStyle name="Percent 87 4 3 4" xfId="55788" xr:uid="{00000000-0005-0000-0000-0000F7D90000}"/>
    <cellStyle name="Percent 87 4 3 4 2" xfId="55789" xr:uid="{00000000-0005-0000-0000-0000F8D90000}"/>
    <cellStyle name="Percent 87 4 3 4 3" xfId="55790" xr:uid="{00000000-0005-0000-0000-0000F9D90000}"/>
    <cellStyle name="Percent 87 4 3 5" xfId="55791" xr:uid="{00000000-0005-0000-0000-0000FAD90000}"/>
    <cellStyle name="Percent 87 4 3 5 2" xfId="55792" xr:uid="{00000000-0005-0000-0000-0000FBD90000}"/>
    <cellStyle name="Percent 87 4 3 6" xfId="55793" xr:uid="{00000000-0005-0000-0000-0000FCD90000}"/>
    <cellStyle name="Percent 87 4 3 6 2" xfId="55794" xr:uid="{00000000-0005-0000-0000-0000FDD90000}"/>
    <cellStyle name="Percent 87 4 3 7" xfId="55795" xr:uid="{00000000-0005-0000-0000-0000FED90000}"/>
    <cellStyle name="Percent 87 4 3 8" xfId="55796" xr:uid="{00000000-0005-0000-0000-0000FFD90000}"/>
    <cellStyle name="Percent 87 4 3 9" xfId="55797" xr:uid="{00000000-0005-0000-0000-000000DA0000}"/>
    <cellStyle name="Percent 87 4 4" xfId="55798" xr:uid="{00000000-0005-0000-0000-000001DA0000}"/>
    <cellStyle name="Percent 87 4 4 10" xfId="55799" xr:uid="{00000000-0005-0000-0000-000002DA0000}"/>
    <cellStyle name="Percent 87 4 4 11" xfId="55800" xr:uid="{00000000-0005-0000-0000-000003DA0000}"/>
    <cellStyle name="Percent 87 4 4 2" xfId="55801" xr:uid="{00000000-0005-0000-0000-000004DA0000}"/>
    <cellStyle name="Percent 87 4 4 2 2" xfId="55802" xr:uid="{00000000-0005-0000-0000-000005DA0000}"/>
    <cellStyle name="Percent 87 4 4 2 3" xfId="55803" xr:uid="{00000000-0005-0000-0000-000006DA0000}"/>
    <cellStyle name="Percent 87 4 4 2 4" xfId="55804" xr:uid="{00000000-0005-0000-0000-000007DA0000}"/>
    <cellStyle name="Percent 87 4 4 2 5" xfId="55805" xr:uid="{00000000-0005-0000-0000-000008DA0000}"/>
    <cellStyle name="Percent 87 4 4 3" xfId="55806" xr:uid="{00000000-0005-0000-0000-000009DA0000}"/>
    <cellStyle name="Percent 87 4 4 3 2" xfId="55807" xr:uid="{00000000-0005-0000-0000-00000ADA0000}"/>
    <cellStyle name="Percent 87 4 4 3 3" xfId="55808" xr:uid="{00000000-0005-0000-0000-00000BDA0000}"/>
    <cellStyle name="Percent 87 4 4 4" xfId="55809" xr:uid="{00000000-0005-0000-0000-00000CDA0000}"/>
    <cellStyle name="Percent 87 4 4 4 2" xfId="55810" xr:uid="{00000000-0005-0000-0000-00000DDA0000}"/>
    <cellStyle name="Percent 87 4 4 5" xfId="55811" xr:uid="{00000000-0005-0000-0000-00000EDA0000}"/>
    <cellStyle name="Percent 87 4 4 5 2" xfId="55812" xr:uid="{00000000-0005-0000-0000-00000FDA0000}"/>
    <cellStyle name="Percent 87 4 4 6" xfId="55813" xr:uid="{00000000-0005-0000-0000-000010DA0000}"/>
    <cellStyle name="Percent 87 4 4 7" xfId="55814" xr:uid="{00000000-0005-0000-0000-000011DA0000}"/>
    <cellStyle name="Percent 87 4 4 8" xfId="55815" xr:uid="{00000000-0005-0000-0000-000012DA0000}"/>
    <cellStyle name="Percent 87 4 4 9" xfId="55816" xr:uid="{00000000-0005-0000-0000-000013DA0000}"/>
    <cellStyle name="Percent 87 4 5" xfId="55817" xr:uid="{00000000-0005-0000-0000-000014DA0000}"/>
    <cellStyle name="Percent 87 4 5 2" xfId="55818" xr:uid="{00000000-0005-0000-0000-000015DA0000}"/>
    <cellStyle name="Percent 87 4 5 3" xfId="55819" xr:uid="{00000000-0005-0000-0000-000016DA0000}"/>
    <cellStyle name="Percent 87 4 5 4" xfId="55820" xr:uid="{00000000-0005-0000-0000-000017DA0000}"/>
    <cellStyle name="Percent 87 4 5 5" xfId="55821" xr:uid="{00000000-0005-0000-0000-000018DA0000}"/>
    <cellStyle name="Percent 87 4 6" xfId="55822" xr:uid="{00000000-0005-0000-0000-000019DA0000}"/>
    <cellStyle name="Percent 87 4 6 2" xfId="55823" xr:uid="{00000000-0005-0000-0000-00001ADA0000}"/>
    <cellStyle name="Percent 87 4 6 3" xfId="55824" xr:uid="{00000000-0005-0000-0000-00001BDA0000}"/>
    <cellStyle name="Percent 87 4 7" xfId="55825" xr:uid="{00000000-0005-0000-0000-00001CDA0000}"/>
    <cellStyle name="Percent 87 4 7 2" xfId="55826" xr:uid="{00000000-0005-0000-0000-00001DDA0000}"/>
    <cellStyle name="Percent 87 4 8" xfId="55827" xr:uid="{00000000-0005-0000-0000-00001EDA0000}"/>
    <cellStyle name="Percent 87 4 8 2" xfId="55828" xr:uid="{00000000-0005-0000-0000-00001FDA0000}"/>
    <cellStyle name="Percent 87 4 9" xfId="55829" xr:uid="{00000000-0005-0000-0000-000020DA0000}"/>
    <cellStyle name="Percent 87 5" xfId="55830" xr:uid="{00000000-0005-0000-0000-000021DA0000}"/>
    <cellStyle name="Percent 87 5 10" xfId="55831" xr:uid="{00000000-0005-0000-0000-000022DA0000}"/>
    <cellStyle name="Percent 87 5 11" xfId="55832" xr:uid="{00000000-0005-0000-0000-000023DA0000}"/>
    <cellStyle name="Percent 87 5 12" xfId="55833" xr:uid="{00000000-0005-0000-0000-000024DA0000}"/>
    <cellStyle name="Percent 87 5 2" xfId="55834" xr:uid="{00000000-0005-0000-0000-000025DA0000}"/>
    <cellStyle name="Percent 87 5 2 10" xfId="55835" xr:uid="{00000000-0005-0000-0000-000026DA0000}"/>
    <cellStyle name="Percent 87 5 2 11" xfId="55836" xr:uid="{00000000-0005-0000-0000-000027DA0000}"/>
    <cellStyle name="Percent 87 5 2 2" xfId="55837" xr:uid="{00000000-0005-0000-0000-000028DA0000}"/>
    <cellStyle name="Percent 87 5 2 2 2" xfId="55838" xr:uid="{00000000-0005-0000-0000-000029DA0000}"/>
    <cellStyle name="Percent 87 5 2 2 3" xfId="55839" xr:uid="{00000000-0005-0000-0000-00002ADA0000}"/>
    <cellStyle name="Percent 87 5 2 2 4" xfId="55840" xr:uid="{00000000-0005-0000-0000-00002BDA0000}"/>
    <cellStyle name="Percent 87 5 2 2 5" xfId="55841" xr:uid="{00000000-0005-0000-0000-00002CDA0000}"/>
    <cellStyle name="Percent 87 5 2 3" xfId="55842" xr:uid="{00000000-0005-0000-0000-00002DDA0000}"/>
    <cellStyle name="Percent 87 5 2 3 2" xfId="55843" xr:uid="{00000000-0005-0000-0000-00002EDA0000}"/>
    <cellStyle name="Percent 87 5 2 3 3" xfId="55844" xr:uid="{00000000-0005-0000-0000-00002FDA0000}"/>
    <cellStyle name="Percent 87 5 2 4" xfId="55845" xr:uid="{00000000-0005-0000-0000-000030DA0000}"/>
    <cellStyle name="Percent 87 5 2 4 2" xfId="55846" xr:uid="{00000000-0005-0000-0000-000031DA0000}"/>
    <cellStyle name="Percent 87 5 2 5" xfId="55847" xr:uid="{00000000-0005-0000-0000-000032DA0000}"/>
    <cellStyle name="Percent 87 5 2 5 2" xfId="55848" xr:uid="{00000000-0005-0000-0000-000033DA0000}"/>
    <cellStyle name="Percent 87 5 2 6" xfId="55849" xr:uid="{00000000-0005-0000-0000-000034DA0000}"/>
    <cellStyle name="Percent 87 5 2 7" xfId="55850" xr:uid="{00000000-0005-0000-0000-000035DA0000}"/>
    <cellStyle name="Percent 87 5 2 8" xfId="55851" xr:uid="{00000000-0005-0000-0000-000036DA0000}"/>
    <cellStyle name="Percent 87 5 2 9" xfId="55852" xr:uid="{00000000-0005-0000-0000-000037DA0000}"/>
    <cellStyle name="Percent 87 5 3" xfId="55853" xr:uid="{00000000-0005-0000-0000-000038DA0000}"/>
    <cellStyle name="Percent 87 5 3 2" xfId="55854" xr:uid="{00000000-0005-0000-0000-000039DA0000}"/>
    <cellStyle name="Percent 87 5 3 3" xfId="55855" xr:uid="{00000000-0005-0000-0000-00003ADA0000}"/>
    <cellStyle name="Percent 87 5 3 4" xfId="55856" xr:uid="{00000000-0005-0000-0000-00003BDA0000}"/>
    <cellStyle name="Percent 87 5 3 5" xfId="55857" xr:uid="{00000000-0005-0000-0000-00003CDA0000}"/>
    <cellStyle name="Percent 87 5 4" xfId="55858" xr:uid="{00000000-0005-0000-0000-00003DDA0000}"/>
    <cellStyle name="Percent 87 5 4 2" xfId="55859" xr:uid="{00000000-0005-0000-0000-00003EDA0000}"/>
    <cellStyle name="Percent 87 5 4 3" xfId="55860" xr:uid="{00000000-0005-0000-0000-00003FDA0000}"/>
    <cellStyle name="Percent 87 5 5" xfId="55861" xr:uid="{00000000-0005-0000-0000-000040DA0000}"/>
    <cellStyle name="Percent 87 5 5 2" xfId="55862" xr:uid="{00000000-0005-0000-0000-000041DA0000}"/>
    <cellStyle name="Percent 87 5 6" xfId="55863" xr:uid="{00000000-0005-0000-0000-000042DA0000}"/>
    <cellStyle name="Percent 87 5 6 2" xfId="55864" xr:uid="{00000000-0005-0000-0000-000043DA0000}"/>
    <cellStyle name="Percent 87 5 7" xfId="55865" xr:uid="{00000000-0005-0000-0000-000044DA0000}"/>
    <cellStyle name="Percent 87 5 8" xfId="55866" xr:uid="{00000000-0005-0000-0000-000045DA0000}"/>
    <cellStyle name="Percent 87 5 9" xfId="55867" xr:uid="{00000000-0005-0000-0000-000046DA0000}"/>
    <cellStyle name="Percent 87 6" xfId="55868" xr:uid="{00000000-0005-0000-0000-000047DA0000}"/>
    <cellStyle name="Percent 87 6 10" xfId="55869" xr:uid="{00000000-0005-0000-0000-000048DA0000}"/>
    <cellStyle name="Percent 87 6 11" xfId="55870" xr:uid="{00000000-0005-0000-0000-000049DA0000}"/>
    <cellStyle name="Percent 87 6 12" xfId="55871" xr:uid="{00000000-0005-0000-0000-00004ADA0000}"/>
    <cellStyle name="Percent 87 6 2" xfId="55872" xr:uid="{00000000-0005-0000-0000-00004BDA0000}"/>
    <cellStyle name="Percent 87 6 2 10" xfId="55873" xr:uid="{00000000-0005-0000-0000-00004CDA0000}"/>
    <cellStyle name="Percent 87 6 2 11" xfId="55874" xr:uid="{00000000-0005-0000-0000-00004DDA0000}"/>
    <cellStyle name="Percent 87 6 2 2" xfId="55875" xr:uid="{00000000-0005-0000-0000-00004EDA0000}"/>
    <cellStyle name="Percent 87 6 2 2 2" xfId="55876" xr:uid="{00000000-0005-0000-0000-00004FDA0000}"/>
    <cellStyle name="Percent 87 6 2 2 3" xfId="55877" xr:uid="{00000000-0005-0000-0000-000050DA0000}"/>
    <cellStyle name="Percent 87 6 2 2 4" xfId="55878" xr:uid="{00000000-0005-0000-0000-000051DA0000}"/>
    <cellStyle name="Percent 87 6 2 2 5" xfId="55879" xr:uid="{00000000-0005-0000-0000-000052DA0000}"/>
    <cellStyle name="Percent 87 6 2 3" xfId="55880" xr:uid="{00000000-0005-0000-0000-000053DA0000}"/>
    <cellStyle name="Percent 87 6 2 3 2" xfId="55881" xr:uid="{00000000-0005-0000-0000-000054DA0000}"/>
    <cellStyle name="Percent 87 6 2 3 3" xfId="55882" xr:uid="{00000000-0005-0000-0000-000055DA0000}"/>
    <cellStyle name="Percent 87 6 2 4" xfId="55883" xr:uid="{00000000-0005-0000-0000-000056DA0000}"/>
    <cellStyle name="Percent 87 6 2 4 2" xfId="55884" xr:uid="{00000000-0005-0000-0000-000057DA0000}"/>
    <cellStyle name="Percent 87 6 2 5" xfId="55885" xr:uid="{00000000-0005-0000-0000-000058DA0000}"/>
    <cellStyle name="Percent 87 6 2 5 2" xfId="55886" xr:uid="{00000000-0005-0000-0000-000059DA0000}"/>
    <cellStyle name="Percent 87 6 2 6" xfId="55887" xr:uid="{00000000-0005-0000-0000-00005ADA0000}"/>
    <cellStyle name="Percent 87 6 2 7" xfId="55888" xr:uid="{00000000-0005-0000-0000-00005BDA0000}"/>
    <cellStyle name="Percent 87 6 2 8" xfId="55889" xr:uid="{00000000-0005-0000-0000-00005CDA0000}"/>
    <cellStyle name="Percent 87 6 2 9" xfId="55890" xr:uid="{00000000-0005-0000-0000-00005DDA0000}"/>
    <cellStyle name="Percent 87 6 3" xfId="55891" xr:uid="{00000000-0005-0000-0000-00005EDA0000}"/>
    <cellStyle name="Percent 87 6 3 2" xfId="55892" xr:uid="{00000000-0005-0000-0000-00005FDA0000}"/>
    <cellStyle name="Percent 87 6 3 3" xfId="55893" xr:uid="{00000000-0005-0000-0000-000060DA0000}"/>
    <cellStyle name="Percent 87 6 3 4" xfId="55894" xr:uid="{00000000-0005-0000-0000-000061DA0000}"/>
    <cellStyle name="Percent 87 6 3 5" xfId="55895" xr:uid="{00000000-0005-0000-0000-000062DA0000}"/>
    <cellStyle name="Percent 87 6 4" xfId="55896" xr:uid="{00000000-0005-0000-0000-000063DA0000}"/>
    <cellStyle name="Percent 87 6 4 2" xfId="55897" xr:uid="{00000000-0005-0000-0000-000064DA0000}"/>
    <cellStyle name="Percent 87 6 4 3" xfId="55898" xr:uid="{00000000-0005-0000-0000-000065DA0000}"/>
    <cellStyle name="Percent 87 6 5" xfId="55899" xr:uid="{00000000-0005-0000-0000-000066DA0000}"/>
    <cellStyle name="Percent 87 6 5 2" xfId="55900" xr:uid="{00000000-0005-0000-0000-000067DA0000}"/>
    <cellStyle name="Percent 87 6 6" xfId="55901" xr:uid="{00000000-0005-0000-0000-000068DA0000}"/>
    <cellStyle name="Percent 87 6 6 2" xfId="55902" xr:uid="{00000000-0005-0000-0000-000069DA0000}"/>
    <cellStyle name="Percent 87 6 7" xfId="55903" xr:uid="{00000000-0005-0000-0000-00006ADA0000}"/>
    <cellStyle name="Percent 87 6 8" xfId="55904" xr:uid="{00000000-0005-0000-0000-00006BDA0000}"/>
    <cellStyle name="Percent 87 6 9" xfId="55905" xr:uid="{00000000-0005-0000-0000-00006CDA0000}"/>
    <cellStyle name="Percent 87 7" xfId="55906" xr:uid="{00000000-0005-0000-0000-00006DDA0000}"/>
    <cellStyle name="Percent 87 7 10" xfId="55907" xr:uid="{00000000-0005-0000-0000-00006EDA0000}"/>
    <cellStyle name="Percent 87 7 11" xfId="55908" xr:uid="{00000000-0005-0000-0000-00006FDA0000}"/>
    <cellStyle name="Percent 87 7 2" xfId="55909" xr:uid="{00000000-0005-0000-0000-000070DA0000}"/>
    <cellStyle name="Percent 87 7 2 2" xfId="55910" xr:uid="{00000000-0005-0000-0000-000071DA0000}"/>
    <cellStyle name="Percent 87 7 2 3" xfId="55911" xr:uid="{00000000-0005-0000-0000-000072DA0000}"/>
    <cellStyle name="Percent 87 7 2 4" xfId="55912" xr:uid="{00000000-0005-0000-0000-000073DA0000}"/>
    <cellStyle name="Percent 87 7 2 5" xfId="55913" xr:uid="{00000000-0005-0000-0000-000074DA0000}"/>
    <cellStyle name="Percent 87 7 3" xfId="55914" xr:uid="{00000000-0005-0000-0000-000075DA0000}"/>
    <cellStyle name="Percent 87 7 3 2" xfId="55915" xr:uid="{00000000-0005-0000-0000-000076DA0000}"/>
    <cellStyle name="Percent 87 7 3 3" xfId="55916" xr:uid="{00000000-0005-0000-0000-000077DA0000}"/>
    <cellStyle name="Percent 87 7 4" xfId="55917" xr:uid="{00000000-0005-0000-0000-000078DA0000}"/>
    <cellStyle name="Percent 87 7 4 2" xfId="55918" xr:uid="{00000000-0005-0000-0000-000079DA0000}"/>
    <cellStyle name="Percent 87 7 5" xfId="55919" xr:uid="{00000000-0005-0000-0000-00007ADA0000}"/>
    <cellStyle name="Percent 87 7 5 2" xfId="55920" xr:uid="{00000000-0005-0000-0000-00007BDA0000}"/>
    <cellStyle name="Percent 87 7 6" xfId="55921" xr:uid="{00000000-0005-0000-0000-00007CDA0000}"/>
    <cellStyle name="Percent 87 7 7" xfId="55922" xr:uid="{00000000-0005-0000-0000-00007DDA0000}"/>
    <cellStyle name="Percent 87 7 8" xfId="55923" xr:uid="{00000000-0005-0000-0000-00007EDA0000}"/>
    <cellStyle name="Percent 87 7 9" xfId="55924" xr:uid="{00000000-0005-0000-0000-00007FDA0000}"/>
    <cellStyle name="Percent 87 8" xfId="55925" xr:uid="{00000000-0005-0000-0000-000080DA0000}"/>
    <cellStyle name="Percent 87 8 2" xfId="55926" xr:uid="{00000000-0005-0000-0000-000081DA0000}"/>
    <cellStyle name="Percent 87 8 3" xfId="55927" xr:uid="{00000000-0005-0000-0000-000082DA0000}"/>
    <cellStyle name="Percent 87 8 4" xfId="55928" xr:uid="{00000000-0005-0000-0000-000083DA0000}"/>
    <cellStyle name="Percent 87 8 5" xfId="55929" xr:uid="{00000000-0005-0000-0000-000084DA0000}"/>
    <cellStyle name="Percent 87 9" xfId="55930" xr:uid="{00000000-0005-0000-0000-000085DA0000}"/>
    <cellStyle name="Percent 87 9 2" xfId="55931" xr:uid="{00000000-0005-0000-0000-000086DA0000}"/>
    <cellStyle name="Percent 87 9 3" xfId="55932" xr:uid="{00000000-0005-0000-0000-000087DA0000}"/>
    <cellStyle name="Percent 89 2" xfId="55933" xr:uid="{00000000-0005-0000-0000-000088DA0000}"/>
    <cellStyle name="Percent 89 2 10" xfId="55934" xr:uid="{00000000-0005-0000-0000-000089DA0000}"/>
    <cellStyle name="Percent 89 2 10 2" xfId="55935" xr:uid="{00000000-0005-0000-0000-00008ADA0000}"/>
    <cellStyle name="Percent 89 2 11" xfId="55936" xr:uid="{00000000-0005-0000-0000-00008BDA0000}"/>
    <cellStyle name="Percent 89 2 11 2" xfId="55937" xr:uid="{00000000-0005-0000-0000-00008CDA0000}"/>
    <cellStyle name="Percent 89 2 12" xfId="55938" xr:uid="{00000000-0005-0000-0000-00008DDA0000}"/>
    <cellStyle name="Percent 89 2 13" xfId="55939" xr:uid="{00000000-0005-0000-0000-00008EDA0000}"/>
    <cellStyle name="Percent 89 2 14" xfId="55940" xr:uid="{00000000-0005-0000-0000-00008FDA0000}"/>
    <cellStyle name="Percent 89 2 15" xfId="55941" xr:uid="{00000000-0005-0000-0000-000090DA0000}"/>
    <cellStyle name="Percent 89 2 16" xfId="55942" xr:uid="{00000000-0005-0000-0000-000091DA0000}"/>
    <cellStyle name="Percent 89 2 17" xfId="55943" xr:uid="{00000000-0005-0000-0000-000092DA0000}"/>
    <cellStyle name="Percent 89 2 2" xfId="55944" xr:uid="{00000000-0005-0000-0000-000093DA0000}"/>
    <cellStyle name="Percent 89 2 2 10" xfId="55945" xr:uid="{00000000-0005-0000-0000-000094DA0000}"/>
    <cellStyle name="Percent 89 2 2 11" xfId="55946" xr:uid="{00000000-0005-0000-0000-000095DA0000}"/>
    <cellStyle name="Percent 89 2 2 12" xfId="55947" xr:uid="{00000000-0005-0000-0000-000096DA0000}"/>
    <cellStyle name="Percent 89 2 2 13" xfId="55948" xr:uid="{00000000-0005-0000-0000-000097DA0000}"/>
    <cellStyle name="Percent 89 2 2 14" xfId="55949" xr:uid="{00000000-0005-0000-0000-000098DA0000}"/>
    <cellStyle name="Percent 89 2 2 2" xfId="55950" xr:uid="{00000000-0005-0000-0000-000099DA0000}"/>
    <cellStyle name="Percent 89 2 2 2 10" xfId="55951" xr:uid="{00000000-0005-0000-0000-00009ADA0000}"/>
    <cellStyle name="Percent 89 2 2 2 11" xfId="55952" xr:uid="{00000000-0005-0000-0000-00009BDA0000}"/>
    <cellStyle name="Percent 89 2 2 2 12" xfId="55953" xr:uid="{00000000-0005-0000-0000-00009CDA0000}"/>
    <cellStyle name="Percent 89 2 2 2 2" xfId="55954" xr:uid="{00000000-0005-0000-0000-00009DDA0000}"/>
    <cellStyle name="Percent 89 2 2 2 2 10" xfId="55955" xr:uid="{00000000-0005-0000-0000-00009EDA0000}"/>
    <cellStyle name="Percent 89 2 2 2 2 11" xfId="55956" xr:uid="{00000000-0005-0000-0000-00009FDA0000}"/>
    <cellStyle name="Percent 89 2 2 2 2 2" xfId="55957" xr:uid="{00000000-0005-0000-0000-0000A0DA0000}"/>
    <cellStyle name="Percent 89 2 2 2 2 2 2" xfId="55958" xr:uid="{00000000-0005-0000-0000-0000A1DA0000}"/>
    <cellStyle name="Percent 89 2 2 2 2 2 3" xfId="55959" xr:uid="{00000000-0005-0000-0000-0000A2DA0000}"/>
    <cellStyle name="Percent 89 2 2 2 2 2 4" xfId="55960" xr:uid="{00000000-0005-0000-0000-0000A3DA0000}"/>
    <cellStyle name="Percent 89 2 2 2 2 2 5" xfId="55961" xr:uid="{00000000-0005-0000-0000-0000A4DA0000}"/>
    <cellStyle name="Percent 89 2 2 2 2 3" xfId="55962" xr:uid="{00000000-0005-0000-0000-0000A5DA0000}"/>
    <cellStyle name="Percent 89 2 2 2 2 3 2" xfId="55963" xr:uid="{00000000-0005-0000-0000-0000A6DA0000}"/>
    <cellStyle name="Percent 89 2 2 2 2 3 3" xfId="55964" xr:uid="{00000000-0005-0000-0000-0000A7DA0000}"/>
    <cellStyle name="Percent 89 2 2 2 2 4" xfId="55965" xr:uid="{00000000-0005-0000-0000-0000A8DA0000}"/>
    <cellStyle name="Percent 89 2 2 2 2 4 2" xfId="55966" xr:uid="{00000000-0005-0000-0000-0000A9DA0000}"/>
    <cellStyle name="Percent 89 2 2 2 2 5" xfId="55967" xr:uid="{00000000-0005-0000-0000-0000AADA0000}"/>
    <cellStyle name="Percent 89 2 2 2 2 5 2" xfId="55968" xr:uid="{00000000-0005-0000-0000-0000ABDA0000}"/>
    <cellStyle name="Percent 89 2 2 2 2 6" xfId="55969" xr:uid="{00000000-0005-0000-0000-0000ACDA0000}"/>
    <cellStyle name="Percent 89 2 2 2 2 7" xfId="55970" xr:uid="{00000000-0005-0000-0000-0000ADDA0000}"/>
    <cellStyle name="Percent 89 2 2 2 2 8" xfId="55971" xr:uid="{00000000-0005-0000-0000-0000AEDA0000}"/>
    <cellStyle name="Percent 89 2 2 2 2 9" xfId="55972" xr:uid="{00000000-0005-0000-0000-0000AFDA0000}"/>
    <cellStyle name="Percent 89 2 2 2 3" xfId="55973" xr:uid="{00000000-0005-0000-0000-0000B0DA0000}"/>
    <cellStyle name="Percent 89 2 2 2 3 2" xfId="55974" xr:uid="{00000000-0005-0000-0000-0000B1DA0000}"/>
    <cellStyle name="Percent 89 2 2 2 3 3" xfId="55975" xr:uid="{00000000-0005-0000-0000-0000B2DA0000}"/>
    <cellStyle name="Percent 89 2 2 2 3 4" xfId="55976" xr:uid="{00000000-0005-0000-0000-0000B3DA0000}"/>
    <cellStyle name="Percent 89 2 2 2 3 5" xfId="55977" xr:uid="{00000000-0005-0000-0000-0000B4DA0000}"/>
    <cellStyle name="Percent 89 2 2 2 4" xfId="55978" xr:uid="{00000000-0005-0000-0000-0000B5DA0000}"/>
    <cellStyle name="Percent 89 2 2 2 4 2" xfId="55979" xr:uid="{00000000-0005-0000-0000-0000B6DA0000}"/>
    <cellStyle name="Percent 89 2 2 2 4 3" xfId="55980" xr:uid="{00000000-0005-0000-0000-0000B7DA0000}"/>
    <cellStyle name="Percent 89 2 2 2 5" xfId="55981" xr:uid="{00000000-0005-0000-0000-0000B8DA0000}"/>
    <cellStyle name="Percent 89 2 2 2 5 2" xfId="55982" xr:uid="{00000000-0005-0000-0000-0000B9DA0000}"/>
    <cellStyle name="Percent 89 2 2 2 6" xfId="55983" xr:uid="{00000000-0005-0000-0000-0000BADA0000}"/>
    <cellStyle name="Percent 89 2 2 2 6 2" xfId="55984" xr:uid="{00000000-0005-0000-0000-0000BBDA0000}"/>
    <cellStyle name="Percent 89 2 2 2 7" xfId="55985" xr:uid="{00000000-0005-0000-0000-0000BCDA0000}"/>
    <cellStyle name="Percent 89 2 2 2 8" xfId="55986" xr:uid="{00000000-0005-0000-0000-0000BDDA0000}"/>
    <cellStyle name="Percent 89 2 2 2 9" xfId="55987" xr:uid="{00000000-0005-0000-0000-0000BEDA0000}"/>
    <cellStyle name="Percent 89 2 2 3" xfId="55988" xr:uid="{00000000-0005-0000-0000-0000BFDA0000}"/>
    <cellStyle name="Percent 89 2 2 3 10" xfId="55989" xr:uid="{00000000-0005-0000-0000-0000C0DA0000}"/>
    <cellStyle name="Percent 89 2 2 3 11" xfId="55990" xr:uid="{00000000-0005-0000-0000-0000C1DA0000}"/>
    <cellStyle name="Percent 89 2 2 3 12" xfId="55991" xr:uid="{00000000-0005-0000-0000-0000C2DA0000}"/>
    <cellStyle name="Percent 89 2 2 3 2" xfId="55992" xr:uid="{00000000-0005-0000-0000-0000C3DA0000}"/>
    <cellStyle name="Percent 89 2 2 3 2 10" xfId="55993" xr:uid="{00000000-0005-0000-0000-0000C4DA0000}"/>
    <cellStyle name="Percent 89 2 2 3 2 11" xfId="55994" xr:uid="{00000000-0005-0000-0000-0000C5DA0000}"/>
    <cellStyle name="Percent 89 2 2 3 2 2" xfId="55995" xr:uid="{00000000-0005-0000-0000-0000C6DA0000}"/>
    <cellStyle name="Percent 89 2 2 3 2 2 2" xfId="55996" xr:uid="{00000000-0005-0000-0000-0000C7DA0000}"/>
    <cellStyle name="Percent 89 2 2 3 2 2 3" xfId="55997" xr:uid="{00000000-0005-0000-0000-0000C8DA0000}"/>
    <cellStyle name="Percent 89 2 2 3 2 2 4" xfId="55998" xr:uid="{00000000-0005-0000-0000-0000C9DA0000}"/>
    <cellStyle name="Percent 89 2 2 3 2 2 5" xfId="55999" xr:uid="{00000000-0005-0000-0000-0000CADA0000}"/>
    <cellStyle name="Percent 89 2 2 3 2 3" xfId="56000" xr:uid="{00000000-0005-0000-0000-0000CBDA0000}"/>
    <cellStyle name="Percent 89 2 2 3 2 3 2" xfId="56001" xr:uid="{00000000-0005-0000-0000-0000CCDA0000}"/>
    <cellStyle name="Percent 89 2 2 3 2 3 3" xfId="56002" xr:uid="{00000000-0005-0000-0000-0000CDDA0000}"/>
    <cellStyle name="Percent 89 2 2 3 2 4" xfId="56003" xr:uid="{00000000-0005-0000-0000-0000CEDA0000}"/>
    <cellStyle name="Percent 89 2 2 3 2 4 2" xfId="56004" xr:uid="{00000000-0005-0000-0000-0000CFDA0000}"/>
    <cellStyle name="Percent 89 2 2 3 2 5" xfId="56005" xr:uid="{00000000-0005-0000-0000-0000D0DA0000}"/>
    <cellStyle name="Percent 89 2 2 3 2 5 2" xfId="56006" xr:uid="{00000000-0005-0000-0000-0000D1DA0000}"/>
    <cellStyle name="Percent 89 2 2 3 2 6" xfId="56007" xr:uid="{00000000-0005-0000-0000-0000D2DA0000}"/>
    <cellStyle name="Percent 89 2 2 3 2 7" xfId="56008" xr:uid="{00000000-0005-0000-0000-0000D3DA0000}"/>
    <cellStyle name="Percent 89 2 2 3 2 8" xfId="56009" xr:uid="{00000000-0005-0000-0000-0000D4DA0000}"/>
    <cellStyle name="Percent 89 2 2 3 2 9" xfId="56010" xr:uid="{00000000-0005-0000-0000-0000D5DA0000}"/>
    <cellStyle name="Percent 89 2 2 3 3" xfId="56011" xr:uid="{00000000-0005-0000-0000-0000D6DA0000}"/>
    <cellStyle name="Percent 89 2 2 3 3 2" xfId="56012" xr:uid="{00000000-0005-0000-0000-0000D7DA0000}"/>
    <cellStyle name="Percent 89 2 2 3 3 3" xfId="56013" xr:uid="{00000000-0005-0000-0000-0000D8DA0000}"/>
    <cellStyle name="Percent 89 2 2 3 3 4" xfId="56014" xr:uid="{00000000-0005-0000-0000-0000D9DA0000}"/>
    <cellStyle name="Percent 89 2 2 3 3 5" xfId="56015" xr:uid="{00000000-0005-0000-0000-0000DADA0000}"/>
    <cellStyle name="Percent 89 2 2 3 4" xfId="56016" xr:uid="{00000000-0005-0000-0000-0000DBDA0000}"/>
    <cellStyle name="Percent 89 2 2 3 4 2" xfId="56017" xr:uid="{00000000-0005-0000-0000-0000DCDA0000}"/>
    <cellStyle name="Percent 89 2 2 3 4 3" xfId="56018" xr:uid="{00000000-0005-0000-0000-0000DDDA0000}"/>
    <cellStyle name="Percent 89 2 2 3 5" xfId="56019" xr:uid="{00000000-0005-0000-0000-0000DEDA0000}"/>
    <cellStyle name="Percent 89 2 2 3 5 2" xfId="56020" xr:uid="{00000000-0005-0000-0000-0000DFDA0000}"/>
    <cellStyle name="Percent 89 2 2 3 6" xfId="56021" xr:uid="{00000000-0005-0000-0000-0000E0DA0000}"/>
    <cellStyle name="Percent 89 2 2 3 6 2" xfId="56022" xr:uid="{00000000-0005-0000-0000-0000E1DA0000}"/>
    <cellStyle name="Percent 89 2 2 3 7" xfId="56023" xr:uid="{00000000-0005-0000-0000-0000E2DA0000}"/>
    <cellStyle name="Percent 89 2 2 3 8" xfId="56024" xr:uid="{00000000-0005-0000-0000-0000E3DA0000}"/>
    <cellStyle name="Percent 89 2 2 3 9" xfId="56025" xr:uid="{00000000-0005-0000-0000-0000E4DA0000}"/>
    <cellStyle name="Percent 89 2 2 4" xfId="56026" xr:uid="{00000000-0005-0000-0000-0000E5DA0000}"/>
    <cellStyle name="Percent 89 2 2 4 10" xfId="56027" xr:uid="{00000000-0005-0000-0000-0000E6DA0000}"/>
    <cellStyle name="Percent 89 2 2 4 11" xfId="56028" xr:uid="{00000000-0005-0000-0000-0000E7DA0000}"/>
    <cellStyle name="Percent 89 2 2 4 2" xfId="56029" xr:uid="{00000000-0005-0000-0000-0000E8DA0000}"/>
    <cellStyle name="Percent 89 2 2 4 2 2" xfId="56030" xr:uid="{00000000-0005-0000-0000-0000E9DA0000}"/>
    <cellStyle name="Percent 89 2 2 4 2 3" xfId="56031" xr:uid="{00000000-0005-0000-0000-0000EADA0000}"/>
    <cellStyle name="Percent 89 2 2 4 2 4" xfId="56032" xr:uid="{00000000-0005-0000-0000-0000EBDA0000}"/>
    <cellStyle name="Percent 89 2 2 4 2 5" xfId="56033" xr:uid="{00000000-0005-0000-0000-0000ECDA0000}"/>
    <cellStyle name="Percent 89 2 2 4 3" xfId="56034" xr:uid="{00000000-0005-0000-0000-0000EDDA0000}"/>
    <cellStyle name="Percent 89 2 2 4 3 2" xfId="56035" xr:uid="{00000000-0005-0000-0000-0000EEDA0000}"/>
    <cellStyle name="Percent 89 2 2 4 3 3" xfId="56036" xr:uid="{00000000-0005-0000-0000-0000EFDA0000}"/>
    <cellStyle name="Percent 89 2 2 4 4" xfId="56037" xr:uid="{00000000-0005-0000-0000-0000F0DA0000}"/>
    <cellStyle name="Percent 89 2 2 4 4 2" xfId="56038" xr:uid="{00000000-0005-0000-0000-0000F1DA0000}"/>
    <cellStyle name="Percent 89 2 2 4 5" xfId="56039" xr:uid="{00000000-0005-0000-0000-0000F2DA0000}"/>
    <cellStyle name="Percent 89 2 2 4 5 2" xfId="56040" xr:uid="{00000000-0005-0000-0000-0000F3DA0000}"/>
    <cellStyle name="Percent 89 2 2 4 6" xfId="56041" xr:uid="{00000000-0005-0000-0000-0000F4DA0000}"/>
    <cellStyle name="Percent 89 2 2 4 7" xfId="56042" xr:uid="{00000000-0005-0000-0000-0000F5DA0000}"/>
    <cellStyle name="Percent 89 2 2 4 8" xfId="56043" xr:uid="{00000000-0005-0000-0000-0000F6DA0000}"/>
    <cellStyle name="Percent 89 2 2 4 9" xfId="56044" xr:uid="{00000000-0005-0000-0000-0000F7DA0000}"/>
    <cellStyle name="Percent 89 2 2 5" xfId="56045" xr:uid="{00000000-0005-0000-0000-0000F8DA0000}"/>
    <cellStyle name="Percent 89 2 2 5 2" xfId="56046" xr:uid="{00000000-0005-0000-0000-0000F9DA0000}"/>
    <cellStyle name="Percent 89 2 2 5 3" xfId="56047" xr:uid="{00000000-0005-0000-0000-0000FADA0000}"/>
    <cellStyle name="Percent 89 2 2 5 4" xfId="56048" xr:uid="{00000000-0005-0000-0000-0000FBDA0000}"/>
    <cellStyle name="Percent 89 2 2 5 5" xfId="56049" xr:uid="{00000000-0005-0000-0000-0000FCDA0000}"/>
    <cellStyle name="Percent 89 2 2 6" xfId="56050" xr:uid="{00000000-0005-0000-0000-0000FDDA0000}"/>
    <cellStyle name="Percent 89 2 2 6 2" xfId="56051" xr:uid="{00000000-0005-0000-0000-0000FEDA0000}"/>
    <cellStyle name="Percent 89 2 2 6 3" xfId="56052" xr:uid="{00000000-0005-0000-0000-0000FFDA0000}"/>
    <cellStyle name="Percent 89 2 2 7" xfId="56053" xr:uid="{00000000-0005-0000-0000-000000DB0000}"/>
    <cellStyle name="Percent 89 2 2 7 2" xfId="56054" xr:uid="{00000000-0005-0000-0000-000001DB0000}"/>
    <cellStyle name="Percent 89 2 2 8" xfId="56055" xr:uid="{00000000-0005-0000-0000-000002DB0000}"/>
    <cellStyle name="Percent 89 2 2 8 2" xfId="56056" xr:uid="{00000000-0005-0000-0000-000003DB0000}"/>
    <cellStyle name="Percent 89 2 2 9" xfId="56057" xr:uid="{00000000-0005-0000-0000-000004DB0000}"/>
    <cellStyle name="Percent 89 2 3" xfId="56058" xr:uid="{00000000-0005-0000-0000-000005DB0000}"/>
    <cellStyle name="Percent 89 2 3 10" xfId="56059" xr:uid="{00000000-0005-0000-0000-000006DB0000}"/>
    <cellStyle name="Percent 89 2 3 11" xfId="56060" xr:uid="{00000000-0005-0000-0000-000007DB0000}"/>
    <cellStyle name="Percent 89 2 3 12" xfId="56061" xr:uid="{00000000-0005-0000-0000-000008DB0000}"/>
    <cellStyle name="Percent 89 2 3 13" xfId="56062" xr:uid="{00000000-0005-0000-0000-000009DB0000}"/>
    <cellStyle name="Percent 89 2 3 14" xfId="56063" xr:uid="{00000000-0005-0000-0000-00000ADB0000}"/>
    <cellStyle name="Percent 89 2 3 2" xfId="56064" xr:uid="{00000000-0005-0000-0000-00000BDB0000}"/>
    <cellStyle name="Percent 89 2 3 2 10" xfId="56065" xr:uid="{00000000-0005-0000-0000-00000CDB0000}"/>
    <cellStyle name="Percent 89 2 3 2 11" xfId="56066" xr:uid="{00000000-0005-0000-0000-00000DDB0000}"/>
    <cellStyle name="Percent 89 2 3 2 12" xfId="56067" xr:uid="{00000000-0005-0000-0000-00000EDB0000}"/>
    <cellStyle name="Percent 89 2 3 2 2" xfId="56068" xr:uid="{00000000-0005-0000-0000-00000FDB0000}"/>
    <cellStyle name="Percent 89 2 3 2 2 10" xfId="56069" xr:uid="{00000000-0005-0000-0000-000010DB0000}"/>
    <cellStyle name="Percent 89 2 3 2 2 11" xfId="56070" xr:uid="{00000000-0005-0000-0000-000011DB0000}"/>
    <cellStyle name="Percent 89 2 3 2 2 2" xfId="56071" xr:uid="{00000000-0005-0000-0000-000012DB0000}"/>
    <cellStyle name="Percent 89 2 3 2 2 2 2" xfId="56072" xr:uid="{00000000-0005-0000-0000-000013DB0000}"/>
    <cellStyle name="Percent 89 2 3 2 2 2 3" xfId="56073" xr:uid="{00000000-0005-0000-0000-000014DB0000}"/>
    <cellStyle name="Percent 89 2 3 2 2 2 4" xfId="56074" xr:uid="{00000000-0005-0000-0000-000015DB0000}"/>
    <cellStyle name="Percent 89 2 3 2 2 2 5" xfId="56075" xr:uid="{00000000-0005-0000-0000-000016DB0000}"/>
    <cellStyle name="Percent 89 2 3 2 2 3" xfId="56076" xr:uid="{00000000-0005-0000-0000-000017DB0000}"/>
    <cellStyle name="Percent 89 2 3 2 2 3 2" xfId="56077" xr:uid="{00000000-0005-0000-0000-000018DB0000}"/>
    <cellStyle name="Percent 89 2 3 2 2 3 3" xfId="56078" xr:uid="{00000000-0005-0000-0000-000019DB0000}"/>
    <cellStyle name="Percent 89 2 3 2 2 4" xfId="56079" xr:uid="{00000000-0005-0000-0000-00001ADB0000}"/>
    <cellStyle name="Percent 89 2 3 2 2 4 2" xfId="56080" xr:uid="{00000000-0005-0000-0000-00001BDB0000}"/>
    <cellStyle name="Percent 89 2 3 2 2 5" xfId="56081" xr:uid="{00000000-0005-0000-0000-00001CDB0000}"/>
    <cellStyle name="Percent 89 2 3 2 2 5 2" xfId="56082" xr:uid="{00000000-0005-0000-0000-00001DDB0000}"/>
    <cellStyle name="Percent 89 2 3 2 2 6" xfId="56083" xr:uid="{00000000-0005-0000-0000-00001EDB0000}"/>
    <cellStyle name="Percent 89 2 3 2 2 7" xfId="56084" xr:uid="{00000000-0005-0000-0000-00001FDB0000}"/>
    <cellStyle name="Percent 89 2 3 2 2 8" xfId="56085" xr:uid="{00000000-0005-0000-0000-000020DB0000}"/>
    <cellStyle name="Percent 89 2 3 2 2 9" xfId="56086" xr:uid="{00000000-0005-0000-0000-000021DB0000}"/>
    <cellStyle name="Percent 89 2 3 2 3" xfId="56087" xr:uid="{00000000-0005-0000-0000-000022DB0000}"/>
    <cellStyle name="Percent 89 2 3 2 3 2" xfId="56088" xr:uid="{00000000-0005-0000-0000-000023DB0000}"/>
    <cellStyle name="Percent 89 2 3 2 3 3" xfId="56089" xr:uid="{00000000-0005-0000-0000-000024DB0000}"/>
    <cellStyle name="Percent 89 2 3 2 3 4" xfId="56090" xr:uid="{00000000-0005-0000-0000-000025DB0000}"/>
    <cellStyle name="Percent 89 2 3 2 3 5" xfId="56091" xr:uid="{00000000-0005-0000-0000-000026DB0000}"/>
    <cellStyle name="Percent 89 2 3 2 4" xfId="56092" xr:uid="{00000000-0005-0000-0000-000027DB0000}"/>
    <cellStyle name="Percent 89 2 3 2 4 2" xfId="56093" xr:uid="{00000000-0005-0000-0000-000028DB0000}"/>
    <cellStyle name="Percent 89 2 3 2 4 3" xfId="56094" xr:uid="{00000000-0005-0000-0000-000029DB0000}"/>
    <cellStyle name="Percent 89 2 3 2 5" xfId="56095" xr:uid="{00000000-0005-0000-0000-00002ADB0000}"/>
    <cellStyle name="Percent 89 2 3 2 5 2" xfId="56096" xr:uid="{00000000-0005-0000-0000-00002BDB0000}"/>
    <cellStyle name="Percent 89 2 3 2 6" xfId="56097" xr:uid="{00000000-0005-0000-0000-00002CDB0000}"/>
    <cellStyle name="Percent 89 2 3 2 6 2" xfId="56098" xr:uid="{00000000-0005-0000-0000-00002DDB0000}"/>
    <cellStyle name="Percent 89 2 3 2 7" xfId="56099" xr:uid="{00000000-0005-0000-0000-00002EDB0000}"/>
    <cellStyle name="Percent 89 2 3 2 8" xfId="56100" xr:uid="{00000000-0005-0000-0000-00002FDB0000}"/>
    <cellStyle name="Percent 89 2 3 2 9" xfId="56101" xr:uid="{00000000-0005-0000-0000-000030DB0000}"/>
    <cellStyle name="Percent 89 2 3 3" xfId="56102" xr:uid="{00000000-0005-0000-0000-000031DB0000}"/>
    <cellStyle name="Percent 89 2 3 3 10" xfId="56103" xr:uid="{00000000-0005-0000-0000-000032DB0000}"/>
    <cellStyle name="Percent 89 2 3 3 11" xfId="56104" xr:uid="{00000000-0005-0000-0000-000033DB0000}"/>
    <cellStyle name="Percent 89 2 3 3 12" xfId="56105" xr:uid="{00000000-0005-0000-0000-000034DB0000}"/>
    <cellStyle name="Percent 89 2 3 3 2" xfId="56106" xr:uid="{00000000-0005-0000-0000-000035DB0000}"/>
    <cellStyle name="Percent 89 2 3 3 2 10" xfId="56107" xr:uid="{00000000-0005-0000-0000-000036DB0000}"/>
    <cellStyle name="Percent 89 2 3 3 2 11" xfId="56108" xr:uid="{00000000-0005-0000-0000-000037DB0000}"/>
    <cellStyle name="Percent 89 2 3 3 2 2" xfId="56109" xr:uid="{00000000-0005-0000-0000-000038DB0000}"/>
    <cellStyle name="Percent 89 2 3 3 2 2 2" xfId="56110" xr:uid="{00000000-0005-0000-0000-000039DB0000}"/>
    <cellStyle name="Percent 89 2 3 3 2 2 3" xfId="56111" xr:uid="{00000000-0005-0000-0000-00003ADB0000}"/>
    <cellStyle name="Percent 89 2 3 3 2 2 4" xfId="56112" xr:uid="{00000000-0005-0000-0000-00003BDB0000}"/>
    <cellStyle name="Percent 89 2 3 3 2 2 5" xfId="56113" xr:uid="{00000000-0005-0000-0000-00003CDB0000}"/>
    <cellStyle name="Percent 89 2 3 3 2 3" xfId="56114" xr:uid="{00000000-0005-0000-0000-00003DDB0000}"/>
    <cellStyle name="Percent 89 2 3 3 2 3 2" xfId="56115" xr:uid="{00000000-0005-0000-0000-00003EDB0000}"/>
    <cellStyle name="Percent 89 2 3 3 2 3 3" xfId="56116" xr:uid="{00000000-0005-0000-0000-00003FDB0000}"/>
    <cellStyle name="Percent 89 2 3 3 2 4" xfId="56117" xr:uid="{00000000-0005-0000-0000-000040DB0000}"/>
    <cellStyle name="Percent 89 2 3 3 2 4 2" xfId="56118" xr:uid="{00000000-0005-0000-0000-000041DB0000}"/>
    <cellStyle name="Percent 89 2 3 3 2 5" xfId="56119" xr:uid="{00000000-0005-0000-0000-000042DB0000}"/>
    <cellStyle name="Percent 89 2 3 3 2 5 2" xfId="56120" xr:uid="{00000000-0005-0000-0000-000043DB0000}"/>
    <cellStyle name="Percent 89 2 3 3 2 6" xfId="56121" xr:uid="{00000000-0005-0000-0000-000044DB0000}"/>
    <cellStyle name="Percent 89 2 3 3 2 7" xfId="56122" xr:uid="{00000000-0005-0000-0000-000045DB0000}"/>
    <cellStyle name="Percent 89 2 3 3 2 8" xfId="56123" xr:uid="{00000000-0005-0000-0000-000046DB0000}"/>
    <cellStyle name="Percent 89 2 3 3 2 9" xfId="56124" xr:uid="{00000000-0005-0000-0000-000047DB0000}"/>
    <cellStyle name="Percent 89 2 3 3 3" xfId="56125" xr:uid="{00000000-0005-0000-0000-000048DB0000}"/>
    <cellStyle name="Percent 89 2 3 3 3 2" xfId="56126" xr:uid="{00000000-0005-0000-0000-000049DB0000}"/>
    <cellStyle name="Percent 89 2 3 3 3 3" xfId="56127" xr:uid="{00000000-0005-0000-0000-00004ADB0000}"/>
    <cellStyle name="Percent 89 2 3 3 3 4" xfId="56128" xr:uid="{00000000-0005-0000-0000-00004BDB0000}"/>
    <cellStyle name="Percent 89 2 3 3 3 5" xfId="56129" xr:uid="{00000000-0005-0000-0000-00004CDB0000}"/>
    <cellStyle name="Percent 89 2 3 3 4" xfId="56130" xr:uid="{00000000-0005-0000-0000-00004DDB0000}"/>
    <cellStyle name="Percent 89 2 3 3 4 2" xfId="56131" xr:uid="{00000000-0005-0000-0000-00004EDB0000}"/>
    <cellStyle name="Percent 89 2 3 3 4 3" xfId="56132" xr:uid="{00000000-0005-0000-0000-00004FDB0000}"/>
    <cellStyle name="Percent 89 2 3 3 5" xfId="56133" xr:uid="{00000000-0005-0000-0000-000050DB0000}"/>
    <cellStyle name="Percent 89 2 3 3 5 2" xfId="56134" xr:uid="{00000000-0005-0000-0000-000051DB0000}"/>
    <cellStyle name="Percent 89 2 3 3 6" xfId="56135" xr:uid="{00000000-0005-0000-0000-000052DB0000}"/>
    <cellStyle name="Percent 89 2 3 3 6 2" xfId="56136" xr:uid="{00000000-0005-0000-0000-000053DB0000}"/>
    <cellStyle name="Percent 89 2 3 3 7" xfId="56137" xr:uid="{00000000-0005-0000-0000-000054DB0000}"/>
    <cellStyle name="Percent 89 2 3 3 8" xfId="56138" xr:uid="{00000000-0005-0000-0000-000055DB0000}"/>
    <cellStyle name="Percent 89 2 3 3 9" xfId="56139" xr:uid="{00000000-0005-0000-0000-000056DB0000}"/>
    <cellStyle name="Percent 89 2 3 4" xfId="56140" xr:uid="{00000000-0005-0000-0000-000057DB0000}"/>
    <cellStyle name="Percent 89 2 3 4 10" xfId="56141" xr:uid="{00000000-0005-0000-0000-000058DB0000}"/>
    <cellStyle name="Percent 89 2 3 4 11" xfId="56142" xr:uid="{00000000-0005-0000-0000-000059DB0000}"/>
    <cellStyle name="Percent 89 2 3 4 2" xfId="56143" xr:uid="{00000000-0005-0000-0000-00005ADB0000}"/>
    <cellStyle name="Percent 89 2 3 4 2 2" xfId="56144" xr:uid="{00000000-0005-0000-0000-00005BDB0000}"/>
    <cellStyle name="Percent 89 2 3 4 2 3" xfId="56145" xr:uid="{00000000-0005-0000-0000-00005CDB0000}"/>
    <cellStyle name="Percent 89 2 3 4 2 4" xfId="56146" xr:uid="{00000000-0005-0000-0000-00005DDB0000}"/>
    <cellStyle name="Percent 89 2 3 4 2 5" xfId="56147" xr:uid="{00000000-0005-0000-0000-00005EDB0000}"/>
    <cellStyle name="Percent 89 2 3 4 3" xfId="56148" xr:uid="{00000000-0005-0000-0000-00005FDB0000}"/>
    <cellStyle name="Percent 89 2 3 4 3 2" xfId="56149" xr:uid="{00000000-0005-0000-0000-000060DB0000}"/>
    <cellStyle name="Percent 89 2 3 4 3 3" xfId="56150" xr:uid="{00000000-0005-0000-0000-000061DB0000}"/>
    <cellStyle name="Percent 89 2 3 4 4" xfId="56151" xr:uid="{00000000-0005-0000-0000-000062DB0000}"/>
    <cellStyle name="Percent 89 2 3 4 4 2" xfId="56152" xr:uid="{00000000-0005-0000-0000-000063DB0000}"/>
    <cellStyle name="Percent 89 2 3 4 5" xfId="56153" xr:uid="{00000000-0005-0000-0000-000064DB0000}"/>
    <cellStyle name="Percent 89 2 3 4 5 2" xfId="56154" xr:uid="{00000000-0005-0000-0000-000065DB0000}"/>
    <cellStyle name="Percent 89 2 3 4 6" xfId="56155" xr:uid="{00000000-0005-0000-0000-000066DB0000}"/>
    <cellStyle name="Percent 89 2 3 4 7" xfId="56156" xr:uid="{00000000-0005-0000-0000-000067DB0000}"/>
    <cellStyle name="Percent 89 2 3 4 8" xfId="56157" xr:uid="{00000000-0005-0000-0000-000068DB0000}"/>
    <cellStyle name="Percent 89 2 3 4 9" xfId="56158" xr:uid="{00000000-0005-0000-0000-000069DB0000}"/>
    <cellStyle name="Percent 89 2 3 5" xfId="56159" xr:uid="{00000000-0005-0000-0000-00006ADB0000}"/>
    <cellStyle name="Percent 89 2 3 5 2" xfId="56160" xr:uid="{00000000-0005-0000-0000-00006BDB0000}"/>
    <cellStyle name="Percent 89 2 3 5 3" xfId="56161" xr:uid="{00000000-0005-0000-0000-00006CDB0000}"/>
    <cellStyle name="Percent 89 2 3 5 4" xfId="56162" xr:uid="{00000000-0005-0000-0000-00006DDB0000}"/>
    <cellStyle name="Percent 89 2 3 5 5" xfId="56163" xr:uid="{00000000-0005-0000-0000-00006EDB0000}"/>
    <cellStyle name="Percent 89 2 3 6" xfId="56164" xr:uid="{00000000-0005-0000-0000-00006FDB0000}"/>
    <cellStyle name="Percent 89 2 3 6 2" xfId="56165" xr:uid="{00000000-0005-0000-0000-000070DB0000}"/>
    <cellStyle name="Percent 89 2 3 6 3" xfId="56166" xr:uid="{00000000-0005-0000-0000-000071DB0000}"/>
    <cellStyle name="Percent 89 2 3 7" xfId="56167" xr:uid="{00000000-0005-0000-0000-000072DB0000}"/>
    <cellStyle name="Percent 89 2 3 7 2" xfId="56168" xr:uid="{00000000-0005-0000-0000-000073DB0000}"/>
    <cellStyle name="Percent 89 2 3 8" xfId="56169" xr:uid="{00000000-0005-0000-0000-000074DB0000}"/>
    <cellStyle name="Percent 89 2 3 8 2" xfId="56170" xr:uid="{00000000-0005-0000-0000-000075DB0000}"/>
    <cellStyle name="Percent 89 2 3 9" xfId="56171" xr:uid="{00000000-0005-0000-0000-000076DB0000}"/>
    <cellStyle name="Percent 89 2 4" xfId="56172" xr:uid="{00000000-0005-0000-0000-000077DB0000}"/>
    <cellStyle name="Percent 89 2 4 10" xfId="56173" xr:uid="{00000000-0005-0000-0000-000078DB0000}"/>
    <cellStyle name="Percent 89 2 4 11" xfId="56174" xr:uid="{00000000-0005-0000-0000-000079DB0000}"/>
    <cellStyle name="Percent 89 2 4 12" xfId="56175" xr:uid="{00000000-0005-0000-0000-00007ADB0000}"/>
    <cellStyle name="Percent 89 2 4 13" xfId="56176" xr:uid="{00000000-0005-0000-0000-00007BDB0000}"/>
    <cellStyle name="Percent 89 2 4 14" xfId="56177" xr:uid="{00000000-0005-0000-0000-00007CDB0000}"/>
    <cellStyle name="Percent 89 2 4 2" xfId="56178" xr:uid="{00000000-0005-0000-0000-00007DDB0000}"/>
    <cellStyle name="Percent 89 2 4 2 10" xfId="56179" xr:uid="{00000000-0005-0000-0000-00007EDB0000}"/>
    <cellStyle name="Percent 89 2 4 2 11" xfId="56180" xr:uid="{00000000-0005-0000-0000-00007FDB0000}"/>
    <cellStyle name="Percent 89 2 4 2 12" xfId="56181" xr:uid="{00000000-0005-0000-0000-000080DB0000}"/>
    <cellStyle name="Percent 89 2 4 2 2" xfId="56182" xr:uid="{00000000-0005-0000-0000-000081DB0000}"/>
    <cellStyle name="Percent 89 2 4 2 2 10" xfId="56183" xr:uid="{00000000-0005-0000-0000-000082DB0000}"/>
    <cellStyle name="Percent 89 2 4 2 2 11" xfId="56184" xr:uid="{00000000-0005-0000-0000-000083DB0000}"/>
    <cellStyle name="Percent 89 2 4 2 2 2" xfId="56185" xr:uid="{00000000-0005-0000-0000-000084DB0000}"/>
    <cellStyle name="Percent 89 2 4 2 2 2 2" xfId="56186" xr:uid="{00000000-0005-0000-0000-000085DB0000}"/>
    <cellStyle name="Percent 89 2 4 2 2 2 3" xfId="56187" xr:uid="{00000000-0005-0000-0000-000086DB0000}"/>
    <cellStyle name="Percent 89 2 4 2 2 2 4" xfId="56188" xr:uid="{00000000-0005-0000-0000-000087DB0000}"/>
    <cellStyle name="Percent 89 2 4 2 2 2 5" xfId="56189" xr:uid="{00000000-0005-0000-0000-000088DB0000}"/>
    <cellStyle name="Percent 89 2 4 2 2 3" xfId="56190" xr:uid="{00000000-0005-0000-0000-000089DB0000}"/>
    <cellStyle name="Percent 89 2 4 2 2 3 2" xfId="56191" xr:uid="{00000000-0005-0000-0000-00008ADB0000}"/>
    <cellStyle name="Percent 89 2 4 2 2 3 3" xfId="56192" xr:uid="{00000000-0005-0000-0000-00008BDB0000}"/>
    <cellStyle name="Percent 89 2 4 2 2 4" xfId="56193" xr:uid="{00000000-0005-0000-0000-00008CDB0000}"/>
    <cellStyle name="Percent 89 2 4 2 2 4 2" xfId="56194" xr:uid="{00000000-0005-0000-0000-00008DDB0000}"/>
    <cellStyle name="Percent 89 2 4 2 2 5" xfId="56195" xr:uid="{00000000-0005-0000-0000-00008EDB0000}"/>
    <cellStyle name="Percent 89 2 4 2 2 5 2" xfId="56196" xr:uid="{00000000-0005-0000-0000-00008FDB0000}"/>
    <cellStyle name="Percent 89 2 4 2 2 6" xfId="56197" xr:uid="{00000000-0005-0000-0000-000090DB0000}"/>
    <cellStyle name="Percent 89 2 4 2 2 7" xfId="56198" xr:uid="{00000000-0005-0000-0000-000091DB0000}"/>
    <cellStyle name="Percent 89 2 4 2 2 8" xfId="56199" xr:uid="{00000000-0005-0000-0000-000092DB0000}"/>
    <cellStyle name="Percent 89 2 4 2 2 9" xfId="56200" xr:uid="{00000000-0005-0000-0000-000093DB0000}"/>
    <cellStyle name="Percent 89 2 4 2 3" xfId="56201" xr:uid="{00000000-0005-0000-0000-000094DB0000}"/>
    <cellStyle name="Percent 89 2 4 2 3 2" xfId="56202" xr:uid="{00000000-0005-0000-0000-000095DB0000}"/>
    <cellStyle name="Percent 89 2 4 2 3 3" xfId="56203" xr:uid="{00000000-0005-0000-0000-000096DB0000}"/>
    <cellStyle name="Percent 89 2 4 2 3 4" xfId="56204" xr:uid="{00000000-0005-0000-0000-000097DB0000}"/>
    <cellStyle name="Percent 89 2 4 2 3 5" xfId="56205" xr:uid="{00000000-0005-0000-0000-000098DB0000}"/>
    <cellStyle name="Percent 89 2 4 2 4" xfId="56206" xr:uid="{00000000-0005-0000-0000-000099DB0000}"/>
    <cellStyle name="Percent 89 2 4 2 4 2" xfId="56207" xr:uid="{00000000-0005-0000-0000-00009ADB0000}"/>
    <cellStyle name="Percent 89 2 4 2 4 3" xfId="56208" xr:uid="{00000000-0005-0000-0000-00009BDB0000}"/>
    <cellStyle name="Percent 89 2 4 2 5" xfId="56209" xr:uid="{00000000-0005-0000-0000-00009CDB0000}"/>
    <cellStyle name="Percent 89 2 4 2 5 2" xfId="56210" xr:uid="{00000000-0005-0000-0000-00009DDB0000}"/>
    <cellStyle name="Percent 89 2 4 2 6" xfId="56211" xr:uid="{00000000-0005-0000-0000-00009EDB0000}"/>
    <cellStyle name="Percent 89 2 4 2 6 2" xfId="56212" xr:uid="{00000000-0005-0000-0000-00009FDB0000}"/>
    <cellStyle name="Percent 89 2 4 2 7" xfId="56213" xr:uid="{00000000-0005-0000-0000-0000A0DB0000}"/>
    <cellStyle name="Percent 89 2 4 2 8" xfId="56214" xr:uid="{00000000-0005-0000-0000-0000A1DB0000}"/>
    <cellStyle name="Percent 89 2 4 2 9" xfId="56215" xr:uid="{00000000-0005-0000-0000-0000A2DB0000}"/>
    <cellStyle name="Percent 89 2 4 3" xfId="56216" xr:uid="{00000000-0005-0000-0000-0000A3DB0000}"/>
    <cellStyle name="Percent 89 2 4 3 10" xfId="56217" xr:uid="{00000000-0005-0000-0000-0000A4DB0000}"/>
    <cellStyle name="Percent 89 2 4 3 11" xfId="56218" xr:uid="{00000000-0005-0000-0000-0000A5DB0000}"/>
    <cellStyle name="Percent 89 2 4 3 12" xfId="56219" xr:uid="{00000000-0005-0000-0000-0000A6DB0000}"/>
    <cellStyle name="Percent 89 2 4 3 2" xfId="56220" xr:uid="{00000000-0005-0000-0000-0000A7DB0000}"/>
    <cellStyle name="Percent 89 2 4 3 2 10" xfId="56221" xr:uid="{00000000-0005-0000-0000-0000A8DB0000}"/>
    <cellStyle name="Percent 89 2 4 3 2 11" xfId="56222" xr:uid="{00000000-0005-0000-0000-0000A9DB0000}"/>
    <cellStyle name="Percent 89 2 4 3 2 2" xfId="56223" xr:uid="{00000000-0005-0000-0000-0000AADB0000}"/>
    <cellStyle name="Percent 89 2 4 3 2 2 2" xfId="56224" xr:uid="{00000000-0005-0000-0000-0000ABDB0000}"/>
    <cellStyle name="Percent 89 2 4 3 2 2 3" xfId="56225" xr:uid="{00000000-0005-0000-0000-0000ACDB0000}"/>
    <cellStyle name="Percent 89 2 4 3 2 2 4" xfId="56226" xr:uid="{00000000-0005-0000-0000-0000ADDB0000}"/>
    <cellStyle name="Percent 89 2 4 3 2 2 5" xfId="56227" xr:uid="{00000000-0005-0000-0000-0000AEDB0000}"/>
    <cellStyle name="Percent 89 2 4 3 2 3" xfId="56228" xr:uid="{00000000-0005-0000-0000-0000AFDB0000}"/>
    <cellStyle name="Percent 89 2 4 3 2 3 2" xfId="56229" xr:uid="{00000000-0005-0000-0000-0000B0DB0000}"/>
    <cellStyle name="Percent 89 2 4 3 2 3 3" xfId="56230" xr:uid="{00000000-0005-0000-0000-0000B1DB0000}"/>
    <cellStyle name="Percent 89 2 4 3 2 4" xfId="56231" xr:uid="{00000000-0005-0000-0000-0000B2DB0000}"/>
    <cellStyle name="Percent 89 2 4 3 2 4 2" xfId="56232" xr:uid="{00000000-0005-0000-0000-0000B3DB0000}"/>
    <cellStyle name="Percent 89 2 4 3 2 5" xfId="56233" xr:uid="{00000000-0005-0000-0000-0000B4DB0000}"/>
    <cellStyle name="Percent 89 2 4 3 2 5 2" xfId="56234" xr:uid="{00000000-0005-0000-0000-0000B5DB0000}"/>
    <cellStyle name="Percent 89 2 4 3 2 6" xfId="56235" xr:uid="{00000000-0005-0000-0000-0000B6DB0000}"/>
    <cellStyle name="Percent 89 2 4 3 2 7" xfId="56236" xr:uid="{00000000-0005-0000-0000-0000B7DB0000}"/>
    <cellStyle name="Percent 89 2 4 3 2 8" xfId="56237" xr:uid="{00000000-0005-0000-0000-0000B8DB0000}"/>
    <cellStyle name="Percent 89 2 4 3 2 9" xfId="56238" xr:uid="{00000000-0005-0000-0000-0000B9DB0000}"/>
    <cellStyle name="Percent 89 2 4 3 3" xfId="56239" xr:uid="{00000000-0005-0000-0000-0000BADB0000}"/>
    <cellStyle name="Percent 89 2 4 3 3 2" xfId="56240" xr:uid="{00000000-0005-0000-0000-0000BBDB0000}"/>
    <cellStyle name="Percent 89 2 4 3 3 3" xfId="56241" xr:uid="{00000000-0005-0000-0000-0000BCDB0000}"/>
    <cellStyle name="Percent 89 2 4 3 3 4" xfId="56242" xr:uid="{00000000-0005-0000-0000-0000BDDB0000}"/>
    <cellStyle name="Percent 89 2 4 3 3 5" xfId="56243" xr:uid="{00000000-0005-0000-0000-0000BEDB0000}"/>
    <cellStyle name="Percent 89 2 4 3 4" xfId="56244" xr:uid="{00000000-0005-0000-0000-0000BFDB0000}"/>
    <cellStyle name="Percent 89 2 4 3 4 2" xfId="56245" xr:uid="{00000000-0005-0000-0000-0000C0DB0000}"/>
    <cellStyle name="Percent 89 2 4 3 4 3" xfId="56246" xr:uid="{00000000-0005-0000-0000-0000C1DB0000}"/>
    <cellStyle name="Percent 89 2 4 3 5" xfId="56247" xr:uid="{00000000-0005-0000-0000-0000C2DB0000}"/>
    <cellStyle name="Percent 89 2 4 3 5 2" xfId="56248" xr:uid="{00000000-0005-0000-0000-0000C3DB0000}"/>
    <cellStyle name="Percent 89 2 4 3 6" xfId="56249" xr:uid="{00000000-0005-0000-0000-0000C4DB0000}"/>
    <cellStyle name="Percent 89 2 4 3 6 2" xfId="56250" xr:uid="{00000000-0005-0000-0000-0000C5DB0000}"/>
    <cellStyle name="Percent 89 2 4 3 7" xfId="56251" xr:uid="{00000000-0005-0000-0000-0000C6DB0000}"/>
    <cellStyle name="Percent 89 2 4 3 8" xfId="56252" xr:uid="{00000000-0005-0000-0000-0000C7DB0000}"/>
    <cellStyle name="Percent 89 2 4 3 9" xfId="56253" xr:uid="{00000000-0005-0000-0000-0000C8DB0000}"/>
    <cellStyle name="Percent 89 2 4 4" xfId="56254" xr:uid="{00000000-0005-0000-0000-0000C9DB0000}"/>
    <cellStyle name="Percent 89 2 4 4 10" xfId="56255" xr:uid="{00000000-0005-0000-0000-0000CADB0000}"/>
    <cellStyle name="Percent 89 2 4 4 11" xfId="56256" xr:uid="{00000000-0005-0000-0000-0000CBDB0000}"/>
    <cellStyle name="Percent 89 2 4 4 2" xfId="56257" xr:uid="{00000000-0005-0000-0000-0000CCDB0000}"/>
    <cellStyle name="Percent 89 2 4 4 2 2" xfId="56258" xr:uid="{00000000-0005-0000-0000-0000CDDB0000}"/>
    <cellStyle name="Percent 89 2 4 4 2 3" xfId="56259" xr:uid="{00000000-0005-0000-0000-0000CEDB0000}"/>
    <cellStyle name="Percent 89 2 4 4 2 4" xfId="56260" xr:uid="{00000000-0005-0000-0000-0000CFDB0000}"/>
    <cellStyle name="Percent 89 2 4 4 2 5" xfId="56261" xr:uid="{00000000-0005-0000-0000-0000D0DB0000}"/>
    <cellStyle name="Percent 89 2 4 4 3" xfId="56262" xr:uid="{00000000-0005-0000-0000-0000D1DB0000}"/>
    <cellStyle name="Percent 89 2 4 4 3 2" xfId="56263" xr:uid="{00000000-0005-0000-0000-0000D2DB0000}"/>
    <cellStyle name="Percent 89 2 4 4 3 3" xfId="56264" xr:uid="{00000000-0005-0000-0000-0000D3DB0000}"/>
    <cellStyle name="Percent 89 2 4 4 4" xfId="56265" xr:uid="{00000000-0005-0000-0000-0000D4DB0000}"/>
    <cellStyle name="Percent 89 2 4 4 4 2" xfId="56266" xr:uid="{00000000-0005-0000-0000-0000D5DB0000}"/>
    <cellStyle name="Percent 89 2 4 4 5" xfId="56267" xr:uid="{00000000-0005-0000-0000-0000D6DB0000}"/>
    <cellStyle name="Percent 89 2 4 4 5 2" xfId="56268" xr:uid="{00000000-0005-0000-0000-0000D7DB0000}"/>
    <cellStyle name="Percent 89 2 4 4 6" xfId="56269" xr:uid="{00000000-0005-0000-0000-0000D8DB0000}"/>
    <cellStyle name="Percent 89 2 4 4 7" xfId="56270" xr:uid="{00000000-0005-0000-0000-0000D9DB0000}"/>
    <cellStyle name="Percent 89 2 4 4 8" xfId="56271" xr:uid="{00000000-0005-0000-0000-0000DADB0000}"/>
    <cellStyle name="Percent 89 2 4 4 9" xfId="56272" xr:uid="{00000000-0005-0000-0000-0000DBDB0000}"/>
    <cellStyle name="Percent 89 2 4 5" xfId="56273" xr:uid="{00000000-0005-0000-0000-0000DCDB0000}"/>
    <cellStyle name="Percent 89 2 4 5 2" xfId="56274" xr:uid="{00000000-0005-0000-0000-0000DDDB0000}"/>
    <cellStyle name="Percent 89 2 4 5 3" xfId="56275" xr:uid="{00000000-0005-0000-0000-0000DEDB0000}"/>
    <cellStyle name="Percent 89 2 4 5 4" xfId="56276" xr:uid="{00000000-0005-0000-0000-0000DFDB0000}"/>
    <cellStyle name="Percent 89 2 4 5 5" xfId="56277" xr:uid="{00000000-0005-0000-0000-0000E0DB0000}"/>
    <cellStyle name="Percent 89 2 4 6" xfId="56278" xr:uid="{00000000-0005-0000-0000-0000E1DB0000}"/>
    <cellStyle name="Percent 89 2 4 6 2" xfId="56279" xr:uid="{00000000-0005-0000-0000-0000E2DB0000}"/>
    <cellStyle name="Percent 89 2 4 6 3" xfId="56280" xr:uid="{00000000-0005-0000-0000-0000E3DB0000}"/>
    <cellStyle name="Percent 89 2 4 7" xfId="56281" xr:uid="{00000000-0005-0000-0000-0000E4DB0000}"/>
    <cellStyle name="Percent 89 2 4 7 2" xfId="56282" xr:uid="{00000000-0005-0000-0000-0000E5DB0000}"/>
    <cellStyle name="Percent 89 2 4 8" xfId="56283" xr:uid="{00000000-0005-0000-0000-0000E6DB0000}"/>
    <cellStyle name="Percent 89 2 4 8 2" xfId="56284" xr:uid="{00000000-0005-0000-0000-0000E7DB0000}"/>
    <cellStyle name="Percent 89 2 4 9" xfId="56285" xr:uid="{00000000-0005-0000-0000-0000E8DB0000}"/>
    <cellStyle name="Percent 89 2 5" xfId="56286" xr:uid="{00000000-0005-0000-0000-0000E9DB0000}"/>
    <cellStyle name="Percent 89 2 5 10" xfId="56287" xr:uid="{00000000-0005-0000-0000-0000EADB0000}"/>
    <cellStyle name="Percent 89 2 5 11" xfId="56288" xr:uid="{00000000-0005-0000-0000-0000EBDB0000}"/>
    <cellStyle name="Percent 89 2 5 12" xfId="56289" xr:uid="{00000000-0005-0000-0000-0000ECDB0000}"/>
    <cellStyle name="Percent 89 2 5 2" xfId="56290" xr:uid="{00000000-0005-0000-0000-0000EDDB0000}"/>
    <cellStyle name="Percent 89 2 5 2 10" xfId="56291" xr:uid="{00000000-0005-0000-0000-0000EEDB0000}"/>
    <cellStyle name="Percent 89 2 5 2 11" xfId="56292" xr:uid="{00000000-0005-0000-0000-0000EFDB0000}"/>
    <cellStyle name="Percent 89 2 5 2 2" xfId="56293" xr:uid="{00000000-0005-0000-0000-0000F0DB0000}"/>
    <cellStyle name="Percent 89 2 5 2 2 2" xfId="56294" xr:uid="{00000000-0005-0000-0000-0000F1DB0000}"/>
    <cellStyle name="Percent 89 2 5 2 2 3" xfId="56295" xr:uid="{00000000-0005-0000-0000-0000F2DB0000}"/>
    <cellStyle name="Percent 89 2 5 2 2 4" xfId="56296" xr:uid="{00000000-0005-0000-0000-0000F3DB0000}"/>
    <cellStyle name="Percent 89 2 5 2 2 5" xfId="56297" xr:uid="{00000000-0005-0000-0000-0000F4DB0000}"/>
    <cellStyle name="Percent 89 2 5 2 3" xfId="56298" xr:uid="{00000000-0005-0000-0000-0000F5DB0000}"/>
    <cellStyle name="Percent 89 2 5 2 3 2" xfId="56299" xr:uid="{00000000-0005-0000-0000-0000F6DB0000}"/>
    <cellStyle name="Percent 89 2 5 2 3 3" xfId="56300" xr:uid="{00000000-0005-0000-0000-0000F7DB0000}"/>
    <cellStyle name="Percent 89 2 5 2 4" xfId="56301" xr:uid="{00000000-0005-0000-0000-0000F8DB0000}"/>
    <cellStyle name="Percent 89 2 5 2 4 2" xfId="56302" xr:uid="{00000000-0005-0000-0000-0000F9DB0000}"/>
    <cellStyle name="Percent 89 2 5 2 5" xfId="56303" xr:uid="{00000000-0005-0000-0000-0000FADB0000}"/>
    <cellStyle name="Percent 89 2 5 2 5 2" xfId="56304" xr:uid="{00000000-0005-0000-0000-0000FBDB0000}"/>
    <cellStyle name="Percent 89 2 5 2 6" xfId="56305" xr:uid="{00000000-0005-0000-0000-0000FCDB0000}"/>
    <cellStyle name="Percent 89 2 5 2 7" xfId="56306" xr:uid="{00000000-0005-0000-0000-0000FDDB0000}"/>
    <cellStyle name="Percent 89 2 5 2 8" xfId="56307" xr:uid="{00000000-0005-0000-0000-0000FEDB0000}"/>
    <cellStyle name="Percent 89 2 5 2 9" xfId="56308" xr:uid="{00000000-0005-0000-0000-0000FFDB0000}"/>
    <cellStyle name="Percent 89 2 5 3" xfId="56309" xr:uid="{00000000-0005-0000-0000-000000DC0000}"/>
    <cellStyle name="Percent 89 2 5 3 2" xfId="56310" xr:uid="{00000000-0005-0000-0000-000001DC0000}"/>
    <cellStyle name="Percent 89 2 5 3 3" xfId="56311" xr:uid="{00000000-0005-0000-0000-000002DC0000}"/>
    <cellStyle name="Percent 89 2 5 3 4" xfId="56312" xr:uid="{00000000-0005-0000-0000-000003DC0000}"/>
    <cellStyle name="Percent 89 2 5 3 5" xfId="56313" xr:uid="{00000000-0005-0000-0000-000004DC0000}"/>
    <cellStyle name="Percent 89 2 5 4" xfId="56314" xr:uid="{00000000-0005-0000-0000-000005DC0000}"/>
    <cellStyle name="Percent 89 2 5 4 2" xfId="56315" xr:uid="{00000000-0005-0000-0000-000006DC0000}"/>
    <cellStyle name="Percent 89 2 5 4 3" xfId="56316" xr:uid="{00000000-0005-0000-0000-000007DC0000}"/>
    <cellStyle name="Percent 89 2 5 5" xfId="56317" xr:uid="{00000000-0005-0000-0000-000008DC0000}"/>
    <cellStyle name="Percent 89 2 5 5 2" xfId="56318" xr:uid="{00000000-0005-0000-0000-000009DC0000}"/>
    <cellStyle name="Percent 89 2 5 6" xfId="56319" xr:uid="{00000000-0005-0000-0000-00000ADC0000}"/>
    <cellStyle name="Percent 89 2 5 6 2" xfId="56320" xr:uid="{00000000-0005-0000-0000-00000BDC0000}"/>
    <cellStyle name="Percent 89 2 5 7" xfId="56321" xr:uid="{00000000-0005-0000-0000-00000CDC0000}"/>
    <cellStyle name="Percent 89 2 5 8" xfId="56322" xr:uid="{00000000-0005-0000-0000-00000DDC0000}"/>
    <cellStyle name="Percent 89 2 5 9" xfId="56323" xr:uid="{00000000-0005-0000-0000-00000EDC0000}"/>
    <cellStyle name="Percent 89 2 6" xfId="56324" xr:uid="{00000000-0005-0000-0000-00000FDC0000}"/>
    <cellStyle name="Percent 89 2 6 10" xfId="56325" xr:uid="{00000000-0005-0000-0000-000010DC0000}"/>
    <cellStyle name="Percent 89 2 6 11" xfId="56326" xr:uid="{00000000-0005-0000-0000-000011DC0000}"/>
    <cellStyle name="Percent 89 2 6 12" xfId="56327" xr:uid="{00000000-0005-0000-0000-000012DC0000}"/>
    <cellStyle name="Percent 89 2 6 2" xfId="56328" xr:uid="{00000000-0005-0000-0000-000013DC0000}"/>
    <cellStyle name="Percent 89 2 6 2 10" xfId="56329" xr:uid="{00000000-0005-0000-0000-000014DC0000}"/>
    <cellStyle name="Percent 89 2 6 2 11" xfId="56330" xr:uid="{00000000-0005-0000-0000-000015DC0000}"/>
    <cellStyle name="Percent 89 2 6 2 2" xfId="56331" xr:uid="{00000000-0005-0000-0000-000016DC0000}"/>
    <cellStyle name="Percent 89 2 6 2 2 2" xfId="56332" xr:uid="{00000000-0005-0000-0000-000017DC0000}"/>
    <cellStyle name="Percent 89 2 6 2 2 3" xfId="56333" xr:uid="{00000000-0005-0000-0000-000018DC0000}"/>
    <cellStyle name="Percent 89 2 6 2 2 4" xfId="56334" xr:uid="{00000000-0005-0000-0000-000019DC0000}"/>
    <cellStyle name="Percent 89 2 6 2 2 5" xfId="56335" xr:uid="{00000000-0005-0000-0000-00001ADC0000}"/>
    <cellStyle name="Percent 89 2 6 2 3" xfId="56336" xr:uid="{00000000-0005-0000-0000-00001BDC0000}"/>
    <cellStyle name="Percent 89 2 6 2 3 2" xfId="56337" xr:uid="{00000000-0005-0000-0000-00001CDC0000}"/>
    <cellStyle name="Percent 89 2 6 2 3 3" xfId="56338" xr:uid="{00000000-0005-0000-0000-00001DDC0000}"/>
    <cellStyle name="Percent 89 2 6 2 4" xfId="56339" xr:uid="{00000000-0005-0000-0000-00001EDC0000}"/>
    <cellStyle name="Percent 89 2 6 2 4 2" xfId="56340" xr:uid="{00000000-0005-0000-0000-00001FDC0000}"/>
    <cellStyle name="Percent 89 2 6 2 5" xfId="56341" xr:uid="{00000000-0005-0000-0000-000020DC0000}"/>
    <cellStyle name="Percent 89 2 6 2 5 2" xfId="56342" xr:uid="{00000000-0005-0000-0000-000021DC0000}"/>
    <cellStyle name="Percent 89 2 6 2 6" xfId="56343" xr:uid="{00000000-0005-0000-0000-000022DC0000}"/>
    <cellStyle name="Percent 89 2 6 2 7" xfId="56344" xr:uid="{00000000-0005-0000-0000-000023DC0000}"/>
    <cellStyle name="Percent 89 2 6 2 8" xfId="56345" xr:uid="{00000000-0005-0000-0000-000024DC0000}"/>
    <cellStyle name="Percent 89 2 6 2 9" xfId="56346" xr:uid="{00000000-0005-0000-0000-000025DC0000}"/>
    <cellStyle name="Percent 89 2 6 3" xfId="56347" xr:uid="{00000000-0005-0000-0000-000026DC0000}"/>
    <cellStyle name="Percent 89 2 6 3 2" xfId="56348" xr:uid="{00000000-0005-0000-0000-000027DC0000}"/>
    <cellStyle name="Percent 89 2 6 3 3" xfId="56349" xr:uid="{00000000-0005-0000-0000-000028DC0000}"/>
    <cellStyle name="Percent 89 2 6 3 4" xfId="56350" xr:uid="{00000000-0005-0000-0000-000029DC0000}"/>
    <cellStyle name="Percent 89 2 6 3 5" xfId="56351" xr:uid="{00000000-0005-0000-0000-00002ADC0000}"/>
    <cellStyle name="Percent 89 2 6 4" xfId="56352" xr:uid="{00000000-0005-0000-0000-00002BDC0000}"/>
    <cellStyle name="Percent 89 2 6 4 2" xfId="56353" xr:uid="{00000000-0005-0000-0000-00002CDC0000}"/>
    <cellStyle name="Percent 89 2 6 4 3" xfId="56354" xr:uid="{00000000-0005-0000-0000-00002DDC0000}"/>
    <cellStyle name="Percent 89 2 6 5" xfId="56355" xr:uid="{00000000-0005-0000-0000-00002EDC0000}"/>
    <cellStyle name="Percent 89 2 6 5 2" xfId="56356" xr:uid="{00000000-0005-0000-0000-00002FDC0000}"/>
    <cellStyle name="Percent 89 2 6 6" xfId="56357" xr:uid="{00000000-0005-0000-0000-000030DC0000}"/>
    <cellStyle name="Percent 89 2 6 6 2" xfId="56358" xr:uid="{00000000-0005-0000-0000-000031DC0000}"/>
    <cellStyle name="Percent 89 2 6 7" xfId="56359" xr:uid="{00000000-0005-0000-0000-000032DC0000}"/>
    <cellStyle name="Percent 89 2 6 8" xfId="56360" xr:uid="{00000000-0005-0000-0000-000033DC0000}"/>
    <cellStyle name="Percent 89 2 6 9" xfId="56361" xr:uid="{00000000-0005-0000-0000-000034DC0000}"/>
    <cellStyle name="Percent 89 2 7" xfId="56362" xr:uid="{00000000-0005-0000-0000-000035DC0000}"/>
    <cellStyle name="Percent 89 2 7 10" xfId="56363" xr:uid="{00000000-0005-0000-0000-000036DC0000}"/>
    <cellStyle name="Percent 89 2 7 11" xfId="56364" xr:uid="{00000000-0005-0000-0000-000037DC0000}"/>
    <cellStyle name="Percent 89 2 7 2" xfId="56365" xr:uid="{00000000-0005-0000-0000-000038DC0000}"/>
    <cellStyle name="Percent 89 2 7 2 2" xfId="56366" xr:uid="{00000000-0005-0000-0000-000039DC0000}"/>
    <cellStyle name="Percent 89 2 7 2 3" xfId="56367" xr:uid="{00000000-0005-0000-0000-00003ADC0000}"/>
    <cellStyle name="Percent 89 2 7 2 4" xfId="56368" xr:uid="{00000000-0005-0000-0000-00003BDC0000}"/>
    <cellStyle name="Percent 89 2 7 2 5" xfId="56369" xr:uid="{00000000-0005-0000-0000-00003CDC0000}"/>
    <cellStyle name="Percent 89 2 7 3" xfId="56370" xr:uid="{00000000-0005-0000-0000-00003DDC0000}"/>
    <cellStyle name="Percent 89 2 7 3 2" xfId="56371" xr:uid="{00000000-0005-0000-0000-00003EDC0000}"/>
    <cellStyle name="Percent 89 2 7 3 3" xfId="56372" xr:uid="{00000000-0005-0000-0000-00003FDC0000}"/>
    <cellStyle name="Percent 89 2 7 4" xfId="56373" xr:uid="{00000000-0005-0000-0000-000040DC0000}"/>
    <cellStyle name="Percent 89 2 7 4 2" xfId="56374" xr:uid="{00000000-0005-0000-0000-000041DC0000}"/>
    <cellStyle name="Percent 89 2 7 5" xfId="56375" xr:uid="{00000000-0005-0000-0000-000042DC0000}"/>
    <cellStyle name="Percent 89 2 7 5 2" xfId="56376" xr:uid="{00000000-0005-0000-0000-000043DC0000}"/>
    <cellStyle name="Percent 89 2 7 6" xfId="56377" xr:uid="{00000000-0005-0000-0000-000044DC0000}"/>
    <cellStyle name="Percent 89 2 7 7" xfId="56378" xr:uid="{00000000-0005-0000-0000-000045DC0000}"/>
    <cellStyle name="Percent 89 2 7 8" xfId="56379" xr:uid="{00000000-0005-0000-0000-000046DC0000}"/>
    <cellStyle name="Percent 89 2 7 9" xfId="56380" xr:uid="{00000000-0005-0000-0000-000047DC0000}"/>
    <cellStyle name="Percent 89 2 8" xfId="56381" xr:uid="{00000000-0005-0000-0000-000048DC0000}"/>
    <cellStyle name="Percent 89 2 8 2" xfId="56382" xr:uid="{00000000-0005-0000-0000-000049DC0000}"/>
    <cellStyle name="Percent 89 2 8 3" xfId="56383" xr:uid="{00000000-0005-0000-0000-00004ADC0000}"/>
    <cellStyle name="Percent 89 2 8 4" xfId="56384" xr:uid="{00000000-0005-0000-0000-00004BDC0000}"/>
    <cellStyle name="Percent 89 2 8 5" xfId="56385" xr:uid="{00000000-0005-0000-0000-00004CDC0000}"/>
    <cellStyle name="Percent 89 2 9" xfId="56386" xr:uid="{00000000-0005-0000-0000-00004DDC0000}"/>
    <cellStyle name="Percent 89 2 9 2" xfId="56387" xr:uid="{00000000-0005-0000-0000-00004EDC0000}"/>
    <cellStyle name="Percent 89 2 9 3" xfId="56388" xr:uid="{00000000-0005-0000-0000-00004FDC0000}"/>
    <cellStyle name="Percent 9" xfId="56389" xr:uid="{00000000-0005-0000-0000-000050DC0000}"/>
    <cellStyle name="Percent 9 10" xfId="56390" xr:uid="{00000000-0005-0000-0000-000051DC0000}"/>
    <cellStyle name="Percent 9 10 2" xfId="56391" xr:uid="{00000000-0005-0000-0000-000052DC0000}"/>
    <cellStyle name="Percent 9 11" xfId="56392" xr:uid="{00000000-0005-0000-0000-000053DC0000}"/>
    <cellStyle name="Percent 9 11 2" xfId="56393" xr:uid="{00000000-0005-0000-0000-000054DC0000}"/>
    <cellStyle name="Percent 9 12" xfId="56394" xr:uid="{00000000-0005-0000-0000-000055DC0000}"/>
    <cellStyle name="Percent 9 13" xfId="56395" xr:uid="{00000000-0005-0000-0000-000056DC0000}"/>
    <cellStyle name="Percent 9 14" xfId="56396" xr:uid="{00000000-0005-0000-0000-000057DC0000}"/>
    <cellStyle name="Percent 9 15" xfId="56397" xr:uid="{00000000-0005-0000-0000-000058DC0000}"/>
    <cellStyle name="Percent 9 16" xfId="56398" xr:uid="{00000000-0005-0000-0000-000059DC0000}"/>
    <cellStyle name="Percent 9 17" xfId="56399" xr:uid="{00000000-0005-0000-0000-00005ADC0000}"/>
    <cellStyle name="Percent 9 2" xfId="56400" xr:uid="{00000000-0005-0000-0000-00005BDC0000}"/>
    <cellStyle name="Percent 9 2 10" xfId="56401" xr:uid="{00000000-0005-0000-0000-00005CDC0000}"/>
    <cellStyle name="Percent 9 2 11" xfId="56402" xr:uid="{00000000-0005-0000-0000-00005DDC0000}"/>
    <cellStyle name="Percent 9 2 12" xfId="56403" xr:uid="{00000000-0005-0000-0000-00005EDC0000}"/>
    <cellStyle name="Percent 9 2 13" xfId="56404" xr:uid="{00000000-0005-0000-0000-00005FDC0000}"/>
    <cellStyle name="Percent 9 2 14" xfId="56405" xr:uid="{00000000-0005-0000-0000-000060DC0000}"/>
    <cellStyle name="Percent 9 2 2" xfId="56406" xr:uid="{00000000-0005-0000-0000-000061DC0000}"/>
    <cellStyle name="Percent 9 2 2 10" xfId="56407" xr:uid="{00000000-0005-0000-0000-000062DC0000}"/>
    <cellStyle name="Percent 9 2 2 11" xfId="56408" xr:uid="{00000000-0005-0000-0000-000063DC0000}"/>
    <cellStyle name="Percent 9 2 2 12" xfId="56409" xr:uid="{00000000-0005-0000-0000-000064DC0000}"/>
    <cellStyle name="Percent 9 2 2 2" xfId="56410" xr:uid="{00000000-0005-0000-0000-000065DC0000}"/>
    <cellStyle name="Percent 9 2 2 2 10" xfId="56411" xr:uid="{00000000-0005-0000-0000-000066DC0000}"/>
    <cellStyle name="Percent 9 2 2 2 11" xfId="56412" xr:uid="{00000000-0005-0000-0000-000067DC0000}"/>
    <cellStyle name="Percent 9 2 2 2 2" xfId="56413" xr:uid="{00000000-0005-0000-0000-000068DC0000}"/>
    <cellStyle name="Percent 9 2 2 2 2 2" xfId="56414" xr:uid="{00000000-0005-0000-0000-000069DC0000}"/>
    <cellStyle name="Percent 9 2 2 2 2 3" xfId="56415" xr:uid="{00000000-0005-0000-0000-00006ADC0000}"/>
    <cellStyle name="Percent 9 2 2 2 2 4" xfId="56416" xr:uid="{00000000-0005-0000-0000-00006BDC0000}"/>
    <cellStyle name="Percent 9 2 2 2 2 5" xfId="56417" xr:uid="{00000000-0005-0000-0000-00006CDC0000}"/>
    <cellStyle name="Percent 9 2 2 2 3" xfId="56418" xr:uid="{00000000-0005-0000-0000-00006DDC0000}"/>
    <cellStyle name="Percent 9 2 2 2 3 2" xfId="56419" xr:uid="{00000000-0005-0000-0000-00006EDC0000}"/>
    <cellStyle name="Percent 9 2 2 2 3 3" xfId="56420" xr:uid="{00000000-0005-0000-0000-00006FDC0000}"/>
    <cellStyle name="Percent 9 2 2 2 4" xfId="56421" xr:uid="{00000000-0005-0000-0000-000070DC0000}"/>
    <cellStyle name="Percent 9 2 2 2 4 2" xfId="56422" xr:uid="{00000000-0005-0000-0000-000071DC0000}"/>
    <cellStyle name="Percent 9 2 2 2 5" xfId="56423" xr:uid="{00000000-0005-0000-0000-000072DC0000}"/>
    <cellStyle name="Percent 9 2 2 2 5 2" xfId="56424" xr:uid="{00000000-0005-0000-0000-000073DC0000}"/>
    <cellStyle name="Percent 9 2 2 2 6" xfId="56425" xr:uid="{00000000-0005-0000-0000-000074DC0000}"/>
    <cellStyle name="Percent 9 2 2 2 7" xfId="56426" xr:uid="{00000000-0005-0000-0000-000075DC0000}"/>
    <cellStyle name="Percent 9 2 2 2 8" xfId="56427" xr:uid="{00000000-0005-0000-0000-000076DC0000}"/>
    <cellStyle name="Percent 9 2 2 2 9" xfId="56428" xr:uid="{00000000-0005-0000-0000-000077DC0000}"/>
    <cellStyle name="Percent 9 2 2 3" xfId="56429" xr:uid="{00000000-0005-0000-0000-000078DC0000}"/>
    <cellStyle name="Percent 9 2 2 3 2" xfId="56430" xr:uid="{00000000-0005-0000-0000-000079DC0000}"/>
    <cellStyle name="Percent 9 2 2 3 3" xfId="56431" xr:uid="{00000000-0005-0000-0000-00007ADC0000}"/>
    <cellStyle name="Percent 9 2 2 3 4" xfId="56432" xr:uid="{00000000-0005-0000-0000-00007BDC0000}"/>
    <cellStyle name="Percent 9 2 2 3 5" xfId="56433" xr:uid="{00000000-0005-0000-0000-00007CDC0000}"/>
    <cellStyle name="Percent 9 2 2 4" xfId="56434" xr:uid="{00000000-0005-0000-0000-00007DDC0000}"/>
    <cellStyle name="Percent 9 2 2 4 2" xfId="56435" xr:uid="{00000000-0005-0000-0000-00007EDC0000}"/>
    <cellStyle name="Percent 9 2 2 4 3" xfId="56436" xr:uid="{00000000-0005-0000-0000-00007FDC0000}"/>
    <cellStyle name="Percent 9 2 2 5" xfId="56437" xr:uid="{00000000-0005-0000-0000-000080DC0000}"/>
    <cellStyle name="Percent 9 2 2 5 2" xfId="56438" xr:uid="{00000000-0005-0000-0000-000081DC0000}"/>
    <cellStyle name="Percent 9 2 2 6" xfId="56439" xr:uid="{00000000-0005-0000-0000-000082DC0000}"/>
    <cellStyle name="Percent 9 2 2 6 2" xfId="56440" xr:uid="{00000000-0005-0000-0000-000083DC0000}"/>
    <cellStyle name="Percent 9 2 2 7" xfId="56441" xr:uid="{00000000-0005-0000-0000-000084DC0000}"/>
    <cellStyle name="Percent 9 2 2 8" xfId="56442" xr:uid="{00000000-0005-0000-0000-000085DC0000}"/>
    <cellStyle name="Percent 9 2 2 9" xfId="56443" xr:uid="{00000000-0005-0000-0000-000086DC0000}"/>
    <cellStyle name="Percent 9 2 3" xfId="56444" xr:uid="{00000000-0005-0000-0000-000087DC0000}"/>
    <cellStyle name="Percent 9 2 3 10" xfId="56445" xr:uid="{00000000-0005-0000-0000-000088DC0000}"/>
    <cellStyle name="Percent 9 2 3 11" xfId="56446" xr:uid="{00000000-0005-0000-0000-000089DC0000}"/>
    <cellStyle name="Percent 9 2 3 12" xfId="56447" xr:uid="{00000000-0005-0000-0000-00008ADC0000}"/>
    <cellStyle name="Percent 9 2 3 2" xfId="56448" xr:uid="{00000000-0005-0000-0000-00008BDC0000}"/>
    <cellStyle name="Percent 9 2 3 2 10" xfId="56449" xr:uid="{00000000-0005-0000-0000-00008CDC0000}"/>
    <cellStyle name="Percent 9 2 3 2 11" xfId="56450" xr:uid="{00000000-0005-0000-0000-00008DDC0000}"/>
    <cellStyle name="Percent 9 2 3 2 2" xfId="56451" xr:uid="{00000000-0005-0000-0000-00008EDC0000}"/>
    <cellStyle name="Percent 9 2 3 2 2 2" xfId="56452" xr:uid="{00000000-0005-0000-0000-00008FDC0000}"/>
    <cellStyle name="Percent 9 2 3 2 2 3" xfId="56453" xr:uid="{00000000-0005-0000-0000-000090DC0000}"/>
    <cellStyle name="Percent 9 2 3 2 2 4" xfId="56454" xr:uid="{00000000-0005-0000-0000-000091DC0000}"/>
    <cellStyle name="Percent 9 2 3 2 2 5" xfId="56455" xr:uid="{00000000-0005-0000-0000-000092DC0000}"/>
    <cellStyle name="Percent 9 2 3 2 3" xfId="56456" xr:uid="{00000000-0005-0000-0000-000093DC0000}"/>
    <cellStyle name="Percent 9 2 3 2 3 2" xfId="56457" xr:uid="{00000000-0005-0000-0000-000094DC0000}"/>
    <cellStyle name="Percent 9 2 3 2 3 3" xfId="56458" xr:uid="{00000000-0005-0000-0000-000095DC0000}"/>
    <cellStyle name="Percent 9 2 3 2 4" xfId="56459" xr:uid="{00000000-0005-0000-0000-000096DC0000}"/>
    <cellStyle name="Percent 9 2 3 2 4 2" xfId="56460" xr:uid="{00000000-0005-0000-0000-000097DC0000}"/>
    <cellStyle name="Percent 9 2 3 2 5" xfId="56461" xr:uid="{00000000-0005-0000-0000-000098DC0000}"/>
    <cellStyle name="Percent 9 2 3 2 5 2" xfId="56462" xr:uid="{00000000-0005-0000-0000-000099DC0000}"/>
    <cellStyle name="Percent 9 2 3 2 6" xfId="56463" xr:uid="{00000000-0005-0000-0000-00009ADC0000}"/>
    <cellStyle name="Percent 9 2 3 2 7" xfId="56464" xr:uid="{00000000-0005-0000-0000-00009BDC0000}"/>
    <cellStyle name="Percent 9 2 3 2 8" xfId="56465" xr:uid="{00000000-0005-0000-0000-00009CDC0000}"/>
    <cellStyle name="Percent 9 2 3 2 9" xfId="56466" xr:uid="{00000000-0005-0000-0000-00009DDC0000}"/>
    <cellStyle name="Percent 9 2 3 3" xfId="56467" xr:uid="{00000000-0005-0000-0000-00009EDC0000}"/>
    <cellStyle name="Percent 9 2 3 3 2" xfId="56468" xr:uid="{00000000-0005-0000-0000-00009FDC0000}"/>
    <cellStyle name="Percent 9 2 3 3 3" xfId="56469" xr:uid="{00000000-0005-0000-0000-0000A0DC0000}"/>
    <cellStyle name="Percent 9 2 3 3 4" xfId="56470" xr:uid="{00000000-0005-0000-0000-0000A1DC0000}"/>
    <cellStyle name="Percent 9 2 3 3 5" xfId="56471" xr:uid="{00000000-0005-0000-0000-0000A2DC0000}"/>
    <cellStyle name="Percent 9 2 3 4" xfId="56472" xr:uid="{00000000-0005-0000-0000-0000A3DC0000}"/>
    <cellStyle name="Percent 9 2 3 4 2" xfId="56473" xr:uid="{00000000-0005-0000-0000-0000A4DC0000}"/>
    <cellStyle name="Percent 9 2 3 4 3" xfId="56474" xr:uid="{00000000-0005-0000-0000-0000A5DC0000}"/>
    <cellStyle name="Percent 9 2 3 5" xfId="56475" xr:uid="{00000000-0005-0000-0000-0000A6DC0000}"/>
    <cellStyle name="Percent 9 2 3 5 2" xfId="56476" xr:uid="{00000000-0005-0000-0000-0000A7DC0000}"/>
    <cellStyle name="Percent 9 2 3 6" xfId="56477" xr:uid="{00000000-0005-0000-0000-0000A8DC0000}"/>
    <cellStyle name="Percent 9 2 3 6 2" xfId="56478" xr:uid="{00000000-0005-0000-0000-0000A9DC0000}"/>
    <cellStyle name="Percent 9 2 3 7" xfId="56479" xr:uid="{00000000-0005-0000-0000-0000AADC0000}"/>
    <cellStyle name="Percent 9 2 3 8" xfId="56480" xr:uid="{00000000-0005-0000-0000-0000ABDC0000}"/>
    <cellStyle name="Percent 9 2 3 9" xfId="56481" xr:uid="{00000000-0005-0000-0000-0000ACDC0000}"/>
    <cellStyle name="Percent 9 2 4" xfId="56482" xr:uid="{00000000-0005-0000-0000-0000ADDC0000}"/>
    <cellStyle name="Percent 9 2 4 10" xfId="56483" xr:uid="{00000000-0005-0000-0000-0000AEDC0000}"/>
    <cellStyle name="Percent 9 2 4 11" xfId="56484" xr:uid="{00000000-0005-0000-0000-0000AFDC0000}"/>
    <cellStyle name="Percent 9 2 4 2" xfId="56485" xr:uid="{00000000-0005-0000-0000-0000B0DC0000}"/>
    <cellStyle name="Percent 9 2 4 2 2" xfId="56486" xr:uid="{00000000-0005-0000-0000-0000B1DC0000}"/>
    <cellStyle name="Percent 9 2 4 2 3" xfId="56487" xr:uid="{00000000-0005-0000-0000-0000B2DC0000}"/>
    <cellStyle name="Percent 9 2 4 2 4" xfId="56488" xr:uid="{00000000-0005-0000-0000-0000B3DC0000}"/>
    <cellStyle name="Percent 9 2 4 2 5" xfId="56489" xr:uid="{00000000-0005-0000-0000-0000B4DC0000}"/>
    <cellStyle name="Percent 9 2 4 3" xfId="56490" xr:uid="{00000000-0005-0000-0000-0000B5DC0000}"/>
    <cellStyle name="Percent 9 2 4 3 2" xfId="56491" xr:uid="{00000000-0005-0000-0000-0000B6DC0000}"/>
    <cellStyle name="Percent 9 2 4 3 3" xfId="56492" xr:uid="{00000000-0005-0000-0000-0000B7DC0000}"/>
    <cellStyle name="Percent 9 2 4 4" xfId="56493" xr:uid="{00000000-0005-0000-0000-0000B8DC0000}"/>
    <cellStyle name="Percent 9 2 4 4 2" xfId="56494" xr:uid="{00000000-0005-0000-0000-0000B9DC0000}"/>
    <cellStyle name="Percent 9 2 4 5" xfId="56495" xr:uid="{00000000-0005-0000-0000-0000BADC0000}"/>
    <cellStyle name="Percent 9 2 4 5 2" xfId="56496" xr:uid="{00000000-0005-0000-0000-0000BBDC0000}"/>
    <cellStyle name="Percent 9 2 4 6" xfId="56497" xr:uid="{00000000-0005-0000-0000-0000BCDC0000}"/>
    <cellStyle name="Percent 9 2 4 7" xfId="56498" xr:uid="{00000000-0005-0000-0000-0000BDDC0000}"/>
    <cellStyle name="Percent 9 2 4 8" xfId="56499" xr:uid="{00000000-0005-0000-0000-0000BEDC0000}"/>
    <cellStyle name="Percent 9 2 4 9" xfId="56500" xr:uid="{00000000-0005-0000-0000-0000BFDC0000}"/>
    <cellStyle name="Percent 9 2 5" xfId="56501" xr:uid="{00000000-0005-0000-0000-0000C0DC0000}"/>
    <cellStyle name="Percent 9 2 5 2" xfId="56502" xr:uid="{00000000-0005-0000-0000-0000C1DC0000}"/>
    <cellStyle name="Percent 9 2 5 3" xfId="56503" xr:uid="{00000000-0005-0000-0000-0000C2DC0000}"/>
    <cellStyle name="Percent 9 2 5 4" xfId="56504" xr:uid="{00000000-0005-0000-0000-0000C3DC0000}"/>
    <cellStyle name="Percent 9 2 5 5" xfId="56505" xr:uid="{00000000-0005-0000-0000-0000C4DC0000}"/>
    <cellStyle name="Percent 9 2 6" xfId="56506" xr:uid="{00000000-0005-0000-0000-0000C5DC0000}"/>
    <cellStyle name="Percent 9 2 6 2" xfId="56507" xr:uid="{00000000-0005-0000-0000-0000C6DC0000}"/>
    <cellStyle name="Percent 9 2 6 3" xfId="56508" xr:uid="{00000000-0005-0000-0000-0000C7DC0000}"/>
    <cellStyle name="Percent 9 2 7" xfId="56509" xr:uid="{00000000-0005-0000-0000-0000C8DC0000}"/>
    <cellStyle name="Percent 9 2 7 2" xfId="56510" xr:uid="{00000000-0005-0000-0000-0000C9DC0000}"/>
    <cellStyle name="Percent 9 2 8" xfId="56511" xr:uid="{00000000-0005-0000-0000-0000CADC0000}"/>
    <cellStyle name="Percent 9 2 8 2" xfId="56512" xr:uid="{00000000-0005-0000-0000-0000CBDC0000}"/>
    <cellStyle name="Percent 9 2 9" xfId="56513" xr:uid="{00000000-0005-0000-0000-0000CCDC0000}"/>
    <cellStyle name="Percent 9 3" xfId="56514" xr:uid="{00000000-0005-0000-0000-0000CDDC0000}"/>
    <cellStyle name="Percent 9 3 10" xfId="56515" xr:uid="{00000000-0005-0000-0000-0000CEDC0000}"/>
    <cellStyle name="Percent 9 3 11" xfId="56516" xr:uid="{00000000-0005-0000-0000-0000CFDC0000}"/>
    <cellStyle name="Percent 9 3 12" xfId="56517" xr:uid="{00000000-0005-0000-0000-0000D0DC0000}"/>
    <cellStyle name="Percent 9 3 13" xfId="56518" xr:uid="{00000000-0005-0000-0000-0000D1DC0000}"/>
    <cellStyle name="Percent 9 3 14" xfId="56519" xr:uid="{00000000-0005-0000-0000-0000D2DC0000}"/>
    <cellStyle name="Percent 9 3 2" xfId="56520" xr:uid="{00000000-0005-0000-0000-0000D3DC0000}"/>
    <cellStyle name="Percent 9 3 2 10" xfId="56521" xr:uid="{00000000-0005-0000-0000-0000D4DC0000}"/>
    <cellStyle name="Percent 9 3 2 11" xfId="56522" xr:uid="{00000000-0005-0000-0000-0000D5DC0000}"/>
    <cellStyle name="Percent 9 3 2 12" xfId="56523" xr:uid="{00000000-0005-0000-0000-0000D6DC0000}"/>
    <cellStyle name="Percent 9 3 2 2" xfId="56524" xr:uid="{00000000-0005-0000-0000-0000D7DC0000}"/>
    <cellStyle name="Percent 9 3 2 2 10" xfId="56525" xr:uid="{00000000-0005-0000-0000-0000D8DC0000}"/>
    <cellStyle name="Percent 9 3 2 2 11" xfId="56526" xr:uid="{00000000-0005-0000-0000-0000D9DC0000}"/>
    <cellStyle name="Percent 9 3 2 2 2" xfId="56527" xr:uid="{00000000-0005-0000-0000-0000DADC0000}"/>
    <cellStyle name="Percent 9 3 2 2 2 2" xfId="56528" xr:uid="{00000000-0005-0000-0000-0000DBDC0000}"/>
    <cellStyle name="Percent 9 3 2 2 2 3" xfId="56529" xr:uid="{00000000-0005-0000-0000-0000DCDC0000}"/>
    <cellStyle name="Percent 9 3 2 2 2 4" xfId="56530" xr:uid="{00000000-0005-0000-0000-0000DDDC0000}"/>
    <cellStyle name="Percent 9 3 2 2 2 5" xfId="56531" xr:uid="{00000000-0005-0000-0000-0000DEDC0000}"/>
    <cellStyle name="Percent 9 3 2 2 3" xfId="56532" xr:uid="{00000000-0005-0000-0000-0000DFDC0000}"/>
    <cellStyle name="Percent 9 3 2 2 3 2" xfId="56533" xr:uid="{00000000-0005-0000-0000-0000E0DC0000}"/>
    <cellStyle name="Percent 9 3 2 2 3 3" xfId="56534" xr:uid="{00000000-0005-0000-0000-0000E1DC0000}"/>
    <cellStyle name="Percent 9 3 2 2 4" xfId="56535" xr:uid="{00000000-0005-0000-0000-0000E2DC0000}"/>
    <cellStyle name="Percent 9 3 2 2 4 2" xfId="56536" xr:uid="{00000000-0005-0000-0000-0000E3DC0000}"/>
    <cellStyle name="Percent 9 3 2 2 5" xfId="56537" xr:uid="{00000000-0005-0000-0000-0000E4DC0000}"/>
    <cellStyle name="Percent 9 3 2 2 5 2" xfId="56538" xr:uid="{00000000-0005-0000-0000-0000E5DC0000}"/>
    <cellStyle name="Percent 9 3 2 2 6" xfId="56539" xr:uid="{00000000-0005-0000-0000-0000E6DC0000}"/>
    <cellStyle name="Percent 9 3 2 2 7" xfId="56540" xr:uid="{00000000-0005-0000-0000-0000E7DC0000}"/>
    <cellStyle name="Percent 9 3 2 2 8" xfId="56541" xr:uid="{00000000-0005-0000-0000-0000E8DC0000}"/>
    <cellStyle name="Percent 9 3 2 2 9" xfId="56542" xr:uid="{00000000-0005-0000-0000-0000E9DC0000}"/>
    <cellStyle name="Percent 9 3 2 3" xfId="56543" xr:uid="{00000000-0005-0000-0000-0000EADC0000}"/>
    <cellStyle name="Percent 9 3 2 3 2" xfId="56544" xr:uid="{00000000-0005-0000-0000-0000EBDC0000}"/>
    <cellStyle name="Percent 9 3 2 3 3" xfId="56545" xr:uid="{00000000-0005-0000-0000-0000ECDC0000}"/>
    <cellStyle name="Percent 9 3 2 3 4" xfId="56546" xr:uid="{00000000-0005-0000-0000-0000EDDC0000}"/>
    <cellStyle name="Percent 9 3 2 3 5" xfId="56547" xr:uid="{00000000-0005-0000-0000-0000EEDC0000}"/>
    <cellStyle name="Percent 9 3 2 4" xfId="56548" xr:uid="{00000000-0005-0000-0000-0000EFDC0000}"/>
    <cellStyle name="Percent 9 3 2 4 2" xfId="56549" xr:uid="{00000000-0005-0000-0000-0000F0DC0000}"/>
    <cellStyle name="Percent 9 3 2 4 3" xfId="56550" xr:uid="{00000000-0005-0000-0000-0000F1DC0000}"/>
    <cellStyle name="Percent 9 3 2 5" xfId="56551" xr:uid="{00000000-0005-0000-0000-0000F2DC0000}"/>
    <cellStyle name="Percent 9 3 2 5 2" xfId="56552" xr:uid="{00000000-0005-0000-0000-0000F3DC0000}"/>
    <cellStyle name="Percent 9 3 2 6" xfId="56553" xr:uid="{00000000-0005-0000-0000-0000F4DC0000}"/>
    <cellStyle name="Percent 9 3 2 6 2" xfId="56554" xr:uid="{00000000-0005-0000-0000-0000F5DC0000}"/>
    <cellStyle name="Percent 9 3 2 7" xfId="56555" xr:uid="{00000000-0005-0000-0000-0000F6DC0000}"/>
    <cellStyle name="Percent 9 3 2 8" xfId="56556" xr:uid="{00000000-0005-0000-0000-0000F7DC0000}"/>
    <cellStyle name="Percent 9 3 2 9" xfId="56557" xr:uid="{00000000-0005-0000-0000-0000F8DC0000}"/>
    <cellStyle name="Percent 9 3 3" xfId="56558" xr:uid="{00000000-0005-0000-0000-0000F9DC0000}"/>
    <cellStyle name="Percent 9 3 3 10" xfId="56559" xr:uid="{00000000-0005-0000-0000-0000FADC0000}"/>
    <cellStyle name="Percent 9 3 3 11" xfId="56560" xr:uid="{00000000-0005-0000-0000-0000FBDC0000}"/>
    <cellStyle name="Percent 9 3 3 12" xfId="56561" xr:uid="{00000000-0005-0000-0000-0000FCDC0000}"/>
    <cellStyle name="Percent 9 3 3 2" xfId="56562" xr:uid="{00000000-0005-0000-0000-0000FDDC0000}"/>
    <cellStyle name="Percent 9 3 3 2 10" xfId="56563" xr:uid="{00000000-0005-0000-0000-0000FEDC0000}"/>
    <cellStyle name="Percent 9 3 3 2 11" xfId="56564" xr:uid="{00000000-0005-0000-0000-0000FFDC0000}"/>
    <cellStyle name="Percent 9 3 3 2 2" xfId="56565" xr:uid="{00000000-0005-0000-0000-000000DD0000}"/>
    <cellStyle name="Percent 9 3 3 2 2 2" xfId="56566" xr:uid="{00000000-0005-0000-0000-000001DD0000}"/>
    <cellStyle name="Percent 9 3 3 2 2 3" xfId="56567" xr:uid="{00000000-0005-0000-0000-000002DD0000}"/>
    <cellStyle name="Percent 9 3 3 2 2 4" xfId="56568" xr:uid="{00000000-0005-0000-0000-000003DD0000}"/>
    <cellStyle name="Percent 9 3 3 2 2 5" xfId="56569" xr:uid="{00000000-0005-0000-0000-000004DD0000}"/>
    <cellStyle name="Percent 9 3 3 2 3" xfId="56570" xr:uid="{00000000-0005-0000-0000-000005DD0000}"/>
    <cellStyle name="Percent 9 3 3 2 3 2" xfId="56571" xr:uid="{00000000-0005-0000-0000-000006DD0000}"/>
    <cellStyle name="Percent 9 3 3 2 3 3" xfId="56572" xr:uid="{00000000-0005-0000-0000-000007DD0000}"/>
    <cellStyle name="Percent 9 3 3 2 4" xfId="56573" xr:uid="{00000000-0005-0000-0000-000008DD0000}"/>
    <cellStyle name="Percent 9 3 3 2 4 2" xfId="56574" xr:uid="{00000000-0005-0000-0000-000009DD0000}"/>
    <cellStyle name="Percent 9 3 3 2 5" xfId="56575" xr:uid="{00000000-0005-0000-0000-00000ADD0000}"/>
    <cellStyle name="Percent 9 3 3 2 5 2" xfId="56576" xr:uid="{00000000-0005-0000-0000-00000BDD0000}"/>
    <cellStyle name="Percent 9 3 3 2 6" xfId="56577" xr:uid="{00000000-0005-0000-0000-00000CDD0000}"/>
    <cellStyle name="Percent 9 3 3 2 7" xfId="56578" xr:uid="{00000000-0005-0000-0000-00000DDD0000}"/>
    <cellStyle name="Percent 9 3 3 2 8" xfId="56579" xr:uid="{00000000-0005-0000-0000-00000EDD0000}"/>
    <cellStyle name="Percent 9 3 3 2 9" xfId="56580" xr:uid="{00000000-0005-0000-0000-00000FDD0000}"/>
    <cellStyle name="Percent 9 3 3 3" xfId="56581" xr:uid="{00000000-0005-0000-0000-000010DD0000}"/>
    <cellStyle name="Percent 9 3 3 3 2" xfId="56582" xr:uid="{00000000-0005-0000-0000-000011DD0000}"/>
    <cellStyle name="Percent 9 3 3 3 3" xfId="56583" xr:uid="{00000000-0005-0000-0000-000012DD0000}"/>
    <cellStyle name="Percent 9 3 3 3 4" xfId="56584" xr:uid="{00000000-0005-0000-0000-000013DD0000}"/>
    <cellStyle name="Percent 9 3 3 3 5" xfId="56585" xr:uid="{00000000-0005-0000-0000-000014DD0000}"/>
    <cellStyle name="Percent 9 3 3 4" xfId="56586" xr:uid="{00000000-0005-0000-0000-000015DD0000}"/>
    <cellStyle name="Percent 9 3 3 4 2" xfId="56587" xr:uid="{00000000-0005-0000-0000-000016DD0000}"/>
    <cellStyle name="Percent 9 3 3 4 3" xfId="56588" xr:uid="{00000000-0005-0000-0000-000017DD0000}"/>
    <cellStyle name="Percent 9 3 3 5" xfId="56589" xr:uid="{00000000-0005-0000-0000-000018DD0000}"/>
    <cellStyle name="Percent 9 3 3 5 2" xfId="56590" xr:uid="{00000000-0005-0000-0000-000019DD0000}"/>
    <cellStyle name="Percent 9 3 3 6" xfId="56591" xr:uid="{00000000-0005-0000-0000-00001ADD0000}"/>
    <cellStyle name="Percent 9 3 3 6 2" xfId="56592" xr:uid="{00000000-0005-0000-0000-00001BDD0000}"/>
    <cellStyle name="Percent 9 3 3 7" xfId="56593" xr:uid="{00000000-0005-0000-0000-00001CDD0000}"/>
    <cellStyle name="Percent 9 3 3 8" xfId="56594" xr:uid="{00000000-0005-0000-0000-00001DDD0000}"/>
    <cellStyle name="Percent 9 3 3 9" xfId="56595" xr:uid="{00000000-0005-0000-0000-00001EDD0000}"/>
    <cellStyle name="Percent 9 3 4" xfId="56596" xr:uid="{00000000-0005-0000-0000-00001FDD0000}"/>
    <cellStyle name="Percent 9 3 4 10" xfId="56597" xr:uid="{00000000-0005-0000-0000-000020DD0000}"/>
    <cellStyle name="Percent 9 3 4 11" xfId="56598" xr:uid="{00000000-0005-0000-0000-000021DD0000}"/>
    <cellStyle name="Percent 9 3 4 2" xfId="56599" xr:uid="{00000000-0005-0000-0000-000022DD0000}"/>
    <cellStyle name="Percent 9 3 4 2 2" xfId="56600" xr:uid="{00000000-0005-0000-0000-000023DD0000}"/>
    <cellStyle name="Percent 9 3 4 2 3" xfId="56601" xr:uid="{00000000-0005-0000-0000-000024DD0000}"/>
    <cellStyle name="Percent 9 3 4 2 4" xfId="56602" xr:uid="{00000000-0005-0000-0000-000025DD0000}"/>
    <cellStyle name="Percent 9 3 4 2 5" xfId="56603" xr:uid="{00000000-0005-0000-0000-000026DD0000}"/>
    <cellStyle name="Percent 9 3 4 3" xfId="56604" xr:uid="{00000000-0005-0000-0000-000027DD0000}"/>
    <cellStyle name="Percent 9 3 4 3 2" xfId="56605" xr:uid="{00000000-0005-0000-0000-000028DD0000}"/>
    <cellStyle name="Percent 9 3 4 3 3" xfId="56606" xr:uid="{00000000-0005-0000-0000-000029DD0000}"/>
    <cellStyle name="Percent 9 3 4 4" xfId="56607" xr:uid="{00000000-0005-0000-0000-00002ADD0000}"/>
    <cellStyle name="Percent 9 3 4 4 2" xfId="56608" xr:uid="{00000000-0005-0000-0000-00002BDD0000}"/>
    <cellStyle name="Percent 9 3 4 5" xfId="56609" xr:uid="{00000000-0005-0000-0000-00002CDD0000}"/>
    <cellStyle name="Percent 9 3 4 5 2" xfId="56610" xr:uid="{00000000-0005-0000-0000-00002DDD0000}"/>
    <cellStyle name="Percent 9 3 4 6" xfId="56611" xr:uid="{00000000-0005-0000-0000-00002EDD0000}"/>
    <cellStyle name="Percent 9 3 4 7" xfId="56612" xr:uid="{00000000-0005-0000-0000-00002FDD0000}"/>
    <cellStyle name="Percent 9 3 4 8" xfId="56613" xr:uid="{00000000-0005-0000-0000-000030DD0000}"/>
    <cellStyle name="Percent 9 3 4 9" xfId="56614" xr:uid="{00000000-0005-0000-0000-000031DD0000}"/>
    <cellStyle name="Percent 9 3 5" xfId="56615" xr:uid="{00000000-0005-0000-0000-000032DD0000}"/>
    <cellStyle name="Percent 9 3 5 2" xfId="56616" xr:uid="{00000000-0005-0000-0000-000033DD0000}"/>
    <cellStyle name="Percent 9 3 5 3" xfId="56617" xr:uid="{00000000-0005-0000-0000-000034DD0000}"/>
    <cellStyle name="Percent 9 3 5 4" xfId="56618" xr:uid="{00000000-0005-0000-0000-000035DD0000}"/>
    <cellStyle name="Percent 9 3 5 5" xfId="56619" xr:uid="{00000000-0005-0000-0000-000036DD0000}"/>
    <cellStyle name="Percent 9 3 6" xfId="56620" xr:uid="{00000000-0005-0000-0000-000037DD0000}"/>
    <cellStyle name="Percent 9 3 6 2" xfId="56621" xr:uid="{00000000-0005-0000-0000-000038DD0000}"/>
    <cellStyle name="Percent 9 3 6 3" xfId="56622" xr:uid="{00000000-0005-0000-0000-000039DD0000}"/>
    <cellStyle name="Percent 9 3 7" xfId="56623" xr:uid="{00000000-0005-0000-0000-00003ADD0000}"/>
    <cellStyle name="Percent 9 3 7 2" xfId="56624" xr:uid="{00000000-0005-0000-0000-00003BDD0000}"/>
    <cellStyle name="Percent 9 3 8" xfId="56625" xr:uid="{00000000-0005-0000-0000-00003CDD0000}"/>
    <cellStyle name="Percent 9 3 8 2" xfId="56626" xr:uid="{00000000-0005-0000-0000-00003DDD0000}"/>
    <cellStyle name="Percent 9 3 9" xfId="56627" xr:uid="{00000000-0005-0000-0000-00003EDD0000}"/>
    <cellStyle name="Percent 9 4" xfId="56628" xr:uid="{00000000-0005-0000-0000-00003FDD0000}"/>
    <cellStyle name="Percent 9 4 10" xfId="56629" xr:uid="{00000000-0005-0000-0000-000040DD0000}"/>
    <cellStyle name="Percent 9 4 11" xfId="56630" xr:uid="{00000000-0005-0000-0000-000041DD0000}"/>
    <cellStyle name="Percent 9 4 12" xfId="56631" xr:uid="{00000000-0005-0000-0000-000042DD0000}"/>
    <cellStyle name="Percent 9 4 13" xfId="56632" xr:uid="{00000000-0005-0000-0000-000043DD0000}"/>
    <cellStyle name="Percent 9 4 14" xfId="56633" xr:uid="{00000000-0005-0000-0000-000044DD0000}"/>
    <cellStyle name="Percent 9 4 2" xfId="56634" xr:uid="{00000000-0005-0000-0000-000045DD0000}"/>
    <cellStyle name="Percent 9 4 2 10" xfId="56635" xr:uid="{00000000-0005-0000-0000-000046DD0000}"/>
    <cellStyle name="Percent 9 4 2 11" xfId="56636" xr:uid="{00000000-0005-0000-0000-000047DD0000}"/>
    <cellStyle name="Percent 9 4 2 12" xfId="56637" xr:uid="{00000000-0005-0000-0000-000048DD0000}"/>
    <cellStyle name="Percent 9 4 2 2" xfId="56638" xr:uid="{00000000-0005-0000-0000-000049DD0000}"/>
    <cellStyle name="Percent 9 4 2 2 10" xfId="56639" xr:uid="{00000000-0005-0000-0000-00004ADD0000}"/>
    <cellStyle name="Percent 9 4 2 2 11" xfId="56640" xr:uid="{00000000-0005-0000-0000-00004BDD0000}"/>
    <cellStyle name="Percent 9 4 2 2 2" xfId="56641" xr:uid="{00000000-0005-0000-0000-00004CDD0000}"/>
    <cellStyle name="Percent 9 4 2 2 2 2" xfId="56642" xr:uid="{00000000-0005-0000-0000-00004DDD0000}"/>
    <cellStyle name="Percent 9 4 2 2 2 3" xfId="56643" xr:uid="{00000000-0005-0000-0000-00004EDD0000}"/>
    <cellStyle name="Percent 9 4 2 2 2 4" xfId="56644" xr:uid="{00000000-0005-0000-0000-00004FDD0000}"/>
    <cellStyle name="Percent 9 4 2 2 2 5" xfId="56645" xr:uid="{00000000-0005-0000-0000-000050DD0000}"/>
    <cellStyle name="Percent 9 4 2 2 3" xfId="56646" xr:uid="{00000000-0005-0000-0000-000051DD0000}"/>
    <cellStyle name="Percent 9 4 2 2 3 2" xfId="56647" xr:uid="{00000000-0005-0000-0000-000052DD0000}"/>
    <cellStyle name="Percent 9 4 2 2 3 3" xfId="56648" xr:uid="{00000000-0005-0000-0000-000053DD0000}"/>
    <cellStyle name="Percent 9 4 2 2 4" xfId="56649" xr:uid="{00000000-0005-0000-0000-000054DD0000}"/>
    <cellStyle name="Percent 9 4 2 2 4 2" xfId="56650" xr:uid="{00000000-0005-0000-0000-000055DD0000}"/>
    <cellStyle name="Percent 9 4 2 2 5" xfId="56651" xr:uid="{00000000-0005-0000-0000-000056DD0000}"/>
    <cellStyle name="Percent 9 4 2 2 5 2" xfId="56652" xr:uid="{00000000-0005-0000-0000-000057DD0000}"/>
    <cellStyle name="Percent 9 4 2 2 6" xfId="56653" xr:uid="{00000000-0005-0000-0000-000058DD0000}"/>
    <cellStyle name="Percent 9 4 2 2 7" xfId="56654" xr:uid="{00000000-0005-0000-0000-000059DD0000}"/>
    <cellStyle name="Percent 9 4 2 2 8" xfId="56655" xr:uid="{00000000-0005-0000-0000-00005ADD0000}"/>
    <cellStyle name="Percent 9 4 2 2 9" xfId="56656" xr:uid="{00000000-0005-0000-0000-00005BDD0000}"/>
    <cellStyle name="Percent 9 4 2 3" xfId="56657" xr:uid="{00000000-0005-0000-0000-00005CDD0000}"/>
    <cellStyle name="Percent 9 4 2 3 2" xfId="56658" xr:uid="{00000000-0005-0000-0000-00005DDD0000}"/>
    <cellStyle name="Percent 9 4 2 3 3" xfId="56659" xr:uid="{00000000-0005-0000-0000-00005EDD0000}"/>
    <cellStyle name="Percent 9 4 2 3 4" xfId="56660" xr:uid="{00000000-0005-0000-0000-00005FDD0000}"/>
    <cellStyle name="Percent 9 4 2 3 5" xfId="56661" xr:uid="{00000000-0005-0000-0000-000060DD0000}"/>
    <cellStyle name="Percent 9 4 2 4" xfId="56662" xr:uid="{00000000-0005-0000-0000-000061DD0000}"/>
    <cellStyle name="Percent 9 4 2 4 2" xfId="56663" xr:uid="{00000000-0005-0000-0000-000062DD0000}"/>
    <cellStyle name="Percent 9 4 2 4 3" xfId="56664" xr:uid="{00000000-0005-0000-0000-000063DD0000}"/>
    <cellStyle name="Percent 9 4 2 5" xfId="56665" xr:uid="{00000000-0005-0000-0000-000064DD0000}"/>
    <cellStyle name="Percent 9 4 2 5 2" xfId="56666" xr:uid="{00000000-0005-0000-0000-000065DD0000}"/>
    <cellStyle name="Percent 9 4 2 6" xfId="56667" xr:uid="{00000000-0005-0000-0000-000066DD0000}"/>
    <cellStyle name="Percent 9 4 2 6 2" xfId="56668" xr:uid="{00000000-0005-0000-0000-000067DD0000}"/>
    <cellStyle name="Percent 9 4 2 7" xfId="56669" xr:uid="{00000000-0005-0000-0000-000068DD0000}"/>
    <cellStyle name="Percent 9 4 2 8" xfId="56670" xr:uid="{00000000-0005-0000-0000-000069DD0000}"/>
    <cellStyle name="Percent 9 4 2 9" xfId="56671" xr:uid="{00000000-0005-0000-0000-00006ADD0000}"/>
    <cellStyle name="Percent 9 4 3" xfId="56672" xr:uid="{00000000-0005-0000-0000-00006BDD0000}"/>
    <cellStyle name="Percent 9 4 3 10" xfId="56673" xr:uid="{00000000-0005-0000-0000-00006CDD0000}"/>
    <cellStyle name="Percent 9 4 3 11" xfId="56674" xr:uid="{00000000-0005-0000-0000-00006DDD0000}"/>
    <cellStyle name="Percent 9 4 3 12" xfId="56675" xr:uid="{00000000-0005-0000-0000-00006EDD0000}"/>
    <cellStyle name="Percent 9 4 3 2" xfId="56676" xr:uid="{00000000-0005-0000-0000-00006FDD0000}"/>
    <cellStyle name="Percent 9 4 3 2 10" xfId="56677" xr:uid="{00000000-0005-0000-0000-000070DD0000}"/>
    <cellStyle name="Percent 9 4 3 2 11" xfId="56678" xr:uid="{00000000-0005-0000-0000-000071DD0000}"/>
    <cellStyle name="Percent 9 4 3 2 2" xfId="56679" xr:uid="{00000000-0005-0000-0000-000072DD0000}"/>
    <cellStyle name="Percent 9 4 3 2 2 2" xfId="56680" xr:uid="{00000000-0005-0000-0000-000073DD0000}"/>
    <cellStyle name="Percent 9 4 3 2 2 3" xfId="56681" xr:uid="{00000000-0005-0000-0000-000074DD0000}"/>
    <cellStyle name="Percent 9 4 3 2 2 4" xfId="56682" xr:uid="{00000000-0005-0000-0000-000075DD0000}"/>
    <cellStyle name="Percent 9 4 3 2 2 5" xfId="56683" xr:uid="{00000000-0005-0000-0000-000076DD0000}"/>
    <cellStyle name="Percent 9 4 3 2 3" xfId="56684" xr:uid="{00000000-0005-0000-0000-000077DD0000}"/>
    <cellStyle name="Percent 9 4 3 2 3 2" xfId="56685" xr:uid="{00000000-0005-0000-0000-000078DD0000}"/>
    <cellStyle name="Percent 9 4 3 2 3 3" xfId="56686" xr:uid="{00000000-0005-0000-0000-000079DD0000}"/>
    <cellStyle name="Percent 9 4 3 2 4" xfId="56687" xr:uid="{00000000-0005-0000-0000-00007ADD0000}"/>
    <cellStyle name="Percent 9 4 3 2 4 2" xfId="56688" xr:uid="{00000000-0005-0000-0000-00007BDD0000}"/>
    <cellStyle name="Percent 9 4 3 2 5" xfId="56689" xr:uid="{00000000-0005-0000-0000-00007CDD0000}"/>
    <cellStyle name="Percent 9 4 3 2 5 2" xfId="56690" xr:uid="{00000000-0005-0000-0000-00007DDD0000}"/>
    <cellStyle name="Percent 9 4 3 2 6" xfId="56691" xr:uid="{00000000-0005-0000-0000-00007EDD0000}"/>
    <cellStyle name="Percent 9 4 3 2 7" xfId="56692" xr:uid="{00000000-0005-0000-0000-00007FDD0000}"/>
    <cellStyle name="Percent 9 4 3 2 8" xfId="56693" xr:uid="{00000000-0005-0000-0000-000080DD0000}"/>
    <cellStyle name="Percent 9 4 3 2 9" xfId="56694" xr:uid="{00000000-0005-0000-0000-000081DD0000}"/>
    <cellStyle name="Percent 9 4 3 3" xfId="56695" xr:uid="{00000000-0005-0000-0000-000082DD0000}"/>
    <cellStyle name="Percent 9 4 3 3 2" xfId="56696" xr:uid="{00000000-0005-0000-0000-000083DD0000}"/>
    <cellStyle name="Percent 9 4 3 3 3" xfId="56697" xr:uid="{00000000-0005-0000-0000-000084DD0000}"/>
    <cellStyle name="Percent 9 4 3 3 4" xfId="56698" xr:uid="{00000000-0005-0000-0000-000085DD0000}"/>
    <cellStyle name="Percent 9 4 3 3 5" xfId="56699" xr:uid="{00000000-0005-0000-0000-000086DD0000}"/>
    <cellStyle name="Percent 9 4 3 4" xfId="56700" xr:uid="{00000000-0005-0000-0000-000087DD0000}"/>
    <cellStyle name="Percent 9 4 3 4 2" xfId="56701" xr:uid="{00000000-0005-0000-0000-000088DD0000}"/>
    <cellStyle name="Percent 9 4 3 4 3" xfId="56702" xr:uid="{00000000-0005-0000-0000-000089DD0000}"/>
    <cellStyle name="Percent 9 4 3 5" xfId="56703" xr:uid="{00000000-0005-0000-0000-00008ADD0000}"/>
    <cellStyle name="Percent 9 4 3 5 2" xfId="56704" xr:uid="{00000000-0005-0000-0000-00008BDD0000}"/>
    <cellStyle name="Percent 9 4 3 6" xfId="56705" xr:uid="{00000000-0005-0000-0000-00008CDD0000}"/>
    <cellStyle name="Percent 9 4 3 6 2" xfId="56706" xr:uid="{00000000-0005-0000-0000-00008DDD0000}"/>
    <cellStyle name="Percent 9 4 3 7" xfId="56707" xr:uid="{00000000-0005-0000-0000-00008EDD0000}"/>
    <cellStyle name="Percent 9 4 3 8" xfId="56708" xr:uid="{00000000-0005-0000-0000-00008FDD0000}"/>
    <cellStyle name="Percent 9 4 3 9" xfId="56709" xr:uid="{00000000-0005-0000-0000-000090DD0000}"/>
    <cellStyle name="Percent 9 4 4" xfId="56710" xr:uid="{00000000-0005-0000-0000-000091DD0000}"/>
    <cellStyle name="Percent 9 4 4 10" xfId="56711" xr:uid="{00000000-0005-0000-0000-000092DD0000}"/>
    <cellStyle name="Percent 9 4 4 11" xfId="56712" xr:uid="{00000000-0005-0000-0000-000093DD0000}"/>
    <cellStyle name="Percent 9 4 4 2" xfId="56713" xr:uid="{00000000-0005-0000-0000-000094DD0000}"/>
    <cellStyle name="Percent 9 4 4 2 2" xfId="56714" xr:uid="{00000000-0005-0000-0000-000095DD0000}"/>
    <cellStyle name="Percent 9 4 4 2 3" xfId="56715" xr:uid="{00000000-0005-0000-0000-000096DD0000}"/>
    <cellStyle name="Percent 9 4 4 2 4" xfId="56716" xr:uid="{00000000-0005-0000-0000-000097DD0000}"/>
    <cellStyle name="Percent 9 4 4 2 5" xfId="56717" xr:uid="{00000000-0005-0000-0000-000098DD0000}"/>
    <cellStyle name="Percent 9 4 4 3" xfId="56718" xr:uid="{00000000-0005-0000-0000-000099DD0000}"/>
    <cellStyle name="Percent 9 4 4 3 2" xfId="56719" xr:uid="{00000000-0005-0000-0000-00009ADD0000}"/>
    <cellStyle name="Percent 9 4 4 3 3" xfId="56720" xr:uid="{00000000-0005-0000-0000-00009BDD0000}"/>
    <cellStyle name="Percent 9 4 4 4" xfId="56721" xr:uid="{00000000-0005-0000-0000-00009CDD0000}"/>
    <cellStyle name="Percent 9 4 4 4 2" xfId="56722" xr:uid="{00000000-0005-0000-0000-00009DDD0000}"/>
    <cellStyle name="Percent 9 4 4 5" xfId="56723" xr:uid="{00000000-0005-0000-0000-00009EDD0000}"/>
    <cellStyle name="Percent 9 4 4 5 2" xfId="56724" xr:uid="{00000000-0005-0000-0000-00009FDD0000}"/>
    <cellStyle name="Percent 9 4 4 6" xfId="56725" xr:uid="{00000000-0005-0000-0000-0000A0DD0000}"/>
    <cellStyle name="Percent 9 4 4 7" xfId="56726" xr:uid="{00000000-0005-0000-0000-0000A1DD0000}"/>
    <cellStyle name="Percent 9 4 4 8" xfId="56727" xr:uid="{00000000-0005-0000-0000-0000A2DD0000}"/>
    <cellStyle name="Percent 9 4 4 9" xfId="56728" xr:uid="{00000000-0005-0000-0000-0000A3DD0000}"/>
    <cellStyle name="Percent 9 4 5" xfId="56729" xr:uid="{00000000-0005-0000-0000-0000A4DD0000}"/>
    <cellStyle name="Percent 9 4 5 2" xfId="56730" xr:uid="{00000000-0005-0000-0000-0000A5DD0000}"/>
    <cellStyle name="Percent 9 4 5 3" xfId="56731" xr:uid="{00000000-0005-0000-0000-0000A6DD0000}"/>
    <cellStyle name="Percent 9 4 5 4" xfId="56732" xr:uid="{00000000-0005-0000-0000-0000A7DD0000}"/>
    <cellStyle name="Percent 9 4 5 5" xfId="56733" xr:uid="{00000000-0005-0000-0000-0000A8DD0000}"/>
    <cellStyle name="Percent 9 4 6" xfId="56734" xr:uid="{00000000-0005-0000-0000-0000A9DD0000}"/>
    <cellStyle name="Percent 9 4 6 2" xfId="56735" xr:uid="{00000000-0005-0000-0000-0000AADD0000}"/>
    <cellStyle name="Percent 9 4 6 3" xfId="56736" xr:uid="{00000000-0005-0000-0000-0000ABDD0000}"/>
    <cellStyle name="Percent 9 4 7" xfId="56737" xr:uid="{00000000-0005-0000-0000-0000ACDD0000}"/>
    <cellStyle name="Percent 9 4 7 2" xfId="56738" xr:uid="{00000000-0005-0000-0000-0000ADDD0000}"/>
    <cellStyle name="Percent 9 4 8" xfId="56739" xr:uid="{00000000-0005-0000-0000-0000AEDD0000}"/>
    <cellStyle name="Percent 9 4 8 2" xfId="56740" xr:uid="{00000000-0005-0000-0000-0000AFDD0000}"/>
    <cellStyle name="Percent 9 4 9" xfId="56741" xr:uid="{00000000-0005-0000-0000-0000B0DD0000}"/>
    <cellStyle name="Percent 9 5" xfId="56742" xr:uid="{00000000-0005-0000-0000-0000B1DD0000}"/>
    <cellStyle name="Percent 9 5 10" xfId="56743" xr:uid="{00000000-0005-0000-0000-0000B2DD0000}"/>
    <cellStyle name="Percent 9 5 11" xfId="56744" xr:uid="{00000000-0005-0000-0000-0000B3DD0000}"/>
    <cellStyle name="Percent 9 5 12" xfId="56745" xr:uid="{00000000-0005-0000-0000-0000B4DD0000}"/>
    <cellStyle name="Percent 9 5 2" xfId="56746" xr:uid="{00000000-0005-0000-0000-0000B5DD0000}"/>
    <cellStyle name="Percent 9 5 2 10" xfId="56747" xr:uid="{00000000-0005-0000-0000-0000B6DD0000}"/>
    <cellStyle name="Percent 9 5 2 11" xfId="56748" xr:uid="{00000000-0005-0000-0000-0000B7DD0000}"/>
    <cellStyle name="Percent 9 5 2 2" xfId="56749" xr:uid="{00000000-0005-0000-0000-0000B8DD0000}"/>
    <cellStyle name="Percent 9 5 2 2 2" xfId="56750" xr:uid="{00000000-0005-0000-0000-0000B9DD0000}"/>
    <cellStyle name="Percent 9 5 2 2 3" xfId="56751" xr:uid="{00000000-0005-0000-0000-0000BADD0000}"/>
    <cellStyle name="Percent 9 5 2 2 4" xfId="56752" xr:uid="{00000000-0005-0000-0000-0000BBDD0000}"/>
    <cellStyle name="Percent 9 5 2 2 5" xfId="56753" xr:uid="{00000000-0005-0000-0000-0000BCDD0000}"/>
    <cellStyle name="Percent 9 5 2 3" xfId="56754" xr:uid="{00000000-0005-0000-0000-0000BDDD0000}"/>
    <cellStyle name="Percent 9 5 2 3 2" xfId="56755" xr:uid="{00000000-0005-0000-0000-0000BEDD0000}"/>
    <cellStyle name="Percent 9 5 2 3 3" xfId="56756" xr:uid="{00000000-0005-0000-0000-0000BFDD0000}"/>
    <cellStyle name="Percent 9 5 2 4" xfId="56757" xr:uid="{00000000-0005-0000-0000-0000C0DD0000}"/>
    <cellStyle name="Percent 9 5 2 4 2" xfId="56758" xr:uid="{00000000-0005-0000-0000-0000C1DD0000}"/>
    <cellStyle name="Percent 9 5 2 5" xfId="56759" xr:uid="{00000000-0005-0000-0000-0000C2DD0000}"/>
    <cellStyle name="Percent 9 5 2 5 2" xfId="56760" xr:uid="{00000000-0005-0000-0000-0000C3DD0000}"/>
    <cellStyle name="Percent 9 5 2 6" xfId="56761" xr:uid="{00000000-0005-0000-0000-0000C4DD0000}"/>
    <cellStyle name="Percent 9 5 2 7" xfId="56762" xr:uid="{00000000-0005-0000-0000-0000C5DD0000}"/>
    <cellStyle name="Percent 9 5 2 8" xfId="56763" xr:uid="{00000000-0005-0000-0000-0000C6DD0000}"/>
    <cellStyle name="Percent 9 5 2 9" xfId="56764" xr:uid="{00000000-0005-0000-0000-0000C7DD0000}"/>
    <cellStyle name="Percent 9 5 3" xfId="56765" xr:uid="{00000000-0005-0000-0000-0000C8DD0000}"/>
    <cellStyle name="Percent 9 5 3 2" xfId="56766" xr:uid="{00000000-0005-0000-0000-0000C9DD0000}"/>
    <cellStyle name="Percent 9 5 3 3" xfId="56767" xr:uid="{00000000-0005-0000-0000-0000CADD0000}"/>
    <cellStyle name="Percent 9 5 3 4" xfId="56768" xr:uid="{00000000-0005-0000-0000-0000CBDD0000}"/>
    <cellStyle name="Percent 9 5 3 5" xfId="56769" xr:uid="{00000000-0005-0000-0000-0000CCDD0000}"/>
    <cellStyle name="Percent 9 5 4" xfId="56770" xr:uid="{00000000-0005-0000-0000-0000CDDD0000}"/>
    <cellStyle name="Percent 9 5 4 2" xfId="56771" xr:uid="{00000000-0005-0000-0000-0000CEDD0000}"/>
    <cellStyle name="Percent 9 5 4 3" xfId="56772" xr:uid="{00000000-0005-0000-0000-0000CFDD0000}"/>
    <cellStyle name="Percent 9 5 5" xfId="56773" xr:uid="{00000000-0005-0000-0000-0000D0DD0000}"/>
    <cellStyle name="Percent 9 5 5 2" xfId="56774" xr:uid="{00000000-0005-0000-0000-0000D1DD0000}"/>
    <cellStyle name="Percent 9 5 6" xfId="56775" xr:uid="{00000000-0005-0000-0000-0000D2DD0000}"/>
    <cellStyle name="Percent 9 5 6 2" xfId="56776" xr:uid="{00000000-0005-0000-0000-0000D3DD0000}"/>
    <cellStyle name="Percent 9 5 7" xfId="56777" xr:uid="{00000000-0005-0000-0000-0000D4DD0000}"/>
    <cellStyle name="Percent 9 5 8" xfId="56778" xr:uid="{00000000-0005-0000-0000-0000D5DD0000}"/>
    <cellStyle name="Percent 9 5 9" xfId="56779" xr:uid="{00000000-0005-0000-0000-0000D6DD0000}"/>
    <cellStyle name="Percent 9 6" xfId="56780" xr:uid="{00000000-0005-0000-0000-0000D7DD0000}"/>
    <cellStyle name="Percent 9 6 10" xfId="56781" xr:uid="{00000000-0005-0000-0000-0000D8DD0000}"/>
    <cellStyle name="Percent 9 6 11" xfId="56782" xr:uid="{00000000-0005-0000-0000-0000D9DD0000}"/>
    <cellStyle name="Percent 9 6 12" xfId="56783" xr:uid="{00000000-0005-0000-0000-0000DADD0000}"/>
    <cellStyle name="Percent 9 6 2" xfId="56784" xr:uid="{00000000-0005-0000-0000-0000DBDD0000}"/>
    <cellStyle name="Percent 9 6 2 10" xfId="56785" xr:uid="{00000000-0005-0000-0000-0000DCDD0000}"/>
    <cellStyle name="Percent 9 6 2 11" xfId="56786" xr:uid="{00000000-0005-0000-0000-0000DDDD0000}"/>
    <cellStyle name="Percent 9 6 2 2" xfId="56787" xr:uid="{00000000-0005-0000-0000-0000DEDD0000}"/>
    <cellStyle name="Percent 9 6 2 2 2" xfId="56788" xr:uid="{00000000-0005-0000-0000-0000DFDD0000}"/>
    <cellStyle name="Percent 9 6 2 2 3" xfId="56789" xr:uid="{00000000-0005-0000-0000-0000E0DD0000}"/>
    <cellStyle name="Percent 9 6 2 2 4" xfId="56790" xr:uid="{00000000-0005-0000-0000-0000E1DD0000}"/>
    <cellStyle name="Percent 9 6 2 2 5" xfId="56791" xr:uid="{00000000-0005-0000-0000-0000E2DD0000}"/>
    <cellStyle name="Percent 9 6 2 3" xfId="56792" xr:uid="{00000000-0005-0000-0000-0000E3DD0000}"/>
    <cellStyle name="Percent 9 6 2 3 2" xfId="56793" xr:uid="{00000000-0005-0000-0000-0000E4DD0000}"/>
    <cellStyle name="Percent 9 6 2 3 3" xfId="56794" xr:uid="{00000000-0005-0000-0000-0000E5DD0000}"/>
    <cellStyle name="Percent 9 6 2 4" xfId="56795" xr:uid="{00000000-0005-0000-0000-0000E6DD0000}"/>
    <cellStyle name="Percent 9 6 2 4 2" xfId="56796" xr:uid="{00000000-0005-0000-0000-0000E7DD0000}"/>
    <cellStyle name="Percent 9 6 2 5" xfId="56797" xr:uid="{00000000-0005-0000-0000-0000E8DD0000}"/>
    <cellStyle name="Percent 9 6 2 5 2" xfId="56798" xr:uid="{00000000-0005-0000-0000-0000E9DD0000}"/>
    <cellStyle name="Percent 9 6 2 6" xfId="56799" xr:uid="{00000000-0005-0000-0000-0000EADD0000}"/>
    <cellStyle name="Percent 9 6 2 7" xfId="56800" xr:uid="{00000000-0005-0000-0000-0000EBDD0000}"/>
    <cellStyle name="Percent 9 6 2 8" xfId="56801" xr:uid="{00000000-0005-0000-0000-0000ECDD0000}"/>
    <cellStyle name="Percent 9 6 2 9" xfId="56802" xr:uid="{00000000-0005-0000-0000-0000EDDD0000}"/>
    <cellStyle name="Percent 9 6 3" xfId="56803" xr:uid="{00000000-0005-0000-0000-0000EEDD0000}"/>
    <cellStyle name="Percent 9 6 3 2" xfId="56804" xr:uid="{00000000-0005-0000-0000-0000EFDD0000}"/>
    <cellStyle name="Percent 9 6 3 3" xfId="56805" xr:uid="{00000000-0005-0000-0000-0000F0DD0000}"/>
    <cellStyle name="Percent 9 6 3 4" xfId="56806" xr:uid="{00000000-0005-0000-0000-0000F1DD0000}"/>
    <cellStyle name="Percent 9 6 3 5" xfId="56807" xr:uid="{00000000-0005-0000-0000-0000F2DD0000}"/>
    <cellStyle name="Percent 9 6 4" xfId="56808" xr:uid="{00000000-0005-0000-0000-0000F3DD0000}"/>
    <cellStyle name="Percent 9 6 4 2" xfId="56809" xr:uid="{00000000-0005-0000-0000-0000F4DD0000}"/>
    <cellStyle name="Percent 9 6 4 3" xfId="56810" xr:uid="{00000000-0005-0000-0000-0000F5DD0000}"/>
    <cellStyle name="Percent 9 6 5" xfId="56811" xr:uid="{00000000-0005-0000-0000-0000F6DD0000}"/>
    <cellStyle name="Percent 9 6 5 2" xfId="56812" xr:uid="{00000000-0005-0000-0000-0000F7DD0000}"/>
    <cellStyle name="Percent 9 6 6" xfId="56813" xr:uid="{00000000-0005-0000-0000-0000F8DD0000}"/>
    <cellStyle name="Percent 9 6 6 2" xfId="56814" xr:uid="{00000000-0005-0000-0000-0000F9DD0000}"/>
    <cellStyle name="Percent 9 6 7" xfId="56815" xr:uid="{00000000-0005-0000-0000-0000FADD0000}"/>
    <cellStyle name="Percent 9 6 8" xfId="56816" xr:uid="{00000000-0005-0000-0000-0000FBDD0000}"/>
    <cellStyle name="Percent 9 6 9" xfId="56817" xr:uid="{00000000-0005-0000-0000-0000FCDD0000}"/>
    <cellStyle name="Percent 9 7" xfId="56818" xr:uid="{00000000-0005-0000-0000-0000FDDD0000}"/>
    <cellStyle name="Percent 9 7 10" xfId="56819" xr:uid="{00000000-0005-0000-0000-0000FEDD0000}"/>
    <cellStyle name="Percent 9 7 11" xfId="56820" xr:uid="{00000000-0005-0000-0000-0000FFDD0000}"/>
    <cellStyle name="Percent 9 7 2" xfId="56821" xr:uid="{00000000-0005-0000-0000-000000DE0000}"/>
    <cellStyle name="Percent 9 7 2 2" xfId="56822" xr:uid="{00000000-0005-0000-0000-000001DE0000}"/>
    <cellStyle name="Percent 9 7 2 3" xfId="56823" xr:uid="{00000000-0005-0000-0000-000002DE0000}"/>
    <cellStyle name="Percent 9 7 2 4" xfId="56824" xr:uid="{00000000-0005-0000-0000-000003DE0000}"/>
    <cellStyle name="Percent 9 7 2 5" xfId="56825" xr:uid="{00000000-0005-0000-0000-000004DE0000}"/>
    <cellStyle name="Percent 9 7 3" xfId="56826" xr:uid="{00000000-0005-0000-0000-000005DE0000}"/>
    <cellStyle name="Percent 9 7 3 2" xfId="56827" xr:uid="{00000000-0005-0000-0000-000006DE0000}"/>
    <cellStyle name="Percent 9 7 3 3" xfId="56828" xr:uid="{00000000-0005-0000-0000-000007DE0000}"/>
    <cellStyle name="Percent 9 7 4" xfId="56829" xr:uid="{00000000-0005-0000-0000-000008DE0000}"/>
    <cellStyle name="Percent 9 7 4 2" xfId="56830" xr:uid="{00000000-0005-0000-0000-000009DE0000}"/>
    <cellStyle name="Percent 9 7 5" xfId="56831" xr:uid="{00000000-0005-0000-0000-00000ADE0000}"/>
    <cellStyle name="Percent 9 7 5 2" xfId="56832" xr:uid="{00000000-0005-0000-0000-00000BDE0000}"/>
    <cellStyle name="Percent 9 7 6" xfId="56833" xr:uid="{00000000-0005-0000-0000-00000CDE0000}"/>
    <cellStyle name="Percent 9 7 7" xfId="56834" xr:uid="{00000000-0005-0000-0000-00000DDE0000}"/>
    <cellStyle name="Percent 9 7 8" xfId="56835" xr:uid="{00000000-0005-0000-0000-00000EDE0000}"/>
    <cellStyle name="Percent 9 7 9" xfId="56836" xr:uid="{00000000-0005-0000-0000-00000FDE0000}"/>
    <cellStyle name="Percent 9 8" xfId="56837" xr:uid="{00000000-0005-0000-0000-000010DE0000}"/>
    <cellStyle name="Percent 9 8 2" xfId="56838" xr:uid="{00000000-0005-0000-0000-000011DE0000}"/>
    <cellStyle name="Percent 9 8 3" xfId="56839" xr:uid="{00000000-0005-0000-0000-000012DE0000}"/>
    <cellStyle name="Percent 9 8 4" xfId="56840" xr:uid="{00000000-0005-0000-0000-000013DE0000}"/>
    <cellStyle name="Percent 9 8 5" xfId="56841" xr:uid="{00000000-0005-0000-0000-000014DE0000}"/>
    <cellStyle name="Percent 9 9" xfId="56842" xr:uid="{00000000-0005-0000-0000-000015DE0000}"/>
    <cellStyle name="Percent 9 9 2" xfId="56843" xr:uid="{00000000-0005-0000-0000-000016DE0000}"/>
    <cellStyle name="Percent 9 9 3" xfId="56844" xr:uid="{00000000-0005-0000-0000-000017DE0000}"/>
    <cellStyle name="Prozent 2" xfId="56845" xr:uid="{00000000-0005-0000-0000-000018DE0000}"/>
    <cellStyle name="Prozent 2 2" xfId="56846" xr:uid="{00000000-0005-0000-0000-000019DE0000}"/>
    <cellStyle name="Publication_style" xfId="56847" xr:uid="{00000000-0005-0000-0000-00001ADE0000}"/>
    <cellStyle name="Refdb standard" xfId="56848" xr:uid="{00000000-0005-0000-0000-00001BDE0000}"/>
    <cellStyle name="Row_Heading_RP" xfId="56849" xr:uid="{00000000-0005-0000-0000-00001CDE0000}"/>
    <cellStyle name="Source_1_1" xfId="56850" xr:uid="{00000000-0005-0000-0000-00001DDE0000}"/>
    <cellStyle name="Standard 2" xfId="56851" xr:uid="{00000000-0005-0000-0000-00001EDE0000}"/>
    <cellStyle name="Standard 2 10" xfId="56852" xr:uid="{00000000-0005-0000-0000-00001FDE0000}"/>
    <cellStyle name="Standard 2 10 2" xfId="56853" xr:uid="{00000000-0005-0000-0000-000020DE0000}"/>
    <cellStyle name="Standard 2 10 3" xfId="56854" xr:uid="{00000000-0005-0000-0000-000021DE0000}"/>
    <cellStyle name="Standard 2 10 4" xfId="56855" xr:uid="{00000000-0005-0000-0000-000022DE0000}"/>
    <cellStyle name="Standard 2 10 5" xfId="56856" xr:uid="{00000000-0005-0000-0000-000023DE0000}"/>
    <cellStyle name="Standard 2 11" xfId="56857" xr:uid="{00000000-0005-0000-0000-000024DE0000}"/>
    <cellStyle name="Standard 2 11 2" xfId="56858" xr:uid="{00000000-0005-0000-0000-000025DE0000}"/>
    <cellStyle name="Standard 2 11 3" xfId="56859" xr:uid="{00000000-0005-0000-0000-000026DE0000}"/>
    <cellStyle name="Standard 2 12" xfId="56860" xr:uid="{00000000-0005-0000-0000-000027DE0000}"/>
    <cellStyle name="Standard 2 12 2" xfId="56861" xr:uid="{00000000-0005-0000-0000-000028DE0000}"/>
    <cellStyle name="Standard 2 13" xfId="56862" xr:uid="{00000000-0005-0000-0000-000029DE0000}"/>
    <cellStyle name="Standard 2 13 2" xfId="56863" xr:uid="{00000000-0005-0000-0000-00002ADE0000}"/>
    <cellStyle name="Standard 2 14" xfId="56864" xr:uid="{00000000-0005-0000-0000-00002BDE0000}"/>
    <cellStyle name="Standard 2 15" xfId="56865" xr:uid="{00000000-0005-0000-0000-00002CDE0000}"/>
    <cellStyle name="Standard 2 16" xfId="56866" xr:uid="{00000000-0005-0000-0000-00002DDE0000}"/>
    <cellStyle name="Standard 2 17" xfId="56867" xr:uid="{00000000-0005-0000-0000-00002EDE0000}"/>
    <cellStyle name="Standard 2 18" xfId="56868" xr:uid="{00000000-0005-0000-0000-00002FDE0000}"/>
    <cellStyle name="Standard 2 19" xfId="56869" xr:uid="{00000000-0005-0000-0000-000030DE0000}"/>
    <cellStyle name="Standard 2 2" xfId="56870" xr:uid="{00000000-0005-0000-0000-000031DE0000}"/>
    <cellStyle name="Standard 2 2 10" xfId="56871" xr:uid="{00000000-0005-0000-0000-000032DE0000}"/>
    <cellStyle name="Standard 2 2 10 2" xfId="56872" xr:uid="{00000000-0005-0000-0000-000033DE0000}"/>
    <cellStyle name="Standard 2 2 10 3" xfId="56873" xr:uid="{00000000-0005-0000-0000-000034DE0000}"/>
    <cellStyle name="Standard 2 2 11" xfId="56874" xr:uid="{00000000-0005-0000-0000-000035DE0000}"/>
    <cellStyle name="Standard 2 2 11 2" xfId="56875" xr:uid="{00000000-0005-0000-0000-000036DE0000}"/>
    <cellStyle name="Standard 2 2 12" xfId="56876" xr:uid="{00000000-0005-0000-0000-000037DE0000}"/>
    <cellStyle name="Standard 2 2 12 2" xfId="56877" xr:uid="{00000000-0005-0000-0000-000038DE0000}"/>
    <cellStyle name="Standard 2 2 13" xfId="56878" xr:uid="{00000000-0005-0000-0000-000039DE0000}"/>
    <cellStyle name="Standard 2 2 14" xfId="56879" xr:uid="{00000000-0005-0000-0000-00003ADE0000}"/>
    <cellStyle name="Standard 2 2 15" xfId="56880" xr:uid="{00000000-0005-0000-0000-00003BDE0000}"/>
    <cellStyle name="Standard 2 2 16" xfId="56881" xr:uid="{00000000-0005-0000-0000-00003CDE0000}"/>
    <cellStyle name="Standard 2 2 17" xfId="56882" xr:uid="{00000000-0005-0000-0000-00003DDE0000}"/>
    <cellStyle name="Standard 2 2 18" xfId="56883" xr:uid="{00000000-0005-0000-0000-00003EDE0000}"/>
    <cellStyle name="Standard 2 2 2" xfId="56884" xr:uid="{00000000-0005-0000-0000-00003FDE0000}"/>
    <cellStyle name="Standard 2 2 2 10" xfId="56885" xr:uid="{00000000-0005-0000-0000-000040DE0000}"/>
    <cellStyle name="Standard 2 2 2 10 2" xfId="56886" xr:uid="{00000000-0005-0000-0000-000041DE0000}"/>
    <cellStyle name="Standard 2 2 2 11" xfId="56887" xr:uid="{00000000-0005-0000-0000-000042DE0000}"/>
    <cellStyle name="Standard 2 2 2 11 2" xfId="56888" xr:uid="{00000000-0005-0000-0000-000043DE0000}"/>
    <cellStyle name="Standard 2 2 2 12" xfId="56889" xr:uid="{00000000-0005-0000-0000-000044DE0000}"/>
    <cellStyle name="Standard 2 2 2 13" xfId="56890" xr:uid="{00000000-0005-0000-0000-000045DE0000}"/>
    <cellStyle name="Standard 2 2 2 14" xfId="56891" xr:uid="{00000000-0005-0000-0000-000046DE0000}"/>
    <cellStyle name="Standard 2 2 2 15" xfId="56892" xr:uid="{00000000-0005-0000-0000-000047DE0000}"/>
    <cellStyle name="Standard 2 2 2 16" xfId="56893" xr:uid="{00000000-0005-0000-0000-000048DE0000}"/>
    <cellStyle name="Standard 2 2 2 17" xfId="56894" xr:uid="{00000000-0005-0000-0000-000049DE0000}"/>
    <cellStyle name="Standard 2 2 2 2" xfId="56895" xr:uid="{00000000-0005-0000-0000-00004ADE0000}"/>
    <cellStyle name="Standard 2 2 2 2 10" xfId="56896" xr:uid="{00000000-0005-0000-0000-00004BDE0000}"/>
    <cellStyle name="Standard 2 2 2 2 11" xfId="56897" xr:uid="{00000000-0005-0000-0000-00004CDE0000}"/>
    <cellStyle name="Standard 2 2 2 2 12" xfId="56898" xr:uid="{00000000-0005-0000-0000-00004DDE0000}"/>
    <cellStyle name="Standard 2 2 2 2 13" xfId="56899" xr:uid="{00000000-0005-0000-0000-00004EDE0000}"/>
    <cellStyle name="Standard 2 2 2 2 14" xfId="56900" xr:uid="{00000000-0005-0000-0000-00004FDE0000}"/>
    <cellStyle name="Standard 2 2 2 2 2" xfId="56901" xr:uid="{00000000-0005-0000-0000-000050DE0000}"/>
    <cellStyle name="Standard 2 2 2 2 2 10" xfId="56902" xr:uid="{00000000-0005-0000-0000-000051DE0000}"/>
    <cellStyle name="Standard 2 2 2 2 2 11" xfId="56903" xr:uid="{00000000-0005-0000-0000-000052DE0000}"/>
    <cellStyle name="Standard 2 2 2 2 2 12" xfId="56904" xr:uid="{00000000-0005-0000-0000-000053DE0000}"/>
    <cellStyle name="Standard 2 2 2 2 2 2" xfId="56905" xr:uid="{00000000-0005-0000-0000-000054DE0000}"/>
    <cellStyle name="Standard 2 2 2 2 2 2 10" xfId="56906" xr:uid="{00000000-0005-0000-0000-000055DE0000}"/>
    <cellStyle name="Standard 2 2 2 2 2 2 11" xfId="56907" xr:uid="{00000000-0005-0000-0000-000056DE0000}"/>
    <cellStyle name="Standard 2 2 2 2 2 2 2" xfId="56908" xr:uid="{00000000-0005-0000-0000-000057DE0000}"/>
    <cellStyle name="Standard 2 2 2 2 2 2 2 2" xfId="56909" xr:uid="{00000000-0005-0000-0000-000058DE0000}"/>
    <cellStyle name="Standard 2 2 2 2 2 2 2 3" xfId="56910" xr:uid="{00000000-0005-0000-0000-000059DE0000}"/>
    <cellStyle name="Standard 2 2 2 2 2 2 2 4" xfId="56911" xr:uid="{00000000-0005-0000-0000-00005ADE0000}"/>
    <cellStyle name="Standard 2 2 2 2 2 2 2 5" xfId="56912" xr:uid="{00000000-0005-0000-0000-00005BDE0000}"/>
    <cellStyle name="Standard 2 2 2 2 2 2 3" xfId="56913" xr:uid="{00000000-0005-0000-0000-00005CDE0000}"/>
    <cellStyle name="Standard 2 2 2 2 2 2 3 2" xfId="56914" xr:uid="{00000000-0005-0000-0000-00005DDE0000}"/>
    <cellStyle name="Standard 2 2 2 2 2 2 3 3" xfId="56915" xr:uid="{00000000-0005-0000-0000-00005EDE0000}"/>
    <cellStyle name="Standard 2 2 2 2 2 2 4" xfId="56916" xr:uid="{00000000-0005-0000-0000-00005FDE0000}"/>
    <cellStyle name="Standard 2 2 2 2 2 2 4 2" xfId="56917" xr:uid="{00000000-0005-0000-0000-000060DE0000}"/>
    <cellStyle name="Standard 2 2 2 2 2 2 5" xfId="56918" xr:uid="{00000000-0005-0000-0000-000061DE0000}"/>
    <cellStyle name="Standard 2 2 2 2 2 2 5 2" xfId="56919" xr:uid="{00000000-0005-0000-0000-000062DE0000}"/>
    <cellStyle name="Standard 2 2 2 2 2 2 6" xfId="56920" xr:uid="{00000000-0005-0000-0000-000063DE0000}"/>
    <cellStyle name="Standard 2 2 2 2 2 2 7" xfId="56921" xr:uid="{00000000-0005-0000-0000-000064DE0000}"/>
    <cellStyle name="Standard 2 2 2 2 2 2 8" xfId="56922" xr:uid="{00000000-0005-0000-0000-000065DE0000}"/>
    <cellStyle name="Standard 2 2 2 2 2 2 9" xfId="56923" xr:uid="{00000000-0005-0000-0000-000066DE0000}"/>
    <cellStyle name="Standard 2 2 2 2 2 2_1) Sector Final Use Input Sheet" xfId="56924" xr:uid="{00000000-0005-0000-0000-000067DE0000}"/>
    <cellStyle name="Standard 2 2 2 2 2 3" xfId="56925" xr:uid="{00000000-0005-0000-0000-000068DE0000}"/>
    <cellStyle name="Standard 2 2 2 2 2 3 2" xfId="56926" xr:uid="{00000000-0005-0000-0000-000069DE0000}"/>
    <cellStyle name="Standard 2 2 2 2 2 3 3" xfId="56927" xr:uid="{00000000-0005-0000-0000-00006ADE0000}"/>
    <cellStyle name="Standard 2 2 2 2 2 3 4" xfId="56928" xr:uid="{00000000-0005-0000-0000-00006BDE0000}"/>
    <cellStyle name="Standard 2 2 2 2 2 3 5" xfId="56929" xr:uid="{00000000-0005-0000-0000-00006CDE0000}"/>
    <cellStyle name="Standard 2 2 2 2 2 4" xfId="56930" xr:uid="{00000000-0005-0000-0000-00006DDE0000}"/>
    <cellStyle name="Standard 2 2 2 2 2 4 2" xfId="56931" xr:uid="{00000000-0005-0000-0000-00006EDE0000}"/>
    <cellStyle name="Standard 2 2 2 2 2 4 3" xfId="56932" xr:uid="{00000000-0005-0000-0000-00006FDE0000}"/>
    <cellStyle name="Standard 2 2 2 2 2 5" xfId="56933" xr:uid="{00000000-0005-0000-0000-000070DE0000}"/>
    <cellStyle name="Standard 2 2 2 2 2 5 2" xfId="56934" xr:uid="{00000000-0005-0000-0000-000071DE0000}"/>
    <cellStyle name="Standard 2 2 2 2 2 6" xfId="56935" xr:uid="{00000000-0005-0000-0000-000072DE0000}"/>
    <cellStyle name="Standard 2 2 2 2 2 6 2" xfId="56936" xr:uid="{00000000-0005-0000-0000-000073DE0000}"/>
    <cellStyle name="Standard 2 2 2 2 2 7" xfId="56937" xr:uid="{00000000-0005-0000-0000-000074DE0000}"/>
    <cellStyle name="Standard 2 2 2 2 2 8" xfId="56938" xr:uid="{00000000-0005-0000-0000-000075DE0000}"/>
    <cellStyle name="Standard 2 2 2 2 2 9" xfId="56939" xr:uid="{00000000-0005-0000-0000-000076DE0000}"/>
    <cellStyle name="Standard 2 2 2 2 2_1) Sector Final Use Input Sheet" xfId="56940" xr:uid="{00000000-0005-0000-0000-000077DE0000}"/>
    <cellStyle name="Standard 2 2 2 2 3" xfId="56941" xr:uid="{00000000-0005-0000-0000-000078DE0000}"/>
    <cellStyle name="Standard 2 2 2 2 3 10" xfId="56942" xr:uid="{00000000-0005-0000-0000-000079DE0000}"/>
    <cellStyle name="Standard 2 2 2 2 3 11" xfId="56943" xr:uid="{00000000-0005-0000-0000-00007ADE0000}"/>
    <cellStyle name="Standard 2 2 2 2 3 12" xfId="56944" xr:uid="{00000000-0005-0000-0000-00007BDE0000}"/>
    <cellStyle name="Standard 2 2 2 2 3 2" xfId="56945" xr:uid="{00000000-0005-0000-0000-00007CDE0000}"/>
    <cellStyle name="Standard 2 2 2 2 3 2 10" xfId="56946" xr:uid="{00000000-0005-0000-0000-00007DDE0000}"/>
    <cellStyle name="Standard 2 2 2 2 3 2 11" xfId="56947" xr:uid="{00000000-0005-0000-0000-00007EDE0000}"/>
    <cellStyle name="Standard 2 2 2 2 3 2 2" xfId="56948" xr:uid="{00000000-0005-0000-0000-00007FDE0000}"/>
    <cellStyle name="Standard 2 2 2 2 3 2 2 2" xfId="56949" xr:uid="{00000000-0005-0000-0000-000080DE0000}"/>
    <cellStyle name="Standard 2 2 2 2 3 2 2 3" xfId="56950" xr:uid="{00000000-0005-0000-0000-000081DE0000}"/>
    <cellStyle name="Standard 2 2 2 2 3 2 2 4" xfId="56951" xr:uid="{00000000-0005-0000-0000-000082DE0000}"/>
    <cellStyle name="Standard 2 2 2 2 3 2 2 5" xfId="56952" xr:uid="{00000000-0005-0000-0000-000083DE0000}"/>
    <cellStyle name="Standard 2 2 2 2 3 2 3" xfId="56953" xr:uid="{00000000-0005-0000-0000-000084DE0000}"/>
    <cellStyle name="Standard 2 2 2 2 3 2 3 2" xfId="56954" xr:uid="{00000000-0005-0000-0000-000085DE0000}"/>
    <cellStyle name="Standard 2 2 2 2 3 2 3 3" xfId="56955" xr:uid="{00000000-0005-0000-0000-000086DE0000}"/>
    <cellStyle name="Standard 2 2 2 2 3 2 4" xfId="56956" xr:uid="{00000000-0005-0000-0000-000087DE0000}"/>
    <cellStyle name="Standard 2 2 2 2 3 2 4 2" xfId="56957" xr:uid="{00000000-0005-0000-0000-000088DE0000}"/>
    <cellStyle name="Standard 2 2 2 2 3 2 5" xfId="56958" xr:uid="{00000000-0005-0000-0000-000089DE0000}"/>
    <cellStyle name="Standard 2 2 2 2 3 2 5 2" xfId="56959" xr:uid="{00000000-0005-0000-0000-00008ADE0000}"/>
    <cellStyle name="Standard 2 2 2 2 3 2 6" xfId="56960" xr:uid="{00000000-0005-0000-0000-00008BDE0000}"/>
    <cellStyle name="Standard 2 2 2 2 3 2 7" xfId="56961" xr:uid="{00000000-0005-0000-0000-00008CDE0000}"/>
    <cellStyle name="Standard 2 2 2 2 3 2 8" xfId="56962" xr:uid="{00000000-0005-0000-0000-00008DDE0000}"/>
    <cellStyle name="Standard 2 2 2 2 3 2 9" xfId="56963" xr:uid="{00000000-0005-0000-0000-00008EDE0000}"/>
    <cellStyle name="Standard 2 2 2 2 3 2_1) Sector Final Use Input Sheet" xfId="56964" xr:uid="{00000000-0005-0000-0000-00008FDE0000}"/>
    <cellStyle name="Standard 2 2 2 2 3 3" xfId="56965" xr:uid="{00000000-0005-0000-0000-000090DE0000}"/>
    <cellStyle name="Standard 2 2 2 2 3 3 2" xfId="56966" xr:uid="{00000000-0005-0000-0000-000091DE0000}"/>
    <cellStyle name="Standard 2 2 2 2 3 3 3" xfId="56967" xr:uid="{00000000-0005-0000-0000-000092DE0000}"/>
    <cellStyle name="Standard 2 2 2 2 3 3 4" xfId="56968" xr:uid="{00000000-0005-0000-0000-000093DE0000}"/>
    <cellStyle name="Standard 2 2 2 2 3 3 5" xfId="56969" xr:uid="{00000000-0005-0000-0000-000094DE0000}"/>
    <cellStyle name="Standard 2 2 2 2 3 4" xfId="56970" xr:uid="{00000000-0005-0000-0000-000095DE0000}"/>
    <cellStyle name="Standard 2 2 2 2 3 4 2" xfId="56971" xr:uid="{00000000-0005-0000-0000-000096DE0000}"/>
    <cellStyle name="Standard 2 2 2 2 3 4 3" xfId="56972" xr:uid="{00000000-0005-0000-0000-000097DE0000}"/>
    <cellStyle name="Standard 2 2 2 2 3 5" xfId="56973" xr:uid="{00000000-0005-0000-0000-000098DE0000}"/>
    <cellStyle name="Standard 2 2 2 2 3 5 2" xfId="56974" xr:uid="{00000000-0005-0000-0000-000099DE0000}"/>
    <cellStyle name="Standard 2 2 2 2 3 6" xfId="56975" xr:uid="{00000000-0005-0000-0000-00009ADE0000}"/>
    <cellStyle name="Standard 2 2 2 2 3 6 2" xfId="56976" xr:uid="{00000000-0005-0000-0000-00009BDE0000}"/>
    <cellStyle name="Standard 2 2 2 2 3 7" xfId="56977" xr:uid="{00000000-0005-0000-0000-00009CDE0000}"/>
    <cellStyle name="Standard 2 2 2 2 3 8" xfId="56978" xr:uid="{00000000-0005-0000-0000-00009DDE0000}"/>
    <cellStyle name="Standard 2 2 2 2 3 9" xfId="56979" xr:uid="{00000000-0005-0000-0000-00009EDE0000}"/>
    <cellStyle name="Standard 2 2 2 2 3_1) Sector Final Use Input Sheet" xfId="56980" xr:uid="{00000000-0005-0000-0000-00009FDE0000}"/>
    <cellStyle name="Standard 2 2 2 2 4" xfId="56981" xr:uid="{00000000-0005-0000-0000-0000A0DE0000}"/>
    <cellStyle name="Standard 2 2 2 2 4 10" xfId="56982" xr:uid="{00000000-0005-0000-0000-0000A1DE0000}"/>
    <cellStyle name="Standard 2 2 2 2 4 11" xfId="56983" xr:uid="{00000000-0005-0000-0000-0000A2DE0000}"/>
    <cellStyle name="Standard 2 2 2 2 4 2" xfId="56984" xr:uid="{00000000-0005-0000-0000-0000A3DE0000}"/>
    <cellStyle name="Standard 2 2 2 2 4 2 2" xfId="56985" xr:uid="{00000000-0005-0000-0000-0000A4DE0000}"/>
    <cellStyle name="Standard 2 2 2 2 4 2 3" xfId="56986" xr:uid="{00000000-0005-0000-0000-0000A5DE0000}"/>
    <cellStyle name="Standard 2 2 2 2 4 2 4" xfId="56987" xr:uid="{00000000-0005-0000-0000-0000A6DE0000}"/>
    <cellStyle name="Standard 2 2 2 2 4 2 5" xfId="56988" xr:uid="{00000000-0005-0000-0000-0000A7DE0000}"/>
    <cellStyle name="Standard 2 2 2 2 4 3" xfId="56989" xr:uid="{00000000-0005-0000-0000-0000A8DE0000}"/>
    <cellStyle name="Standard 2 2 2 2 4 3 2" xfId="56990" xr:uid="{00000000-0005-0000-0000-0000A9DE0000}"/>
    <cellStyle name="Standard 2 2 2 2 4 3 3" xfId="56991" xr:uid="{00000000-0005-0000-0000-0000AADE0000}"/>
    <cellStyle name="Standard 2 2 2 2 4 4" xfId="56992" xr:uid="{00000000-0005-0000-0000-0000ABDE0000}"/>
    <cellStyle name="Standard 2 2 2 2 4 4 2" xfId="56993" xr:uid="{00000000-0005-0000-0000-0000ACDE0000}"/>
    <cellStyle name="Standard 2 2 2 2 4 5" xfId="56994" xr:uid="{00000000-0005-0000-0000-0000ADDE0000}"/>
    <cellStyle name="Standard 2 2 2 2 4 5 2" xfId="56995" xr:uid="{00000000-0005-0000-0000-0000AEDE0000}"/>
    <cellStyle name="Standard 2 2 2 2 4 6" xfId="56996" xr:uid="{00000000-0005-0000-0000-0000AFDE0000}"/>
    <cellStyle name="Standard 2 2 2 2 4 7" xfId="56997" xr:uid="{00000000-0005-0000-0000-0000B0DE0000}"/>
    <cellStyle name="Standard 2 2 2 2 4 8" xfId="56998" xr:uid="{00000000-0005-0000-0000-0000B1DE0000}"/>
    <cellStyle name="Standard 2 2 2 2 4 9" xfId="56999" xr:uid="{00000000-0005-0000-0000-0000B2DE0000}"/>
    <cellStyle name="Standard 2 2 2 2 4_1) Sector Final Use Input Sheet" xfId="57000" xr:uid="{00000000-0005-0000-0000-0000B3DE0000}"/>
    <cellStyle name="Standard 2 2 2 2 5" xfId="57001" xr:uid="{00000000-0005-0000-0000-0000B4DE0000}"/>
    <cellStyle name="Standard 2 2 2 2 5 2" xfId="57002" xr:uid="{00000000-0005-0000-0000-0000B5DE0000}"/>
    <cellStyle name="Standard 2 2 2 2 5 3" xfId="57003" xr:uid="{00000000-0005-0000-0000-0000B6DE0000}"/>
    <cellStyle name="Standard 2 2 2 2 5 4" xfId="57004" xr:uid="{00000000-0005-0000-0000-0000B7DE0000}"/>
    <cellStyle name="Standard 2 2 2 2 5 5" xfId="57005" xr:uid="{00000000-0005-0000-0000-0000B8DE0000}"/>
    <cellStyle name="Standard 2 2 2 2 6" xfId="57006" xr:uid="{00000000-0005-0000-0000-0000B9DE0000}"/>
    <cellStyle name="Standard 2 2 2 2 6 2" xfId="57007" xr:uid="{00000000-0005-0000-0000-0000BADE0000}"/>
    <cellStyle name="Standard 2 2 2 2 6 3" xfId="57008" xr:uid="{00000000-0005-0000-0000-0000BBDE0000}"/>
    <cellStyle name="Standard 2 2 2 2 7" xfId="57009" xr:uid="{00000000-0005-0000-0000-0000BCDE0000}"/>
    <cellStyle name="Standard 2 2 2 2 7 2" xfId="57010" xr:uid="{00000000-0005-0000-0000-0000BDDE0000}"/>
    <cellStyle name="Standard 2 2 2 2 8" xfId="57011" xr:uid="{00000000-0005-0000-0000-0000BEDE0000}"/>
    <cellStyle name="Standard 2 2 2 2 8 2" xfId="57012" xr:uid="{00000000-0005-0000-0000-0000BFDE0000}"/>
    <cellStyle name="Standard 2 2 2 2 9" xfId="57013" xr:uid="{00000000-0005-0000-0000-0000C0DE0000}"/>
    <cellStyle name="Standard 2 2 2 2_1) Sector Final Use Input Sheet" xfId="57014" xr:uid="{00000000-0005-0000-0000-0000C1DE0000}"/>
    <cellStyle name="Standard 2 2 2 3" xfId="57015" xr:uid="{00000000-0005-0000-0000-0000C2DE0000}"/>
    <cellStyle name="Standard 2 2 2 3 10" xfId="57016" xr:uid="{00000000-0005-0000-0000-0000C3DE0000}"/>
    <cellStyle name="Standard 2 2 2 3 11" xfId="57017" xr:uid="{00000000-0005-0000-0000-0000C4DE0000}"/>
    <cellStyle name="Standard 2 2 2 3 12" xfId="57018" xr:uid="{00000000-0005-0000-0000-0000C5DE0000}"/>
    <cellStyle name="Standard 2 2 2 3 13" xfId="57019" xr:uid="{00000000-0005-0000-0000-0000C6DE0000}"/>
    <cellStyle name="Standard 2 2 2 3 14" xfId="57020" xr:uid="{00000000-0005-0000-0000-0000C7DE0000}"/>
    <cellStyle name="Standard 2 2 2 3 2" xfId="57021" xr:uid="{00000000-0005-0000-0000-0000C8DE0000}"/>
    <cellStyle name="Standard 2 2 2 3 2 10" xfId="57022" xr:uid="{00000000-0005-0000-0000-0000C9DE0000}"/>
    <cellStyle name="Standard 2 2 2 3 2 11" xfId="57023" xr:uid="{00000000-0005-0000-0000-0000CADE0000}"/>
    <cellStyle name="Standard 2 2 2 3 2 12" xfId="57024" xr:uid="{00000000-0005-0000-0000-0000CBDE0000}"/>
    <cellStyle name="Standard 2 2 2 3 2 2" xfId="57025" xr:uid="{00000000-0005-0000-0000-0000CCDE0000}"/>
    <cellStyle name="Standard 2 2 2 3 2 2 10" xfId="57026" xr:uid="{00000000-0005-0000-0000-0000CDDE0000}"/>
    <cellStyle name="Standard 2 2 2 3 2 2 11" xfId="57027" xr:uid="{00000000-0005-0000-0000-0000CEDE0000}"/>
    <cellStyle name="Standard 2 2 2 3 2 2 2" xfId="57028" xr:uid="{00000000-0005-0000-0000-0000CFDE0000}"/>
    <cellStyle name="Standard 2 2 2 3 2 2 2 2" xfId="57029" xr:uid="{00000000-0005-0000-0000-0000D0DE0000}"/>
    <cellStyle name="Standard 2 2 2 3 2 2 2 3" xfId="57030" xr:uid="{00000000-0005-0000-0000-0000D1DE0000}"/>
    <cellStyle name="Standard 2 2 2 3 2 2 2 4" xfId="57031" xr:uid="{00000000-0005-0000-0000-0000D2DE0000}"/>
    <cellStyle name="Standard 2 2 2 3 2 2 2 5" xfId="57032" xr:uid="{00000000-0005-0000-0000-0000D3DE0000}"/>
    <cellStyle name="Standard 2 2 2 3 2 2 3" xfId="57033" xr:uid="{00000000-0005-0000-0000-0000D4DE0000}"/>
    <cellStyle name="Standard 2 2 2 3 2 2 3 2" xfId="57034" xr:uid="{00000000-0005-0000-0000-0000D5DE0000}"/>
    <cellStyle name="Standard 2 2 2 3 2 2 3 3" xfId="57035" xr:uid="{00000000-0005-0000-0000-0000D6DE0000}"/>
    <cellStyle name="Standard 2 2 2 3 2 2 4" xfId="57036" xr:uid="{00000000-0005-0000-0000-0000D7DE0000}"/>
    <cellStyle name="Standard 2 2 2 3 2 2 4 2" xfId="57037" xr:uid="{00000000-0005-0000-0000-0000D8DE0000}"/>
    <cellStyle name="Standard 2 2 2 3 2 2 5" xfId="57038" xr:uid="{00000000-0005-0000-0000-0000D9DE0000}"/>
    <cellStyle name="Standard 2 2 2 3 2 2 5 2" xfId="57039" xr:uid="{00000000-0005-0000-0000-0000DADE0000}"/>
    <cellStyle name="Standard 2 2 2 3 2 2 6" xfId="57040" xr:uid="{00000000-0005-0000-0000-0000DBDE0000}"/>
    <cellStyle name="Standard 2 2 2 3 2 2 7" xfId="57041" xr:uid="{00000000-0005-0000-0000-0000DCDE0000}"/>
    <cellStyle name="Standard 2 2 2 3 2 2 8" xfId="57042" xr:uid="{00000000-0005-0000-0000-0000DDDE0000}"/>
    <cellStyle name="Standard 2 2 2 3 2 2 9" xfId="57043" xr:uid="{00000000-0005-0000-0000-0000DEDE0000}"/>
    <cellStyle name="Standard 2 2 2 3 2 2_1) Sector Final Use Input Sheet" xfId="57044" xr:uid="{00000000-0005-0000-0000-0000DFDE0000}"/>
    <cellStyle name="Standard 2 2 2 3 2 3" xfId="57045" xr:uid="{00000000-0005-0000-0000-0000E0DE0000}"/>
    <cellStyle name="Standard 2 2 2 3 2 3 2" xfId="57046" xr:uid="{00000000-0005-0000-0000-0000E1DE0000}"/>
    <cellStyle name="Standard 2 2 2 3 2 3 3" xfId="57047" xr:uid="{00000000-0005-0000-0000-0000E2DE0000}"/>
    <cellStyle name="Standard 2 2 2 3 2 3 4" xfId="57048" xr:uid="{00000000-0005-0000-0000-0000E3DE0000}"/>
    <cellStyle name="Standard 2 2 2 3 2 3 5" xfId="57049" xr:uid="{00000000-0005-0000-0000-0000E4DE0000}"/>
    <cellStyle name="Standard 2 2 2 3 2 4" xfId="57050" xr:uid="{00000000-0005-0000-0000-0000E5DE0000}"/>
    <cellStyle name="Standard 2 2 2 3 2 4 2" xfId="57051" xr:uid="{00000000-0005-0000-0000-0000E6DE0000}"/>
    <cellStyle name="Standard 2 2 2 3 2 4 3" xfId="57052" xr:uid="{00000000-0005-0000-0000-0000E7DE0000}"/>
    <cellStyle name="Standard 2 2 2 3 2 5" xfId="57053" xr:uid="{00000000-0005-0000-0000-0000E8DE0000}"/>
    <cellStyle name="Standard 2 2 2 3 2 5 2" xfId="57054" xr:uid="{00000000-0005-0000-0000-0000E9DE0000}"/>
    <cellStyle name="Standard 2 2 2 3 2 6" xfId="57055" xr:uid="{00000000-0005-0000-0000-0000EADE0000}"/>
    <cellStyle name="Standard 2 2 2 3 2 6 2" xfId="57056" xr:uid="{00000000-0005-0000-0000-0000EBDE0000}"/>
    <cellStyle name="Standard 2 2 2 3 2 7" xfId="57057" xr:uid="{00000000-0005-0000-0000-0000ECDE0000}"/>
    <cellStyle name="Standard 2 2 2 3 2 8" xfId="57058" xr:uid="{00000000-0005-0000-0000-0000EDDE0000}"/>
    <cellStyle name="Standard 2 2 2 3 2 9" xfId="57059" xr:uid="{00000000-0005-0000-0000-0000EEDE0000}"/>
    <cellStyle name="Standard 2 2 2 3 2_1) Sector Final Use Input Sheet" xfId="57060" xr:uid="{00000000-0005-0000-0000-0000EFDE0000}"/>
    <cellStyle name="Standard 2 2 2 3 3" xfId="57061" xr:uid="{00000000-0005-0000-0000-0000F0DE0000}"/>
    <cellStyle name="Standard 2 2 2 3 3 10" xfId="57062" xr:uid="{00000000-0005-0000-0000-0000F1DE0000}"/>
    <cellStyle name="Standard 2 2 2 3 3 11" xfId="57063" xr:uid="{00000000-0005-0000-0000-0000F2DE0000}"/>
    <cellStyle name="Standard 2 2 2 3 3 12" xfId="57064" xr:uid="{00000000-0005-0000-0000-0000F3DE0000}"/>
    <cellStyle name="Standard 2 2 2 3 3 2" xfId="57065" xr:uid="{00000000-0005-0000-0000-0000F4DE0000}"/>
    <cellStyle name="Standard 2 2 2 3 3 2 10" xfId="57066" xr:uid="{00000000-0005-0000-0000-0000F5DE0000}"/>
    <cellStyle name="Standard 2 2 2 3 3 2 11" xfId="57067" xr:uid="{00000000-0005-0000-0000-0000F6DE0000}"/>
    <cellStyle name="Standard 2 2 2 3 3 2 2" xfId="57068" xr:uid="{00000000-0005-0000-0000-0000F7DE0000}"/>
    <cellStyle name="Standard 2 2 2 3 3 2 2 2" xfId="57069" xr:uid="{00000000-0005-0000-0000-0000F8DE0000}"/>
    <cellStyle name="Standard 2 2 2 3 3 2 2 3" xfId="57070" xr:uid="{00000000-0005-0000-0000-0000F9DE0000}"/>
    <cellStyle name="Standard 2 2 2 3 3 2 2 4" xfId="57071" xr:uid="{00000000-0005-0000-0000-0000FADE0000}"/>
    <cellStyle name="Standard 2 2 2 3 3 2 2 5" xfId="57072" xr:uid="{00000000-0005-0000-0000-0000FBDE0000}"/>
    <cellStyle name="Standard 2 2 2 3 3 2 3" xfId="57073" xr:uid="{00000000-0005-0000-0000-0000FCDE0000}"/>
    <cellStyle name="Standard 2 2 2 3 3 2 3 2" xfId="57074" xr:uid="{00000000-0005-0000-0000-0000FDDE0000}"/>
    <cellStyle name="Standard 2 2 2 3 3 2 3 3" xfId="57075" xr:uid="{00000000-0005-0000-0000-0000FEDE0000}"/>
    <cellStyle name="Standard 2 2 2 3 3 2 4" xfId="57076" xr:uid="{00000000-0005-0000-0000-0000FFDE0000}"/>
    <cellStyle name="Standard 2 2 2 3 3 2 4 2" xfId="57077" xr:uid="{00000000-0005-0000-0000-000000DF0000}"/>
    <cellStyle name="Standard 2 2 2 3 3 2 5" xfId="57078" xr:uid="{00000000-0005-0000-0000-000001DF0000}"/>
    <cellStyle name="Standard 2 2 2 3 3 2 5 2" xfId="57079" xr:uid="{00000000-0005-0000-0000-000002DF0000}"/>
    <cellStyle name="Standard 2 2 2 3 3 2 6" xfId="57080" xr:uid="{00000000-0005-0000-0000-000003DF0000}"/>
    <cellStyle name="Standard 2 2 2 3 3 2 7" xfId="57081" xr:uid="{00000000-0005-0000-0000-000004DF0000}"/>
    <cellStyle name="Standard 2 2 2 3 3 2 8" xfId="57082" xr:uid="{00000000-0005-0000-0000-000005DF0000}"/>
    <cellStyle name="Standard 2 2 2 3 3 2 9" xfId="57083" xr:uid="{00000000-0005-0000-0000-000006DF0000}"/>
    <cellStyle name="Standard 2 2 2 3 3 2_1) Sector Final Use Input Sheet" xfId="57084" xr:uid="{00000000-0005-0000-0000-000007DF0000}"/>
    <cellStyle name="Standard 2 2 2 3 3 3" xfId="57085" xr:uid="{00000000-0005-0000-0000-000008DF0000}"/>
    <cellStyle name="Standard 2 2 2 3 3 3 2" xfId="57086" xr:uid="{00000000-0005-0000-0000-000009DF0000}"/>
    <cellStyle name="Standard 2 2 2 3 3 3 3" xfId="57087" xr:uid="{00000000-0005-0000-0000-00000ADF0000}"/>
    <cellStyle name="Standard 2 2 2 3 3 3 4" xfId="57088" xr:uid="{00000000-0005-0000-0000-00000BDF0000}"/>
    <cellStyle name="Standard 2 2 2 3 3 3 5" xfId="57089" xr:uid="{00000000-0005-0000-0000-00000CDF0000}"/>
    <cellStyle name="Standard 2 2 2 3 3 4" xfId="57090" xr:uid="{00000000-0005-0000-0000-00000DDF0000}"/>
    <cellStyle name="Standard 2 2 2 3 3 4 2" xfId="57091" xr:uid="{00000000-0005-0000-0000-00000EDF0000}"/>
    <cellStyle name="Standard 2 2 2 3 3 4 3" xfId="57092" xr:uid="{00000000-0005-0000-0000-00000FDF0000}"/>
    <cellStyle name="Standard 2 2 2 3 3 5" xfId="57093" xr:uid="{00000000-0005-0000-0000-000010DF0000}"/>
    <cellStyle name="Standard 2 2 2 3 3 5 2" xfId="57094" xr:uid="{00000000-0005-0000-0000-000011DF0000}"/>
    <cellStyle name="Standard 2 2 2 3 3 6" xfId="57095" xr:uid="{00000000-0005-0000-0000-000012DF0000}"/>
    <cellStyle name="Standard 2 2 2 3 3 6 2" xfId="57096" xr:uid="{00000000-0005-0000-0000-000013DF0000}"/>
    <cellStyle name="Standard 2 2 2 3 3 7" xfId="57097" xr:uid="{00000000-0005-0000-0000-000014DF0000}"/>
    <cellStyle name="Standard 2 2 2 3 3 8" xfId="57098" xr:uid="{00000000-0005-0000-0000-000015DF0000}"/>
    <cellStyle name="Standard 2 2 2 3 3 9" xfId="57099" xr:uid="{00000000-0005-0000-0000-000016DF0000}"/>
    <cellStyle name="Standard 2 2 2 3 3_1) Sector Final Use Input Sheet" xfId="57100" xr:uid="{00000000-0005-0000-0000-000017DF0000}"/>
    <cellStyle name="Standard 2 2 2 3 4" xfId="57101" xr:uid="{00000000-0005-0000-0000-000018DF0000}"/>
    <cellStyle name="Standard 2 2 2 3 4 10" xfId="57102" xr:uid="{00000000-0005-0000-0000-000019DF0000}"/>
    <cellStyle name="Standard 2 2 2 3 4 11" xfId="57103" xr:uid="{00000000-0005-0000-0000-00001ADF0000}"/>
    <cellStyle name="Standard 2 2 2 3 4 2" xfId="57104" xr:uid="{00000000-0005-0000-0000-00001BDF0000}"/>
    <cellStyle name="Standard 2 2 2 3 4 2 2" xfId="57105" xr:uid="{00000000-0005-0000-0000-00001CDF0000}"/>
    <cellStyle name="Standard 2 2 2 3 4 2 3" xfId="57106" xr:uid="{00000000-0005-0000-0000-00001DDF0000}"/>
    <cellStyle name="Standard 2 2 2 3 4 2 4" xfId="57107" xr:uid="{00000000-0005-0000-0000-00001EDF0000}"/>
    <cellStyle name="Standard 2 2 2 3 4 2 5" xfId="57108" xr:uid="{00000000-0005-0000-0000-00001FDF0000}"/>
    <cellStyle name="Standard 2 2 2 3 4 3" xfId="57109" xr:uid="{00000000-0005-0000-0000-000020DF0000}"/>
    <cellStyle name="Standard 2 2 2 3 4 3 2" xfId="57110" xr:uid="{00000000-0005-0000-0000-000021DF0000}"/>
    <cellStyle name="Standard 2 2 2 3 4 3 3" xfId="57111" xr:uid="{00000000-0005-0000-0000-000022DF0000}"/>
    <cellStyle name="Standard 2 2 2 3 4 4" xfId="57112" xr:uid="{00000000-0005-0000-0000-000023DF0000}"/>
    <cellStyle name="Standard 2 2 2 3 4 4 2" xfId="57113" xr:uid="{00000000-0005-0000-0000-000024DF0000}"/>
    <cellStyle name="Standard 2 2 2 3 4 5" xfId="57114" xr:uid="{00000000-0005-0000-0000-000025DF0000}"/>
    <cellStyle name="Standard 2 2 2 3 4 5 2" xfId="57115" xr:uid="{00000000-0005-0000-0000-000026DF0000}"/>
    <cellStyle name="Standard 2 2 2 3 4 6" xfId="57116" xr:uid="{00000000-0005-0000-0000-000027DF0000}"/>
    <cellStyle name="Standard 2 2 2 3 4 7" xfId="57117" xr:uid="{00000000-0005-0000-0000-000028DF0000}"/>
    <cellStyle name="Standard 2 2 2 3 4 8" xfId="57118" xr:uid="{00000000-0005-0000-0000-000029DF0000}"/>
    <cellStyle name="Standard 2 2 2 3 4 9" xfId="57119" xr:uid="{00000000-0005-0000-0000-00002ADF0000}"/>
    <cellStyle name="Standard 2 2 2 3 4_1) Sector Final Use Input Sheet" xfId="57120" xr:uid="{00000000-0005-0000-0000-00002BDF0000}"/>
    <cellStyle name="Standard 2 2 2 3 5" xfId="57121" xr:uid="{00000000-0005-0000-0000-00002CDF0000}"/>
    <cellStyle name="Standard 2 2 2 3 5 2" xfId="57122" xr:uid="{00000000-0005-0000-0000-00002DDF0000}"/>
    <cellStyle name="Standard 2 2 2 3 5 3" xfId="57123" xr:uid="{00000000-0005-0000-0000-00002EDF0000}"/>
    <cellStyle name="Standard 2 2 2 3 5 4" xfId="57124" xr:uid="{00000000-0005-0000-0000-00002FDF0000}"/>
    <cellStyle name="Standard 2 2 2 3 5 5" xfId="57125" xr:uid="{00000000-0005-0000-0000-000030DF0000}"/>
    <cellStyle name="Standard 2 2 2 3 6" xfId="57126" xr:uid="{00000000-0005-0000-0000-000031DF0000}"/>
    <cellStyle name="Standard 2 2 2 3 6 2" xfId="57127" xr:uid="{00000000-0005-0000-0000-000032DF0000}"/>
    <cellStyle name="Standard 2 2 2 3 6 3" xfId="57128" xr:uid="{00000000-0005-0000-0000-000033DF0000}"/>
    <cellStyle name="Standard 2 2 2 3 7" xfId="57129" xr:uid="{00000000-0005-0000-0000-000034DF0000}"/>
    <cellStyle name="Standard 2 2 2 3 7 2" xfId="57130" xr:uid="{00000000-0005-0000-0000-000035DF0000}"/>
    <cellStyle name="Standard 2 2 2 3 8" xfId="57131" xr:uid="{00000000-0005-0000-0000-000036DF0000}"/>
    <cellStyle name="Standard 2 2 2 3 8 2" xfId="57132" xr:uid="{00000000-0005-0000-0000-000037DF0000}"/>
    <cellStyle name="Standard 2 2 2 3 9" xfId="57133" xr:uid="{00000000-0005-0000-0000-000038DF0000}"/>
    <cellStyle name="Standard 2 2 2 3_1) Sector Final Use Input Sheet" xfId="57134" xr:uid="{00000000-0005-0000-0000-000039DF0000}"/>
    <cellStyle name="Standard 2 2 2 4" xfId="57135" xr:uid="{00000000-0005-0000-0000-00003ADF0000}"/>
    <cellStyle name="Standard 2 2 2 4 10" xfId="57136" xr:uid="{00000000-0005-0000-0000-00003BDF0000}"/>
    <cellStyle name="Standard 2 2 2 4 11" xfId="57137" xr:uid="{00000000-0005-0000-0000-00003CDF0000}"/>
    <cellStyle name="Standard 2 2 2 4 12" xfId="57138" xr:uid="{00000000-0005-0000-0000-00003DDF0000}"/>
    <cellStyle name="Standard 2 2 2 4 13" xfId="57139" xr:uid="{00000000-0005-0000-0000-00003EDF0000}"/>
    <cellStyle name="Standard 2 2 2 4 14" xfId="57140" xr:uid="{00000000-0005-0000-0000-00003FDF0000}"/>
    <cellStyle name="Standard 2 2 2 4 2" xfId="57141" xr:uid="{00000000-0005-0000-0000-000040DF0000}"/>
    <cellStyle name="Standard 2 2 2 4 2 10" xfId="57142" xr:uid="{00000000-0005-0000-0000-000041DF0000}"/>
    <cellStyle name="Standard 2 2 2 4 2 11" xfId="57143" xr:uid="{00000000-0005-0000-0000-000042DF0000}"/>
    <cellStyle name="Standard 2 2 2 4 2 12" xfId="57144" xr:uid="{00000000-0005-0000-0000-000043DF0000}"/>
    <cellStyle name="Standard 2 2 2 4 2 2" xfId="57145" xr:uid="{00000000-0005-0000-0000-000044DF0000}"/>
    <cellStyle name="Standard 2 2 2 4 2 2 10" xfId="57146" xr:uid="{00000000-0005-0000-0000-000045DF0000}"/>
    <cellStyle name="Standard 2 2 2 4 2 2 11" xfId="57147" xr:uid="{00000000-0005-0000-0000-000046DF0000}"/>
    <cellStyle name="Standard 2 2 2 4 2 2 2" xfId="57148" xr:uid="{00000000-0005-0000-0000-000047DF0000}"/>
    <cellStyle name="Standard 2 2 2 4 2 2 2 2" xfId="57149" xr:uid="{00000000-0005-0000-0000-000048DF0000}"/>
    <cellStyle name="Standard 2 2 2 4 2 2 2 3" xfId="57150" xr:uid="{00000000-0005-0000-0000-000049DF0000}"/>
    <cellStyle name="Standard 2 2 2 4 2 2 2 4" xfId="57151" xr:uid="{00000000-0005-0000-0000-00004ADF0000}"/>
    <cellStyle name="Standard 2 2 2 4 2 2 2 5" xfId="57152" xr:uid="{00000000-0005-0000-0000-00004BDF0000}"/>
    <cellStyle name="Standard 2 2 2 4 2 2 3" xfId="57153" xr:uid="{00000000-0005-0000-0000-00004CDF0000}"/>
    <cellStyle name="Standard 2 2 2 4 2 2 3 2" xfId="57154" xr:uid="{00000000-0005-0000-0000-00004DDF0000}"/>
    <cellStyle name="Standard 2 2 2 4 2 2 3 3" xfId="57155" xr:uid="{00000000-0005-0000-0000-00004EDF0000}"/>
    <cellStyle name="Standard 2 2 2 4 2 2 4" xfId="57156" xr:uid="{00000000-0005-0000-0000-00004FDF0000}"/>
    <cellStyle name="Standard 2 2 2 4 2 2 4 2" xfId="57157" xr:uid="{00000000-0005-0000-0000-000050DF0000}"/>
    <cellStyle name="Standard 2 2 2 4 2 2 5" xfId="57158" xr:uid="{00000000-0005-0000-0000-000051DF0000}"/>
    <cellStyle name="Standard 2 2 2 4 2 2 5 2" xfId="57159" xr:uid="{00000000-0005-0000-0000-000052DF0000}"/>
    <cellStyle name="Standard 2 2 2 4 2 2 6" xfId="57160" xr:uid="{00000000-0005-0000-0000-000053DF0000}"/>
    <cellStyle name="Standard 2 2 2 4 2 2 7" xfId="57161" xr:uid="{00000000-0005-0000-0000-000054DF0000}"/>
    <cellStyle name="Standard 2 2 2 4 2 2 8" xfId="57162" xr:uid="{00000000-0005-0000-0000-000055DF0000}"/>
    <cellStyle name="Standard 2 2 2 4 2 2 9" xfId="57163" xr:uid="{00000000-0005-0000-0000-000056DF0000}"/>
    <cellStyle name="Standard 2 2 2 4 2 2_1) Sector Final Use Input Sheet" xfId="57164" xr:uid="{00000000-0005-0000-0000-000057DF0000}"/>
    <cellStyle name="Standard 2 2 2 4 2 3" xfId="57165" xr:uid="{00000000-0005-0000-0000-000058DF0000}"/>
    <cellStyle name="Standard 2 2 2 4 2 3 2" xfId="57166" xr:uid="{00000000-0005-0000-0000-000059DF0000}"/>
    <cellStyle name="Standard 2 2 2 4 2 3 3" xfId="57167" xr:uid="{00000000-0005-0000-0000-00005ADF0000}"/>
    <cellStyle name="Standard 2 2 2 4 2 3 4" xfId="57168" xr:uid="{00000000-0005-0000-0000-00005BDF0000}"/>
    <cellStyle name="Standard 2 2 2 4 2 3 5" xfId="57169" xr:uid="{00000000-0005-0000-0000-00005CDF0000}"/>
    <cellStyle name="Standard 2 2 2 4 2 4" xfId="57170" xr:uid="{00000000-0005-0000-0000-00005DDF0000}"/>
    <cellStyle name="Standard 2 2 2 4 2 4 2" xfId="57171" xr:uid="{00000000-0005-0000-0000-00005EDF0000}"/>
    <cellStyle name="Standard 2 2 2 4 2 4 3" xfId="57172" xr:uid="{00000000-0005-0000-0000-00005FDF0000}"/>
    <cellStyle name="Standard 2 2 2 4 2 5" xfId="57173" xr:uid="{00000000-0005-0000-0000-000060DF0000}"/>
    <cellStyle name="Standard 2 2 2 4 2 5 2" xfId="57174" xr:uid="{00000000-0005-0000-0000-000061DF0000}"/>
    <cellStyle name="Standard 2 2 2 4 2 6" xfId="57175" xr:uid="{00000000-0005-0000-0000-000062DF0000}"/>
    <cellStyle name="Standard 2 2 2 4 2 6 2" xfId="57176" xr:uid="{00000000-0005-0000-0000-000063DF0000}"/>
    <cellStyle name="Standard 2 2 2 4 2 7" xfId="57177" xr:uid="{00000000-0005-0000-0000-000064DF0000}"/>
    <cellStyle name="Standard 2 2 2 4 2 8" xfId="57178" xr:uid="{00000000-0005-0000-0000-000065DF0000}"/>
    <cellStyle name="Standard 2 2 2 4 2 9" xfId="57179" xr:uid="{00000000-0005-0000-0000-000066DF0000}"/>
    <cellStyle name="Standard 2 2 2 4 2_1) Sector Final Use Input Sheet" xfId="57180" xr:uid="{00000000-0005-0000-0000-000067DF0000}"/>
    <cellStyle name="Standard 2 2 2 4 3" xfId="57181" xr:uid="{00000000-0005-0000-0000-000068DF0000}"/>
    <cellStyle name="Standard 2 2 2 4 3 10" xfId="57182" xr:uid="{00000000-0005-0000-0000-000069DF0000}"/>
    <cellStyle name="Standard 2 2 2 4 3 11" xfId="57183" xr:uid="{00000000-0005-0000-0000-00006ADF0000}"/>
    <cellStyle name="Standard 2 2 2 4 3 12" xfId="57184" xr:uid="{00000000-0005-0000-0000-00006BDF0000}"/>
    <cellStyle name="Standard 2 2 2 4 3 2" xfId="57185" xr:uid="{00000000-0005-0000-0000-00006CDF0000}"/>
    <cellStyle name="Standard 2 2 2 4 3 2 10" xfId="57186" xr:uid="{00000000-0005-0000-0000-00006DDF0000}"/>
    <cellStyle name="Standard 2 2 2 4 3 2 11" xfId="57187" xr:uid="{00000000-0005-0000-0000-00006EDF0000}"/>
    <cellStyle name="Standard 2 2 2 4 3 2 2" xfId="57188" xr:uid="{00000000-0005-0000-0000-00006FDF0000}"/>
    <cellStyle name="Standard 2 2 2 4 3 2 2 2" xfId="57189" xr:uid="{00000000-0005-0000-0000-000070DF0000}"/>
    <cellStyle name="Standard 2 2 2 4 3 2 2 3" xfId="57190" xr:uid="{00000000-0005-0000-0000-000071DF0000}"/>
    <cellStyle name="Standard 2 2 2 4 3 2 2 4" xfId="57191" xr:uid="{00000000-0005-0000-0000-000072DF0000}"/>
    <cellStyle name="Standard 2 2 2 4 3 2 2 5" xfId="57192" xr:uid="{00000000-0005-0000-0000-000073DF0000}"/>
    <cellStyle name="Standard 2 2 2 4 3 2 3" xfId="57193" xr:uid="{00000000-0005-0000-0000-000074DF0000}"/>
    <cellStyle name="Standard 2 2 2 4 3 2 3 2" xfId="57194" xr:uid="{00000000-0005-0000-0000-000075DF0000}"/>
    <cellStyle name="Standard 2 2 2 4 3 2 3 3" xfId="57195" xr:uid="{00000000-0005-0000-0000-000076DF0000}"/>
    <cellStyle name="Standard 2 2 2 4 3 2 4" xfId="57196" xr:uid="{00000000-0005-0000-0000-000077DF0000}"/>
    <cellStyle name="Standard 2 2 2 4 3 2 4 2" xfId="57197" xr:uid="{00000000-0005-0000-0000-000078DF0000}"/>
    <cellStyle name="Standard 2 2 2 4 3 2 5" xfId="57198" xr:uid="{00000000-0005-0000-0000-000079DF0000}"/>
    <cellStyle name="Standard 2 2 2 4 3 2 5 2" xfId="57199" xr:uid="{00000000-0005-0000-0000-00007ADF0000}"/>
    <cellStyle name="Standard 2 2 2 4 3 2 6" xfId="57200" xr:uid="{00000000-0005-0000-0000-00007BDF0000}"/>
    <cellStyle name="Standard 2 2 2 4 3 2 7" xfId="57201" xr:uid="{00000000-0005-0000-0000-00007CDF0000}"/>
    <cellStyle name="Standard 2 2 2 4 3 2 8" xfId="57202" xr:uid="{00000000-0005-0000-0000-00007DDF0000}"/>
    <cellStyle name="Standard 2 2 2 4 3 2 9" xfId="57203" xr:uid="{00000000-0005-0000-0000-00007EDF0000}"/>
    <cellStyle name="Standard 2 2 2 4 3 2_1) Sector Final Use Input Sheet" xfId="57204" xr:uid="{00000000-0005-0000-0000-00007FDF0000}"/>
    <cellStyle name="Standard 2 2 2 4 3 3" xfId="57205" xr:uid="{00000000-0005-0000-0000-000080DF0000}"/>
    <cellStyle name="Standard 2 2 2 4 3 3 2" xfId="57206" xr:uid="{00000000-0005-0000-0000-000081DF0000}"/>
    <cellStyle name="Standard 2 2 2 4 3 3 3" xfId="57207" xr:uid="{00000000-0005-0000-0000-000082DF0000}"/>
    <cellStyle name="Standard 2 2 2 4 3 3 4" xfId="57208" xr:uid="{00000000-0005-0000-0000-000083DF0000}"/>
    <cellStyle name="Standard 2 2 2 4 3 3 5" xfId="57209" xr:uid="{00000000-0005-0000-0000-000084DF0000}"/>
    <cellStyle name="Standard 2 2 2 4 3 4" xfId="57210" xr:uid="{00000000-0005-0000-0000-000085DF0000}"/>
    <cellStyle name="Standard 2 2 2 4 3 4 2" xfId="57211" xr:uid="{00000000-0005-0000-0000-000086DF0000}"/>
    <cellStyle name="Standard 2 2 2 4 3 4 3" xfId="57212" xr:uid="{00000000-0005-0000-0000-000087DF0000}"/>
    <cellStyle name="Standard 2 2 2 4 3 5" xfId="57213" xr:uid="{00000000-0005-0000-0000-000088DF0000}"/>
    <cellStyle name="Standard 2 2 2 4 3 5 2" xfId="57214" xr:uid="{00000000-0005-0000-0000-000089DF0000}"/>
    <cellStyle name="Standard 2 2 2 4 3 6" xfId="57215" xr:uid="{00000000-0005-0000-0000-00008ADF0000}"/>
    <cellStyle name="Standard 2 2 2 4 3 6 2" xfId="57216" xr:uid="{00000000-0005-0000-0000-00008BDF0000}"/>
    <cellStyle name="Standard 2 2 2 4 3 7" xfId="57217" xr:uid="{00000000-0005-0000-0000-00008CDF0000}"/>
    <cellStyle name="Standard 2 2 2 4 3 8" xfId="57218" xr:uid="{00000000-0005-0000-0000-00008DDF0000}"/>
    <cellStyle name="Standard 2 2 2 4 3 9" xfId="57219" xr:uid="{00000000-0005-0000-0000-00008EDF0000}"/>
    <cellStyle name="Standard 2 2 2 4 3_1) Sector Final Use Input Sheet" xfId="57220" xr:uid="{00000000-0005-0000-0000-00008FDF0000}"/>
    <cellStyle name="Standard 2 2 2 4 4" xfId="57221" xr:uid="{00000000-0005-0000-0000-000090DF0000}"/>
    <cellStyle name="Standard 2 2 2 4 4 10" xfId="57222" xr:uid="{00000000-0005-0000-0000-000091DF0000}"/>
    <cellStyle name="Standard 2 2 2 4 4 11" xfId="57223" xr:uid="{00000000-0005-0000-0000-000092DF0000}"/>
    <cellStyle name="Standard 2 2 2 4 4 2" xfId="57224" xr:uid="{00000000-0005-0000-0000-000093DF0000}"/>
    <cellStyle name="Standard 2 2 2 4 4 2 2" xfId="57225" xr:uid="{00000000-0005-0000-0000-000094DF0000}"/>
    <cellStyle name="Standard 2 2 2 4 4 2 3" xfId="57226" xr:uid="{00000000-0005-0000-0000-000095DF0000}"/>
    <cellStyle name="Standard 2 2 2 4 4 2 4" xfId="57227" xr:uid="{00000000-0005-0000-0000-000096DF0000}"/>
    <cellStyle name="Standard 2 2 2 4 4 2 5" xfId="57228" xr:uid="{00000000-0005-0000-0000-000097DF0000}"/>
    <cellStyle name="Standard 2 2 2 4 4 3" xfId="57229" xr:uid="{00000000-0005-0000-0000-000098DF0000}"/>
    <cellStyle name="Standard 2 2 2 4 4 3 2" xfId="57230" xr:uid="{00000000-0005-0000-0000-000099DF0000}"/>
    <cellStyle name="Standard 2 2 2 4 4 3 3" xfId="57231" xr:uid="{00000000-0005-0000-0000-00009ADF0000}"/>
    <cellStyle name="Standard 2 2 2 4 4 4" xfId="57232" xr:uid="{00000000-0005-0000-0000-00009BDF0000}"/>
    <cellStyle name="Standard 2 2 2 4 4 4 2" xfId="57233" xr:uid="{00000000-0005-0000-0000-00009CDF0000}"/>
    <cellStyle name="Standard 2 2 2 4 4 5" xfId="57234" xr:uid="{00000000-0005-0000-0000-00009DDF0000}"/>
    <cellStyle name="Standard 2 2 2 4 4 5 2" xfId="57235" xr:uid="{00000000-0005-0000-0000-00009EDF0000}"/>
    <cellStyle name="Standard 2 2 2 4 4 6" xfId="57236" xr:uid="{00000000-0005-0000-0000-00009FDF0000}"/>
    <cellStyle name="Standard 2 2 2 4 4 7" xfId="57237" xr:uid="{00000000-0005-0000-0000-0000A0DF0000}"/>
    <cellStyle name="Standard 2 2 2 4 4 8" xfId="57238" xr:uid="{00000000-0005-0000-0000-0000A1DF0000}"/>
    <cellStyle name="Standard 2 2 2 4 4 9" xfId="57239" xr:uid="{00000000-0005-0000-0000-0000A2DF0000}"/>
    <cellStyle name="Standard 2 2 2 4 4_1) Sector Final Use Input Sheet" xfId="57240" xr:uid="{00000000-0005-0000-0000-0000A3DF0000}"/>
    <cellStyle name="Standard 2 2 2 4 5" xfId="57241" xr:uid="{00000000-0005-0000-0000-0000A4DF0000}"/>
    <cellStyle name="Standard 2 2 2 4 5 2" xfId="57242" xr:uid="{00000000-0005-0000-0000-0000A5DF0000}"/>
    <cellStyle name="Standard 2 2 2 4 5 3" xfId="57243" xr:uid="{00000000-0005-0000-0000-0000A6DF0000}"/>
    <cellStyle name="Standard 2 2 2 4 5 4" xfId="57244" xr:uid="{00000000-0005-0000-0000-0000A7DF0000}"/>
    <cellStyle name="Standard 2 2 2 4 5 5" xfId="57245" xr:uid="{00000000-0005-0000-0000-0000A8DF0000}"/>
    <cellStyle name="Standard 2 2 2 4 6" xfId="57246" xr:uid="{00000000-0005-0000-0000-0000A9DF0000}"/>
    <cellStyle name="Standard 2 2 2 4 6 2" xfId="57247" xr:uid="{00000000-0005-0000-0000-0000AADF0000}"/>
    <cellStyle name="Standard 2 2 2 4 6 3" xfId="57248" xr:uid="{00000000-0005-0000-0000-0000ABDF0000}"/>
    <cellStyle name="Standard 2 2 2 4 7" xfId="57249" xr:uid="{00000000-0005-0000-0000-0000ACDF0000}"/>
    <cellStyle name="Standard 2 2 2 4 7 2" xfId="57250" xr:uid="{00000000-0005-0000-0000-0000ADDF0000}"/>
    <cellStyle name="Standard 2 2 2 4 8" xfId="57251" xr:uid="{00000000-0005-0000-0000-0000AEDF0000}"/>
    <cellStyle name="Standard 2 2 2 4 8 2" xfId="57252" xr:uid="{00000000-0005-0000-0000-0000AFDF0000}"/>
    <cellStyle name="Standard 2 2 2 4 9" xfId="57253" xr:uid="{00000000-0005-0000-0000-0000B0DF0000}"/>
    <cellStyle name="Standard 2 2 2 4_1) Sector Final Use Input Sheet" xfId="57254" xr:uid="{00000000-0005-0000-0000-0000B1DF0000}"/>
    <cellStyle name="Standard 2 2 2 5" xfId="57255" xr:uid="{00000000-0005-0000-0000-0000B2DF0000}"/>
    <cellStyle name="Standard 2 2 2 5 10" xfId="57256" xr:uid="{00000000-0005-0000-0000-0000B3DF0000}"/>
    <cellStyle name="Standard 2 2 2 5 11" xfId="57257" xr:uid="{00000000-0005-0000-0000-0000B4DF0000}"/>
    <cellStyle name="Standard 2 2 2 5 12" xfId="57258" xr:uid="{00000000-0005-0000-0000-0000B5DF0000}"/>
    <cellStyle name="Standard 2 2 2 5 2" xfId="57259" xr:uid="{00000000-0005-0000-0000-0000B6DF0000}"/>
    <cellStyle name="Standard 2 2 2 5 2 10" xfId="57260" xr:uid="{00000000-0005-0000-0000-0000B7DF0000}"/>
    <cellStyle name="Standard 2 2 2 5 2 11" xfId="57261" xr:uid="{00000000-0005-0000-0000-0000B8DF0000}"/>
    <cellStyle name="Standard 2 2 2 5 2 2" xfId="57262" xr:uid="{00000000-0005-0000-0000-0000B9DF0000}"/>
    <cellStyle name="Standard 2 2 2 5 2 2 2" xfId="57263" xr:uid="{00000000-0005-0000-0000-0000BADF0000}"/>
    <cellStyle name="Standard 2 2 2 5 2 2 3" xfId="57264" xr:uid="{00000000-0005-0000-0000-0000BBDF0000}"/>
    <cellStyle name="Standard 2 2 2 5 2 2 4" xfId="57265" xr:uid="{00000000-0005-0000-0000-0000BCDF0000}"/>
    <cellStyle name="Standard 2 2 2 5 2 2 5" xfId="57266" xr:uid="{00000000-0005-0000-0000-0000BDDF0000}"/>
    <cellStyle name="Standard 2 2 2 5 2 3" xfId="57267" xr:uid="{00000000-0005-0000-0000-0000BEDF0000}"/>
    <cellStyle name="Standard 2 2 2 5 2 3 2" xfId="57268" xr:uid="{00000000-0005-0000-0000-0000BFDF0000}"/>
    <cellStyle name="Standard 2 2 2 5 2 3 3" xfId="57269" xr:uid="{00000000-0005-0000-0000-0000C0DF0000}"/>
    <cellStyle name="Standard 2 2 2 5 2 4" xfId="57270" xr:uid="{00000000-0005-0000-0000-0000C1DF0000}"/>
    <cellStyle name="Standard 2 2 2 5 2 4 2" xfId="57271" xr:uid="{00000000-0005-0000-0000-0000C2DF0000}"/>
    <cellStyle name="Standard 2 2 2 5 2 5" xfId="57272" xr:uid="{00000000-0005-0000-0000-0000C3DF0000}"/>
    <cellStyle name="Standard 2 2 2 5 2 5 2" xfId="57273" xr:uid="{00000000-0005-0000-0000-0000C4DF0000}"/>
    <cellStyle name="Standard 2 2 2 5 2 6" xfId="57274" xr:uid="{00000000-0005-0000-0000-0000C5DF0000}"/>
    <cellStyle name="Standard 2 2 2 5 2 7" xfId="57275" xr:uid="{00000000-0005-0000-0000-0000C6DF0000}"/>
    <cellStyle name="Standard 2 2 2 5 2 8" xfId="57276" xr:uid="{00000000-0005-0000-0000-0000C7DF0000}"/>
    <cellStyle name="Standard 2 2 2 5 2 9" xfId="57277" xr:uid="{00000000-0005-0000-0000-0000C8DF0000}"/>
    <cellStyle name="Standard 2 2 2 5 2_1) Sector Final Use Input Sheet" xfId="57278" xr:uid="{00000000-0005-0000-0000-0000C9DF0000}"/>
    <cellStyle name="Standard 2 2 2 5 3" xfId="57279" xr:uid="{00000000-0005-0000-0000-0000CADF0000}"/>
    <cellStyle name="Standard 2 2 2 5 3 2" xfId="57280" xr:uid="{00000000-0005-0000-0000-0000CBDF0000}"/>
    <cellStyle name="Standard 2 2 2 5 3 3" xfId="57281" xr:uid="{00000000-0005-0000-0000-0000CCDF0000}"/>
    <cellStyle name="Standard 2 2 2 5 3 4" xfId="57282" xr:uid="{00000000-0005-0000-0000-0000CDDF0000}"/>
    <cellStyle name="Standard 2 2 2 5 3 5" xfId="57283" xr:uid="{00000000-0005-0000-0000-0000CEDF0000}"/>
    <cellStyle name="Standard 2 2 2 5 4" xfId="57284" xr:uid="{00000000-0005-0000-0000-0000CFDF0000}"/>
    <cellStyle name="Standard 2 2 2 5 4 2" xfId="57285" xr:uid="{00000000-0005-0000-0000-0000D0DF0000}"/>
    <cellStyle name="Standard 2 2 2 5 4 3" xfId="57286" xr:uid="{00000000-0005-0000-0000-0000D1DF0000}"/>
    <cellStyle name="Standard 2 2 2 5 5" xfId="57287" xr:uid="{00000000-0005-0000-0000-0000D2DF0000}"/>
    <cellStyle name="Standard 2 2 2 5 5 2" xfId="57288" xr:uid="{00000000-0005-0000-0000-0000D3DF0000}"/>
    <cellStyle name="Standard 2 2 2 5 6" xfId="57289" xr:uid="{00000000-0005-0000-0000-0000D4DF0000}"/>
    <cellStyle name="Standard 2 2 2 5 6 2" xfId="57290" xr:uid="{00000000-0005-0000-0000-0000D5DF0000}"/>
    <cellStyle name="Standard 2 2 2 5 7" xfId="57291" xr:uid="{00000000-0005-0000-0000-0000D6DF0000}"/>
    <cellStyle name="Standard 2 2 2 5 8" xfId="57292" xr:uid="{00000000-0005-0000-0000-0000D7DF0000}"/>
    <cellStyle name="Standard 2 2 2 5 9" xfId="57293" xr:uid="{00000000-0005-0000-0000-0000D8DF0000}"/>
    <cellStyle name="Standard 2 2 2 5_1) Sector Final Use Input Sheet" xfId="57294" xr:uid="{00000000-0005-0000-0000-0000D9DF0000}"/>
    <cellStyle name="Standard 2 2 2 6" xfId="57295" xr:uid="{00000000-0005-0000-0000-0000DADF0000}"/>
    <cellStyle name="Standard 2 2 2 6 10" xfId="57296" xr:uid="{00000000-0005-0000-0000-0000DBDF0000}"/>
    <cellStyle name="Standard 2 2 2 6 11" xfId="57297" xr:uid="{00000000-0005-0000-0000-0000DCDF0000}"/>
    <cellStyle name="Standard 2 2 2 6 12" xfId="57298" xr:uid="{00000000-0005-0000-0000-0000DDDF0000}"/>
    <cellStyle name="Standard 2 2 2 6 2" xfId="57299" xr:uid="{00000000-0005-0000-0000-0000DEDF0000}"/>
    <cellStyle name="Standard 2 2 2 6 2 10" xfId="57300" xr:uid="{00000000-0005-0000-0000-0000DFDF0000}"/>
    <cellStyle name="Standard 2 2 2 6 2 11" xfId="57301" xr:uid="{00000000-0005-0000-0000-0000E0DF0000}"/>
    <cellStyle name="Standard 2 2 2 6 2 2" xfId="57302" xr:uid="{00000000-0005-0000-0000-0000E1DF0000}"/>
    <cellStyle name="Standard 2 2 2 6 2 2 2" xfId="57303" xr:uid="{00000000-0005-0000-0000-0000E2DF0000}"/>
    <cellStyle name="Standard 2 2 2 6 2 2 3" xfId="57304" xr:uid="{00000000-0005-0000-0000-0000E3DF0000}"/>
    <cellStyle name="Standard 2 2 2 6 2 2 4" xfId="57305" xr:uid="{00000000-0005-0000-0000-0000E4DF0000}"/>
    <cellStyle name="Standard 2 2 2 6 2 2 5" xfId="57306" xr:uid="{00000000-0005-0000-0000-0000E5DF0000}"/>
    <cellStyle name="Standard 2 2 2 6 2 3" xfId="57307" xr:uid="{00000000-0005-0000-0000-0000E6DF0000}"/>
    <cellStyle name="Standard 2 2 2 6 2 3 2" xfId="57308" xr:uid="{00000000-0005-0000-0000-0000E7DF0000}"/>
    <cellStyle name="Standard 2 2 2 6 2 3 3" xfId="57309" xr:uid="{00000000-0005-0000-0000-0000E8DF0000}"/>
    <cellStyle name="Standard 2 2 2 6 2 4" xfId="57310" xr:uid="{00000000-0005-0000-0000-0000E9DF0000}"/>
    <cellStyle name="Standard 2 2 2 6 2 4 2" xfId="57311" xr:uid="{00000000-0005-0000-0000-0000EADF0000}"/>
    <cellStyle name="Standard 2 2 2 6 2 5" xfId="57312" xr:uid="{00000000-0005-0000-0000-0000EBDF0000}"/>
    <cellStyle name="Standard 2 2 2 6 2 5 2" xfId="57313" xr:uid="{00000000-0005-0000-0000-0000ECDF0000}"/>
    <cellStyle name="Standard 2 2 2 6 2 6" xfId="57314" xr:uid="{00000000-0005-0000-0000-0000EDDF0000}"/>
    <cellStyle name="Standard 2 2 2 6 2 7" xfId="57315" xr:uid="{00000000-0005-0000-0000-0000EEDF0000}"/>
    <cellStyle name="Standard 2 2 2 6 2 8" xfId="57316" xr:uid="{00000000-0005-0000-0000-0000EFDF0000}"/>
    <cellStyle name="Standard 2 2 2 6 2 9" xfId="57317" xr:uid="{00000000-0005-0000-0000-0000F0DF0000}"/>
    <cellStyle name="Standard 2 2 2 6 2_1) Sector Final Use Input Sheet" xfId="57318" xr:uid="{00000000-0005-0000-0000-0000F1DF0000}"/>
    <cellStyle name="Standard 2 2 2 6 3" xfId="57319" xr:uid="{00000000-0005-0000-0000-0000F2DF0000}"/>
    <cellStyle name="Standard 2 2 2 6 3 2" xfId="57320" xr:uid="{00000000-0005-0000-0000-0000F3DF0000}"/>
    <cellStyle name="Standard 2 2 2 6 3 3" xfId="57321" xr:uid="{00000000-0005-0000-0000-0000F4DF0000}"/>
    <cellStyle name="Standard 2 2 2 6 3 4" xfId="57322" xr:uid="{00000000-0005-0000-0000-0000F5DF0000}"/>
    <cellStyle name="Standard 2 2 2 6 3 5" xfId="57323" xr:uid="{00000000-0005-0000-0000-0000F6DF0000}"/>
    <cellStyle name="Standard 2 2 2 6 4" xfId="57324" xr:uid="{00000000-0005-0000-0000-0000F7DF0000}"/>
    <cellStyle name="Standard 2 2 2 6 4 2" xfId="57325" xr:uid="{00000000-0005-0000-0000-0000F8DF0000}"/>
    <cellStyle name="Standard 2 2 2 6 4 3" xfId="57326" xr:uid="{00000000-0005-0000-0000-0000F9DF0000}"/>
    <cellStyle name="Standard 2 2 2 6 5" xfId="57327" xr:uid="{00000000-0005-0000-0000-0000FADF0000}"/>
    <cellStyle name="Standard 2 2 2 6 5 2" xfId="57328" xr:uid="{00000000-0005-0000-0000-0000FBDF0000}"/>
    <cellStyle name="Standard 2 2 2 6 6" xfId="57329" xr:uid="{00000000-0005-0000-0000-0000FCDF0000}"/>
    <cellStyle name="Standard 2 2 2 6 6 2" xfId="57330" xr:uid="{00000000-0005-0000-0000-0000FDDF0000}"/>
    <cellStyle name="Standard 2 2 2 6 7" xfId="57331" xr:uid="{00000000-0005-0000-0000-0000FEDF0000}"/>
    <cellStyle name="Standard 2 2 2 6 8" xfId="57332" xr:uid="{00000000-0005-0000-0000-0000FFDF0000}"/>
    <cellStyle name="Standard 2 2 2 6 9" xfId="57333" xr:uid="{00000000-0005-0000-0000-000000E00000}"/>
    <cellStyle name="Standard 2 2 2 6_1) Sector Final Use Input Sheet" xfId="57334" xr:uid="{00000000-0005-0000-0000-000001E00000}"/>
    <cellStyle name="Standard 2 2 2 7" xfId="57335" xr:uid="{00000000-0005-0000-0000-000002E00000}"/>
    <cellStyle name="Standard 2 2 2 7 10" xfId="57336" xr:uid="{00000000-0005-0000-0000-000003E00000}"/>
    <cellStyle name="Standard 2 2 2 7 11" xfId="57337" xr:uid="{00000000-0005-0000-0000-000004E00000}"/>
    <cellStyle name="Standard 2 2 2 7 2" xfId="57338" xr:uid="{00000000-0005-0000-0000-000005E00000}"/>
    <cellStyle name="Standard 2 2 2 7 2 2" xfId="57339" xr:uid="{00000000-0005-0000-0000-000006E00000}"/>
    <cellStyle name="Standard 2 2 2 7 2 3" xfId="57340" xr:uid="{00000000-0005-0000-0000-000007E00000}"/>
    <cellStyle name="Standard 2 2 2 7 2 4" xfId="57341" xr:uid="{00000000-0005-0000-0000-000008E00000}"/>
    <cellStyle name="Standard 2 2 2 7 2 5" xfId="57342" xr:uid="{00000000-0005-0000-0000-000009E00000}"/>
    <cellStyle name="Standard 2 2 2 7 3" xfId="57343" xr:uid="{00000000-0005-0000-0000-00000AE00000}"/>
    <cellStyle name="Standard 2 2 2 7 3 2" xfId="57344" xr:uid="{00000000-0005-0000-0000-00000BE00000}"/>
    <cellStyle name="Standard 2 2 2 7 3 3" xfId="57345" xr:uid="{00000000-0005-0000-0000-00000CE00000}"/>
    <cellStyle name="Standard 2 2 2 7 4" xfId="57346" xr:uid="{00000000-0005-0000-0000-00000DE00000}"/>
    <cellStyle name="Standard 2 2 2 7 4 2" xfId="57347" xr:uid="{00000000-0005-0000-0000-00000EE00000}"/>
    <cellStyle name="Standard 2 2 2 7 5" xfId="57348" xr:uid="{00000000-0005-0000-0000-00000FE00000}"/>
    <cellStyle name="Standard 2 2 2 7 5 2" xfId="57349" xr:uid="{00000000-0005-0000-0000-000010E00000}"/>
    <cellStyle name="Standard 2 2 2 7 6" xfId="57350" xr:uid="{00000000-0005-0000-0000-000011E00000}"/>
    <cellStyle name="Standard 2 2 2 7 7" xfId="57351" xr:uid="{00000000-0005-0000-0000-000012E00000}"/>
    <cellStyle name="Standard 2 2 2 7 8" xfId="57352" xr:uid="{00000000-0005-0000-0000-000013E00000}"/>
    <cellStyle name="Standard 2 2 2 7 9" xfId="57353" xr:uid="{00000000-0005-0000-0000-000014E00000}"/>
    <cellStyle name="Standard 2 2 2 7_1) Sector Final Use Input Sheet" xfId="57354" xr:uid="{00000000-0005-0000-0000-000015E00000}"/>
    <cellStyle name="Standard 2 2 2 8" xfId="57355" xr:uid="{00000000-0005-0000-0000-000016E00000}"/>
    <cellStyle name="Standard 2 2 2 8 2" xfId="57356" xr:uid="{00000000-0005-0000-0000-000017E00000}"/>
    <cellStyle name="Standard 2 2 2 8 3" xfId="57357" xr:uid="{00000000-0005-0000-0000-000018E00000}"/>
    <cellStyle name="Standard 2 2 2 8 4" xfId="57358" xr:uid="{00000000-0005-0000-0000-000019E00000}"/>
    <cellStyle name="Standard 2 2 2 8 5" xfId="57359" xr:uid="{00000000-0005-0000-0000-00001AE00000}"/>
    <cellStyle name="Standard 2 2 2 9" xfId="57360" xr:uid="{00000000-0005-0000-0000-00001BE00000}"/>
    <cellStyle name="Standard 2 2 2 9 2" xfId="57361" xr:uid="{00000000-0005-0000-0000-00001CE00000}"/>
    <cellStyle name="Standard 2 2 2 9 3" xfId="57362" xr:uid="{00000000-0005-0000-0000-00001DE00000}"/>
    <cellStyle name="Standard 2 2 2_1) Sector Final Use Input Sheet" xfId="57363" xr:uid="{00000000-0005-0000-0000-00001EE00000}"/>
    <cellStyle name="Standard 2 2 3" xfId="57364" xr:uid="{00000000-0005-0000-0000-00001FE00000}"/>
    <cellStyle name="Standard 2 2 3 10" xfId="57365" xr:uid="{00000000-0005-0000-0000-000020E00000}"/>
    <cellStyle name="Standard 2 2 3 11" xfId="57366" xr:uid="{00000000-0005-0000-0000-000021E00000}"/>
    <cellStyle name="Standard 2 2 3 12" xfId="57367" xr:uid="{00000000-0005-0000-0000-000022E00000}"/>
    <cellStyle name="Standard 2 2 3 13" xfId="57368" xr:uid="{00000000-0005-0000-0000-000023E00000}"/>
    <cellStyle name="Standard 2 2 3 14" xfId="57369" xr:uid="{00000000-0005-0000-0000-000024E00000}"/>
    <cellStyle name="Standard 2 2 3 2" xfId="57370" xr:uid="{00000000-0005-0000-0000-000025E00000}"/>
    <cellStyle name="Standard 2 2 3 2 10" xfId="57371" xr:uid="{00000000-0005-0000-0000-000026E00000}"/>
    <cellStyle name="Standard 2 2 3 2 11" xfId="57372" xr:uid="{00000000-0005-0000-0000-000027E00000}"/>
    <cellStyle name="Standard 2 2 3 2 12" xfId="57373" xr:uid="{00000000-0005-0000-0000-000028E00000}"/>
    <cellStyle name="Standard 2 2 3 2 2" xfId="57374" xr:uid="{00000000-0005-0000-0000-000029E00000}"/>
    <cellStyle name="Standard 2 2 3 2 2 10" xfId="57375" xr:uid="{00000000-0005-0000-0000-00002AE00000}"/>
    <cellStyle name="Standard 2 2 3 2 2 11" xfId="57376" xr:uid="{00000000-0005-0000-0000-00002BE00000}"/>
    <cellStyle name="Standard 2 2 3 2 2 2" xfId="57377" xr:uid="{00000000-0005-0000-0000-00002CE00000}"/>
    <cellStyle name="Standard 2 2 3 2 2 2 2" xfId="57378" xr:uid="{00000000-0005-0000-0000-00002DE00000}"/>
    <cellStyle name="Standard 2 2 3 2 2 2 3" xfId="57379" xr:uid="{00000000-0005-0000-0000-00002EE00000}"/>
    <cellStyle name="Standard 2 2 3 2 2 2 4" xfId="57380" xr:uid="{00000000-0005-0000-0000-00002FE00000}"/>
    <cellStyle name="Standard 2 2 3 2 2 2 5" xfId="57381" xr:uid="{00000000-0005-0000-0000-000030E00000}"/>
    <cellStyle name="Standard 2 2 3 2 2 3" xfId="57382" xr:uid="{00000000-0005-0000-0000-000031E00000}"/>
    <cellStyle name="Standard 2 2 3 2 2 3 2" xfId="57383" xr:uid="{00000000-0005-0000-0000-000032E00000}"/>
    <cellStyle name="Standard 2 2 3 2 2 3 3" xfId="57384" xr:uid="{00000000-0005-0000-0000-000033E00000}"/>
    <cellStyle name="Standard 2 2 3 2 2 4" xfId="57385" xr:uid="{00000000-0005-0000-0000-000034E00000}"/>
    <cellStyle name="Standard 2 2 3 2 2 4 2" xfId="57386" xr:uid="{00000000-0005-0000-0000-000035E00000}"/>
    <cellStyle name="Standard 2 2 3 2 2 5" xfId="57387" xr:uid="{00000000-0005-0000-0000-000036E00000}"/>
    <cellStyle name="Standard 2 2 3 2 2 5 2" xfId="57388" xr:uid="{00000000-0005-0000-0000-000037E00000}"/>
    <cellStyle name="Standard 2 2 3 2 2 6" xfId="57389" xr:uid="{00000000-0005-0000-0000-000038E00000}"/>
    <cellStyle name="Standard 2 2 3 2 2 7" xfId="57390" xr:uid="{00000000-0005-0000-0000-000039E00000}"/>
    <cellStyle name="Standard 2 2 3 2 2 8" xfId="57391" xr:uid="{00000000-0005-0000-0000-00003AE00000}"/>
    <cellStyle name="Standard 2 2 3 2 2 9" xfId="57392" xr:uid="{00000000-0005-0000-0000-00003BE00000}"/>
    <cellStyle name="Standard 2 2 3 2 2_1) Sector Final Use Input Sheet" xfId="57393" xr:uid="{00000000-0005-0000-0000-00003CE00000}"/>
    <cellStyle name="Standard 2 2 3 2 3" xfId="57394" xr:uid="{00000000-0005-0000-0000-00003DE00000}"/>
    <cellStyle name="Standard 2 2 3 2 3 2" xfId="57395" xr:uid="{00000000-0005-0000-0000-00003EE00000}"/>
    <cellStyle name="Standard 2 2 3 2 3 3" xfId="57396" xr:uid="{00000000-0005-0000-0000-00003FE00000}"/>
    <cellStyle name="Standard 2 2 3 2 3 4" xfId="57397" xr:uid="{00000000-0005-0000-0000-000040E00000}"/>
    <cellStyle name="Standard 2 2 3 2 3 5" xfId="57398" xr:uid="{00000000-0005-0000-0000-000041E00000}"/>
    <cellStyle name="Standard 2 2 3 2 4" xfId="57399" xr:uid="{00000000-0005-0000-0000-000042E00000}"/>
    <cellStyle name="Standard 2 2 3 2 4 2" xfId="57400" xr:uid="{00000000-0005-0000-0000-000043E00000}"/>
    <cellStyle name="Standard 2 2 3 2 4 3" xfId="57401" xr:uid="{00000000-0005-0000-0000-000044E00000}"/>
    <cellStyle name="Standard 2 2 3 2 5" xfId="57402" xr:uid="{00000000-0005-0000-0000-000045E00000}"/>
    <cellStyle name="Standard 2 2 3 2 5 2" xfId="57403" xr:uid="{00000000-0005-0000-0000-000046E00000}"/>
    <cellStyle name="Standard 2 2 3 2 6" xfId="57404" xr:uid="{00000000-0005-0000-0000-000047E00000}"/>
    <cellStyle name="Standard 2 2 3 2 6 2" xfId="57405" xr:uid="{00000000-0005-0000-0000-000048E00000}"/>
    <cellStyle name="Standard 2 2 3 2 7" xfId="57406" xr:uid="{00000000-0005-0000-0000-000049E00000}"/>
    <cellStyle name="Standard 2 2 3 2 8" xfId="57407" xr:uid="{00000000-0005-0000-0000-00004AE00000}"/>
    <cellStyle name="Standard 2 2 3 2 9" xfId="57408" xr:uid="{00000000-0005-0000-0000-00004BE00000}"/>
    <cellStyle name="Standard 2 2 3 2_1) Sector Final Use Input Sheet" xfId="57409" xr:uid="{00000000-0005-0000-0000-00004CE00000}"/>
    <cellStyle name="Standard 2 2 3 3" xfId="57410" xr:uid="{00000000-0005-0000-0000-00004DE00000}"/>
    <cellStyle name="Standard 2 2 3 3 10" xfId="57411" xr:uid="{00000000-0005-0000-0000-00004EE00000}"/>
    <cellStyle name="Standard 2 2 3 3 11" xfId="57412" xr:uid="{00000000-0005-0000-0000-00004FE00000}"/>
    <cellStyle name="Standard 2 2 3 3 12" xfId="57413" xr:uid="{00000000-0005-0000-0000-000050E00000}"/>
    <cellStyle name="Standard 2 2 3 3 2" xfId="57414" xr:uid="{00000000-0005-0000-0000-000051E00000}"/>
    <cellStyle name="Standard 2 2 3 3 2 10" xfId="57415" xr:uid="{00000000-0005-0000-0000-000052E00000}"/>
    <cellStyle name="Standard 2 2 3 3 2 11" xfId="57416" xr:uid="{00000000-0005-0000-0000-000053E00000}"/>
    <cellStyle name="Standard 2 2 3 3 2 2" xfId="57417" xr:uid="{00000000-0005-0000-0000-000054E00000}"/>
    <cellStyle name="Standard 2 2 3 3 2 2 2" xfId="57418" xr:uid="{00000000-0005-0000-0000-000055E00000}"/>
    <cellStyle name="Standard 2 2 3 3 2 2 3" xfId="57419" xr:uid="{00000000-0005-0000-0000-000056E00000}"/>
    <cellStyle name="Standard 2 2 3 3 2 2 4" xfId="57420" xr:uid="{00000000-0005-0000-0000-000057E00000}"/>
    <cellStyle name="Standard 2 2 3 3 2 2 5" xfId="57421" xr:uid="{00000000-0005-0000-0000-000058E00000}"/>
    <cellStyle name="Standard 2 2 3 3 2 3" xfId="57422" xr:uid="{00000000-0005-0000-0000-000059E00000}"/>
    <cellStyle name="Standard 2 2 3 3 2 3 2" xfId="57423" xr:uid="{00000000-0005-0000-0000-00005AE00000}"/>
    <cellStyle name="Standard 2 2 3 3 2 3 3" xfId="57424" xr:uid="{00000000-0005-0000-0000-00005BE00000}"/>
    <cellStyle name="Standard 2 2 3 3 2 4" xfId="57425" xr:uid="{00000000-0005-0000-0000-00005CE00000}"/>
    <cellStyle name="Standard 2 2 3 3 2 4 2" xfId="57426" xr:uid="{00000000-0005-0000-0000-00005DE00000}"/>
    <cellStyle name="Standard 2 2 3 3 2 5" xfId="57427" xr:uid="{00000000-0005-0000-0000-00005EE00000}"/>
    <cellStyle name="Standard 2 2 3 3 2 5 2" xfId="57428" xr:uid="{00000000-0005-0000-0000-00005FE00000}"/>
    <cellStyle name="Standard 2 2 3 3 2 6" xfId="57429" xr:uid="{00000000-0005-0000-0000-000060E00000}"/>
    <cellStyle name="Standard 2 2 3 3 2 7" xfId="57430" xr:uid="{00000000-0005-0000-0000-000061E00000}"/>
    <cellStyle name="Standard 2 2 3 3 2 8" xfId="57431" xr:uid="{00000000-0005-0000-0000-000062E00000}"/>
    <cellStyle name="Standard 2 2 3 3 2 9" xfId="57432" xr:uid="{00000000-0005-0000-0000-000063E00000}"/>
    <cellStyle name="Standard 2 2 3 3 2_1) Sector Final Use Input Sheet" xfId="57433" xr:uid="{00000000-0005-0000-0000-000064E00000}"/>
    <cellStyle name="Standard 2 2 3 3 3" xfId="57434" xr:uid="{00000000-0005-0000-0000-000065E00000}"/>
    <cellStyle name="Standard 2 2 3 3 3 2" xfId="57435" xr:uid="{00000000-0005-0000-0000-000066E00000}"/>
    <cellStyle name="Standard 2 2 3 3 3 3" xfId="57436" xr:uid="{00000000-0005-0000-0000-000067E00000}"/>
    <cellStyle name="Standard 2 2 3 3 3 4" xfId="57437" xr:uid="{00000000-0005-0000-0000-000068E00000}"/>
    <cellStyle name="Standard 2 2 3 3 3 5" xfId="57438" xr:uid="{00000000-0005-0000-0000-000069E00000}"/>
    <cellStyle name="Standard 2 2 3 3 4" xfId="57439" xr:uid="{00000000-0005-0000-0000-00006AE00000}"/>
    <cellStyle name="Standard 2 2 3 3 4 2" xfId="57440" xr:uid="{00000000-0005-0000-0000-00006BE00000}"/>
    <cellStyle name="Standard 2 2 3 3 4 3" xfId="57441" xr:uid="{00000000-0005-0000-0000-00006CE00000}"/>
    <cellStyle name="Standard 2 2 3 3 5" xfId="57442" xr:uid="{00000000-0005-0000-0000-00006DE00000}"/>
    <cellStyle name="Standard 2 2 3 3 5 2" xfId="57443" xr:uid="{00000000-0005-0000-0000-00006EE00000}"/>
    <cellStyle name="Standard 2 2 3 3 6" xfId="57444" xr:uid="{00000000-0005-0000-0000-00006FE00000}"/>
    <cellStyle name="Standard 2 2 3 3 6 2" xfId="57445" xr:uid="{00000000-0005-0000-0000-000070E00000}"/>
    <cellStyle name="Standard 2 2 3 3 7" xfId="57446" xr:uid="{00000000-0005-0000-0000-000071E00000}"/>
    <cellStyle name="Standard 2 2 3 3 8" xfId="57447" xr:uid="{00000000-0005-0000-0000-000072E00000}"/>
    <cellStyle name="Standard 2 2 3 3 9" xfId="57448" xr:uid="{00000000-0005-0000-0000-000073E00000}"/>
    <cellStyle name="Standard 2 2 3 3_1) Sector Final Use Input Sheet" xfId="57449" xr:uid="{00000000-0005-0000-0000-000074E00000}"/>
    <cellStyle name="Standard 2 2 3 4" xfId="57450" xr:uid="{00000000-0005-0000-0000-000075E00000}"/>
    <cellStyle name="Standard 2 2 3 4 10" xfId="57451" xr:uid="{00000000-0005-0000-0000-000076E00000}"/>
    <cellStyle name="Standard 2 2 3 4 11" xfId="57452" xr:uid="{00000000-0005-0000-0000-000077E00000}"/>
    <cellStyle name="Standard 2 2 3 4 2" xfId="57453" xr:uid="{00000000-0005-0000-0000-000078E00000}"/>
    <cellStyle name="Standard 2 2 3 4 2 2" xfId="57454" xr:uid="{00000000-0005-0000-0000-000079E00000}"/>
    <cellStyle name="Standard 2 2 3 4 2 3" xfId="57455" xr:uid="{00000000-0005-0000-0000-00007AE00000}"/>
    <cellStyle name="Standard 2 2 3 4 2 4" xfId="57456" xr:uid="{00000000-0005-0000-0000-00007BE00000}"/>
    <cellStyle name="Standard 2 2 3 4 2 5" xfId="57457" xr:uid="{00000000-0005-0000-0000-00007CE00000}"/>
    <cellStyle name="Standard 2 2 3 4 3" xfId="57458" xr:uid="{00000000-0005-0000-0000-00007DE00000}"/>
    <cellStyle name="Standard 2 2 3 4 3 2" xfId="57459" xr:uid="{00000000-0005-0000-0000-00007EE00000}"/>
    <cellStyle name="Standard 2 2 3 4 3 3" xfId="57460" xr:uid="{00000000-0005-0000-0000-00007FE00000}"/>
    <cellStyle name="Standard 2 2 3 4 4" xfId="57461" xr:uid="{00000000-0005-0000-0000-000080E00000}"/>
    <cellStyle name="Standard 2 2 3 4 4 2" xfId="57462" xr:uid="{00000000-0005-0000-0000-000081E00000}"/>
    <cellStyle name="Standard 2 2 3 4 5" xfId="57463" xr:uid="{00000000-0005-0000-0000-000082E00000}"/>
    <cellStyle name="Standard 2 2 3 4 5 2" xfId="57464" xr:uid="{00000000-0005-0000-0000-000083E00000}"/>
    <cellStyle name="Standard 2 2 3 4 6" xfId="57465" xr:uid="{00000000-0005-0000-0000-000084E00000}"/>
    <cellStyle name="Standard 2 2 3 4 7" xfId="57466" xr:uid="{00000000-0005-0000-0000-000085E00000}"/>
    <cellStyle name="Standard 2 2 3 4 8" xfId="57467" xr:uid="{00000000-0005-0000-0000-000086E00000}"/>
    <cellStyle name="Standard 2 2 3 4 9" xfId="57468" xr:uid="{00000000-0005-0000-0000-000087E00000}"/>
    <cellStyle name="Standard 2 2 3 4_1) Sector Final Use Input Sheet" xfId="57469" xr:uid="{00000000-0005-0000-0000-000088E00000}"/>
    <cellStyle name="Standard 2 2 3 5" xfId="57470" xr:uid="{00000000-0005-0000-0000-000089E00000}"/>
    <cellStyle name="Standard 2 2 3 5 2" xfId="57471" xr:uid="{00000000-0005-0000-0000-00008AE00000}"/>
    <cellStyle name="Standard 2 2 3 5 3" xfId="57472" xr:uid="{00000000-0005-0000-0000-00008BE00000}"/>
    <cellStyle name="Standard 2 2 3 5 4" xfId="57473" xr:uid="{00000000-0005-0000-0000-00008CE00000}"/>
    <cellStyle name="Standard 2 2 3 5 5" xfId="57474" xr:uid="{00000000-0005-0000-0000-00008DE00000}"/>
    <cellStyle name="Standard 2 2 3 6" xfId="57475" xr:uid="{00000000-0005-0000-0000-00008EE00000}"/>
    <cellStyle name="Standard 2 2 3 6 2" xfId="57476" xr:uid="{00000000-0005-0000-0000-00008FE00000}"/>
    <cellStyle name="Standard 2 2 3 6 3" xfId="57477" xr:uid="{00000000-0005-0000-0000-000090E00000}"/>
    <cellStyle name="Standard 2 2 3 7" xfId="57478" xr:uid="{00000000-0005-0000-0000-000091E00000}"/>
    <cellStyle name="Standard 2 2 3 7 2" xfId="57479" xr:uid="{00000000-0005-0000-0000-000092E00000}"/>
    <cellStyle name="Standard 2 2 3 8" xfId="57480" xr:uid="{00000000-0005-0000-0000-000093E00000}"/>
    <cellStyle name="Standard 2 2 3 8 2" xfId="57481" xr:uid="{00000000-0005-0000-0000-000094E00000}"/>
    <cellStyle name="Standard 2 2 3 9" xfId="57482" xr:uid="{00000000-0005-0000-0000-000095E00000}"/>
    <cellStyle name="Standard 2 2 3_1) Sector Final Use Input Sheet" xfId="57483" xr:uid="{00000000-0005-0000-0000-000096E00000}"/>
    <cellStyle name="Standard 2 2 4" xfId="57484" xr:uid="{00000000-0005-0000-0000-000097E00000}"/>
    <cellStyle name="Standard 2 2 4 10" xfId="57485" xr:uid="{00000000-0005-0000-0000-000098E00000}"/>
    <cellStyle name="Standard 2 2 4 11" xfId="57486" xr:uid="{00000000-0005-0000-0000-000099E00000}"/>
    <cellStyle name="Standard 2 2 4 12" xfId="57487" xr:uid="{00000000-0005-0000-0000-00009AE00000}"/>
    <cellStyle name="Standard 2 2 4 13" xfId="57488" xr:uid="{00000000-0005-0000-0000-00009BE00000}"/>
    <cellStyle name="Standard 2 2 4 14" xfId="57489" xr:uid="{00000000-0005-0000-0000-00009CE00000}"/>
    <cellStyle name="Standard 2 2 4 2" xfId="57490" xr:uid="{00000000-0005-0000-0000-00009DE00000}"/>
    <cellStyle name="Standard 2 2 4 2 10" xfId="57491" xr:uid="{00000000-0005-0000-0000-00009EE00000}"/>
    <cellStyle name="Standard 2 2 4 2 11" xfId="57492" xr:uid="{00000000-0005-0000-0000-00009FE00000}"/>
    <cellStyle name="Standard 2 2 4 2 12" xfId="57493" xr:uid="{00000000-0005-0000-0000-0000A0E00000}"/>
    <cellStyle name="Standard 2 2 4 2 2" xfId="57494" xr:uid="{00000000-0005-0000-0000-0000A1E00000}"/>
    <cellStyle name="Standard 2 2 4 2 2 10" xfId="57495" xr:uid="{00000000-0005-0000-0000-0000A2E00000}"/>
    <cellStyle name="Standard 2 2 4 2 2 11" xfId="57496" xr:uid="{00000000-0005-0000-0000-0000A3E00000}"/>
    <cellStyle name="Standard 2 2 4 2 2 2" xfId="57497" xr:uid="{00000000-0005-0000-0000-0000A4E00000}"/>
    <cellStyle name="Standard 2 2 4 2 2 2 2" xfId="57498" xr:uid="{00000000-0005-0000-0000-0000A5E00000}"/>
    <cellStyle name="Standard 2 2 4 2 2 2 3" xfId="57499" xr:uid="{00000000-0005-0000-0000-0000A6E00000}"/>
    <cellStyle name="Standard 2 2 4 2 2 2 4" xfId="57500" xr:uid="{00000000-0005-0000-0000-0000A7E00000}"/>
    <cellStyle name="Standard 2 2 4 2 2 2 5" xfId="57501" xr:uid="{00000000-0005-0000-0000-0000A8E00000}"/>
    <cellStyle name="Standard 2 2 4 2 2 3" xfId="57502" xr:uid="{00000000-0005-0000-0000-0000A9E00000}"/>
    <cellStyle name="Standard 2 2 4 2 2 3 2" xfId="57503" xr:uid="{00000000-0005-0000-0000-0000AAE00000}"/>
    <cellStyle name="Standard 2 2 4 2 2 3 3" xfId="57504" xr:uid="{00000000-0005-0000-0000-0000ABE00000}"/>
    <cellStyle name="Standard 2 2 4 2 2 4" xfId="57505" xr:uid="{00000000-0005-0000-0000-0000ACE00000}"/>
    <cellStyle name="Standard 2 2 4 2 2 4 2" xfId="57506" xr:uid="{00000000-0005-0000-0000-0000ADE00000}"/>
    <cellStyle name="Standard 2 2 4 2 2 5" xfId="57507" xr:uid="{00000000-0005-0000-0000-0000AEE00000}"/>
    <cellStyle name="Standard 2 2 4 2 2 5 2" xfId="57508" xr:uid="{00000000-0005-0000-0000-0000AFE00000}"/>
    <cellStyle name="Standard 2 2 4 2 2 6" xfId="57509" xr:uid="{00000000-0005-0000-0000-0000B0E00000}"/>
    <cellStyle name="Standard 2 2 4 2 2 7" xfId="57510" xr:uid="{00000000-0005-0000-0000-0000B1E00000}"/>
    <cellStyle name="Standard 2 2 4 2 2 8" xfId="57511" xr:uid="{00000000-0005-0000-0000-0000B2E00000}"/>
    <cellStyle name="Standard 2 2 4 2 2 9" xfId="57512" xr:uid="{00000000-0005-0000-0000-0000B3E00000}"/>
    <cellStyle name="Standard 2 2 4 2 2_1) Sector Final Use Input Sheet" xfId="57513" xr:uid="{00000000-0005-0000-0000-0000B4E00000}"/>
    <cellStyle name="Standard 2 2 4 2 3" xfId="57514" xr:uid="{00000000-0005-0000-0000-0000B5E00000}"/>
    <cellStyle name="Standard 2 2 4 2 3 2" xfId="57515" xr:uid="{00000000-0005-0000-0000-0000B6E00000}"/>
    <cellStyle name="Standard 2 2 4 2 3 3" xfId="57516" xr:uid="{00000000-0005-0000-0000-0000B7E00000}"/>
    <cellStyle name="Standard 2 2 4 2 3 4" xfId="57517" xr:uid="{00000000-0005-0000-0000-0000B8E00000}"/>
    <cellStyle name="Standard 2 2 4 2 3 5" xfId="57518" xr:uid="{00000000-0005-0000-0000-0000B9E00000}"/>
    <cellStyle name="Standard 2 2 4 2 4" xfId="57519" xr:uid="{00000000-0005-0000-0000-0000BAE00000}"/>
    <cellStyle name="Standard 2 2 4 2 4 2" xfId="57520" xr:uid="{00000000-0005-0000-0000-0000BBE00000}"/>
    <cellStyle name="Standard 2 2 4 2 4 3" xfId="57521" xr:uid="{00000000-0005-0000-0000-0000BCE00000}"/>
    <cellStyle name="Standard 2 2 4 2 5" xfId="57522" xr:uid="{00000000-0005-0000-0000-0000BDE00000}"/>
    <cellStyle name="Standard 2 2 4 2 5 2" xfId="57523" xr:uid="{00000000-0005-0000-0000-0000BEE00000}"/>
    <cellStyle name="Standard 2 2 4 2 6" xfId="57524" xr:uid="{00000000-0005-0000-0000-0000BFE00000}"/>
    <cellStyle name="Standard 2 2 4 2 6 2" xfId="57525" xr:uid="{00000000-0005-0000-0000-0000C0E00000}"/>
    <cellStyle name="Standard 2 2 4 2 7" xfId="57526" xr:uid="{00000000-0005-0000-0000-0000C1E00000}"/>
    <cellStyle name="Standard 2 2 4 2 8" xfId="57527" xr:uid="{00000000-0005-0000-0000-0000C2E00000}"/>
    <cellStyle name="Standard 2 2 4 2 9" xfId="57528" xr:uid="{00000000-0005-0000-0000-0000C3E00000}"/>
    <cellStyle name="Standard 2 2 4 2_1) Sector Final Use Input Sheet" xfId="57529" xr:uid="{00000000-0005-0000-0000-0000C4E00000}"/>
    <cellStyle name="Standard 2 2 4 3" xfId="57530" xr:uid="{00000000-0005-0000-0000-0000C5E00000}"/>
    <cellStyle name="Standard 2 2 4 3 10" xfId="57531" xr:uid="{00000000-0005-0000-0000-0000C6E00000}"/>
    <cellStyle name="Standard 2 2 4 3 11" xfId="57532" xr:uid="{00000000-0005-0000-0000-0000C7E00000}"/>
    <cellStyle name="Standard 2 2 4 3 12" xfId="57533" xr:uid="{00000000-0005-0000-0000-0000C8E00000}"/>
    <cellStyle name="Standard 2 2 4 3 2" xfId="57534" xr:uid="{00000000-0005-0000-0000-0000C9E00000}"/>
    <cellStyle name="Standard 2 2 4 3 2 10" xfId="57535" xr:uid="{00000000-0005-0000-0000-0000CAE00000}"/>
    <cellStyle name="Standard 2 2 4 3 2 11" xfId="57536" xr:uid="{00000000-0005-0000-0000-0000CBE00000}"/>
    <cellStyle name="Standard 2 2 4 3 2 2" xfId="57537" xr:uid="{00000000-0005-0000-0000-0000CCE00000}"/>
    <cellStyle name="Standard 2 2 4 3 2 2 2" xfId="57538" xr:uid="{00000000-0005-0000-0000-0000CDE00000}"/>
    <cellStyle name="Standard 2 2 4 3 2 2 3" xfId="57539" xr:uid="{00000000-0005-0000-0000-0000CEE00000}"/>
    <cellStyle name="Standard 2 2 4 3 2 2 4" xfId="57540" xr:uid="{00000000-0005-0000-0000-0000CFE00000}"/>
    <cellStyle name="Standard 2 2 4 3 2 2 5" xfId="57541" xr:uid="{00000000-0005-0000-0000-0000D0E00000}"/>
    <cellStyle name="Standard 2 2 4 3 2 3" xfId="57542" xr:uid="{00000000-0005-0000-0000-0000D1E00000}"/>
    <cellStyle name="Standard 2 2 4 3 2 3 2" xfId="57543" xr:uid="{00000000-0005-0000-0000-0000D2E00000}"/>
    <cellStyle name="Standard 2 2 4 3 2 3 3" xfId="57544" xr:uid="{00000000-0005-0000-0000-0000D3E00000}"/>
    <cellStyle name="Standard 2 2 4 3 2 4" xfId="57545" xr:uid="{00000000-0005-0000-0000-0000D4E00000}"/>
    <cellStyle name="Standard 2 2 4 3 2 4 2" xfId="57546" xr:uid="{00000000-0005-0000-0000-0000D5E00000}"/>
    <cellStyle name="Standard 2 2 4 3 2 5" xfId="57547" xr:uid="{00000000-0005-0000-0000-0000D6E00000}"/>
    <cellStyle name="Standard 2 2 4 3 2 5 2" xfId="57548" xr:uid="{00000000-0005-0000-0000-0000D7E00000}"/>
    <cellStyle name="Standard 2 2 4 3 2 6" xfId="57549" xr:uid="{00000000-0005-0000-0000-0000D8E00000}"/>
    <cellStyle name="Standard 2 2 4 3 2 7" xfId="57550" xr:uid="{00000000-0005-0000-0000-0000D9E00000}"/>
    <cellStyle name="Standard 2 2 4 3 2 8" xfId="57551" xr:uid="{00000000-0005-0000-0000-0000DAE00000}"/>
    <cellStyle name="Standard 2 2 4 3 2 9" xfId="57552" xr:uid="{00000000-0005-0000-0000-0000DBE00000}"/>
    <cellStyle name="Standard 2 2 4 3 2_1) Sector Final Use Input Sheet" xfId="57553" xr:uid="{00000000-0005-0000-0000-0000DCE00000}"/>
    <cellStyle name="Standard 2 2 4 3 3" xfId="57554" xr:uid="{00000000-0005-0000-0000-0000DDE00000}"/>
    <cellStyle name="Standard 2 2 4 3 3 2" xfId="57555" xr:uid="{00000000-0005-0000-0000-0000DEE00000}"/>
    <cellStyle name="Standard 2 2 4 3 3 3" xfId="57556" xr:uid="{00000000-0005-0000-0000-0000DFE00000}"/>
    <cellStyle name="Standard 2 2 4 3 3 4" xfId="57557" xr:uid="{00000000-0005-0000-0000-0000E0E00000}"/>
    <cellStyle name="Standard 2 2 4 3 3 5" xfId="57558" xr:uid="{00000000-0005-0000-0000-0000E1E00000}"/>
    <cellStyle name="Standard 2 2 4 3 4" xfId="57559" xr:uid="{00000000-0005-0000-0000-0000E2E00000}"/>
    <cellStyle name="Standard 2 2 4 3 4 2" xfId="57560" xr:uid="{00000000-0005-0000-0000-0000E3E00000}"/>
    <cellStyle name="Standard 2 2 4 3 4 3" xfId="57561" xr:uid="{00000000-0005-0000-0000-0000E4E00000}"/>
    <cellStyle name="Standard 2 2 4 3 5" xfId="57562" xr:uid="{00000000-0005-0000-0000-0000E5E00000}"/>
    <cellStyle name="Standard 2 2 4 3 5 2" xfId="57563" xr:uid="{00000000-0005-0000-0000-0000E6E00000}"/>
    <cellStyle name="Standard 2 2 4 3 6" xfId="57564" xr:uid="{00000000-0005-0000-0000-0000E7E00000}"/>
    <cellStyle name="Standard 2 2 4 3 6 2" xfId="57565" xr:uid="{00000000-0005-0000-0000-0000E8E00000}"/>
    <cellStyle name="Standard 2 2 4 3 7" xfId="57566" xr:uid="{00000000-0005-0000-0000-0000E9E00000}"/>
    <cellStyle name="Standard 2 2 4 3 8" xfId="57567" xr:uid="{00000000-0005-0000-0000-0000EAE00000}"/>
    <cellStyle name="Standard 2 2 4 3 9" xfId="57568" xr:uid="{00000000-0005-0000-0000-0000EBE00000}"/>
    <cellStyle name="Standard 2 2 4 3_1) Sector Final Use Input Sheet" xfId="57569" xr:uid="{00000000-0005-0000-0000-0000ECE00000}"/>
    <cellStyle name="Standard 2 2 4 4" xfId="57570" xr:uid="{00000000-0005-0000-0000-0000EDE00000}"/>
    <cellStyle name="Standard 2 2 4 4 10" xfId="57571" xr:uid="{00000000-0005-0000-0000-0000EEE00000}"/>
    <cellStyle name="Standard 2 2 4 4 11" xfId="57572" xr:uid="{00000000-0005-0000-0000-0000EFE00000}"/>
    <cellStyle name="Standard 2 2 4 4 2" xfId="57573" xr:uid="{00000000-0005-0000-0000-0000F0E00000}"/>
    <cellStyle name="Standard 2 2 4 4 2 2" xfId="57574" xr:uid="{00000000-0005-0000-0000-0000F1E00000}"/>
    <cellStyle name="Standard 2 2 4 4 2 3" xfId="57575" xr:uid="{00000000-0005-0000-0000-0000F2E00000}"/>
    <cellStyle name="Standard 2 2 4 4 2 4" xfId="57576" xr:uid="{00000000-0005-0000-0000-0000F3E00000}"/>
    <cellStyle name="Standard 2 2 4 4 2 5" xfId="57577" xr:uid="{00000000-0005-0000-0000-0000F4E00000}"/>
    <cellStyle name="Standard 2 2 4 4 3" xfId="57578" xr:uid="{00000000-0005-0000-0000-0000F5E00000}"/>
    <cellStyle name="Standard 2 2 4 4 3 2" xfId="57579" xr:uid="{00000000-0005-0000-0000-0000F6E00000}"/>
    <cellStyle name="Standard 2 2 4 4 3 3" xfId="57580" xr:uid="{00000000-0005-0000-0000-0000F7E00000}"/>
    <cellStyle name="Standard 2 2 4 4 4" xfId="57581" xr:uid="{00000000-0005-0000-0000-0000F8E00000}"/>
    <cellStyle name="Standard 2 2 4 4 4 2" xfId="57582" xr:uid="{00000000-0005-0000-0000-0000F9E00000}"/>
    <cellStyle name="Standard 2 2 4 4 5" xfId="57583" xr:uid="{00000000-0005-0000-0000-0000FAE00000}"/>
    <cellStyle name="Standard 2 2 4 4 5 2" xfId="57584" xr:uid="{00000000-0005-0000-0000-0000FBE00000}"/>
    <cellStyle name="Standard 2 2 4 4 6" xfId="57585" xr:uid="{00000000-0005-0000-0000-0000FCE00000}"/>
    <cellStyle name="Standard 2 2 4 4 7" xfId="57586" xr:uid="{00000000-0005-0000-0000-0000FDE00000}"/>
    <cellStyle name="Standard 2 2 4 4 8" xfId="57587" xr:uid="{00000000-0005-0000-0000-0000FEE00000}"/>
    <cellStyle name="Standard 2 2 4 4 9" xfId="57588" xr:uid="{00000000-0005-0000-0000-0000FFE00000}"/>
    <cellStyle name="Standard 2 2 4 4_1) Sector Final Use Input Sheet" xfId="57589" xr:uid="{00000000-0005-0000-0000-000000E10000}"/>
    <cellStyle name="Standard 2 2 4 5" xfId="57590" xr:uid="{00000000-0005-0000-0000-000001E10000}"/>
    <cellStyle name="Standard 2 2 4 5 2" xfId="57591" xr:uid="{00000000-0005-0000-0000-000002E10000}"/>
    <cellStyle name="Standard 2 2 4 5 3" xfId="57592" xr:uid="{00000000-0005-0000-0000-000003E10000}"/>
    <cellStyle name="Standard 2 2 4 5 4" xfId="57593" xr:uid="{00000000-0005-0000-0000-000004E10000}"/>
    <cellStyle name="Standard 2 2 4 5 5" xfId="57594" xr:uid="{00000000-0005-0000-0000-000005E10000}"/>
    <cellStyle name="Standard 2 2 4 6" xfId="57595" xr:uid="{00000000-0005-0000-0000-000006E10000}"/>
    <cellStyle name="Standard 2 2 4 6 2" xfId="57596" xr:uid="{00000000-0005-0000-0000-000007E10000}"/>
    <cellStyle name="Standard 2 2 4 6 3" xfId="57597" xr:uid="{00000000-0005-0000-0000-000008E10000}"/>
    <cellStyle name="Standard 2 2 4 7" xfId="57598" xr:uid="{00000000-0005-0000-0000-000009E10000}"/>
    <cellStyle name="Standard 2 2 4 7 2" xfId="57599" xr:uid="{00000000-0005-0000-0000-00000AE10000}"/>
    <cellStyle name="Standard 2 2 4 8" xfId="57600" xr:uid="{00000000-0005-0000-0000-00000BE10000}"/>
    <cellStyle name="Standard 2 2 4 8 2" xfId="57601" xr:uid="{00000000-0005-0000-0000-00000CE10000}"/>
    <cellStyle name="Standard 2 2 4 9" xfId="57602" xr:uid="{00000000-0005-0000-0000-00000DE10000}"/>
    <cellStyle name="Standard 2 2 4_1) Sector Final Use Input Sheet" xfId="57603" xr:uid="{00000000-0005-0000-0000-00000EE10000}"/>
    <cellStyle name="Standard 2 2 5" xfId="57604" xr:uid="{00000000-0005-0000-0000-00000FE10000}"/>
    <cellStyle name="Standard 2 2 5 10" xfId="57605" xr:uid="{00000000-0005-0000-0000-000010E10000}"/>
    <cellStyle name="Standard 2 2 5 11" xfId="57606" xr:uid="{00000000-0005-0000-0000-000011E10000}"/>
    <cellStyle name="Standard 2 2 5 12" xfId="57607" xr:uid="{00000000-0005-0000-0000-000012E10000}"/>
    <cellStyle name="Standard 2 2 5 13" xfId="57608" xr:uid="{00000000-0005-0000-0000-000013E10000}"/>
    <cellStyle name="Standard 2 2 5 14" xfId="57609" xr:uid="{00000000-0005-0000-0000-000014E10000}"/>
    <cellStyle name="Standard 2 2 5 2" xfId="57610" xr:uid="{00000000-0005-0000-0000-000015E10000}"/>
    <cellStyle name="Standard 2 2 5 2 10" xfId="57611" xr:uid="{00000000-0005-0000-0000-000016E10000}"/>
    <cellStyle name="Standard 2 2 5 2 11" xfId="57612" xr:uid="{00000000-0005-0000-0000-000017E10000}"/>
    <cellStyle name="Standard 2 2 5 2 12" xfId="57613" xr:uid="{00000000-0005-0000-0000-000018E10000}"/>
    <cellStyle name="Standard 2 2 5 2 2" xfId="57614" xr:uid="{00000000-0005-0000-0000-000019E10000}"/>
    <cellStyle name="Standard 2 2 5 2 2 10" xfId="57615" xr:uid="{00000000-0005-0000-0000-00001AE10000}"/>
    <cellStyle name="Standard 2 2 5 2 2 11" xfId="57616" xr:uid="{00000000-0005-0000-0000-00001BE10000}"/>
    <cellStyle name="Standard 2 2 5 2 2 2" xfId="57617" xr:uid="{00000000-0005-0000-0000-00001CE10000}"/>
    <cellStyle name="Standard 2 2 5 2 2 2 2" xfId="57618" xr:uid="{00000000-0005-0000-0000-00001DE10000}"/>
    <cellStyle name="Standard 2 2 5 2 2 2 3" xfId="57619" xr:uid="{00000000-0005-0000-0000-00001EE10000}"/>
    <cellStyle name="Standard 2 2 5 2 2 2 4" xfId="57620" xr:uid="{00000000-0005-0000-0000-00001FE10000}"/>
    <cellStyle name="Standard 2 2 5 2 2 2 5" xfId="57621" xr:uid="{00000000-0005-0000-0000-000020E10000}"/>
    <cellStyle name="Standard 2 2 5 2 2 3" xfId="57622" xr:uid="{00000000-0005-0000-0000-000021E10000}"/>
    <cellStyle name="Standard 2 2 5 2 2 3 2" xfId="57623" xr:uid="{00000000-0005-0000-0000-000022E10000}"/>
    <cellStyle name="Standard 2 2 5 2 2 3 3" xfId="57624" xr:uid="{00000000-0005-0000-0000-000023E10000}"/>
    <cellStyle name="Standard 2 2 5 2 2 4" xfId="57625" xr:uid="{00000000-0005-0000-0000-000024E10000}"/>
    <cellStyle name="Standard 2 2 5 2 2 4 2" xfId="57626" xr:uid="{00000000-0005-0000-0000-000025E10000}"/>
    <cellStyle name="Standard 2 2 5 2 2 5" xfId="57627" xr:uid="{00000000-0005-0000-0000-000026E10000}"/>
    <cellStyle name="Standard 2 2 5 2 2 5 2" xfId="57628" xr:uid="{00000000-0005-0000-0000-000027E10000}"/>
    <cellStyle name="Standard 2 2 5 2 2 6" xfId="57629" xr:uid="{00000000-0005-0000-0000-000028E10000}"/>
    <cellStyle name="Standard 2 2 5 2 2 7" xfId="57630" xr:uid="{00000000-0005-0000-0000-000029E10000}"/>
    <cellStyle name="Standard 2 2 5 2 2 8" xfId="57631" xr:uid="{00000000-0005-0000-0000-00002AE10000}"/>
    <cellStyle name="Standard 2 2 5 2 2 9" xfId="57632" xr:uid="{00000000-0005-0000-0000-00002BE10000}"/>
    <cellStyle name="Standard 2 2 5 2 2_1) Sector Final Use Input Sheet" xfId="57633" xr:uid="{00000000-0005-0000-0000-00002CE10000}"/>
    <cellStyle name="Standard 2 2 5 2 3" xfId="57634" xr:uid="{00000000-0005-0000-0000-00002DE10000}"/>
    <cellStyle name="Standard 2 2 5 2 3 2" xfId="57635" xr:uid="{00000000-0005-0000-0000-00002EE10000}"/>
    <cellStyle name="Standard 2 2 5 2 3 3" xfId="57636" xr:uid="{00000000-0005-0000-0000-00002FE10000}"/>
    <cellStyle name="Standard 2 2 5 2 3 4" xfId="57637" xr:uid="{00000000-0005-0000-0000-000030E10000}"/>
    <cellStyle name="Standard 2 2 5 2 3 5" xfId="57638" xr:uid="{00000000-0005-0000-0000-000031E10000}"/>
    <cellStyle name="Standard 2 2 5 2 4" xfId="57639" xr:uid="{00000000-0005-0000-0000-000032E10000}"/>
    <cellStyle name="Standard 2 2 5 2 4 2" xfId="57640" xr:uid="{00000000-0005-0000-0000-000033E10000}"/>
    <cellStyle name="Standard 2 2 5 2 4 3" xfId="57641" xr:uid="{00000000-0005-0000-0000-000034E10000}"/>
    <cellStyle name="Standard 2 2 5 2 5" xfId="57642" xr:uid="{00000000-0005-0000-0000-000035E10000}"/>
    <cellStyle name="Standard 2 2 5 2 5 2" xfId="57643" xr:uid="{00000000-0005-0000-0000-000036E10000}"/>
    <cellStyle name="Standard 2 2 5 2 6" xfId="57644" xr:uid="{00000000-0005-0000-0000-000037E10000}"/>
    <cellStyle name="Standard 2 2 5 2 6 2" xfId="57645" xr:uid="{00000000-0005-0000-0000-000038E10000}"/>
    <cellStyle name="Standard 2 2 5 2 7" xfId="57646" xr:uid="{00000000-0005-0000-0000-000039E10000}"/>
    <cellStyle name="Standard 2 2 5 2 8" xfId="57647" xr:uid="{00000000-0005-0000-0000-00003AE10000}"/>
    <cellStyle name="Standard 2 2 5 2 9" xfId="57648" xr:uid="{00000000-0005-0000-0000-00003BE10000}"/>
    <cellStyle name="Standard 2 2 5 2_1) Sector Final Use Input Sheet" xfId="57649" xr:uid="{00000000-0005-0000-0000-00003CE10000}"/>
    <cellStyle name="Standard 2 2 5 3" xfId="57650" xr:uid="{00000000-0005-0000-0000-00003DE10000}"/>
    <cellStyle name="Standard 2 2 5 3 10" xfId="57651" xr:uid="{00000000-0005-0000-0000-00003EE10000}"/>
    <cellStyle name="Standard 2 2 5 3 11" xfId="57652" xr:uid="{00000000-0005-0000-0000-00003FE10000}"/>
    <cellStyle name="Standard 2 2 5 3 12" xfId="57653" xr:uid="{00000000-0005-0000-0000-000040E10000}"/>
    <cellStyle name="Standard 2 2 5 3 2" xfId="57654" xr:uid="{00000000-0005-0000-0000-000041E10000}"/>
    <cellStyle name="Standard 2 2 5 3 2 10" xfId="57655" xr:uid="{00000000-0005-0000-0000-000042E10000}"/>
    <cellStyle name="Standard 2 2 5 3 2 11" xfId="57656" xr:uid="{00000000-0005-0000-0000-000043E10000}"/>
    <cellStyle name="Standard 2 2 5 3 2 2" xfId="57657" xr:uid="{00000000-0005-0000-0000-000044E10000}"/>
    <cellStyle name="Standard 2 2 5 3 2 2 2" xfId="57658" xr:uid="{00000000-0005-0000-0000-000045E10000}"/>
    <cellStyle name="Standard 2 2 5 3 2 2 3" xfId="57659" xr:uid="{00000000-0005-0000-0000-000046E10000}"/>
    <cellStyle name="Standard 2 2 5 3 2 2 4" xfId="57660" xr:uid="{00000000-0005-0000-0000-000047E10000}"/>
    <cellStyle name="Standard 2 2 5 3 2 2 5" xfId="57661" xr:uid="{00000000-0005-0000-0000-000048E10000}"/>
    <cellStyle name="Standard 2 2 5 3 2 3" xfId="57662" xr:uid="{00000000-0005-0000-0000-000049E10000}"/>
    <cellStyle name="Standard 2 2 5 3 2 3 2" xfId="57663" xr:uid="{00000000-0005-0000-0000-00004AE10000}"/>
    <cellStyle name="Standard 2 2 5 3 2 3 3" xfId="57664" xr:uid="{00000000-0005-0000-0000-00004BE10000}"/>
    <cellStyle name="Standard 2 2 5 3 2 4" xfId="57665" xr:uid="{00000000-0005-0000-0000-00004CE10000}"/>
    <cellStyle name="Standard 2 2 5 3 2 4 2" xfId="57666" xr:uid="{00000000-0005-0000-0000-00004DE10000}"/>
    <cellStyle name="Standard 2 2 5 3 2 5" xfId="57667" xr:uid="{00000000-0005-0000-0000-00004EE10000}"/>
    <cellStyle name="Standard 2 2 5 3 2 5 2" xfId="57668" xr:uid="{00000000-0005-0000-0000-00004FE10000}"/>
    <cellStyle name="Standard 2 2 5 3 2 6" xfId="57669" xr:uid="{00000000-0005-0000-0000-000050E10000}"/>
    <cellStyle name="Standard 2 2 5 3 2 7" xfId="57670" xr:uid="{00000000-0005-0000-0000-000051E10000}"/>
    <cellStyle name="Standard 2 2 5 3 2 8" xfId="57671" xr:uid="{00000000-0005-0000-0000-000052E10000}"/>
    <cellStyle name="Standard 2 2 5 3 2 9" xfId="57672" xr:uid="{00000000-0005-0000-0000-000053E10000}"/>
    <cellStyle name="Standard 2 2 5 3 2_1) Sector Final Use Input Sheet" xfId="57673" xr:uid="{00000000-0005-0000-0000-000054E10000}"/>
    <cellStyle name="Standard 2 2 5 3 3" xfId="57674" xr:uid="{00000000-0005-0000-0000-000055E10000}"/>
    <cellStyle name="Standard 2 2 5 3 3 2" xfId="57675" xr:uid="{00000000-0005-0000-0000-000056E10000}"/>
    <cellStyle name="Standard 2 2 5 3 3 3" xfId="57676" xr:uid="{00000000-0005-0000-0000-000057E10000}"/>
    <cellStyle name="Standard 2 2 5 3 3 4" xfId="57677" xr:uid="{00000000-0005-0000-0000-000058E10000}"/>
    <cellStyle name="Standard 2 2 5 3 3 5" xfId="57678" xr:uid="{00000000-0005-0000-0000-000059E10000}"/>
    <cellStyle name="Standard 2 2 5 3 4" xfId="57679" xr:uid="{00000000-0005-0000-0000-00005AE10000}"/>
    <cellStyle name="Standard 2 2 5 3 4 2" xfId="57680" xr:uid="{00000000-0005-0000-0000-00005BE10000}"/>
    <cellStyle name="Standard 2 2 5 3 4 3" xfId="57681" xr:uid="{00000000-0005-0000-0000-00005CE10000}"/>
    <cellStyle name="Standard 2 2 5 3 5" xfId="57682" xr:uid="{00000000-0005-0000-0000-00005DE10000}"/>
    <cellStyle name="Standard 2 2 5 3 5 2" xfId="57683" xr:uid="{00000000-0005-0000-0000-00005EE10000}"/>
    <cellStyle name="Standard 2 2 5 3 6" xfId="57684" xr:uid="{00000000-0005-0000-0000-00005FE10000}"/>
    <cellStyle name="Standard 2 2 5 3 6 2" xfId="57685" xr:uid="{00000000-0005-0000-0000-000060E10000}"/>
    <cellStyle name="Standard 2 2 5 3 7" xfId="57686" xr:uid="{00000000-0005-0000-0000-000061E10000}"/>
    <cellStyle name="Standard 2 2 5 3 8" xfId="57687" xr:uid="{00000000-0005-0000-0000-000062E10000}"/>
    <cellStyle name="Standard 2 2 5 3 9" xfId="57688" xr:uid="{00000000-0005-0000-0000-000063E10000}"/>
    <cellStyle name="Standard 2 2 5 3_1) Sector Final Use Input Sheet" xfId="57689" xr:uid="{00000000-0005-0000-0000-000064E10000}"/>
    <cellStyle name="Standard 2 2 5 4" xfId="57690" xr:uid="{00000000-0005-0000-0000-000065E10000}"/>
    <cellStyle name="Standard 2 2 5 4 10" xfId="57691" xr:uid="{00000000-0005-0000-0000-000066E10000}"/>
    <cellStyle name="Standard 2 2 5 4 11" xfId="57692" xr:uid="{00000000-0005-0000-0000-000067E10000}"/>
    <cellStyle name="Standard 2 2 5 4 2" xfId="57693" xr:uid="{00000000-0005-0000-0000-000068E10000}"/>
    <cellStyle name="Standard 2 2 5 4 2 2" xfId="57694" xr:uid="{00000000-0005-0000-0000-000069E10000}"/>
    <cellStyle name="Standard 2 2 5 4 2 3" xfId="57695" xr:uid="{00000000-0005-0000-0000-00006AE10000}"/>
    <cellStyle name="Standard 2 2 5 4 2 4" xfId="57696" xr:uid="{00000000-0005-0000-0000-00006BE10000}"/>
    <cellStyle name="Standard 2 2 5 4 2 5" xfId="57697" xr:uid="{00000000-0005-0000-0000-00006CE10000}"/>
    <cellStyle name="Standard 2 2 5 4 3" xfId="57698" xr:uid="{00000000-0005-0000-0000-00006DE10000}"/>
    <cellStyle name="Standard 2 2 5 4 3 2" xfId="57699" xr:uid="{00000000-0005-0000-0000-00006EE10000}"/>
    <cellStyle name="Standard 2 2 5 4 3 3" xfId="57700" xr:uid="{00000000-0005-0000-0000-00006FE10000}"/>
    <cellStyle name="Standard 2 2 5 4 4" xfId="57701" xr:uid="{00000000-0005-0000-0000-000070E10000}"/>
    <cellStyle name="Standard 2 2 5 4 4 2" xfId="57702" xr:uid="{00000000-0005-0000-0000-000071E10000}"/>
    <cellStyle name="Standard 2 2 5 4 5" xfId="57703" xr:uid="{00000000-0005-0000-0000-000072E10000}"/>
    <cellStyle name="Standard 2 2 5 4 5 2" xfId="57704" xr:uid="{00000000-0005-0000-0000-000073E10000}"/>
    <cellStyle name="Standard 2 2 5 4 6" xfId="57705" xr:uid="{00000000-0005-0000-0000-000074E10000}"/>
    <cellStyle name="Standard 2 2 5 4 7" xfId="57706" xr:uid="{00000000-0005-0000-0000-000075E10000}"/>
    <cellStyle name="Standard 2 2 5 4 8" xfId="57707" xr:uid="{00000000-0005-0000-0000-000076E10000}"/>
    <cellStyle name="Standard 2 2 5 4 9" xfId="57708" xr:uid="{00000000-0005-0000-0000-000077E10000}"/>
    <cellStyle name="Standard 2 2 5 4_1) Sector Final Use Input Sheet" xfId="57709" xr:uid="{00000000-0005-0000-0000-000078E10000}"/>
    <cellStyle name="Standard 2 2 5 5" xfId="57710" xr:uid="{00000000-0005-0000-0000-000079E10000}"/>
    <cellStyle name="Standard 2 2 5 5 2" xfId="57711" xr:uid="{00000000-0005-0000-0000-00007AE10000}"/>
    <cellStyle name="Standard 2 2 5 5 3" xfId="57712" xr:uid="{00000000-0005-0000-0000-00007BE10000}"/>
    <cellStyle name="Standard 2 2 5 5 4" xfId="57713" xr:uid="{00000000-0005-0000-0000-00007CE10000}"/>
    <cellStyle name="Standard 2 2 5 5 5" xfId="57714" xr:uid="{00000000-0005-0000-0000-00007DE10000}"/>
    <cellStyle name="Standard 2 2 5 6" xfId="57715" xr:uid="{00000000-0005-0000-0000-00007EE10000}"/>
    <cellStyle name="Standard 2 2 5 6 2" xfId="57716" xr:uid="{00000000-0005-0000-0000-00007FE10000}"/>
    <cellStyle name="Standard 2 2 5 6 3" xfId="57717" xr:uid="{00000000-0005-0000-0000-000080E10000}"/>
    <cellStyle name="Standard 2 2 5 7" xfId="57718" xr:uid="{00000000-0005-0000-0000-000081E10000}"/>
    <cellStyle name="Standard 2 2 5 7 2" xfId="57719" xr:uid="{00000000-0005-0000-0000-000082E10000}"/>
    <cellStyle name="Standard 2 2 5 8" xfId="57720" xr:uid="{00000000-0005-0000-0000-000083E10000}"/>
    <cellStyle name="Standard 2 2 5 8 2" xfId="57721" xr:uid="{00000000-0005-0000-0000-000084E10000}"/>
    <cellStyle name="Standard 2 2 5 9" xfId="57722" xr:uid="{00000000-0005-0000-0000-000085E10000}"/>
    <cellStyle name="Standard 2 2 5_1) Sector Final Use Input Sheet" xfId="57723" xr:uid="{00000000-0005-0000-0000-000086E10000}"/>
    <cellStyle name="Standard 2 2 6" xfId="57724" xr:uid="{00000000-0005-0000-0000-000087E10000}"/>
    <cellStyle name="Standard 2 2 6 10" xfId="57725" xr:uid="{00000000-0005-0000-0000-000088E10000}"/>
    <cellStyle name="Standard 2 2 6 11" xfId="57726" xr:uid="{00000000-0005-0000-0000-000089E10000}"/>
    <cellStyle name="Standard 2 2 6 12" xfId="57727" xr:uid="{00000000-0005-0000-0000-00008AE10000}"/>
    <cellStyle name="Standard 2 2 6 2" xfId="57728" xr:uid="{00000000-0005-0000-0000-00008BE10000}"/>
    <cellStyle name="Standard 2 2 6 2 10" xfId="57729" xr:uid="{00000000-0005-0000-0000-00008CE10000}"/>
    <cellStyle name="Standard 2 2 6 2 11" xfId="57730" xr:uid="{00000000-0005-0000-0000-00008DE10000}"/>
    <cellStyle name="Standard 2 2 6 2 2" xfId="57731" xr:uid="{00000000-0005-0000-0000-00008EE10000}"/>
    <cellStyle name="Standard 2 2 6 2 2 2" xfId="57732" xr:uid="{00000000-0005-0000-0000-00008FE10000}"/>
    <cellStyle name="Standard 2 2 6 2 2 3" xfId="57733" xr:uid="{00000000-0005-0000-0000-000090E10000}"/>
    <cellStyle name="Standard 2 2 6 2 2 4" xfId="57734" xr:uid="{00000000-0005-0000-0000-000091E10000}"/>
    <cellStyle name="Standard 2 2 6 2 2 5" xfId="57735" xr:uid="{00000000-0005-0000-0000-000092E10000}"/>
    <cellStyle name="Standard 2 2 6 2 3" xfId="57736" xr:uid="{00000000-0005-0000-0000-000093E10000}"/>
    <cellStyle name="Standard 2 2 6 2 3 2" xfId="57737" xr:uid="{00000000-0005-0000-0000-000094E10000}"/>
    <cellStyle name="Standard 2 2 6 2 3 3" xfId="57738" xr:uid="{00000000-0005-0000-0000-000095E10000}"/>
    <cellStyle name="Standard 2 2 6 2 4" xfId="57739" xr:uid="{00000000-0005-0000-0000-000096E10000}"/>
    <cellStyle name="Standard 2 2 6 2 4 2" xfId="57740" xr:uid="{00000000-0005-0000-0000-000097E10000}"/>
    <cellStyle name="Standard 2 2 6 2 5" xfId="57741" xr:uid="{00000000-0005-0000-0000-000098E10000}"/>
    <cellStyle name="Standard 2 2 6 2 5 2" xfId="57742" xr:uid="{00000000-0005-0000-0000-000099E10000}"/>
    <cellStyle name="Standard 2 2 6 2 6" xfId="57743" xr:uid="{00000000-0005-0000-0000-00009AE10000}"/>
    <cellStyle name="Standard 2 2 6 2 7" xfId="57744" xr:uid="{00000000-0005-0000-0000-00009BE10000}"/>
    <cellStyle name="Standard 2 2 6 2 8" xfId="57745" xr:uid="{00000000-0005-0000-0000-00009CE10000}"/>
    <cellStyle name="Standard 2 2 6 2 9" xfId="57746" xr:uid="{00000000-0005-0000-0000-00009DE10000}"/>
    <cellStyle name="Standard 2 2 6 2_1) Sector Final Use Input Sheet" xfId="57747" xr:uid="{00000000-0005-0000-0000-00009EE10000}"/>
    <cellStyle name="Standard 2 2 6 3" xfId="57748" xr:uid="{00000000-0005-0000-0000-00009FE10000}"/>
    <cellStyle name="Standard 2 2 6 3 2" xfId="57749" xr:uid="{00000000-0005-0000-0000-0000A0E10000}"/>
    <cellStyle name="Standard 2 2 6 3 3" xfId="57750" xr:uid="{00000000-0005-0000-0000-0000A1E10000}"/>
    <cellStyle name="Standard 2 2 6 3 4" xfId="57751" xr:uid="{00000000-0005-0000-0000-0000A2E10000}"/>
    <cellStyle name="Standard 2 2 6 3 5" xfId="57752" xr:uid="{00000000-0005-0000-0000-0000A3E10000}"/>
    <cellStyle name="Standard 2 2 6 4" xfId="57753" xr:uid="{00000000-0005-0000-0000-0000A4E10000}"/>
    <cellStyle name="Standard 2 2 6 4 2" xfId="57754" xr:uid="{00000000-0005-0000-0000-0000A5E10000}"/>
    <cellStyle name="Standard 2 2 6 4 3" xfId="57755" xr:uid="{00000000-0005-0000-0000-0000A6E10000}"/>
    <cellStyle name="Standard 2 2 6 5" xfId="57756" xr:uid="{00000000-0005-0000-0000-0000A7E10000}"/>
    <cellStyle name="Standard 2 2 6 5 2" xfId="57757" xr:uid="{00000000-0005-0000-0000-0000A8E10000}"/>
    <cellStyle name="Standard 2 2 6 6" xfId="57758" xr:uid="{00000000-0005-0000-0000-0000A9E10000}"/>
    <cellStyle name="Standard 2 2 6 6 2" xfId="57759" xr:uid="{00000000-0005-0000-0000-0000AAE10000}"/>
    <cellStyle name="Standard 2 2 6 7" xfId="57760" xr:uid="{00000000-0005-0000-0000-0000ABE10000}"/>
    <cellStyle name="Standard 2 2 6 8" xfId="57761" xr:uid="{00000000-0005-0000-0000-0000ACE10000}"/>
    <cellStyle name="Standard 2 2 6 9" xfId="57762" xr:uid="{00000000-0005-0000-0000-0000ADE10000}"/>
    <cellStyle name="Standard 2 2 6_1) Sector Final Use Input Sheet" xfId="57763" xr:uid="{00000000-0005-0000-0000-0000AEE10000}"/>
    <cellStyle name="Standard 2 2 7" xfId="57764" xr:uid="{00000000-0005-0000-0000-0000AFE10000}"/>
    <cellStyle name="Standard 2 2 7 10" xfId="57765" xr:uid="{00000000-0005-0000-0000-0000B0E10000}"/>
    <cellStyle name="Standard 2 2 7 11" xfId="57766" xr:uid="{00000000-0005-0000-0000-0000B1E10000}"/>
    <cellStyle name="Standard 2 2 7 12" xfId="57767" xr:uid="{00000000-0005-0000-0000-0000B2E10000}"/>
    <cellStyle name="Standard 2 2 7 2" xfId="57768" xr:uid="{00000000-0005-0000-0000-0000B3E10000}"/>
    <cellStyle name="Standard 2 2 7 2 10" xfId="57769" xr:uid="{00000000-0005-0000-0000-0000B4E10000}"/>
    <cellStyle name="Standard 2 2 7 2 11" xfId="57770" xr:uid="{00000000-0005-0000-0000-0000B5E10000}"/>
    <cellStyle name="Standard 2 2 7 2 2" xfId="57771" xr:uid="{00000000-0005-0000-0000-0000B6E10000}"/>
    <cellStyle name="Standard 2 2 7 2 2 2" xfId="57772" xr:uid="{00000000-0005-0000-0000-0000B7E10000}"/>
    <cellStyle name="Standard 2 2 7 2 2 3" xfId="57773" xr:uid="{00000000-0005-0000-0000-0000B8E10000}"/>
    <cellStyle name="Standard 2 2 7 2 2 4" xfId="57774" xr:uid="{00000000-0005-0000-0000-0000B9E10000}"/>
    <cellStyle name="Standard 2 2 7 2 2 5" xfId="57775" xr:uid="{00000000-0005-0000-0000-0000BAE10000}"/>
    <cellStyle name="Standard 2 2 7 2 3" xfId="57776" xr:uid="{00000000-0005-0000-0000-0000BBE10000}"/>
    <cellStyle name="Standard 2 2 7 2 3 2" xfId="57777" xr:uid="{00000000-0005-0000-0000-0000BCE10000}"/>
    <cellStyle name="Standard 2 2 7 2 3 3" xfId="57778" xr:uid="{00000000-0005-0000-0000-0000BDE10000}"/>
    <cellStyle name="Standard 2 2 7 2 4" xfId="57779" xr:uid="{00000000-0005-0000-0000-0000BEE10000}"/>
    <cellStyle name="Standard 2 2 7 2 4 2" xfId="57780" xr:uid="{00000000-0005-0000-0000-0000BFE10000}"/>
    <cellStyle name="Standard 2 2 7 2 5" xfId="57781" xr:uid="{00000000-0005-0000-0000-0000C0E10000}"/>
    <cellStyle name="Standard 2 2 7 2 5 2" xfId="57782" xr:uid="{00000000-0005-0000-0000-0000C1E10000}"/>
    <cellStyle name="Standard 2 2 7 2 6" xfId="57783" xr:uid="{00000000-0005-0000-0000-0000C2E10000}"/>
    <cellStyle name="Standard 2 2 7 2 7" xfId="57784" xr:uid="{00000000-0005-0000-0000-0000C3E10000}"/>
    <cellStyle name="Standard 2 2 7 2 8" xfId="57785" xr:uid="{00000000-0005-0000-0000-0000C4E10000}"/>
    <cellStyle name="Standard 2 2 7 2 9" xfId="57786" xr:uid="{00000000-0005-0000-0000-0000C5E10000}"/>
    <cellStyle name="Standard 2 2 7 2_1) Sector Final Use Input Sheet" xfId="57787" xr:uid="{00000000-0005-0000-0000-0000C6E10000}"/>
    <cellStyle name="Standard 2 2 7 3" xfId="57788" xr:uid="{00000000-0005-0000-0000-0000C7E10000}"/>
    <cellStyle name="Standard 2 2 7 3 2" xfId="57789" xr:uid="{00000000-0005-0000-0000-0000C8E10000}"/>
    <cellStyle name="Standard 2 2 7 3 3" xfId="57790" xr:uid="{00000000-0005-0000-0000-0000C9E10000}"/>
    <cellStyle name="Standard 2 2 7 3 4" xfId="57791" xr:uid="{00000000-0005-0000-0000-0000CAE10000}"/>
    <cellStyle name="Standard 2 2 7 3 5" xfId="57792" xr:uid="{00000000-0005-0000-0000-0000CBE10000}"/>
    <cellStyle name="Standard 2 2 7 4" xfId="57793" xr:uid="{00000000-0005-0000-0000-0000CCE10000}"/>
    <cellStyle name="Standard 2 2 7 4 2" xfId="57794" xr:uid="{00000000-0005-0000-0000-0000CDE10000}"/>
    <cellStyle name="Standard 2 2 7 4 3" xfId="57795" xr:uid="{00000000-0005-0000-0000-0000CEE10000}"/>
    <cellStyle name="Standard 2 2 7 5" xfId="57796" xr:uid="{00000000-0005-0000-0000-0000CFE10000}"/>
    <cellStyle name="Standard 2 2 7 5 2" xfId="57797" xr:uid="{00000000-0005-0000-0000-0000D0E10000}"/>
    <cellStyle name="Standard 2 2 7 6" xfId="57798" xr:uid="{00000000-0005-0000-0000-0000D1E10000}"/>
    <cellStyle name="Standard 2 2 7 6 2" xfId="57799" xr:uid="{00000000-0005-0000-0000-0000D2E10000}"/>
    <cellStyle name="Standard 2 2 7 7" xfId="57800" xr:uid="{00000000-0005-0000-0000-0000D3E10000}"/>
    <cellStyle name="Standard 2 2 7 8" xfId="57801" xr:uid="{00000000-0005-0000-0000-0000D4E10000}"/>
    <cellStyle name="Standard 2 2 7 9" xfId="57802" xr:uid="{00000000-0005-0000-0000-0000D5E10000}"/>
    <cellStyle name="Standard 2 2 7_1) Sector Final Use Input Sheet" xfId="57803" xr:uid="{00000000-0005-0000-0000-0000D6E10000}"/>
    <cellStyle name="Standard 2 2 8" xfId="57804" xr:uid="{00000000-0005-0000-0000-0000D7E10000}"/>
    <cellStyle name="Standard 2 2 8 10" xfId="57805" xr:uid="{00000000-0005-0000-0000-0000D8E10000}"/>
    <cellStyle name="Standard 2 2 8 11" xfId="57806" xr:uid="{00000000-0005-0000-0000-0000D9E10000}"/>
    <cellStyle name="Standard 2 2 8 2" xfId="57807" xr:uid="{00000000-0005-0000-0000-0000DAE10000}"/>
    <cellStyle name="Standard 2 2 8 2 2" xfId="57808" xr:uid="{00000000-0005-0000-0000-0000DBE10000}"/>
    <cellStyle name="Standard 2 2 8 2 3" xfId="57809" xr:uid="{00000000-0005-0000-0000-0000DCE10000}"/>
    <cellStyle name="Standard 2 2 8 2 4" xfId="57810" xr:uid="{00000000-0005-0000-0000-0000DDE10000}"/>
    <cellStyle name="Standard 2 2 8 2 5" xfId="57811" xr:uid="{00000000-0005-0000-0000-0000DEE10000}"/>
    <cellStyle name="Standard 2 2 8 3" xfId="57812" xr:uid="{00000000-0005-0000-0000-0000DFE10000}"/>
    <cellStyle name="Standard 2 2 8 3 2" xfId="57813" xr:uid="{00000000-0005-0000-0000-0000E0E10000}"/>
    <cellStyle name="Standard 2 2 8 3 3" xfId="57814" xr:uid="{00000000-0005-0000-0000-0000E1E10000}"/>
    <cellStyle name="Standard 2 2 8 4" xfId="57815" xr:uid="{00000000-0005-0000-0000-0000E2E10000}"/>
    <cellStyle name="Standard 2 2 8 4 2" xfId="57816" xr:uid="{00000000-0005-0000-0000-0000E3E10000}"/>
    <cellStyle name="Standard 2 2 8 5" xfId="57817" xr:uid="{00000000-0005-0000-0000-0000E4E10000}"/>
    <cellStyle name="Standard 2 2 8 5 2" xfId="57818" xr:uid="{00000000-0005-0000-0000-0000E5E10000}"/>
    <cellStyle name="Standard 2 2 8 6" xfId="57819" xr:uid="{00000000-0005-0000-0000-0000E6E10000}"/>
    <cellStyle name="Standard 2 2 8 7" xfId="57820" xr:uid="{00000000-0005-0000-0000-0000E7E10000}"/>
    <cellStyle name="Standard 2 2 8 8" xfId="57821" xr:uid="{00000000-0005-0000-0000-0000E8E10000}"/>
    <cellStyle name="Standard 2 2 8 9" xfId="57822" xr:uid="{00000000-0005-0000-0000-0000E9E10000}"/>
    <cellStyle name="Standard 2 2 8_1) Sector Final Use Input Sheet" xfId="57823" xr:uid="{00000000-0005-0000-0000-0000EAE10000}"/>
    <cellStyle name="Standard 2 2 9" xfId="57824" xr:uid="{00000000-0005-0000-0000-0000EBE10000}"/>
    <cellStyle name="Standard 2 2 9 2" xfId="57825" xr:uid="{00000000-0005-0000-0000-0000ECE10000}"/>
    <cellStyle name="Standard 2 2 9 3" xfId="57826" xr:uid="{00000000-0005-0000-0000-0000EDE10000}"/>
    <cellStyle name="Standard 2 2 9 4" xfId="57827" xr:uid="{00000000-0005-0000-0000-0000EEE10000}"/>
    <cellStyle name="Standard 2 2 9 5" xfId="57828" xr:uid="{00000000-0005-0000-0000-0000EFE10000}"/>
    <cellStyle name="Standard 2 2_1) Sector Final Use Input Sheet" xfId="57829" xr:uid="{00000000-0005-0000-0000-0000F0E10000}"/>
    <cellStyle name="Standard 2 3" xfId="57830" xr:uid="{00000000-0005-0000-0000-0000F1E10000}"/>
    <cellStyle name="Standard 2 3 10" xfId="57831" xr:uid="{00000000-0005-0000-0000-0000F2E10000}"/>
    <cellStyle name="Standard 2 3 10 2" xfId="57832" xr:uid="{00000000-0005-0000-0000-0000F3E10000}"/>
    <cellStyle name="Standard 2 3 11" xfId="57833" xr:uid="{00000000-0005-0000-0000-0000F4E10000}"/>
    <cellStyle name="Standard 2 3 11 2" xfId="57834" xr:uid="{00000000-0005-0000-0000-0000F5E10000}"/>
    <cellStyle name="Standard 2 3 12" xfId="57835" xr:uid="{00000000-0005-0000-0000-0000F6E10000}"/>
    <cellStyle name="Standard 2 3 13" xfId="57836" xr:uid="{00000000-0005-0000-0000-0000F7E10000}"/>
    <cellStyle name="Standard 2 3 14" xfId="57837" xr:uid="{00000000-0005-0000-0000-0000F8E10000}"/>
    <cellStyle name="Standard 2 3 15" xfId="57838" xr:uid="{00000000-0005-0000-0000-0000F9E10000}"/>
    <cellStyle name="Standard 2 3 16" xfId="57839" xr:uid="{00000000-0005-0000-0000-0000FAE10000}"/>
    <cellStyle name="Standard 2 3 17" xfId="57840" xr:uid="{00000000-0005-0000-0000-0000FBE10000}"/>
    <cellStyle name="Standard 2 3 2" xfId="57841" xr:uid="{00000000-0005-0000-0000-0000FCE10000}"/>
    <cellStyle name="Standard 2 3 2 10" xfId="57842" xr:uid="{00000000-0005-0000-0000-0000FDE10000}"/>
    <cellStyle name="Standard 2 3 2 11" xfId="57843" xr:uid="{00000000-0005-0000-0000-0000FEE10000}"/>
    <cellStyle name="Standard 2 3 2 12" xfId="57844" xr:uid="{00000000-0005-0000-0000-0000FFE10000}"/>
    <cellStyle name="Standard 2 3 2 13" xfId="57845" xr:uid="{00000000-0005-0000-0000-000000E20000}"/>
    <cellStyle name="Standard 2 3 2 14" xfId="57846" xr:uid="{00000000-0005-0000-0000-000001E20000}"/>
    <cellStyle name="Standard 2 3 2 2" xfId="57847" xr:uid="{00000000-0005-0000-0000-000002E20000}"/>
    <cellStyle name="Standard 2 3 2 2 10" xfId="57848" xr:uid="{00000000-0005-0000-0000-000003E20000}"/>
    <cellStyle name="Standard 2 3 2 2 11" xfId="57849" xr:uid="{00000000-0005-0000-0000-000004E20000}"/>
    <cellStyle name="Standard 2 3 2 2 12" xfId="57850" xr:uid="{00000000-0005-0000-0000-000005E20000}"/>
    <cellStyle name="Standard 2 3 2 2 2" xfId="57851" xr:uid="{00000000-0005-0000-0000-000006E20000}"/>
    <cellStyle name="Standard 2 3 2 2 2 10" xfId="57852" xr:uid="{00000000-0005-0000-0000-000007E20000}"/>
    <cellStyle name="Standard 2 3 2 2 2 11" xfId="57853" xr:uid="{00000000-0005-0000-0000-000008E20000}"/>
    <cellStyle name="Standard 2 3 2 2 2 2" xfId="57854" xr:uid="{00000000-0005-0000-0000-000009E20000}"/>
    <cellStyle name="Standard 2 3 2 2 2 2 2" xfId="57855" xr:uid="{00000000-0005-0000-0000-00000AE20000}"/>
    <cellStyle name="Standard 2 3 2 2 2 2 3" xfId="57856" xr:uid="{00000000-0005-0000-0000-00000BE20000}"/>
    <cellStyle name="Standard 2 3 2 2 2 2 4" xfId="57857" xr:uid="{00000000-0005-0000-0000-00000CE20000}"/>
    <cellStyle name="Standard 2 3 2 2 2 2 5" xfId="57858" xr:uid="{00000000-0005-0000-0000-00000DE20000}"/>
    <cellStyle name="Standard 2 3 2 2 2 3" xfId="57859" xr:uid="{00000000-0005-0000-0000-00000EE20000}"/>
    <cellStyle name="Standard 2 3 2 2 2 3 2" xfId="57860" xr:uid="{00000000-0005-0000-0000-00000FE20000}"/>
    <cellStyle name="Standard 2 3 2 2 2 3 3" xfId="57861" xr:uid="{00000000-0005-0000-0000-000010E20000}"/>
    <cellStyle name="Standard 2 3 2 2 2 4" xfId="57862" xr:uid="{00000000-0005-0000-0000-000011E20000}"/>
    <cellStyle name="Standard 2 3 2 2 2 4 2" xfId="57863" xr:uid="{00000000-0005-0000-0000-000012E20000}"/>
    <cellStyle name="Standard 2 3 2 2 2 5" xfId="57864" xr:uid="{00000000-0005-0000-0000-000013E20000}"/>
    <cellStyle name="Standard 2 3 2 2 2 5 2" xfId="57865" xr:uid="{00000000-0005-0000-0000-000014E20000}"/>
    <cellStyle name="Standard 2 3 2 2 2 6" xfId="57866" xr:uid="{00000000-0005-0000-0000-000015E20000}"/>
    <cellStyle name="Standard 2 3 2 2 2 7" xfId="57867" xr:uid="{00000000-0005-0000-0000-000016E20000}"/>
    <cellStyle name="Standard 2 3 2 2 2 8" xfId="57868" xr:uid="{00000000-0005-0000-0000-000017E20000}"/>
    <cellStyle name="Standard 2 3 2 2 2 9" xfId="57869" xr:uid="{00000000-0005-0000-0000-000018E20000}"/>
    <cellStyle name="Standard 2 3 2 2 2_1) Sector Final Use Input Sheet" xfId="57870" xr:uid="{00000000-0005-0000-0000-000019E20000}"/>
    <cellStyle name="Standard 2 3 2 2 3" xfId="57871" xr:uid="{00000000-0005-0000-0000-00001AE20000}"/>
    <cellStyle name="Standard 2 3 2 2 3 2" xfId="57872" xr:uid="{00000000-0005-0000-0000-00001BE20000}"/>
    <cellStyle name="Standard 2 3 2 2 3 3" xfId="57873" xr:uid="{00000000-0005-0000-0000-00001CE20000}"/>
    <cellStyle name="Standard 2 3 2 2 3 4" xfId="57874" xr:uid="{00000000-0005-0000-0000-00001DE20000}"/>
    <cellStyle name="Standard 2 3 2 2 3 5" xfId="57875" xr:uid="{00000000-0005-0000-0000-00001EE20000}"/>
    <cellStyle name="Standard 2 3 2 2 4" xfId="57876" xr:uid="{00000000-0005-0000-0000-00001FE20000}"/>
    <cellStyle name="Standard 2 3 2 2 4 2" xfId="57877" xr:uid="{00000000-0005-0000-0000-000020E20000}"/>
    <cellStyle name="Standard 2 3 2 2 4 3" xfId="57878" xr:uid="{00000000-0005-0000-0000-000021E20000}"/>
    <cellStyle name="Standard 2 3 2 2 5" xfId="57879" xr:uid="{00000000-0005-0000-0000-000022E20000}"/>
    <cellStyle name="Standard 2 3 2 2 5 2" xfId="57880" xr:uid="{00000000-0005-0000-0000-000023E20000}"/>
    <cellStyle name="Standard 2 3 2 2 6" xfId="57881" xr:uid="{00000000-0005-0000-0000-000024E20000}"/>
    <cellStyle name="Standard 2 3 2 2 6 2" xfId="57882" xr:uid="{00000000-0005-0000-0000-000025E20000}"/>
    <cellStyle name="Standard 2 3 2 2 7" xfId="57883" xr:uid="{00000000-0005-0000-0000-000026E20000}"/>
    <cellStyle name="Standard 2 3 2 2 8" xfId="57884" xr:uid="{00000000-0005-0000-0000-000027E20000}"/>
    <cellStyle name="Standard 2 3 2 2 9" xfId="57885" xr:uid="{00000000-0005-0000-0000-000028E20000}"/>
    <cellStyle name="Standard 2 3 2 2_1) Sector Final Use Input Sheet" xfId="57886" xr:uid="{00000000-0005-0000-0000-000029E20000}"/>
    <cellStyle name="Standard 2 3 2 3" xfId="57887" xr:uid="{00000000-0005-0000-0000-00002AE20000}"/>
    <cellStyle name="Standard 2 3 2 3 10" xfId="57888" xr:uid="{00000000-0005-0000-0000-00002BE20000}"/>
    <cellStyle name="Standard 2 3 2 3 11" xfId="57889" xr:uid="{00000000-0005-0000-0000-00002CE20000}"/>
    <cellStyle name="Standard 2 3 2 3 12" xfId="57890" xr:uid="{00000000-0005-0000-0000-00002DE20000}"/>
    <cellStyle name="Standard 2 3 2 3 2" xfId="57891" xr:uid="{00000000-0005-0000-0000-00002EE20000}"/>
    <cellStyle name="Standard 2 3 2 3 2 10" xfId="57892" xr:uid="{00000000-0005-0000-0000-00002FE20000}"/>
    <cellStyle name="Standard 2 3 2 3 2 11" xfId="57893" xr:uid="{00000000-0005-0000-0000-000030E20000}"/>
    <cellStyle name="Standard 2 3 2 3 2 2" xfId="57894" xr:uid="{00000000-0005-0000-0000-000031E20000}"/>
    <cellStyle name="Standard 2 3 2 3 2 2 2" xfId="57895" xr:uid="{00000000-0005-0000-0000-000032E20000}"/>
    <cellStyle name="Standard 2 3 2 3 2 2 3" xfId="57896" xr:uid="{00000000-0005-0000-0000-000033E20000}"/>
    <cellStyle name="Standard 2 3 2 3 2 2 4" xfId="57897" xr:uid="{00000000-0005-0000-0000-000034E20000}"/>
    <cellStyle name="Standard 2 3 2 3 2 2 5" xfId="57898" xr:uid="{00000000-0005-0000-0000-000035E20000}"/>
    <cellStyle name="Standard 2 3 2 3 2 3" xfId="57899" xr:uid="{00000000-0005-0000-0000-000036E20000}"/>
    <cellStyle name="Standard 2 3 2 3 2 3 2" xfId="57900" xr:uid="{00000000-0005-0000-0000-000037E20000}"/>
    <cellStyle name="Standard 2 3 2 3 2 3 3" xfId="57901" xr:uid="{00000000-0005-0000-0000-000038E20000}"/>
    <cellStyle name="Standard 2 3 2 3 2 4" xfId="57902" xr:uid="{00000000-0005-0000-0000-000039E20000}"/>
    <cellStyle name="Standard 2 3 2 3 2 4 2" xfId="57903" xr:uid="{00000000-0005-0000-0000-00003AE20000}"/>
    <cellStyle name="Standard 2 3 2 3 2 5" xfId="57904" xr:uid="{00000000-0005-0000-0000-00003BE20000}"/>
    <cellStyle name="Standard 2 3 2 3 2 5 2" xfId="57905" xr:uid="{00000000-0005-0000-0000-00003CE20000}"/>
    <cellStyle name="Standard 2 3 2 3 2 6" xfId="57906" xr:uid="{00000000-0005-0000-0000-00003DE20000}"/>
    <cellStyle name="Standard 2 3 2 3 2 7" xfId="57907" xr:uid="{00000000-0005-0000-0000-00003EE20000}"/>
    <cellStyle name="Standard 2 3 2 3 2 8" xfId="57908" xr:uid="{00000000-0005-0000-0000-00003FE20000}"/>
    <cellStyle name="Standard 2 3 2 3 2 9" xfId="57909" xr:uid="{00000000-0005-0000-0000-000040E20000}"/>
    <cellStyle name="Standard 2 3 2 3 2_1) Sector Final Use Input Sheet" xfId="57910" xr:uid="{00000000-0005-0000-0000-000041E20000}"/>
    <cellStyle name="Standard 2 3 2 3 3" xfId="57911" xr:uid="{00000000-0005-0000-0000-000042E20000}"/>
    <cellStyle name="Standard 2 3 2 3 3 2" xfId="57912" xr:uid="{00000000-0005-0000-0000-000043E20000}"/>
    <cellStyle name="Standard 2 3 2 3 3 3" xfId="57913" xr:uid="{00000000-0005-0000-0000-000044E20000}"/>
    <cellStyle name="Standard 2 3 2 3 3 4" xfId="57914" xr:uid="{00000000-0005-0000-0000-000045E20000}"/>
    <cellStyle name="Standard 2 3 2 3 3 5" xfId="57915" xr:uid="{00000000-0005-0000-0000-000046E20000}"/>
    <cellStyle name="Standard 2 3 2 3 4" xfId="57916" xr:uid="{00000000-0005-0000-0000-000047E20000}"/>
    <cellStyle name="Standard 2 3 2 3 4 2" xfId="57917" xr:uid="{00000000-0005-0000-0000-000048E20000}"/>
    <cellStyle name="Standard 2 3 2 3 4 3" xfId="57918" xr:uid="{00000000-0005-0000-0000-000049E20000}"/>
    <cellStyle name="Standard 2 3 2 3 5" xfId="57919" xr:uid="{00000000-0005-0000-0000-00004AE20000}"/>
    <cellStyle name="Standard 2 3 2 3 5 2" xfId="57920" xr:uid="{00000000-0005-0000-0000-00004BE20000}"/>
    <cellStyle name="Standard 2 3 2 3 6" xfId="57921" xr:uid="{00000000-0005-0000-0000-00004CE20000}"/>
    <cellStyle name="Standard 2 3 2 3 6 2" xfId="57922" xr:uid="{00000000-0005-0000-0000-00004DE20000}"/>
    <cellStyle name="Standard 2 3 2 3 7" xfId="57923" xr:uid="{00000000-0005-0000-0000-00004EE20000}"/>
    <cellStyle name="Standard 2 3 2 3 8" xfId="57924" xr:uid="{00000000-0005-0000-0000-00004FE20000}"/>
    <cellStyle name="Standard 2 3 2 3 9" xfId="57925" xr:uid="{00000000-0005-0000-0000-000050E20000}"/>
    <cellStyle name="Standard 2 3 2 3_1) Sector Final Use Input Sheet" xfId="57926" xr:uid="{00000000-0005-0000-0000-000051E20000}"/>
    <cellStyle name="Standard 2 3 2 4" xfId="57927" xr:uid="{00000000-0005-0000-0000-000052E20000}"/>
    <cellStyle name="Standard 2 3 2 4 10" xfId="57928" xr:uid="{00000000-0005-0000-0000-000053E20000}"/>
    <cellStyle name="Standard 2 3 2 4 11" xfId="57929" xr:uid="{00000000-0005-0000-0000-000054E20000}"/>
    <cellStyle name="Standard 2 3 2 4 2" xfId="57930" xr:uid="{00000000-0005-0000-0000-000055E20000}"/>
    <cellStyle name="Standard 2 3 2 4 2 2" xfId="57931" xr:uid="{00000000-0005-0000-0000-000056E20000}"/>
    <cellStyle name="Standard 2 3 2 4 2 3" xfId="57932" xr:uid="{00000000-0005-0000-0000-000057E20000}"/>
    <cellStyle name="Standard 2 3 2 4 2 4" xfId="57933" xr:uid="{00000000-0005-0000-0000-000058E20000}"/>
    <cellStyle name="Standard 2 3 2 4 2 5" xfId="57934" xr:uid="{00000000-0005-0000-0000-000059E20000}"/>
    <cellStyle name="Standard 2 3 2 4 3" xfId="57935" xr:uid="{00000000-0005-0000-0000-00005AE20000}"/>
    <cellStyle name="Standard 2 3 2 4 3 2" xfId="57936" xr:uid="{00000000-0005-0000-0000-00005BE20000}"/>
    <cellStyle name="Standard 2 3 2 4 3 3" xfId="57937" xr:uid="{00000000-0005-0000-0000-00005CE20000}"/>
    <cellStyle name="Standard 2 3 2 4 4" xfId="57938" xr:uid="{00000000-0005-0000-0000-00005DE20000}"/>
    <cellStyle name="Standard 2 3 2 4 4 2" xfId="57939" xr:uid="{00000000-0005-0000-0000-00005EE20000}"/>
    <cellStyle name="Standard 2 3 2 4 5" xfId="57940" xr:uid="{00000000-0005-0000-0000-00005FE20000}"/>
    <cellStyle name="Standard 2 3 2 4 5 2" xfId="57941" xr:uid="{00000000-0005-0000-0000-000060E20000}"/>
    <cellStyle name="Standard 2 3 2 4 6" xfId="57942" xr:uid="{00000000-0005-0000-0000-000061E20000}"/>
    <cellStyle name="Standard 2 3 2 4 7" xfId="57943" xr:uid="{00000000-0005-0000-0000-000062E20000}"/>
    <cellStyle name="Standard 2 3 2 4 8" xfId="57944" xr:uid="{00000000-0005-0000-0000-000063E20000}"/>
    <cellStyle name="Standard 2 3 2 4 9" xfId="57945" xr:uid="{00000000-0005-0000-0000-000064E20000}"/>
    <cellStyle name="Standard 2 3 2 4_1) Sector Final Use Input Sheet" xfId="57946" xr:uid="{00000000-0005-0000-0000-000065E20000}"/>
    <cellStyle name="Standard 2 3 2 5" xfId="57947" xr:uid="{00000000-0005-0000-0000-000066E20000}"/>
    <cellStyle name="Standard 2 3 2 5 2" xfId="57948" xr:uid="{00000000-0005-0000-0000-000067E20000}"/>
    <cellStyle name="Standard 2 3 2 5 3" xfId="57949" xr:uid="{00000000-0005-0000-0000-000068E20000}"/>
    <cellStyle name="Standard 2 3 2 5 4" xfId="57950" xr:uid="{00000000-0005-0000-0000-000069E20000}"/>
    <cellStyle name="Standard 2 3 2 5 5" xfId="57951" xr:uid="{00000000-0005-0000-0000-00006AE20000}"/>
    <cellStyle name="Standard 2 3 2 6" xfId="57952" xr:uid="{00000000-0005-0000-0000-00006BE20000}"/>
    <cellStyle name="Standard 2 3 2 6 2" xfId="57953" xr:uid="{00000000-0005-0000-0000-00006CE20000}"/>
    <cellStyle name="Standard 2 3 2 6 3" xfId="57954" xr:uid="{00000000-0005-0000-0000-00006DE20000}"/>
    <cellStyle name="Standard 2 3 2 7" xfId="57955" xr:uid="{00000000-0005-0000-0000-00006EE20000}"/>
    <cellStyle name="Standard 2 3 2 7 2" xfId="57956" xr:uid="{00000000-0005-0000-0000-00006FE20000}"/>
    <cellStyle name="Standard 2 3 2 8" xfId="57957" xr:uid="{00000000-0005-0000-0000-000070E20000}"/>
    <cellStyle name="Standard 2 3 2 8 2" xfId="57958" xr:uid="{00000000-0005-0000-0000-000071E20000}"/>
    <cellStyle name="Standard 2 3 2 9" xfId="57959" xr:uid="{00000000-0005-0000-0000-000072E20000}"/>
    <cellStyle name="Standard 2 3 2_1) Sector Final Use Input Sheet" xfId="57960" xr:uid="{00000000-0005-0000-0000-000073E20000}"/>
    <cellStyle name="Standard 2 3 3" xfId="57961" xr:uid="{00000000-0005-0000-0000-000074E20000}"/>
    <cellStyle name="Standard 2 3 3 10" xfId="57962" xr:uid="{00000000-0005-0000-0000-000075E20000}"/>
    <cellStyle name="Standard 2 3 3 11" xfId="57963" xr:uid="{00000000-0005-0000-0000-000076E20000}"/>
    <cellStyle name="Standard 2 3 3 12" xfId="57964" xr:uid="{00000000-0005-0000-0000-000077E20000}"/>
    <cellStyle name="Standard 2 3 3 13" xfId="57965" xr:uid="{00000000-0005-0000-0000-000078E20000}"/>
    <cellStyle name="Standard 2 3 3 14" xfId="57966" xr:uid="{00000000-0005-0000-0000-000079E20000}"/>
    <cellStyle name="Standard 2 3 3 2" xfId="57967" xr:uid="{00000000-0005-0000-0000-00007AE20000}"/>
    <cellStyle name="Standard 2 3 3 2 10" xfId="57968" xr:uid="{00000000-0005-0000-0000-00007BE20000}"/>
    <cellStyle name="Standard 2 3 3 2 11" xfId="57969" xr:uid="{00000000-0005-0000-0000-00007CE20000}"/>
    <cellStyle name="Standard 2 3 3 2 12" xfId="57970" xr:uid="{00000000-0005-0000-0000-00007DE20000}"/>
    <cellStyle name="Standard 2 3 3 2 2" xfId="57971" xr:uid="{00000000-0005-0000-0000-00007EE20000}"/>
    <cellStyle name="Standard 2 3 3 2 2 10" xfId="57972" xr:uid="{00000000-0005-0000-0000-00007FE20000}"/>
    <cellStyle name="Standard 2 3 3 2 2 11" xfId="57973" xr:uid="{00000000-0005-0000-0000-000080E20000}"/>
    <cellStyle name="Standard 2 3 3 2 2 2" xfId="57974" xr:uid="{00000000-0005-0000-0000-000081E20000}"/>
    <cellStyle name="Standard 2 3 3 2 2 2 2" xfId="57975" xr:uid="{00000000-0005-0000-0000-000082E20000}"/>
    <cellStyle name="Standard 2 3 3 2 2 2 3" xfId="57976" xr:uid="{00000000-0005-0000-0000-000083E20000}"/>
    <cellStyle name="Standard 2 3 3 2 2 2 4" xfId="57977" xr:uid="{00000000-0005-0000-0000-000084E20000}"/>
    <cellStyle name="Standard 2 3 3 2 2 2 5" xfId="57978" xr:uid="{00000000-0005-0000-0000-000085E20000}"/>
    <cellStyle name="Standard 2 3 3 2 2 3" xfId="57979" xr:uid="{00000000-0005-0000-0000-000086E20000}"/>
    <cellStyle name="Standard 2 3 3 2 2 3 2" xfId="57980" xr:uid="{00000000-0005-0000-0000-000087E20000}"/>
    <cellStyle name="Standard 2 3 3 2 2 3 3" xfId="57981" xr:uid="{00000000-0005-0000-0000-000088E20000}"/>
    <cellStyle name="Standard 2 3 3 2 2 4" xfId="57982" xr:uid="{00000000-0005-0000-0000-000089E20000}"/>
    <cellStyle name="Standard 2 3 3 2 2 4 2" xfId="57983" xr:uid="{00000000-0005-0000-0000-00008AE20000}"/>
    <cellStyle name="Standard 2 3 3 2 2 5" xfId="57984" xr:uid="{00000000-0005-0000-0000-00008BE20000}"/>
    <cellStyle name="Standard 2 3 3 2 2 5 2" xfId="57985" xr:uid="{00000000-0005-0000-0000-00008CE20000}"/>
    <cellStyle name="Standard 2 3 3 2 2 6" xfId="57986" xr:uid="{00000000-0005-0000-0000-00008DE20000}"/>
    <cellStyle name="Standard 2 3 3 2 2 7" xfId="57987" xr:uid="{00000000-0005-0000-0000-00008EE20000}"/>
    <cellStyle name="Standard 2 3 3 2 2 8" xfId="57988" xr:uid="{00000000-0005-0000-0000-00008FE20000}"/>
    <cellStyle name="Standard 2 3 3 2 2 9" xfId="57989" xr:uid="{00000000-0005-0000-0000-000090E20000}"/>
    <cellStyle name="Standard 2 3 3 2 2_1) Sector Final Use Input Sheet" xfId="57990" xr:uid="{00000000-0005-0000-0000-000091E20000}"/>
    <cellStyle name="Standard 2 3 3 2 3" xfId="57991" xr:uid="{00000000-0005-0000-0000-000092E20000}"/>
    <cellStyle name="Standard 2 3 3 2 3 2" xfId="57992" xr:uid="{00000000-0005-0000-0000-000093E20000}"/>
    <cellStyle name="Standard 2 3 3 2 3 3" xfId="57993" xr:uid="{00000000-0005-0000-0000-000094E20000}"/>
    <cellStyle name="Standard 2 3 3 2 3 4" xfId="57994" xr:uid="{00000000-0005-0000-0000-000095E20000}"/>
    <cellStyle name="Standard 2 3 3 2 3 5" xfId="57995" xr:uid="{00000000-0005-0000-0000-000096E20000}"/>
    <cellStyle name="Standard 2 3 3 2 4" xfId="57996" xr:uid="{00000000-0005-0000-0000-000097E20000}"/>
    <cellStyle name="Standard 2 3 3 2 4 2" xfId="57997" xr:uid="{00000000-0005-0000-0000-000098E20000}"/>
    <cellStyle name="Standard 2 3 3 2 4 3" xfId="57998" xr:uid="{00000000-0005-0000-0000-000099E20000}"/>
    <cellStyle name="Standard 2 3 3 2 5" xfId="57999" xr:uid="{00000000-0005-0000-0000-00009AE20000}"/>
    <cellStyle name="Standard 2 3 3 2 5 2" xfId="58000" xr:uid="{00000000-0005-0000-0000-00009BE20000}"/>
    <cellStyle name="Standard 2 3 3 2 6" xfId="58001" xr:uid="{00000000-0005-0000-0000-00009CE20000}"/>
    <cellStyle name="Standard 2 3 3 2 6 2" xfId="58002" xr:uid="{00000000-0005-0000-0000-00009DE20000}"/>
    <cellStyle name="Standard 2 3 3 2 7" xfId="58003" xr:uid="{00000000-0005-0000-0000-00009EE20000}"/>
    <cellStyle name="Standard 2 3 3 2 8" xfId="58004" xr:uid="{00000000-0005-0000-0000-00009FE20000}"/>
    <cellStyle name="Standard 2 3 3 2 9" xfId="58005" xr:uid="{00000000-0005-0000-0000-0000A0E20000}"/>
    <cellStyle name="Standard 2 3 3 2_1) Sector Final Use Input Sheet" xfId="58006" xr:uid="{00000000-0005-0000-0000-0000A1E20000}"/>
    <cellStyle name="Standard 2 3 3 3" xfId="58007" xr:uid="{00000000-0005-0000-0000-0000A2E20000}"/>
    <cellStyle name="Standard 2 3 3 3 10" xfId="58008" xr:uid="{00000000-0005-0000-0000-0000A3E20000}"/>
    <cellStyle name="Standard 2 3 3 3 11" xfId="58009" xr:uid="{00000000-0005-0000-0000-0000A4E20000}"/>
    <cellStyle name="Standard 2 3 3 3 12" xfId="58010" xr:uid="{00000000-0005-0000-0000-0000A5E20000}"/>
    <cellStyle name="Standard 2 3 3 3 2" xfId="58011" xr:uid="{00000000-0005-0000-0000-0000A6E20000}"/>
    <cellStyle name="Standard 2 3 3 3 2 10" xfId="58012" xr:uid="{00000000-0005-0000-0000-0000A7E20000}"/>
    <cellStyle name="Standard 2 3 3 3 2 11" xfId="58013" xr:uid="{00000000-0005-0000-0000-0000A8E20000}"/>
    <cellStyle name="Standard 2 3 3 3 2 2" xfId="58014" xr:uid="{00000000-0005-0000-0000-0000A9E20000}"/>
    <cellStyle name="Standard 2 3 3 3 2 2 2" xfId="58015" xr:uid="{00000000-0005-0000-0000-0000AAE20000}"/>
    <cellStyle name="Standard 2 3 3 3 2 2 3" xfId="58016" xr:uid="{00000000-0005-0000-0000-0000ABE20000}"/>
    <cellStyle name="Standard 2 3 3 3 2 2 4" xfId="58017" xr:uid="{00000000-0005-0000-0000-0000ACE20000}"/>
    <cellStyle name="Standard 2 3 3 3 2 2 5" xfId="58018" xr:uid="{00000000-0005-0000-0000-0000ADE20000}"/>
    <cellStyle name="Standard 2 3 3 3 2 3" xfId="58019" xr:uid="{00000000-0005-0000-0000-0000AEE20000}"/>
    <cellStyle name="Standard 2 3 3 3 2 3 2" xfId="58020" xr:uid="{00000000-0005-0000-0000-0000AFE20000}"/>
    <cellStyle name="Standard 2 3 3 3 2 3 3" xfId="58021" xr:uid="{00000000-0005-0000-0000-0000B0E20000}"/>
    <cellStyle name="Standard 2 3 3 3 2 4" xfId="58022" xr:uid="{00000000-0005-0000-0000-0000B1E20000}"/>
    <cellStyle name="Standard 2 3 3 3 2 4 2" xfId="58023" xr:uid="{00000000-0005-0000-0000-0000B2E20000}"/>
    <cellStyle name="Standard 2 3 3 3 2 5" xfId="58024" xr:uid="{00000000-0005-0000-0000-0000B3E20000}"/>
    <cellStyle name="Standard 2 3 3 3 2 5 2" xfId="58025" xr:uid="{00000000-0005-0000-0000-0000B4E20000}"/>
    <cellStyle name="Standard 2 3 3 3 2 6" xfId="58026" xr:uid="{00000000-0005-0000-0000-0000B5E20000}"/>
    <cellStyle name="Standard 2 3 3 3 2 7" xfId="58027" xr:uid="{00000000-0005-0000-0000-0000B6E20000}"/>
    <cellStyle name="Standard 2 3 3 3 2 8" xfId="58028" xr:uid="{00000000-0005-0000-0000-0000B7E20000}"/>
    <cellStyle name="Standard 2 3 3 3 2 9" xfId="58029" xr:uid="{00000000-0005-0000-0000-0000B8E20000}"/>
    <cellStyle name="Standard 2 3 3 3 2_1) Sector Final Use Input Sheet" xfId="58030" xr:uid="{00000000-0005-0000-0000-0000B9E20000}"/>
    <cellStyle name="Standard 2 3 3 3 3" xfId="58031" xr:uid="{00000000-0005-0000-0000-0000BAE20000}"/>
    <cellStyle name="Standard 2 3 3 3 3 2" xfId="58032" xr:uid="{00000000-0005-0000-0000-0000BBE20000}"/>
    <cellStyle name="Standard 2 3 3 3 3 3" xfId="58033" xr:uid="{00000000-0005-0000-0000-0000BCE20000}"/>
    <cellStyle name="Standard 2 3 3 3 3 4" xfId="58034" xr:uid="{00000000-0005-0000-0000-0000BDE20000}"/>
    <cellStyle name="Standard 2 3 3 3 3 5" xfId="58035" xr:uid="{00000000-0005-0000-0000-0000BEE20000}"/>
    <cellStyle name="Standard 2 3 3 3 4" xfId="58036" xr:uid="{00000000-0005-0000-0000-0000BFE20000}"/>
    <cellStyle name="Standard 2 3 3 3 4 2" xfId="58037" xr:uid="{00000000-0005-0000-0000-0000C0E20000}"/>
    <cellStyle name="Standard 2 3 3 3 4 3" xfId="58038" xr:uid="{00000000-0005-0000-0000-0000C1E20000}"/>
    <cellStyle name="Standard 2 3 3 3 5" xfId="58039" xr:uid="{00000000-0005-0000-0000-0000C2E20000}"/>
    <cellStyle name="Standard 2 3 3 3 5 2" xfId="58040" xr:uid="{00000000-0005-0000-0000-0000C3E20000}"/>
    <cellStyle name="Standard 2 3 3 3 6" xfId="58041" xr:uid="{00000000-0005-0000-0000-0000C4E20000}"/>
    <cellStyle name="Standard 2 3 3 3 6 2" xfId="58042" xr:uid="{00000000-0005-0000-0000-0000C5E20000}"/>
    <cellStyle name="Standard 2 3 3 3 7" xfId="58043" xr:uid="{00000000-0005-0000-0000-0000C6E20000}"/>
    <cellStyle name="Standard 2 3 3 3 8" xfId="58044" xr:uid="{00000000-0005-0000-0000-0000C7E20000}"/>
    <cellStyle name="Standard 2 3 3 3 9" xfId="58045" xr:uid="{00000000-0005-0000-0000-0000C8E20000}"/>
    <cellStyle name="Standard 2 3 3 3_1) Sector Final Use Input Sheet" xfId="58046" xr:uid="{00000000-0005-0000-0000-0000C9E20000}"/>
    <cellStyle name="Standard 2 3 3 4" xfId="58047" xr:uid="{00000000-0005-0000-0000-0000CAE20000}"/>
    <cellStyle name="Standard 2 3 3 4 10" xfId="58048" xr:uid="{00000000-0005-0000-0000-0000CBE20000}"/>
    <cellStyle name="Standard 2 3 3 4 11" xfId="58049" xr:uid="{00000000-0005-0000-0000-0000CCE20000}"/>
    <cellStyle name="Standard 2 3 3 4 2" xfId="58050" xr:uid="{00000000-0005-0000-0000-0000CDE20000}"/>
    <cellStyle name="Standard 2 3 3 4 2 2" xfId="58051" xr:uid="{00000000-0005-0000-0000-0000CEE20000}"/>
    <cellStyle name="Standard 2 3 3 4 2 3" xfId="58052" xr:uid="{00000000-0005-0000-0000-0000CFE20000}"/>
    <cellStyle name="Standard 2 3 3 4 2 4" xfId="58053" xr:uid="{00000000-0005-0000-0000-0000D0E20000}"/>
    <cellStyle name="Standard 2 3 3 4 2 5" xfId="58054" xr:uid="{00000000-0005-0000-0000-0000D1E20000}"/>
    <cellStyle name="Standard 2 3 3 4 3" xfId="58055" xr:uid="{00000000-0005-0000-0000-0000D2E20000}"/>
    <cellStyle name="Standard 2 3 3 4 3 2" xfId="58056" xr:uid="{00000000-0005-0000-0000-0000D3E20000}"/>
    <cellStyle name="Standard 2 3 3 4 3 3" xfId="58057" xr:uid="{00000000-0005-0000-0000-0000D4E20000}"/>
    <cellStyle name="Standard 2 3 3 4 4" xfId="58058" xr:uid="{00000000-0005-0000-0000-0000D5E20000}"/>
    <cellStyle name="Standard 2 3 3 4 4 2" xfId="58059" xr:uid="{00000000-0005-0000-0000-0000D6E20000}"/>
    <cellStyle name="Standard 2 3 3 4 5" xfId="58060" xr:uid="{00000000-0005-0000-0000-0000D7E20000}"/>
    <cellStyle name="Standard 2 3 3 4 5 2" xfId="58061" xr:uid="{00000000-0005-0000-0000-0000D8E20000}"/>
    <cellStyle name="Standard 2 3 3 4 6" xfId="58062" xr:uid="{00000000-0005-0000-0000-0000D9E20000}"/>
    <cellStyle name="Standard 2 3 3 4 7" xfId="58063" xr:uid="{00000000-0005-0000-0000-0000DAE20000}"/>
    <cellStyle name="Standard 2 3 3 4 8" xfId="58064" xr:uid="{00000000-0005-0000-0000-0000DBE20000}"/>
    <cellStyle name="Standard 2 3 3 4 9" xfId="58065" xr:uid="{00000000-0005-0000-0000-0000DCE20000}"/>
    <cellStyle name="Standard 2 3 3 4_1) Sector Final Use Input Sheet" xfId="58066" xr:uid="{00000000-0005-0000-0000-0000DDE20000}"/>
    <cellStyle name="Standard 2 3 3 5" xfId="58067" xr:uid="{00000000-0005-0000-0000-0000DEE20000}"/>
    <cellStyle name="Standard 2 3 3 5 2" xfId="58068" xr:uid="{00000000-0005-0000-0000-0000DFE20000}"/>
    <cellStyle name="Standard 2 3 3 5 3" xfId="58069" xr:uid="{00000000-0005-0000-0000-0000E0E20000}"/>
    <cellStyle name="Standard 2 3 3 5 4" xfId="58070" xr:uid="{00000000-0005-0000-0000-0000E1E20000}"/>
    <cellStyle name="Standard 2 3 3 5 5" xfId="58071" xr:uid="{00000000-0005-0000-0000-0000E2E20000}"/>
    <cellStyle name="Standard 2 3 3 6" xfId="58072" xr:uid="{00000000-0005-0000-0000-0000E3E20000}"/>
    <cellStyle name="Standard 2 3 3 6 2" xfId="58073" xr:uid="{00000000-0005-0000-0000-0000E4E20000}"/>
    <cellStyle name="Standard 2 3 3 6 3" xfId="58074" xr:uid="{00000000-0005-0000-0000-0000E5E20000}"/>
    <cellStyle name="Standard 2 3 3 7" xfId="58075" xr:uid="{00000000-0005-0000-0000-0000E6E20000}"/>
    <cellStyle name="Standard 2 3 3 7 2" xfId="58076" xr:uid="{00000000-0005-0000-0000-0000E7E20000}"/>
    <cellStyle name="Standard 2 3 3 8" xfId="58077" xr:uid="{00000000-0005-0000-0000-0000E8E20000}"/>
    <cellStyle name="Standard 2 3 3 8 2" xfId="58078" xr:uid="{00000000-0005-0000-0000-0000E9E20000}"/>
    <cellStyle name="Standard 2 3 3 9" xfId="58079" xr:uid="{00000000-0005-0000-0000-0000EAE20000}"/>
    <cellStyle name="Standard 2 3 3_1) Sector Final Use Input Sheet" xfId="58080" xr:uid="{00000000-0005-0000-0000-0000EBE20000}"/>
    <cellStyle name="Standard 2 3 4" xfId="58081" xr:uid="{00000000-0005-0000-0000-0000ECE20000}"/>
    <cellStyle name="Standard 2 3 4 10" xfId="58082" xr:uid="{00000000-0005-0000-0000-0000EDE20000}"/>
    <cellStyle name="Standard 2 3 4 11" xfId="58083" xr:uid="{00000000-0005-0000-0000-0000EEE20000}"/>
    <cellStyle name="Standard 2 3 4 12" xfId="58084" xr:uid="{00000000-0005-0000-0000-0000EFE20000}"/>
    <cellStyle name="Standard 2 3 4 13" xfId="58085" xr:uid="{00000000-0005-0000-0000-0000F0E20000}"/>
    <cellStyle name="Standard 2 3 4 14" xfId="58086" xr:uid="{00000000-0005-0000-0000-0000F1E20000}"/>
    <cellStyle name="Standard 2 3 4 2" xfId="58087" xr:uid="{00000000-0005-0000-0000-0000F2E20000}"/>
    <cellStyle name="Standard 2 3 4 2 10" xfId="58088" xr:uid="{00000000-0005-0000-0000-0000F3E20000}"/>
    <cellStyle name="Standard 2 3 4 2 11" xfId="58089" xr:uid="{00000000-0005-0000-0000-0000F4E20000}"/>
    <cellStyle name="Standard 2 3 4 2 12" xfId="58090" xr:uid="{00000000-0005-0000-0000-0000F5E20000}"/>
    <cellStyle name="Standard 2 3 4 2 2" xfId="58091" xr:uid="{00000000-0005-0000-0000-0000F6E20000}"/>
    <cellStyle name="Standard 2 3 4 2 2 10" xfId="58092" xr:uid="{00000000-0005-0000-0000-0000F7E20000}"/>
    <cellStyle name="Standard 2 3 4 2 2 11" xfId="58093" xr:uid="{00000000-0005-0000-0000-0000F8E20000}"/>
    <cellStyle name="Standard 2 3 4 2 2 2" xfId="58094" xr:uid="{00000000-0005-0000-0000-0000F9E20000}"/>
    <cellStyle name="Standard 2 3 4 2 2 2 2" xfId="58095" xr:uid="{00000000-0005-0000-0000-0000FAE20000}"/>
    <cellStyle name="Standard 2 3 4 2 2 2 3" xfId="58096" xr:uid="{00000000-0005-0000-0000-0000FBE20000}"/>
    <cellStyle name="Standard 2 3 4 2 2 2 4" xfId="58097" xr:uid="{00000000-0005-0000-0000-0000FCE20000}"/>
    <cellStyle name="Standard 2 3 4 2 2 2 5" xfId="58098" xr:uid="{00000000-0005-0000-0000-0000FDE20000}"/>
    <cellStyle name="Standard 2 3 4 2 2 3" xfId="58099" xr:uid="{00000000-0005-0000-0000-0000FEE20000}"/>
    <cellStyle name="Standard 2 3 4 2 2 3 2" xfId="58100" xr:uid="{00000000-0005-0000-0000-0000FFE20000}"/>
    <cellStyle name="Standard 2 3 4 2 2 3 3" xfId="58101" xr:uid="{00000000-0005-0000-0000-000000E30000}"/>
    <cellStyle name="Standard 2 3 4 2 2 4" xfId="58102" xr:uid="{00000000-0005-0000-0000-000001E30000}"/>
    <cellStyle name="Standard 2 3 4 2 2 4 2" xfId="58103" xr:uid="{00000000-0005-0000-0000-000002E30000}"/>
    <cellStyle name="Standard 2 3 4 2 2 5" xfId="58104" xr:uid="{00000000-0005-0000-0000-000003E30000}"/>
    <cellStyle name="Standard 2 3 4 2 2 5 2" xfId="58105" xr:uid="{00000000-0005-0000-0000-000004E30000}"/>
    <cellStyle name="Standard 2 3 4 2 2 6" xfId="58106" xr:uid="{00000000-0005-0000-0000-000005E30000}"/>
    <cellStyle name="Standard 2 3 4 2 2 7" xfId="58107" xr:uid="{00000000-0005-0000-0000-000006E30000}"/>
    <cellStyle name="Standard 2 3 4 2 2 8" xfId="58108" xr:uid="{00000000-0005-0000-0000-000007E30000}"/>
    <cellStyle name="Standard 2 3 4 2 2 9" xfId="58109" xr:uid="{00000000-0005-0000-0000-000008E30000}"/>
    <cellStyle name="Standard 2 3 4 2 2_1) Sector Final Use Input Sheet" xfId="58110" xr:uid="{00000000-0005-0000-0000-000009E30000}"/>
    <cellStyle name="Standard 2 3 4 2 3" xfId="58111" xr:uid="{00000000-0005-0000-0000-00000AE30000}"/>
    <cellStyle name="Standard 2 3 4 2 3 2" xfId="58112" xr:uid="{00000000-0005-0000-0000-00000BE30000}"/>
    <cellStyle name="Standard 2 3 4 2 3 3" xfId="58113" xr:uid="{00000000-0005-0000-0000-00000CE30000}"/>
    <cellStyle name="Standard 2 3 4 2 3 4" xfId="58114" xr:uid="{00000000-0005-0000-0000-00000DE30000}"/>
    <cellStyle name="Standard 2 3 4 2 3 5" xfId="58115" xr:uid="{00000000-0005-0000-0000-00000EE30000}"/>
    <cellStyle name="Standard 2 3 4 2 4" xfId="58116" xr:uid="{00000000-0005-0000-0000-00000FE30000}"/>
    <cellStyle name="Standard 2 3 4 2 4 2" xfId="58117" xr:uid="{00000000-0005-0000-0000-000010E30000}"/>
    <cellStyle name="Standard 2 3 4 2 4 3" xfId="58118" xr:uid="{00000000-0005-0000-0000-000011E30000}"/>
    <cellStyle name="Standard 2 3 4 2 5" xfId="58119" xr:uid="{00000000-0005-0000-0000-000012E30000}"/>
    <cellStyle name="Standard 2 3 4 2 5 2" xfId="58120" xr:uid="{00000000-0005-0000-0000-000013E30000}"/>
    <cellStyle name="Standard 2 3 4 2 6" xfId="58121" xr:uid="{00000000-0005-0000-0000-000014E30000}"/>
    <cellStyle name="Standard 2 3 4 2 6 2" xfId="58122" xr:uid="{00000000-0005-0000-0000-000015E30000}"/>
    <cellStyle name="Standard 2 3 4 2 7" xfId="58123" xr:uid="{00000000-0005-0000-0000-000016E30000}"/>
    <cellStyle name="Standard 2 3 4 2 8" xfId="58124" xr:uid="{00000000-0005-0000-0000-000017E30000}"/>
    <cellStyle name="Standard 2 3 4 2 9" xfId="58125" xr:uid="{00000000-0005-0000-0000-000018E30000}"/>
    <cellStyle name="Standard 2 3 4 2_1) Sector Final Use Input Sheet" xfId="58126" xr:uid="{00000000-0005-0000-0000-000019E30000}"/>
    <cellStyle name="Standard 2 3 4 3" xfId="58127" xr:uid="{00000000-0005-0000-0000-00001AE30000}"/>
    <cellStyle name="Standard 2 3 4 3 10" xfId="58128" xr:uid="{00000000-0005-0000-0000-00001BE30000}"/>
    <cellStyle name="Standard 2 3 4 3 11" xfId="58129" xr:uid="{00000000-0005-0000-0000-00001CE30000}"/>
    <cellStyle name="Standard 2 3 4 3 12" xfId="58130" xr:uid="{00000000-0005-0000-0000-00001DE30000}"/>
    <cellStyle name="Standard 2 3 4 3 2" xfId="58131" xr:uid="{00000000-0005-0000-0000-00001EE30000}"/>
    <cellStyle name="Standard 2 3 4 3 2 10" xfId="58132" xr:uid="{00000000-0005-0000-0000-00001FE30000}"/>
    <cellStyle name="Standard 2 3 4 3 2 11" xfId="58133" xr:uid="{00000000-0005-0000-0000-000020E30000}"/>
    <cellStyle name="Standard 2 3 4 3 2 2" xfId="58134" xr:uid="{00000000-0005-0000-0000-000021E30000}"/>
    <cellStyle name="Standard 2 3 4 3 2 2 2" xfId="58135" xr:uid="{00000000-0005-0000-0000-000022E30000}"/>
    <cellStyle name="Standard 2 3 4 3 2 2 3" xfId="58136" xr:uid="{00000000-0005-0000-0000-000023E30000}"/>
    <cellStyle name="Standard 2 3 4 3 2 2 4" xfId="58137" xr:uid="{00000000-0005-0000-0000-000024E30000}"/>
    <cellStyle name="Standard 2 3 4 3 2 2 5" xfId="58138" xr:uid="{00000000-0005-0000-0000-000025E30000}"/>
    <cellStyle name="Standard 2 3 4 3 2 3" xfId="58139" xr:uid="{00000000-0005-0000-0000-000026E30000}"/>
    <cellStyle name="Standard 2 3 4 3 2 3 2" xfId="58140" xr:uid="{00000000-0005-0000-0000-000027E30000}"/>
    <cellStyle name="Standard 2 3 4 3 2 3 3" xfId="58141" xr:uid="{00000000-0005-0000-0000-000028E30000}"/>
    <cellStyle name="Standard 2 3 4 3 2 4" xfId="58142" xr:uid="{00000000-0005-0000-0000-000029E30000}"/>
    <cellStyle name="Standard 2 3 4 3 2 4 2" xfId="58143" xr:uid="{00000000-0005-0000-0000-00002AE30000}"/>
    <cellStyle name="Standard 2 3 4 3 2 5" xfId="58144" xr:uid="{00000000-0005-0000-0000-00002BE30000}"/>
    <cellStyle name="Standard 2 3 4 3 2 5 2" xfId="58145" xr:uid="{00000000-0005-0000-0000-00002CE30000}"/>
    <cellStyle name="Standard 2 3 4 3 2 6" xfId="58146" xr:uid="{00000000-0005-0000-0000-00002DE30000}"/>
    <cellStyle name="Standard 2 3 4 3 2 7" xfId="58147" xr:uid="{00000000-0005-0000-0000-00002EE30000}"/>
    <cellStyle name="Standard 2 3 4 3 2 8" xfId="58148" xr:uid="{00000000-0005-0000-0000-00002FE30000}"/>
    <cellStyle name="Standard 2 3 4 3 2 9" xfId="58149" xr:uid="{00000000-0005-0000-0000-000030E30000}"/>
    <cellStyle name="Standard 2 3 4 3 2_1) Sector Final Use Input Sheet" xfId="58150" xr:uid="{00000000-0005-0000-0000-000031E30000}"/>
    <cellStyle name="Standard 2 3 4 3 3" xfId="58151" xr:uid="{00000000-0005-0000-0000-000032E30000}"/>
    <cellStyle name="Standard 2 3 4 3 3 2" xfId="58152" xr:uid="{00000000-0005-0000-0000-000033E30000}"/>
    <cellStyle name="Standard 2 3 4 3 3 3" xfId="58153" xr:uid="{00000000-0005-0000-0000-000034E30000}"/>
    <cellStyle name="Standard 2 3 4 3 3 4" xfId="58154" xr:uid="{00000000-0005-0000-0000-000035E30000}"/>
    <cellStyle name="Standard 2 3 4 3 3 5" xfId="58155" xr:uid="{00000000-0005-0000-0000-000036E30000}"/>
    <cellStyle name="Standard 2 3 4 3 4" xfId="58156" xr:uid="{00000000-0005-0000-0000-000037E30000}"/>
    <cellStyle name="Standard 2 3 4 3 4 2" xfId="58157" xr:uid="{00000000-0005-0000-0000-000038E30000}"/>
    <cellStyle name="Standard 2 3 4 3 4 3" xfId="58158" xr:uid="{00000000-0005-0000-0000-000039E30000}"/>
    <cellStyle name="Standard 2 3 4 3 5" xfId="58159" xr:uid="{00000000-0005-0000-0000-00003AE30000}"/>
    <cellStyle name="Standard 2 3 4 3 5 2" xfId="58160" xr:uid="{00000000-0005-0000-0000-00003BE30000}"/>
    <cellStyle name="Standard 2 3 4 3 6" xfId="58161" xr:uid="{00000000-0005-0000-0000-00003CE30000}"/>
    <cellStyle name="Standard 2 3 4 3 6 2" xfId="58162" xr:uid="{00000000-0005-0000-0000-00003DE30000}"/>
    <cellStyle name="Standard 2 3 4 3 7" xfId="58163" xr:uid="{00000000-0005-0000-0000-00003EE30000}"/>
    <cellStyle name="Standard 2 3 4 3 8" xfId="58164" xr:uid="{00000000-0005-0000-0000-00003FE30000}"/>
    <cellStyle name="Standard 2 3 4 3 9" xfId="58165" xr:uid="{00000000-0005-0000-0000-000040E30000}"/>
    <cellStyle name="Standard 2 3 4 3_1) Sector Final Use Input Sheet" xfId="58166" xr:uid="{00000000-0005-0000-0000-000041E30000}"/>
    <cellStyle name="Standard 2 3 4 4" xfId="58167" xr:uid="{00000000-0005-0000-0000-000042E30000}"/>
    <cellStyle name="Standard 2 3 4 4 10" xfId="58168" xr:uid="{00000000-0005-0000-0000-000043E30000}"/>
    <cellStyle name="Standard 2 3 4 4 11" xfId="58169" xr:uid="{00000000-0005-0000-0000-000044E30000}"/>
    <cellStyle name="Standard 2 3 4 4 2" xfId="58170" xr:uid="{00000000-0005-0000-0000-000045E30000}"/>
    <cellStyle name="Standard 2 3 4 4 2 2" xfId="58171" xr:uid="{00000000-0005-0000-0000-000046E30000}"/>
    <cellStyle name="Standard 2 3 4 4 2 3" xfId="58172" xr:uid="{00000000-0005-0000-0000-000047E30000}"/>
    <cellStyle name="Standard 2 3 4 4 2 4" xfId="58173" xr:uid="{00000000-0005-0000-0000-000048E30000}"/>
    <cellStyle name="Standard 2 3 4 4 2 5" xfId="58174" xr:uid="{00000000-0005-0000-0000-000049E30000}"/>
    <cellStyle name="Standard 2 3 4 4 3" xfId="58175" xr:uid="{00000000-0005-0000-0000-00004AE30000}"/>
    <cellStyle name="Standard 2 3 4 4 3 2" xfId="58176" xr:uid="{00000000-0005-0000-0000-00004BE30000}"/>
    <cellStyle name="Standard 2 3 4 4 3 3" xfId="58177" xr:uid="{00000000-0005-0000-0000-00004CE30000}"/>
    <cellStyle name="Standard 2 3 4 4 4" xfId="58178" xr:uid="{00000000-0005-0000-0000-00004DE30000}"/>
    <cellStyle name="Standard 2 3 4 4 4 2" xfId="58179" xr:uid="{00000000-0005-0000-0000-00004EE30000}"/>
    <cellStyle name="Standard 2 3 4 4 5" xfId="58180" xr:uid="{00000000-0005-0000-0000-00004FE30000}"/>
    <cellStyle name="Standard 2 3 4 4 5 2" xfId="58181" xr:uid="{00000000-0005-0000-0000-000050E30000}"/>
    <cellStyle name="Standard 2 3 4 4 6" xfId="58182" xr:uid="{00000000-0005-0000-0000-000051E30000}"/>
    <cellStyle name="Standard 2 3 4 4 7" xfId="58183" xr:uid="{00000000-0005-0000-0000-000052E30000}"/>
    <cellStyle name="Standard 2 3 4 4 8" xfId="58184" xr:uid="{00000000-0005-0000-0000-000053E30000}"/>
    <cellStyle name="Standard 2 3 4 4 9" xfId="58185" xr:uid="{00000000-0005-0000-0000-000054E30000}"/>
    <cellStyle name="Standard 2 3 4 4_1) Sector Final Use Input Sheet" xfId="58186" xr:uid="{00000000-0005-0000-0000-000055E30000}"/>
    <cellStyle name="Standard 2 3 4 5" xfId="58187" xr:uid="{00000000-0005-0000-0000-000056E30000}"/>
    <cellStyle name="Standard 2 3 4 5 2" xfId="58188" xr:uid="{00000000-0005-0000-0000-000057E30000}"/>
    <cellStyle name="Standard 2 3 4 5 3" xfId="58189" xr:uid="{00000000-0005-0000-0000-000058E30000}"/>
    <cellStyle name="Standard 2 3 4 5 4" xfId="58190" xr:uid="{00000000-0005-0000-0000-000059E30000}"/>
    <cellStyle name="Standard 2 3 4 5 5" xfId="58191" xr:uid="{00000000-0005-0000-0000-00005AE30000}"/>
    <cellStyle name="Standard 2 3 4 6" xfId="58192" xr:uid="{00000000-0005-0000-0000-00005BE30000}"/>
    <cellStyle name="Standard 2 3 4 6 2" xfId="58193" xr:uid="{00000000-0005-0000-0000-00005CE30000}"/>
    <cellStyle name="Standard 2 3 4 6 3" xfId="58194" xr:uid="{00000000-0005-0000-0000-00005DE30000}"/>
    <cellStyle name="Standard 2 3 4 7" xfId="58195" xr:uid="{00000000-0005-0000-0000-00005EE30000}"/>
    <cellStyle name="Standard 2 3 4 7 2" xfId="58196" xr:uid="{00000000-0005-0000-0000-00005FE30000}"/>
    <cellStyle name="Standard 2 3 4 8" xfId="58197" xr:uid="{00000000-0005-0000-0000-000060E30000}"/>
    <cellStyle name="Standard 2 3 4 8 2" xfId="58198" xr:uid="{00000000-0005-0000-0000-000061E30000}"/>
    <cellStyle name="Standard 2 3 4 9" xfId="58199" xr:uid="{00000000-0005-0000-0000-000062E30000}"/>
    <cellStyle name="Standard 2 3 4_1) Sector Final Use Input Sheet" xfId="58200" xr:uid="{00000000-0005-0000-0000-000063E30000}"/>
    <cellStyle name="Standard 2 3 5" xfId="58201" xr:uid="{00000000-0005-0000-0000-000064E30000}"/>
    <cellStyle name="Standard 2 3 5 10" xfId="58202" xr:uid="{00000000-0005-0000-0000-000065E30000}"/>
    <cellStyle name="Standard 2 3 5 11" xfId="58203" xr:uid="{00000000-0005-0000-0000-000066E30000}"/>
    <cellStyle name="Standard 2 3 5 12" xfId="58204" xr:uid="{00000000-0005-0000-0000-000067E30000}"/>
    <cellStyle name="Standard 2 3 5 2" xfId="58205" xr:uid="{00000000-0005-0000-0000-000068E30000}"/>
    <cellStyle name="Standard 2 3 5 2 10" xfId="58206" xr:uid="{00000000-0005-0000-0000-000069E30000}"/>
    <cellStyle name="Standard 2 3 5 2 11" xfId="58207" xr:uid="{00000000-0005-0000-0000-00006AE30000}"/>
    <cellStyle name="Standard 2 3 5 2 2" xfId="58208" xr:uid="{00000000-0005-0000-0000-00006BE30000}"/>
    <cellStyle name="Standard 2 3 5 2 2 2" xfId="58209" xr:uid="{00000000-0005-0000-0000-00006CE30000}"/>
    <cellStyle name="Standard 2 3 5 2 2 3" xfId="58210" xr:uid="{00000000-0005-0000-0000-00006DE30000}"/>
    <cellStyle name="Standard 2 3 5 2 2 4" xfId="58211" xr:uid="{00000000-0005-0000-0000-00006EE30000}"/>
    <cellStyle name="Standard 2 3 5 2 2 5" xfId="58212" xr:uid="{00000000-0005-0000-0000-00006FE30000}"/>
    <cellStyle name="Standard 2 3 5 2 3" xfId="58213" xr:uid="{00000000-0005-0000-0000-000070E30000}"/>
    <cellStyle name="Standard 2 3 5 2 3 2" xfId="58214" xr:uid="{00000000-0005-0000-0000-000071E30000}"/>
    <cellStyle name="Standard 2 3 5 2 3 3" xfId="58215" xr:uid="{00000000-0005-0000-0000-000072E30000}"/>
    <cellStyle name="Standard 2 3 5 2 4" xfId="58216" xr:uid="{00000000-0005-0000-0000-000073E30000}"/>
    <cellStyle name="Standard 2 3 5 2 4 2" xfId="58217" xr:uid="{00000000-0005-0000-0000-000074E30000}"/>
    <cellStyle name="Standard 2 3 5 2 5" xfId="58218" xr:uid="{00000000-0005-0000-0000-000075E30000}"/>
    <cellStyle name="Standard 2 3 5 2 5 2" xfId="58219" xr:uid="{00000000-0005-0000-0000-000076E30000}"/>
    <cellStyle name="Standard 2 3 5 2 6" xfId="58220" xr:uid="{00000000-0005-0000-0000-000077E30000}"/>
    <cellStyle name="Standard 2 3 5 2 7" xfId="58221" xr:uid="{00000000-0005-0000-0000-000078E30000}"/>
    <cellStyle name="Standard 2 3 5 2 8" xfId="58222" xr:uid="{00000000-0005-0000-0000-000079E30000}"/>
    <cellStyle name="Standard 2 3 5 2 9" xfId="58223" xr:uid="{00000000-0005-0000-0000-00007AE30000}"/>
    <cellStyle name="Standard 2 3 5 2_1) Sector Final Use Input Sheet" xfId="58224" xr:uid="{00000000-0005-0000-0000-00007BE30000}"/>
    <cellStyle name="Standard 2 3 5 3" xfId="58225" xr:uid="{00000000-0005-0000-0000-00007CE30000}"/>
    <cellStyle name="Standard 2 3 5 3 2" xfId="58226" xr:uid="{00000000-0005-0000-0000-00007DE30000}"/>
    <cellStyle name="Standard 2 3 5 3 3" xfId="58227" xr:uid="{00000000-0005-0000-0000-00007EE30000}"/>
    <cellStyle name="Standard 2 3 5 3 4" xfId="58228" xr:uid="{00000000-0005-0000-0000-00007FE30000}"/>
    <cellStyle name="Standard 2 3 5 3 5" xfId="58229" xr:uid="{00000000-0005-0000-0000-000080E30000}"/>
    <cellStyle name="Standard 2 3 5 4" xfId="58230" xr:uid="{00000000-0005-0000-0000-000081E30000}"/>
    <cellStyle name="Standard 2 3 5 4 2" xfId="58231" xr:uid="{00000000-0005-0000-0000-000082E30000}"/>
    <cellStyle name="Standard 2 3 5 4 3" xfId="58232" xr:uid="{00000000-0005-0000-0000-000083E30000}"/>
    <cellStyle name="Standard 2 3 5 5" xfId="58233" xr:uid="{00000000-0005-0000-0000-000084E30000}"/>
    <cellStyle name="Standard 2 3 5 5 2" xfId="58234" xr:uid="{00000000-0005-0000-0000-000085E30000}"/>
    <cellStyle name="Standard 2 3 5 6" xfId="58235" xr:uid="{00000000-0005-0000-0000-000086E30000}"/>
    <cellStyle name="Standard 2 3 5 6 2" xfId="58236" xr:uid="{00000000-0005-0000-0000-000087E30000}"/>
    <cellStyle name="Standard 2 3 5 7" xfId="58237" xr:uid="{00000000-0005-0000-0000-000088E30000}"/>
    <cellStyle name="Standard 2 3 5 8" xfId="58238" xr:uid="{00000000-0005-0000-0000-000089E30000}"/>
    <cellStyle name="Standard 2 3 5 9" xfId="58239" xr:uid="{00000000-0005-0000-0000-00008AE30000}"/>
    <cellStyle name="Standard 2 3 5_1) Sector Final Use Input Sheet" xfId="58240" xr:uid="{00000000-0005-0000-0000-00008BE30000}"/>
    <cellStyle name="Standard 2 3 6" xfId="58241" xr:uid="{00000000-0005-0000-0000-00008CE30000}"/>
    <cellStyle name="Standard 2 3 6 10" xfId="58242" xr:uid="{00000000-0005-0000-0000-00008DE30000}"/>
    <cellStyle name="Standard 2 3 6 11" xfId="58243" xr:uid="{00000000-0005-0000-0000-00008EE30000}"/>
    <cellStyle name="Standard 2 3 6 12" xfId="58244" xr:uid="{00000000-0005-0000-0000-00008FE30000}"/>
    <cellStyle name="Standard 2 3 6 2" xfId="58245" xr:uid="{00000000-0005-0000-0000-000090E30000}"/>
    <cellStyle name="Standard 2 3 6 2 10" xfId="58246" xr:uid="{00000000-0005-0000-0000-000091E30000}"/>
    <cellStyle name="Standard 2 3 6 2 11" xfId="58247" xr:uid="{00000000-0005-0000-0000-000092E30000}"/>
    <cellStyle name="Standard 2 3 6 2 2" xfId="58248" xr:uid="{00000000-0005-0000-0000-000093E30000}"/>
    <cellStyle name="Standard 2 3 6 2 2 2" xfId="58249" xr:uid="{00000000-0005-0000-0000-000094E30000}"/>
    <cellStyle name="Standard 2 3 6 2 2 3" xfId="58250" xr:uid="{00000000-0005-0000-0000-000095E30000}"/>
    <cellStyle name="Standard 2 3 6 2 2 4" xfId="58251" xr:uid="{00000000-0005-0000-0000-000096E30000}"/>
    <cellStyle name="Standard 2 3 6 2 2 5" xfId="58252" xr:uid="{00000000-0005-0000-0000-000097E30000}"/>
    <cellStyle name="Standard 2 3 6 2 3" xfId="58253" xr:uid="{00000000-0005-0000-0000-000098E30000}"/>
    <cellStyle name="Standard 2 3 6 2 3 2" xfId="58254" xr:uid="{00000000-0005-0000-0000-000099E30000}"/>
    <cellStyle name="Standard 2 3 6 2 3 3" xfId="58255" xr:uid="{00000000-0005-0000-0000-00009AE30000}"/>
    <cellStyle name="Standard 2 3 6 2 4" xfId="58256" xr:uid="{00000000-0005-0000-0000-00009BE30000}"/>
    <cellStyle name="Standard 2 3 6 2 4 2" xfId="58257" xr:uid="{00000000-0005-0000-0000-00009CE30000}"/>
    <cellStyle name="Standard 2 3 6 2 5" xfId="58258" xr:uid="{00000000-0005-0000-0000-00009DE30000}"/>
    <cellStyle name="Standard 2 3 6 2 5 2" xfId="58259" xr:uid="{00000000-0005-0000-0000-00009EE30000}"/>
    <cellStyle name="Standard 2 3 6 2 6" xfId="58260" xr:uid="{00000000-0005-0000-0000-00009FE30000}"/>
    <cellStyle name="Standard 2 3 6 2 7" xfId="58261" xr:uid="{00000000-0005-0000-0000-0000A0E30000}"/>
    <cellStyle name="Standard 2 3 6 2 8" xfId="58262" xr:uid="{00000000-0005-0000-0000-0000A1E30000}"/>
    <cellStyle name="Standard 2 3 6 2 9" xfId="58263" xr:uid="{00000000-0005-0000-0000-0000A2E30000}"/>
    <cellStyle name="Standard 2 3 6 2_1) Sector Final Use Input Sheet" xfId="58264" xr:uid="{00000000-0005-0000-0000-0000A3E30000}"/>
    <cellStyle name="Standard 2 3 6 3" xfId="58265" xr:uid="{00000000-0005-0000-0000-0000A4E30000}"/>
    <cellStyle name="Standard 2 3 6 3 2" xfId="58266" xr:uid="{00000000-0005-0000-0000-0000A5E30000}"/>
    <cellStyle name="Standard 2 3 6 3 3" xfId="58267" xr:uid="{00000000-0005-0000-0000-0000A6E30000}"/>
    <cellStyle name="Standard 2 3 6 3 4" xfId="58268" xr:uid="{00000000-0005-0000-0000-0000A7E30000}"/>
    <cellStyle name="Standard 2 3 6 3 5" xfId="58269" xr:uid="{00000000-0005-0000-0000-0000A8E30000}"/>
    <cellStyle name="Standard 2 3 6 4" xfId="58270" xr:uid="{00000000-0005-0000-0000-0000A9E30000}"/>
    <cellStyle name="Standard 2 3 6 4 2" xfId="58271" xr:uid="{00000000-0005-0000-0000-0000AAE30000}"/>
    <cellStyle name="Standard 2 3 6 4 3" xfId="58272" xr:uid="{00000000-0005-0000-0000-0000ABE30000}"/>
    <cellStyle name="Standard 2 3 6 5" xfId="58273" xr:uid="{00000000-0005-0000-0000-0000ACE30000}"/>
    <cellStyle name="Standard 2 3 6 5 2" xfId="58274" xr:uid="{00000000-0005-0000-0000-0000ADE30000}"/>
    <cellStyle name="Standard 2 3 6 6" xfId="58275" xr:uid="{00000000-0005-0000-0000-0000AEE30000}"/>
    <cellStyle name="Standard 2 3 6 6 2" xfId="58276" xr:uid="{00000000-0005-0000-0000-0000AFE30000}"/>
    <cellStyle name="Standard 2 3 6 7" xfId="58277" xr:uid="{00000000-0005-0000-0000-0000B0E30000}"/>
    <cellStyle name="Standard 2 3 6 8" xfId="58278" xr:uid="{00000000-0005-0000-0000-0000B1E30000}"/>
    <cellStyle name="Standard 2 3 6 9" xfId="58279" xr:uid="{00000000-0005-0000-0000-0000B2E30000}"/>
    <cellStyle name="Standard 2 3 6_1) Sector Final Use Input Sheet" xfId="58280" xr:uid="{00000000-0005-0000-0000-0000B3E30000}"/>
    <cellStyle name="Standard 2 3 7" xfId="58281" xr:uid="{00000000-0005-0000-0000-0000B4E30000}"/>
    <cellStyle name="Standard 2 3 7 10" xfId="58282" xr:uid="{00000000-0005-0000-0000-0000B5E30000}"/>
    <cellStyle name="Standard 2 3 7 11" xfId="58283" xr:uid="{00000000-0005-0000-0000-0000B6E30000}"/>
    <cellStyle name="Standard 2 3 7 2" xfId="58284" xr:uid="{00000000-0005-0000-0000-0000B7E30000}"/>
    <cellStyle name="Standard 2 3 7 2 2" xfId="58285" xr:uid="{00000000-0005-0000-0000-0000B8E30000}"/>
    <cellStyle name="Standard 2 3 7 2 3" xfId="58286" xr:uid="{00000000-0005-0000-0000-0000B9E30000}"/>
    <cellStyle name="Standard 2 3 7 2 4" xfId="58287" xr:uid="{00000000-0005-0000-0000-0000BAE30000}"/>
    <cellStyle name="Standard 2 3 7 2 5" xfId="58288" xr:uid="{00000000-0005-0000-0000-0000BBE30000}"/>
    <cellStyle name="Standard 2 3 7 3" xfId="58289" xr:uid="{00000000-0005-0000-0000-0000BCE30000}"/>
    <cellStyle name="Standard 2 3 7 3 2" xfId="58290" xr:uid="{00000000-0005-0000-0000-0000BDE30000}"/>
    <cellStyle name="Standard 2 3 7 3 3" xfId="58291" xr:uid="{00000000-0005-0000-0000-0000BEE30000}"/>
    <cellStyle name="Standard 2 3 7 4" xfId="58292" xr:uid="{00000000-0005-0000-0000-0000BFE30000}"/>
    <cellStyle name="Standard 2 3 7 4 2" xfId="58293" xr:uid="{00000000-0005-0000-0000-0000C0E30000}"/>
    <cellStyle name="Standard 2 3 7 5" xfId="58294" xr:uid="{00000000-0005-0000-0000-0000C1E30000}"/>
    <cellStyle name="Standard 2 3 7 5 2" xfId="58295" xr:uid="{00000000-0005-0000-0000-0000C2E30000}"/>
    <cellStyle name="Standard 2 3 7 6" xfId="58296" xr:uid="{00000000-0005-0000-0000-0000C3E30000}"/>
    <cellStyle name="Standard 2 3 7 7" xfId="58297" xr:uid="{00000000-0005-0000-0000-0000C4E30000}"/>
    <cellStyle name="Standard 2 3 7 8" xfId="58298" xr:uid="{00000000-0005-0000-0000-0000C5E30000}"/>
    <cellStyle name="Standard 2 3 7 9" xfId="58299" xr:uid="{00000000-0005-0000-0000-0000C6E30000}"/>
    <cellStyle name="Standard 2 3 7_1) Sector Final Use Input Sheet" xfId="58300" xr:uid="{00000000-0005-0000-0000-0000C7E30000}"/>
    <cellStyle name="Standard 2 3 8" xfId="58301" xr:uid="{00000000-0005-0000-0000-0000C8E30000}"/>
    <cellStyle name="Standard 2 3 8 2" xfId="58302" xr:uid="{00000000-0005-0000-0000-0000C9E30000}"/>
    <cellStyle name="Standard 2 3 8 3" xfId="58303" xr:uid="{00000000-0005-0000-0000-0000CAE30000}"/>
    <cellStyle name="Standard 2 3 8 4" xfId="58304" xr:uid="{00000000-0005-0000-0000-0000CBE30000}"/>
    <cellStyle name="Standard 2 3 8 5" xfId="58305" xr:uid="{00000000-0005-0000-0000-0000CCE30000}"/>
    <cellStyle name="Standard 2 3 9" xfId="58306" xr:uid="{00000000-0005-0000-0000-0000CDE30000}"/>
    <cellStyle name="Standard 2 3 9 2" xfId="58307" xr:uid="{00000000-0005-0000-0000-0000CEE30000}"/>
    <cellStyle name="Standard 2 3 9 3" xfId="58308" xr:uid="{00000000-0005-0000-0000-0000CFE30000}"/>
    <cellStyle name="Standard 2 3_1) Sector Final Use Input Sheet" xfId="58309" xr:uid="{00000000-0005-0000-0000-0000D0E30000}"/>
    <cellStyle name="Standard 2 4" xfId="58310" xr:uid="{00000000-0005-0000-0000-0000D1E30000}"/>
    <cellStyle name="Standard 2 4 10" xfId="58311" xr:uid="{00000000-0005-0000-0000-0000D2E30000}"/>
    <cellStyle name="Standard 2 4 11" xfId="58312" xr:uid="{00000000-0005-0000-0000-0000D3E30000}"/>
    <cellStyle name="Standard 2 4 12" xfId="58313" xr:uid="{00000000-0005-0000-0000-0000D4E30000}"/>
    <cellStyle name="Standard 2 4 13" xfId="58314" xr:uid="{00000000-0005-0000-0000-0000D5E30000}"/>
    <cellStyle name="Standard 2 4 14" xfId="58315" xr:uid="{00000000-0005-0000-0000-0000D6E30000}"/>
    <cellStyle name="Standard 2 4 2" xfId="58316" xr:uid="{00000000-0005-0000-0000-0000D7E30000}"/>
    <cellStyle name="Standard 2 4 2 10" xfId="58317" xr:uid="{00000000-0005-0000-0000-0000D8E30000}"/>
    <cellStyle name="Standard 2 4 2 11" xfId="58318" xr:uid="{00000000-0005-0000-0000-0000D9E30000}"/>
    <cellStyle name="Standard 2 4 2 12" xfId="58319" xr:uid="{00000000-0005-0000-0000-0000DAE30000}"/>
    <cellStyle name="Standard 2 4 2 2" xfId="58320" xr:uid="{00000000-0005-0000-0000-0000DBE30000}"/>
    <cellStyle name="Standard 2 4 2 2 10" xfId="58321" xr:uid="{00000000-0005-0000-0000-0000DCE30000}"/>
    <cellStyle name="Standard 2 4 2 2 11" xfId="58322" xr:uid="{00000000-0005-0000-0000-0000DDE30000}"/>
    <cellStyle name="Standard 2 4 2 2 2" xfId="58323" xr:uid="{00000000-0005-0000-0000-0000DEE30000}"/>
    <cellStyle name="Standard 2 4 2 2 2 2" xfId="58324" xr:uid="{00000000-0005-0000-0000-0000DFE30000}"/>
    <cellStyle name="Standard 2 4 2 2 2 3" xfId="58325" xr:uid="{00000000-0005-0000-0000-0000E0E30000}"/>
    <cellStyle name="Standard 2 4 2 2 2 4" xfId="58326" xr:uid="{00000000-0005-0000-0000-0000E1E30000}"/>
    <cellStyle name="Standard 2 4 2 2 2 5" xfId="58327" xr:uid="{00000000-0005-0000-0000-0000E2E30000}"/>
    <cellStyle name="Standard 2 4 2 2 3" xfId="58328" xr:uid="{00000000-0005-0000-0000-0000E3E30000}"/>
    <cellStyle name="Standard 2 4 2 2 3 2" xfId="58329" xr:uid="{00000000-0005-0000-0000-0000E4E30000}"/>
    <cellStyle name="Standard 2 4 2 2 3 3" xfId="58330" xr:uid="{00000000-0005-0000-0000-0000E5E30000}"/>
    <cellStyle name="Standard 2 4 2 2 4" xfId="58331" xr:uid="{00000000-0005-0000-0000-0000E6E30000}"/>
    <cellStyle name="Standard 2 4 2 2 4 2" xfId="58332" xr:uid="{00000000-0005-0000-0000-0000E7E30000}"/>
    <cellStyle name="Standard 2 4 2 2 5" xfId="58333" xr:uid="{00000000-0005-0000-0000-0000E8E30000}"/>
    <cellStyle name="Standard 2 4 2 2 5 2" xfId="58334" xr:uid="{00000000-0005-0000-0000-0000E9E30000}"/>
    <cellStyle name="Standard 2 4 2 2 6" xfId="58335" xr:uid="{00000000-0005-0000-0000-0000EAE30000}"/>
    <cellStyle name="Standard 2 4 2 2 7" xfId="58336" xr:uid="{00000000-0005-0000-0000-0000EBE30000}"/>
    <cellStyle name="Standard 2 4 2 2 8" xfId="58337" xr:uid="{00000000-0005-0000-0000-0000ECE30000}"/>
    <cellStyle name="Standard 2 4 2 2 9" xfId="58338" xr:uid="{00000000-0005-0000-0000-0000EDE30000}"/>
    <cellStyle name="Standard 2 4 2 2_1) Sector Final Use Input Sheet" xfId="58339" xr:uid="{00000000-0005-0000-0000-0000EEE30000}"/>
    <cellStyle name="Standard 2 4 2 3" xfId="58340" xr:uid="{00000000-0005-0000-0000-0000EFE30000}"/>
    <cellStyle name="Standard 2 4 2 3 2" xfId="58341" xr:uid="{00000000-0005-0000-0000-0000F0E30000}"/>
    <cellStyle name="Standard 2 4 2 3 3" xfId="58342" xr:uid="{00000000-0005-0000-0000-0000F1E30000}"/>
    <cellStyle name="Standard 2 4 2 3 4" xfId="58343" xr:uid="{00000000-0005-0000-0000-0000F2E30000}"/>
    <cellStyle name="Standard 2 4 2 3 5" xfId="58344" xr:uid="{00000000-0005-0000-0000-0000F3E30000}"/>
    <cellStyle name="Standard 2 4 2 4" xfId="58345" xr:uid="{00000000-0005-0000-0000-0000F4E30000}"/>
    <cellStyle name="Standard 2 4 2 4 2" xfId="58346" xr:uid="{00000000-0005-0000-0000-0000F5E30000}"/>
    <cellStyle name="Standard 2 4 2 4 3" xfId="58347" xr:uid="{00000000-0005-0000-0000-0000F6E30000}"/>
    <cellStyle name="Standard 2 4 2 5" xfId="58348" xr:uid="{00000000-0005-0000-0000-0000F7E30000}"/>
    <cellStyle name="Standard 2 4 2 5 2" xfId="58349" xr:uid="{00000000-0005-0000-0000-0000F8E30000}"/>
    <cellStyle name="Standard 2 4 2 6" xfId="58350" xr:uid="{00000000-0005-0000-0000-0000F9E30000}"/>
    <cellStyle name="Standard 2 4 2 6 2" xfId="58351" xr:uid="{00000000-0005-0000-0000-0000FAE30000}"/>
    <cellStyle name="Standard 2 4 2 7" xfId="58352" xr:uid="{00000000-0005-0000-0000-0000FBE30000}"/>
    <cellStyle name="Standard 2 4 2 8" xfId="58353" xr:uid="{00000000-0005-0000-0000-0000FCE30000}"/>
    <cellStyle name="Standard 2 4 2 9" xfId="58354" xr:uid="{00000000-0005-0000-0000-0000FDE30000}"/>
    <cellStyle name="Standard 2 4 2_1) Sector Final Use Input Sheet" xfId="58355" xr:uid="{00000000-0005-0000-0000-0000FEE30000}"/>
    <cellStyle name="Standard 2 4 3" xfId="58356" xr:uid="{00000000-0005-0000-0000-0000FFE30000}"/>
    <cellStyle name="Standard 2 4 3 10" xfId="58357" xr:uid="{00000000-0005-0000-0000-000000E40000}"/>
    <cellStyle name="Standard 2 4 3 11" xfId="58358" xr:uid="{00000000-0005-0000-0000-000001E40000}"/>
    <cellStyle name="Standard 2 4 3 12" xfId="58359" xr:uid="{00000000-0005-0000-0000-000002E40000}"/>
    <cellStyle name="Standard 2 4 3 2" xfId="58360" xr:uid="{00000000-0005-0000-0000-000003E40000}"/>
    <cellStyle name="Standard 2 4 3 2 10" xfId="58361" xr:uid="{00000000-0005-0000-0000-000004E40000}"/>
    <cellStyle name="Standard 2 4 3 2 11" xfId="58362" xr:uid="{00000000-0005-0000-0000-000005E40000}"/>
    <cellStyle name="Standard 2 4 3 2 2" xfId="58363" xr:uid="{00000000-0005-0000-0000-000006E40000}"/>
    <cellStyle name="Standard 2 4 3 2 2 2" xfId="58364" xr:uid="{00000000-0005-0000-0000-000007E40000}"/>
    <cellStyle name="Standard 2 4 3 2 2 3" xfId="58365" xr:uid="{00000000-0005-0000-0000-000008E40000}"/>
    <cellStyle name="Standard 2 4 3 2 2 4" xfId="58366" xr:uid="{00000000-0005-0000-0000-000009E40000}"/>
    <cellStyle name="Standard 2 4 3 2 2 5" xfId="58367" xr:uid="{00000000-0005-0000-0000-00000AE40000}"/>
    <cellStyle name="Standard 2 4 3 2 3" xfId="58368" xr:uid="{00000000-0005-0000-0000-00000BE40000}"/>
    <cellStyle name="Standard 2 4 3 2 3 2" xfId="58369" xr:uid="{00000000-0005-0000-0000-00000CE40000}"/>
    <cellStyle name="Standard 2 4 3 2 3 3" xfId="58370" xr:uid="{00000000-0005-0000-0000-00000DE40000}"/>
    <cellStyle name="Standard 2 4 3 2 4" xfId="58371" xr:uid="{00000000-0005-0000-0000-00000EE40000}"/>
    <cellStyle name="Standard 2 4 3 2 4 2" xfId="58372" xr:uid="{00000000-0005-0000-0000-00000FE40000}"/>
    <cellStyle name="Standard 2 4 3 2 5" xfId="58373" xr:uid="{00000000-0005-0000-0000-000010E40000}"/>
    <cellStyle name="Standard 2 4 3 2 5 2" xfId="58374" xr:uid="{00000000-0005-0000-0000-000011E40000}"/>
    <cellStyle name="Standard 2 4 3 2 6" xfId="58375" xr:uid="{00000000-0005-0000-0000-000012E40000}"/>
    <cellStyle name="Standard 2 4 3 2 7" xfId="58376" xr:uid="{00000000-0005-0000-0000-000013E40000}"/>
    <cellStyle name="Standard 2 4 3 2 8" xfId="58377" xr:uid="{00000000-0005-0000-0000-000014E40000}"/>
    <cellStyle name="Standard 2 4 3 2 9" xfId="58378" xr:uid="{00000000-0005-0000-0000-000015E40000}"/>
    <cellStyle name="Standard 2 4 3 2_1) Sector Final Use Input Sheet" xfId="58379" xr:uid="{00000000-0005-0000-0000-000016E40000}"/>
    <cellStyle name="Standard 2 4 3 3" xfId="58380" xr:uid="{00000000-0005-0000-0000-000017E40000}"/>
    <cellStyle name="Standard 2 4 3 3 2" xfId="58381" xr:uid="{00000000-0005-0000-0000-000018E40000}"/>
    <cellStyle name="Standard 2 4 3 3 3" xfId="58382" xr:uid="{00000000-0005-0000-0000-000019E40000}"/>
    <cellStyle name="Standard 2 4 3 3 4" xfId="58383" xr:uid="{00000000-0005-0000-0000-00001AE40000}"/>
    <cellStyle name="Standard 2 4 3 3 5" xfId="58384" xr:uid="{00000000-0005-0000-0000-00001BE40000}"/>
    <cellStyle name="Standard 2 4 3 4" xfId="58385" xr:uid="{00000000-0005-0000-0000-00001CE40000}"/>
    <cellStyle name="Standard 2 4 3 4 2" xfId="58386" xr:uid="{00000000-0005-0000-0000-00001DE40000}"/>
    <cellStyle name="Standard 2 4 3 4 3" xfId="58387" xr:uid="{00000000-0005-0000-0000-00001EE40000}"/>
    <cellStyle name="Standard 2 4 3 5" xfId="58388" xr:uid="{00000000-0005-0000-0000-00001FE40000}"/>
    <cellStyle name="Standard 2 4 3 5 2" xfId="58389" xr:uid="{00000000-0005-0000-0000-000020E40000}"/>
    <cellStyle name="Standard 2 4 3 6" xfId="58390" xr:uid="{00000000-0005-0000-0000-000021E40000}"/>
    <cellStyle name="Standard 2 4 3 6 2" xfId="58391" xr:uid="{00000000-0005-0000-0000-000022E40000}"/>
    <cellStyle name="Standard 2 4 3 7" xfId="58392" xr:uid="{00000000-0005-0000-0000-000023E40000}"/>
    <cellStyle name="Standard 2 4 3 8" xfId="58393" xr:uid="{00000000-0005-0000-0000-000024E40000}"/>
    <cellStyle name="Standard 2 4 3 9" xfId="58394" xr:uid="{00000000-0005-0000-0000-000025E40000}"/>
    <cellStyle name="Standard 2 4 3_1) Sector Final Use Input Sheet" xfId="58395" xr:uid="{00000000-0005-0000-0000-000026E40000}"/>
    <cellStyle name="Standard 2 4 4" xfId="58396" xr:uid="{00000000-0005-0000-0000-000027E40000}"/>
    <cellStyle name="Standard 2 4 4 10" xfId="58397" xr:uid="{00000000-0005-0000-0000-000028E40000}"/>
    <cellStyle name="Standard 2 4 4 11" xfId="58398" xr:uid="{00000000-0005-0000-0000-000029E40000}"/>
    <cellStyle name="Standard 2 4 4 2" xfId="58399" xr:uid="{00000000-0005-0000-0000-00002AE40000}"/>
    <cellStyle name="Standard 2 4 4 2 2" xfId="58400" xr:uid="{00000000-0005-0000-0000-00002BE40000}"/>
    <cellStyle name="Standard 2 4 4 2 3" xfId="58401" xr:uid="{00000000-0005-0000-0000-00002CE40000}"/>
    <cellStyle name="Standard 2 4 4 2 4" xfId="58402" xr:uid="{00000000-0005-0000-0000-00002DE40000}"/>
    <cellStyle name="Standard 2 4 4 2 5" xfId="58403" xr:uid="{00000000-0005-0000-0000-00002EE40000}"/>
    <cellStyle name="Standard 2 4 4 3" xfId="58404" xr:uid="{00000000-0005-0000-0000-00002FE40000}"/>
    <cellStyle name="Standard 2 4 4 3 2" xfId="58405" xr:uid="{00000000-0005-0000-0000-000030E40000}"/>
    <cellStyle name="Standard 2 4 4 3 3" xfId="58406" xr:uid="{00000000-0005-0000-0000-000031E40000}"/>
    <cellStyle name="Standard 2 4 4 4" xfId="58407" xr:uid="{00000000-0005-0000-0000-000032E40000}"/>
    <cellStyle name="Standard 2 4 4 4 2" xfId="58408" xr:uid="{00000000-0005-0000-0000-000033E40000}"/>
    <cellStyle name="Standard 2 4 4 5" xfId="58409" xr:uid="{00000000-0005-0000-0000-000034E40000}"/>
    <cellStyle name="Standard 2 4 4 5 2" xfId="58410" xr:uid="{00000000-0005-0000-0000-000035E40000}"/>
    <cellStyle name="Standard 2 4 4 6" xfId="58411" xr:uid="{00000000-0005-0000-0000-000036E40000}"/>
    <cellStyle name="Standard 2 4 4 7" xfId="58412" xr:uid="{00000000-0005-0000-0000-000037E40000}"/>
    <cellStyle name="Standard 2 4 4 8" xfId="58413" xr:uid="{00000000-0005-0000-0000-000038E40000}"/>
    <cellStyle name="Standard 2 4 4 9" xfId="58414" xr:uid="{00000000-0005-0000-0000-000039E40000}"/>
    <cellStyle name="Standard 2 4 4_1) Sector Final Use Input Sheet" xfId="58415" xr:uid="{00000000-0005-0000-0000-00003AE40000}"/>
    <cellStyle name="Standard 2 4 5" xfId="58416" xr:uid="{00000000-0005-0000-0000-00003BE40000}"/>
    <cellStyle name="Standard 2 4 5 2" xfId="58417" xr:uid="{00000000-0005-0000-0000-00003CE40000}"/>
    <cellStyle name="Standard 2 4 5 3" xfId="58418" xr:uid="{00000000-0005-0000-0000-00003DE40000}"/>
    <cellStyle name="Standard 2 4 5 4" xfId="58419" xr:uid="{00000000-0005-0000-0000-00003EE40000}"/>
    <cellStyle name="Standard 2 4 5 5" xfId="58420" xr:uid="{00000000-0005-0000-0000-00003FE40000}"/>
    <cellStyle name="Standard 2 4 6" xfId="58421" xr:uid="{00000000-0005-0000-0000-000040E40000}"/>
    <cellStyle name="Standard 2 4 6 2" xfId="58422" xr:uid="{00000000-0005-0000-0000-000041E40000}"/>
    <cellStyle name="Standard 2 4 6 3" xfId="58423" xr:uid="{00000000-0005-0000-0000-000042E40000}"/>
    <cellStyle name="Standard 2 4 7" xfId="58424" xr:uid="{00000000-0005-0000-0000-000043E40000}"/>
    <cellStyle name="Standard 2 4 7 2" xfId="58425" xr:uid="{00000000-0005-0000-0000-000044E40000}"/>
    <cellStyle name="Standard 2 4 8" xfId="58426" xr:uid="{00000000-0005-0000-0000-000045E40000}"/>
    <cellStyle name="Standard 2 4 8 2" xfId="58427" xr:uid="{00000000-0005-0000-0000-000046E40000}"/>
    <cellStyle name="Standard 2 4 9" xfId="58428" xr:uid="{00000000-0005-0000-0000-000047E40000}"/>
    <cellStyle name="Standard 2 4_1) Sector Final Use Input Sheet" xfId="58429" xr:uid="{00000000-0005-0000-0000-000048E40000}"/>
    <cellStyle name="Standard 2 5" xfId="58430" xr:uid="{00000000-0005-0000-0000-000049E40000}"/>
    <cellStyle name="Standard 2 5 10" xfId="58431" xr:uid="{00000000-0005-0000-0000-00004AE40000}"/>
    <cellStyle name="Standard 2 5 11" xfId="58432" xr:uid="{00000000-0005-0000-0000-00004BE40000}"/>
    <cellStyle name="Standard 2 5 12" xfId="58433" xr:uid="{00000000-0005-0000-0000-00004CE40000}"/>
    <cellStyle name="Standard 2 5 13" xfId="58434" xr:uid="{00000000-0005-0000-0000-00004DE40000}"/>
    <cellStyle name="Standard 2 5 14" xfId="58435" xr:uid="{00000000-0005-0000-0000-00004EE40000}"/>
    <cellStyle name="Standard 2 5 2" xfId="58436" xr:uid="{00000000-0005-0000-0000-00004FE40000}"/>
    <cellStyle name="Standard 2 5 2 10" xfId="58437" xr:uid="{00000000-0005-0000-0000-000050E40000}"/>
    <cellStyle name="Standard 2 5 2 11" xfId="58438" xr:uid="{00000000-0005-0000-0000-000051E40000}"/>
    <cellStyle name="Standard 2 5 2 12" xfId="58439" xr:uid="{00000000-0005-0000-0000-000052E40000}"/>
    <cellStyle name="Standard 2 5 2 2" xfId="58440" xr:uid="{00000000-0005-0000-0000-000053E40000}"/>
    <cellStyle name="Standard 2 5 2 2 10" xfId="58441" xr:uid="{00000000-0005-0000-0000-000054E40000}"/>
    <cellStyle name="Standard 2 5 2 2 11" xfId="58442" xr:uid="{00000000-0005-0000-0000-000055E40000}"/>
    <cellStyle name="Standard 2 5 2 2 2" xfId="58443" xr:uid="{00000000-0005-0000-0000-000056E40000}"/>
    <cellStyle name="Standard 2 5 2 2 2 2" xfId="58444" xr:uid="{00000000-0005-0000-0000-000057E40000}"/>
    <cellStyle name="Standard 2 5 2 2 2 3" xfId="58445" xr:uid="{00000000-0005-0000-0000-000058E40000}"/>
    <cellStyle name="Standard 2 5 2 2 2 4" xfId="58446" xr:uid="{00000000-0005-0000-0000-000059E40000}"/>
    <cellStyle name="Standard 2 5 2 2 2 5" xfId="58447" xr:uid="{00000000-0005-0000-0000-00005AE40000}"/>
    <cellStyle name="Standard 2 5 2 2 3" xfId="58448" xr:uid="{00000000-0005-0000-0000-00005BE40000}"/>
    <cellStyle name="Standard 2 5 2 2 3 2" xfId="58449" xr:uid="{00000000-0005-0000-0000-00005CE40000}"/>
    <cellStyle name="Standard 2 5 2 2 3 3" xfId="58450" xr:uid="{00000000-0005-0000-0000-00005DE40000}"/>
    <cellStyle name="Standard 2 5 2 2 4" xfId="58451" xr:uid="{00000000-0005-0000-0000-00005EE40000}"/>
    <cellStyle name="Standard 2 5 2 2 4 2" xfId="58452" xr:uid="{00000000-0005-0000-0000-00005FE40000}"/>
    <cellStyle name="Standard 2 5 2 2 5" xfId="58453" xr:uid="{00000000-0005-0000-0000-000060E40000}"/>
    <cellStyle name="Standard 2 5 2 2 5 2" xfId="58454" xr:uid="{00000000-0005-0000-0000-000061E40000}"/>
    <cellStyle name="Standard 2 5 2 2 6" xfId="58455" xr:uid="{00000000-0005-0000-0000-000062E40000}"/>
    <cellStyle name="Standard 2 5 2 2 7" xfId="58456" xr:uid="{00000000-0005-0000-0000-000063E40000}"/>
    <cellStyle name="Standard 2 5 2 2 8" xfId="58457" xr:uid="{00000000-0005-0000-0000-000064E40000}"/>
    <cellStyle name="Standard 2 5 2 2 9" xfId="58458" xr:uid="{00000000-0005-0000-0000-000065E40000}"/>
    <cellStyle name="Standard 2 5 2 2_1) Sector Final Use Input Sheet" xfId="58459" xr:uid="{00000000-0005-0000-0000-000066E40000}"/>
    <cellStyle name="Standard 2 5 2 3" xfId="58460" xr:uid="{00000000-0005-0000-0000-000067E40000}"/>
    <cellStyle name="Standard 2 5 2 3 2" xfId="58461" xr:uid="{00000000-0005-0000-0000-000068E40000}"/>
    <cellStyle name="Standard 2 5 2 3 3" xfId="58462" xr:uid="{00000000-0005-0000-0000-000069E40000}"/>
    <cellStyle name="Standard 2 5 2 3 4" xfId="58463" xr:uid="{00000000-0005-0000-0000-00006AE40000}"/>
    <cellStyle name="Standard 2 5 2 3 5" xfId="58464" xr:uid="{00000000-0005-0000-0000-00006BE40000}"/>
    <cellStyle name="Standard 2 5 2 4" xfId="58465" xr:uid="{00000000-0005-0000-0000-00006CE40000}"/>
    <cellStyle name="Standard 2 5 2 4 2" xfId="58466" xr:uid="{00000000-0005-0000-0000-00006DE40000}"/>
    <cellStyle name="Standard 2 5 2 4 3" xfId="58467" xr:uid="{00000000-0005-0000-0000-00006EE40000}"/>
    <cellStyle name="Standard 2 5 2 5" xfId="58468" xr:uid="{00000000-0005-0000-0000-00006FE40000}"/>
    <cellStyle name="Standard 2 5 2 5 2" xfId="58469" xr:uid="{00000000-0005-0000-0000-000070E40000}"/>
    <cellStyle name="Standard 2 5 2 6" xfId="58470" xr:uid="{00000000-0005-0000-0000-000071E40000}"/>
    <cellStyle name="Standard 2 5 2 6 2" xfId="58471" xr:uid="{00000000-0005-0000-0000-000072E40000}"/>
    <cellStyle name="Standard 2 5 2 7" xfId="58472" xr:uid="{00000000-0005-0000-0000-000073E40000}"/>
    <cellStyle name="Standard 2 5 2 8" xfId="58473" xr:uid="{00000000-0005-0000-0000-000074E40000}"/>
    <cellStyle name="Standard 2 5 2 9" xfId="58474" xr:uid="{00000000-0005-0000-0000-000075E40000}"/>
    <cellStyle name="Standard 2 5 2_1) Sector Final Use Input Sheet" xfId="58475" xr:uid="{00000000-0005-0000-0000-000076E40000}"/>
    <cellStyle name="Standard 2 5 3" xfId="58476" xr:uid="{00000000-0005-0000-0000-000077E40000}"/>
    <cellStyle name="Standard 2 5 3 10" xfId="58477" xr:uid="{00000000-0005-0000-0000-000078E40000}"/>
    <cellStyle name="Standard 2 5 3 11" xfId="58478" xr:uid="{00000000-0005-0000-0000-000079E40000}"/>
    <cellStyle name="Standard 2 5 3 12" xfId="58479" xr:uid="{00000000-0005-0000-0000-00007AE40000}"/>
    <cellStyle name="Standard 2 5 3 2" xfId="58480" xr:uid="{00000000-0005-0000-0000-00007BE40000}"/>
    <cellStyle name="Standard 2 5 3 2 10" xfId="58481" xr:uid="{00000000-0005-0000-0000-00007CE40000}"/>
    <cellStyle name="Standard 2 5 3 2 11" xfId="58482" xr:uid="{00000000-0005-0000-0000-00007DE40000}"/>
    <cellStyle name="Standard 2 5 3 2 2" xfId="58483" xr:uid="{00000000-0005-0000-0000-00007EE40000}"/>
    <cellStyle name="Standard 2 5 3 2 2 2" xfId="58484" xr:uid="{00000000-0005-0000-0000-00007FE40000}"/>
    <cellStyle name="Standard 2 5 3 2 2 3" xfId="58485" xr:uid="{00000000-0005-0000-0000-000080E40000}"/>
    <cellStyle name="Standard 2 5 3 2 2 4" xfId="58486" xr:uid="{00000000-0005-0000-0000-000081E40000}"/>
    <cellStyle name="Standard 2 5 3 2 2 5" xfId="58487" xr:uid="{00000000-0005-0000-0000-000082E40000}"/>
    <cellStyle name="Standard 2 5 3 2 3" xfId="58488" xr:uid="{00000000-0005-0000-0000-000083E40000}"/>
    <cellStyle name="Standard 2 5 3 2 3 2" xfId="58489" xr:uid="{00000000-0005-0000-0000-000084E40000}"/>
    <cellStyle name="Standard 2 5 3 2 3 3" xfId="58490" xr:uid="{00000000-0005-0000-0000-000085E40000}"/>
    <cellStyle name="Standard 2 5 3 2 4" xfId="58491" xr:uid="{00000000-0005-0000-0000-000086E40000}"/>
    <cellStyle name="Standard 2 5 3 2 4 2" xfId="58492" xr:uid="{00000000-0005-0000-0000-000087E40000}"/>
    <cellStyle name="Standard 2 5 3 2 5" xfId="58493" xr:uid="{00000000-0005-0000-0000-000088E40000}"/>
    <cellStyle name="Standard 2 5 3 2 5 2" xfId="58494" xr:uid="{00000000-0005-0000-0000-000089E40000}"/>
    <cellStyle name="Standard 2 5 3 2 6" xfId="58495" xr:uid="{00000000-0005-0000-0000-00008AE40000}"/>
    <cellStyle name="Standard 2 5 3 2 7" xfId="58496" xr:uid="{00000000-0005-0000-0000-00008BE40000}"/>
    <cellStyle name="Standard 2 5 3 2 8" xfId="58497" xr:uid="{00000000-0005-0000-0000-00008CE40000}"/>
    <cellStyle name="Standard 2 5 3 2 9" xfId="58498" xr:uid="{00000000-0005-0000-0000-00008DE40000}"/>
    <cellStyle name="Standard 2 5 3 2_1) Sector Final Use Input Sheet" xfId="58499" xr:uid="{00000000-0005-0000-0000-00008EE40000}"/>
    <cellStyle name="Standard 2 5 3 3" xfId="58500" xr:uid="{00000000-0005-0000-0000-00008FE40000}"/>
    <cellStyle name="Standard 2 5 3 3 2" xfId="58501" xr:uid="{00000000-0005-0000-0000-000090E40000}"/>
    <cellStyle name="Standard 2 5 3 3 3" xfId="58502" xr:uid="{00000000-0005-0000-0000-000091E40000}"/>
    <cellStyle name="Standard 2 5 3 3 4" xfId="58503" xr:uid="{00000000-0005-0000-0000-000092E40000}"/>
    <cellStyle name="Standard 2 5 3 3 5" xfId="58504" xr:uid="{00000000-0005-0000-0000-000093E40000}"/>
    <cellStyle name="Standard 2 5 3 4" xfId="58505" xr:uid="{00000000-0005-0000-0000-000094E40000}"/>
    <cellStyle name="Standard 2 5 3 4 2" xfId="58506" xr:uid="{00000000-0005-0000-0000-000095E40000}"/>
    <cellStyle name="Standard 2 5 3 4 3" xfId="58507" xr:uid="{00000000-0005-0000-0000-000096E40000}"/>
    <cellStyle name="Standard 2 5 3 5" xfId="58508" xr:uid="{00000000-0005-0000-0000-000097E40000}"/>
    <cellStyle name="Standard 2 5 3 5 2" xfId="58509" xr:uid="{00000000-0005-0000-0000-000098E40000}"/>
    <cellStyle name="Standard 2 5 3 6" xfId="58510" xr:uid="{00000000-0005-0000-0000-000099E40000}"/>
    <cellStyle name="Standard 2 5 3 6 2" xfId="58511" xr:uid="{00000000-0005-0000-0000-00009AE40000}"/>
    <cellStyle name="Standard 2 5 3 7" xfId="58512" xr:uid="{00000000-0005-0000-0000-00009BE40000}"/>
    <cellStyle name="Standard 2 5 3 8" xfId="58513" xr:uid="{00000000-0005-0000-0000-00009CE40000}"/>
    <cellStyle name="Standard 2 5 3 9" xfId="58514" xr:uid="{00000000-0005-0000-0000-00009DE40000}"/>
    <cellStyle name="Standard 2 5 3_1) Sector Final Use Input Sheet" xfId="58515" xr:uid="{00000000-0005-0000-0000-00009EE40000}"/>
    <cellStyle name="Standard 2 5 4" xfId="58516" xr:uid="{00000000-0005-0000-0000-00009FE40000}"/>
    <cellStyle name="Standard 2 5 4 10" xfId="58517" xr:uid="{00000000-0005-0000-0000-0000A0E40000}"/>
    <cellStyle name="Standard 2 5 4 11" xfId="58518" xr:uid="{00000000-0005-0000-0000-0000A1E40000}"/>
    <cellStyle name="Standard 2 5 4 2" xfId="58519" xr:uid="{00000000-0005-0000-0000-0000A2E40000}"/>
    <cellStyle name="Standard 2 5 4 2 2" xfId="58520" xr:uid="{00000000-0005-0000-0000-0000A3E40000}"/>
    <cellStyle name="Standard 2 5 4 2 3" xfId="58521" xr:uid="{00000000-0005-0000-0000-0000A4E40000}"/>
    <cellStyle name="Standard 2 5 4 2 4" xfId="58522" xr:uid="{00000000-0005-0000-0000-0000A5E40000}"/>
    <cellStyle name="Standard 2 5 4 2 5" xfId="58523" xr:uid="{00000000-0005-0000-0000-0000A6E40000}"/>
    <cellStyle name="Standard 2 5 4 3" xfId="58524" xr:uid="{00000000-0005-0000-0000-0000A7E40000}"/>
    <cellStyle name="Standard 2 5 4 3 2" xfId="58525" xr:uid="{00000000-0005-0000-0000-0000A8E40000}"/>
    <cellStyle name="Standard 2 5 4 3 3" xfId="58526" xr:uid="{00000000-0005-0000-0000-0000A9E40000}"/>
    <cellStyle name="Standard 2 5 4 4" xfId="58527" xr:uid="{00000000-0005-0000-0000-0000AAE40000}"/>
    <cellStyle name="Standard 2 5 4 4 2" xfId="58528" xr:uid="{00000000-0005-0000-0000-0000ABE40000}"/>
    <cellStyle name="Standard 2 5 4 5" xfId="58529" xr:uid="{00000000-0005-0000-0000-0000ACE40000}"/>
    <cellStyle name="Standard 2 5 4 5 2" xfId="58530" xr:uid="{00000000-0005-0000-0000-0000ADE40000}"/>
    <cellStyle name="Standard 2 5 4 6" xfId="58531" xr:uid="{00000000-0005-0000-0000-0000AEE40000}"/>
    <cellStyle name="Standard 2 5 4 7" xfId="58532" xr:uid="{00000000-0005-0000-0000-0000AFE40000}"/>
    <cellStyle name="Standard 2 5 4 8" xfId="58533" xr:uid="{00000000-0005-0000-0000-0000B0E40000}"/>
    <cellStyle name="Standard 2 5 4 9" xfId="58534" xr:uid="{00000000-0005-0000-0000-0000B1E40000}"/>
    <cellStyle name="Standard 2 5 4_1) Sector Final Use Input Sheet" xfId="58535" xr:uid="{00000000-0005-0000-0000-0000B2E40000}"/>
    <cellStyle name="Standard 2 5 5" xfId="58536" xr:uid="{00000000-0005-0000-0000-0000B3E40000}"/>
    <cellStyle name="Standard 2 5 5 2" xfId="58537" xr:uid="{00000000-0005-0000-0000-0000B4E40000}"/>
    <cellStyle name="Standard 2 5 5 3" xfId="58538" xr:uid="{00000000-0005-0000-0000-0000B5E40000}"/>
    <cellStyle name="Standard 2 5 5 4" xfId="58539" xr:uid="{00000000-0005-0000-0000-0000B6E40000}"/>
    <cellStyle name="Standard 2 5 5 5" xfId="58540" xr:uid="{00000000-0005-0000-0000-0000B7E40000}"/>
    <cellStyle name="Standard 2 5 6" xfId="58541" xr:uid="{00000000-0005-0000-0000-0000B8E40000}"/>
    <cellStyle name="Standard 2 5 6 2" xfId="58542" xr:uid="{00000000-0005-0000-0000-0000B9E40000}"/>
    <cellStyle name="Standard 2 5 6 3" xfId="58543" xr:uid="{00000000-0005-0000-0000-0000BAE40000}"/>
    <cellStyle name="Standard 2 5 7" xfId="58544" xr:uid="{00000000-0005-0000-0000-0000BBE40000}"/>
    <cellStyle name="Standard 2 5 7 2" xfId="58545" xr:uid="{00000000-0005-0000-0000-0000BCE40000}"/>
    <cellStyle name="Standard 2 5 8" xfId="58546" xr:uid="{00000000-0005-0000-0000-0000BDE40000}"/>
    <cellStyle name="Standard 2 5 8 2" xfId="58547" xr:uid="{00000000-0005-0000-0000-0000BEE40000}"/>
    <cellStyle name="Standard 2 5 9" xfId="58548" xr:uid="{00000000-0005-0000-0000-0000BFE40000}"/>
    <cellStyle name="Standard 2 5_1) Sector Final Use Input Sheet" xfId="58549" xr:uid="{00000000-0005-0000-0000-0000C0E40000}"/>
    <cellStyle name="Standard 2 6" xfId="58550" xr:uid="{00000000-0005-0000-0000-0000C1E40000}"/>
    <cellStyle name="Standard 2 6 10" xfId="58551" xr:uid="{00000000-0005-0000-0000-0000C2E40000}"/>
    <cellStyle name="Standard 2 6 11" xfId="58552" xr:uid="{00000000-0005-0000-0000-0000C3E40000}"/>
    <cellStyle name="Standard 2 6 12" xfId="58553" xr:uid="{00000000-0005-0000-0000-0000C4E40000}"/>
    <cellStyle name="Standard 2 6 13" xfId="58554" xr:uid="{00000000-0005-0000-0000-0000C5E40000}"/>
    <cellStyle name="Standard 2 6 14" xfId="58555" xr:uid="{00000000-0005-0000-0000-0000C6E40000}"/>
    <cellStyle name="Standard 2 6 2" xfId="58556" xr:uid="{00000000-0005-0000-0000-0000C7E40000}"/>
    <cellStyle name="Standard 2 6 2 10" xfId="58557" xr:uid="{00000000-0005-0000-0000-0000C8E40000}"/>
    <cellStyle name="Standard 2 6 2 11" xfId="58558" xr:uid="{00000000-0005-0000-0000-0000C9E40000}"/>
    <cellStyle name="Standard 2 6 2 12" xfId="58559" xr:uid="{00000000-0005-0000-0000-0000CAE40000}"/>
    <cellStyle name="Standard 2 6 2 2" xfId="58560" xr:uid="{00000000-0005-0000-0000-0000CBE40000}"/>
    <cellStyle name="Standard 2 6 2 2 10" xfId="58561" xr:uid="{00000000-0005-0000-0000-0000CCE40000}"/>
    <cellStyle name="Standard 2 6 2 2 11" xfId="58562" xr:uid="{00000000-0005-0000-0000-0000CDE40000}"/>
    <cellStyle name="Standard 2 6 2 2 2" xfId="58563" xr:uid="{00000000-0005-0000-0000-0000CEE40000}"/>
    <cellStyle name="Standard 2 6 2 2 2 2" xfId="58564" xr:uid="{00000000-0005-0000-0000-0000CFE40000}"/>
    <cellStyle name="Standard 2 6 2 2 2 3" xfId="58565" xr:uid="{00000000-0005-0000-0000-0000D0E40000}"/>
    <cellStyle name="Standard 2 6 2 2 2 4" xfId="58566" xr:uid="{00000000-0005-0000-0000-0000D1E40000}"/>
    <cellStyle name="Standard 2 6 2 2 2 5" xfId="58567" xr:uid="{00000000-0005-0000-0000-0000D2E40000}"/>
    <cellStyle name="Standard 2 6 2 2 3" xfId="58568" xr:uid="{00000000-0005-0000-0000-0000D3E40000}"/>
    <cellStyle name="Standard 2 6 2 2 3 2" xfId="58569" xr:uid="{00000000-0005-0000-0000-0000D4E40000}"/>
    <cellStyle name="Standard 2 6 2 2 3 3" xfId="58570" xr:uid="{00000000-0005-0000-0000-0000D5E40000}"/>
    <cellStyle name="Standard 2 6 2 2 4" xfId="58571" xr:uid="{00000000-0005-0000-0000-0000D6E40000}"/>
    <cellStyle name="Standard 2 6 2 2 4 2" xfId="58572" xr:uid="{00000000-0005-0000-0000-0000D7E40000}"/>
    <cellStyle name="Standard 2 6 2 2 5" xfId="58573" xr:uid="{00000000-0005-0000-0000-0000D8E40000}"/>
    <cellStyle name="Standard 2 6 2 2 5 2" xfId="58574" xr:uid="{00000000-0005-0000-0000-0000D9E40000}"/>
    <cellStyle name="Standard 2 6 2 2 6" xfId="58575" xr:uid="{00000000-0005-0000-0000-0000DAE40000}"/>
    <cellStyle name="Standard 2 6 2 2 7" xfId="58576" xr:uid="{00000000-0005-0000-0000-0000DBE40000}"/>
    <cellStyle name="Standard 2 6 2 2 8" xfId="58577" xr:uid="{00000000-0005-0000-0000-0000DCE40000}"/>
    <cellStyle name="Standard 2 6 2 2 9" xfId="58578" xr:uid="{00000000-0005-0000-0000-0000DDE40000}"/>
    <cellStyle name="Standard 2 6 2 2_1) Sector Final Use Input Sheet" xfId="58579" xr:uid="{00000000-0005-0000-0000-0000DEE40000}"/>
    <cellStyle name="Standard 2 6 2 3" xfId="58580" xr:uid="{00000000-0005-0000-0000-0000DFE40000}"/>
    <cellStyle name="Standard 2 6 2 3 2" xfId="58581" xr:uid="{00000000-0005-0000-0000-0000E0E40000}"/>
    <cellStyle name="Standard 2 6 2 3 3" xfId="58582" xr:uid="{00000000-0005-0000-0000-0000E1E40000}"/>
    <cellStyle name="Standard 2 6 2 3 4" xfId="58583" xr:uid="{00000000-0005-0000-0000-0000E2E40000}"/>
    <cellStyle name="Standard 2 6 2 3 5" xfId="58584" xr:uid="{00000000-0005-0000-0000-0000E3E40000}"/>
    <cellStyle name="Standard 2 6 2 4" xfId="58585" xr:uid="{00000000-0005-0000-0000-0000E4E40000}"/>
    <cellStyle name="Standard 2 6 2 4 2" xfId="58586" xr:uid="{00000000-0005-0000-0000-0000E5E40000}"/>
    <cellStyle name="Standard 2 6 2 4 3" xfId="58587" xr:uid="{00000000-0005-0000-0000-0000E6E40000}"/>
    <cellStyle name="Standard 2 6 2 5" xfId="58588" xr:uid="{00000000-0005-0000-0000-0000E7E40000}"/>
    <cellStyle name="Standard 2 6 2 5 2" xfId="58589" xr:uid="{00000000-0005-0000-0000-0000E8E40000}"/>
    <cellStyle name="Standard 2 6 2 6" xfId="58590" xr:uid="{00000000-0005-0000-0000-0000E9E40000}"/>
    <cellStyle name="Standard 2 6 2 6 2" xfId="58591" xr:uid="{00000000-0005-0000-0000-0000EAE40000}"/>
    <cellStyle name="Standard 2 6 2 7" xfId="58592" xr:uid="{00000000-0005-0000-0000-0000EBE40000}"/>
    <cellStyle name="Standard 2 6 2 8" xfId="58593" xr:uid="{00000000-0005-0000-0000-0000ECE40000}"/>
    <cellStyle name="Standard 2 6 2 9" xfId="58594" xr:uid="{00000000-0005-0000-0000-0000EDE40000}"/>
    <cellStyle name="Standard 2 6 2_1) Sector Final Use Input Sheet" xfId="58595" xr:uid="{00000000-0005-0000-0000-0000EEE40000}"/>
    <cellStyle name="Standard 2 6 3" xfId="58596" xr:uid="{00000000-0005-0000-0000-0000EFE40000}"/>
    <cellStyle name="Standard 2 6 3 10" xfId="58597" xr:uid="{00000000-0005-0000-0000-0000F0E40000}"/>
    <cellStyle name="Standard 2 6 3 11" xfId="58598" xr:uid="{00000000-0005-0000-0000-0000F1E40000}"/>
    <cellStyle name="Standard 2 6 3 12" xfId="58599" xr:uid="{00000000-0005-0000-0000-0000F2E40000}"/>
    <cellStyle name="Standard 2 6 3 2" xfId="58600" xr:uid="{00000000-0005-0000-0000-0000F3E40000}"/>
    <cellStyle name="Standard 2 6 3 2 10" xfId="58601" xr:uid="{00000000-0005-0000-0000-0000F4E40000}"/>
    <cellStyle name="Standard 2 6 3 2 11" xfId="58602" xr:uid="{00000000-0005-0000-0000-0000F5E40000}"/>
    <cellStyle name="Standard 2 6 3 2 2" xfId="58603" xr:uid="{00000000-0005-0000-0000-0000F6E40000}"/>
    <cellStyle name="Standard 2 6 3 2 2 2" xfId="58604" xr:uid="{00000000-0005-0000-0000-0000F7E40000}"/>
    <cellStyle name="Standard 2 6 3 2 2 3" xfId="58605" xr:uid="{00000000-0005-0000-0000-0000F8E40000}"/>
    <cellStyle name="Standard 2 6 3 2 2 4" xfId="58606" xr:uid="{00000000-0005-0000-0000-0000F9E40000}"/>
    <cellStyle name="Standard 2 6 3 2 2 5" xfId="58607" xr:uid="{00000000-0005-0000-0000-0000FAE40000}"/>
    <cellStyle name="Standard 2 6 3 2 3" xfId="58608" xr:uid="{00000000-0005-0000-0000-0000FBE40000}"/>
    <cellStyle name="Standard 2 6 3 2 3 2" xfId="58609" xr:uid="{00000000-0005-0000-0000-0000FCE40000}"/>
    <cellStyle name="Standard 2 6 3 2 3 3" xfId="58610" xr:uid="{00000000-0005-0000-0000-0000FDE40000}"/>
    <cellStyle name="Standard 2 6 3 2 4" xfId="58611" xr:uid="{00000000-0005-0000-0000-0000FEE40000}"/>
    <cellStyle name="Standard 2 6 3 2 4 2" xfId="58612" xr:uid="{00000000-0005-0000-0000-0000FFE40000}"/>
    <cellStyle name="Standard 2 6 3 2 5" xfId="58613" xr:uid="{00000000-0005-0000-0000-000000E50000}"/>
    <cellStyle name="Standard 2 6 3 2 5 2" xfId="58614" xr:uid="{00000000-0005-0000-0000-000001E50000}"/>
    <cellStyle name="Standard 2 6 3 2 6" xfId="58615" xr:uid="{00000000-0005-0000-0000-000002E50000}"/>
    <cellStyle name="Standard 2 6 3 2 7" xfId="58616" xr:uid="{00000000-0005-0000-0000-000003E50000}"/>
    <cellStyle name="Standard 2 6 3 2 8" xfId="58617" xr:uid="{00000000-0005-0000-0000-000004E50000}"/>
    <cellStyle name="Standard 2 6 3 2 9" xfId="58618" xr:uid="{00000000-0005-0000-0000-000005E50000}"/>
    <cellStyle name="Standard 2 6 3 2_1) Sector Final Use Input Sheet" xfId="58619" xr:uid="{00000000-0005-0000-0000-000006E50000}"/>
    <cellStyle name="Standard 2 6 3 3" xfId="58620" xr:uid="{00000000-0005-0000-0000-000007E50000}"/>
    <cellStyle name="Standard 2 6 3 3 2" xfId="58621" xr:uid="{00000000-0005-0000-0000-000008E50000}"/>
    <cellStyle name="Standard 2 6 3 3 3" xfId="58622" xr:uid="{00000000-0005-0000-0000-000009E50000}"/>
    <cellStyle name="Standard 2 6 3 3 4" xfId="58623" xr:uid="{00000000-0005-0000-0000-00000AE50000}"/>
    <cellStyle name="Standard 2 6 3 3 5" xfId="58624" xr:uid="{00000000-0005-0000-0000-00000BE50000}"/>
    <cellStyle name="Standard 2 6 3 4" xfId="58625" xr:uid="{00000000-0005-0000-0000-00000CE50000}"/>
    <cellStyle name="Standard 2 6 3 4 2" xfId="58626" xr:uid="{00000000-0005-0000-0000-00000DE50000}"/>
    <cellStyle name="Standard 2 6 3 4 3" xfId="58627" xr:uid="{00000000-0005-0000-0000-00000EE50000}"/>
    <cellStyle name="Standard 2 6 3 5" xfId="58628" xr:uid="{00000000-0005-0000-0000-00000FE50000}"/>
    <cellStyle name="Standard 2 6 3 5 2" xfId="58629" xr:uid="{00000000-0005-0000-0000-000010E50000}"/>
    <cellStyle name="Standard 2 6 3 6" xfId="58630" xr:uid="{00000000-0005-0000-0000-000011E50000}"/>
    <cellStyle name="Standard 2 6 3 6 2" xfId="58631" xr:uid="{00000000-0005-0000-0000-000012E50000}"/>
    <cellStyle name="Standard 2 6 3 7" xfId="58632" xr:uid="{00000000-0005-0000-0000-000013E50000}"/>
    <cellStyle name="Standard 2 6 3 8" xfId="58633" xr:uid="{00000000-0005-0000-0000-000014E50000}"/>
    <cellStyle name="Standard 2 6 3 9" xfId="58634" xr:uid="{00000000-0005-0000-0000-000015E50000}"/>
    <cellStyle name="Standard 2 6 3_1) Sector Final Use Input Sheet" xfId="58635" xr:uid="{00000000-0005-0000-0000-000016E50000}"/>
    <cellStyle name="Standard 2 6 4" xfId="58636" xr:uid="{00000000-0005-0000-0000-000017E50000}"/>
    <cellStyle name="Standard 2 6 4 10" xfId="58637" xr:uid="{00000000-0005-0000-0000-000018E50000}"/>
    <cellStyle name="Standard 2 6 4 11" xfId="58638" xr:uid="{00000000-0005-0000-0000-000019E50000}"/>
    <cellStyle name="Standard 2 6 4 2" xfId="58639" xr:uid="{00000000-0005-0000-0000-00001AE50000}"/>
    <cellStyle name="Standard 2 6 4 2 2" xfId="58640" xr:uid="{00000000-0005-0000-0000-00001BE50000}"/>
    <cellStyle name="Standard 2 6 4 2 3" xfId="58641" xr:uid="{00000000-0005-0000-0000-00001CE50000}"/>
    <cellStyle name="Standard 2 6 4 2 4" xfId="58642" xr:uid="{00000000-0005-0000-0000-00001DE50000}"/>
    <cellStyle name="Standard 2 6 4 2 5" xfId="58643" xr:uid="{00000000-0005-0000-0000-00001EE50000}"/>
    <cellStyle name="Standard 2 6 4 3" xfId="58644" xr:uid="{00000000-0005-0000-0000-00001FE50000}"/>
    <cellStyle name="Standard 2 6 4 3 2" xfId="58645" xr:uid="{00000000-0005-0000-0000-000020E50000}"/>
    <cellStyle name="Standard 2 6 4 3 3" xfId="58646" xr:uid="{00000000-0005-0000-0000-000021E50000}"/>
    <cellStyle name="Standard 2 6 4 4" xfId="58647" xr:uid="{00000000-0005-0000-0000-000022E50000}"/>
    <cellStyle name="Standard 2 6 4 4 2" xfId="58648" xr:uid="{00000000-0005-0000-0000-000023E50000}"/>
    <cellStyle name="Standard 2 6 4 5" xfId="58649" xr:uid="{00000000-0005-0000-0000-000024E50000}"/>
    <cellStyle name="Standard 2 6 4 5 2" xfId="58650" xr:uid="{00000000-0005-0000-0000-000025E50000}"/>
    <cellStyle name="Standard 2 6 4 6" xfId="58651" xr:uid="{00000000-0005-0000-0000-000026E50000}"/>
    <cellStyle name="Standard 2 6 4 7" xfId="58652" xr:uid="{00000000-0005-0000-0000-000027E50000}"/>
    <cellStyle name="Standard 2 6 4 8" xfId="58653" xr:uid="{00000000-0005-0000-0000-000028E50000}"/>
    <cellStyle name="Standard 2 6 4 9" xfId="58654" xr:uid="{00000000-0005-0000-0000-000029E50000}"/>
    <cellStyle name="Standard 2 6 4_1) Sector Final Use Input Sheet" xfId="58655" xr:uid="{00000000-0005-0000-0000-00002AE50000}"/>
    <cellStyle name="Standard 2 6 5" xfId="58656" xr:uid="{00000000-0005-0000-0000-00002BE50000}"/>
    <cellStyle name="Standard 2 6 5 2" xfId="58657" xr:uid="{00000000-0005-0000-0000-00002CE50000}"/>
    <cellStyle name="Standard 2 6 5 3" xfId="58658" xr:uid="{00000000-0005-0000-0000-00002DE50000}"/>
    <cellStyle name="Standard 2 6 5 4" xfId="58659" xr:uid="{00000000-0005-0000-0000-00002EE50000}"/>
    <cellStyle name="Standard 2 6 5 5" xfId="58660" xr:uid="{00000000-0005-0000-0000-00002FE50000}"/>
    <cellStyle name="Standard 2 6 6" xfId="58661" xr:uid="{00000000-0005-0000-0000-000030E50000}"/>
    <cellStyle name="Standard 2 6 6 2" xfId="58662" xr:uid="{00000000-0005-0000-0000-000031E50000}"/>
    <cellStyle name="Standard 2 6 6 3" xfId="58663" xr:uid="{00000000-0005-0000-0000-000032E50000}"/>
    <cellStyle name="Standard 2 6 7" xfId="58664" xr:uid="{00000000-0005-0000-0000-000033E50000}"/>
    <cellStyle name="Standard 2 6 7 2" xfId="58665" xr:uid="{00000000-0005-0000-0000-000034E50000}"/>
    <cellStyle name="Standard 2 6 8" xfId="58666" xr:uid="{00000000-0005-0000-0000-000035E50000}"/>
    <cellStyle name="Standard 2 6 8 2" xfId="58667" xr:uid="{00000000-0005-0000-0000-000036E50000}"/>
    <cellStyle name="Standard 2 6 9" xfId="58668" xr:uid="{00000000-0005-0000-0000-000037E50000}"/>
    <cellStyle name="Standard 2 6_1) Sector Final Use Input Sheet" xfId="58669" xr:uid="{00000000-0005-0000-0000-000038E50000}"/>
    <cellStyle name="Standard 2 7" xfId="58670" xr:uid="{00000000-0005-0000-0000-000039E50000}"/>
    <cellStyle name="Standard 2 7 10" xfId="58671" xr:uid="{00000000-0005-0000-0000-00003AE50000}"/>
    <cellStyle name="Standard 2 7 11" xfId="58672" xr:uid="{00000000-0005-0000-0000-00003BE50000}"/>
    <cellStyle name="Standard 2 7 12" xfId="58673" xr:uid="{00000000-0005-0000-0000-00003CE50000}"/>
    <cellStyle name="Standard 2 7 2" xfId="58674" xr:uid="{00000000-0005-0000-0000-00003DE50000}"/>
    <cellStyle name="Standard 2 7 2 10" xfId="58675" xr:uid="{00000000-0005-0000-0000-00003EE50000}"/>
    <cellStyle name="Standard 2 7 2 11" xfId="58676" xr:uid="{00000000-0005-0000-0000-00003FE50000}"/>
    <cellStyle name="Standard 2 7 2 2" xfId="58677" xr:uid="{00000000-0005-0000-0000-000040E50000}"/>
    <cellStyle name="Standard 2 7 2 2 2" xfId="58678" xr:uid="{00000000-0005-0000-0000-000041E50000}"/>
    <cellStyle name="Standard 2 7 2 2 3" xfId="58679" xr:uid="{00000000-0005-0000-0000-000042E50000}"/>
    <cellStyle name="Standard 2 7 2 2 4" xfId="58680" xr:uid="{00000000-0005-0000-0000-000043E50000}"/>
    <cellStyle name="Standard 2 7 2 2 5" xfId="58681" xr:uid="{00000000-0005-0000-0000-000044E50000}"/>
    <cellStyle name="Standard 2 7 2 3" xfId="58682" xr:uid="{00000000-0005-0000-0000-000045E50000}"/>
    <cellStyle name="Standard 2 7 2 3 2" xfId="58683" xr:uid="{00000000-0005-0000-0000-000046E50000}"/>
    <cellStyle name="Standard 2 7 2 3 3" xfId="58684" xr:uid="{00000000-0005-0000-0000-000047E50000}"/>
    <cellStyle name="Standard 2 7 2 4" xfId="58685" xr:uid="{00000000-0005-0000-0000-000048E50000}"/>
    <cellStyle name="Standard 2 7 2 4 2" xfId="58686" xr:uid="{00000000-0005-0000-0000-000049E50000}"/>
    <cellStyle name="Standard 2 7 2 5" xfId="58687" xr:uid="{00000000-0005-0000-0000-00004AE50000}"/>
    <cellStyle name="Standard 2 7 2 5 2" xfId="58688" xr:uid="{00000000-0005-0000-0000-00004BE50000}"/>
    <cellStyle name="Standard 2 7 2 6" xfId="58689" xr:uid="{00000000-0005-0000-0000-00004CE50000}"/>
    <cellStyle name="Standard 2 7 2 7" xfId="58690" xr:uid="{00000000-0005-0000-0000-00004DE50000}"/>
    <cellStyle name="Standard 2 7 2 8" xfId="58691" xr:uid="{00000000-0005-0000-0000-00004EE50000}"/>
    <cellStyle name="Standard 2 7 2 9" xfId="58692" xr:uid="{00000000-0005-0000-0000-00004FE50000}"/>
    <cellStyle name="Standard 2 7 2_1) Sector Final Use Input Sheet" xfId="58693" xr:uid="{00000000-0005-0000-0000-000050E50000}"/>
    <cellStyle name="Standard 2 7 3" xfId="58694" xr:uid="{00000000-0005-0000-0000-000051E50000}"/>
    <cellStyle name="Standard 2 7 3 2" xfId="58695" xr:uid="{00000000-0005-0000-0000-000052E50000}"/>
    <cellStyle name="Standard 2 7 3 3" xfId="58696" xr:uid="{00000000-0005-0000-0000-000053E50000}"/>
    <cellStyle name="Standard 2 7 3 4" xfId="58697" xr:uid="{00000000-0005-0000-0000-000054E50000}"/>
    <cellStyle name="Standard 2 7 3 5" xfId="58698" xr:uid="{00000000-0005-0000-0000-000055E50000}"/>
    <cellStyle name="Standard 2 7 4" xfId="58699" xr:uid="{00000000-0005-0000-0000-000056E50000}"/>
    <cellStyle name="Standard 2 7 4 2" xfId="58700" xr:uid="{00000000-0005-0000-0000-000057E50000}"/>
    <cellStyle name="Standard 2 7 4 3" xfId="58701" xr:uid="{00000000-0005-0000-0000-000058E50000}"/>
    <cellStyle name="Standard 2 7 5" xfId="58702" xr:uid="{00000000-0005-0000-0000-000059E50000}"/>
    <cellStyle name="Standard 2 7 5 2" xfId="58703" xr:uid="{00000000-0005-0000-0000-00005AE50000}"/>
    <cellStyle name="Standard 2 7 6" xfId="58704" xr:uid="{00000000-0005-0000-0000-00005BE50000}"/>
    <cellStyle name="Standard 2 7 6 2" xfId="58705" xr:uid="{00000000-0005-0000-0000-00005CE50000}"/>
    <cellStyle name="Standard 2 7 7" xfId="58706" xr:uid="{00000000-0005-0000-0000-00005DE50000}"/>
    <cellStyle name="Standard 2 7 8" xfId="58707" xr:uid="{00000000-0005-0000-0000-00005EE50000}"/>
    <cellStyle name="Standard 2 7 9" xfId="58708" xr:uid="{00000000-0005-0000-0000-00005FE50000}"/>
    <cellStyle name="Standard 2 7_1) Sector Final Use Input Sheet" xfId="58709" xr:uid="{00000000-0005-0000-0000-000060E50000}"/>
    <cellStyle name="Standard 2 8" xfId="58710" xr:uid="{00000000-0005-0000-0000-000061E50000}"/>
    <cellStyle name="Standard 2 8 10" xfId="58711" xr:uid="{00000000-0005-0000-0000-000062E50000}"/>
    <cellStyle name="Standard 2 8 11" xfId="58712" xr:uid="{00000000-0005-0000-0000-000063E50000}"/>
    <cellStyle name="Standard 2 8 12" xfId="58713" xr:uid="{00000000-0005-0000-0000-000064E50000}"/>
    <cellStyle name="Standard 2 8 2" xfId="58714" xr:uid="{00000000-0005-0000-0000-000065E50000}"/>
    <cellStyle name="Standard 2 8 2 10" xfId="58715" xr:uid="{00000000-0005-0000-0000-000066E50000}"/>
    <cellStyle name="Standard 2 8 2 11" xfId="58716" xr:uid="{00000000-0005-0000-0000-000067E50000}"/>
    <cellStyle name="Standard 2 8 2 2" xfId="58717" xr:uid="{00000000-0005-0000-0000-000068E50000}"/>
    <cellStyle name="Standard 2 8 2 2 2" xfId="58718" xr:uid="{00000000-0005-0000-0000-000069E50000}"/>
    <cellStyle name="Standard 2 8 2 2 3" xfId="58719" xr:uid="{00000000-0005-0000-0000-00006AE50000}"/>
    <cellStyle name="Standard 2 8 2 2 4" xfId="58720" xr:uid="{00000000-0005-0000-0000-00006BE50000}"/>
    <cellStyle name="Standard 2 8 2 2 5" xfId="58721" xr:uid="{00000000-0005-0000-0000-00006CE50000}"/>
    <cellStyle name="Standard 2 8 2 3" xfId="58722" xr:uid="{00000000-0005-0000-0000-00006DE50000}"/>
    <cellStyle name="Standard 2 8 2 3 2" xfId="58723" xr:uid="{00000000-0005-0000-0000-00006EE50000}"/>
    <cellStyle name="Standard 2 8 2 3 3" xfId="58724" xr:uid="{00000000-0005-0000-0000-00006FE50000}"/>
    <cellStyle name="Standard 2 8 2 4" xfId="58725" xr:uid="{00000000-0005-0000-0000-000070E50000}"/>
    <cellStyle name="Standard 2 8 2 4 2" xfId="58726" xr:uid="{00000000-0005-0000-0000-000071E50000}"/>
    <cellStyle name="Standard 2 8 2 5" xfId="58727" xr:uid="{00000000-0005-0000-0000-000072E50000}"/>
    <cellStyle name="Standard 2 8 2 5 2" xfId="58728" xr:uid="{00000000-0005-0000-0000-000073E50000}"/>
    <cellStyle name="Standard 2 8 2 6" xfId="58729" xr:uid="{00000000-0005-0000-0000-000074E50000}"/>
    <cellStyle name="Standard 2 8 2 7" xfId="58730" xr:uid="{00000000-0005-0000-0000-000075E50000}"/>
    <cellStyle name="Standard 2 8 2 8" xfId="58731" xr:uid="{00000000-0005-0000-0000-000076E50000}"/>
    <cellStyle name="Standard 2 8 2 9" xfId="58732" xr:uid="{00000000-0005-0000-0000-000077E50000}"/>
    <cellStyle name="Standard 2 8 2_1) Sector Final Use Input Sheet" xfId="58733" xr:uid="{00000000-0005-0000-0000-000078E50000}"/>
    <cellStyle name="Standard 2 8 3" xfId="58734" xr:uid="{00000000-0005-0000-0000-000079E50000}"/>
    <cellStyle name="Standard 2 8 3 2" xfId="58735" xr:uid="{00000000-0005-0000-0000-00007AE50000}"/>
    <cellStyle name="Standard 2 8 3 3" xfId="58736" xr:uid="{00000000-0005-0000-0000-00007BE50000}"/>
    <cellStyle name="Standard 2 8 3 4" xfId="58737" xr:uid="{00000000-0005-0000-0000-00007CE50000}"/>
    <cellStyle name="Standard 2 8 3 5" xfId="58738" xr:uid="{00000000-0005-0000-0000-00007DE50000}"/>
    <cellStyle name="Standard 2 8 4" xfId="58739" xr:uid="{00000000-0005-0000-0000-00007EE50000}"/>
    <cellStyle name="Standard 2 8 4 2" xfId="58740" xr:uid="{00000000-0005-0000-0000-00007FE50000}"/>
    <cellStyle name="Standard 2 8 4 3" xfId="58741" xr:uid="{00000000-0005-0000-0000-000080E50000}"/>
    <cellStyle name="Standard 2 8 5" xfId="58742" xr:uid="{00000000-0005-0000-0000-000081E50000}"/>
    <cellStyle name="Standard 2 8 5 2" xfId="58743" xr:uid="{00000000-0005-0000-0000-000082E50000}"/>
    <cellStyle name="Standard 2 8 6" xfId="58744" xr:uid="{00000000-0005-0000-0000-000083E50000}"/>
    <cellStyle name="Standard 2 8 6 2" xfId="58745" xr:uid="{00000000-0005-0000-0000-000084E50000}"/>
    <cellStyle name="Standard 2 8 7" xfId="58746" xr:uid="{00000000-0005-0000-0000-000085E50000}"/>
    <cellStyle name="Standard 2 8 8" xfId="58747" xr:uid="{00000000-0005-0000-0000-000086E50000}"/>
    <cellStyle name="Standard 2 8 9" xfId="58748" xr:uid="{00000000-0005-0000-0000-000087E50000}"/>
    <cellStyle name="Standard 2 8_1) Sector Final Use Input Sheet" xfId="58749" xr:uid="{00000000-0005-0000-0000-000088E50000}"/>
    <cellStyle name="Standard 2 9" xfId="58750" xr:uid="{00000000-0005-0000-0000-000089E50000}"/>
    <cellStyle name="Standard 2 9 10" xfId="58751" xr:uid="{00000000-0005-0000-0000-00008AE50000}"/>
    <cellStyle name="Standard 2 9 11" xfId="58752" xr:uid="{00000000-0005-0000-0000-00008BE50000}"/>
    <cellStyle name="Standard 2 9 2" xfId="58753" xr:uid="{00000000-0005-0000-0000-00008CE50000}"/>
    <cellStyle name="Standard 2 9 2 2" xfId="58754" xr:uid="{00000000-0005-0000-0000-00008DE50000}"/>
    <cellStyle name="Standard 2 9 2 3" xfId="58755" xr:uid="{00000000-0005-0000-0000-00008EE50000}"/>
    <cellStyle name="Standard 2 9 2 4" xfId="58756" xr:uid="{00000000-0005-0000-0000-00008FE50000}"/>
    <cellStyle name="Standard 2 9 2 5" xfId="58757" xr:uid="{00000000-0005-0000-0000-000090E50000}"/>
    <cellStyle name="Standard 2 9 3" xfId="58758" xr:uid="{00000000-0005-0000-0000-000091E50000}"/>
    <cellStyle name="Standard 2 9 3 2" xfId="58759" xr:uid="{00000000-0005-0000-0000-000092E50000}"/>
    <cellStyle name="Standard 2 9 3 3" xfId="58760" xr:uid="{00000000-0005-0000-0000-000093E50000}"/>
    <cellStyle name="Standard 2 9 4" xfId="58761" xr:uid="{00000000-0005-0000-0000-000094E50000}"/>
    <cellStyle name="Standard 2 9 4 2" xfId="58762" xr:uid="{00000000-0005-0000-0000-000095E50000}"/>
    <cellStyle name="Standard 2 9 5" xfId="58763" xr:uid="{00000000-0005-0000-0000-000096E50000}"/>
    <cellStyle name="Standard 2 9 5 2" xfId="58764" xr:uid="{00000000-0005-0000-0000-000097E50000}"/>
    <cellStyle name="Standard 2 9 6" xfId="58765" xr:uid="{00000000-0005-0000-0000-000098E50000}"/>
    <cellStyle name="Standard 2 9 7" xfId="58766" xr:uid="{00000000-0005-0000-0000-000099E50000}"/>
    <cellStyle name="Standard 2 9 8" xfId="58767" xr:uid="{00000000-0005-0000-0000-00009AE50000}"/>
    <cellStyle name="Standard 2 9 9" xfId="58768" xr:uid="{00000000-0005-0000-0000-00009BE50000}"/>
    <cellStyle name="Standard 2 9_1) Sector Final Use Input Sheet" xfId="58769" xr:uid="{00000000-0005-0000-0000-00009CE50000}"/>
    <cellStyle name="Standard 2_1) Sector Final Use Input Sheet" xfId="58770" xr:uid="{00000000-0005-0000-0000-00009DE50000}"/>
    <cellStyle name="Standard 3" xfId="58771" xr:uid="{00000000-0005-0000-0000-00009EE50000}"/>
    <cellStyle name="Standard_FI00EU01" xfId="58772" xr:uid="{00000000-0005-0000-0000-00009FE50000}"/>
    <cellStyle name="Style 1" xfId="58773" xr:uid="{00000000-0005-0000-0000-0000A0E50000}"/>
    <cellStyle name="Style 104" xfId="58774" xr:uid="{00000000-0005-0000-0000-0000A1E50000}"/>
    <cellStyle name="Style 105" xfId="58775" xr:uid="{00000000-0005-0000-0000-0000A2E50000}"/>
    <cellStyle name="Style 106" xfId="58776" xr:uid="{00000000-0005-0000-0000-0000A3E50000}"/>
    <cellStyle name="Style 107" xfId="58777" xr:uid="{00000000-0005-0000-0000-0000A4E50000}"/>
    <cellStyle name="Style 108" xfId="58778" xr:uid="{00000000-0005-0000-0000-0000A5E50000}"/>
    <cellStyle name="Style 109" xfId="58779" xr:uid="{00000000-0005-0000-0000-0000A6E50000}"/>
    <cellStyle name="Style 110" xfId="58780" xr:uid="{00000000-0005-0000-0000-0000A7E50000}"/>
    <cellStyle name="Style 111" xfId="58781" xr:uid="{00000000-0005-0000-0000-0000A8E50000}"/>
    <cellStyle name="Style 112" xfId="58782" xr:uid="{00000000-0005-0000-0000-0000A9E50000}"/>
    <cellStyle name="Style 121" xfId="58783" xr:uid="{00000000-0005-0000-0000-0000AAE50000}"/>
    <cellStyle name="Style 122" xfId="58784" xr:uid="{00000000-0005-0000-0000-0000ABE50000}"/>
    <cellStyle name="Style 123" xfId="58785" xr:uid="{00000000-0005-0000-0000-0000ACE50000}"/>
    <cellStyle name="Style 124" xfId="58786" xr:uid="{00000000-0005-0000-0000-0000ADE50000}"/>
    <cellStyle name="Style 125" xfId="58787" xr:uid="{00000000-0005-0000-0000-0000AEE50000}"/>
    <cellStyle name="Style 126" xfId="58788" xr:uid="{00000000-0005-0000-0000-0000AFE50000}"/>
    <cellStyle name="Style 127" xfId="58789" xr:uid="{00000000-0005-0000-0000-0000B0E50000}"/>
    <cellStyle name="Style 128" xfId="58790" xr:uid="{00000000-0005-0000-0000-0000B1E50000}"/>
    <cellStyle name="Style 129" xfId="58791" xr:uid="{00000000-0005-0000-0000-0000B2E50000}"/>
    <cellStyle name="Style 138" xfId="58792" xr:uid="{00000000-0005-0000-0000-0000B3E50000}"/>
    <cellStyle name="Style 139" xfId="58793" xr:uid="{00000000-0005-0000-0000-0000B4E50000}"/>
    <cellStyle name="Style 140" xfId="58794" xr:uid="{00000000-0005-0000-0000-0000B5E50000}"/>
    <cellStyle name="Style 141" xfId="58795" xr:uid="{00000000-0005-0000-0000-0000B6E50000}"/>
    <cellStyle name="Style 142" xfId="58796" xr:uid="{00000000-0005-0000-0000-0000B7E50000}"/>
    <cellStyle name="Style 142 2" xfId="58797" xr:uid="{00000000-0005-0000-0000-0000B8E50000}"/>
    <cellStyle name="Style 142 2 2" xfId="58798" xr:uid="{00000000-0005-0000-0000-0000B9E50000}"/>
    <cellStyle name="Style 142 2 3" xfId="58799" xr:uid="{00000000-0005-0000-0000-0000BAE50000}"/>
    <cellStyle name="Style 143" xfId="58800" xr:uid="{00000000-0005-0000-0000-0000BBE50000}"/>
    <cellStyle name="Style 144" xfId="58801" xr:uid="{00000000-0005-0000-0000-0000BCE50000}"/>
    <cellStyle name="Style 145" xfId="58802" xr:uid="{00000000-0005-0000-0000-0000BDE50000}"/>
    <cellStyle name="Style 146" xfId="58803" xr:uid="{00000000-0005-0000-0000-0000BEE50000}"/>
    <cellStyle name="Style 155" xfId="58804" xr:uid="{00000000-0005-0000-0000-0000BFE50000}"/>
    <cellStyle name="Style 156" xfId="58805" xr:uid="{00000000-0005-0000-0000-0000C0E50000}"/>
    <cellStyle name="Style 157" xfId="58806" xr:uid="{00000000-0005-0000-0000-0000C1E50000}"/>
    <cellStyle name="Style 158" xfId="58807" xr:uid="{00000000-0005-0000-0000-0000C2E50000}"/>
    <cellStyle name="Style 159" xfId="58808" xr:uid="{00000000-0005-0000-0000-0000C3E50000}"/>
    <cellStyle name="Style 160" xfId="58809" xr:uid="{00000000-0005-0000-0000-0000C4E50000}"/>
    <cellStyle name="Style 161" xfId="58810" xr:uid="{00000000-0005-0000-0000-0000C5E50000}"/>
    <cellStyle name="Style 162" xfId="58811" xr:uid="{00000000-0005-0000-0000-0000C6E50000}"/>
    <cellStyle name="Style 163" xfId="58812" xr:uid="{00000000-0005-0000-0000-0000C7E50000}"/>
    <cellStyle name="Style 172" xfId="58813" xr:uid="{00000000-0005-0000-0000-0000C8E50000}"/>
    <cellStyle name="Style 173" xfId="58814" xr:uid="{00000000-0005-0000-0000-0000C9E50000}"/>
    <cellStyle name="Style 174" xfId="58815" xr:uid="{00000000-0005-0000-0000-0000CAE50000}"/>
    <cellStyle name="Style 175" xfId="58816" xr:uid="{00000000-0005-0000-0000-0000CBE50000}"/>
    <cellStyle name="Style 176" xfId="58817" xr:uid="{00000000-0005-0000-0000-0000CCE50000}"/>
    <cellStyle name="Style 177" xfId="58818" xr:uid="{00000000-0005-0000-0000-0000CDE50000}"/>
    <cellStyle name="Style 178" xfId="58819" xr:uid="{00000000-0005-0000-0000-0000CEE50000}"/>
    <cellStyle name="Style 179" xfId="58820" xr:uid="{00000000-0005-0000-0000-0000CFE50000}"/>
    <cellStyle name="Style 180" xfId="58821" xr:uid="{00000000-0005-0000-0000-0000D0E50000}"/>
    <cellStyle name="Style 189" xfId="58822" xr:uid="{00000000-0005-0000-0000-0000D1E50000}"/>
    <cellStyle name="Style 190" xfId="58823" xr:uid="{00000000-0005-0000-0000-0000D2E50000}"/>
    <cellStyle name="Style 191" xfId="58824" xr:uid="{00000000-0005-0000-0000-0000D3E50000}"/>
    <cellStyle name="Style 192" xfId="58825" xr:uid="{00000000-0005-0000-0000-0000D4E50000}"/>
    <cellStyle name="Style 193" xfId="58826" xr:uid="{00000000-0005-0000-0000-0000D5E50000}"/>
    <cellStyle name="Style 194" xfId="58827" xr:uid="{00000000-0005-0000-0000-0000D6E50000}"/>
    <cellStyle name="Style 195" xfId="58828" xr:uid="{00000000-0005-0000-0000-0000D7E50000}"/>
    <cellStyle name="Style 196" xfId="58829" xr:uid="{00000000-0005-0000-0000-0000D8E50000}"/>
    <cellStyle name="Style 197" xfId="58830" xr:uid="{00000000-0005-0000-0000-0000D9E50000}"/>
    <cellStyle name="Style 206" xfId="58831" xr:uid="{00000000-0005-0000-0000-0000DAE50000}"/>
    <cellStyle name="Style 207" xfId="58832" xr:uid="{00000000-0005-0000-0000-0000DBE50000}"/>
    <cellStyle name="Style 208" xfId="58833" xr:uid="{00000000-0005-0000-0000-0000DCE50000}"/>
    <cellStyle name="Style 209" xfId="58834" xr:uid="{00000000-0005-0000-0000-0000DDE50000}"/>
    <cellStyle name="Style 21" xfId="58835" xr:uid="{00000000-0005-0000-0000-0000DEE50000}"/>
    <cellStyle name="Style 21 2" xfId="58836" xr:uid="{00000000-0005-0000-0000-0000DFE50000}"/>
    <cellStyle name="Style 21 3" xfId="58837" xr:uid="{00000000-0005-0000-0000-0000E0E50000}"/>
    <cellStyle name="Style 210" xfId="58838" xr:uid="{00000000-0005-0000-0000-0000E1E50000}"/>
    <cellStyle name="Style 211" xfId="58839" xr:uid="{00000000-0005-0000-0000-0000E2E50000}"/>
    <cellStyle name="Style 212" xfId="58840" xr:uid="{00000000-0005-0000-0000-0000E3E50000}"/>
    <cellStyle name="Style 213" xfId="58841" xr:uid="{00000000-0005-0000-0000-0000E4E50000}"/>
    <cellStyle name="Style 214" xfId="58842" xr:uid="{00000000-0005-0000-0000-0000E5E50000}"/>
    <cellStyle name="Style 22" xfId="58843" xr:uid="{00000000-0005-0000-0000-0000E6E50000}"/>
    <cellStyle name="Style 223" xfId="58844" xr:uid="{00000000-0005-0000-0000-0000E7E50000}"/>
    <cellStyle name="Style 224" xfId="58845" xr:uid="{00000000-0005-0000-0000-0000E8E50000}"/>
    <cellStyle name="Style 225" xfId="58846" xr:uid="{00000000-0005-0000-0000-0000E9E50000}"/>
    <cellStyle name="Style 226" xfId="58847" xr:uid="{00000000-0005-0000-0000-0000EAE50000}"/>
    <cellStyle name="Style 227" xfId="58848" xr:uid="{00000000-0005-0000-0000-0000EBE50000}"/>
    <cellStyle name="Style 228" xfId="58849" xr:uid="{00000000-0005-0000-0000-0000ECE50000}"/>
    <cellStyle name="Style 229" xfId="58850" xr:uid="{00000000-0005-0000-0000-0000EDE50000}"/>
    <cellStyle name="Style 23" xfId="58851" xr:uid="{00000000-0005-0000-0000-0000EEE50000}"/>
    <cellStyle name="Style 230" xfId="58852" xr:uid="{00000000-0005-0000-0000-0000EFE50000}"/>
    <cellStyle name="Style 231" xfId="58853" xr:uid="{00000000-0005-0000-0000-0000F0E50000}"/>
    <cellStyle name="Style 24" xfId="58854" xr:uid="{00000000-0005-0000-0000-0000F1E50000}"/>
    <cellStyle name="Style 240" xfId="58855" xr:uid="{00000000-0005-0000-0000-0000F2E50000}"/>
    <cellStyle name="Style 241" xfId="58856" xr:uid="{00000000-0005-0000-0000-0000F3E50000}"/>
    <cellStyle name="Style 242" xfId="58857" xr:uid="{00000000-0005-0000-0000-0000F4E50000}"/>
    <cellStyle name="Style 243" xfId="58858" xr:uid="{00000000-0005-0000-0000-0000F5E50000}"/>
    <cellStyle name="Style 244" xfId="58859" xr:uid="{00000000-0005-0000-0000-0000F6E50000}"/>
    <cellStyle name="Style 245" xfId="58860" xr:uid="{00000000-0005-0000-0000-0000F7E50000}"/>
    <cellStyle name="Style 246" xfId="58861" xr:uid="{00000000-0005-0000-0000-0000F8E50000}"/>
    <cellStyle name="Style 247" xfId="58862" xr:uid="{00000000-0005-0000-0000-0000F9E50000}"/>
    <cellStyle name="Style 248" xfId="58863" xr:uid="{00000000-0005-0000-0000-0000FAE50000}"/>
    <cellStyle name="Style 25" xfId="58864" xr:uid="{00000000-0005-0000-0000-0000FBE50000}"/>
    <cellStyle name="Style 257" xfId="58865" xr:uid="{00000000-0005-0000-0000-0000FCE50000}"/>
    <cellStyle name="Style 258" xfId="58866" xr:uid="{00000000-0005-0000-0000-0000FDE50000}"/>
    <cellStyle name="Style 259" xfId="58867" xr:uid="{00000000-0005-0000-0000-0000FEE50000}"/>
    <cellStyle name="Style 26" xfId="58868" xr:uid="{00000000-0005-0000-0000-0000FFE50000}"/>
    <cellStyle name="Style 260" xfId="58869" xr:uid="{00000000-0005-0000-0000-000000E60000}"/>
    <cellStyle name="Style 261" xfId="58870" xr:uid="{00000000-0005-0000-0000-000001E60000}"/>
    <cellStyle name="Style 262" xfId="58871" xr:uid="{00000000-0005-0000-0000-000002E60000}"/>
    <cellStyle name="Style 263" xfId="58872" xr:uid="{00000000-0005-0000-0000-000003E60000}"/>
    <cellStyle name="Style 264" xfId="58873" xr:uid="{00000000-0005-0000-0000-000004E60000}"/>
    <cellStyle name="Style 265" xfId="58874" xr:uid="{00000000-0005-0000-0000-000005E60000}"/>
    <cellStyle name="Style 27" xfId="58875" xr:uid="{00000000-0005-0000-0000-000006E60000}"/>
    <cellStyle name="Style 27 2" xfId="58876" xr:uid="{00000000-0005-0000-0000-000007E60000}"/>
    <cellStyle name="Style 27 3" xfId="58877" xr:uid="{00000000-0005-0000-0000-000008E60000}"/>
    <cellStyle name="Style 274" xfId="58878" xr:uid="{00000000-0005-0000-0000-000009E60000}"/>
    <cellStyle name="Style 275" xfId="58879" xr:uid="{00000000-0005-0000-0000-00000AE60000}"/>
    <cellStyle name="Style 276" xfId="58880" xr:uid="{00000000-0005-0000-0000-00000BE60000}"/>
    <cellStyle name="Style 277" xfId="58881" xr:uid="{00000000-0005-0000-0000-00000CE60000}"/>
    <cellStyle name="Style 278" xfId="58882" xr:uid="{00000000-0005-0000-0000-00000DE60000}"/>
    <cellStyle name="Style 279" xfId="58883" xr:uid="{00000000-0005-0000-0000-00000EE60000}"/>
    <cellStyle name="Style 28" xfId="58884" xr:uid="{00000000-0005-0000-0000-00000FE60000}"/>
    <cellStyle name="Style 28 2" xfId="58885" xr:uid="{00000000-0005-0000-0000-000010E60000}"/>
    <cellStyle name="Style 28 3" xfId="58886" xr:uid="{00000000-0005-0000-0000-000011E60000}"/>
    <cellStyle name="Style 280" xfId="58887" xr:uid="{00000000-0005-0000-0000-000012E60000}"/>
    <cellStyle name="Style 281" xfId="58888" xr:uid="{00000000-0005-0000-0000-000013E60000}"/>
    <cellStyle name="Style 282" xfId="58889" xr:uid="{00000000-0005-0000-0000-000014E60000}"/>
    <cellStyle name="Style 29" xfId="58890" xr:uid="{00000000-0005-0000-0000-000015E60000}"/>
    <cellStyle name="Style 291" xfId="58891" xr:uid="{00000000-0005-0000-0000-000016E60000}"/>
    <cellStyle name="Style 292" xfId="58892" xr:uid="{00000000-0005-0000-0000-000017E60000}"/>
    <cellStyle name="Style 293" xfId="58893" xr:uid="{00000000-0005-0000-0000-000018E60000}"/>
    <cellStyle name="Style 294" xfId="58894" xr:uid="{00000000-0005-0000-0000-000019E60000}"/>
    <cellStyle name="Style 295" xfId="58895" xr:uid="{00000000-0005-0000-0000-00001AE60000}"/>
    <cellStyle name="Style 296" xfId="58896" xr:uid="{00000000-0005-0000-0000-00001BE60000}"/>
    <cellStyle name="Style 297" xfId="58897" xr:uid="{00000000-0005-0000-0000-00001CE60000}"/>
    <cellStyle name="Style 298" xfId="58898" xr:uid="{00000000-0005-0000-0000-00001DE60000}"/>
    <cellStyle name="Style 299" xfId="58899" xr:uid="{00000000-0005-0000-0000-00001EE60000}"/>
    <cellStyle name="Style 308" xfId="58900" xr:uid="{00000000-0005-0000-0000-00001FE60000}"/>
    <cellStyle name="Style 309" xfId="58901" xr:uid="{00000000-0005-0000-0000-000020E60000}"/>
    <cellStyle name="Style 310" xfId="58902" xr:uid="{00000000-0005-0000-0000-000021E60000}"/>
    <cellStyle name="Style 311" xfId="58903" xr:uid="{00000000-0005-0000-0000-000022E60000}"/>
    <cellStyle name="Style 312" xfId="58904" xr:uid="{00000000-0005-0000-0000-000023E60000}"/>
    <cellStyle name="Style 313" xfId="58905" xr:uid="{00000000-0005-0000-0000-000024E60000}"/>
    <cellStyle name="Style 314" xfId="58906" xr:uid="{00000000-0005-0000-0000-000025E60000}"/>
    <cellStyle name="Style 315" xfId="58907" xr:uid="{00000000-0005-0000-0000-000026E60000}"/>
    <cellStyle name="Style 316" xfId="58908" xr:uid="{00000000-0005-0000-0000-000027E60000}"/>
    <cellStyle name="Style 325" xfId="58909" xr:uid="{00000000-0005-0000-0000-000028E60000}"/>
    <cellStyle name="Style 326" xfId="58910" xr:uid="{00000000-0005-0000-0000-000029E60000}"/>
    <cellStyle name="Style 327" xfId="58911" xr:uid="{00000000-0005-0000-0000-00002AE60000}"/>
    <cellStyle name="Style 328" xfId="58912" xr:uid="{00000000-0005-0000-0000-00002BE60000}"/>
    <cellStyle name="Style 329" xfId="58913" xr:uid="{00000000-0005-0000-0000-00002CE60000}"/>
    <cellStyle name="Style 330" xfId="58914" xr:uid="{00000000-0005-0000-0000-00002DE60000}"/>
    <cellStyle name="Style 331" xfId="58915" xr:uid="{00000000-0005-0000-0000-00002EE60000}"/>
    <cellStyle name="Style 332" xfId="58916" xr:uid="{00000000-0005-0000-0000-00002FE60000}"/>
    <cellStyle name="Style 333" xfId="58917" xr:uid="{00000000-0005-0000-0000-000030E60000}"/>
    <cellStyle name="Style 342" xfId="58918" xr:uid="{00000000-0005-0000-0000-000031E60000}"/>
    <cellStyle name="Style 343" xfId="58919" xr:uid="{00000000-0005-0000-0000-000032E60000}"/>
    <cellStyle name="Style 344" xfId="58920" xr:uid="{00000000-0005-0000-0000-000033E60000}"/>
    <cellStyle name="Style 345" xfId="58921" xr:uid="{00000000-0005-0000-0000-000034E60000}"/>
    <cellStyle name="Style 346" xfId="58922" xr:uid="{00000000-0005-0000-0000-000035E60000}"/>
    <cellStyle name="Style 347" xfId="58923" xr:uid="{00000000-0005-0000-0000-000036E60000}"/>
    <cellStyle name="Style 348" xfId="58924" xr:uid="{00000000-0005-0000-0000-000037E60000}"/>
    <cellStyle name="Style 349" xfId="58925" xr:uid="{00000000-0005-0000-0000-000038E60000}"/>
    <cellStyle name="Style 350" xfId="58926" xr:uid="{00000000-0005-0000-0000-000039E60000}"/>
    <cellStyle name="Style 359" xfId="58927" xr:uid="{00000000-0005-0000-0000-00003AE60000}"/>
    <cellStyle name="Style 36" xfId="58928" xr:uid="{00000000-0005-0000-0000-00003BE60000}"/>
    <cellStyle name="Style 360" xfId="58929" xr:uid="{00000000-0005-0000-0000-00003CE60000}"/>
    <cellStyle name="Style 361" xfId="58930" xr:uid="{00000000-0005-0000-0000-00003DE60000}"/>
    <cellStyle name="Style 362" xfId="58931" xr:uid="{00000000-0005-0000-0000-00003EE60000}"/>
    <cellStyle name="Style 363" xfId="58932" xr:uid="{00000000-0005-0000-0000-00003FE60000}"/>
    <cellStyle name="Style 364" xfId="58933" xr:uid="{00000000-0005-0000-0000-000040E60000}"/>
    <cellStyle name="Style 365" xfId="58934" xr:uid="{00000000-0005-0000-0000-000041E60000}"/>
    <cellStyle name="Style 366" xfId="58935" xr:uid="{00000000-0005-0000-0000-000042E60000}"/>
    <cellStyle name="Style 367" xfId="58936" xr:uid="{00000000-0005-0000-0000-000043E60000}"/>
    <cellStyle name="Style 37" xfId="58937" xr:uid="{00000000-0005-0000-0000-000044E60000}"/>
    <cellStyle name="Style 376" xfId="58938" xr:uid="{00000000-0005-0000-0000-000045E60000}"/>
    <cellStyle name="Style 377" xfId="58939" xr:uid="{00000000-0005-0000-0000-000046E60000}"/>
    <cellStyle name="Style 378" xfId="58940" xr:uid="{00000000-0005-0000-0000-000047E60000}"/>
    <cellStyle name="Style 379" xfId="58941" xr:uid="{00000000-0005-0000-0000-000048E60000}"/>
    <cellStyle name="Style 38" xfId="58942" xr:uid="{00000000-0005-0000-0000-000049E60000}"/>
    <cellStyle name="Style 380" xfId="58943" xr:uid="{00000000-0005-0000-0000-00004AE60000}"/>
    <cellStyle name="Style 381" xfId="58944" xr:uid="{00000000-0005-0000-0000-00004BE60000}"/>
    <cellStyle name="Style 382" xfId="58945" xr:uid="{00000000-0005-0000-0000-00004CE60000}"/>
    <cellStyle name="Style 383" xfId="58946" xr:uid="{00000000-0005-0000-0000-00004DE60000}"/>
    <cellStyle name="Style 384" xfId="58947" xr:uid="{00000000-0005-0000-0000-00004EE60000}"/>
    <cellStyle name="Style 39" xfId="58948" xr:uid="{00000000-0005-0000-0000-00004FE60000}"/>
    <cellStyle name="Style 393" xfId="58949" xr:uid="{00000000-0005-0000-0000-000050E60000}"/>
    <cellStyle name="Style 394" xfId="58950" xr:uid="{00000000-0005-0000-0000-000051E60000}"/>
    <cellStyle name="Style 395" xfId="58951" xr:uid="{00000000-0005-0000-0000-000052E60000}"/>
    <cellStyle name="Style 396" xfId="58952" xr:uid="{00000000-0005-0000-0000-000053E60000}"/>
    <cellStyle name="Style 397" xfId="58953" xr:uid="{00000000-0005-0000-0000-000054E60000}"/>
    <cellStyle name="Style 398" xfId="58954" xr:uid="{00000000-0005-0000-0000-000055E60000}"/>
    <cellStyle name="Style 399" xfId="58955" xr:uid="{00000000-0005-0000-0000-000056E60000}"/>
    <cellStyle name="Style 40" xfId="58956" xr:uid="{00000000-0005-0000-0000-000057E60000}"/>
    <cellStyle name="Style 400" xfId="58957" xr:uid="{00000000-0005-0000-0000-000058E60000}"/>
    <cellStyle name="Style 401" xfId="58958" xr:uid="{00000000-0005-0000-0000-000059E60000}"/>
    <cellStyle name="Style 41" xfId="58959" xr:uid="{00000000-0005-0000-0000-00005AE60000}"/>
    <cellStyle name="Style 410" xfId="58960" xr:uid="{00000000-0005-0000-0000-00005BE60000}"/>
    <cellStyle name="Style 411" xfId="58961" xr:uid="{00000000-0005-0000-0000-00005CE60000}"/>
    <cellStyle name="Style 412" xfId="58962" xr:uid="{00000000-0005-0000-0000-00005DE60000}"/>
    <cellStyle name="Style 413" xfId="58963" xr:uid="{00000000-0005-0000-0000-00005EE60000}"/>
    <cellStyle name="Style 414" xfId="58964" xr:uid="{00000000-0005-0000-0000-00005FE60000}"/>
    <cellStyle name="Style 415" xfId="58965" xr:uid="{00000000-0005-0000-0000-000060E60000}"/>
    <cellStyle name="Style 416" xfId="58966" xr:uid="{00000000-0005-0000-0000-000061E60000}"/>
    <cellStyle name="Style 417" xfId="58967" xr:uid="{00000000-0005-0000-0000-000062E60000}"/>
    <cellStyle name="Style 418" xfId="58968" xr:uid="{00000000-0005-0000-0000-000063E60000}"/>
    <cellStyle name="Style 42" xfId="58969" xr:uid="{00000000-0005-0000-0000-000064E60000}"/>
    <cellStyle name="Style 427" xfId="58970" xr:uid="{00000000-0005-0000-0000-000065E60000}"/>
    <cellStyle name="Style 428" xfId="58971" xr:uid="{00000000-0005-0000-0000-000066E60000}"/>
    <cellStyle name="Style 429" xfId="58972" xr:uid="{00000000-0005-0000-0000-000067E60000}"/>
    <cellStyle name="Style 43" xfId="58973" xr:uid="{00000000-0005-0000-0000-000068E60000}"/>
    <cellStyle name="Style 430" xfId="58974" xr:uid="{00000000-0005-0000-0000-000069E60000}"/>
    <cellStyle name="Style 431" xfId="58975" xr:uid="{00000000-0005-0000-0000-00006AE60000}"/>
    <cellStyle name="Style 432" xfId="58976" xr:uid="{00000000-0005-0000-0000-00006BE60000}"/>
    <cellStyle name="Style 433" xfId="58977" xr:uid="{00000000-0005-0000-0000-00006CE60000}"/>
    <cellStyle name="Style 434" xfId="58978" xr:uid="{00000000-0005-0000-0000-00006DE60000}"/>
    <cellStyle name="Style 435" xfId="58979" xr:uid="{00000000-0005-0000-0000-00006EE60000}"/>
    <cellStyle name="Style 44" xfId="58980" xr:uid="{00000000-0005-0000-0000-00006FE60000}"/>
    <cellStyle name="Style 444" xfId="58981" xr:uid="{00000000-0005-0000-0000-000070E60000}"/>
    <cellStyle name="Style 445" xfId="58982" xr:uid="{00000000-0005-0000-0000-000071E60000}"/>
    <cellStyle name="Style 446" xfId="58983" xr:uid="{00000000-0005-0000-0000-000072E60000}"/>
    <cellStyle name="Style 447" xfId="58984" xr:uid="{00000000-0005-0000-0000-000073E60000}"/>
    <cellStyle name="Style 448" xfId="58985" xr:uid="{00000000-0005-0000-0000-000074E60000}"/>
    <cellStyle name="Style 449" xfId="58986" xr:uid="{00000000-0005-0000-0000-000075E60000}"/>
    <cellStyle name="Style 450" xfId="58987" xr:uid="{00000000-0005-0000-0000-000076E60000}"/>
    <cellStyle name="Style 451" xfId="58988" xr:uid="{00000000-0005-0000-0000-000077E60000}"/>
    <cellStyle name="Style 452" xfId="58989" xr:uid="{00000000-0005-0000-0000-000078E60000}"/>
    <cellStyle name="Style 46" xfId="58990" xr:uid="{00000000-0005-0000-0000-000079E60000}"/>
    <cellStyle name="Style 46 2" xfId="58991" xr:uid="{00000000-0005-0000-0000-00007AE60000}"/>
    <cellStyle name="Style 46 3" xfId="58992" xr:uid="{00000000-0005-0000-0000-00007BE60000}"/>
    <cellStyle name="Style 461" xfId="58993" xr:uid="{00000000-0005-0000-0000-00007CE60000}"/>
    <cellStyle name="Style 462" xfId="58994" xr:uid="{00000000-0005-0000-0000-00007DE60000}"/>
    <cellStyle name="Style 463" xfId="58995" xr:uid="{00000000-0005-0000-0000-00007EE60000}"/>
    <cellStyle name="Style 464" xfId="58996" xr:uid="{00000000-0005-0000-0000-00007FE60000}"/>
    <cellStyle name="Style 465" xfId="58997" xr:uid="{00000000-0005-0000-0000-000080E60000}"/>
    <cellStyle name="Style 466" xfId="58998" xr:uid="{00000000-0005-0000-0000-000081E60000}"/>
    <cellStyle name="Style 467" xfId="58999" xr:uid="{00000000-0005-0000-0000-000082E60000}"/>
    <cellStyle name="Style 468" xfId="59000" xr:uid="{00000000-0005-0000-0000-000083E60000}"/>
    <cellStyle name="Style 469" xfId="59001" xr:uid="{00000000-0005-0000-0000-000084E60000}"/>
    <cellStyle name="Style 478" xfId="59002" xr:uid="{00000000-0005-0000-0000-000085E60000}"/>
    <cellStyle name="Style 479" xfId="59003" xr:uid="{00000000-0005-0000-0000-000086E60000}"/>
    <cellStyle name="Style 480" xfId="59004" xr:uid="{00000000-0005-0000-0000-000087E60000}"/>
    <cellStyle name="Style 481" xfId="59005" xr:uid="{00000000-0005-0000-0000-000088E60000}"/>
    <cellStyle name="Style 482" xfId="59006" xr:uid="{00000000-0005-0000-0000-000089E60000}"/>
    <cellStyle name="Style 483" xfId="59007" xr:uid="{00000000-0005-0000-0000-00008AE60000}"/>
    <cellStyle name="Style 484" xfId="59008" xr:uid="{00000000-0005-0000-0000-00008BE60000}"/>
    <cellStyle name="Style 485" xfId="59009" xr:uid="{00000000-0005-0000-0000-00008CE60000}"/>
    <cellStyle name="Style 486" xfId="59010" xr:uid="{00000000-0005-0000-0000-00008DE60000}"/>
    <cellStyle name="Style 495" xfId="59011" xr:uid="{00000000-0005-0000-0000-00008EE60000}"/>
    <cellStyle name="Style 496" xfId="59012" xr:uid="{00000000-0005-0000-0000-00008FE60000}"/>
    <cellStyle name="Style 497" xfId="59013" xr:uid="{00000000-0005-0000-0000-000090E60000}"/>
    <cellStyle name="Style 498" xfId="59014" xr:uid="{00000000-0005-0000-0000-000091E60000}"/>
    <cellStyle name="Style 499" xfId="59015" xr:uid="{00000000-0005-0000-0000-000092E60000}"/>
    <cellStyle name="Style 500" xfId="59016" xr:uid="{00000000-0005-0000-0000-000093E60000}"/>
    <cellStyle name="Style 501" xfId="59017" xr:uid="{00000000-0005-0000-0000-000094E60000}"/>
    <cellStyle name="Style 502" xfId="59018" xr:uid="{00000000-0005-0000-0000-000095E60000}"/>
    <cellStyle name="Style 503" xfId="59019" xr:uid="{00000000-0005-0000-0000-000096E60000}"/>
    <cellStyle name="Style 512" xfId="59020" xr:uid="{00000000-0005-0000-0000-000097E60000}"/>
    <cellStyle name="Style 513" xfId="59021" xr:uid="{00000000-0005-0000-0000-000098E60000}"/>
    <cellStyle name="Style 514" xfId="59022" xr:uid="{00000000-0005-0000-0000-000099E60000}"/>
    <cellStyle name="Style 515" xfId="59023" xr:uid="{00000000-0005-0000-0000-00009AE60000}"/>
    <cellStyle name="Style 516" xfId="59024" xr:uid="{00000000-0005-0000-0000-00009BE60000}"/>
    <cellStyle name="Style 517" xfId="59025" xr:uid="{00000000-0005-0000-0000-00009CE60000}"/>
    <cellStyle name="Style 518" xfId="59026" xr:uid="{00000000-0005-0000-0000-00009DE60000}"/>
    <cellStyle name="Style 519" xfId="59027" xr:uid="{00000000-0005-0000-0000-00009EE60000}"/>
    <cellStyle name="Style 520" xfId="59028" xr:uid="{00000000-0005-0000-0000-00009FE60000}"/>
    <cellStyle name="Style 529" xfId="59029" xr:uid="{00000000-0005-0000-0000-0000A0E60000}"/>
    <cellStyle name="Style 53" xfId="59030" xr:uid="{00000000-0005-0000-0000-0000A1E60000}"/>
    <cellStyle name="Style 530" xfId="59031" xr:uid="{00000000-0005-0000-0000-0000A2E60000}"/>
    <cellStyle name="Style 531" xfId="59032" xr:uid="{00000000-0005-0000-0000-0000A3E60000}"/>
    <cellStyle name="Style 532" xfId="59033" xr:uid="{00000000-0005-0000-0000-0000A4E60000}"/>
    <cellStyle name="Style 533" xfId="59034" xr:uid="{00000000-0005-0000-0000-0000A5E60000}"/>
    <cellStyle name="Style 534" xfId="59035" xr:uid="{00000000-0005-0000-0000-0000A6E60000}"/>
    <cellStyle name="Style 535" xfId="59036" xr:uid="{00000000-0005-0000-0000-0000A7E60000}"/>
    <cellStyle name="Style 536" xfId="59037" xr:uid="{00000000-0005-0000-0000-0000A8E60000}"/>
    <cellStyle name="Style 537" xfId="59038" xr:uid="{00000000-0005-0000-0000-0000A9E60000}"/>
    <cellStyle name="Style 54" xfId="59039" xr:uid="{00000000-0005-0000-0000-0000AAE60000}"/>
    <cellStyle name="Style 546" xfId="59040" xr:uid="{00000000-0005-0000-0000-0000ABE60000}"/>
    <cellStyle name="Style 547" xfId="59041" xr:uid="{00000000-0005-0000-0000-0000ACE60000}"/>
    <cellStyle name="Style 548" xfId="59042" xr:uid="{00000000-0005-0000-0000-0000ADE60000}"/>
    <cellStyle name="Style 549" xfId="59043" xr:uid="{00000000-0005-0000-0000-0000AEE60000}"/>
    <cellStyle name="Style 55" xfId="59044" xr:uid="{00000000-0005-0000-0000-0000AFE60000}"/>
    <cellStyle name="Style 550" xfId="59045" xr:uid="{00000000-0005-0000-0000-0000B0E60000}"/>
    <cellStyle name="Style 551" xfId="59046" xr:uid="{00000000-0005-0000-0000-0000B1E60000}"/>
    <cellStyle name="Style 552" xfId="59047" xr:uid="{00000000-0005-0000-0000-0000B2E60000}"/>
    <cellStyle name="Style 553" xfId="59048" xr:uid="{00000000-0005-0000-0000-0000B3E60000}"/>
    <cellStyle name="Style 554" xfId="59049" xr:uid="{00000000-0005-0000-0000-0000B4E60000}"/>
    <cellStyle name="Style 56" xfId="59050" xr:uid="{00000000-0005-0000-0000-0000B5E60000}"/>
    <cellStyle name="Style 563" xfId="59051" xr:uid="{00000000-0005-0000-0000-0000B6E60000}"/>
    <cellStyle name="Style 564" xfId="59052" xr:uid="{00000000-0005-0000-0000-0000B7E60000}"/>
    <cellStyle name="Style 565" xfId="59053" xr:uid="{00000000-0005-0000-0000-0000B8E60000}"/>
    <cellStyle name="Style 566" xfId="59054" xr:uid="{00000000-0005-0000-0000-0000B9E60000}"/>
    <cellStyle name="Style 567" xfId="59055" xr:uid="{00000000-0005-0000-0000-0000BAE60000}"/>
    <cellStyle name="Style 568" xfId="59056" xr:uid="{00000000-0005-0000-0000-0000BBE60000}"/>
    <cellStyle name="Style 569" xfId="59057" xr:uid="{00000000-0005-0000-0000-0000BCE60000}"/>
    <cellStyle name="Style 57" xfId="59058" xr:uid="{00000000-0005-0000-0000-0000BDE60000}"/>
    <cellStyle name="Style 570" xfId="59059" xr:uid="{00000000-0005-0000-0000-0000BEE60000}"/>
    <cellStyle name="Style 571" xfId="59060" xr:uid="{00000000-0005-0000-0000-0000BFE60000}"/>
    <cellStyle name="Style 58" xfId="59061" xr:uid="{00000000-0005-0000-0000-0000C0E60000}"/>
    <cellStyle name="Style 580" xfId="59062" xr:uid="{00000000-0005-0000-0000-0000C1E60000}"/>
    <cellStyle name="Style 581" xfId="59063" xr:uid="{00000000-0005-0000-0000-0000C2E60000}"/>
    <cellStyle name="Style 582" xfId="59064" xr:uid="{00000000-0005-0000-0000-0000C3E60000}"/>
    <cellStyle name="Style 583" xfId="59065" xr:uid="{00000000-0005-0000-0000-0000C4E60000}"/>
    <cellStyle name="Style 584" xfId="59066" xr:uid="{00000000-0005-0000-0000-0000C5E60000}"/>
    <cellStyle name="Style 585" xfId="59067" xr:uid="{00000000-0005-0000-0000-0000C6E60000}"/>
    <cellStyle name="Style 586" xfId="59068" xr:uid="{00000000-0005-0000-0000-0000C7E60000}"/>
    <cellStyle name="Style 587" xfId="59069" xr:uid="{00000000-0005-0000-0000-0000C8E60000}"/>
    <cellStyle name="Style 588" xfId="59070" xr:uid="{00000000-0005-0000-0000-0000C9E60000}"/>
    <cellStyle name="Style 59" xfId="59071" xr:uid="{00000000-0005-0000-0000-0000CAE60000}"/>
    <cellStyle name="Style 597" xfId="59072" xr:uid="{00000000-0005-0000-0000-0000CBE60000}"/>
    <cellStyle name="Style 598" xfId="59073" xr:uid="{00000000-0005-0000-0000-0000CCE60000}"/>
    <cellStyle name="Style 599" xfId="59074" xr:uid="{00000000-0005-0000-0000-0000CDE60000}"/>
    <cellStyle name="Style 60" xfId="59075" xr:uid="{00000000-0005-0000-0000-0000CEE60000}"/>
    <cellStyle name="Style 600" xfId="59076" xr:uid="{00000000-0005-0000-0000-0000CFE60000}"/>
    <cellStyle name="Style 601" xfId="59077" xr:uid="{00000000-0005-0000-0000-0000D0E60000}"/>
    <cellStyle name="Style 602" xfId="59078" xr:uid="{00000000-0005-0000-0000-0000D1E60000}"/>
    <cellStyle name="Style 603" xfId="59079" xr:uid="{00000000-0005-0000-0000-0000D2E60000}"/>
    <cellStyle name="Style 604" xfId="59080" xr:uid="{00000000-0005-0000-0000-0000D3E60000}"/>
    <cellStyle name="Style 605" xfId="59081" xr:uid="{00000000-0005-0000-0000-0000D4E60000}"/>
    <cellStyle name="Style 61" xfId="59082" xr:uid="{00000000-0005-0000-0000-0000D5E60000}"/>
    <cellStyle name="Style 614" xfId="59083" xr:uid="{00000000-0005-0000-0000-0000D6E60000}"/>
    <cellStyle name="Style 615" xfId="59084" xr:uid="{00000000-0005-0000-0000-0000D7E60000}"/>
    <cellStyle name="Style 616" xfId="59085" xr:uid="{00000000-0005-0000-0000-0000D8E60000}"/>
    <cellStyle name="Style 617" xfId="59086" xr:uid="{00000000-0005-0000-0000-0000D9E60000}"/>
    <cellStyle name="Style 618" xfId="59087" xr:uid="{00000000-0005-0000-0000-0000DAE60000}"/>
    <cellStyle name="Style 619" xfId="59088" xr:uid="{00000000-0005-0000-0000-0000DBE60000}"/>
    <cellStyle name="Style 620" xfId="59089" xr:uid="{00000000-0005-0000-0000-0000DCE60000}"/>
    <cellStyle name="Style 621" xfId="59090" xr:uid="{00000000-0005-0000-0000-0000DDE60000}"/>
    <cellStyle name="Style 622" xfId="59091" xr:uid="{00000000-0005-0000-0000-0000DEE60000}"/>
    <cellStyle name="Style 631" xfId="59092" xr:uid="{00000000-0005-0000-0000-0000DFE60000}"/>
    <cellStyle name="Style 632" xfId="59093" xr:uid="{00000000-0005-0000-0000-0000E0E60000}"/>
    <cellStyle name="Style 633" xfId="59094" xr:uid="{00000000-0005-0000-0000-0000E1E60000}"/>
    <cellStyle name="Style 634" xfId="59095" xr:uid="{00000000-0005-0000-0000-0000E2E60000}"/>
    <cellStyle name="Style 635" xfId="59096" xr:uid="{00000000-0005-0000-0000-0000E3E60000}"/>
    <cellStyle name="Style 636" xfId="59097" xr:uid="{00000000-0005-0000-0000-0000E4E60000}"/>
    <cellStyle name="Style 637" xfId="59098" xr:uid="{00000000-0005-0000-0000-0000E5E60000}"/>
    <cellStyle name="Style 638" xfId="59099" xr:uid="{00000000-0005-0000-0000-0000E6E60000}"/>
    <cellStyle name="Style 639" xfId="59100" xr:uid="{00000000-0005-0000-0000-0000E7E60000}"/>
    <cellStyle name="Style 70" xfId="59101" xr:uid="{00000000-0005-0000-0000-0000E8E60000}"/>
    <cellStyle name="Style 71" xfId="59102" xr:uid="{00000000-0005-0000-0000-0000E9E60000}"/>
    <cellStyle name="Style 72" xfId="59103" xr:uid="{00000000-0005-0000-0000-0000EAE60000}"/>
    <cellStyle name="Style 73" xfId="59104" xr:uid="{00000000-0005-0000-0000-0000EBE60000}"/>
    <cellStyle name="Style 74" xfId="59105" xr:uid="{00000000-0005-0000-0000-0000ECE60000}"/>
    <cellStyle name="Style 75" xfId="59106" xr:uid="{00000000-0005-0000-0000-0000EDE60000}"/>
    <cellStyle name="Style 76" xfId="59107" xr:uid="{00000000-0005-0000-0000-0000EEE60000}"/>
    <cellStyle name="Style 77" xfId="59108" xr:uid="{00000000-0005-0000-0000-0000EFE60000}"/>
    <cellStyle name="Style 78" xfId="59109" xr:uid="{00000000-0005-0000-0000-0000F0E60000}"/>
    <cellStyle name="Style 87" xfId="59110" xr:uid="{00000000-0005-0000-0000-0000F1E60000}"/>
    <cellStyle name="Style 88" xfId="59111" xr:uid="{00000000-0005-0000-0000-0000F2E60000}"/>
    <cellStyle name="Style 89" xfId="59112" xr:uid="{00000000-0005-0000-0000-0000F3E60000}"/>
    <cellStyle name="Style 90" xfId="59113" xr:uid="{00000000-0005-0000-0000-0000F4E60000}"/>
    <cellStyle name="Style 91" xfId="59114" xr:uid="{00000000-0005-0000-0000-0000F5E60000}"/>
    <cellStyle name="Style 92" xfId="59115" xr:uid="{00000000-0005-0000-0000-0000F6E60000}"/>
    <cellStyle name="Style 93" xfId="59116" xr:uid="{00000000-0005-0000-0000-0000F7E60000}"/>
    <cellStyle name="Style 94" xfId="59117" xr:uid="{00000000-0005-0000-0000-0000F8E60000}"/>
    <cellStyle name="Style 95" xfId="59118" xr:uid="{00000000-0005-0000-0000-0000F9E60000}"/>
    <cellStyle name="Title 2" xfId="59119" xr:uid="{00000000-0005-0000-0000-0000FAE60000}"/>
    <cellStyle name="Title 2 2" xfId="59120" xr:uid="{00000000-0005-0000-0000-0000FBE60000}"/>
    <cellStyle name="Total 2" xfId="59121" xr:uid="{00000000-0005-0000-0000-0000FCE60000}"/>
    <cellStyle name="Total 2 2" xfId="59122" xr:uid="{00000000-0005-0000-0000-0000FDE60000}"/>
    <cellStyle name="Total 2 2 2" xfId="59123" xr:uid="{00000000-0005-0000-0000-0000FEE60000}"/>
    <cellStyle name="Total 2 3" xfId="59124" xr:uid="{00000000-0005-0000-0000-0000FFE60000}"/>
    <cellStyle name="Total 2 4" xfId="59125" xr:uid="{00000000-0005-0000-0000-000000E70000}"/>
    <cellStyle name="Total 3" xfId="59126" xr:uid="{00000000-0005-0000-0000-000001E70000}"/>
    <cellStyle name="Warning Text 2" xfId="59127" xr:uid="{00000000-0005-0000-0000-000002E70000}"/>
    <cellStyle name="Warning Text 2 2" xfId="59128" xr:uid="{00000000-0005-0000-0000-000003E70000}"/>
    <cellStyle name="Warning Text 2 3" xfId="59129" xr:uid="{00000000-0005-0000-0000-000004E70000}"/>
    <cellStyle name="Year" xfId="59130" xr:uid="{00000000-0005-0000-0000-000005E70000}"/>
  </cellStyles>
  <dxfs count="0"/>
  <tableStyles count="0" defaultTableStyle="TableStyleMedium9" defaultPivotStyle="PivotStyleLight16"/>
  <colors>
    <mruColors>
      <color rgb="FFFF0066"/>
      <color rgb="FF663300"/>
      <color rgb="FFFFCCFF"/>
      <color rgb="FFFDB3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theme" Target="theme/theme1.xml"/><Relationship Id="rId5" Type="http://schemas.openxmlformats.org/officeDocument/2006/relationships/externalLink" Target="externalLinks/externalLink1.xml"/><Relationship Id="rId15" Type="http://schemas.openxmlformats.org/officeDocument/2006/relationships/customXml" Target="../customXml/item1.xml"/><Relationship Id="rId10"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177800</xdr:colOff>
          <xdr:row>0</xdr:row>
          <xdr:rowOff>69850</xdr:rowOff>
        </xdr:from>
        <xdr:to>
          <xdr:col>6</xdr:col>
          <xdr:colOff>1181100</xdr:colOff>
          <xdr:row>1</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entury Schoolbook"/>
                </a:rPr>
                <a:t>Run AdCal 4.00</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6350</xdr:colOff>
          <xdr:row>6</xdr:row>
          <xdr:rowOff>69850</xdr:rowOff>
        </xdr:from>
        <xdr:to>
          <xdr:col>15</xdr:col>
          <xdr:colOff>603250</xdr:colOff>
          <xdr:row>9</xdr:row>
          <xdr:rowOff>152400</xdr:rowOff>
        </xdr:to>
        <xdr:sp macro="" textlink="">
          <xdr:nvSpPr>
            <xdr:cNvPr id="315397" name="Button 5" hidden="1">
              <a:extLst>
                <a:ext uri="{63B3BB69-23CF-44E3-9099-C40C66FF867C}">
                  <a14:compatExt spid="_x0000_s315397"/>
                </a:ext>
                <a:ext uri="{FF2B5EF4-FFF2-40B4-BE49-F238E27FC236}">
                  <a16:creationId xmlns:a16="http://schemas.microsoft.com/office/drawing/2014/main" id="{00000000-0008-0000-0300-000005D0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Update Load Figures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olan_s/AppData/Local/Microsoft/Windows/Temporary%20Internet%20Files/Content.Outlook/I1OPE00U/Revision_14June2019/AdCalV4.10%20csv%20basic%20file%20format_32bit_NA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cts/GAR/GCS16/AdStudies/AdCalV3.11/TestRT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ojects/GAR/GCS17/Ad_Studies/BaseGCS17_V5_Oct1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GenDB_AllIsland_TES2019.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rojects/GAR/GCS19/Generators/Availability%20Stats.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GenDB_GCS19_v2_AllIslan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LoadA"/>
      <sheetName val="GenA_EC"/>
      <sheetName val="LoadB"/>
      <sheetName val="GenB"/>
      <sheetName val="ReadMe"/>
      <sheetName val="GenA"/>
      <sheetName val="Results"/>
      <sheetName val="WeekOP_HY15"/>
    </sheetNames>
    <sheetDataSet>
      <sheetData sheetId="0">
        <row r="5">
          <cell r="A5">
            <v>2025</v>
          </cell>
        </row>
        <row r="41">
          <cell r="X41" t="str">
            <v>A</v>
          </cell>
          <cell r="Y41" t="str">
            <v>LOLH48</v>
          </cell>
          <cell r="Z41" t="str">
            <v>Const</v>
          </cell>
        </row>
        <row r="42">
          <cell r="X42" t="str">
            <v>B</v>
          </cell>
          <cell r="Y42" t="str">
            <v>LOLH24</v>
          </cell>
          <cell r="Z42" t="str">
            <v>Prop</v>
          </cell>
        </row>
        <row r="43">
          <cell r="X43" t="str">
            <v>Sep</v>
          </cell>
          <cell r="Y43" t="str">
            <v>LOLD</v>
          </cell>
          <cell r="Z43" t="str">
            <v>LOLE</v>
          </cell>
        </row>
        <row r="44">
          <cell r="X44" t="str">
            <v>Comb</v>
          </cell>
          <cell r="Y44" t="str">
            <v>LOLD50</v>
          </cell>
          <cell r="Z44" t="str">
            <v>EUE</v>
          </cell>
        </row>
        <row r="45">
          <cell r="X45" t="str">
            <v>Comb/S</v>
          </cell>
          <cell r="Y45">
            <v>0</v>
          </cell>
          <cell r="Z45" t="str">
            <v>No</v>
          </cell>
        </row>
        <row r="46">
          <cell r="X46" t="str">
            <v>CombA</v>
          </cell>
          <cell r="Y46">
            <v>1</v>
          </cell>
          <cell r="Z46" t="str">
            <v>Yes</v>
          </cell>
        </row>
        <row r="47">
          <cell r="X47" t="str">
            <v>CombA/S</v>
          </cell>
          <cell r="Y47">
            <v>2</v>
          </cell>
          <cell r="Z47" t="str">
            <v>Inp</v>
          </cell>
        </row>
        <row r="48">
          <cell r="X48" t="str">
            <v>AutoAbs</v>
          </cell>
          <cell r="Y48">
            <v>3</v>
          </cell>
          <cell r="Z48" t="str">
            <v>Cap</v>
          </cell>
        </row>
        <row r="49">
          <cell r="X49" t="str">
            <v>AutoPC</v>
          </cell>
          <cell r="Z49" t="str">
            <v>CapSO</v>
          </cell>
        </row>
        <row r="50">
          <cell r="X50" t="str">
            <v>Expl</v>
          </cell>
          <cell r="Y50" t="str">
            <v>Cap MW</v>
          </cell>
          <cell r="Z50" t="str">
            <v>Lenient</v>
          </cell>
        </row>
        <row r="51">
          <cell r="X51" t="str">
            <v>None</v>
          </cell>
          <cell r="Y51" t="str">
            <v>Cap %</v>
          </cell>
          <cell r="Z51" t="str">
            <v>Strict</v>
          </cell>
        </row>
      </sheetData>
      <sheetData sheetId="1" refreshError="1"/>
      <sheetData sheetId="2" refreshError="1"/>
      <sheetData sheetId="3" refreshError="1"/>
      <sheetData sheetId="4" refreshError="1"/>
      <sheetData sheetId="5" refreshError="1"/>
      <sheetData sheetId="6" refreshError="1"/>
      <sheetData sheetId="7">
        <row r="39">
          <cell r="A39">
            <v>0</v>
          </cell>
        </row>
      </sheetData>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LoadA"/>
      <sheetName val="GenA"/>
      <sheetName val="LoadB"/>
      <sheetName val="GenB"/>
    </sheetNames>
    <sheetDataSet>
      <sheetData sheetId="0">
        <row r="41">
          <cell r="X41" t="str">
            <v>A</v>
          </cell>
        </row>
        <row r="45">
          <cell r="Y45">
            <v>0</v>
          </cell>
        </row>
        <row r="46">
          <cell r="Y46">
            <v>1</v>
          </cell>
        </row>
        <row r="47">
          <cell r="Y47">
            <v>2</v>
          </cell>
        </row>
        <row r="48">
          <cell r="Y48">
            <v>3</v>
          </cell>
        </row>
      </sheetData>
      <sheetData sheetId="1" refreshError="1"/>
      <sheetData sheetId="2" refreshError="1"/>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md_FC"/>
      <sheetName val="Res_2015Profile_NO_OpRes"/>
      <sheetName val="Control"/>
      <sheetName val="GenA"/>
      <sheetName val="LoadA"/>
      <sheetName val="Results_16OCT2017"/>
      <sheetName val="LoadShow"/>
    </sheetNames>
    <sheetDataSet>
      <sheetData sheetId="0"/>
      <sheetData sheetId="1"/>
      <sheetData sheetId="2">
        <row r="41">
          <cell r="X41" t="str">
            <v>A</v>
          </cell>
          <cell r="Y41" t="str">
            <v>LOLH48</v>
          </cell>
          <cell r="Z41" t="str">
            <v>Const</v>
          </cell>
        </row>
        <row r="42">
          <cell r="X42" t="str">
            <v>B</v>
          </cell>
          <cell r="Y42" t="str">
            <v>LOLH24</v>
          </cell>
          <cell r="Z42" t="str">
            <v>Prop</v>
          </cell>
        </row>
        <row r="43">
          <cell r="X43" t="str">
            <v>Sep</v>
          </cell>
          <cell r="Y43" t="str">
            <v>LOLD</v>
          </cell>
          <cell r="Z43" t="str">
            <v>LOLE</v>
          </cell>
        </row>
        <row r="44">
          <cell r="X44" t="str">
            <v>Comb</v>
          </cell>
          <cell r="Y44" t="str">
            <v>LOLD50</v>
          </cell>
          <cell r="Z44" t="str">
            <v>EUE</v>
          </cell>
        </row>
        <row r="45">
          <cell r="X45" t="str">
            <v>Comb/S</v>
          </cell>
          <cell r="Z45" t="str">
            <v>No</v>
          </cell>
        </row>
        <row r="46">
          <cell r="X46" t="str">
            <v>CombA</v>
          </cell>
          <cell r="Z46" t="str">
            <v>Yes</v>
          </cell>
        </row>
        <row r="47">
          <cell r="X47" t="str">
            <v>CombA/S</v>
          </cell>
          <cell r="Z47" t="str">
            <v>Inp</v>
          </cell>
        </row>
        <row r="48">
          <cell r="X48" t="str">
            <v>AutoAbs</v>
          </cell>
          <cell r="Z48" t="str">
            <v>Cap</v>
          </cell>
        </row>
        <row r="49">
          <cell r="X49" t="str">
            <v>AutoPC</v>
          </cell>
          <cell r="Z49" t="str">
            <v>CapSO</v>
          </cell>
        </row>
        <row r="50">
          <cell r="X50" t="str">
            <v>Expl</v>
          </cell>
          <cell r="Y50" t="str">
            <v>Cap MW</v>
          </cell>
          <cell r="Z50" t="str">
            <v>Lenient</v>
          </cell>
        </row>
        <row r="51">
          <cell r="X51" t="str">
            <v>None</v>
          </cell>
          <cell r="Y51" t="str">
            <v>Cap %</v>
          </cell>
          <cell r="Z51" t="str">
            <v>Strict</v>
          </cell>
        </row>
      </sheetData>
      <sheetData sheetId="3"/>
      <sheetData sheetId="4"/>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 results"/>
      <sheetName val="RCaps"/>
      <sheetName val="FOPs"/>
      <sheetName val="SOD Weeks"/>
      <sheetName val="Cap Mapping"/>
      <sheetName val="FOP Mapping"/>
      <sheetName val="SOD mapping"/>
      <sheetName val="Derating factors"/>
      <sheetName val="LCL Available Wind"/>
      <sheetName val="SE Available Wind"/>
      <sheetName val="CA Available Wind"/>
      <sheetName val="LCL Available Solar"/>
      <sheetName val="SE Available Solar"/>
      <sheetName val="CA Available Solar"/>
      <sheetName val="TES Portfolios"/>
    </sheetNames>
    <sheetDataSet>
      <sheetData sheetId="0"/>
      <sheetData sheetId="1">
        <row r="1">
          <cell r="A1" t="str">
            <v>RCap By Unit - IE</v>
          </cell>
          <cell r="C1"/>
          <cell r="D1"/>
          <cell r="E1"/>
          <cell r="F1"/>
          <cell r="G1"/>
          <cell r="H1"/>
          <cell r="I1"/>
          <cell r="J1"/>
          <cell r="K1"/>
          <cell r="Q1" t="str">
            <v>Derating factors</v>
          </cell>
        </row>
        <row r="2">
          <cell r="A2" t="str">
            <v>PLEXOS ID</v>
          </cell>
          <cell r="C2" t="str">
            <v>CE-MP2025</v>
          </cell>
          <cell r="D2" t="str">
            <v>DT-LE2025</v>
          </cell>
          <cell r="E2" t="str">
            <v>CA-ACC2025</v>
          </cell>
          <cell r="F2" t="str">
            <v>CE-MP2030</v>
          </cell>
          <cell r="G2" t="str">
            <v>DT-LE2030</v>
          </cell>
          <cell r="H2" t="str">
            <v>CA-ACC2030</v>
          </cell>
          <cell r="I2" t="str">
            <v>CE-MP2040</v>
          </cell>
          <cell r="J2" t="str">
            <v>DT-LE2040</v>
          </cell>
          <cell r="K2" t="str">
            <v>CA-ACC2040</v>
          </cell>
          <cell r="N2" t="str">
            <v>Derated (y/n)</v>
          </cell>
          <cell r="Q2">
            <v>2040</v>
          </cell>
          <cell r="S2" t="str">
            <v>FOP</v>
          </cell>
          <cell r="T2" t="str">
            <v>SOD</v>
          </cell>
        </row>
        <row r="3">
          <cell r="A3" t="str">
            <v>AA1</v>
          </cell>
          <cell r="C3">
            <v>21</v>
          </cell>
          <cell r="D3">
            <v>21</v>
          </cell>
          <cell r="E3">
            <v>21</v>
          </cell>
          <cell r="F3">
            <v>21</v>
          </cell>
          <cell r="G3">
            <v>21</v>
          </cell>
          <cell r="H3">
            <v>21</v>
          </cell>
          <cell r="I3">
            <v>21</v>
          </cell>
          <cell r="J3">
            <v>21</v>
          </cell>
          <cell r="K3">
            <v>21</v>
          </cell>
          <cell r="N3" t="str">
            <v>N</v>
          </cell>
          <cell r="Q3">
            <v>0</v>
          </cell>
          <cell r="S3">
            <v>3.7599999999999995E-2</v>
          </cell>
          <cell r="T3">
            <v>8</v>
          </cell>
        </row>
        <row r="4">
          <cell r="A4" t="str">
            <v>AA2</v>
          </cell>
          <cell r="C4">
            <v>22</v>
          </cell>
          <cell r="D4">
            <v>22</v>
          </cell>
          <cell r="E4">
            <v>22</v>
          </cell>
          <cell r="F4">
            <v>22</v>
          </cell>
          <cell r="G4">
            <v>22</v>
          </cell>
          <cell r="H4">
            <v>22</v>
          </cell>
          <cell r="I4">
            <v>22</v>
          </cell>
          <cell r="J4">
            <v>22</v>
          </cell>
          <cell r="K4">
            <v>22</v>
          </cell>
          <cell r="N4" t="str">
            <v>N</v>
          </cell>
          <cell r="Q4">
            <v>0</v>
          </cell>
          <cell r="S4">
            <v>3.7599999999999995E-2</v>
          </cell>
          <cell r="T4">
            <v>8</v>
          </cell>
        </row>
        <row r="5">
          <cell r="A5" t="str">
            <v>AA3</v>
          </cell>
          <cell r="C5">
            <v>19</v>
          </cell>
          <cell r="D5">
            <v>19</v>
          </cell>
          <cell r="E5">
            <v>19</v>
          </cell>
          <cell r="F5">
            <v>19</v>
          </cell>
          <cell r="G5">
            <v>19</v>
          </cell>
          <cell r="H5">
            <v>19</v>
          </cell>
          <cell r="I5">
            <v>19</v>
          </cell>
          <cell r="J5">
            <v>19</v>
          </cell>
          <cell r="K5">
            <v>19</v>
          </cell>
          <cell r="N5" t="str">
            <v>N</v>
          </cell>
          <cell r="Q5">
            <v>0</v>
          </cell>
          <cell r="S5">
            <v>3.7599999999999995E-2</v>
          </cell>
          <cell r="T5">
            <v>8</v>
          </cell>
        </row>
        <row r="6">
          <cell r="A6" t="str">
            <v>AA4</v>
          </cell>
          <cell r="C6">
            <v>24</v>
          </cell>
          <cell r="D6">
            <v>24</v>
          </cell>
          <cell r="E6">
            <v>24</v>
          </cell>
          <cell r="F6">
            <v>24</v>
          </cell>
          <cell r="G6">
            <v>24</v>
          </cell>
          <cell r="H6">
            <v>24</v>
          </cell>
          <cell r="I6">
            <v>24</v>
          </cell>
          <cell r="J6">
            <v>24</v>
          </cell>
          <cell r="K6">
            <v>24</v>
          </cell>
          <cell r="N6" t="str">
            <v>N</v>
          </cell>
          <cell r="Q6">
            <v>0</v>
          </cell>
          <cell r="S6">
            <v>3.7599999999999995E-2</v>
          </cell>
          <cell r="T6">
            <v>8</v>
          </cell>
        </row>
        <row r="7">
          <cell r="A7" t="str">
            <v>AD2</v>
          </cell>
          <cell r="C7">
            <v>431</v>
          </cell>
          <cell r="D7">
            <v>431</v>
          </cell>
          <cell r="E7">
            <v>431</v>
          </cell>
          <cell r="F7">
            <v>431</v>
          </cell>
          <cell r="G7">
            <v>431</v>
          </cell>
          <cell r="H7">
            <v>431</v>
          </cell>
          <cell r="I7">
            <v>431</v>
          </cell>
          <cell r="J7">
            <v>431</v>
          </cell>
          <cell r="K7">
            <v>431</v>
          </cell>
          <cell r="N7" t="str">
            <v>N</v>
          </cell>
          <cell r="Q7">
            <v>0</v>
          </cell>
          <cell r="S7">
            <v>2.98E-2</v>
          </cell>
          <cell r="T7">
            <v>3</v>
          </cell>
        </row>
        <row r="8">
          <cell r="A8" t="str">
            <v>AT1</v>
          </cell>
          <cell r="C8">
            <v>0</v>
          </cell>
          <cell r="D8">
            <v>0</v>
          </cell>
          <cell r="E8">
            <v>0</v>
          </cell>
          <cell r="F8">
            <v>0</v>
          </cell>
          <cell r="G8">
            <v>0</v>
          </cell>
          <cell r="H8">
            <v>0</v>
          </cell>
          <cell r="I8">
            <v>0</v>
          </cell>
          <cell r="J8">
            <v>0</v>
          </cell>
          <cell r="K8">
            <v>0</v>
          </cell>
          <cell r="N8" t="str">
            <v>N</v>
          </cell>
          <cell r="Q8">
            <v>0</v>
          </cell>
          <cell r="S8">
            <v>2.98E-2</v>
          </cell>
          <cell r="T8">
            <v>3</v>
          </cell>
        </row>
        <row r="9">
          <cell r="A9" t="str">
            <v>AT2</v>
          </cell>
          <cell r="C9">
            <v>90</v>
          </cell>
          <cell r="D9">
            <v>90</v>
          </cell>
          <cell r="E9">
            <v>90</v>
          </cell>
          <cell r="F9">
            <v>0</v>
          </cell>
          <cell r="G9">
            <v>90</v>
          </cell>
          <cell r="H9">
            <v>0</v>
          </cell>
          <cell r="I9">
            <v>0</v>
          </cell>
          <cell r="J9">
            <v>0</v>
          </cell>
          <cell r="K9">
            <v>0</v>
          </cell>
          <cell r="N9" t="str">
            <v>N</v>
          </cell>
          <cell r="Q9">
            <v>0</v>
          </cell>
          <cell r="S9">
            <v>2.98E-2</v>
          </cell>
          <cell r="T9">
            <v>3</v>
          </cell>
        </row>
        <row r="10">
          <cell r="A10" t="str">
            <v>AT4</v>
          </cell>
          <cell r="C10">
            <v>90</v>
          </cell>
          <cell r="D10">
            <v>90</v>
          </cell>
          <cell r="E10">
            <v>90</v>
          </cell>
          <cell r="F10">
            <v>0</v>
          </cell>
          <cell r="G10">
            <v>0</v>
          </cell>
          <cell r="H10">
            <v>0</v>
          </cell>
          <cell r="I10">
            <v>0</v>
          </cell>
          <cell r="J10">
            <v>0</v>
          </cell>
          <cell r="K10">
            <v>0</v>
          </cell>
          <cell r="N10" t="str">
            <v>N</v>
          </cell>
          <cell r="Q10">
            <v>0</v>
          </cell>
          <cell r="S10">
            <v>2.98E-2</v>
          </cell>
          <cell r="T10">
            <v>3</v>
          </cell>
        </row>
        <row r="11">
          <cell r="A11" t="str">
            <v>B10</v>
          </cell>
          <cell r="C11">
            <v>101</v>
          </cell>
          <cell r="D11">
            <v>101</v>
          </cell>
          <cell r="E11">
            <v>101</v>
          </cell>
          <cell r="F11">
            <v>101</v>
          </cell>
          <cell r="G11">
            <v>101</v>
          </cell>
          <cell r="H11">
            <v>101</v>
          </cell>
          <cell r="I11">
            <v>101</v>
          </cell>
          <cell r="J11">
            <v>101</v>
          </cell>
          <cell r="K11">
            <v>101</v>
          </cell>
          <cell r="N11" t="str">
            <v>N</v>
          </cell>
          <cell r="Q11">
            <v>0</v>
          </cell>
          <cell r="S11">
            <v>2.98E-2</v>
          </cell>
          <cell r="T11">
            <v>3</v>
          </cell>
        </row>
        <row r="12">
          <cell r="A12" t="str">
            <v>B31</v>
          </cell>
          <cell r="C12">
            <v>246</v>
          </cell>
          <cell r="D12">
            <v>246</v>
          </cell>
          <cell r="E12">
            <v>246</v>
          </cell>
          <cell r="F12">
            <v>246</v>
          </cell>
          <cell r="G12">
            <v>246</v>
          </cell>
          <cell r="H12">
            <v>246</v>
          </cell>
          <cell r="I12">
            <v>246</v>
          </cell>
          <cell r="J12">
            <v>246</v>
          </cell>
          <cell r="K12">
            <v>246</v>
          </cell>
          <cell r="N12" t="str">
            <v>N</v>
          </cell>
          <cell r="Q12">
            <v>0</v>
          </cell>
          <cell r="S12">
            <v>2.98E-2</v>
          </cell>
          <cell r="T12">
            <v>3</v>
          </cell>
        </row>
        <row r="13">
          <cell r="A13" t="str">
            <v>B32</v>
          </cell>
          <cell r="C13">
            <v>246</v>
          </cell>
          <cell r="D13">
            <v>246</v>
          </cell>
          <cell r="E13">
            <v>246</v>
          </cell>
          <cell r="F13">
            <v>246</v>
          </cell>
          <cell r="G13">
            <v>246</v>
          </cell>
          <cell r="H13">
            <v>246</v>
          </cell>
          <cell r="I13">
            <v>246</v>
          </cell>
          <cell r="J13">
            <v>246</v>
          </cell>
          <cell r="K13">
            <v>246</v>
          </cell>
          <cell r="N13" t="str">
            <v>N</v>
          </cell>
          <cell r="Q13">
            <v>0</v>
          </cell>
          <cell r="S13">
            <v>2.98E-2</v>
          </cell>
          <cell r="T13">
            <v>3</v>
          </cell>
        </row>
        <row r="14">
          <cell r="A14" t="str">
            <v>BGT1</v>
          </cell>
          <cell r="C14">
            <v>58</v>
          </cell>
          <cell r="D14">
            <v>58</v>
          </cell>
          <cell r="E14">
            <v>58</v>
          </cell>
          <cell r="F14">
            <v>58</v>
          </cell>
          <cell r="G14">
            <v>58</v>
          </cell>
          <cell r="H14">
            <v>0</v>
          </cell>
          <cell r="I14">
            <v>0</v>
          </cell>
          <cell r="J14">
            <v>0</v>
          </cell>
          <cell r="K14">
            <v>0</v>
          </cell>
          <cell r="N14" t="str">
            <v>N</v>
          </cell>
          <cell r="Q14">
            <v>0</v>
          </cell>
          <cell r="S14">
            <v>2.98E-2</v>
          </cell>
          <cell r="T14">
            <v>3</v>
          </cell>
        </row>
        <row r="15">
          <cell r="A15" t="str">
            <v>BGT2</v>
          </cell>
          <cell r="C15">
            <v>58</v>
          </cell>
          <cell r="D15">
            <v>58</v>
          </cell>
          <cell r="E15">
            <v>58</v>
          </cell>
          <cell r="F15">
            <v>58</v>
          </cell>
          <cell r="G15">
            <v>58</v>
          </cell>
          <cell r="H15">
            <v>0</v>
          </cell>
          <cell r="I15">
            <v>0</v>
          </cell>
          <cell r="J15">
            <v>0</v>
          </cell>
          <cell r="K15">
            <v>0</v>
          </cell>
          <cell r="N15" t="str">
            <v>N</v>
          </cell>
          <cell r="Q15">
            <v>0</v>
          </cell>
          <cell r="S15">
            <v>2.98E-2</v>
          </cell>
          <cell r="T15">
            <v>3</v>
          </cell>
        </row>
        <row r="16">
          <cell r="A16" t="str">
            <v>Bombardier</v>
          </cell>
          <cell r="C16">
            <v>15</v>
          </cell>
          <cell r="D16">
            <v>15</v>
          </cell>
          <cell r="E16">
            <v>15</v>
          </cell>
          <cell r="F16">
            <v>15</v>
          </cell>
          <cell r="G16">
            <v>15</v>
          </cell>
          <cell r="H16">
            <v>15</v>
          </cell>
          <cell r="I16">
            <v>15</v>
          </cell>
          <cell r="J16">
            <v>15</v>
          </cell>
          <cell r="K16">
            <v>15</v>
          </cell>
          <cell r="N16" t="str">
            <v>N</v>
          </cell>
          <cell r="Q16">
            <v>0</v>
          </cell>
          <cell r="S16">
            <v>6.9199999999999998E-2</v>
          </cell>
          <cell r="T16">
            <v>1</v>
          </cell>
        </row>
        <row r="17">
          <cell r="A17" t="str">
            <v>LPS</v>
          </cell>
          <cell r="C17">
            <v>18</v>
          </cell>
          <cell r="D17">
            <v>18</v>
          </cell>
          <cell r="E17">
            <v>18</v>
          </cell>
          <cell r="F17">
            <v>18</v>
          </cell>
          <cell r="G17">
            <v>18</v>
          </cell>
          <cell r="H17">
            <v>18</v>
          </cell>
          <cell r="I17">
            <v>18</v>
          </cell>
          <cell r="J17">
            <v>18</v>
          </cell>
          <cell r="K17">
            <v>18</v>
          </cell>
          <cell r="N17" t="str">
            <v>N</v>
          </cell>
          <cell r="Q17">
            <v>0</v>
          </cell>
          <cell r="S17">
            <v>6.9199999999999998E-2</v>
          </cell>
          <cell r="T17">
            <v>3</v>
          </cell>
        </row>
        <row r="18">
          <cell r="A18" t="str">
            <v>C30</v>
          </cell>
          <cell r="C18">
            <v>408</v>
          </cell>
          <cell r="D18">
            <v>408</v>
          </cell>
          <cell r="E18">
            <v>408</v>
          </cell>
          <cell r="F18">
            <v>408</v>
          </cell>
          <cell r="G18">
            <v>408</v>
          </cell>
          <cell r="H18">
            <v>408</v>
          </cell>
          <cell r="I18">
            <v>408</v>
          </cell>
          <cell r="J18">
            <v>408</v>
          </cell>
          <cell r="K18">
            <v>408</v>
          </cell>
          <cell r="N18" t="str">
            <v>N</v>
          </cell>
          <cell r="Q18">
            <v>0</v>
          </cell>
          <cell r="S18">
            <v>2.98E-2</v>
          </cell>
          <cell r="T18">
            <v>3</v>
          </cell>
        </row>
        <row r="19">
          <cell r="A19" t="str">
            <v>CGA</v>
          </cell>
          <cell r="C19">
            <v>12</v>
          </cell>
          <cell r="D19">
            <v>12</v>
          </cell>
          <cell r="E19">
            <v>12</v>
          </cell>
          <cell r="F19">
            <v>12</v>
          </cell>
          <cell r="G19">
            <v>12</v>
          </cell>
          <cell r="H19">
            <v>12</v>
          </cell>
          <cell r="I19">
            <v>12</v>
          </cell>
          <cell r="J19">
            <v>12</v>
          </cell>
          <cell r="K19">
            <v>12</v>
          </cell>
          <cell r="N19" t="str">
            <v>N</v>
          </cell>
          <cell r="Q19">
            <v>0</v>
          </cell>
          <cell r="S19">
            <v>2.98E-2</v>
          </cell>
          <cell r="T19">
            <v>3</v>
          </cell>
        </row>
        <row r="20">
          <cell r="A20" t="str">
            <v>CHP Conv IE</v>
          </cell>
          <cell r="C20">
            <v>158</v>
          </cell>
          <cell r="D20">
            <v>158</v>
          </cell>
          <cell r="E20">
            <v>158</v>
          </cell>
          <cell r="F20">
            <v>158</v>
          </cell>
          <cell r="G20">
            <v>158</v>
          </cell>
          <cell r="H20">
            <v>158</v>
          </cell>
          <cell r="I20">
            <v>158</v>
          </cell>
          <cell r="J20">
            <v>158</v>
          </cell>
          <cell r="K20">
            <v>158</v>
          </cell>
          <cell r="N20" t="str">
            <v>N</v>
          </cell>
          <cell r="Q20">
            <v>0</v>
          </cell>
          <cell r="S20">
            <v>0.39</v>
          </cell>
          <cell r="T20">
            <v>0</v>
          </cell>
        </row>
        <row r="21">
          <cell r="A21" t="str">
            <v>DB1</v>
          </cell>
          <cell r="C21">
            <v>405</v>
          </cell>
          <cell r="D21">
            <v>405</v>
          </cell>
          <cell r="E21">
            <v>405</v>
          </cell>
          <cell r="F21">
            <v>405</v>
          </cell>
          <cell r="G21">
            <v>405</v>
          </cell>
          <cell r="H21">
            <v>405</v>
          </cell>
          <cell r="I21">
            <v>405</v>
          </cell>
          <cell r="J21">
            <v>405</v>
          </cell>
          <cell r="K21">
            <v>405</v>
          </cell>
          <cell r="N21" t="str">
            <v>N</v>
          </cell>
          <cell r="Q21">
            <v>0</v>
          </cell>
          <cell r="S21">
            <v>2.98E-2</v>
          </cell>
          <cell r="T21">
            <v>3</v>
          </cell>
        </row>
        <row r="22">
          <cell r="A22" t="str">
            <v>Dublin NEW CCGT</v>
          </cell>
          <cell r="C22">
            <v>0</v>
          </cell>
          <cell r="D22">
            <v>0</v>
          </cell>
          <cell r="E22">
            <v>0</v>
          </cell>
          <cell r="F22">
            <v>0</v>
          </cell>
          <cell r="G22">
            <v>0</v>
          </cell>
          <cell r="H22">
            <v>0</v>
          </cell>
          <cell r="I22">
            <v>0</v>
          </cell>
          <cell r="J22">
            <v>0</v>
          </cell>
          <cell r="K22">
            <v>0</v>
          </cell>
          <cell r="N22" t="str">
            <v>N</v>
          </cell>
          <cell r="Q22">
            <v>0</v>
          </cell>
          <cell r="S22">
            <v>2.98E-2</v>
          </cell>
          <cell r="T22">
            <v>3</v>
          </cell>
        </row>
        <row r="23">
          <cell r="A23" t="str">
            <v>ED1</v>
          </cell>
          <cell r="C23">
            <v>35.4</v>
          </cell>
          <cell r="D23">
            <v>76.7</v>
          </cell>
          <cell r="E23">
            <v>59</v>
          </cell>
          <cell r="F23">
            <v>0</v>
          </cell>
          <cell r="G23">
            <v>0</v>
          </cell>
          <cell r="H23">
            <v>0</v>
          </cell>
          <cell r="I23">
            <v>0</v>
          </cell>
          <cell r="J23">
            <v>0</v>
          </cell>
          <cell r="K23">
            <v>0</v>
          </cell>
          <cell r="N23" t="str">
            <v>N</v>
          </cell>
          <cell r="Q23">
            <v>0</v>
          </cell>
          <cell r="S23">
            <v>6.9199999999999998E-2</v>
          </cell>
          <cell r="T23">
            <v>3</v>
          </cell>
        </row>
        <row r="24">
          <cell r="A24" t="str">
            <v>ED3</v>
          </cell>
          <cell r="C24">
            <v>58</v>
          </cell>
          <cell r="D24">
            <v>58</v>
          </cell>
          <cell r="E24">
            <v>0</v>
          </cell>
          <cell r="F24">
            <v>0</v>
          </cell>
          <cell r="G24">
            <v>58</v>
          </cell>
          <cell r="H24">
            <v>0</v>
          </cell>
          <cell r="I24">
            <v>0</v>
          </cell>
          <cell r="J24">
            <v>0</v>
          </cell>
          <cell r="K24">
            <v>0</v>
          </cell>
          <cell r="N24" t="str">
            <v>N</v>
          </cell>
          <cell r="Q24">
            <v>0</v>
          </cell>
          <cell r="S24">
            <v>2.98E-2</v>
          </cell>
          <cell r="T24">
            <v>3</v>
          </cell>
        </row>
        <row r="25">
          <cell r="A25" t="str">
            <v>ED5</v>
          </cell>
          <cell r="C25">
            <v>58</v>
          </cell>
          <cell r="D25">
            <v>58</v>
          </cell>
          <cell r="E25">
            <v>0</v>
          </cell>
          <cell r="F25">
            <v>0</v>
          </cell>
          <cell r="G25">
            <v>58</v>
          </cell>
          <cell r="H25">
            <v>0</v>
          </cell>
          <cell r="I25">
            <v>0</v>
          </cell>
          <cell r="J25">
            <v>0</v>
          </cell>
          <cell r="K25">
            <v>0</v>
          </cell>
          <cell r="N25" t="str">
            <v>N</v>
          </cell>
          <cell r="Q25">
            <v>0</v>
          </cell>
          <cell r="S25">
            <v>2.98E-2</v>
          </cell>
          <cell r="T25">
            <v>3</v>
          </cell>
        </row>
        <row r="26">
          <cell r="A26" t="str">
            <v>Biomass CHP IE</v>
          </cell>
          <cell r="C26">
            <v>96</v>
          </cell>
          <cell r="D26">
            <v>91</v>
          </cell>
          <cell r="E26">
            <v>116</v>
          </cell>
          <cell r="F26">
            <v>121</v>
          </cell>
          <cell r="G26">
            <v>96</v>
          </cell>
          <cell r="H26">
            <v>166</v>
          </cell>
          <cell r="I26">
            <v>221</v>
          </cell>
          <cell r="J26">
            <v>196</v>
          </cell>
          <cell r="K26">
            <v>316</v>
          </cell>
          <cell r="N26" t="str">
            <v>N</v>
          </cell>
          <cell r="Q26">
            <v>0</v>
          </cell>
          <cell r="S26">
            <v>0.2</v>
          </cell>
          <cell r="T26">
            <v>0</v>
          </cell>
        </row>
        <row r="27">
          <cell r="A27" t="str">
            <v>Biomass SS NI</v>
          </cell>
          <cell r="C27">
            <v>1</v>
          </cell>
          <cell r="D27">
            <v>1</v>
          </cell>
          <cell r="E27">
            <v>1</v>
          </cell>
          <cell r="F27">
            <v>1</v>
          </cell>
          <cell r="G27">
            <v>1</v>
          </cell>
          <cell r="H27">
            <v>1</v>
          </cell>
          <cell r="I27">
            <v>1</v>
          </cell>
          <cell r="J27">
            <v>1</v>
          </cell>
          <cell r="K27">
            <v>1</v>
          </cell>
          <cell r="N27" t="str">
            <v>N</v>
          </cell>
          <cell r="Q27">
            <v>0</v>
          </cell>
          <cell r="S27">
            <v>0.70299999999999996</v>
          </cell>
          <cell r="T27">
            <v>0</v>
          </cell>
        </row>
        <row r="28">
          <cell r="A28" t="str">
            <v>Biomass-Biogas-LFG SS IE</v>
          </cell>
          <cell r="C28">
            <v>54</v>
          </cell>
          <cell r="D28">
            <v>54</v>
          </cell>
          <cell r="E28">
            <v>54</v>
          </cell>
          <cell r="F28">
            <v>54</v>
          </cell>
          <cell r="G28">
            <v>54</v>
          </cell>
          <cell r="H28">
            <v>54</v>
          </cell>
          <cell r="I28">
            <v>54</v>
          </cell>
          <cell r="J28">
            <v>54</v>
          </cell>
          <cell r="K28">
            <v>54</v>
          </cell>
          <cell r="N28" t="str">
            <v>N</v>
          </cell>
          <cell r="Q28">
            <v>0</v>
          </cell>
          <cell r="S28">
            <v>0.66500000000000004</v>
          </cell>
          <cell r="T28">
            <v>0</v>
          </cell>
        </row>
        <row r="29">
          <cell r="A29" t="str">
            <v>ER1</v>
          </cell>
          <cell r="C29">
            <v>10</v>
          </cell>
          <cell r="D29">
            <v>10</v>
          </cell>
          <cell r="E29">
            <v>10</v>
          </cell>
          <cell r="F29">
            <v>10</v>
          </cell>
          <cell r="G29">
            <v>10</v>
          </cell>
          <cell r="H29">
            <v>10</v>
          </cell>
          <cell r="I29">
            <v>10</v>
          </cell>
          <cell r="J29">
            <v>10</v>
          </cell>
          <cell r="K29">
            <v>10</v>
          </cell>
          <cell r="N29" t="str">
            <v>N</v>
          </cell>
          <cell r="Q29">
            <v>0</v>
          </cell>
          <cell r="S29">
            <v>3.7599999999999995E-2</v>
          </cell>
          <cell r="T29">
            <v>8</v>
          </cell>
        </row>
        <row r="30">
          <cell r="A30" t="str">
            <v>ER2</v>
          </cell>
          <cell r="C30">
            <v>10</v>
          </cell>
          <cell r="D30">
            <v>10</v>
          </cell>
          <cell r="E30">
            <v>10</v>
          </cell>
          <cell r="F30">
            <v>10</v>
          </cell>
          <cell r="G30">
            <v>10</v>
          </cell>
          <cell r="H30">
            <v>10</v>
          </cell>
          <cell r="I30">
            <v>10</v>
          </cell>
          <cell r="J30">
            <v>10</v>
          </cell>
          <cell r="K30">
            <v>10</v>
          </cell>
          <cell r="N30" t="str">
            <v>N</v>
          </cell>
          <cell r="Q30">
            <v>0</v>
          </cell>
          <cell r="S30">
            <v>3.7599999999999995E-2</v>
          </cell>
          <cell r="T30">
            <v>8</v>
          </cell>
        </row>
        <row r="31">
          <cell r="A31" t="str">
            <v>ER3</v>
          </cell>
          <cell r="C31">
            <v>22</v>
          </cell>
          <cell r="D31">
            <v>22</v>
          </cell>
          <cell r="E31">
            <v>22</v>
          </cell>
          <cell r="F31">
            <v>22</v>
          </cell>
          <cell r="G31">
            <v>22</v>
          </cell>
          <cell r="H31">
            <v>22</v>
          </cell>
          <cell r="I31">
            <v>22</v>
          </cell>
          <cell r="J31">
            <v>22</v>
          </cell>
          <cell r="K31">
            <v>22</v>
          </cell>
          <cell r="N31" t="str">
            <v>N</v>
          </cell>
          <cell r="Q31">
            <v>0</v>
          </cell>
          <cell r="S31">
            <v>3.7599999999999995E-2</v>
          </cell>
          <cell r="T31">
            <v>8</v>
          </cell>
        </row>
        <row r="32">
          <cell r="A32" t="str">
            <v>ER4</v>
          </cell>
          <cell r="C32">
            <v>22</v>
          </cell>
          <cell r="D32">
            <v>22</v>
          </cell>
          <cell r="E32">
            <v>22</v>
          </cell>
          <cell r="F32">
            <v>22</v>
          </cell>
          <cell r="G32">
            <v>22</v>
          </cell>
          <cell r="H32">
            <v>22</v>
          </cell>
          <cell r="I32">
            <v>22</v>
          </cell>
          <cell r="J32">
            <v>22</v>
          </cell>
          <cell r="K32">
            <v>22</v>
          </cell>
          <cell r="N32" t="str">
            <v>N</v>
          </cell>
          <cell r="Q32">
            <v>0</v>
          </cell>
          <cell r="S32">
            <v>3.7599999999999995E-2</v>
          </cell>
          <cell r="T32">
            <v>8</v>
          </cell>
        </row>
        <row r="33">
          <cell r="A33" t="str">
            <v>GI4</v>
          </cell>
          <cell r="C33">
            <v>431</v>
          </cell>
          <cell r="D33">
            <v>431</v>
          </cell>
          <cell r="E33">
            <v>431</v>
          </cell>
          <cell r="F33">
            <v>431</v>
          </cell>
          <cell r="G33">
            <v>431</v>
          </cell>
          <cell r="H33">
            <v>431</v>
          </cell>
          <cell r="I33">
            <v>431</v>
          </cell>
          <cell r="J33">
            <v>431</v>
          </cell>
          <cell r="K33">
            <v>431</v>
          </cell>
          <cell r="N33" t="str">
            <v>N</v>
          </cell>
          <cell r="Q33">
            <v>0</v>
          </cell>
          <cell r="S33">
            <v>2.98E-2</v>
          </cell>
          <cell r="T33">
            <v>3</v>
          </cell>
        </row>
        <row r="34">
          <cell r="A34" t="str">
            <v>HN2</v>
          </cell>
          <cell r="C34">
            <v>408</v>
          </cell>
          <cell r="D34">
            <v>408</v>
          </cell>
          <cell r="E34">
            <v>408</v>
          </cell>
          <cell r="F34">
            <v>408</v>
          </cell>
          <cell r="G34">
            <v>408</v>
          </cell>
          <cell r="H34">
            <v>408</v>
          </cell>
          <cell r="I34">
            <v>408</v>
          </cell>
          <cell r="J34">
            <v>408</v>
          </cell>
          <cell r="K34">
            <v>408</v>
          </cell>
          <cell r="N34" t="str">
            <v>N</v>
          </cell>
          <cell r="Q34">
            <v>0</v>
          </cell>
          <cell r="S34">
            <v>2.98E-2</v>
          </cell>
          <cell r="T34">
            <v>3</v>
          </cell>
        </row>
        <row r="35">
          <cell r="A35" t="str">
            <v>HNC</v>
          </cell>
          <cell r="C35">
            <v>342</v>
          </cell>
          <cell r="D35">
            <v>342</v>
          </cell>
          <cell r="E35">
            <v>342</v>
          </cell>
          <cell r="F35">
            <v>342</v>
          </cell>
          <cell r="G35">
            <v>342</v>
          </cell>
          <cell r="H35">
            <v>342</v>
          </cell>
          <cell r="I35">
            <v>342</v>
          </cell>
          <cell r="J35">
            <v>342</v>
          </cell>
          <cell r="K35">
            <v>342</v>
          </cell>
          <cell r="N35" t="str">
            <v>N</v>
          </cell>
          <cell r="Q35">
            <v>0</v>
          </cell>
          <cell r="S35">
            <v>2.98E-2</v>
          </cell>
          <cell r="T35">
            <v>3</v>
          </cell>
        </row>
        <row r="36">
          <cell r="A36" t="str">
            <v>IW1</v>
          </cell>
          <cell r="C36">
            <v>8.5</v>
          </cell>
          <cell r="D36">
            <v>8.5</v>
          </cell>
          <cell r="E36">
            <v>8.5</v>
          </cell>
          <cell r="F36">
            <v>8.5</v>
          </cell>
          <cell r="G36">
            <v>8.5</v>
          </cell>
          <cell r="H36">
            <v>8.5</v>
          </cell>
          <cell r="I36">
            <v>8.5</v>
          </cell>
          <cell r="J36">
            <v>8.5</v>
          </cell>
          <cell r="K36">
            <v>8.5</v>
          </cell>
          <cell r="N36" t="str">
            <v>N</v>
          </cell>
          <cell r="Q36">
            <v>0</v>
          </cell>
          <cell r="S36">
            <v>6.9199999999999998E-2</v>
          </cell>
          <cell r="T36">
            <v>3</v>
          </cell>
        </row>
        <row r="37">
          <cell r="A37" t="str">
            <v>K1</v>
          </cell>
          <cell r="C37">
            <v>0</v>
          </cell>
          <cell r="D37">
            <v>0</v>
          </cell>
          <cell r="E37">
            <v>0</v>
          </cell>
          <cell r="F37">
            <v>0</v>
          </cell>
          <cell r="G37">
            <v>0</v>
          </cell>
          <cell r="H37">
            <v>0</v>
          </cell>
          <cell r="I37">
            <v>0</v>
          </cell>
          <cell r="J37">
            <v>0</v>
          </cell>
          <cell r="K37">
            <v>0</v>
          </cell>
          <cell r="N37" t="str">
            <v>N</v>
          </cell>
          <cell r="Q37">
            <v>0</v>
          </cell>
          <cell r="S37">
            <v>6.9199999999999998E-2</v>
          </cell>
          <cell r="T37">
            <v>3</v>
          </cell>
        </row>
        <row r="38">
          <cell r="A38" t="str">
            <v>Evermore</v>
          </cell>
          <cell r="C38">
            <v>500</v>
          </cell>
          <cell r="D38">
            <v>0</v>
          </cell>
          <cell r="E38">
            <v>0</v>
          </cell>
          <cell r="F38">
            <v>500</v>
          </cell>
          <cell r="G38">
            <v>0</v>
          </cell>
          <cell r="H38">
            <v>500</v>
          </cell>
          <cell r="I38">
            <v>500</v>
          </cell>
          <cell r="J38">
            <v>0</v>
          </cell>
          <cell r="K38">
            <v>500</v>
          </cell>
          <cell r="N38" t="str">
            <v>N</v>
          </cell>
          <cell r="Q38">
            <v>0</v>
          </cell>
          <cell r="S38">
            <v>2.98E-2</v>
          </cell>
          <cell r="T38">
            <v>3</v>
          </cell>
        </row>
        <row r="39">
          <cell r="A39" t="str">
            <v>K2</v>
          </cell>
          <cell r="C39">
            <v>0</v>
          </cell>
          <cell r="D39">
            <v>0</v>
          </cell>
          <cell r="E39">
            <v>0</v>
          </cell>
          <cell r="F39">
            <v>0</v>
          </cell>
          <cell r="G39">
            <v>0</v>
          </cell>
          <cell r="H39">
            <v>0</v>
          </cell>
          <cell r="I39">
            <v>0</v>
          </cell>
          <cell r="J39">
            <v>0</v>
          </cell>
          <cell r="K39">
            <v>0</v>
          </cell>
          <cell r="N39" t="str">
            <v>N</v>
          </cell>
          <cell r="Q39">
            <v>0</v>
          </cell>
          <cell r="S39">
            <v>6.9199999999999998E-2</v>
          </cell>
          <cell r="T39">
            <v>3</v>
          </cell>
        </row>
        <row r="40">
          <cell r="A40" t="str">
            <v>KGT1</v>
          </cell>
          <cell r="C40">
            <v>29</v>
          </cell>
          <cell r="D40">
            <v>29</v>
          </cell>
          <cell r="E40">
            <v>29</v>
          </cell>
          <cell r="F40">
            <v>0</v>
          </cell>
          <cell r="G40">
            <v>0</v>
          </cell>
          <cell r="H40">
            <v>0</v>
          </cell>
          <cell r="I40">
            <v>0</v>
          </cell>
          <cell r="J40">
            <v>0</v>
          </cell>
          <cell r="K40">
            <v>0</v>
          </cell>
          <cell r="N40" t="str">
            <v>N</v>
          </cell>
          <cell r="Q40">
            <v>0</v>
          </cell>
          <cell r="S40">
            <v>2.98E-2</v>
          </cell>
          <cell r="T40">
            <v>3</v>
          </cell>
        </row>
        <row r="41">
          <cell r="A41" t="str">
            <v>KGT2</v>
          </cell>
          <cell r="C41">
            <v>29</v>
          </cell>
          <cell r="D41">
            <v>29</v>
          </cell>
          <cell r="E41">
            <v>29</v>
          </cell>
          <cell r="F41">
            <v>0</v>
          </cell>
          <cell r="G41">
            <v>0</v>
          </cell>
          <cell r="H41">
            <v>0</v>
          </cell>
          <cell r="I41">
            <v>0</v>
          </cell>
          <cell r="J41">
            <v>0</v>
          </cell>
          <cell r="K41">
            <v>0</v>
          </cell>
          <cell r="N41" t="str">
            <v>N</v>
          </cell>
          <cell r="Q41">
            <v>0</v>
          </cell>
          <cell r="S41">
            <v>2.98E-2</v>
          </cell>
          <cell r="T41">
            <v>3</v>
          </cell>
        </row>
        <row r="42">
          <cell r="A42" t="str">
            <v>KGT3</v>
          </cell>
          <cell r="C42">
            <v>42</v>
          </cell>
          <cell r="D42">
            <v>42</v>
          </cell>
          <cell r="E42">
            <v>42</v>
          </cell>
          <cell r="F42">
            <v>42</v>
          </cell>
          <cell r="G42">
            <v>42</v>
          </cell>
          <cell r="H42">
            <v>42</v>
          </cell>
          <cell r="I42">
            <v>0</v>
          </cell>
          <cell r="J42">
            <v>0</v>
          </cell>
          <cell r="K42">
            <v>0</v>
          </cell>
          <cell r="N42" t="str">
            <v>N</v>
          </cell>
          <cell r="Q42">
            <v>0</v>
          </cell>
          <cell r="S42">
            <v>2.98E-2</v>
          </cell>
          <cell r="T42">
            <v>3</v>
          </cell>
        </row>
        <row r="43">
          <cell r="A43" t="str">
            <v>KGT4</v>
          </cell>
          <cell r="C43">
            <v>42</v>
          </cell>
          <cell r="D43">
            <v>42</v>
          </cell>
          <cell r="E43">
            <v>42</v>
          </cell>
          <cell r="F43">
            <v>0</v>
          </cell>
          <cell r="G43">
            <v>42</v>
          </cell>
          <cell r="H43">
            <v>42</v>
          </cell>
          <cell r="I43">
            <v>0</v>
          </cell>
          <cell r="J43">
            <v>0</v>
          </cell>
          <cell r="K43">
            <v>0</v>
          </cell>
          <cell r="N43" t="str">
            <v>N</v>
          </cell>
          <cell r="Q43">
            <v>0</v>
          </cell>
          <cell r="S43">
            <v>2.98E-2</v>
          </cell>
          <cell r="T43">
            <v>3</v>
          </cell>
        </row>
        <row r="44">
          <cell r="A44" t="str">
            <v>LE1</v>
          </cell>
          <cell r="C44">
            <v>15</v>
          </cell>
          <cell r="D44">
            <v>15</v>
          </cell>
          <cell r="E44">
            <v>15</v>
          </cell>
          <cell r="F44">
            <v>15</v>
          </cell>
          <cell r="G44">
            <v>15</v>
          </cell>
          <cell r="H44">
            <v>15</v>
          </cell>
          <cell r="I44">
            <v>15</v>
          </cell>
          <cell r="J44">
            <v>15</v>
          </cell>
          <cell r="K44">
            <v>15</v>
          </cell>
          <cell r="N44" t="str">
            <v>N</v>
          </cell>
          <cell r="Q44">
            <v>0</v>
          </cell>
          <cell r="S44">
            <v>3.7599999999999995E-2</v>
          </cell>
          <cell r="T44">
            <v>8</v>
          </cell>
        </row>
        <row r="45">
          <cell r="A45" t="str">
            <v>LE2</v>
          </cell>
          <cell r="C45">
            <v>4</v>
          </cell>
          <cell r="D45">
            <v>4</v>
          </cell>
          <cell r="E45">
            <v>4</v>
          </cell>
          <cell r="F45">
            <v>4</v>
          </cell>
          <cell r="G45">
            <v>4</v>
          </cell>
          <cell r="H45">
            <v>4</v>
          </cell>
          <cell r="I45">
            <v>4</v>
          </cell>
          <cell r="J45">
            <v>4</v>
          </cell>
          <cell r="K45">
            <v>4</v>
          </cell>
          <cell r="N45" t="str">
            <v>N</v>
          </cell>
          <cell r="Q45">
            <v>0</v>
          </cell>
          <cell r="S45">
            <v>3.7599999999999995E-2</v>
          </cell>
          <cell r="T45">
            <v>8</v>
          </cell>
        </row>
        <row r="46">
          <cell r="A46" t="str">
            <v>LE3</v>
          </cell>
          <cell r="C46">
            <v>8</v>
          </cell>
          <cell r="D46">
            <v>8</v>
          </cell>
          <cell r="E46">
            <v>8</v>
          </cell>
          <cell r="F46">
            <v>8</v>
          </cell>
          <cell r="G46">
            <v>8</v>
          </cell>
          <cell r="H46">
            <v>8</v>
          </cell>
          <cell r="I46">
            <v>8</v>
          </cell>
          <cell r="J46">
            <v>8</v>
          </cell>
          <cell r="K46">
            <v>8</v>
          </cell>
          <cell r="N46" t="str">
            <v>N</v>
          </cell>
          <cell r="Q46">
            <v>0</v>
          </cell>
          <cell r="S46">
            <v>3.7599999999999995E-2</v>
          </cell>
          <cell r="T46">
            <v>8</v>
          </cell>
        </row>
        <row r="47">
          <cell r="A47" t="str">
            <v>LI1</v>
          </cell>
          <cell r="C47">
            <v>15</v>
          </cell>
          <cell r="D47">
            <v>15</v>
          </cell>
          <cell r="E47">
            <v>15</v>
          </cell>
          <cell r="F47">
            <v>15</v>
          </cell>
          <cell r="G47">
            <v>15</v>
          </cell>
          <cell r="H47">
            <v>15</v>
          </cell>
          <cell r="I47">
            <v>15</v>
          </cell>
          <cell r="J47">
            <v>15</v>
          </cell>
          <cell r="K47">
            <v>15</v>
          </cell>
          <cell r="N47" t="str">
            <v>N</v>
          </cell>
          <cell r="Q47">
            <v>0</v>
          </cell>
          <cell r="S47">
            <v>3.7599999999999995E-2</v>
          </cell>
          <cell r="T47">
            <v>8</v>
          </cell>
        </row>
        <row r="48">
          <cell r="A48" t="str">
            <v>LI2</v>
          </cell>
          <cell r="C48">
            <v>15</v>
          </cell>
          <cell r="D48">
            <v>15</v>
          </cell>
          <cell r="E48">
            <v>15</v>
          </cell>
          <cell r="F48">
            <v>15</v>
          </cell>
          <cell r="G48">
            <v>15</v>
          </cell>
          <cell r="H48">
            <v>15</v>
          </cell>
          <cell r="I48">
            <v>15</v>
          </cell>
          <cell r="J48">
            <v>15</v>
          </cell>
          <cell r="K48">
            <v>15</v>
          </cell>
          <cell r="N48" t="str">
            <v>N</v>
          </cell>
          <cell r="Q48">
            <v>0</v>
          </cell>
          <cell r="S48">
            <v>3.7599999999999995E-2</v>
          </cell>
          <cell r="T48">
            <v>8</v>
          </cell>
        </row>
        <row r="49">
          <cell r="A49" t="str">
            <v>LI4</v>
          </cell>
          <cell r="C49">
            <v>4</v>
          </cell>
          <cell r="D49">
            <v>4</v>
          </cell>
          <cell r="E49">
            <v>4</v>
          </cell>
          <cell r="F49">
            <v>4</v>
          </cell>
          <cell r="G49">
            <v>4</v>
          </cell>
          <cell r="H49">
            <v>4</v>
          </cell>
          <cell r="I49">
            <v>4</v>
          </cell>
          <cell r="J49">
            <v>4</v>
          </cell>
          <cell r="K49">
            <v>4</v>
          </cell>
          <cell r="N49" t="str">
            <v>N</v>
          </cell>
          <cell r="Q49">
            <v>0</v>
          </cell>
          <cell r="S49">
            <v>3.7599999999999995E-2</v>
          </cell>
          <cell r="T49">
            <v>8</v>
          </cell>
        </row>
        <row r="50">
          <cell r="A50" t="str">
            <v>LI5</v>
          </cell>
          <cell r="C50">
            <v>4</v>
          </cell>
          <cell r="D50">
            <v>4</v>
          </cell>
          <cell r="E50">
            <v>4</v>
          </cell>
          <cell r="F50">
            <v>4</v>
          </cell>
          <cell r="G50">
            <v>4</v>
          </cell>
          <cell r="H50">
            <v>4</v>
          </cell>
          <cell r="I50">
            <v>4</v>
          </cell>
          <cell r="J50">
            <v>4</v>
          </cell>
          <cell r="K50">
            <v>4</v>
          </cell>
          <cell r="N50" t="str">
            <v>N</v>
          </cell>
          <cell r="Q50">
            <v>0</v>
          </cell>
          <cell r="S50">
            <v>3.7599999999999995E-2</v>
          </cell>
          <cell r="T50">
            <v>8</v>
          </cell>
        </row>
        <row r="51">
          <cell r="A51" t="str">
            <v>LR4</v>
          </cell>
          <cell r="C51">
            <v>0</v>
          </cell>
          <cell r="D51">
            <v>59</v>
          </cell>
          <cell r="E51">
            <v>0</v>
          </cell>
          <cell r="F51">
            <v>0</v>
          </cell>
          <cell r="G51">
            <v>0</v>
          </cell>
          <cell r="H51">
            <v>0</v>
          </cell>
          <cell r="I51">
            <v>0</v>
          </cell>
          <cell r="J51">
            <v>0</v>
          </cell>
          <cell r="K51">
            <v>0</v>
          </cell>
          <cell r="N51" t="str">
            <v>N</v>
          </cell>
          <cell r="Q51">
            <v>0</v>
          </cell>
          <cell r="S51">
            <v>6.9199999999999998E-2</v>
          </cell>
          <cell r="T51">
            <v>3</v>
          </cell>
        </row>
        <row r="52">
          <cell r="A52" t="str">
            <v>MP1</v>
          </cell>
          <cell r="C52">
            <v>0</v>
          </cell>
          <cell r="D52">
            <v>285</v>
          </cell>
          <cell r="E52">
            <v>0</v>
          </cell>
          <cell r="F52">
            <v>0</v>
          </cell>
          <cell r="G52">
            <v>0</v>
          </cell>
          <cell r="H52">
            <v>0</v>
          </cell>
          <cell r="I52">
            <v>0</v>
          </cell>
          <cell r="J52">
            <v>0</v>
          </cell>
          <cell r="K52">
            <v>0</v>
          </cell>
          <cell r="N52" t="str">
            <v>N</v>
          </cell>
          <cell r="Q52">
            <v>0</v>
          </cell>
          <cell r="S52">
            <v>6.9199999999999998E-2</v>
          </cell>
          <cell r="T52">
            <v>3</v>
          </cell>
        </row>
        <row r="53">
          <cell r="A53" t="str">
            <v>MP2</v>
          </cell>
          <cell r="C53">
            <v>0</v>
          </cell>
          <cell r="D53">
            <v>285</v>
          </cell>
          <cell r="E53">
            <v>0</v>
          </cell>
          <cell r="F53">
            <v>0</v>
          </cell>
          <cell r="G53">
            <v>0</v>
          </cell>
          <cell r="H53">
            <v>0</v>
          </cell>
          <cell r="I53">
            <v>0</v>
          </cell>
          <cell r="J53">
            <v>0</v>
          </cell>
          <cell r="K53">
            <v>0</v>
          </cell>
          <cell r="N53" t="str">
            <v>N</v>
          </cell>
          <cell r="Q53">
            <v>0</v>
          </cell>
          <cell r="S53">
            <v>6.9199999999999998E-2</v>
          </cell>
          <cell r="T53">
            <v>3</v>
          </cell>
        </row>
        <row r="54">
          <cell r="A54" t="str">
            <v>MP3</v>
          </cell>
          <cell r="C54">
            <v>0</v>
          </cell>
          <cell r="D54">
            <v>285</v>
          </cell>
          <cell r="E54">
            <v>0</v>
          </cell>
          <cell r="F54">
            <v>0</v>
          </cell>
          <cell r="G54">
            <v>0</v>
          </cell>
          <cell r="H54">
            <v>0</v>
          </cell>
          <cell r="I54">
            <v>0</v>
          </cell>
          <cell r="J54">
            <v>0</v>
          </cell>
          <cell r="K54">
            <v>0</v>
          </cell>
          <cell r="N54" t="str">
            <v>N</v>
          </cell>
          <cell r="Q54">
            <v>0</v>
          </cell>
          <cell r="S54">
            <v>6.9199999999999998E-2</v>
          </cell>
          <cell r="T54">
            <v>3</v>
          </cell>
        </row>
        <row r="55">
          <cell r="A55" t="str">
            <v>NW5</v>
          </cell>
          <cell r="C55">
            <v>118</v>
          </cell>
          <cell r="D55">
            <v>118</v>
          </cell>
          <cell r="E55">
            <v>118</v>
          </cell>
          <cell r="F55">
            <v>118</v>
          </cell>
          <cell r="G55">
            <v>118</v>
          </cell>
          <cell r="H55">
            <v>118</v>
          </cell>
          <cell r="I55">
            <v>118</v>
          </cell>
          <cell r="J55">
            <v>118</v>
          </cell>
          <cell r="K55">
            <v>118</v>
          </cell>
          <cell r="N55" t="str">
            <v>N</v>
          </cell>
          <cell r="Q55">
            <v>0</v>
          </cell>
          <cell r="S55">
            <v>2.98E-2</v>
          </cell>
          <cell r="T55">
            <v>3</v>
          </cell>
        </row>
        <row r="56">
          <cell r="A56" t="str">
            <v>Ocean IE</v>
          </cell>
          <cell r="C56">
            <v>0</v>
          </cell>
          <cell r="D56">
            <v>0</v>
          </cell>
          <cell r="E56">
            <v>0</v>
          </cell>
          <cell r="F56">
            <v>5</v>
          </cell>
          <cell r="G56">
            <v>0</v>
          </cell>
          <cell r="H56">
            <v>10</v>
          </cell>
          <cell r="I56">
            <v>50</v>
          </cell>
          <cell r="J56">
            <v>15</v>
          </cell>
          <cell r="K56">
            <v>100</v>
          </cell>
          <cell r="N56" t="str">
            <v>Y</v>
          </cell>
          <cell r="Q56">
            <v>0</v>
          </cell>
          <cell r="S56">
            <v>0</v>
          </cell>
          <cell r="T56">
            <v>0</v>
          </cell>
        </row>
        <row r="57">
          <cell r="A57" t="str">
            <v>PBA</v>
          </cell>
          <cell r="C57">
            <v>230</v>
          </cell>
          <cell r="D57">
            <v>230</v>
          </cell>
          <cell r="E57">
            <v>230</v>
          </cell>
          <cell r="F57">
            <v>230</v>
          </cell>
          <cell r="G57">
            <v>230</v>
          </cell>
          <cell r="H57">
            <v>230</v>
          </cell>
          <cell r="I57">
            <v>230</v>
          </cell>
          <cell r="J57">
            <v>230</v>
          </cell>
          <cell r="K57">
            <v>230</v>
          </cell>
          <cell r="N57" t="str">
            <v>N</v>
          </cell>
          <cell r="Q57">
            <v>0</v>
          </cell>
          <cell r="S57">
            <v>2.98E-2</v>
          </cell>
          <cell r="T57">
            <v>3</v>
          </cell>
        </row>
        <row r="58">
          <cell r="A58" t="str">
            <v>PBB</v>
          </cell>
          <cell r="C58">
            <v>230</v>
          </cell>
          <cell r="D58">
            <v>230</v>
          </cell>
          <cell r="E58">
            <v>230</v>
          </cell>
          <cell r="F58">
            <v>230</v>
          </cell>
          <cell r="G58">
            <v>230</v>
          </cell>
          <cell r="H58">
            <v>230</v>
          </cell>
          <cell r="I58">
            <v>230</v>
          </cell>
          <cell r="J58">
            <v>230</v>
          </cell>
          <cell r="K58">
            <v>230</v>
          </cell>
          <cell r="N58" t="str">
            <v>N</v>
          </cell>
          <cell r="Q58">
            <v>0</v>
          </cell>
          <cell r="S58">
            <v>2.98E-2</v>
          </cell>
          <cell r="T58">
            <v>3</v>
          </cell>
        </row>
        <row r="59">
          <cell r="A59" t="str">
            <v>DW1</v>
          </cell>
          <cell r="C59">
            <v>30.5</v>
          </cell>
          <cell r="D59">
            <v>30.5</v>
          </cell>
          <cell r="E59">
            <v>30.5</v>
          </cell>
          <cell r="F59">
            <v>30.5</v>
          </cell>
          <cell r="G59">
            <v>30.5</v>
          </cell>
          <cell r="H59">
            <v>30.5</v>
          </cell>
          <cell r="I59">
            <v>30.5</v>
          </cell>
          <cell r="J59">
            <v>30.5</v>
          </cell>
          <cell r="K59">
            <v>30.5</v>
          </cell>
          <cell r="N59" t="str">
            <v>N</v>
          </cell>
          <cell r="Q59">
            <v>0</v>
          </cell>
          <cell r="S59">
            <v>6.9199999999999998E-2</v>
          </cell>
          <cell r="T59">
            <v>3</v>
          </cell>
        </row>
        <row r="60">
          <cell r="A60" t="str">
            <v>RP1</v>
          </cell>
          <cell r="C60">
            <v>52</v>
          </cell>
          <cell r="D60">
            <v>52</v>
          </cell>
          <cell r="E60">
            <v>0</v>
          </cell>
          <cell r="F60">
            <v>0</v>
          </cell>
          <cell r="G60">
            <v>52</v>
          </cell>
          <cell r="H60">
            <v>0</v>
          </cell>
          <cell r="I60">
            <v>0</v>
          </cell>
          <cell r="J60">
            <v>0</v>
          </cell>
          <cell r="K60">
            <v>0</v>
          </cell>
          <cell r="N60" t="str">
            <v>N</v>
          </cell>
          <cell r="Q60">
            <v>0</v>
          </cell>
          <cell r="S60">
            <v>2.98E-2</v>
          </cell>
          <cell r="T60">
            <v>3</v>
          </cell>
        </row>
        <row r="61">
          <cell r="A61" t="str">
            <v>RP2</v>
          </cell>
          <cell r="C61">
            <v>52</v>
          </cell>
          <cell r="D61">
            <v>52</v>
          </cell>
          <cell r="E61">
            <v>0</v>
          </cell>
          <cell r="F61">
            <v>0</v>
          </cell>
          <cell r="G61">
            <v>52</v>
          </cell>
          <cell r="H61">
            <v>0</v>
          </cell>
          <cell r="I61">
            <v>0</v>
          </cell>
          <cell r="J61">
            <v>0</v>
          </cell>
          <cell r="K61">
            <v>0</v>
          </cell>
          <cell r="N61" t="str">
            <v>N</v>
          </cell>
          <cell r="Q61">
            <v>0</v>
          </cell>
          <cell r="S61">
            <v>2.98E-2</v>
          </cell>
          <cell r="T61">
            <v>3</v>
          </cell>
        </row>
        <row r="62">
          <cell r="A62" t="str">
            <v>SK3</v>
          </cell>
          <cell r="C62">
            <v>81</v>
          </cell>
          <cell r="D62">
            <v>81</v>
          </cell>
          <cell r="E62">
            <v>81</v>
          </cell>
          <cell r="F62">
            <v>81</v>
          </cell>
          <cell r="G62">
            <v>81</v>
          </cell>
          <cell r="H62">
            <v>81</v>
          </cell>
          <cell r="I62">
            <v>81</v>
          </cell>
          <cell r="J62">
            <v>81</v>
          </cell>
          <cell r="K62">
            <v>81</v>
          </cell>
          <cell r="N62" t="str">
            <v>N</v>
          </cell>
          <cell r="Q62">
            <v>0</v>
          </cell>
          <cell r="S62">
            <v>2.98E-2</v>
          </cell>
          <cell r="T62">
            <v>3</v>
          </cell>
        </row>
        <row r="63">
          <cell r="A63" t="str">
            <v>SK4</v>
          </cell>
          <cell r="C63">
            <v>81</v>
          </cell>
          <cell r="D63">
            <v>81</v>
          </cell>
          <cell r="E63">
            <v>81</v>
          </cell>
          <cell r="F63">
            <v>81</v>
          </cell>
          <cell r="G63">
            <v>81</v>
          </cell>
          <cell r="H63">
            <v>81</v>
          </cell>
          <cell r="I63">
            <v>81</v>
          </cell>
          <cell r="J63">
            <v>81</v>
          </cell>
          <cell r="K63">
            <v>81</v>
          </cell>
          <cell r="N63" t="str">
            <v>N</v>
          </cell>
          <cell r="Q63">
            <v>0</v>
          </cell>
          <cell r="S63">
            <v>2.98E-2</v>
          </cell>
          <cell r="T63">
            <v>3</v>
          </cell>
        </row>
        <row r="64">
          <cell r="A64" t="str">
            <v>BS LS IE</v>
          </cell>
          <cell r="C64">
            <v>160</v>
          </cell>
          <cell r="D64">
            <v>100</v>
          </cell>
          <cell r="E64">
            <v>200</v>
          </cell>
          <cell r="F64">
            <v>450</v>
          </cell>
          <cell r="G64">
            <v>200</v>
          </cell>
          <cell r="H64">
            <v>300</v>
          </cell>
          <cell r="I64">
            <v>500</v>
          </cell>
          <cell r="J64">
            <v>400</v>
          </cell>
          <cell r="K64">
            <v>300</v>
          </cell>
          <cell r="N64" t="str">
            <v>Y</v>
          </cell>
          <cell r="Q64">
            <v>0.67</v>
          </cell>
          <cell r="S64">
            <v>0</v>
          </cell>
          <cell r="T64">
            <v>0</v>
          </cell>
        </row>
        <row r="65">
          <cell r="A65" t="str">
            <v>BS LS NI</v>
          </cell>
          <cell r="C65">
            <v>25</v>
          </cell>
          <cell r="D65">
            <v>50</v>
          </cell>
          <cell r="E65">
            <v>100</v>
          </cell>
          <cell r="F65">
            <v>50</v>
          </cell>
          <cell r="G65">
            <v>75</v>
          </cell>
          <cell r="H65">
            <v>125</v>
          </cell>
          <cell r="I65">
            <v>100</v>
          </cell>
          <cell r="J65">
            <v>150</v>
          </cell>
          <cell r="K65">
            <v>200</v>
          </cell>
          <cell r="N65" t="str">
            <v>Y</v>
          </cell>
          <cell r="Q65">
            <v>0.67</v>
          </cell>
          <cell r="S65">
            <v>0</v>
          </cell>
          <cell r="T65">
            <v>0</v>
          </cell>
        </row>
        <row r="66">
          <cell r="A66" t="str">
            <v>Hydro SS IE</v>
          </cell>
          <cell r="C66">
            <v>22</v>
          </cell>
          <cell r="D66">
            <v>22</v>
          </cell>
          <cell r="E66">
            <v>22</v>
          </cell>
          <cell r="F66">
            <v>22</v>
          </cell>
          <cell r="G66">
            <v>22</v>
          </cell>
          <cell r="H66">
            <v>22</v>
          </cell>
          <cell r="I66">
            <v>22</v>
          </cell>
          <cell r="J66">
            <v>22</v>
          </cell>
          <cell r="K66">
            <v>22</v>
          </cell>
          <cell r="N66" t="str">
            <v>N</v>
          </cell>
          <cell r="Q66">
            <v>0</v>
          </cell>
          <cell r="S66">
            <v>0.76500000000000001</v>
          </cell>
          <cell r="T66">
            <v>0</v>
          </cell>
        </row>
        <row r="67">
          <cell r="A67" t="str">
            <v>Hydro SS NI</v>
          </cell>
          <cell r="C67">
            <v>0</v>
          </cell>
          <cell r="D67">
            <v>0</v>
          </cell>
          <cell r="E67">
            <v>0</v>
          </cell>
          <cell r="F67">
            <v>0</v>
          </cell>
          <cell r="G67">
            <v>0</v>
          </cell>
          <cell r="H67">
            <v>0</v>
          </cell>
          <cell r="I67">
            <v>0</v>
          </cell>
          <cell r="J67">
            <v>0</v>
          </cell>
          <cell r="K67">
            <v>0</v>
          </cell>
          <cell r="N67" t="str">
            <v>N</v>
          </cell>
          <cell r="Q67">
            <v>0</v>
          </cell>
          <cell r="S67">
            <v>0.67</v>
          </cell>
          <cell r="T67">
            <v>0</v>
          </cell>
        </row>
        <row r="68">
          <cell r="A68" t="str">
            <v>Solar PV LS IE</v>
          </cell>
          <cell r="C68">
            <v>236.58143676363636</v>
          </cell>
          <cell r="D68">
            <v>378.31442046363634</v>
          </cell>
          <cell r="E68">
            <v>663.61284711363635</v>
          </cell>
          <cell r="F68">
            <v>287.06425839999997</v>
          </cell>
          <cell r="G68">
            <v>704.02851680000003</v>
          </cell>
          <cell r="H68">
            <v>1594.1176796</v>
          </cell>
          <cell r="I68">
            <v>986.36504239999977</v>
          </cell>
          <cell r="J68">
            <v>1425.8650423999998</v>
          </cell>
          <cell r="K68">
            <v>2555.5517655999993</v>
          </cell>
          <cell r="N68" t="str">
            <v>Y</v>
          </cell>
          <cell r="Q68">
            <v>9.4E-2</v>
          </cell>
          <cell r="S68">
            <v>0</v>
          </cell>
          <cell r="T68">
            <v>0</v>
          </cell>
        </row>
        <row r="69">
          <cell r="A69" t="str">
            <v>Solar PV SS IE</v>
          </cell>
          <cell r="C69">
            <v>58.418563236363646</v>
          </cell>
          <cell r="D69">
            <v>91.685579536363633</v>
          </cell>
          <cell r="E69">
            <v>206.38715288636365</v>
          </cell>
          <cell r="F69">
            <v>107.93574160000003</v>
          </cell>
          <cell r="G69">
            <v>175.97148320000002</v>
          </cell>
          <cell r="H69">
            <v>405.88232040000014</v>
          </cell>
          <cell r="I69">
            <v>353.63495760000023</v>
          </cell>
          <cell r="J69">
            <v>419.13495760000023</v>
          </cell>
          <cell r="K69">
            <v>834.4482344000005</v>
          </cell>
          <cell r="N69" t="str">
            <v>Y</v>
          </cell>
          <cell r="Q69">
            <v>9.4E-2</v>
          </cell>
          <cell r="S69">
            <v>0</v>
          </cell>
          <cell r="T69">
            <v>0</v>
          </cell>
        </row>
        <row r="70">
          <cell r="A70" t="str">
            <v>Solar PV LS NI</v>
          </cell>
          <cell r="C70">
            <v>151.14205794538597</v>
          </cell>
          <cell r="D70">
            <v>193.94057647876136</v>
          </cell>
          <cell r="E70">
            <v>334.33936752570378</v>
          </cell>
          <cell r="F70">
            <v>173.38546620488449</v>
          </cell>
          <cell r="G70">
            <v>253.26687432470541</v>
          </cell>
          <cell r="H70">
            <v>465.85544055684403</v>
          </cell>
          <cell r="I70">
            <v>222.24819080970573</v>
          </cell>
          <cell r="J70">
            <v>411.35049813641615</v>
          </cell>
          <cell r="K70">
            <v>713.94898609907546</v>
          </cell>
          <cell r="N70" t="str">
            <v>Y</v>
          </cell>
          <cell r="Q70">
            <v>9.4E-2</v>
          </cell>
          <cell r="S70">
            <v>0</v>
          </cell>
          <cell r="T70">
            <v>0</v>
          </cell>
        </row>
        <row r="71">
          <cell r="A71" t="str">
            <v>Solar PV SS NI</v>
          </cell>
          <cell r="C71">
            <v>130.58731411214373</v>
          </cell>
          <cell r="D71">
            <v>121.14020179384241</v>
          </cell>
          <cell r="E71">
            <v>171.11176338534932</v>
          </cell>
          <cell r="F71">
            <v>151.83607289714848</v>
          </cell>
          <cell r="G71">
            <v>134.60033657073981</v>
          </cell>
          <cell r="H71">
            <v>220.75730039055799</v>
          </cell>
          <cell r="I71">
            <v>211.5711800559877</v>
          </cell>
          <cell r="J71">
            <v>183.75331671332307</v>
          </cell>
          <cell r="K71">
            <v>297.76077008398158</v>
          </cell>
          <cell r="N71" t="str">
            <v>Y</v>
          </cell>
          <cell r="Q71">
            <v>9.4E-2</v>
          </cell>
          <cell r="S71">
            <v>0</v>
          </cell>
          <cell r="T71">
            <v>0</v>
          </cell>
        </row>
        <row r="72">
          <cell r="A72" t="str">
            <v>TB1</v>
          </cell>
          <cell r="C72">
            <v>0</v>
          </cell>
          <cell r="D72">
            <v>0</v>
          </cell>
          <cell r="E72">
            <v>0</v>
          </cell>
          <cell r="F72">
            <v>0</v>
          </cell>
          <cell r="G72">
            <v>0</v>
          </cell>
          <cell r="H72">
            <v>0</v>
          </cell>
          <cell r="I72">
            <v>0</v>
          </cell>
          <cell r="J72">
            <v>0</v>
          </cell>
          <cell r="K72">
            <v>0</v>
          </cell>
          <cell r="N72" t="str">
            <v>N</v>
          </cell>
          <cell r="Q72">
            <v>0</v>
          </cell>
          <cell r="S72">
            <v>6.9199999999999998E-2</v>
          </cell>
          <cell r="T72">
            <v>3</v>
          </cell>
        </row>
        <row r="73">
          <cell r="A73" t="str">
            <v>TB2</v>
          </cell>
          <cell r="C73">
            <v>0</v>
          </cell>
          <cell r="D73">
            <v>0</v>
          </cell>
          <cell r="E73">
            <v>0</v>
          </cell>
          <cell r="F73">
            <v>0</v>
          </cell>
          <cell r="G73">
            <v>0</v>
          </cell>
          <cell r="H73">
            <v>0</v>
          </cell>
          <cell r="I73">
            <v>0</v>
          </cell>
          <cell r="J73">
            <v>0</v>
          </cell>
          <cell r="K73">
            <v>0</v>
          </cell>
          <cell r="N73" t="str">
            <v>N</v>
          </cell>
          <cell r="Q73">
            <v>0</v>
          </cell>
          <cell r="S73">
            <v>6.9199999999999998E-2</v>
          </cell>
          <cell r="T73">
            <v>3</v>
          </cell>
        </row>
        <row r="74">
          <cell r="A74" t="str">
            <v>TB3</v>
          </cell>
          <cell r="C74">
            <v>0</v>
          </cell>
          <cell r="D74">
            <v>0</v>
          </cell>
          <cell r="E74">
            <v>0</v>
          </cell>
          <cell r="F74">
            <v>0</v>
          </cell>
          <cell r="G74">
            <v>0</v>
          </cell>
          <cell r="H74">
            <v>0</v>
          </cell>
          <cell r="I74">
            <v>0</v>
          </cell>
          <cell r="J74">
            <v>0</v>
          </cell>
          <cell r="K74">
            <v>0</v>
          </cell>
          <cell r="N74" t="str">
            <v>N</v>
          </cell>
          <cell r="Q74">
            <v>0</v>
          </cell>
          <cell r="S74">
            <v>6.9199999999999998E-2</v>
          </cell>
          <cell r="T74">
            <v>3</v>
          </cell>
        </row>
        <row r="75">
          <cell r="A75" t="str">
            <v>TB4</v>
          </cell>
          <cell r="C75">
            <v>0</v>
          </cell>
          <cell r="D75">
            <v>0</v>
          </cell>
          <cell r="E75">
            <v>0</v>
          </cell>
          <cell r="F75">
            <v>0</v>
          </cell>
          <cell r="G75">
            <v>0</v>
          </cell>
          <cell r="H75">
            <v>0</v>
          </cell>
          <cell r="I75">
            <v>0</v>
          </cell>
          <cell r="J75">
            <v>0</v>
          </cell>
          <cell r="K75">
            <v>0</v>
          </cell>
          <cell r="N75" t="str">
            <v>N</v>
          </cell>
          <cell r="Q75">
            <v>0</v>
          </cell>
          <cell r="S75">
            <v>6.9199999999999998E-2</v>
          </cell>
          <cell r="T75">
            <v>3</v>
          </cell>
        </row>
        <row r="76">
          <cell r="A76" t="str">
            <v>TP1</v>
          </cell>
          <cell r="C76">
            <v>52</v>
          </cell>
          <cell r="D76">
            <v>52</v>
          </cell>
          <cell r="E76">
            <v>0</v>
          </cell>
          <cell r="F76">
            <v>0</v>
          </cell>
          <cell r="G76">
            <v>52</v>
          </cell>
          <cell r="H76">
            <v>0</v>
          </cell>
          <cell r="I76">
            <v>0</v>
          </cell>
          <cell r="J76">
            <v>0</v>
          </cell>
          <cell r="K76">
            <v>0</v>
          </cell>
          <cell r="N76" t="str">
            <v>N</v>
          </cell>
          <cell r="Q76">
            <v>0</v>
          </cell>
          <cell r="S76">
            <v>2.98E-2</v>
          </cell>
          <cell r="T76">
            <v>3</v>
          </cell>
        </row>
        <row r="77">
          <cell r="A77" t="str">
            <v>TP3</v>
          </cell>
          <cell r="C77">
            <v>52</v>
          </cell>
          <cell r="D77">
            <v>52</v>
          </cell>
          <cell r="E77">
            <v>0</v>
          </cell>
          <cell r="F77">
            <v>0</v>
          </cell>
          <cell r="G77">
            <v>52</v>
          </cell>
          <cell r="H77">
            <v>0</v>
          </cell>
          <cell r="I77">
            <v>0</v>
          </cell>
          <cell r="J77">
            <v>0</v>
          </cell>
          <cell r="K77">
            <v>0</v>
          </cell>
          <cell r="N77" t="str">
            <v>N</v>
          </cell>
          <cell r="Q77">
            <v>0</v>
          </cell>
          <cell r="S77">
            <v>2.98E-2</v>
          </cell>
          <cell r="T77">
            <v>3</v>
          </cell>
        </row>
        <row r="78">
          <cell r="A78" t="str">
            <v>TYC</v>
          </cell>
          <cell r="C78">
            <v>400</v>
          </cell>
          <cell r="D78">
            <v>400</v>
          </cell>
          <cell r="E78">
            <v>400</v>
          </cell>
          <cell r="F78">
            <v>400</v>
          </cell>
          <cell r="G78">
            <v>400</v>
          </cell>
          <cell r="H78">
            <v>400</v>
          </cell>
          <cell r="I78">
            <v>400</v>
          </cell>
          <cell r="J78">
            <v>400</v>
          </cell>
          <cell r="K78">
            <v>400</v>
          </cell>
          <cell r="N78" t="str">
            <v>N</v>
          </cell>
          <cell r="Q78">
            <v>0</v>
          </cell>
          <cell r="S78">
            <v>2.98E-2</v>
          </cell>
          <cell r="T78">
            <v>3</v>
          </cell>
        </row>
        <row r="79">
          <cell r="A79" t="str">
            <v>Waste Cork</v>
          </cell>
          <cell r="C79">
            <v>0</v>
          </cell>
          <cell r="D79">
            <v>0</v>
          </cell>
          <cell r="E79">
            <v>0</v>
          </cell>
          <cell r="F79">
            <v>0</v>
          </cell>
          <cell r="G79">
            <v>0</v>
          </cell>
          <cell r="H79">
            <v>11</v>
          </cell>
          <cell r="I79">
            <v>0</v>
          </cell>
          <cell r="J79">
            <v>0</v>
          </cell>
          <cell r="K79">
            <v>11</v>
          </cell>
          <cell r="N79" t="str">
            <v>N</v>
          </cell>
          <cell r="Q79">
            <v>0</v>
          </cell>
          <cell r="S79">
            <v>6.9199999999999998E-2</v>
          </cell>
          <cell r="T79">
            <v>3</v>
          </cell>
        </row>
        <row r="80">
          <cell r="A80" t="str">
            <v>WG1</v>
          </cell>
          <cell r="C80">
            <v>444</v>
          </cell>
          <cell r="D80">
            <v>444</v>
          </cell>
          <cell r="E80">
            <v>444</v>
          </cell>
          <cell r="F80">
            <v>444</v>
          </cell>
          <cell r="G80">
            <v>444</v>
          </cell>
          <cell r="H80">
            <v>444</v>
          </cell>
          <cell r="I80">
            <v>444</v>
          </cell>
          <cell r="J80">
            <v>444</v>
          </cell>
          <cell r="K80">
            <v>444</v>
          </cell>
          <cell r="N80" t="str">
            <v>N</v>
          </cell>
          <cell r="Q80">
            <v>0</v>
          </cell>
          <cell r="S80">
            <v>2.98E-2</v>
          </cell>
          <cell r="T80">
            <v>3</v>
          </cell>
        </row>
        <row r="81">
          <cell r="A81" t="str">
            <v>Wind Offshore LS IE</v>
          </cell>
          <cell r="C81">
            <v>830</v>
          </cell>
          <cell r="D81">
            <v>25</v>
          </cell>
          <cell r="E81">
            <v>365</v>
          </cell>
          <cell r="F81">
            <v>3450</v>
          </cell>
          <cell r="G81">
            <v>980</v>
          </cell>
          <cell r="H81">
            <v>1500</v>
          </cell>
          <cell r="I81">
            <v>4705</v>
          </cell>
          <cell r="J81">
            <v>2510</v>
          </cell>
          <cell r="K81">
            <v>3600</v>
          </cell>
          <cell r="N81" t="str">
            <v>Y</v>
          </cell>
          <cell r="Q81">
            <v>7.3999999999999996E-2</v>
          </cell>
          <cell r="S81">
            <v>0</v>
          </cell>
          <cell r="T81">
            <v>0</v>
          </cell>
        </row>
        <row r="82">
          <cell r="A82" t="str">
            <v>Wind Onshore LS IE</v>
          </cell>
          <cell r="C82">
            <v>4785</v>
          </cell>
          <cell r="D82">
            <v>5010</v>
          </cell>
          <cell r="E82">
            <v>6735</v>
          </cell>
          <cell r="F82">
            <v>5115</v>
          </cell>
          <cell r="G82">
            <v>5810</v>
          </cell>
          <cell r="H82">
            <v>8205</v>
          </cell>
          <cell r="I82">
            <v>5885</v>
          </cell>
          <cell r="J82">
            <v>6360</v>
          </cell>
          <cell r="K82">
            <v>8970</v>
          </cell>
          <cell r="N82" t="str">
            <v>Y</v>
          </cell>
          <cell r="Q82">
            <v>7.3999999999999996E-2</v>
          </cell>
          <cell r="S82">
            <v>0</v>
          </cell>
          <cell r="T82">
            <v>0</v>
          </cell>
        </row>
        <row r="83">
          <cell r="A83" t="str">
            <v>Wind Offshore LS NI</v>
          </cell>
          <cell r="C83">
            <v>0</v>
          </cell>
          <cell r="D83">
            <v>0</v>
          </cell>
          <cell r="E83">
            <v>0</v>
          </cell>
          <cell r="F83">
            <v>0</v>
          </cell>
          <cell r="G83">
            <v>0</v>
          </cell>
          <cell r="H83">
            <v>295.33214302715834</v>
          </cell>
          <cell r="I83">
            <v>82.956677041685097</v>
          </cell>
          <cell r="J83">
            <v>116.90269966652482</v>
          </cell>
          <cell r="K83">
            <v>464.86421615745553</v>
          </cell>
          <cell r="N83" t="str">
            <v>Y</v>
          </cell>
          <cell r="Q83">
            <v>7.3999999999999996E-2</v>
          </cell>
          <cell r="S83">
            <v>0</v>
          </cell>
          <cell r="T83">
            <v>0</v>
          </cell>
        </row>
        <row r="84">
          <cell r="A84" t="str">
            <v>Wind Onshore LS NI</v>
          </cell>
          <cell r="C84">
            <v>1387.9403538327549</v>
          </cell>
          <cell r="D84">
            <v>1486.1796057196816</v>
          </cell>
          <cell r="E84">
            <v>1657.7736044468427</v>
          </cell>
          <cell r="F84">
            <v>1586.9417607579867</v>
          </cell>
          <cell r="G84">
            <v>1894.789724701149</v>
          </cell>
          <cell r="H84">
            <v>2011.5836210589991</v>
          </cell>
          <cell r="I84">
            <v>1838.6560208101855</v>
          </cell>
          <cell r="J84">
            <v>2145.2955097008453</v>
          </cell>
          <cell r="K84">
            <v>2270.4227684275779</v>
          </cell>
          <cell r="N84" t="str">
            <v>Y</v>
          </cell>
          <cell r="Q84">
            <v>7.3999999999999996E-2</v>
          </cell>
          <cell r="S84">
            <v>0</v>
          </cell>
          <cell r="T84">
            <v>0</v>
          </cell>
        </row>
        <row r="85">
          <cell r="A85" t="str">
            <v>Wind Onshore SS NI</v>
          </cell>
          <cell r="C85">
            <v>0</v>
          </cell>
          <cell r="D85">
            <v>0</v>
          </cell>
          <cell r="E85">
            <v>0</v>
          </cell>
          <cell r="F85">
            <v>0</v>
          </cell>
          <cell r="G85">
            <v>0</v>
          </cell>
          <cell r="H85">
            <v>0</v>
          </cell>
          <cell r="I85">
            <v>0</v>
          </cell>
          <cell r="J85">
            <v>0</v>
          </cell>
          <cell r="K85">
            <v>0</v>
          </cell>
          <cell r="N85" t="str">
            <v>Y</v>
          </cell>
          <cell r="Q85">
            <v>7.3999999999999996E-2</v>
          </cell>
          <cell r="S85">
            <v>0</v>
          </cell>
          <cell r="T85">
            <v>0</v>
          </cell>
        </row>
        <row r="86">
          <cell r="A86" t="str">
            <v>WO4</v>
          </cell>
          <cell r="C86">
            <v>0</v>
          </cell>
          <cell r="D86">
            <v>89</v>
          </cell>
          <cell r="E86">
            <v>0</v>
          </cell>
          <cell r="F86">
            <v>0</v>
          </cell>
          <cell r="G86">
            <v>0</v>
          </cell>
          <cell r="H86">
            <v>0</v>
          </cell>
          <cell r="I86">
            <v>0</v>
          </cell>
          <cell r="J86">
            <v>0</v>
          </cell>
          <cell r="K86">
            <v>0</v>
          </cell>
          <cell r="N86" t="str">
            <v>N</v>
          </cell>
          <cell r="Q86">
            <v>0</v>
          </cell>
          <cell r="S86">
            <v>6.9199999999999998E-2</v>
          </cell>
          <cell r="T86">
            <v>3</v>
          </cell>
        </row>
        <row r="87">
          <cell r="A87" t="str">
            <v>DSM IE</v>
          </cell>
          <cell r="C87">
            <v>620</v>
          </cell>
          <cell r="D87">
            <v>620</v>
          </cell>
          <cell r="E87">
            <v>700</v>
          </cell>
          <cell r="F87">
            <v>750</v>
          </cell>
          <cell r="G87">
            <v>620</v>
          </cell>
          <cell r="H87">
            <v>900</v>
          </cell>
          <cell r="I87">
            <v>800</v>
          </cell>
          <cell r="J87">
            <v>750</v>
          </cell>
          <cell r="K87">
            <v>1000</v>
          </cell>
          <cell r="N87" t="str">
            <v>Y</v>
          </cell>
          <cell r="Q87">
            <v>0.15</v>
          </cell>
          <cell r="S87">
            <v>0</v>
          </cell>
          <cell r="T87">
            <v>0</v>
          </cell>
        </row>
        <row r="88">
          <cell r="A88" t="str">
            <v>DSM NI</v>
          </cell>
          <cell r="C88">
            <v>98</v>
          </cell>
          <cell r="D88">
            <v>98</v>
          </cell>
          <cell r="E88">
            <v>120</v>
          </cell>
          <cell r="F88">
            <v>98</v>
          </cell>
          <cell r="G88">
            <v>110</v>
          </cell>
          <cell r="H88">
            <v>150</v>
          </cell>
          <cell r="I88">
            <v>120</v>
          </cell>
          <cell r="J88">
            <v>150</v>
          </cell>
          <cell r="K88">
            <v>200</v>
          </cell>
          <cell r="N88" t="str">
            <v>Y</v>
          </cell>
          <cell r="Q88">
            <v>0.15</v>
          </cell>
          <cell r="S88">
            <v>0</v>
          </cell>
          <cell r="T88">
            <v>0</v>
          </cell>
        </row>
        <row r="89">
          <cell r="A89" t="str">
            <v>TH1</v>
          </cell>
          <cell r="C89">
            <v>73</v>
          </cell>
          <cell r="D89">
            <v>73</v>
          </cell>
          <cell r="E89">
            <v>73</v>
          </cell>
          <cell r="F89">
            <v>73</v>
          </cell>
          <cell r="G89">
            <v>73</v>
          </cell>
          <cell r="H89">
            <v>73</v>
          </cell>
          <cell r="I89">
            <v>73</v>
          </cell>
          <cell r="J89">
            <v>73</v>
          </cell>
          <cell r="K89">
            <v>73</v>
          </cell>
          <cell r="N89" t="str">
            <v>N</v>
          </cell>
          <cell r="Q89">
            <v>0</v>
          </cell>
          <cell r="S89">
            <v>8.7899999999999992E-2</v>
          </cell>
          <cell r="T89">
            <v>3</v>
          </cell>
        </row>
        <row r="90">
          <cell r="A90" t="str">
            <v>TH2</v>
          </cell>
          <cell r="C90">
            <v>73</v>
          </cell>
          <cell r="D90">
            <v>73</v>
          </cell>
          <cell r="E90">
            <v>73</v>
          </cell>
          <cell r="F90">
            <v>73</v>
          </cell>
          <cell r="G90">
            <v>73</v>
          </cell>
          <cell r="H90">
            <v>73</v>
          </cell>
          <cell r="I90">
            <v>73</v>
          </cell>
          <cell r="J90">
            <v>73</v>
          </cell>
          <cell r="K90">
            <v>73</v>
          </cell>
          <cell r="N90" t="str">
            <v>N</v>
          </cell>
          <cell r="Q90">
            <v>0</v>
          </cell>
          <cell r="S90">
            <v>8.7899999999999992E-2</v>
          </cell>
          <cell r="T90">
            <v>3</v>
          </cell>
        </row>
        <row r="91">
          <cell r="A91" t="str">
            <v>TH3</v>
          </cell>
          <cell r="C91">
            <v>73</v>
          </cell>
          <cell r="D91">
            <v>73</v>
          </cell>
          <cell r="E91">
            <v>73</v>
          </cell>
          <cell r="F91">
            <v>73</v>
          </cell>
          <cell r="G91">
            <v>73</v>
          </cell>
          <cell r="H91">
            <v>73</v>
          </cell>
          <cell r="I91">
            <v>73</v>
          </cell>
          <cell r="J91">
            <v>73</v>
          </cell>
          <cell r="K91">
            <v>73</v>
          </cell>
          <cell r="N91" t="str">
            <v>N</v>
          </cell>
          <cell r="Q91">
            <v>0</v>
          </cell>
          <cell r="S91">
            <v>8.7899999999999992E-2</v>
          </cell>
          <cell r="T91">
            <v>3</v>
          </cell>
        </row>
        <row r="92">
          <cell r="A92" t="str">
            <v>TH4</v>
          </cell>
          <cell r="C92">
            <v>73</v>
          </cell>
          <cell r="D92">
            <v>73</v>
          </cell>
          <cell r="E92">
            <v>73</v>
          </cell>
          <cell r="F92">
            <v>73</v>
          </cell>
          <cell r="G92">
            <v>73</v>
          </cell>
          <cell r="H92">
            <v>73</v>
          </cell>
          <cell r="I92">
            <v>73</v>
          </cell>
          <cell r="J92">
            <v>73</v>
          </cell>
          <cell r="K92">
            <v>73</v>
          </cell>
          <cell r="N92" t="str">
            <v>N</v>
          </cell>
          <cell r="Q92">
            <v>0</v>
          </cell>
          <cell r="S92">
            <v>8.7899999999999992E-2</v>
          </cell>
          <cell r="T92">
            <v>3</v>
          </cell>
        </row>
        <row r="93">
          <cell r="A93" t="str">
            <v>CGA</v>
          </cell>
          <cell r="C93">
            <v>12</v>
          </cell>
          <cell r="D93">
            <v>12</v>
          </cell>
          <cell r="E93">
            <v>12</v>
          </cell>
          <cell r="F93">
            <v>12</v>
          </cell>
          <cell r="G93">
            <v>12</v>
          </cell>
          <cell r="H93">
            <v>12</v>
          </cell>
          <cell r="I93">
            <v>12</v>
          </cell>
          <cell r="J93">
            <v>12</v>
          </cell>
          <cell r="K93">
            <v>12</v>
          </cell>
          <cell r="N93" t="str">
            <v>N</v>
          </cell>
          <cell r="Q93">
            <v>0</v>
          </cell>
          <cell r="S93">
            <v>2.98E-2</v>
          </cell>
          <cell r="T93">
            <v>3</v>
          </cell>
        </row>
        <row r="94">
          <cell r="A94" t="str">
            <v>EMPOWER</v>
          </cell>
          <cell r="C94">
            <v>8</v>
          </cell>
          <cell r="D94">
            <v>8</v>
          </cell>
          <cell r="E94">
            <v>8</v>
          </cell>
          <cell r="F94">
            <v>8</v>
          </cell>
          <cell r="G94">
            <v>8</v>
          </cell>
          <cell r="H94">
            <v>8</v>
          </cell>
          <cell r="I94">
            <v>8</v>
          </cell>
          <cell r="J94">
            <v>8</v>
          </cell>
          <cell r="K94">
            <v>8</v>
          </cell>
          <cell r="N94" t="str">
            <v>N</v>
          </cell>
          <cell r="Q94">
            <v>0</v>
          </cell>
          <cell r="S94">
            <v>6.9199999999999998E-2</v>
          </cell>
          <cell r="T94">
            <v>3</v>
          </cell>
        </row>
        <row r="95">
          <cell r="A95" t="str">
            <v>iPOWER</v>
          </cell>
          <cell r="C95">
            <v>70.5</v>
          </cell>
          <cell r="D95">
            <v>70.5</v>
          </cell>
          <cell r="E95">
            <v>70.5</v>
          </cell>
          <cell r="F95">
            <v>70.5</v>
          </cell>
          <cell r="G95">
            <v>70.5</v>
          </cell>
          <cell r="H95">
            <v>70.5</v>
          </cell>
          <cell r="I95">
            <v>70.5</v>
          </cell>
          <cell r="J95">
            <v>70.5</v>
          </cell>
          <cell r="K95">
            <v>70.5</v>
          </cell>
          <cell r="N95" t="str">
            <v>N</v>
          </cell>
          <cell r="Q95">
            <v>0</v>
          </cell>
          <cell r="S95">
            <v>6.9199999999999998E-2</v>
          </cell>
          <cell r="T95">
            <v>3</v>
          </cell>
        </row>
        <row r="96">
          <cell r="A96" t="str">
            <v>NewGB-IE</v>
          </cell>
          <cell r="C96">
            <v>0</v>
          </cell>
          <cell r="D96">
            <v>0</v>
          </cell>
          <cell r="E96">
            <v>0</v>
          </cell>
          <cell r="F96">
            <v>0</v>
          </cell>
          <cell r="G96">
            <v>0</v>
          </cell>
          <cell r="H96">
            <v>0</v>
          </cell>
          <cell r="I96">
            <v>500</v>
          </cell>
          <cell r="J96">
            <v>0</v>
          </cell>
          <cell r="K96">
            <v>500</v>
          </cell>
          <cell r="N96" t="str">
            <v>Y</v>
          </cell>
          <cell r="Q96">
            <v>0.5</v>
          </cell>
          <cell r="S96">
            <v>0</v>
          </cell>
          <cell r="T96">
            <v>3</v>
          </cell>
        </row>
        <row r="97">
          <cell r="A97" t="str">
            <v>NewFR-IE</v>
          </cell>
          <cell r="C97">
            <v>0</v>
          </cell>
          <cell r="D97">
            <v>0</v>
          </cell>
          <cell r="E97">
            <v>0</v>
          </cell>
          <cell r="F97">
            <v>0</v>
          </cell>
          <cell r="G97">
            <v>0</v>
          </cell>
          <cell r="H97">
            <v>0</v>
          </cell>
          <cell r="I97">
            <v>0</v>
          </cell>
          <cell r="J97">
            <v>0</v>
          </cell>
          <cell r="K97">
            <v>500</v>
          </cell>
          <cell r="N97" t="str">
            <v>Y</v>
          </cell>
          <cell r="Q97">
            <v>0.5</v>
          </cell>
          <cell r="S97">
            <v>0</v>
          </cell>
          <cell r="T97">
            <v>3</v>
          </cell>
        </row>
        <row r="98">
          <cell r="A98" t="str">
            <v>Moyle</v>
          </cell>
          <cell r="C98">
            <v>500</v>
          </cell>
          <cell r="D98">
            <v>500</v>
          </cell>
          <cell r="E98">
            <v>500</v>
          </cell>
          <cell r="F98">
            <v>500</v>
          </cell>
          <cell r="G98">
            <v>500</v>
          </cell>
          <cell r="H98">
            <v>500</v>
          </cell>
          <cell r="I98">
            <v>500</v>
          </cell>
          <cell r="J98">
            <v>500</v>
          </cell>
          <cell r="K98">
            <v>500</v>
          </cell>
          <cell r="N98" t="str">
            <v>Y</v>
          </cell>
          <cell r="Q98">
            <v>0.5</v>
          </cell>
          <cell r="S98">
            <v>0</v>
          </cell>
          <cell r="T98">
            <v>3</v>
          </cell>
        </row>
        <row r="99">
          <cell r="A99" t="str">
            <v>Celtic</v>
          </cell>
          <cell r="C99">
            <v>0</v>
          </cell>
          <cell r="D99">
            <v>0</v>
          </cell>
          <cell r="E99">
            <v>0</v>
          </cell>
          <cell r="F99">
            <v>700</v>
          </cell>
          <cell r="G99">
            <v>700</v>
          </cell>
          <cell r="H99">
            <v>700</v>
          </cell>
          <cell r="I99">
            <v>700</v>
          </cell>
          <cell r="J99">
            <v>700</v>
          </cell>
          <cell r="K99">
            <v>700</v>
          </cell>
          <cell r="N99" t="str">
            <v>Y</v>
          </cell>
          <cell r="Q99">
            <v>0.5</v>
          </cell>
          <cell r="S99">
            <v>0</v>
          </cell>
          <cell r="T99">
            <v>3</v>
          </cell>
        </row>
        <row r="100">
          <cell r="A100" t="str">
            <v>EWIC</v>
          </cell>
          <cell r="C100">
            <v>500</v>
          </cell>
          <cell r="D100">
            <v>500</v>
          </cell>
          <cell r="E100">
            <v>500</v>
          </cell>
          <cell r="F100">
            <v>500</v>
          </cell>
          <cell r="G100">
            <v>500</v>
          </cell>
          <cell r="H100">
            <v>500</v>
          </cell>
          <cell r="I100">
            <v>500</v>
          </cell>
          <cell r="J100">
            <v>500</v>
          </cell>
          <cell r="K100">
            <v>500</v>
          </cell>
          <cell r="N100" t="str">
            <v>Y</v>
          </cell>
          <cell r="Q100">
            <v>0.5</v>
          </cell>
          <cell r="S100">
            <v>0</v>
          </cell>
          <cell r="T100">
            <v>3</v>
          </cell>
        </row>
        <row r="101">
          <cell r="A101" t="str">
            <v>Greenlink</v>
          </cell>
          <cell r="C101">
            <v>500</v>
          </cell>
          <cell r="D101">
            <v>0</v>
          </cell>
          <cell r="E101">
            <v>500</v>
          </cell>
          <cell r="F101">
            <v>500</v>
          </cell>
          <cell r="G101">
            <v>0</v>
          </cell>
          <cell r="H101">
            <v>500</v>
          </cell>
          <cell r="I101">
            <v>500</v>
          </cell>
          <cell r="J101">
            <v>500</v>
          </cell>
          <cell r="K101">
            <v>500</v>
          </cell>
          <cell r="N101" t="str">
            <v>Y</v>
          </cell>
          <cell r="Q101">
            <v>0.5</v>
          </cell>
          <cell r="S101">
            <v>0</v>
          </cell>
          <cell r="T101">
            <v>3</v>
          </cell>
        </row>
        <row r="102">
          <cell r="A102" t="str">
            <v>Biomass CHP SS NI</v>
          </cell>
          <cell r="C102">
            <v>9.2000000000000028</v>
          </cell>
          <cell r="D102">
            <v>9.2000000000000028</v>
          </cell>
          <cell r="E102">
            <v>15.399999999999991</v>
          </cell>
          <cell r="F102">
            <v>16.02000000000001</v>
          </cell>
          <cell r="G102">
            <v>14.840000000000003</v>
          </cell>
          <cell r="H102">
            <v>19.279999999999987</v>
          </cell>
          <cell r="I102">
            <v>16.774200000000036</v>
          </cell>
          <cell r="J102">
            <v>40.849599999999995</v>
          </cell>
          <cell r="K102">
            <v>43.563199999999966</v>
          </cell>
          <cell r="N102" t="str">
            <v>N</v>
          </cell>
          <cell r="Q102">
            <v>0</v>
          </cell>
          <cell r="S102">
            <v>0.4</v>
          </cell>
          <cell r="T102">
            <v>3</v>
          </cell>
        </row>
        <row r="103">
          <cell r="A103" t="str">
            <v>Biomass-Biogas-LFG SS NI</v>
          </cell>
          <cell r="C103">
            <v>59</v>
          </cell>
          <cell r="D103">
            <v>59</v>
          </cell>
          <cell r="E103">
            <v>59</v>
          </cell>
          <cell r="F103">
            <v>59</v>
          </cell>
          <cell r="G103">
            <v>67</v>
          </cell>
          <cell r="H103">
            <v>70</v>
          </cell>
          <cell r="I103">
            <v>74</v>
          </cell>
          <cell r="J103">
            <v>77</v>
          </cell>
          <cell r="K103">
            <v>85</v>
          </cell>
          <cell r="N103" t="str">
            <v>N</v>
          </cell>
          <cell r="Q103">
            <v>0</v>
          </cell>
          <cell r="S103">
            <v>0.54</v>
          </cell>
          <cell r="T103">
            <v>3</v>
          </cell>
        </row>
        <row r="104">
          <cell r="A104" t="str">
            <v>Ocean NI</v>
          </cell>
          <cell r="C104">
            <v>0</v>
          </cell>
          <cell r="D104">
            <v>25</v>
          </cell>
          <cell r="E104">
            <v>50</v>
          </cell>
          <cell r="F104">
            <v>40</v>
          </cell>
          <cell r="G104">
            <v>75</v>
          </cell>
          <cell r="H104">
            <v>100</v>
          </cell>
          <cell r="I104">
            <v>125</v>
          </cell>
          <cell r="J104">
            <v>180</v>
          </cell>
          <cell r="K104">
            <v>300</v>
          </cell>
          <cell r="N104" t="str">
            <v>Y</v>
          </cell>
          <cell r="Q104">
            <v>0</v>
          </cell>
          <cell r="S104">
            <v>0</v>
          </cell>
          <cell r="T104">
            <v>0</v>
          </cell>
        </row>
        <row r="105">
          <cell r="A105" t="str">
            <v>NI Waste 2</v>
          </cell>
          <cell r="C105">
            <v>0</v>
          </cell>
          <cell r="D105">
            <v>0</v>
          </cell>
          <cell r="E105">
            <v>0</v>
          </cell>
          <cell r="F105">
            <v>0</v>
          </cell>
          <cell r="G105">
            <v>0</v>
          </cell>
          <cell r="H105">
            <v>30</v>
          </cell>
          <cell r="I105">
            <v>0</v>
          </cell>
          <cell r="J105">
            <v>0</v>
          </cell>
          <cell r="K105">
            <v>30</v>
          </cell>
          <cell r="N105" t="str">
            <v>N</v>
          </cell>
          <cell r="Q105">
            <v>0</v>
          </cell>
          <cell r="S105">
            <v>6.9199999999999998E-2</v>
          </cell>
          <cell r="T105">
            <v>3</v>
          </cell>
        </row>
        <row r="106">
          <cell r="A106" t="str">
            <v>GU_403610</v>
          </cell>
          <cell r="C106">
            <v>70</v>
          </cell>
          <cell r="D106">
            <v>70</v>
          </cell>
          <cell r="E106">
            <v>70</v>
          </cell>
          <cell r="F106">
            <v>70</v>
          </cell>
          <cell r="G106">
            <v>70</v>
          </cell>
          <cell r="H106">
            <v>70</v>
          </cell>
          <cell r="I106">
            <v>70</v>
          </cell>
          <cell r="J106">
            <v>70</v>
          </cell>
          <cell r="K106">
            <v>70</v>
          </cell>
          <cell r="N106" t="str">
            <v>N</v>
          </cell>
          <cell r="Q106">
            <v>0</v>
          </cell>
          <cell r="S106">
            <v>2.98E-2</v>
          </cell>
          <cell r="T106">
            <v>3</v>
          </cell>
        </row>
        <row r="107">
          <cell r="A107" t="str">
            <v>GU_403620</v>
          </cell>
          <cell r="C107">
            <v>70</v>
          </cell>
          <cell r="D107">
            <v>70</v>
          </cell>
          <cell r="E107">
            <v>70</v>
          </cell>
          <cell r="F107">
            <v>70</v>
          </cell>
          <cell r="G107">
            <v>70</v>
          </cell>
          <cell r="H107">
            <v>70</v>
          </cell>
          <cell r="I107">
            <v>70</v>
          </cell>
          <cell r="J107">
            <v>70</v>
          </cell>
          <cell r="K107">
            <v>70</v>
          </cell>
          <cell r="N107" t="str">
            <v>N</v>
          </cell>
          <cell r="Q107">
            <v>0</v>
          </cell>
          <cell r="S107">
            <v>2.98E-2</v>
          </cell>
          <cell r="T107">
            <v>3</v>
          </cell>
        </row>
        <row r="108">
          <cell r="A108" t="str">
            <v>GU_403650</v>
          </cell>
          <cell r="C108">
            <v>118</v>
          </cell>
          <cell r="D108">
            <v>118</v>
          </cell>
          <cell r="E108">
            <v>118</v>
          </cell>
          <cell r="F108">
            <v>118</v>
          </cell>
          <cell r="G108">
            <v>118</v>
          </cell>
          <cell r="H108">
            <v>118</v>
          </cell>
          <cell r="I108">
            <v>118</v>
          </cell>
          <cell r="J108">
            <v>118</v>
          </cell>
          <cell r="K108">
            <v>118</v>
          </cell>
          <cell r="N108" t="str">
            <v>N</v>
          </cell>
          <cell r="Q108">
            <v>0</v>
          </cell>
          <cell r="S108">
            <v>2.98E-2</v>
          </cell>
          <cell r="T108">
            <v>3</v>
          </cell>
        </row>
        <row r="109">
          <cell r="A109" t="str">
            <v>GU_403680</v>
          </cell>
          <cell r="C109">
            <v>70</v>
          </cell>
          <cell r="D109">
            <v>70</v>
          </cell>
          <cell r="E109">
            <v>70</v>
          </cell>
          <cell r="F109">
            <v>70</v>
          </cell>
          <cell r="G109">
            <v>70</v>
          </cell>
          <cell r="H109">
            <v>70</v>
          </cell>
          <cell r="I109">
            <v>70</v>
          </cell>
          <cell r="J109">
            <v>70</v>
          </cell>
          <cell r="K109">
            <v>70</v>
          </cell>
          <cell r="N109" t="str">
            <v>N</v>
          </cell>
          <cell r="Q109">
            <v>0</v>
          </cell>
          <cell r="S109">
            <v>2.98E-2</v>
          </cell>
          <cell r="T109">
            <v>3</v>
          </cell>
        </row>
        <row r="110">
          <cell r="A110" t="str">
            <v>NI Waste 1</v>
          </cell>
          <cell r="C110">
            <v>0</v>
          </cell>
          <cell r="D110">
            <v>0</v>
          </cell>
          <cell r="E110">
            <v>0</v>
          </cell>
          <cell r="F110">
            <v>0</v>
          </cell>
          <cell r="G110">
            <v>0</v>
          </cell>
          <cell r="H110">
            <v>0</v>
          </cell>
          <cell r="I110">
            <v>15</v>
          </cell>
          <cell r="J110">
            <v>15</v>
          </cell>
          <cell r="K110">
            <v>15</v>
          </cell>
          <cell r="N110" t="str">
            <v>N</v>
          </cell>
          <cell r="Q110">
            <v>0</v>
          </cell>
          <cell r="S110">
            <v>6.9199999999999998E-2</v>
          </cell>
          <cell r="T110">
            <v>3</v>
          </cell>
        </row>
        <row r="111">
          <cell r="A111" t="str">
            <v>NewGT1 NI</v>
          </cell>
          <cell r="C111">
            <v>0</v>
          </cell>
          <cell r="D111">
            <v>0</v>
          </cell>
          <cell r="E111">
            <v>0</v>
          </cell>
          <cell r="F111">
            <v>100</v>
          </cell>
          <cell r="G111">
            <v>100</v>
          </cell>
          <cell r="H111">
            <v>100</v>
          </cell>
          <cell r="I111">
            <v>100</v>
          </cell>
          <cell r="J111">
            <v>100</v>
          </cell>
          <cell r="K111">
            <v>100</v>
          </cell>
          <cell r="N111" t="str">
            <v>N</v>
          </cell>
          <cell r="Q111">
            <v>0</v>
          </cell>
          <cell r="S111">
            <v>2.98E-2</v>
          </cell>
          <cell r="T111">
            <v>3</v>
          </cell>
        </row>
        <row r="112">
          <cell r="A112" t="str">
            <v>NewGT2 NI</v>
          </cell>
          <cell r="C112">
            <v>0</v>
          </cell>
          <cell r="D112">
            <v>0</v>
          </cell>
          <cell r="E112">
            <v>0</v>
          </cell>
          <cell r="F112">
            <v>0</v>
          </cell>
          <cell r="G112">
            <v>100</v>
          </cell>
          <cell r="H112">
            <v>0</v>
          </cell>
          <cell r="I112">
            <v>0</v>
          </cell>
          <cell r="J112">
            <v>100</v>
          </cell>
          <cell r="K112">
            <v>0</v>
          </cell>
          <cell r="N112" t="str">
            <v>N</v>
          </cell>
          <cell r="Q112">
            <v>0</v>
          </cell>
          <cell r="S112">
            <v>2.98E-2</v>
          </cell>
          <cell r="T112">
            <v>3</v>
          </cell>
        </row>
        <row r="113">
          <cell r="A113" t="str">
            <v>New OCGT IE 1</v>
          </cell>
          <cell r="C113">
            <v>0</v>
          </cell>
          <cell r="D113">
            <v>0</v>
          </cell>
          <cell r="E113">
            <v>120</v>
          </cell>
          <cell r="F113">
            <v>120</v>
          </cell>
          <cell r="G113">
            <v>120</v>
          </cell>
          <cell r="H113">
            <v>120</v>
          </cell>
          <cell r="I113">
            <v>120</v>
          </cell>
          <cell r="J113">
            <v>120</v>
          </cell>
          <cell r="K113">
            <v>120</v>
          </cell>
          <cell r="N113" t="str">
            <v>N</v>
          </cell>
          <cell r="Q113">
            <v>0</v>
          </cell>
          <cell r="S113">
            <v>2.98E-2</v>
          </cell>
          <cell r="T113">
            <v>3</v>
          </cell>
        </row>
        <row r="114">
          <cell r="A114" t="str">
            <v>New OCGT IE 2</v>
          </cell>
          <cell r="C114">
            <v>0</v>
          </cell>
          <cell r="D114">
            <v>0</v>
          </cell>
          <cell r="E114">
            <v>120</v>
          </cell>
          <cell r="F114">
            <v>120</v>
          </cell>
          <cell r="G114">
            <v>120</v>
          </cell>
          <cell r="H114">
            <v>120</v>
          </cell>
          <cell r="I114">
            <v>120</v>
          </cell>
          <cell r="J114">
            <v>120</v>
          </cell>
          <cell r="K114">
            <v>120</v>
          </cell>
          <cell r="N114" t="str">
            <v>N</v>
          </cell>
          <cell r="Q114">
            <v>0</v>
          </cell>
          <cell r="S114">
            <v>2.98E-2</v>
          </cell>
          <cell r="T114">
            <v>3</v>
          </cell>
        </row>
        <row r="115">
          <cell r="A115" t="str">
            <v>New OCGT IE 3</v>
          </cell>
          <cell r="C115">
            <v>0</v>
          </cell>
          <cell r="D115">
            <v>0</v>
          </cell>
          <cell r="E115">
            <v>0</v>
          </cell>
          <cell r="F115">
            <v>100</v>
          </cell>
          <cell r="G115">
            <v>0</v>
          </cell>
          <cell r="H115">
            <v>100</v>
          </cell>
          <cell r="I115">
            <v>100</v>
          </cell>
          <cell r="J115">
            <v>100</v>
          </cell>
          <cell r="K115">
            <v>100</v>
          </cell>
          <cell r="N115" t="str">
            <v>N</v>
          </cell>
          <cell r="Q115">
            <v>0</v>
          </cell>
          <cell r="S115">
            <v>2.98E-2</v>
          </cell>
          <cell r="T115">
            <v>3</v>
          </cell>
        </row>
        <row r="116">
          <cell r="A116" t="str">
            <v>New OCGT IE 4</v>
          </cell>
          <cell r="C116">
            <v>0</v>
          </cell>
          <cell r="D116">
            <v>0</v>
          </cell>
          <cell r="E116">
            <v>0</v>
          </cell>
          <cell r="F116">
            <v>100</v>
          </cell>
          <cell r="G116">
            <v>0</v>
          </cell>
          <cell r="H116">
            <v>100</v>
          </cell>
          <cell r="I116">
            <v>100</v>
          </cell>
          <cell r="J116">
            <v>100</v>
          </cell>
          <cell r="K116">
            <v>100</v>
          </cell>
          <cell r="N116" t="str">
            <v>N</v>
          </cell>
          <cell r="Q116">
            <v>0</v>
          </cell>
          <cell r="S116">
            <v>2.98E-2</v>
          </cell>
          <cell r="T116">
            <v>3</v>
          </cell>
        </row>
        <row r="117">
          <cell r="A117" t="str">
            <v>New OCGT IE 5</v>
          </cell>
          <cell r="C117">
            <v>0</v>
          </cell>
          <cell r="D117">
            <v>0</v>
          </cell>
          <cell r="E117">
            <v>0</v>
          </cell>
          <cell r="F117">
            <v>0</v>
          </cell>
          <cell r="G117">
            <v>0</v>
          </cell>
          <cell r="H117">
            <v>0</v>
          </cell>
          <cell r="I117">
            <v>0</v>
          </cell>
          <cell r="J117">
            <v>100</v>
          </cell>
          <cell r="K117">
            <v>0</v>
          </cell>
          <cell r="N117" t="str">
            <v>N</v>
          </cell>
          <cell r="Q117">
            <v>0</v>
          </cell>
          <cell r="S117">
            <v>2.98E-2</v>
          </cell>
          <cell r="T117">
            <v>3</v>
          </cell>
        </row>
        <row r="118">
          <cell r="A118" t="str">
            <v>New OCGT IE 6</v>
          </cell>
          <cell r="C118">
            <v>0</v>
          </cell>
          <cell r="D118">
            <v>0</v>
          </cell>
          <cell r="E118">
            <v>325</v>
          </cell>
          <cell r="F118">
            <v>0</v>
          </cell>
          <cell r="G118">
            <v>0</v>
          </cell>
          <cell r="H118">
            <v>325</v>
          </cell>
          <cell r="I118">
            <v>0</v>
          </cell>
          <cell r="J118">
            <v>0</v>
          </cell>
          <cell r="K118">
            <v>325</v>
          </cell>
          <cell r="N118" t="str">
            <v>N</v>
          </cell>
          <cell r="Q118">
            <v>0</v>
          </cell>
          <cell r="S118">
            <v>2.98E-2</v>
          </cell>
          <cell r="T118">
            <v>3</v>
          </cell>
        </row>
        <row r="123">
          <cell r="C123">
            <v>17290.769725890288</v>
          </cell>
          <cell r="D123">
            <v>17046.660383992286</v>
          </cell>
          <cell r="E123">
            <v>19337.124735357895</v>
          </cell>
          <cell r="F123">
            <v>21265.683299860018</v>
          </cell>
          <cell r="G123">
            <v>19570.996935596595</v>
          </cell>
          <cell r="H123">
            <v>25310.308505033558</v>
          </cell>
          <cell r="I123">
            <v>25453.706268717564</v>
          </cell>
          <cell r="J123">
            <v>23792.651624217109</v>
          </cell>
          <cell r="K123">
            <v>31954.059940768097</v>
          </cell>
        </row>
        <row r="124">
          <cell r="C124">
            <v>13034.4</v>
          </cell>
          <cell r="D124">
            <v>13108.7</v>
          </cell>
          <cell r="E124">
            <v>14934</v>
          </cell>
          <cell r="F124">
            <v>16695</v>
          </cell>
          <cell r="G124">
            <v>14909</v>
          </cell>
          <cell r="H124">
            <v>19501</v>
          </cell>
          <cell r="I124">
            <v>20410</v>
          </cell>
          <cell r="J124">
            <v>18485</v>
          </cell>
          <cell r="K124">
            <v>25096</v>
          </cell>
        </row>
        <row r="125">
          <cell r="C125">
            <v>4256.3697258902839</v>
          </cell>
          <cell r="D125">
            <v>3937.9603839922852</v>
          </cell>
          <cell r="E125">
            <v>4403.1247353578956</v>
          </cell>
          <cell r="F125">
            <v>4570.6832998600203</v>
          </cell>
          <cell r="G125">
            <v>4661.9969355965941</v>
          </cell>
          <cell r="H125">
            <v>5809.3085050335594</v>
          </cell>
          <cell r="I125">
            <v>5043.7062687175639</v>
          </cell>
          <cell r="J125">
            <v>5307.6516242171092</v>
          </cell>
          <cell r="K125">
            <v>6858.0599407680902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vailability Data"/>
      <sheetName val="Pivot (5yr_Av) Monthly"/>
      <sheetName val="Pivot (5yr_Av)"/>
      <sheetName val="Sheet1"/>
      <sheetName val="Pivot (5yr)"/>
      <sheetName val="Sheet2"/>
      <sheetName val="summary"/>
      <sheetName val="5-yr-av Cats"/>
      <sheetName val="Pivot (5yr_Av)NA"/>
      <sheetName val="Sheet4"/>
    </sheetNames>
    <sheetDataSet>
      <sheetData sheetId="0" refreshError="1"/>
      <sheetData sheetId="1" refreshError="1"/>
      <sheetData sheetId="2" refreshError="1"/>
      <sheetData sheetId="3" refreshError="1"/>
      <sheetData sheetId="4" refreshError="1"/>
      <sheetData sheetId="5" refreshError="1"/>
      <sheetData sheetId="6" refreshError="1">
        <row r="1">
          <cell r="I1">
            <v>2014</v>
          </cell>
        </row>
        <row r="2">
          <cell r="A2" t="str">
            <v>Unit</v>
          </cell>
          <cell r="B2" t="str">
            <v>Alt name</v>
          </cell>
          <cell r="C2" t="str">
            <v>Tech Type</v>
          </cell>
        </row>
        <row r="3">
          <cell r="A3" t="str">
            <v>AE1</v>
          </cell>
          <cell r="B3" t="str">
            <v>AE1</v>
          </cell>
          <cell r="C3" t="str">
            <v>DSU</v>
          </cell>
        </row>
        <row r="4">
          <cell r="A4" t="str">
            <v>AE2</v>
          </cell>
          <cell r="B4" t="str">
            <v>AE2</v>
          </cell>
          <cell r="C4" t="str">
            <v>DSU</v>
          </cell>
        </row>
        <row r="5">
          <cell r="A5" t="str">
            <v>AE3</v>
          </cell>
          <cell r="B5" t="str">
            <v>AE3</v>
          </cell>
          <cell r="C5" t="str">
            <v>DSU</v>
          </cell>
        </row>
        <row r="6">
          <cell r="A6" t="str">
            <v>AE4</v>
          </cell>
          <cell r="B6" t="str">
            <v>AE4</v>
          </cell>
          <cell r="C6" t="str">
            <v>DSU</v>
          </cell>
        </row>
        <row r="7">
          <cell r="A7" t="str">
            <v>AE5</v>
          </cell>
          <cell r="B7" t="str">
            <v>AE5</v>
          </cell>
          <cell r="C7" t="str">
            <v>DSU</v>
          </cell>
        </row>
        <row r="8">
          <cell r="A8" t="str">
            <v>DP1</v>
          </cell>
          <cell r="B8" t="str">
            <v>DP1</v>
          </cell>
          <cell r="C8" t="str">
            <v>DSU</v>
          </cell>
        </row>
        <row r="9">
          <cell r="A9" t="str">
            <v>DP2</v>
          </cell>
          <cell r="B9" t="str">
            <v>DP2</v>
          </cell>
          <cell r="C9" t="str">
            <v>DSU</v>
          </cell>
        </row>
        <row r="10">
          <cell r="A10" t="str">
            <v>EC1</v>
          </cell>
          <cell r="B10" t="str">
            <v>EC1</v>
          </cell>
          <cell r="C10" t="str">
            <v>DSU</v>
          </cell>
        </row>
        <row r="11">
          <cell r="A11" t="str">
            <v>EC2</v>
          </cell>
          <cell r="B11" t="str">
            <v>EC2</v>
          </cell>
          <cell r="C11" t="str">
            <v>DSU</v>
          </cell>
        </row>
        <row r="12">
          <cell r="A12" t="str">
            <v>EE1</v>
          </cell>
          <cell r="B12" t="str">
            <v>EE1</v>
          </cell>
          <cell r="C12" t="str">
            <v>DSU</v>
          </cell>
        </row>
        <row r="13">
          <cell r="A13" t="str">
            <v>EE2</v>
          </cell>
          <cell r="B13" t="str">
            <v>EE2</v>
          </cell>
          <cell r="C13" t="str">
            <v>DSU</v>
          </cell>
        </row>
        <row r="14">
          <cell r="A14" t="str">
            <v>EI1</v>
          </cell>
          <cell r="B14" t="str">
            <v>EI1</v>
          </cell>
          <cell r="C14" t="str">
            <v>DSU</v>
          </cell>
        </row>
        <row r="15">
          <cell r="A15" t="str">
            <v>EMP</v>
          </cell>
          <cell r="B15" t="str">
            <v>EMP</v>
          </cell>
          <cell r="C15" t="str">
            <v>DSU</v>
          </cell>
        </row>
        <row r="16">
          <cell r="A16" t="str">
            <v>ET1</v>
          </cell>
          <cell r="B16" t="str">
            <v>ET1</v>
          </cell>
          <cell r="C16" t="str">
            <v>DSU</v>
          </cell>
        </row>
        <row r="17">
          <cell r="A17" t="str">
            <v>ETR</v>
          </cell>
          <cell r="B17" t="str">
            <v>ETR</v>
          </cell>
          <cell r="C17" t="str">
            <v>DSU</v>
          </cell>
        </row>
        <row r="18">
          <cell r="A18" t="str">
            <v>PG1</v>
          </cell>
          <cell r="B18" t="str">
            <v>PG1</v>
          </cell>
          <cell r="C18" t="str">
            <v>DSU</v>
          </cell>
        </row>
        <row r="19">
          <cell r="A19" t="str">
            <v>PH1</v>
          </cell>
          <cell r="B19" t="str">
            <v>PH1</v>
          </cell>
          <cell r="C19" t="str">
            <v>DSU</v>
          </cell>
        </row>
        <row r="20">
          <cell r="A20" t="str">
            <v>VE1</v>
          </cell>
          <cell r="B20" t="str">
            <v>VE1</v>
          </cell>
          <cell r="C20" t="str">
            <v>DSU</v>
          </cell>
        </row>
        <row r="21">
          <cell r="A21" t="str">
            <v>AD2</v>
          </cell>
          <cell r="B21" t="str">
            <v>AD2</v>
          </cell>
          <cell r="C21" t="str">
            <v>Gas Turbine</v>
          </cell>
        </row>
        <row r="22">
          <cell r="A22" t="str">
            <v>AGU</v>
          </cell>
          <cell r="B22" t="str">
            <v>AGU</v>
          </cell>
          <cell r="C22" t="str">
            <v>Gas Turbine</v>
          </cell>
        </row>
        <row r="23">
          <cell r="A23" t="str">
            <v>AT11</v>
          </cell>
          <cell r="B23" t="str">
            <v>AT1</v>
          </cell>
          <cell r="C23" t="str">
            <v>Gas Turbine</v>
          </cell>
        </row>
        <row r="24">
          <cell r="A24" t="str">
            <v>AT12</v>
          </cell>
          <cell r="B24" t="str">
            <v>AT2</v>
          </cell>
          <cell r="C24" t="str">
            <v>Gas Turbine</v>
          </cell>
        </row>
        <row r="25">
          <cell r="A25" t="str">
            <v>AT14</v>
          </cell>
          <cell r="B25" t="str">
            <v>AT4</v>
          </cell>
          <cell r="C25" t="str">
            <v>Gas Turbine</v>
          </cell>
        </row>
        <row r="26">
          <cell r="A26" t="str">
            <v>B10</v>
          </cell>
          <cell r="B26" t="str">
            <v>B10</v>
          </cell>
          <cell r="C26" t="str">
            <v>Gas Turbine</v>
          </cell>
        </row>
        <row r="27">
          <cell r="A27" t="str">
            <v>B31</v>
          </cell>
          <cell r="B27" t="str">
            <v>B31</v>
          </cell>
          <cell r="C27" t="str">
            <v>Gas Turbine</v>
          </cell>
        </row>
        <row r="28">
          <cell r="A28" t="str">
            <v>B32</v>
          </cell>
          <cell r="B28" t="str">
            <v>B32</v>
          </cell>
          <cell r="C28" t="str">
            <v>Gas Turbine</v>
          </cell>
        </row>
        <row r="29">
          <cell r="A29" t="str">
            <v>BGT1</v>
          </cell>
          <cell r="B29" t="str">
            <v>GT7(GT1)</v>
          </cell>
          <cell r="C29" t="str">
            <v>Gas Turbine</v>
          </cell>
        </row>
        <row r="30">
          <cell r="A30" t="str">
            <v>BGT2</v>
          </cell>
          <cell r="B30" t="str">
            <v>GT8(GT2)</v>
          </cell>
          <cell r="C30" t="str">
            <v>Gas Turbine</v>
          </cell>
        </row>
        <row r="31">
          <cell r="A31" t="str">
            <v>C30</v>
          </cell>
          <cell r="B31" t="str">
            <v>C30</v>
          </cell>
          <cell r="C31" t="str">
            <v>Gas Turbine</v>
          </cell>
        </row>
        <row r="32">
          <cell r="A32" t="str">
            <v>CGA</v>
          </cell>
          <cell r="B32" t="str">
            <v>CGC</v>
          </cell>
          <cell r="C32" t="str">
            <v>Gas Turbine</v>
          </cell>
        </row>
        <row r="33">
          <cell r="A33" t="str">
            <v>CGC3</v>
          </cell>
          <cell r="B33" t="str">
            <v>CGC3</v>
          </cell>
          <cell r="C33" t="str">
            <v>Gas Turbine</v>
          </cell>
        </row>
        <row r="34">
          <cell r="A34" t="str">
            <v>CGC4</v>
          </cell>
          <cell r="B34" t="str">
            <v>CGC4</v>
          </cell>
          <cell r="C34" t="str">
            <v>Gas Turbine</v>
          </cell>
        </row>
        <row r="35">
          <cell r="A35" t="str">
            <v>CGC5</v>
          </cell>
          <cell r="B35" t="str">
            <v>CGC5</v>
          </cell>
          <cell r="C35" t="str">
            <v>Gas Turbine</v>
          </cell>
        </row>
        <row r="36">
          <cell r="A36" t="str">
            <v>CGT8</v>
          </cell>
          <cell r="B36" t="str">
            <v>GT8</v>
          </cell>
          <cell r="C36" t="str">
            <v>Gas Turbine</v>
          </cell>
        </row>
        <row r="37">
          <cell r="A37" t="str">
            <v>DB1</v>
          </cell>
          <cell r="B37" t="str">
            <v>DB1</v>
          </cell>
          <cell r="C37" t="str">
            <v>Gas Turbine</v>
          </cell>
        </row>
        <row r="38">
          <cell r="A38" t="str">
            <v>ED3</v>
          </cell>
          <cell r="B38" t="str">
            <v>ED3</v>
          </cell>
          <cell r="C38" t="str">
            <v>Gas Turbine</v>
          </cell>
        </row>
        <row r="39">
          <cell r="A39" t="str">
            <v>ED5</v>
          </cell>
          <cell r="B39" t="str">
            <v>ED5</v>
          </cell>
          <cell r="C39" t="str">
            <v>Gas Turbine</v>
          </cell>
        </row>
        <row r="40">
          <cell r="A40" t="str">
            <v>GI4</v>
          </cell>
          <cell r="B40" t="str">
            <v>GI4</v>
          </cell>
          <cell r="C40" t="str">
            <v>Gas Turbine</v>
          </cell>
        </row>
        <row r="41">
          <cell r="A41" t="str">
            <v>HN2</v>
          </cell>
          <cell r="B41" t="str">
            <v>HN2</v>
          </cell>
          <cell r="C41" t="str">
            <v>Gas Turbine</v>
          </cell>
        </row>
        <row r="42">
          <cell r="A42" t="str">
            <v>HNC</v>
          </cell>
          <cell r="B42" t="str">
            <v>HNC</v>
          </cell>
          <cell r="C42" t="str">
            <v>Gas Turbine</v>
          </cell>
        </row>
        <row r="43">
          <cell r="A43" t="str">
            <v>KGT1</v>
          </cell>
          <cell r="B43" t="str">
            <v>KGT1</v>
          </cell>
          <cell r="C43" t="str">
            <v>Gas Turbine</v>
          </cell>
        </row>
        <row r="44">
          <cell r="A44" t="str">
            <v>KGT2</v>
          </cell>
          <cell r="B44" t="str">
            <v>KGT2</v>
          </cell>
          <cell r="C44" t="str">
            <v>Gas Turbine</v>
          </cell>
        </row>
        <row r="45">
          <cell r="A45" t="str">
            <v>KGT3</v>
          </cell>
          <cell r="B45" t="str">
            <v>KGT3</v>
          </cell>
          <cell r="C45" t="str">
            <v>Gas Turbine</v>
          </cell>
        </row>
        <row r="46">
          <cell r="A46" t="str">
            <v>KGT4</v>
          </cell>
          <cell r="B46" t="str">
            <v>KGT4</v>
          </cell>
          <cell r="C46" t="str">
            <v>Gas Turbine</v>
          </cell>
        </row>
        <row r="47">
          <cell r="A47" t="str">
            <v>MRC</v>
          </cell>
          <cell r="B47" t="str">
            <v>MRC</v>
          </cell>
          <cell r="C47" t="str">
            <v>Gas Turbine</v>
          </cell>
        </row>
        <row r="48">
          <cell r="A48" t="str">
            <v>NW5</v>
          </cell>
          <cell r="B48" t="str">
            <v>NW5</v>
          </cell>
          <cell r="C48" t="str">
            <v>Gas Turbine</v>
          </cell>
        </row>
        <row r="49">
          <cell r="A49" t="str">
            <v>PBA</v>
          </cell>
          <cell r="B49" t="str">
            <v>PBA</v>
          </cell>
          <cell r="C49" t="str">
            <v>Gas Turbine</v>
          </cell>
        </row>
        <row r="50">
          <cell r="A50" t="str">
            <v>PBB</v>
          </cell>
          <cell r="B50" t="str">
            <v>PBB</v>
          </cell>
          <cell r="C50" t="str">
            <v>Gas Turbine</v>
          </cell>
        </row>
        <row r="51">
          <cell r="A51" t="str">
            <v>PBC</v>
          </cell>
          <cell r="B51" t="str">
            <v>PBC</v>
          </cell>
          <cell r="C51" t="str">
            <v>Gas Turbine</v>
          </cell>
        </row>
        <row r="52">
          <cell r="A52" t="str">
            <v>RP1</v>
          </cell>
          <cell r="B52" t="str">
            <v>RP1</v>
          </cell>
          <cell r="C52" t="str">
            <v>Gas Turbine</v>
          </cell>
        </row>
        <row r="53">
          <cell r="A53" t="str">
            <v>RP2</v>
          </cell>
          <cell r="B53" t="str">
            <v>RP2</v>
          </cell>
          <cell r="C53" t="str">
            <v>Gas Turbine</v>
          </cell>
        </row>
        <row r="54">
          <cell r="A54" t="str">
            <v>SK3</v>
          </cell>
          <cell r="B54" t="str">
            <v>SK3</v>
          </cell>
          <cell r="C54" t="str">
            <v>Gas Turbine</v>
          </cell>
        </row>
        <row r="55">
          <cell r="A55" t="str">
            <v>SK4</v>
          </cell>
          <cell r="B55" t="str">
            <v>SK4</v>
          </cell>
          <cell r="C55" t="str">
            <v>Gas Turbine</v>
          </cell>
        </row>
        <row r="56">
          <cell r="A56" t="str">
            <v>TP1</v>
          </cell>
          <cell r="B56" t="str">
            <v>TP1</v>
          </cell>
          <cell r="C56" t="str">
            <v>Gas Turbine</v>
          </cell>
        </row>
        <row r="57">
          <cell r="A57" t="str">
            <v>TP3</v>
          </cell>
          <cell r="B57" t="str">
            <v>TP3</v>
          </cell>
          <cell r="C57" t="str">
            <v>Gas Turbine</v>
          </cell>
        </row>
        <row r="58">
          <cell r="A58" t="str">
            <v>TYC</v>
          </cell>
          <cell r="B58" t="str">
            <v>TYC</v>
          </cell>
          <cell r="C58" t="str">
            <v>Gas Turbine</v>
          </cell>
        </row>
        <row r="59">
          <cell r="A59" t="str">
            <v>WG1</v>
          </cell>
          <cell r="B59" t="str">
            <v>WG1</v>
          </cell>
          <cell r="C59" t="str">
            <v>Gas Turbine</v>
          </cell>
        </row>
        <row r="60">
          <cell r="A60" t="str">
            <v>AA1</v>
          </cell>
          <cell r="B60" t="str">
            <v>AA1</v>
          </cell>
          <cell r="C60" t="str">
            <v>Hydro</v>
          </cell>
        </row>
        <row r="61">
          <cell r="A61" t="str">
            <v>AA2</v>
          </cell>
          <cell r="B61" t="str">
            <v>AA2</v>
          </cell>
          <cell r="C61" t="str">
            <v>Hydro</v>
          </cell>
        </row>
        <row r="62">
          <cell r="A62" t="str">
            <v>AA3</v>
          </cell>
          <cell r="B62" t="str">
            <v>AA3</v>
          </cell>
          <cell r="C62" t="str">
            <v>Hydro</v>
          </cell>
        </row>
        <row r="63">
          <cell r="A63" t="str">
            <v>AA4</v>
          </cell>
          <cell r="B63" t="str">
            <v>AA4</v>
          </cell>
          <cell r="C63" t="str">
            <v>Hydro</v>
          </cell>
        </row>
        <row r="64">
          <cell r="A64" t="str">
            <v>ER1</v>
          </cell>
          <cell r="B64" t="str">
            <v>ER1</v>
          </cell>
          <cell r="C64" t="str">
            <v>Hydro</v>
          </cell>
        </row>
        <row r="65">
          <cell r="A65" t="str">
            <v>ER2</v>
          </cell>
          <cell r="B65" t="str">
            <v>ER2</v>
          </cell>
          <cell r="C65" t="str">
            <v>Hydro</v>
          </cell>
        </row>
        <row r="66">
          <cell r="A66" t="str">
            <v>ER3</v>
          </cell>
          <cell r="B66" t="str">
            <v>ER3</v>
          </cell>
          <cell r="C66" t="str">
            <v>Hydro</v>
          </cell>
        </row>
        <row r="67">
          <cell r="A67" t="str">
            <v>ER4</v>
          </cell>
          <cell r="B67" t="str">
            <v>ER4</v>
          </cell>
          <cell r="C67" t="str">
            <v>Hydro</v>
          </cell>
        </row>
        <row r="68">
          <cell r="A68" t="str">
            <v>LE1</v>
          </cell>
          <cell r="B68" t="str">
            <v>LE1</v>
          </cell>
          <cell r="C68" t="str">
            <v>Hydro</v>
          </cell>
        </row>
        <row r="69">
          <cell r="A69" t="str">
            <v>LE2</v>
          </cell>
          <cell r="B69" t="str">
            <v>LE2</v>
          </cell>
          <cell r="C69" t="str">
            <v>Hydro</v>
          </cell>
        </row>
        <row r="70">
          <cell r="A70" t="str">
            <v>LE3</v>
          </cell>
          <cell r="B70" t="str">
            <v>LE3</v>
          </cell>
          <cell r="C70" t="str">
            <v>Hydro</v>
          </cell>
        </row>
        <row r="71">
          <cell r="A71" t="str">
            <v>LI1</v>
          </cell>
          <cell r="B71" t="str">
            <v>LI1</v>
          </cell>
          <cell r="C71" t="str">
            <v>Hydro</v>
          </cell>
        </row>
        <row r="72">
          <cell r="A72" t="str">
            <v>LI2</v>
          </cell>
          <cell r="B72" t="str">
            <v>LI2</v>
          </cell>
          <cell r="C72" t="str">
            <v>Hydro</v>
          </cell>
        </row>
        <row r="73">
          <cell r="A73" t="str">
            <v>LI4</v>
          </cell>
          <cell r="B73" t="str">
            <v>LI4</v>
          </cell>
          <cell r="C73" t="str">
            <v>Hydro</v>
          </cell>
        </row>
        <row r="74">
          <cell r="A74" t="str">
            <v>LI5</v>
          </cell>
          <cell r="B74" t="str">
            <v>LI5</v>
          </cell>
          <cell r="C74" t="str">
            <v>Hydro</v>
          </cell>
        </row>
        <row r="75">
          <cell r="A75" t="str">
            <v>AD1</v>
          </cell>
          <cell r="B75" t="str">
            <v>AD1</v>
          </cell>
          <cell r="C75" t="str">
            <v>Steam Turbine</v>
          </cell>
        </row>
        <row r="76">
          <cell r="A76" t="str">
            <v>B4</v>
          </cell>
          <cell r="B76" t="str">
            <v>ST4</v>
          </cell>
          <cell r="C76" t="str">
            <v>Steam Turbine</v>
          </cell>
        </row>
        <row r="77">
          <cell r="A77" t="str">
            <v>B5</v>
          </cell>
          <cell r="B77" t="str">
            <v>ST5</v>
          </cell>
          <cell r="C77" t="str">
            <v>Steam Turbine</v>
          </cell>
        </row>
        <row r="78">
          <cell r="A78" t="str">
            <v>B6</v>
          </cell>
          <cell r="B78" t="str">
            <v>ST6</v>
          </cell>
          <cell r="C78" t="str">
            <v>Steam Turbine</v>
          </cell>
        </row>
        <row r="79">
          <cell r="A79" t="str">
            <v>ED1</v>
          </cell>
          <cell r="B79" t="str">
            <v>ED1</v>
          </cell>
          <cell r="C79" t="str">
            <v>Steam Turbine</v>
          </cell>
        </row>
        <row r="80">
          <cell r="A80" t="str">
            <v>GI1</v>
          </cell>
          <cell r="B80" t="str">
            <v>GI1</v>
          </cell>
          <cell r="C80" t="str">
            <v>Steam Turbine</v>
          </cell>
        </row>
        <row r="81">
          <cell r="A81" t="str">
            <v>GI2</v>
          </cell>
          <cell r="B81" t="str">
            <v>GI2</v>
          </cell>
          <cell r="C81" t="str">
            <v>Steam Turbine</v>
          </cell>
        </row>
        <row r="82">
          <cell r="A82" t="str">
            <v>GI3</v>
          </cell>
          <cell r="B82" t="str">
            <v>GI3</v>
          </cell>
          <cell r="C82" t="str">
            <v>Steam Turbine</v>
          </cell>
        </row>
        <row r="83">
          <cell r="A83" t="str">
            <v>IW1</v>
          </cell>
          <cell r="B83" t="str">
            <v>IW1</v>
          </cell>
          <cell r="C83" t="str">
            <v>Steam Turbine</v>
          </cell>
        </row>
        <row r="84">
          <cell r="A84" t="str">
            <v>K1</v>
          </cell>
          <cell r="B84" t="str">
            <v>ST1</v>
          </cell>
          <cell r="C84" t="str">
            <v>Steam Turbine</v>
          </cell>
        </row>
        <row r="85">
          <cell r="A85" t="str">
            <v>K2</v>
          </cell>
          <cell r="B85" t="str">
            <v>ST2</v>
          </cell>
          <cell r="C85" t="str">
            <v>Steam Turbine</v>
          </cell>
        </row>
        <row r="86">
          <cell r="A86" t="str">
            <v>LPS</v>
          </cell>
          <cell r="B86" t="str">
            <v>LPS</v>
          </cell>
          <cell r="C86" t="str">
            <v>Steam Turbine</v>
          </cell>
        </row>
        <row r="87">
          <cell r="A87" t="str">
            <v>LR4</v>
          </cell>
          <cell r="B87" t="str">
            <v>LR4</v>
          </cell>
          <cell r="C87" t="str">
            <v>Steam Turbine</v>
          </cell>
        </row>
        <row r="88">
          <cell r="A88" t="str">
            <v>MP1</v>
          </cell>
          <cell r="B88" t="str">
            <v>MP1</v>
          </cell>
          <cell r="C88" t="str">
            <v>Steam Turbine</v>
          </cell>
        </row>
        <row r="89">
          <cell r="A89" t="str">
            <v>MP2</v>
          </cell>
          <cell r="B89" t="str">
            <v>MP2</v>
          </cell>
          <cell r="C89" t="str">
            <v>Steam Turbine</v>
          </cell>
        </row>
        <row r="90">
          <cell r="A90" t="str">
            <v>MP3</v>
          </cell>
          <cell r="B90" t="str">
            <v>MP3</v>
          </cell>
          <cell r="C90" t="str">
            <v>Steam Turbine</v>
          </cell>
        </row>
        <row r="91">
          <cell r="A91" t="str">
            <v>TB1</v>
          </cell>
          <cell r="B91" t="str">
            <v>TB1</v>
          </cell>
          <cell r="C91" t="str">
            <v>Steam Turbine</v>
          </cell>
        </row>
        <row r="92">
          <cell r="A92" t="str">
            <v>TB2</v>
          </cell>
          <cell r="B92" t="str">
            <v>TB2</v>
          </cell>
          <cell r="C92" t="str">
            <v>Steam Turbine</v>
          </cell>
        </row>
        <row r="93">
          <cell r="A93" t="str">
            <v>TB3</v>
          </cell>
          <cell r="B93" t="str">
            <v>TB3</v>
          </cell>
          <cell r="C93" t="str">
            <v>Steam Turbine</v>
          </cell>
        </row>
        <row r="94">
          <cell r="A94" t="str">
            <v>TB4</v>
          </cell>
          <cell r="B94" t="str">
            <v>TB4</v>
          </cell>
          <cell r="C94" t="str">
            <v>Steam Turbine</v>
          </cell>
        </row>
        <row r="95">
          <cell r="A95" t="str">
            <v>WO4</v>
          </cell>
          <cell r="B95" t="str">
            <v>WO4</v>
          </cell>
          <cell r="C95" t="str">
            <v>Steam Turbine</v>
          </cell>
        </row>
        <row r="96">
          <cell r="A96" t="str">
            <v>TH1</v>
          </cell>
          <cell r="B96" t="str">
            <v>TH1</v>
          </cell>
          <cell r="C96" t="str">
            <v>Storage</v>
          </cell>
        </row>
        <row r="97">
          <cell r="A97" t="str">
            <v>TH2</v>
          </cell>
          <cell r="B97" t="str">
            <v>TH2</v>
          </cell>
          <cell r="C97" t="str">
            <v>Storage</v>
          </cell>
        </row>
        <row r="98">
          <cell r="A98" t="str">
            <v>TH3</v>
          </cell>
          <cell r="B98" t="str">
            <v>TH3</v>
          </cell>
          <cell r="C98" t="str">
            <v>Storage</v>
          </cell>
        </row>
        <row r="99">
          <cell r="A99" t="str">
            <v>TH4</v>
          </cell>
          <cell r="B99" t="str">
            <v>TH4</v>
          </cell>
          <cell r="C99" t="str">
            <v>Storage</v>
          </cell>
        </row>
        <row r="101">
          <cell r="A101" t="str">
            <v>DW1</v>
          </cell>
          <cell r="B101" t="str">
            <v>DW1</v>
          </cell>
          <cell r="C101" t="str">
            <v>Steam Turbine</v>
          </cell>
        </row>
        <row r="103">
          <cell r="A103" t="str">
            <v>DSU</v>
          </cell>
          <cell r="B103" t="str">
            <v>DSU</v>
          </cell>
        </row>
      </sheetData>
      <sheetData sheetId="7" refreshError="1"/>
      <sheetData sheetId="8" refreshError="1"/>
      <sheetData sheetId="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Caps"/>
      <sheetName val="T-1 19_20 CM"/>
      <sheetName val="Plot_Capacity"/>
      <sheetName val="SOD_Days"/>
      <sheetName val="SOD_Weeks"/>
      <sheetName val="FOPs"/>
      <sheetName val="In GCS"/>
      <sheetName val="IC Decision"/>
      <sheetName val="Ownership"/>
      <sheetName val="Summary Capacities"/>
      <sheetName val="Graphs"/>
      <sheetName val="Sheet1"/>
    </sheetNames>
    <sheetDataSet>
      <sheetData sheetId="0"/>
      <sheetData sheetId="1"/>
      <sheetData sheetId="2"/>
      <sheetData sheetId="3"/>
      <sheetData sheetId="4"/>
      <sheetData sheetId="5">
        <row r="1">
          <cell r="B1" t="str">
            <v>Low Availability scenario</v>
          </cell>
          <cell r="M1" t="str">
            <v>Low Av</v>
          </cell>
        </row>
        <row r="2">
          <cell r="B2">
            <v>2019</v>
          </cell>
          <cell r="C2">
            <v>2020</v>
          </cell>
          <cell r="D2">
            <v>2021</v>
          </cell>
          <cell r="E2">
            <v>2022</v>
          </cell>
          <cell r="F2">
            <v>2023</v>
          </cell>
          <cell r="G2">
            <v>2024</v>
          </cell>
          <cell r="H2">
            <v>2025</v>
          </cell>
          <cell r="I2">
            <v>2026</v>
          </cell>
          <cell r="J2">
            <v>2027</v>
          </cell>
          <cell r="K2">
            <v>2028</v>
          </cell>
          <cell r="L2">
            <v>2029</v>
          </cell>
          <cell r="M2" t="str">
            <v>All yrs</v>
          </cell>
        </row>
        <row r="3">
          <cell r="A3" t="str">
            <v>DSU1</v>
          </cell>
          <cell r="B3">
            <v>0.25</v>
          </cell>
          <cell r="C3">
            <v>0.25</v>
          </cell>
          <cell r="D3">
            <v>0.25</v>
          </cell>
          <cell r="E3">
            <v>0.25</v>
          </cell>
          <cell r="F3">
            <v>0.25</v>
          </cell>
          <cell r="G3">
            <v>0.25</v>
          </cell>
          <cell r="H3">
            <v>0.25</v>
          </cell>
          <cell r="I3">
            <v>0.25</v>
          </cell>
          <cell r="J3">
            <v>0.25</v>
          </cell>
          <cell r="K3">
            <v>0.25</v>
          </cell>
          <cell r="L3">
            <v>0.25</v>
          </cell>
        </row>
        <row r="4">
          <cell r="A4" t="str">
            <v>PBA</v>
          </cell>
          <cell r="B4">
            <v>0.06</v>
          </cell>
          <cell r="C4">
            <v>0.06</v>
          </cell>
          <cell r="D4">
            <v>0.06</v>
          </cell>
          <cell r="E4">
            <v>0.06</v>
          </cell>
          <cell r="F4">
            <v>0.06</v>
          </cell>
          <cell r="G4">
            <v>0.06</v>
          </cell>
          <cell r="H4">
            <v>0.06</v>
          </cell>
          <cell r="I4">
            <v>0.06</v>
          </cell>
          <cell r="J4">
            <v>0.06</v>
          </cell>
          <cell r="K4">
            <v>0.06</v>
          </cell>
          <cell r="L4">
            <v>0.06</v>
          </cell>
        </row>
        <row r="5">
          <cell r="A5" t="str">
            <v>PBB</v>
          </cell>
          <cell r="B5">
            <v>0.06</v>
          </cell>
          <cell r="C5">
            <v>0.06</v>
          </cell>
          <cell r="D5">
            <v>0.06</v>
          </cell>
          <cell r="E5">
            <v>0.06</v>
          </cell>
          <cell r="F5">
            <v>0.06</v>
          </cell>
          <cell r="G5">
            <v>0.06</v>
          </cell>
          <cell r="H5">
            <v>0.06</v>
          </cell>
          <cell r="I5">
            <v>0.06</v>
          </cell>
          <cell r="J5">
            <v>0.06</v>
          </cell>
          <cell r="K5">
            <v>0.06</v>
          </cell>
          <cell r="L5">
            <v>0.06</v>
          </cell>
        </row>
        <row r="6">
          <cell r="A6" t="str">
            <v>MP1</v>
          </cell>
          <cell r="B6">
            <v>0.1</v>
          </cell>
          <cell r="C6">
            <v>0.1</v>
          </cell>
          <cell r="D6">
            <v>0.1</v>
          </cell>
          <cell r="E6">
            <v>0.1</v>
          </cell>
          <cell r="F6">
            <v>0.1</v>
          </cell>
          <cell r="G6">
            <v>0.1</v>
          </cell>
          <cell r="H6">
            <v>0.1</v>
          </cell>
          <cell r="I6">
            <v>0.1</v>
          </cell>
          <cell r="J6">
            <v>0.1</v>
          </cell>
          <cell r="K6">
            <v>0.1</v>
          </cell>
          <cell r="L6">
            <v>0.1</v>
          </cell>
        </row>
        <row r="7">
          <cell r="A7" t="str">
            <v>MP2</v>
          </cell>
          <cell r="B7">
            <v>0.1</v>
          </cell>
          <cell r="C7">
            <v>0.1</v>
          </cell>
          <cell r="D7">
            <v>0.1</v>
          </cell>
          <cell r="E7">
            <v>0.1</v>
          </cell>
          <cell r="F7">
            <v>0.1</v>
          </cell>
          <cell r="G7">
            <v>0.1</v>
          </cell>
          <cell r="H7">
            <v>0.1</v>
          </cell>
          <cell r="I7">
            <v>0.1</v>
          </cell>
          <cell r="J7">
            <v>0.1</v>
          </cell>
          <cell r="K7">
            <v>0.1</v>
          </cell>
          <cell r="L7">
            <v>0.1</v>
          </cell>
        </row>
        <row r="8">
          <cell r="A8" t="str">
            <v>MP3</v>
          </cell>
          <cell r="B8">
            <v>0.1</v>
          </cell>
          <cell r="C8">
            <v>0.1</v>
          </cell>
          <cell r="D8">
            <v>0.1</v>
          </cell>
          <cell r="E8">
            <v>0.1</v>
          </cell>
          <cell r="F8">
            <v>0.1</v>
          </cell>
          <cell r="G8">
            <v>0.1</v>
          </cell>
          <cell r="H8">
            <v>0.1</v>
          </cell>
          <cell r="I8">
            <v>0.1</v>
          </cell>
          <cell r="J8">
            <v>0.1</v>
          </cell>
          <cell r="K8">
            <v>0.1</v>
          </cell>
          <cell r="L8">
            <v>0.1</v>
          </cell>
        </row>
        <row r="9">
          <cell r="A9" t="str">
            <v>MP CCGT 1</v>
          </cell>
        </row>
        <row r="10">
          <cell r="A10" t="str">
            <v>AD1</v>
          </cell>
          <cell r="B10">
            <v>8.5000000000000006E-2</v>
          </cell>
          <cell r="C10">
            <v>8.5000000000000006E-2</v>
          </cell>
          <cell r="D10">
            <v>8.5000000000000006E-2</v>
          </cell>
          <cell r="E10">
            <v>8.5000000000000006E-2</v>
          </cell>
          <cell r="F10">
            <v>8.5000000000000006E-2</v>
          </cell>
          <cell r="G10">
            <v>8.5000000000000006E-2</v>
          </cell>
          <cell r="H10">
            <v>8.5000000000000006E-2</v>
          </cell>
          <cell r="I10">
            <v>8.5000000000000006E-2</v>
          </cell>
          <cell r="J10">
            <v>8.5000000000000006E-2</v>
          </cell>
          <cell r="K10">
            <v>8.5000000000000006E-2</v>
          </cell>
          <cell r="L10">
            <v>8.5000000000000006E-2</v>
          </cell>
        </row>
        <row r="11">
          <cell r="A11" t="str">
            <v>AT1</v>
          </cell>
          <cell r="B11">
            <v>7.0000000000000007E-2</v>
          </cell>
          <cell r="C11">
            <v>7.0000000000000007E-2</v>
          </cell>
          <cell r="D11">
            <v>7.0000000000000007E-2</v>
          </cell>
          <cell r="E11">
            <v>7.0000000000000007E-2</v>
          </cell>
          <cell r="F11">
            <v>7.0000000000000007E-2</v>
          </cell>
          <cell r="G11">
            <v>7.0000000000000007E-2</v>
          </cell>
          <cell r="H11">
            <v>7.0000000000000007E-2</v>
          </cell>
          <cell r="I11">
            <v>7.0000000000000007E-2</v>
          </cell>
          <cell r="J11">
            <v>7.0000000000000007E-2</v>
          </cell>
          <cell r="K11">
            <v>7.0000000000000007E-2</v>
          </cell>
          <cell r="L11">
            <v>7.0000000000000007E-2</v>
          </cell>
        </row>
        <row r="12">
          <cell r="A12" t="str">
            <v>AT2</v>
          </cell>
          <cell r="B12">
            <v>7.0000000000000007E-2</v>
          </cell>
          <cell r="C12">
            <v>7.0000000000000007E-2</v>
          </cell>
          <cell r="D12">
            <v>7.0000000000000007E-2</v>
          </cell>
          <cell r="E12">
            <v>7.0000000000000007E-2</v>
          </cell>
          <cell r="F12">
            <v>7.0000000000000007E-2</v>
          </cell>
          <cell r="G12">
            <v>7.0000000000000007E-2</v>
          </cell>
          <cell r="H12">
            <v>7.0000000000000007E-2</v>
          </cell>
          <cell r="I12">
            <v>7.0000000000000007E-2</v>
          </cell>
          <cell r="J12">
            <v>7.0000000000000007E-2</v>
          </cell>
          <cell r="K12">
            <v>7.0000000000000007E-2</v>
          </cell>
          <cell r="L12">
            <v>7.0000000000000007E-2</v>
          </cell>
        </row>
        <row r="13">
          <cell r="A13" t="str">
            <v>AT4</v>
          </cell>
          <cell r="B13">
            <v>7.0000000000000007E-2</v>
          </cell>
          <cell r="C13">
            <v>7.0000000000000007E-2</v>
          </cell>
          <cell r="D13">
            <v>7.0000000000000007E-2</v>
          </cell>
          <cell r="E13">
            <v>7.0000000000000007E-2</v>
          </cell>
          <cell r="F13">
            <v>7.0000000000000007E-2</v>
          </cell>
          <cell r="G13">
            <v>7.0000000000000007E-2</v>
          </cell>
          <cell r="H13">
            <v>7.0000000000000007E-2</v>
          </cell>
          <cell r="I13">
            <v>7.0000000000000007E-2</v>
          </cell>
          <cell r="J13">
            <v>7.0000000000000007E-2</v>
          </cell>
          <cell r="K13">
            <v>7.0000000000000007E-2</v>
          </cell>
          <cell r="L13">
            <v>7.0000000000000007E-2</v>
          </cell>
        </row>
        <row r="14">
          <cell r="A14" t="str">
            <v>AD2</v>
          </cell>
          <cell r="B14">
            <v>6.5000000000000002E-2</v>
          </cell>
          <cell r="C14">
            <v>6.5000000000000002E-2</v>
          </cell>
          <cell r="D14">
            <v>6.5000000000000002E-2</v>
          </cell>
          <cell r="E14">
            <v>6.5000000000000002E-2</v>
          </cell>
          <cell r="F14">
            <v>6.5000000000000002E-2</v>
          </cell>
          <cell r="G14">
            <v>6.5000000000000002E-2</v>
          </cell>
          <cell r="H14">
            <v>6.5000000000000002E-2</v>
          </cell>
          <cell r="I14">
            <v>6.5000000000000002E-2</v>
          </cell>
          <cell r="J14">
            <v>6.5000000000000002E-2</v>
          </cell>
          <cell r="K14">
            <v>6.5000000000000002E-2</v>
          </cell>
          <cell r="L14">
            <v>6.5000000000000002E-2</v>
          </cell>
        </row>
        <row r="15">
          <cell r="A15" t="str">
            <v>DG1</v>
          </cell>
          <cell r="I15">
            <v>0.06</v>
          </cell>
          <cell r="J15">
            <v>0.06</v>
          </cell>
          <cell r="K15">
            <v>0.06</v>
          </cell>
          <cell r="L15">
            <v>0.06</v>
          </cell>
        </row>
        <row r="16">
          <cell r="A16" t="str">
            <v>NW5</v>
          </cell>
          <cell r="B16">
            <v>7.0000000000000007E-2</v>
          </cell>
          <cell r="C16">
            <v>7.0000000000000007E-2</v>
          </cell>
          <cell r="D16">
            <v>7.0000000000000007E-2</v>
          </cell>
          <cell r="E16">
            <v>7.0000000000000007E-2</v>
          </cell>
          <cell r="F16">
            <v>7.0000000000000007E-2</v>
          </cell>
          <cell r="G16">
            <v>7.0000000000000007E-2</v>
          </cell>
          <cell r="H16">
            <v>7.0000000000000007E-2</v>
          </cell>
        </row>
        <row r="17">
          <cell r="A17" t="str">
            <v>WO4</v>
          </cell>
          <cell r="B17">
            <v>0.09</v>
          </cell>
          <cell r="C17">
            <v>0.09</v>
          </cell>
          <cell r="D17">
            <v>0.09</v>
          </cell>
          <cell r="E17">
            <v>0.09</v>
          </cell>
          <cell r="F17">
            <v>0.09</v>
          </cell>
          <cell r="G17">
            <v>0.09</v>
          </cell>
          <cell r="H17">
            <v>0.09</v>
          </cell>
          <cell r="I17">
            <v>0.09</v>
          </cell>
          <cell r="J17">
            <v>0.09</v>
          </cell>
          <cell r="K17">
            <v>0.09</v>
          </cell>
          <cell r="L17">
            <v>0.09</v>
          </cell>
        </row>
        <row r="18">
          <cell r="A18" t="str">
            <v>LR4</v>
          </cell>
          <cell r="B18">
            <v>0.09</v>
          </cell>
          <cell r="C18">
            <v>0.09</v>
          </cell>
          <cell r="D18">
            <v>0.09</v>
          </cell>
          <cell r="E18">
            <v>0.09</v>
          </cell>
          <cell r="F18">
            <v>0.09</v>
          </cell>
          <cell r="G18">
            <v>0.09</v>
          </cell>
          <cell r="H18">
            <v>0.09</v>
          </cell>
          <cell r="I18">
            <v>0.09</v>
          </cell>
          <cell r="J18">
            <v>0.09</v>
          </cell>
          <cell r="K18">
            <v>0.09</v>
          </cell>
          <cell r="L18">
            <v>0.09</v>
          </cell>
        </row>
        <row r="19">
          <cell r="A19" t="str">
            <v>TH1</v>
          </cell>
          <cell r="B19">
            <v>0.04</v>
          </cell>
          <cell r="C19">
            <v>0.04</v>
          </cell>
          <cell r="D19">
            <v>0.04</v>
          </cell>
          <cell r="E19">
            <v>0.04</v>
          </cell>
          <cell r="F19">
            <v>0.04</v>
          </cell>
          <cell r="G19">
            <v>0.04</v>
          </cell>
          <cell r="H19">
            <v>0.04</v>
          </cell>
          <cell r="I19">
            <v>0.04</v>
          </cell>
          <cell r="J19">
            <v>0.04</v>
          </cell>
          <cell r="K19">
            <v>0.04</v>
          </cell>
          <cell r="L19">
            <v>0.04</v>
          </cell>
        </row>
        <row r="20">
          <cell r="A20" t="str">
            <v>TH2</v>
          </cell>
          <cell r="B20">
            <v>0.04</v>
          </cell>
          <cell r="C20">
            <v>0.04</v>
          </cell>
          <cell r="D20">
            <v>0.04</v>
          </cell>
          <cell r="E20">
            <v>0.04</v>
          </cell>
          <cell r="F20">
            <v>0.04</v>
          </cell>
          <cell r="G20">
            <v>0.04</v>
          </cell>
          <cell r="H20">
            <v>0.04</v>
          </cell>
          <cell r="I20">
            <v>0.04</v>
          </cell>
          <cell r="J20">
            <v>0.04</v>
          </cell>
          <cell r="K20">
            <v>0.04</v>
          </cell>
          <cell r="L20">
            <v>0.04</v>
          </cell>
        </row>
        <row r="21">
          <cell r="A21" t="str">
            <v>TH3</v>
          </cell>
          <cell r="B21">
            <v>0.04</v>
          </cell>
          <cell r="C21">
            <v>0.04</v>
          </cell>
          <cell r="D21">
            <v>0.04</v>
          </cell>
          <cell r="E21">
            <v>0.04</v>
          </cell>
          <cell r="F21">
            <v>0.04</v>
          </cell>
          <cell r="G21">
            <v>0.04</v>
          </cell>
          <cell r="H21">
            <v>0.04</v>
          </cell>
          <cell r="I21">
            <v>0.04</v>
          </cell>
          <cell r="J21">
            <v>0.04</v>
          </cell>
          <cell r="K21">
            <v>0.04</v>
          </cell>
          <cell r="L21">
            <v>0.04</v>
          </cell>
        </row>
        <row r="22">
          <cell r="A22" t="str">
            <v>TH4</v>
          </cell>
          <cell r="B22">
            <v>0.04</v>
          </cell>
          <cell r="C22">
            <v>0.04</v>
          </cell>
          <cell r="D22">
            <v>0.04</v>
          </cell>
          <cell r="E22">
            <v>0.04</v>
          </cell>
          <cell r="F22">
            <v>0.04</v>
          </cell>
          <cell r="G22">
            <v>0.04</v>
          </cell>
          <cell r="H22">
            <v>0.04</v>
          </cell>
          <cell r="I22">
            <v>0.04</v>
          </cell>
          <cell r="J22">
            <v>0.04</v>
          </cell>
          <cell r="K22">
            <v>0.04</v>
          </cell>
          <cell r="L22">
            <v>0.04</v>
          </cell>
        </row>
        <row r="23">
          <cell r="A23" t="str">
            <v>LI1</v>
          </cell>
          <cell r="B23">
            <v>0.04</v>
          </cell>
          <cell r="C23">
            <v>0.04</v>
          </cell>
          <cell r="D23">
            <v>0.04</v>
          </cell>
          <cell r="E23">
            <v>0.04</v>
          </cell>
          <cell r="F23">
            <v>0.04</v>
          </cell>
          <cell r="G23">
            <v>0.04</v>
          </cell>
          <cell r="H23">
            <v>0.04</v>
          </cell>
          <cell r="I23">
            <v>0.04</v>
          </cell>
          <cell r="J23">
            <v>0.04</v>
          </cell>
          <cell r="K23">
            <v>0.04</v>
          </cell>
          <cell r="L23">
            <v>0.04</v>
          </cell>
        </row>
        <row r="24">
          <cell r="A24" t="str">
            <v>LI2</v>
          </cell>
          <cell r="B24">
            <v>0.04</v>
          </cell>
          <cell r="C24">
            <v>0.04</v>
          </cell>
          <cell r="D24">
            <v>0.04</v>
          </cell>
          <cell r="E24">
            <v>0.04</v>
          </cell>
          <cell r="F24">
            <v>0.04</v>
          </cell>
          <cell r="G24">
            <v>0.04</v>
          </cell>
          <cell r="H24">
            <v>0.04</v>
          </cell>
          <cell r="I24">
            <v>0.04</v>
          </cell>
          <cell r="J24">
            <v>0.04</v>
          </cell>
          <cell r="K24">
            <v>0.04</v>
          </cell>
          <cell r="L24">
            <v>0.04</v>
          </cell>
        </row>
        <row r="25">
          <cell r="A25" t="str">
            <v>LI4</v>
          </cell>
          <cell r="B25">
            <v>0.04</v>
          </cell>
          <cell r="C25">
            <v>0.04</v>
          </cell>
          <cell r="D25">
            <v>0.04</v>
          </cell>
          <cell r="E25">
            <v>0.04</v>
          </cell>
          <cell r="F25">
            <v>0.04</v>
          </cell>
          <cell r="G25">
            <v>0.04</v>
          </cell>
          <cell r="H25">
            <v>0.04</v>
          </cell>
          <cell r="I25">
            <v>0.04</v>
          </cell>
          <cell r="J25">
            <v>0.04</v>
          </cell>
          <cell r="K25">
            <v>0.04</v>
          </cell>
          <cell r="L25">
            <v>0.04</v>
          </cell>
        </row>
        <row r="26">
          <cell r="A26" t="str">
            <v>LI5</v>
          </cell>
          <cell r="B26">
            <v>0.04</v>
          </cell>
          <cell r="C26">
            <v>0.04</v>
          </cell>
          <cell r="D26">
            <v>0.04</v>
          </cell>
          <cell r="E26">
            <v>0.04</v>
          </cell>
          <cell r="F26">
            <v>0.04</v>
          </cell>
          <cell r="G26">
            <v>0.04</v>
          </cell>
          <cell r="H26">
            <v>0.04</v>
          </cell>
          <cell r="I26">
            <v>0.04</v>
          </cell>
          <cell r="J26">
            <v>0.04</v>
          </cell>
          <cell r="K26">
            <v>0.04</v>
          </cell>
          <cell r="L26">
            <v>0.04</v>
          </cell>
        </row>
        <row r="27">
          <cell r="A27" t="str">
            <v>AA1</v>
          </cell>
          <cell r="B27">
            <v>0.04</v>
          </cell>
          <cell r="C27">
            <v>0.04</v>
          </cell>
          <cell r="D27">
            <v>0.04</v>
          </cell>
          <cell r="E27">
            <v>0.04</v>
          </cell>
          <cell r="F27">
            <v>0.04</v>
          </cell>
          <cell r="G27">
            <v>0.04</v>
          </cell>
          <cell r="H27">
            <v>0.04</v>
          </cell>
          <cell r="I27">
            <v>0.04</v>
          </cell>
          <cell r="J27">
            <v>0.04</v>
          </cell>
          <cell r="K27">
            <v>0.04</v>
          </cell>
          <cell r="L27">
            <v>0.04</v>
          </cell>
        </row>
        <row r="28">
          <cell r="A28" t="str">
            <v>AA2</v>
          </cell>
          <cell r="B28">
            <v>0.04</v>
          </cell>
          <cell r="C28">
            <v>0.04</v>
          </cell>
          <cell r="D28">
            <v>0.04</v>
          </cell>
          <cell r="E28">
            <v>0.04</v>
          </cell>
          <cell r="F28">
            <v>0.04</v>
          </cell>
          <cell r="G28">
            <v>0.04</v>
          </cell>
          <cell r="H28">
            <v>0.04</v>
          </cell>
          <cell r="I28">
            <v>0.04</v>
          </cell>
          <cell r="J28">
            <v>0.04</v>
          </cell>
          <cell r="K28">
            <v>0.04</v>
          </cell>
          <cell r="L28">
            <v>0.04</v>
          </cell>
        </row>
        <row r="29">
          <cell r="A29" t="str">
            <v>AA3</v>
          </cell>
          <cell r="B29">
            <v>0.04</v>
          </cell>
          <cell r="C29">
            <v>0.04</v>
          </cell>
          <cell r="D29">
            <v>0.04</v>
          </cell>
          <cell r="E29">
            <v>0.04</v>
          </cell>
          <cell r="F29">
            <v>0.04</v>
          </cell>
          <cell r="G29">
            <v>0.04</v>
          </cell>
          <cell r="H29">
            <v>0.04</v>
          </cell>
          <cell r="I29">
            <v>0.04</v>
          </cell>
          <cell r="J29">
            <v>0.04</v>
          </cell>
          <cell r="K29">
            <v>0.04</v>
          </cell>
          <cell r="L29">
            <v>0.04</v>
          </cell>
        </row>
        <row r="30">
          <cell r="A30" t="str">
            <v>AA4</v>
          </cell>
          <cell r="B30">
            <v>0.04</v>
          </cell>
          <cell r="C30">
            <v>0.04</v>
          </cell>
          <cell r="D30">
            <v>0.04</v>
          </cell>
          <cell r="E30">
            <v>0.04</v>
          </cell>
          <cell r="F30">
            <v>0.04</v>
          </cell>
          <cell r="G30">
            <v>0.04</v>
          </cell>
          <cell r="H30">
            <v>0.04</v>
          </cell>
          <cell r="I30">
            <v>0.04</v>
          </cell>
          <cell r="J30">
            <v>0.04</v>
          </cell>
          <cell r="K30">
            <v>0.04</v>
          </cell>
          <cell r="L30">
            <v>0.04</v>
          </cell>
        </row>
        <row r="31">
          <cell r="A31" t="str">
            <v>ER1</v>
          </cell>
          <cell r="B31">
            <v>0.04</v>
          </cell>
          <cell r="C31">
            <v>0.04</v>
          </cell>
          <cell r="D31">
            <v>0.04</v>
          </cell>
          <cell r="E31">
            <v>0.04</v>
          </cell>
          <cell r="F31">
            <v>0.04</v>
          </cell>
          <cell r="G31">
            <v>0.04</v>
          </cell>
          <cell r="H31">
            <v>0.04</v>
          </cell>
          <cell r="I31">
            <v>0.04</v>
          </cell>
          <cell r="J31">
            <v>0.04</v>
          </cell>
          <cell r="K31">
            <v>0.04</v>
          </cell>
          <cell r="L31">
            <v>0.04</v>
          </cell>
        </row>
        <row r="32">
          <cell r="A32" t="str">
            <v>ER2</v>
          </cell>
          <cell r="B32">
            <v>0.04</v>
          </cell>
          <cell r="C32">
            <v>0.04</v>
          </cell>
          <cell r="D32">
            <v>0.04</v>
          </cell>
          <cell r="E32">
            <v>0.04</v>
          </cell>
          <cell r="F32">
            <v>0.04</v>
          </cell>
          <cell r="G32">
            <v>0.04</v>
          </cell>
          <cell r="H32">
            <v>0.04</v>
          </cell>
          <cell r="I32">
            <v>0.04</v>
          </cell>
          <cell r="J32">
            <v>0.04</v>
          </cell>
          <cell r="K32">
            <v>0.04</v>
          </cell>
          <cell r="L32">
            <v>0.04</v>
          </cell>
        </row>
        <row r="33">
          <cell r="A33" t="str">
            <v>ER3</v>
          </cell>
          <cell r="B33">
            <v>0.04</v>
          </cell>
          <cell r="C33">
            <v>0.04</v>
          </cell>
          <cell r="D33">
            <v>0.04</v>
          </cell>
          <cell r="E33">
            <v>0.04</v>
          </cell>
          <cell r="F33">
            <v>0.04</v>
          </cell>
          <cell r="G33">
            <v>0.04</v>
          </cell>
          <cell r="H33">
            <v>0.04</v>
          </cell>
          <cell r="I33">
            <v>0.04</v>
          </cell>
          <cell r="J33">
            <v>0.04</v>
          </cell>
          <cell r="K33">
            <v>0.04</v>
          </cell>
          <cell r="L33">
            <v>0.04</v>
          </cell>
        </row>
        <row r="34">
          <cell r="A34" t="str">
            <v>ER4</v>
          </cell>
          <cell r="B34">
            <v>0.04</v>
          </cell>
          <cell r="C34">
            <v>0.04</v>
          </cell>
          <cell r="D34">
            <v>0.04</v>
          </cell>
          <cell r="E34">
            <v>0.04</v>
          </cell>
          <cell r="F34">
            <v>0.04</v>
          </cell>
          <cell r="G34">
            <v>0.04</v>
          </cell>
          <cell r="H34">
            <v>0.04</v>
          </cell>
          <cell r="I34">
            <v>0.04</v>
          </cell>
          <cell r="J34">
            <v>0.04</v>
          </cell>
          <cell r="K34">
            <v>0.04</v>
          </cell>
          <cell r="L34">
            <v>0.04</v>
          </cell>
        </row>
        <row r="35">
          <cell r="A35" t="str">
            <v>LE1</v>
          </cell>
          <cell r="B35">
            <v>0.06</v>
          </cell>
          <cell r="C35">
            <v>0.06</v>
          </cell>
          <cell r="D35">
            <v>0.05</v>
          </cell>
          <cell r="E35">
            <v>0.05</v>
          </cell>
          <cell r="F35">
            <v>0.05</v>
          </cell>
          <cell r="G35">
            <v>0.05</v>
          </cell>
          <cell r="H35">
            <v>0.05</v>
          </cell>
          <cell r="I35">
            <v>0.05</v>
          </cell>
          <cell r="J35">
            <v>0.05</v>
          </cell>
          <cell r="K35">
            <v>0.05</v>
          </cell>
          <cell r="L35">
            <v>0.05</v>
          </cell>
        </row>
        <row r="36">
          <cell r="A36" t="str">
            <v>LE2</v>
          </cell>
          <cell r="B36">
            <v>0.06</v>
          </cell>
          <cell r="C36">
            <v>0.06</v>
          </cell>
          <cell r="D36">
            <v>0.05</v>
          </cell>
          <cell r="E36">
            <v>0.05</v>
          </cell>
          <cell r="F36">
            <v>0.05</v>
          </cell>
          <cell r="G36">
            <v>0.05</v>
          </cell>
          <cell r="H36">
            <v>0.05</v>
          </cell>
          <cell r="I36">
            <v>0.05</v>
          </cell>
          <cell r="J36">
            <v>0.05</v>
          </cell>
          <cell r="K36">
            <v>0.05</v>
          </cell>
          <cell r="L36">
            <v>0.05</v>
          </cell>
        </row>
        <row r="37">
          <cell r="A37" t="str">
            <v>LE3</v>
          </cell>
          <cell r="B37">
            <v>0.06</v>
          </cell>
          <cell r="C37">
            <v>0.06</v>
          </cell>
          <cell r="D37">
            <v>0.05</v>
          </cell>
          <cell r="E37">
            <v>0.05</v>
          </cell>
          <cell r="F37">
            <v>0.05</v>
          </cell>
          <cell r="G37">
            <v>0.05</v>
          </cell>
          <cell r="H37">
            <v>0.05</v>
          </cell>
          <cell r="I37">
            <v>0.05</v>
          </cell>
          <cell r="J37">
            <v>0.05</v>
          </cell>
          <cell r="K37">
            <v>0.05</v>
          </cell>
          <cell r="L37">
            <v>0.05</v>
          </cell>
        </row>
        <row r="38">
          <cell r="A38" t="str">
            <v>DB1</v>
          </cell>
          <cell r="B38">
            <v>0.06</v>
          </cell>
          <cell r="C38">
            <v>0.06</v>
          </cell>
          <cell r="D38">
            <v>0.06</v>
          </cell>
          <cell r="E38">
            <v>7.4999999999999997E-2</v>
          </cell>
          <cell r="F38">
            <v>0.06</v>
          </cell>
          <cell r="G38">
            <v>0.06</v>
          </cell>
          <cell r="H38">
            <v>0.06</v>
          </cell>
          <cell r="I38">
            <v>7.4999999999999997E-2</v>
          </cell>
          <cell r="J38">
            <v>0.06</v>
          </cell>
          <cell r="K38">
            <v>0.06</v>
          </cell>
          <cell r="L38">
            <v>0.06</v>
          </cell>
        </row>
        <row r="39">
          <cell r="A39" t="str">
            <v>Battery_ESB1</v>
          </cell>
        </row>
        <row r="40">
          <cell r="A40" t="str">
            <v>DW1</v>
          </cell>
          <cell r="B40">
            <v>0.09</v>
          </cell>
          <cell r="C40">
            <v>6.0999999999999999E-2</v>
          </cell>
          <cell r="D40">
            <v>6.7000000000000004E-2</v>
          </cell>
          <cell r="E40">
            <v>7.2999999999999995E-2</v>
          </cell>
          <cell r="F40">
            <v>7.9000000000000001E-2</v>
          </cell>
          <cell r="G40">
            <v>8.5000000000000006E-2</v>
          </cell>
          <cell r="H40">
            <v>9.0999999999999998E-2</v>
          </cell>
          <cell r="I40">
            <v>6.0999999999999999E-2</v>
          </cell>
          <cell r="J40">
            <v>6.7000000000000004E-2</v>
          </cell>
          <cell r="K40">
            <v>6.7000000000000004E-2</v>
          </cell>
          <cell r="L40">
            <v>6.7000000000000004E-2</v>
          </cell>
        </row>
        <row r="41">
          <cell r="A41" t="str">
            <v>EW1</v>
          </cell>
          <cell r="B41">
            <v>0</v>
          </cell>
          <cell r="C41">
            <v>0</v>
          </cell>
          <cell r="D41">
            <v>0</v>
          </cell>
          <cell r="E41">
            <v>0</v>
          </cell>
          <cell r="F41">
            <v>0</v>
          </cell>
          <cell r="G41">
            <v>0</v>
          </cell>
          <cell r="H41">
            <v>0</v>
          </cell>
          <cell r="I41">
            <v>0</v>
          </cell>
          <cell r="J41">
            <v>0</v>
          </cell>
          <cell r="K41">
            <v>0</v>
          </cell>
          <cell r="L41">
            <v>0</v>
          </cell>
        </row>
        <row r="43">
          <cell r="A43" t="str">
            <v>ED1</v>
          </cell>
          <cell r="B43">
            <v>0.11</v>
          </cell>
          <cell r="C43">
            <v>0.11</v>
          </cell>
          <cell r="D43">
            <v>0.11</v>
          </cell>
          <cell r="E43">
            <v>0.11</v>
          </cell>
          <cell r="F43">
            <v>0.11</v>
          </cell>
          <cell r="G43">
            <v>0.11</v>
          </cell>
          <cell r="H43">
            <v>0.11</v>
          </cell>
          <cell r="I43">
            <v>0.11</v>
          </cell>
          <cell r="J43">
            <v>0.11</v>
          </cell>
          <cell r="K43">
            <v>0.11</v>
          </cell>
          <cell r="L43">
            <v>0.11</v>
          </cell>
        </row>
        <row r="44">
          <cell r="A44" t="str">
            <v>ED3</v>
          </cell>
          <cell r="B44">
            <v>0.03</v>
          </cell>
          <cell r="C44">
            <v>0.03</v>
          </cell>
          <cell r="D44">
            <v>0.03</v>
          </cell>
          <cell r="E44">
            <v>0.03</v>
          </cell>
          <cell r="F44">
            <v>0.03</v>
          </cell>
          <cell r="G44">
            <v>0.03</v>
          </cell>
          <cell r="H44">
            <v>0.03</v>
          </cell>
          <cell r="I44">
            <v>0.03</v>
          </cell>
          <cell r="J44">
            <v>0.03</v>
          </cell>
          <cell r="K44">
            <v>0.03</v>
          </cell>
          <cell r="L44">
            <v>0.03</v>
          </cell>
        </row>
        <row r="45">
          <cell r="A45" t="str">
            <v>ED5</v>
          </cell>
          <cell r="B45">
            <v>0.03</v>
          </cell>
          <cell r="C45">
            <v>0.03</v>
          </cell>
          <cell r="D45">
            <v>0.03</v>
          </cell>
          <cell r="E45">
            <v>0.03</v>
          </cell>
          <cell r="F45">
            <v>0.03</v>
          </cell>
          <cell r="G45">
            <v>0.03</v>
          </cell>
          <cell r="H45">
            <v>0.03</v>
          </cell>
          <cell r="I45">
            <v>0.03</v>
          </cell>
          <cell r="J45">
            <v>0.03</v>
          </cell>
          <cell r="K45">
            <v>0.03</v>
          </cell>
          <cell r="L45">
            <v>0.03</v>
          </cell>
        </row>
        <row r="47">
          <cell r="A47" t="str">
            <v>SK3</v>
          </cell>
          <cell r="B47">
            <v>5.5E-2</v>
          </cell>
          <cell r="C47">
            <v>5.5E-2</v>
          </cell>
          <cell r="D47">
            <v>5.5E-2</v>
          </cell>
          <cell r="E47">
            <v>5.5E-2</v>
          </cell>
          <cell r="F47">
            <v>5.5E-2</v>
          </cell>
          <cell r="G47">
            <v>5.5E-2</v>
          </cell>
          <cell r="H47">
            <v>5.5E-2</v>
          </cell>
          <cell r="I47">
            <v>5.5E-2</v>
          </cell>
          <cell r="J47">
            <v>5.5E-2</v>
          </cell>
          <cell r="K47">
            <v>5.5E-2</v>
          </cell>
          <cell r="L47">
            <v>5.5E-2</v>
          </cell>
        </row>
        <row r="48">
          <cell r="A48" t="str">
            <v>SK4</v>
          </cell>
          <cell r="B48">
            <v>5.5E-2</v>
          </cell>
          <cell r="C48">
            <v>5.5E-2</v>
          </cell>
          <cell r="D48">
            <v>5.5E-2</v>
          </cell>
          <cell r="E48">
            <v>5.5E-2</v>
          </cell>
          <cell r="F48">
            <v>5.5E-2</v>
          </cell>
          <cell r="G48">
            <v>5.5E-2</v>
          </cell>
          <cell r="H48">
            <v>5.5E-2</v>
          </cell>
          <cell r="I48">
            <v>5.5E-2</v>
          </cell>
          <cell r="J48">
            <v>5.5E-2</v>
          </cell>
          <cell r="K48">
            <v>5.5E-2</v>
          </cell>
          <cell r="L48">
            <v>5.5E-2</v>
          </cell>
        </row>
        <row r="50">
          <cell r="A50" t="str">
            <v>TYC</v>
          </cell>
          <cell r="B50">
            <v>8.5999999999999993E-2</v>
          </cell>
          <cell r="C50">
            <v>8.5999999999999993E-2</v>
          </cell>
          <cell r="D50">
            <v>8.5999999999999993E-2</v>
          </cell>
          <cell r="E50">
            <v>8.5999999999999993E-2</v>
          </cell>
          <cell r="F50">
            <v>8.5999999999999993E-2</v>
          </cell>
          <cell r="G50">
            <v>7.4999999999999997E-2</v>
          </cell>
          <cell r="H50">
            <v>8.5999999999999993E-2</v>
          </cell>
          <cell r="I50">
            <v>8.5999999999999993E-2</v>
          </cell>
          <cell r="J50">
            <v>8.5999999999999993E-2</v>
          </cell>
          <cell r="K50">
            <v>8.5999999999999993E-2</v>
          </cell>
          <cell r="L50">
            <v>8.5999999999999993E-2</v>
          </cell>
        </row>
        <row r="51">
          <cell r="A51" t="str">
            <v>WG1</v>
          </cell>
          <cell r="B51">
            <v>0.05</v>
          </cell>
          <cell r="C51">
            <v>0.05</v>
          </cell>
          <cell r="D51">
            <v>0.05</v>
          </cell>
          <cell r="E51">
            <v>0.05</v>
          </cell>
          <cell r="F51">
            <v>0.05</v>
          </cell>
          <cell r="G51">
            <v>0.05</v>
          </cell>
          <cell r="H51">
            <v>0.05</v>
          </cell>
          <cell r="I51">
            <v>0.05</v>
          </cell>
          <cell r="J51">
            <v>0.05</v>
          </cell>
          <cell r="K51">
            <v>0.05</v>
          </cell>
          <cell r="L51">
            <v>0.05</v>
          </cell>
        </row>
        <row r="53">
          <cell r="A53" t="str">
            <v>HNC</v>
          </cell>
          <cell r="B53">
            <v>0.06</v>
          </cell>
          <cell r="C53">
            <v>0.06</v>
          </cell>
          <cell r="D53">
            <v>0.06</v>
          </cell>
          <cell r="E53">
            <v>0.06</v>
          </cell>
          <cell r="F53">
            <v>0.06</v>
          </cell>
          <cell r="G53">
            <v>0.06</v>
          </cell>
          <cell r="H53">
            <v>0.06</v>
          </cell>
          <cell r="I53">
            <v>0.06</v>
          </cell>
          <cell r="J53">
            <v>0.06</v>
          </cell>
          <cell r="K53">
            <v>0.06</v>
          </cell>
          <cell r="L53">
            <v>0.06</v>
          </cell>
        </row>
        <row r="54">
          <cell r="A54" t="str">
            <v>HN2</v>
          </cell>
          <cell r="B54">
            <v>0.06</v>
          </cell>
          <cell r="C54">
            <v>0.06</v>
          </cell>
          <cell r="D54">
            <v>0.06</v>
          </cell>
          <cell r="E54">
            <v>0.06</v>
          </cell>
          <cell r="F54">
            <v>0.06</v>
          </cell>
          <cell r="G54">
            <v>0.06</v>
          </cell>
          <cell r="H54">
            <v>0.06</v>
          </cell>
          <cell r="I54">
            <v>0.06</v>
          </cell>
          <cell r="J54">
            <v>0.06</v>
          </cell>
          <cell r="K54">
            <v>0.06</v>
          </cell>
          <cell r="L54">
            <v>0.06</v>
          </cell>
        </row>
        <row r="56">
          <cell r="A56" t="str">
            <v>IW1</v>
          </cell>
          <cell r="B56">
            <v>4.8000000000000001E-2</v>
          </cell>
          <cell r="C56">
            <v>4.8000000000000001E-2</v>
          </cell>
          <cell r="D56">
            <v>4.8000000000000001E-2</v>
          </cell>
          <cell r="E56">
            <v>4.8000000000000001E-2</v>
          </cell>
          <cell r="F56">
            <v>4.8000000000000001E-2</v>
          </cell>
          <cell r="G56">
            <v>4.8000000000000001E-2</v>
          </cell>
          <cell r="H56">
            <v>4.8000000000000001E-2</v>
          </cell>
          <cell r="I56">
            <v>4.8000000000000001E-2</v>
          </cell>
          <cell r="J56">
            <v>4.8000000000000001E-2</v>
          </cell>
          <cell r="K56">
            <v>4.8000000000000001E-2</v>
          </cell>
          <cell r="L56">
            <v>4.8000000000000001E-2</v>
          </cell>
        </row>
        <row r="59">
          <cell r="A59" t="str">
            <v>TB1</v>
          </cell>
          <cell r="B59">
            <v>1.4999999999999999E-2</v>
          </cell>
          <cell r="C59">
            <v>1.4999999999999999E-2</v>
          </cell>
          <cell r="D59">
            <v>0.02</v>
          </cell>
          <cell r="E59">
            <v>2.5000000000000001E-2</v>
          </cell>
          <cell r="F59">
            <v>0.5</v>
          </cell>
          <cell r="G59">
            <v>0.5</v>
          </cell>
        </row>
        <row r="60">
          <cell r="A60" t="str">
            <v>TB2</v>
          </cell>
          <cell r="B60">
            <v>1.4999999999999999E-2</v>
          </cell>
          <cell r="C60">
            <v>1.4999999999999999E-2</v>
          </cell>
          <cell r="D60">
            <v>0.02</v>
          </cell>
          <cell r="E60">
            <v>2.5000000000000001E-2</v>
          </cell>
          <cell r="F60">
            <v>0.5</v>
          </cell>
          <cell r="G60">
            <v>0.5</v>
          </cell>
        </row>
        <row r="61">
          <cell r="A61" t="str">
            <v>TB3</v>
          </cell>
          <cell r="B61">
            <v>3.5000000000000003E-2</v>
          </cell>
          <cell r="C61">
            <v>2.5000000000000001E-2</v>
          </cell>
          <cell r="D61">
            <v>0.03</v>
          </cell>
          <cell r="E61">
            <v>3.5000000000000003E-2</v>
          </cell>
          <cell r="F61">
            <v>2.5000000000000001E-2</v>
          </cell>
          <cell r="G61">
            <v>0.5</v>
          </cell>
        </row>
        <row r="62">
          <cell r="A62" t="str">
            <v>TB4</v>
          </cell>
          <cell r="B62">
            <v>3.5000000000000003E-2</v>
          </cell>
          <cell r="C62">
            <v>2.5000000000000001E-2</v>
          </cell>
          <cell r="D62">
            <v>0.03</v>
          </cell>
          <cell r="E62">
            <v>3.5000000000000003E-2</v>
          </cell>
          <cell r="F62">
            <v>2.5000000000000001E-2</v>
          </cell>
          <cell r="G62">
            <v>0.5</v>
          </cell>
        </row>
        <row r="63">
          <cell r="A63" t="str">
            <v>TP1</v>
          </cell>
          <cell r="B63">
            <v>2.5000000000000001E-2</v>
          </cell>
          <cell r="C63">
            <v>2.5000000000000001E-2</v>
          </cell>
          <cell r="D63">
            <v>2.5000000000000001E-2</v>
          </cell>
          <cell r="E63">
            <v>2.5000000000000001E-2</v>
          </cell>
          <cell r="F63">
            <v>2.5000000000000001E-2</v>
          </cell>
          <cell r="G63">
            <v>2.5000000000000001E-2</v>
          </cell>
          <cell r="H63">
            <v>2.5000000000000001E-2</v>
          </cell>
          <cell r="I63">
            <v>2.5000000000000001E-2</v>
          </cell>
          <cell r="J63">
            <v>2.5000000000000001E-2</v>
          </cell>
          <cell r="K63">
            <v>2.5000000000000001E-2</v>
          </cell>
          <cell r="L63">
            <v>2.5000000000000001E-2</v>
          </cell>
        </row>
        <row r="64">
          <cell r="A64" t="str">
            <v>TP3</v>
          </cell>
          <cell r="B64">
            <v>2.5000000000000001E-2</v>
          </cell>
          <cell r="C64">
            <v>2.5000000000000001E-2</v>
          </cell>
          <cell r="D64">
            <v>2.5000000000000001E-2</v>
          </cell>
          <cell r="E64">
            <v>2.5000000000000001E-2</v>
          </cell>
          <cell r="F64">
            <v>2.5000000000000001E-2</v>
          </cell>
          <cell r="G64">
            <v>2.5000000000000001E-2</v>
          </cell>
          <cell r="H64">
            <v>2.5000000000000001E-2</v>
          </cell>
          <cell r="I64">
            <v>2.5000000000000001E-2</v>
          </cell>
          <cell r="J64">
            <v>2.5000000000000001E-2</v>
          </cell>
          <cell r="K64">
            <v>2.5000000000000001E-2</v>
          </cell>
          <cell r="L64">
            <v>2.5000000000000001E-2</v>
          </cell>
        </row>
        <row r="65">
          <cell r="A65" t="str">
            <v>RP1</v>
          </cell>
          <cell r="B65">
            <v>2.5000000000000001E-2</v>
          </cell>
          <cell r="C65">
            <v>2.5000000000000001E-2</v>
          </cell>
          <cell r="D65">
            <v>2.5000000000000001E-2</v>
          </cell>
          <cell r="E65">
            <v>2.5000000000000001E-2</v>
          </cell>
          <cell r="F65">
            <v>2.5000000000000001E-2</v>
          </cell>
          <cell r="G65">
            <v>2.5000000000000001E-2</v>
          </cell>
          <cell r="H65">
            <v>2.5000000000000001E-2</v>
          </cell>
          <cell r="I65">
            <v>2.5000000000000001E-2</v>
          </cell>
          <cell r="J65">
            <v>2.5000000000000001E-2</v>
          </cell>
          <cell r="K65">
            <v>2.5000000000000001E-2</v>
          </cell>
          <cell r="L65">
            <v>2.5000000000000001E-2</v>
          </cell>
        </row>
        <row r="66">
          <cell r="A66" t="str">
            <v>RP2</v>
          </cell>
          <cell r="B66">
            <v>2.5000000000000001E-2</v>
          </cell>
          <cell r="C66">
            <v>2.5000000000000001E-2</v>
          </cell>
          <cell r="D66">
            <v>2.5000000000000001E-2</v>
          </cell>
          <cell r="E66">
            <v>2.5000000000000001E-2</v>
          </cell>
          <cell r="F66">
            <v>2.5000000000000001E-2</v>
          </cell>
          <cell r="G66">
            <v>2.5000000000000001E-2</v>
          </cell>
          <cell r="H66">
            <v>2.5000000000000001E-2</v>
          </cell>
          <cell r="I66">
            <v>2.5000000000000001E-2</v>
          </cell>
          <cell r="J66">
            <v>2.5000000000000001E-2</v>
          </cell>
          <cell r="K66">
            <v>2.5000000000000001E-2</v>
          </cell>
          <cell r="L66">
            <v>2.5000000000000001E-2</v>
          </cell>
        </row>
        <row r="67">
          <cell r="A67" t="str">
            <v>GI4</v>
          </cell>
          <cell r="B67">
            <v>3.2500000000000001E-2</v>
          </cell>
          <cell r="C67">
            <v>2.5000000000000001E-2</v>
          </cell>
          <cell r="D67">
            <v>2.5000000000000001E-2</v>
          </cell>
          <cell r="E67">
            <v>2.5000000000000001E-2</v>
          </cell>
          <cell r="F67">
            <v>2.5000000000000001E-2</v>
          </cell>
          <cell r="G67">
            <v>2.5000000000000001E-2</v>
          </cell>
          <cell r="H67">
            <v>2.5000000000000001E-2</v>
          </cell>
          <cell r="I67">
            <v>2.5000000000000001E-2</v>
          </cell>
          <cell r="J67">
            <v>2.5000000000000001E-2</v>
          </cell>
          <cell r="K67">
            <v>2.5000000000000001E-2</v>
          </cell>
          <cell r="L67">
            <v>2.5000000000000001E-2</v>
          </cell>
        </row>
        <row r="69">
          <cell r="A69" t="str">
            <v>DSU_A1</v>
          </cell>
          <cell r="B69">
            <v>0.4</v>
          </cell>
          <cell r="C69">
            <v>0.4</v>
          </cell>
          <cell r="D69">
            <v>0.4</v>
          </cell>
          <cell r="E69">
            <v>0.4</v>
          </cell>
          <cell r="F69">
            <v>0.4</v>
          </cell>
          <cell r="G69">
            <v>0.4</v>
          </cell>
          <cell r="H69">
            <v>0.4</v>
          </cell>
          <cell r="I69">
            <v>0.4</v>
          </cell>
          <cell r="J69">
            <v>0.4</v>
          </cell>
          <cell r="K69">
            <v>0.4</v>
          </cell>
          <cell r="L69">
            <v>0.4</v>
          </cell>
        </row>
        <row r="70">
          <cell r="A70" t="str">
            <v>DSU_A2</v>
          </cell>
          <cell r="B70">
            <v>0.4</v>
          </cell>
          <cell r="C70">
            <v>0.4</v>
          </cell>
          <cell r="D70">
            <v>0.4</v>
          </cell>
          <cell r="E70">
            <v>0.4</v>
          </cell>
          <cell r="F70">
            <v>0.4</v>
          </cell>
          <cell r="G70">
            <v>0.4</v>
          </cell>
          <cell r="H70">
            <v>0.4</v>
          </cell>
          <cell r="I70">
            <v>0.4</v>
          </cell>
          <cell r="J70">
            <v>0.4</v>
          </cell>
          <cell r="K70">
            <v>0.4</v>
          </cell>
          <cell r="L70">
            <v>0.4</v>
          </cell>
        </row>
        <row r="71">
          <cell r="A71" t="str">
            <v>AE1</v>
          </cell>
          <cell r="B71">
            <v>0.4</v>
          </cell>
          <cell r="C71">
            <v>0.4</v>
          </cell>
          <cell r="D71">
            <v>0.4</v>
          </cell>
          <cell r="E71">
            <v>0.4</v>
          </cell>
          <cell r="F71">
            <v>0.4</v>
          </cell>
          <cell r="G71">
            <v>0.4</v>
          </cell>
          <cell r="H71">
            <v>0.4</v>
          </cell>
          <cell r="I71">
            <v>0.4</v>
          </cell>
          <cell r="J71">
            <v>0.4</v>
          </cell>
          <cell r="K71">
            <v>0.4</v>
          </cell>
          <cell r="L71">
            <v>0.4</v>
          </cell>
        </row>
        <row r="72">
          <cell r="A72" t="str">
            <v>DSU_B1</v>
          </cell>
          <cell r="B72">
            <v>0.2</v>
          </cell>
          <cell r="C72">
            <v>0.2</v>
          </cell>
          <cell r="D72">
            <v>0.2</v>
          </cell>
          <cell r="E72">
            <v>0.2</v>
          </cell>
          <cell r="F72">
            <v>0.2</v>
          </cell>
          <cell r="G72">
            <v>0.2</v>
          </cell>
          <cell r="H72">
            <v>0.2</v>
          </cell>
          <cell r="I72">
            <v>0.2</v>
          </cell>
          <cell r="J72">
            <v>0.2</v>
          </cell>
          <cell r="K72">
            <v>0.2</v>
          </cell>
          <cell r="L72">
            <v>0.2</v>
          </cell>
        </row>
        <row r="73">
          <cell r="A73" t="str">
            <v>DSU_B2</v>
          </cell>
          <cell r="B73">
            <v>0.2</v>
          </cell>
          <cell r="C73">
            <v>0.2</v>
          </cell>
          <cell r="D73">
            <v>0.2</v>
          </cell>
          <cell r="E73">
            <v>0.2</v>
          </cell>
          <cell r="F73">
            <v>0.2</v>
          </cell>
          <cell r="G73">
            <v>0.2</v>
          </cell>
          <cell r="H73">
            <v>0.2</v>
          </cell>
          <cell r="I73">
            <v>0.2</v>
          </cell>
          <cell r="J73">
            <v>0.2</v>
          </cell>
          <cell r="K73">
            <v>0.2</v>
          </cell>
          <cell r="L73">
            <v>0.2</v>
          </cell>
        </row>
        <row r="74">
          <cell r="A74" t="str">
            <v>DSU_B3</v>
          </cell>
          <cell r="B74">
            <v>0.2</v>
          </cell>
          <cell r="C74">
            <v>0.2</v>
          </cell>
          <cell r="D74">
            <v>0.2</v>
          </cell>
          <cell r="E74">
            <v>0.2</v>
          </cell>
          <cell r="F74">
            <v>0.2</v>
          </cell>
          <cell r="G74">
            <v>0.2</v>
          </cell>
          <cell r="H74">
            <v>0.2</v>
          </cell>
          <cell r="I74">
            <v>0.2</v>
          </cell>
          <cell r="J74">
            <v>0.2</v>
          </cell>
          <cell r="K74">
            <v>0.2</v>
          </cell>
          <cell r="L74">
            <v>0.2</v>
          </cell>
        </row>
        <row r="75">
          <cell r="A75" t="str">
            <v>DSU_C1</v>
          </cell>
          <cell r="B75">
            <v>0.12</v>
          </cell>
          <cell r="C75">
            <v>0.12</v>
          </cell>
          <cell r="D75">
            <v>0.12</v>
          </cell>
          <cell r="E75">
            <v>0.12</v>
          </cell>
          <cell r="F75">
            <v>0.12</v>
          </cell>
          <cell r="G75">
            <v>0.12</v>
          </cell>
          <cell r="H75">
            <v>0.12</v>
          </cell>
          <cell r="I75">
            <v>0.12</v>
          </cell>
          <cell r="J75">
            <v>0.12</v>
          </cell>
          <cell r="K75">
            <v>0.12</v>
          </cell>
          <cell r="L75">
            <v>0.12</v>
          </cell>
        </row>
        <row r="76">
          <cell r="A76" t="str">
            <v>DSU_C2</v>
          </cell>
          <cell r="B76">
            <v>0.12</v>
          </cell>
          <cell r="C76">
            <v>0.12</v>
          </cell>
          <cell r="D76">
            <v>0.12</v>
          </cell>
          <cell r="E76">
            <v>0.12</v>
          </cell>
          <cell r="F76">
            <v>0.12</v>
          </cell>
          <cell r="G76">
            <v>0.12</v>
          </cell>
          <cell r="H76">
            <v>0.12</v>
          </cell>
          <cell r="I76">
            <v>0.12</v>
          </cell>
          <cell r="J76">
            <v>0.12</v>
          </cell>
          <cell r="K76">
            <v>0.12</v>
          </cell>
          <cell r="L76">
            <v>0.12</v>
          </cell>
        </row>
        <row r="77">
          <cell r="A77" t="str">
            <v>DSU_C3</v>
          </cell>
          <cell r="B77">
            <v>0.12</v>
          </cell>
          <cell r="C77">
            <v>0.12</v>
          </cell>
          <cell r="D77">
            <v>0.12</v>
          </cell>
          <cell r="E77">
            <v>0.12</v>
          </cell>
          <cell r="F77">
            <v>0.12</v>
          </cell>
          <cell r="G77">
            <v>0.12</v>
          </cell>
          <cell r="H77">
            <v>0.12</v>
          </cell>
          <cell r="I77">
            <v>0.12</v>
          </cell>
          <cell r="J77">
            <v>0.12</v>
          </cell>
          <cell r="K77">
            <v>0.12</v>
          </cell>
          <cell r="L77">
            <v>0.12</v>
          </cell>
        </row>
        <row r="78">
          <cell r="A78" t="str">
            <v>DSU_D1</v>
          </cell>
          <cell r="B78">
            <v>0.12</v>
          </cell>
          <cell r="C78">
            <v>0.12</v>
          </cell>
          <cell r="D78">
            <v>0.12</v>
          </cell>
          <cell r="E78">
            <v>0.12</v>
          </cell>
          <cell r="F78">
            <v>0.12</v>
          </cell>
          <cell r="G78">
            <v>0.12</v>
          </cell>
          <cell r="H78">
            <v>0.12</v>
          </cell>
          <cell r="I78">
            <v>0.12</v>
          </cell>
          <cell r="J78">
            <v>0.12</v>
          </cell>
          <cell r="K78">
            <v>0.12</v>
          </cell>
          <cell r="L78">
            <v>0.12</v>
          </cell>
        </row>
        <row r="79">
          <cell r="A79" t="str">
            <v>DSU_D2</v>
          </cell>
          <cell r="B79">
            <v>0.12</v>
          </cell>
          <cell r="C79">
            <v>0.12</v>
          </cell>
          <cell r="D79">
            <v>0.12</v>
          </cell>
          <cell r="E79">
            <v>0.12</v>
          </cell>
          <cell r="F79">
            <v>0.12</v>
          </cell>
          <cell r="G79">
            <v>0.12</v>
          </cell>
          <cell r="H79">
            <v>0.12</v>
          </cell>
          <cell r="I79">
            <v>0.12</v>
          </cell>
          <cell r="J79">
            <v>0.12</v>
          </cell>
          <cell r="K79">
            <v>0.12</v>
          </cell>
          <cell r="L79">
            <v>0.12</v>
          </cell>
        </row>
        <row r="80">
          <cell r="A80" t="str">
            <v>DSU_D3</v>
          </cell>
          <cell r="B80">
            <v>0.12</v>
          </cell>
          <cell r="C80">
            <v>0.12</v>
          </cell>
          <cell r="D80">
            <v>0.12</v>
          </cell>
          <cell r="E80">
            <v>0.12</v>
          </cell>
          <cell r="F80">
            <v>0.12</v>
          </cell>
          <cell r="G80">
            <v>0.12</v>
          </cell>
          <cell r="H80">
            <v>0.12</v>
          </cell>
          <cell r="I80">
            <v>0.12</v>
          </cell>
          <cell r="J80">
            <v>0.12</v>
          </cell>
          <cell r="K80">
            <v>0.12</v>
          </cell>
          <cell r="L80">
            <v>0.12</v>
          </cell>
        </row>
        <row r="81">
          <cell r="A81" t="str">
            <v>NI Reliance</v>
          </cell>
          <cell r="B81">
            <v>0.03</v>
          </cell>
          <cell r="C81">
            <v>0.03</v>
          </cell>
          <cell r="D81">
            <v>0.03</v>
          </cell>
          <cell r="E81">
            <v>0.03</v>
          </cell>
          <cell r="F81">
            <v>0.03</v>
          </cell>
          <cell r="G81">
            <v>0.03</v>
          </cell>
          <cell r="H81">
            <v>0.03</v>
          </cell>
          <cell r="I81">
            <v>0.03</v>
          </cell>
          <cell r="J81">
            <v>0.03</v>
          </cell>
          <cell r="K81">
            <v>0.03</v>
          </cell>
          <cell r="L81">
            <v>0.03</v>
          </cell>
        </row>
        <row r="85">
          <cell r="A85" t="str">
            <v>B10</v>
          </cell>
          <cell r="B85">
            <v>3.7999999999999999E-2</v>
          </cell>
          <cell r="C85">
            <v>3.7999999999999999E-2</v>
          </cell>
          <cell r="D85">
            <v>3.7999999999999999E-2</v>
          </cell>
          <cell r="E85">
            <v>4.7E-2</v>
          </cell>
          <cell r="F85">
            <v>3.7999999999999999E-2</v>
          </cell>
          <cell r="G85">
            <v>3.7999999999999999E-2</v>
          </cell>
          <cell r="H85">
            <v>3.7999999999999999E-2</v>
          </cell>
          <cell r="I85">
            <v>4.7E-2</v>
          </cell>
          <cell r="J85">
            <v>3.7999999999999999E-2</v>
          </cell>
          <cell r="K85">
            <v>3.7999999999999999E-2</v>
          </cell>
          <cell r="L85">
            <v>3.7999999999999999E-2</v>
          </cell>
          <cell r="M85">
            <v>3.9799999999999995E-2</v>
          </cell>
        </row>
        <row r="86">
          <cell r="A86" t="str">
            <v>B31</v>
          </cell>
          <cell r="B86">
            <v>4.2000000000000003E-2</v>
          </cell>
          <cell r="C86">
            <v>4.2000000000000003E-2</v>
          </cell>
          <cell r="D86">
            <v>3.4000000000000002E-2</v>
          </cell>
          <cell r="E86">
            <v>3.4000000000000002E-2</v>
          </cell>
          <cell r="F86">
            <v>3.4000000000000002E-2</v>
          </cell>
          <cell r="G86">
            <v>4.2000000000000003E-2</v>
          </cell>
          <cell r="H86">
            <v>3.4000000000000002E-2</v>
          </cell>
          <cell r="I86">
            <v>3.4000000000000002E-2</v>
          </cell>
          <cell r="J86">
            <v>3.4000000000000002E-2</v>
          </cell>
          <cell r="K86">
            <v>4.2000000000000003E-2</v>
          </cell>
          <cell r="L86">
            <v>3.4000000000000002E-2</v>
          </cell>
          <cell r="M86">
            <v>3.6400000000000002E-2</v>
          </cell>
        </row>
        <row r="87">
          <cell r="A87" t="str">
            <v>B32</v>
          </cell>
          <cell r="B87">
            <v>5.7000000000000002E-2</v>
          </cell>
          <cell r="C87">
            <v>5.7000000000000002E-2</v>
          </cell>
          <cell r="D87">
            <v>7.0000000000000007E-2</v>
          </cell>
          <cell r="E87">
            <v>5.7000000000000002E-2</v>
          </cell>
          <cell r="F87">
            <v>5.7000000000000002E-2</v>
          </cell>
          <cell r="G87">
            <v>5.7000000000000002E-2</v>
          </cell>
          <cell r="H87">
            <v>7.0000000000000007E-2</v>
          </cell>
          <cell r="I87">
            <v>5.7000000000000002E-2</v>
          </cell>
          <cell r="J87">
            <v>5.7000000000000002E-2</v>
          </cell>
          <cell r="K87">
            <v>5.7000000000000002E-2</v>
          </cell>
          <cell r="L87">
            <v>7.0000000000000007E-2</v>
          </cell>
          <cell r="M87">
            <v>6.0899999999999996E-2</v>
          </cell>
        </row>
        <row r="88">
          <cell r="A88" t="str">
            <v>GT7(GT1)</v>
          </cell>
          <cell r="B88">
            <v>1.7999999999999999E-2</v>
          </cell>
          <cell r="C88">
            <v>1.7999999999999999E-2</v>
          </cell>
          <cell r="D88">
            <v>2.1000000000000001E-2</v>
          </cell>
          <cell r="E88">
            <v>1.7999999999999999E-2</v>
          </cell>
          <cell r="F88">
            <v>1.7999999999999999E-2</v>
          </cell>
          <cell r="G88">
            <v>1.7999999999999999E-2</v>
          </cell>
          <cell r="H88">
            <v>1.7999999999999999E-2</v>
          </cell>
          <cell r="I88">
            <v>1.7999999999999999E-2</v>
          </cell>
          <cell r="J88">
            <v>1.7999999999999999E-2</v>
          </cell>
          <cell r="K88">
            <v>2.1000000000000001E-2</v>
          </cell>
          <cell r="L88">
            <v>1.7999999999999999E-2</v>
          </cell>
          <cell r="M88">
            <v>1.8599999999999998E-2</v>
          </cell>
        </row>
        <row r="89">
          <cell r="A89" t="str">
            <v>GT8(GT2)</v>
          </cell>
          <cell r="B89">
            <v>1.4999999999999999E-2</v>
          </cell>
          <cell r="C89">
            <v>1.4999999999999999E-2</v>
          </cell>
          <cell r="D89">
            <v>1.4999999999999999E-2</v>
          </cell>
          <cell r="E89">
            <v>1.7000000000000001E-2</v>
          </cell>
          <cell r="F89">
            <v>1.4999999999999999E-2</v>
          </cell>
          <cell r="G89">
            <v>1.4999999999999999E-2</v>
          </cell>
          <cell r="H89">
            <v>1.4999999999999999E-2</v>
          </cell>
          <cell r="I89">
            <v>1.4999999999999999E-2</v>
          </cell>
          <cell r="J89">
            <v>1.4999999999999999E-2</v>
          </cell>
          <cell r="K89">
            <v>1.4999999999999999E-2</v>
          </cell>
          <cell r="L89">
            <v>1.7000000000000001E-2</v>
          </cell>
          <cell r="M89">
            <v>1.5400000000000002E-2</v>
          </cell>
        </row>
        <row r="90">
          <cell r="A90" t="str">
            <v>ST1</v>
          </cell>
          <cell r="B90">
            <v>4.4999999999999998E-2</v>
          </cell>
          <cell r="C90">
            <v>4.4999999999999998E-2</v>
          </cell>
          <cell r="D90">
            <v>4.4999999999999998E-2</v>
          </cell>
          <cell r="E90">
            <v>5.0999999999999997E-2</v>
          </cell>
          <cell r="F90">
            <v>4.4999999999999998E-2</v>
          </cell>
          <cell r="G90">
            <v>4.4999999999999998E-2</v>
          </cell>
          <cell r="H90">
            <v>5.0999999999999997E-2</v>
          </cell>
          <cell r="I90">
            <v>4.4999999999999998E-2</v>
          </cell>
          <cell r="J90">
            <v>4.4999999999999998E-2</v>
          </cell>
          <cell r="K90">
            <v>0</v>
          </cell>
          <cell r="L90">
            <v>0</v>
          </cell>
          <cell r="M90">
            <v>3.7199999999999997E-2</v>
          </cell>
        </row>
        <row r="91">
          <cell r="A91" t="str">
            <v>ST2</v>
          </cell>
          <cell r="B91">
            <v>5.2999999999999999E-2</v>
          </cell>
          <cell r="C91">
            <v>5.2999999999999999E-2</v>
          </cell>
          <cell r="D91">
            <v>4.7E-2</v>
          </cell>
          <cell r="E91">
            <v>4.7E-2</v>
          </cell>
          <cell r="F91">
            <v>5.2999999999999999E-2</v>
          </cell>
          <cell r="G91">
            <v>4.7E-2</v>
          </cell>
          <cell r="H91">
            <v>4.7E-2</v>
          </cell>
          <cell r="I91">
            <v>5.2999999999999999E-2</v>
          </cell>
          <cell r="J91">
            <v>4.7E-2</v>
          </cell>
          <cell r="K91">
            <v>0</v>
          </cell>
          <cell r="L91">
            <v>0</v>
          </cell>
          <cell r="M91">
            <v>3.9399999999999998E-2</v>
          </cell>
        </row>
        <row r="92">
          <cell r="A92" t="str">
            <v>KGT1</v>
          </cell>
          <cell r="B92">
            <v>1.6E-2</v>
          </cell>
          <cell r="C92">
            <v>1.6E-2</v>
          </cell>
          <cell r="D92">
            <v>1.6E-2</v>
          </cell>
          <cell r="E92">
            <v>1.6E-2</v>
          </cell>
          <cell r="F92">
            <v>1.6E-2</v>
          </cell>
          <cell r="G92">
            <v>1.6E-2</v>
          </cell>
          <cell r="H92">
            <v>1.6E-2</v>
          </cell>
          <cell r="I92">
            <v>1.6E-2</v>
          </cell>
          <cell r="J92">
            <v>1.6E-2</v>
          </cell>
          <cell r="K92">
            <v>1.6E-2</v>
          </cell>
          <cell r="L92">
            <v>1.6E-2</v>
          </cell>
          <cell r="M92">
            <v>1.6000000000000004E-2</v>
          </cell>
        </row>
        <row r="93">
          <cell r="A93" t="str">
            <v>KGT2</v>
          </cell>
          <cell r="B93">
            <v>3.2000000000000001E-2</v>
          </cell>
          <cell r="C93">
            <v>3.2000000000000001E-2</v>
          </cell>
          <cell r="D93">
            <v>3.1E-2</v>
          </cell>
          <cell r="E93">
            <v>3.1E-2</v>
          </cell>
          <cell r="F93">
            <v>3.2000000000000001E-2</v>
          </cell>
          <cell r="G93">
            <v>3.1E-2</v>
          </cell>
          <cell r="H93">
            <v>3.1E-2</v>
          </cell>
          <cell r="I93">
            <v>3.2000000000000001E-2</v>
          </cell>
          <cell r="J93">
            <v>3.1E-2</v>
          </cell>
          <cell r="K93">
            <v>3.1E-2</v>
          </cell>
          <cell r="L93">
            <v>3.2000000000000001E-2</v>
          </cell>
          <cell r="M93">
            <v>3.1400000000000004E-2</v>
          </cell>
        </row>
        <row r="94">
          <cell r="A94" t="str">
            <v>KGT3</v>
          </cell>
          <cell r="B94">
            <v>2.7E-2</v>
          </cell>
          <cell r="C94">
            <v>2.7E-2</v>
          </cell>
          <cell r="D94">
            <v>2.7E-2</v>
          </cell>
          <cell r="E94">
            <v>2.7E-2</v>
          </cell>
          <cell r="F94">
            <v>2.7E-2</v>
          </cell>
          <cell r="G94">
            <v>2.7E-2</v>
          </cell>
          <cell r="H94">
            <v>2.7E-2</v>
          </cell>
          <cell r="I94">
            <v>2.7E-2</v>
          </cell>
          <cell r="J94">
            <v>2.7E-2</v>
          </cell>
          <cell r="K94">
            <v>2.7E-2</v>
          </cell>
          <cell r="L94">
            <v>2.7E-2</v>
          </cell>
          <cell r="M94">
            <v>2.7000000000000003E-2</v>
          </cell>
        </row>
        <row r="95">
          <cell r="A95" t="str">
            <v>KGT4</v>
          </cell>
          <cell r="B95">
            <v>8.0000000000000002E-3</v>
          </cell>
          <cell r="C95">
            <v>8.0000000000000002E-3</v>
          </cell>
          <cell r="D95">
            <v>8.0000000000000002E-3</v>
          </cell>
          <cell r="E95">
            <v>8.0000000000000002E-3</v>
          </cell>
          <cell r="F95">
            <v>8.0000000000000002E-3</v>
          </cell>
          <cell r="G95">
            <v>8.0000000000000002E-3</v>
          </cell>
          <cell r="H95">
            <v>8.0000000000000002E-3</v>
          </cell>
          <cell r="I95">
            <v>8.0000000000000002E-3</v>
          </cell>
          <cell r="J95">
            <v>8.0000000000000002E-3</v>
          </cell>
          <cell r="K95">
            <v>8.0000000000000002E-3</v>
          </cell>
          <cell r="L95">
            <v>8.0000000000000002E-3</v>
          </cell>
          <cell r="M95">
            <v>8.0000000000000019E-3</v>
          </cell>
        </row>
        <row r="96">
          <cell r="A96" t="str">
            <v>GT8</v>
          </cell>
          <cell r="B96">
            <v>3.1E-2</v>
          </cell>
          <cell r="C96">
            <v>3.1E-2</v>
          </cell>
          <cell r="D96">
            <v>3.3000000000000002E-2</v>
          </cell>
          <cell r="E96">
            <v>3.1E-2</v>
          </cell>
          <cell r="F96">
            <v>3.1E-2</v>
          </cell>
          <cell r="G96">
            <v>3.3000000000000002E-2</v>
          </cell>
          <cell r="H96">
            <v>3.1E-2</v>
          </cell>
          <cell r="I96">
            <v>3.1E-2</v>
          </cell>
          <cell r="J96">
            <v>3.3000000000000002E-2</v>
          </cell>
          <cell r="K96">
            <v>3.1E-2</v>
          </cell>
          <cell r="L96">
            <v>3.1E-2</v>
          </cell>
          <cell r="M96">
            <v>3.1600000000000003E-2</v>
          </cell>
        </row>
        <row r="97">
          <cell r="A97" t="str">
            <v>C30</v>
          </cell>
          <cell r="B97">
            <v>5.8999999999999997E-2</v>
          </cell>
          <cell r="C97">
            <v>5.8999999999999997E-2</v>
          </cell>
          <cell r="D97">
            <v>6.2E-2</v>
          </cell>
          <cell r="E97">
            <v>5.8999999999999997E-2</v>
          </cell>
          <cell r="F97">
            <v>5.8999999999999997E-2</v>
          </cell>
          <cell r="G97">
            <v>6.4000000000000001E-2</v>
          </cell>
          <cell r="H97">
            <v>5.8999999999999997E-2</v>
          </cell>
          <cell r="I97">
            <v>5.8999999999999997E-2</v>
          </cell>
          <cell r="J97">
            <v>6.4000000000000001E-2</v>
          </cell>
          <cell r="K97">
            <v>5.8999999999999997E-2</v>
          </cell>
          <cell r="L97">
            <v>5.8999999999999997E-2</v>
          </cell>
          <cell r="M97">
            <v>6.0299999999999999E-2</v>
          </cell>
        </row>
        <row r="98">
          <cell r="A98" t="str">
            <v>CGC</v>
          </cell>
          <cell r="B98">
            <v>0.05</v>
          </cell>
          <cell r="C98">
            <v>0.05</v>
          </cell>
          <cell r="D98">
            <v>0.05</v>
          </cell>
          <cell r="E98">
            <v>0.05</v>
          </cell>
          <cell r="F98">
            <v>0.05</v>
          </cell>
          <cell r="G98">
            <v>0.05</v>
          </cell>
          <cell r="H98">
            <v>0.05</v>
          </cell>
          <cell r="I98">
            <v>0.05</v>
          </cell>
          <cell r="J98">
            <v>0.05</v>
          </cell>
          <cell r="K98">
            <v>0.05</v>
          </cell>
          <cell r="L98">
            <v>0.05</v>
          </cell>
          <cell r="M98">
            <v>0.05</v>
          </cell>
        </row>
        <row r="99">
          <cell r="A99" t="str">
            <v>CGA</v>
          </cell>
          <cell r="B99">
            <v>0.05</v>
          </cell>
          <cell r="C99">
            <v>0.05</v>
          </cell>
          <cell r="D99">
            <v>0.05</v>
          </cell>
          <cell r="E99">
            <v>0.05</v>
          </cell>
          <cell r="F99">
            <v>0.05</v>
          </cell>
          <cell r="G99">
            <v>0.05</v>
          </cell>
          <cell r="H99">
            <v>0.05</v>
          </cell>
          <cell r="I99">
            <v>0.05</v>
          </cell>
          <cell r="J99">
            <v>0.05</v>
          </cell>
          <cell r="K99">
            <v>0.05</v>
          </cell>
          <cell r="L99">
            <v>0.05</v>
          </cell>
          <cell r="M99">
            <v>0.05</v>
          </cell>
        </row>
        <row r="100">
          <cell r="A100" t="str">
            <v>AGU</v>
          </cell>
          <cell r="B100">
            <v>0.25</v>
          </cell>
          <cell r="C100">
            <v>0.25</v>
          </cell>
          <cell r="D100">
            <v>0.25</v>
          </cell>
          <cell r="E100">
            <v>0.25</v>
          </cell>
          <cell r="F100">
            <v>0.25</v>
          </cell>
          <cell r="G100">
            <v>0.25</v>
          </cell>
          <cell r="H100">
            <v>0.25</v>
          </cell>
          <cell r="I100">
            <v>0.25</v>
          </cell>
          <cell r="J100">
            <v>0.25</v>
          </cell>
          <cell r="K100">
            <v>0.25</v>
          </cell>
          <cell r="L100">
            <v>0.25</v>
          </cell>
          <cell r="M100">
            <v>0.25</v>
          </cell>
        </row>
        <row r="101">
          <cell r="A101" t="str">
            <v>DSU_N1</v>
          </cell>
        </row>
        <row r="102">
          <cell r="A102" t="str">
            <v>DSU_N2</v>
          </cell>
        </row>
        <row r="103">
          <cell r="A103" t="str">
            <v>DSU_N3</v>
          </cell>
        </row>
        <row r="104">
          <cell r="A104" t="str">
            <v>DSU_N4</v>
          </cell>
          <cell r="B104">
            <v>0.25</v>
          </cell>
          <cell r="C104">
            <v>0.25</v>
          </cell>
          <cell r="D104">
            <v>0.25</v>
          </cell>
          <cell r="E104">
            <v>0.25</v>
          </cell>
          <cell r="F104">
            <v>0.25</v>
          </cell>
          <cell r="G104">
            <v>0.25</v>
          </cell>
          <cell r="H104">
            <v>0.25</v>
          </cell>
          <cell r="I104">
            <v>0.25</v>
          </cell>
          <cell r="J104">
            <v>0.25</v>
          </cell>
          <cell r="K104">
            <v>0.25</v>
          </cell>
          <cell r="L104">
            <v>0.25</v>
          </cell>
          <cell r="M104">
            <v>0.25</v>
          </cell>
        </row>
        <row r="105">
          <cell r="A105" t="str">
            <v>CHP</v>
          </cell>
          <cell r="B105">
            <v>0.39</v>
          </cell>
          <cell r="C105">
            <v>0.39</v>
          </cell>
          <cell r="D105">
            <v>0.39</v>
          </cell>
          <cell r="E105">
            <v>0.39</v>
          </cell>
          <cell r="F105">
            <v>0.39</v>
          </cell>
          <cell r="G105">
            <v>0.39</v>
          </cell>
          <cell r="H105">
            <v>0.39</v>
          </cell>
          <cell r="I105">
            <v>0.39</v>
          </cell>
          <cell r="J105">
            <v>0.39</v>
          </cell>
          <cell r="K105">
            <v>0.39</v>
          </cell>
          <cell r="L105">
            <v>0.39</v>
          </cell>
        </row>
        <row r="106">
          <cell r="A106" t="str">
            <v>Moyle_P1</v>
          </cell>
        </row>
        <row r="107">
          <cell r="A107" t="str">
            <v>Moyle_P2</v>
          </cell>
        </row>
        <row r="108">
          <cell r="A108" t="str">
            <v>Lisahally</v>
          </cell>
          <cell r="B108">
            <v>0.2</v>
          </cell>
          <cell r="C108">
            <v>0.2</v>
          </cell>
          <cell r="D108">
            <v>0.2</v>
          </cell>
          <cell r="E108">
            <v>0.2</v>
          </cell>
          <cell r="F108">
            <v>0.2</v>
          </cell>
          <cell r="G108">
            <v>0.2</v>
          </cell>
          <cell r="H108">
            <v>0.2</v>
          </cell>
          <cell r="I108">
            <v>0.2</v>
          </cell>
          <cell r="J108">
            <v>0.2</v>
          </cell>
          <cell r="K108">
            <v>0.2</v>
          </cell>
          <cell r="L108">
            <v>0.2</v>
          </cell>
          <cell r="M108">
            <v>0.2</v>
          </cell>
        </row>
        <row r="109">
          <cell r="A109" t="str">
            <v>Bombardier</v>
          </cell>
          <cell r="B109">
            <v>0.2</v>
          </cell>
          <cell r="C109">
            <v>0.2</v>
          </cell>
          <cell r="D109">
            <v>0.2</v>
          </cell>
          <cell r="E109">
            <v>0.2</v>
          </cell>
          <cell r="F109">
            <v>0.2</v>
          </cell>
          <cell r="G109">
            <v>0.2</v>
          </cell>
          <cell r="H109">
            <v>0.2</v>
          </cell>
          <cell r="I109">
            <v>0.2</v>
          </cell>
          <cell r="J109">
            <v>0.2</v>
          </cell>
          <cell r="K109">
            <v>0.2</v>
          </cell>
          <cell r="L109">
            <v>0.2</v>
          </cell>
          <cell r="M109">
            <v>0.2</v>
          </cell>
        </row>
        <row r="110">
          <cell r="A110" t="str">
            <v>BIO3</v>
          </cell>
          <cell r="B110">
            <v>0.2</v>
          </cell>
          <cell r="C110">
            <v>0.2</v>
          </cell>
          <cell r="D110">
            <v>0.2</v>
          </cell>
          <cell r="E110">
            <v>0.2</v>
          </cell>
          <cell r="F110">
            <v>0.2</v>
          </cell>
          <cell r="G110">
            <v>0.2</v>
          </cell>
          <cell r="H110">
            <v>0.2</v>
          </cell>
          <cell r="I110">
            <v>0.2</v>
          </cell>
          <cell r="J110">
            <v>0.2</v>
          </cell>
          <cell r="K110">
            <v>0.2</v>
          </cell>
          <cell r="L110">
            <v>0.2</v>
          </cell>
          <cell r="M110">
            <v>0.2</v>
          </cell>
        </row>
        <row r="113">
          <cell r="A113" t="str">
            <v>IE Reliance</v>
          </cell>
          <cell r="B113">
            <v>0</v>
          </cell>
          <cell r="C113">
            <v>0</v>
          </cell>
          <cell r="D113">
            <v>0</v>
          </cell>
          <cell r="E113">
            <v>0</v>
          </cell>
          <cell r="F113">
            <v>0</v>
          </cell>
          <cell r="G113">
            <v>0</v>
          </cell>
          <cell r="H113">
            <v>0</v>
          </cell>
          <cell r="I113">
            <v>0</v>
          </cell>
          <cell r="J113">
            <v>0</v>
          </cell>
          <cell r="K113">
            <v>0</v>
          </cell>
          <cell r="L113">
            <v>0</v>
          </cell>
          <cell r="M113">
            <v>0</v>
          </cell>
        </row>
        <row r="114">
          <cell r="A114" t="str">
            <v>NI_BIOGAS</v>
          </cell>
          <cell r="B114">
            <v>0.56031202435312033</v>
          </cell>
          <cell r="C114">
            <v>0.56031202435312033</v>
          </cell>
          <cell r="D114">
            <v>0.56031202435312033</v>
          </cell>
          <cell r="E114">
            <v>0.56031202435312033</v>
          </cell>
          <cell r="F114">
            <v>0.56031202435312033</v>
          </cell>
          <cell r="G114">
            <v>0.56031202435312033</v>
          </cell>
          <cell r="H114">
            <v>0.56031202435312033</v>
          </cell>
          <cell r="I114">
            <v>0.56031202435312033</v>
          </cell>
          <cell r="J114">
            <v>0.56031202435312033</v>
          </cell>
          <cell r="K114">
            <v>0.56031202435312033</v>
          </cell>
          <cell r="L114">
            <v>0.56031202435312033</v>
          </cell>
          <cell r="M114">
            <v>0.56031202435312033</v>
          </cell>
        </row>
        <row r="115">
          <cell r="A115" t="str">
            <v>NI_BIOMASS</v>
          </cell>
          <cell r="B115">
            <v>0.70337010515730647</v>
          </cell>
          <cell r="C115">
            <v>0.70337010515730647</v>
          </cell>
          <cell r="D115">
            <v>0.70337010515730647</v>
          </cell>
          <cell r="E115">
            <v>0.70337010515730647</v>
          </cell>
          <cell r="F115">
            <v>0.70337010515730647</v>
          </cell>
          <cell r="G115">
            <v>0.70337010515730647</v>
          </cell>
          <cell r="H115">
            <v>0.70337010515730647</v>
          </cell>
          <cell r="I115">
            <v>0.70337010515730647</v>
          </cell>
          <cell r="J115">
            <v>0.70337010515730647</v>
          </cell>
          <cell r="K115">
            <v>0.70337010515730647</v>
          </cell>
          <cell r="L115">
            <v>0.70337010515730647</v>
          </cell>
          <cell r="M115">
            <v>0.70337010515730647</v>
          </cell>
        </row>
        <row r="116">
          <cell r="A116" t="str">
            <v>NI_CHP_RES</v>
          </cell>
          <cell r="B116">
            <v>0.39501324028917972</v>
          </cell>
          <cell r="C116">
            <v>0.39501324028917972</v>
          </cell>
          <cell r="D116">
            <v>0.39501324028917972</v>
          </cell>
          <cell r="E116">
            <v>0.39501324028917972</v>
          </cell>
          <cell r="F116">
            <v>0.39501324028917972</v>
          </cell>
          <cell r="G116">
            <v>0.39501324028917972</v>
          </cell>
          <cell r="H116">
            <v>0.39501324028917972</v>
          </cell>
          <cell r="I116">
            <v>0.39501324028917972</v>
          </cell>
          <cell r="J116">
            <v>0.39501324028917972</v>
          </cell>
          <cell r="K116">
            <v>0.39501324028917972</v>
          </cell>
          <cell r="L116">
            <v>0.39501324028917972</v>
          </cell>
          <cell r="M116">
            <v>0.39501324028917972</v>
          </cell>
        </row>
        <row r="117">
          <cell r="A117" t="str">
            <v>NI_SSH</v>
          </cell>
          <cell r="B117">
            <v>0.66986709552287027</v>
          </cell>
          <cell r="C117">
            <v>0.66986709552287027</v>
          </cell>
          <cell r="D117">
            <v>0.66986709552287027</v>
          </cell>
          <cell r="E117">
            <v>0.66986709552287027</v>
          </cell>
          <cell r="F117">
            <v>0.66986709552287027</v>
          </cell>
          <cell r="G117">
            <v>0.66986709552287027</v>
          </cell>
          <cell r="H117">
            <v>0.66986709552287027</v>
          </cell>
          <cell r="I117">
            <v>0.66986709552287027</v>
          </cell>
          <cell r="J117">
            <v>0.66986709552287027</v>
          </cell>
          <cell r="K117">
            <v>0.66986709552287027</v>
          </cell>
          <cell r="L117">
            <v>0.66986709552287027</v>
          </cell>
          <cell r="M117">
            <v>0.66986709552287027</v>
          </cell>
        </row>
        <row r="118">
          <cell r="A118" t="str">
            <v>NI_LFG</v>
          </cell>
          <cell r="B118">
            <v>0.46139900691281543</v>
          </cell>
          <cell r="C118">
            <v>0.46139900691281543</v>
          </cell>
          <cell r="D118">
            <v>0.46139900691281543</v>
          </cell>
          <cell r="E118">
            <v>0.46139900691281543</v>
          </cell>
          <cell r="F118">
            <v>0.46139900691281543</v>
          </cell>
          <cell r="G118">
            <v>0.46139900691281543</v>
          </cell>
          <cell r="H118">
            <v>0.46139900691281543</v>
          </cell>
          <cell r="I118">
            <v>0.46139900691281543</v>
          </cell>
          <cell r="J118">
            <v>0.46139900691281543</v>
          </cell>
          <cell r="K118">
            <v>0.46139900691281543</v>
          </cell>
          <cell r="L118">
            <v>0.46139900691281543</v>
          </cell>
          <cell r="M118">
            <v>0.46139900691281543</v>
          </cell>
        </row>
        <row r="119">
          <cell r="A119" t="str">
            <v>NI_SOLAR</v>
          </cell>
          <cell r="B119">
            <v>0</v>
          </cell>
          <cell r="C119">
            <v>0</v>
          </cell>
          <cell r="D119">
            <v>0</v>
          </cell>
          <cell r="E119">
            <v>0</v>
          </cell>
          <cell r="F119">
            <v>0</v>
          </cell>
          <cell r="G119">
            <v>0</v>
          </cell>
          <cell r="H119">
            <v>0</v>
          </cell>
          <cell r="I119">
            <v>0</v>
          </cell>
          <cell r="J119">
            <v>0</v>
          </cell>
          <cell r="K119">
            <v>0</v>
          </cell>
          <cell r="L119">
            <v>0</v>
          </cell>
          <cell r="M119">
            <v>0</v>
          </cell>
        </row>
        <row r="120">
          <cell r="A120" t="str">
            <v>NI_DIESEL</v>
          </cell>
          <cell r="B120">
            <v>0.875</v>
          </cell>
          <cell r="C120">
            <v>0.875</v>
          </cell>
          <cell r="D120">
            <v>0.875</v>
          </cell>
          <cell r="E120">
            <v>0.875</v>
          </cell>
          <cell r="F120">
            <v>0.875</v>
          </cell>
          <cell r="G120">
            <v>0.875</v>
          </cell>
          <cell r="H120">
            <v>0.875</v>
          </cell>
          <cell r="I120">
            <v>0.875</v>
          </cell>
          <cell r="J120">
            <v>0.875</v>
          </cell>
          <cell r="K120">
            <v>0.875</v>
          </cell>
          <cell r="L120">
            <v>0.875</v>
          </cell>
          <cell r="M120">
            <v>0.875</v>
          </cell>
        </row>
        <row r="121">
          <cell r="A121" t="str">
            <v>NI_WIND</v>
          </cell>
          <cell r="B121">
            <v>0</v>
          </cell>
          <cell r="C121">
            <v>0</v>
          </cell>
          <cell r="D121">
            <v>0</v>
          </cell>
          <cell r="E121">
            <v>0</v>
          </cell>
          <cell r="F121">
            <v>0</v>
          </cell>
          <cell r="G121">
            <v>0</v>
          </cell>
          <cell r="H121">
            <v>0</v>
          </cell>
          <cell r="I121">
            <v>0</v>
          </cell>
          <cell r="J121">
            <v>0</v>
          </cell>
          <cell r="K121">
            <v>0</v>
          </cell>
          <cell r="L121">
            <v>0</v>
          </cell>
          <cell r="M121">
            <v>0</v>
          </cell>
        </row>
        <row r="122">
          <cell r="A122" t="str">
            <v>Wind CC</v>
          </cell>
          <cell r="B122">
            <v>0</v>
          </cell>
          <cell r="C122">
            <v>0</v>
          </cell>
          <cell r="D122">
            <v>0</v>
          </cell>
          <cell r="E122">
            <v>0</v>
          </cell>
          <cell r="F122">
            <v>0</v>
          </cell>
          <cell r="G122">
            <v>0</v>
          </cell>
          <cell r="H122">
            <v>0</v>
          </cell>
          <cell r="I122">
            <v>0</v>
          </cell>
          <cell r="J122">
            <v>0</v>
          </cell>
          <cell r="K122">
            <v>0</v>
          </cell>
          <cell r="L122">
            <v>0</v>
          </cell>
          <cell r="M122">
            <v>0</v>
          </cell>
        </row>
        <row r="123">
          <cell r="A123" t="str">
            <v>IE Reliance</v>
          </cell>
        </row>
        <row r="124">
          <cell r="A124" t="str">
            <v>INDU</v>
          </cell>
          <cell r="B124">
            <v>0.91666666666666663</v>
          </cell>
          <cell r="C124">
            <v>0.91666666666666663</v>
          </cell>
          <cell r="D124">
            <v>0.91666666666666663</v>
          </cell>
          <cell r="E124">
            <v>0.91666666666666663</v>
          </cell>
          <cell r="F124">
            <v>0.91666666666666663</v>
          </cell>
          <cell r="G124">
            <v>0.91666666666666663</v>
          </cell>
          <cell r="H124">
            <v>0.91666666666666663</v>
          </cell>
          <cell r="I124">
            <v>0.91666666666666663</v>
          </cell>
          <cell r="J124">
            <v>0.91666666666666663</v>
          </cell>
          <cell r="K124">
            <v>0.91666666666666663</v>
          </cell>
          <cell r="L124">
            <v>0.91666666666666663</v>
          </cell>
          <cell r="M124">
            <v>0.91700000000000004</v>
          </cell>
        </row>
        <row r="125">
          <cell r="A125" t="str">
            <v>SSH1</v>
          </cell>
          <cell r="B125">
            <v>0.7645352952382809</v>
          </cell>
          <cell r="C125">
            <v>0.7645352952382809</v>
          </cell>
          <cell r="D125">
            <v>0.7645352952382809</v>
          </cell>
          <cell r="E125">
            <v>0.7645352952382809</v>
          </cell>
          <cell r="F125">
            <v>0.7645352952382809</v>
          </cell>
          <cell r="G125">
            <v>0.7645352952382809</v>
          </cell>
          <cell r="H125">
            <v>0.7645352952382809</v>
          </cell>
          <cell r="I125">
            <v>0.7645352952382809</v>
          </cell>
          <cell r="J125">
            <v>0.7645352952382809</v>
          </cell>
          <cell r="K125">
            <v>0.7645352952382809</v>
          </cell>
          <cell r="L125">
            <v>0.7645352952382809</v>
          </cell>
          <cell r="M125">
            <v>0.76500000000000001</v>
          </cell>
        </row>
        <row r="126">
          <cell r="A126" t="str">
            <v>SSH2</v>
          </cell>
          <cell r="B126">
            <v>0.7645352952382809</v>
          </cell>
          <cell r="C126">
            <v>0.7645352952382809</v>
          </cell>
          <cell r="D126">
            <v>0.7645352952382809</v>
          </cell>
          <cell r="E126">
            <v>0.7645352952382809</v>
          </cell>
          <cell r="F126">
            <v>0.7645352952382809</v>
          </cell>
          <cell r="G126">
            <v>0.7645352952382809</v>
          </cell>
          <cell r="H126">
            <v>0.7645352952382809</v>
          </cell>
          <cell r="I126">
            <v>0.7645352952382809</v>
          </cell>
          <cell r="J126">
            <v>0.7645352952382809</v>
          </cell>
          <cell r="K126">
            <v>0.7645352952382809</v>
          </cell>
          <cell r="L126">
            <v>0.7645352952382809</v>
          </cell>
          <cell r="M126">
            <v>0.76500000000000001</v>
          </cell>
        </row>
        <row r="127">
          <cell r="A127" t="str">
            <v>CHP_SC1</v>
          </cell>
          <cell r="B127">
            <v>0.59000000000000008</v>
          </cell>
          <cell r="C127">
            <v>0.59000000000000008</v>
          </cell>
          <cell r="D127">
            <v>0.59000000000000008</v>
          </cell>
          <cell r="E127">
            <v>0.59000000000000008</v>
          </cell>
          <cell r="F127">
            <v>0.59000000000000008</v>
          </cell>
          <cell r="G127">
            <v>0.59000000000000008</v>
          </cell>
          <cell r="H127">
            <v>0.59000000000000008</v>
          </cell>
          <cell r="I127">
            <v>0.59000000000000008</v>
          </cell>
          <cell r="J127">
            <v>0.59000000000000008</v>
          </cell>
          <cell r="K127">
            <v>0.59000000000000008</v>
          </cell>
          <cell r="L127">
            <v>0.59000000000000008</v>
          </cell>
          <cell r="M127">
            <v>0.59</v>
          </cell>
        </row>
        <row r="128">
          <cell r="A128" t="str">
            <v>CHP_SC2</v>
          </cell>
          <cell r="B128">
            <v>0.59000000000000008</v>
          </cell>
          <cell r="C128">
            <v>0.59000000000000008</v>
          </cell>
          <cell r="D128">
            <v>0.59000000000000008</v>
          </cell>
          <cell r="E128">
            <v>0.59000000000000008</v>
          </cell>
          <cell r="F128">
            <v>0.59000000000000008</v>
          </cell>
          <cell r="G128">
            <v>0.59000000000000008</v>
          </cell>
          <cell r="H128">
            <v>0.59000000000000008</v>
          </cell>
          <cell r="I128">
            <v>0.59000000000000008</v>
          </cell>
          <cell r="J128">
            <v>0.59000000000000008</v>
          </cell>
          <cell r="K128">
            <v>0.59000000000000008</v>
          </cell>
          <cell r="L128">
            <v>0.59000000000000008</v>
          </cell>
          <cell r="M128">
            <v>0.59</v>
          </cell>
        </row>
        <row r="129">
          <cell r="A129" t="str">
            <v>CHP_SC3</v>
          </cell>
          <cell r="B129">
            <v>0.59000000000000008</v>
          </cell>
          <cell r="C129">
            <v>0.59000000000000008</v>
          </cell>
          <cell r="D129">
            <v>0.59000000000000008</v>
          </cell>
          <cell r="E129">
            <v>0.59000000000000008</v>
          </cell>
          <cell r="F129">
            <v>0.59000000000000008</v>
          </cell>
          <cell r="G129">
            <v>0.59000000000000008</v>
          </cell>
          <cell r="H129">
            <v>0.59000000000000008</v>
          </cell>
          <cell r="I129">
            <v>0.59000000000000008</v>
          </cell>
          <cell r="J129">
            <v>0.59000000000000008</v>
          </cell>
          <cell r="K129">
            <v>0.59000000000000008</v>
          </cell>
          <cell r="L129">
            <v>0.59000000000000008</v>
          </cell>
          <cell r="M129">
            <v>0.59</v>
          </cell>
        </row>
        <row r="130">
          <cell r="A130" t="str">
            <v>CHP_SC4</v>
          </cell>
          <cell r="B130">
            <v>0.59000000000000008</v>
          </cell>
          <cell r="C130">
            <v>0.59000000000000008</v>
          </cell>
          <cell r="D130">
            <v>0.59000000000000008</v>
          </cell>
          <cell r="E130">
            <v>0.59000000000000008</v>
          </cell>
          <cell r="F130">
            <v>0.59000000000000008</v>
          </cell>
          <cell r="G130">
            <v>0.59000000000000008</v>
          </cell>
          <cell r="H130">
            <v>0.59000000000000008</v>
          </cell>
          <cell r="I130">
            <v>0.59000000000000008</v>
          </cell>
          <cell r="J130">
            <v>0.59000000000000008</v>
          </cell>
          <cell r="K130">
            <v>0.59000000000000008</v>
          </cell>
          <cell r="L130">
            <v>0.59000000000000008</v>
          </cell>
          <cell r="M130">
            <v>0.59</v>
          </cell>
        </row>
        <row r="131">
          <cell r="A131" t="str">
            <v>CHP_SC5</v>
          </cell>
          <cell r="B131">
            <v>0.59000000000000008</v>
          </cell>
          <cell r="C131">
            <v>0.59000000000000008</v>
          </cell>
          <cell r="D131">
            <v>0.59000000000000008</v>
          </cell>
          <cell r="E131">
            <v>0.59000000000000008</v>
          </cell>
          <cell r="F131">
            <v>0.59000000000000008</v>
          </cell>
          <cell r="G131">
            <v>0.59000000000000008</v>
          </cell>
          <cell r="H131">
            <v>0.59000000000000008</v>
          </cell>
          <cell r="I131">
            <v>0.59000000000000008</v>
          </cell>
          <cell r="J131">
            <v>0.59000000000000008</v>
          </cell>
          <cell r="K131">
            <v>0.59000000000000008</v>
          </cell>
          <cell r="L131">
            <v>0.59000000000000008</v>
          </cell>
          <cell r="M131">
            <v>0.59</v>
          </cell>
        </row>
        <row r="132">
          <cell r="A132" t="str">
            <v>CHP_SC6</v>
          </cell>
          <cell r="B132">
            <v>0.59000000000000008</v>
          </cell>
          <cell r="C132">
            <v>0.59000000000000008</v>
          </cell>
          <cell r="D132">
            <v>0.59000000000000008</v>
          </cell>
          <cell r="E132">
            <v>0.59000000000000008</v>
          </cell>
          <cell r="F132">
            <v>0.59000000000000008</v>
          </cell>
          <cell r="G132">
            <v>0.59000000000000008</v>
          </cell>
          <cell r="H132">
            <v>0.59000000000000008</v>
          </cell>
          <cell r="I132">
            <v>0.59000000000000008</v>
          </cell>
          <cell r="J132">
            <v>0.59000000000000008</v>
          </cell>
          <cell r="K132">
            <v>0.59000000000000008</v>
          </cell>
          <cell r="L132">
            <v>0.59000000000000008</v>
          </cell>
          <cell r="M132">
            <v>0.59</v>
          </cell>
        </row>
        <row r="133">
          <cell r="A133" t="str">
            <v>CHP_SC7</v>
          </cell>
          <cell r="B133">
            <v>0.59000000000000008</v>
          </cell>
          <cell r="C133">
            <v>0.59000000000000008</v>
          </cell>
          <cell r="D133">
            <v>0.59000000000000008</v>
          </cell>
          <cell r="E133">
            <v>0.59000000000000008</v>
          </cell>
          <cell r="F133">
            <v>0.59000000000000008</v>
          </cell>
          <cell r="G133">
            <v>0.59000000000000008</v>
          </cell>
          <cell r="H133">
            <v>0.59000000000000008</v>
          </cell>
          <cell r="I133">
            <v>0.59000000000000008</v>
          </cell>
          <cell r="J133">
            <v>0.59000000000000008</v>
          </cell>
          <cell r="K133">
            <v>0.59000000000000008</v>
          </cell>
          <cell r="L133">
            <v>0.59000000000000008</v>
          </cell>
          <cell r="M133">
            <v>0.59</v>
          </cell>
        </row>
        <row r="134">
          <cell r="A134" t="str">
            <v>CHP_SC8</v>
          </cell>
          <cell r="B134">
            <v>0.59000000000000008</v>
          </cell>
          <cell r="C134">
            <v>0.59000000000000008</v>
          </cell>
          <cell r="D134">
            <v>0.59000000000000008</v>
          </cell>
          <cell r="E134">
            <v>0.59000000000000008</v>
          </cell>
          <cell r="F134">
            <v>0.59000000000000008</v>
          </cell>
          <cell r="G134">
            <v>0.59000000000000008</v>
          </cell>
          <cell r="H134">
            <v>0.59000000000000008</v>
          </cell>
          <cell r="I134">
            <v>0.59000000000000008</v>
          </cell>
          <cell r="J134">
            <v>0.59000000000000008</v>
          </cell>
          <cell r="K134">
            <v>0.59000000000000008</v>
          </cell>
          <cell r="L134">
            <v>0.59000000000000008</v>
          </cell>
          <cell r="M134">
            <v>0.59</v>
          </cell>
        </row>
        <row r="135">
          <cell r="A135" t="str">
            <v>CHP_TRADE1</v>
          </cell>
          <cell r="B135">
            <v>0.15889702409069428</v>
          </cell>
          <cell r="C135">
            <v>0.15889702409069428</v>
          </cell>
          <cell r="D135">
            <v>0.15889702409069428</v>
          </cell>
          <cell r="E135">
            <v>0.15889702409069428</v>
          </cell>
          <cell r="F135">
            <v>0.15889702409069428</v>
          </cell>
          <cell r="G135">
            <v>0.15889702409069428</v>
          </cell>
          <cell r="H135">
            <v>0.15889702409069428</v>
          </cell>
          <cell r="I135">
            <v>0.15889702409069428</v>
          </cell>
          <cell r="J135">
            <v>0.15889702409069428</v>
          </cell>
          <cell r="K135">
            <v>0.15889702409069428</v>
          </cell>
          <cell r="L135">
            <v>0.15889702409069428</v>
          </cell>
          <cell r="M135">
            <v>0.159</v>
          </cell>
        </row>
        <row r="136">
          <cell r="A136" t="str">
            <v>CHP_TRADE2</v>
          </cell>
          <cell r="B136">
            <v>0.15889702409069428</v>
          </cell>
          <cell r="C136">
            <v>0.15889702409069428</v>
          </cell>
          <cell r="D136">
            <v>0.15889702409069428</v>
          </cell>
          <cell r="E136">
            <v>0.15889702409069428</v>
          </cell>
          <cell r="F136">
            <v>0.15889702409069428</v>
          </cell>
          <cell r="G136">
            <v>0.15889702409069428</v>
          </cell>
          <cell r="H136">
            <v>0.15889702409069428</v>
          </cell>
          <cell r="I136">
            <v>0.15889702409069428</v>
          </cell>
          <cell r="J136">
            <v>0.15889702409069428</v>
          </cell>
          <cell r="K136">
            <v>0.15889702409069428</v>
          </cell>
          <cell r="L136">
            <v>0.15889702409069428</v>
          </cell>
          <cell r="M136">
            <v>0.159</v>
          </cell>
        </row>
        <row r="137">
          <cell r="A137" t="str">
            <v>CHP_TRADE3</v>
          </cell>
          <cell r="B137">
            <v>0.15889702409069428</v>
          </cell>
          <cell r="C137">
            <v>0.15889702409069428</v>
          </cell>
          <cell r="D137">
            <v>0.15889702409069428</v>
          </cell>
          <cell r="E137">
            <v>0.15889702409069428</v>
          </cell>
          <cell r="F137">
            <v>0.15889702409069428</v>
          </cell>
          <cell r="G137">
            <v>0.15889702409069428</v>
          </cell>
          <cell r="H137">
            <v>0.15889702409069428</v>
          </cell>
          <cell r="I137">
            <v>0.15889702409069428</v>
          </cell>
          <cell r="J137">
            <v>0.15889702409069428</v>
          </cell>
          <cell r="K137">
            <v>0.15889702409069428</v>
          </cell>
          <cell r="L137">
            <v>0.15889702409069428</v>
          </cell>
          <cell r="M137">
            <v>0.159</v>
          </cell>
        </row>
        <row r="138">
          <cell r="A138" t="str">
            <v>CHP_TRADE4</v>
          </cell>
          <cell r="B138">
            <v>0.15889702409069428</v>
          </cell>
          <cell r="C138">
            <v>0.15889702409069428</v>
          </cell>
          <cell r="D138">
            <v>0.15889702409069428</v>
          </cell>
          <cell r="E138">
            <v>0.15889702409069428</v>
          </cell>
          <cell r="F138">
            <v>0.15889702409069428</v>
          </cell>
          <cell r="G138">
            <v>0.15889702409069428</v>
          </cell>
          <cell r="H138">
            <v>0.15889702409069428</v>
          </cell>
          <cell r="I138">
            <v>0.15889702409069428</v>
          </cell>
          <cell r="J138">
            <v>0.15889702409069428</v>
          </cell>
          <cell r="K138">
            <v>0.15889702409069428</v>
          </cell>
          <cell r="L138">
            <v>0.15889702409069428</v>
          </cell>
          <cell r="M138">
            <v>0.159</v>
          </cell>
        </row>
        <row r="139">
          <cell r="A139" t="str">
            <v>CHP_TRADE5</v>
          </cell>
          <cell r="B139">
            <v>0.15889702409069428</v>
          </cell>
          <cell r="C139">
            <v>0.15889702409069428</v>
          </cell>
          <cell r="D139">
            <v>0.15889702409069428</v>
          </cell>
          <cell r="E139">
            <v>0.15889702409069428</v>
          </cell>
          <cell r="F139">
            <v>0.15889702409069428</v>
          </cell>
          <cell r="G139">
            <v>0.15889702409069428</v>
          </cell>
          <cell r="H139">
            <v>0.15889702409069428</v>
          </cell>
          <cell r="I139">
            <v>0.15889702409069428</v>
          </cell>
          <cell r="J139">
            <v>0.15889702409069428</v>
          </cell>
          <cell r="K139">
            <v>0.15889702409069428</v>
          </cell>
          <cell r="L139">
            <v>0.15889702409069428</v>
          </cell>
          <cell r="M139">
            <v>0.159</v>
          </cell>
        </row>
        <row r="140">
          <cell r="A140" t="str">
            <v>CHP_TRADE6</v>
          </cell>
          <cell r="B140">
            <v>0.15889702409069428</v>
          </cell>
          <cell r="C140">
            <v>0.15889702409069428</v>
          </cell>
          <cell r="D140">
            <v>0.15889702409069428</v>
          </cell>
          <cell r="E140">
            <v>0.15889702409069428</v>
          </cell>
          <cell r="F140">
            <v>0.15889702409069428</v>
          </cell>
          <cell r="G140">
            <v>0.15889702409069428</v>
          </cell>
          <cell r="H140">
            <v>0.15889702409069428</v>
          </cell>
          <cell r="I140">
            <v>0.15889702409069428</v>
          </cell>
          <cell r="J140">
            <v>0.15889702409069428</v>
          </cell>
          <cell r="K140">
            <v>0.15889702409069428</v>
          </cell>
          <cell r="L140">
            <v>0.15889702409069428</v>
          </cell>
          <cell r="M140">
            <v>0.159</v>
          </cell>
        </row>
        <row r="141">
          <cell r="A141" t="str">
            <v>LFG_BIOM1</v>
          </cell>
          <cell r="B141">
            <v>0.66519836822885159</v>
          </cell>
          <cell r="C141">
            <v>0.66519836822885159</v>
          </cell>
          <cell r="D141">
            <v>0.66519836822885159</v>
          </cell>
          <cell r="E141">
            <v>0.66519836822885159</v>
          </cell>
          <cell r="F141">
            <v>0.66519836822885159</v>
          </cell>
          <cell r="G141">
            <v>0.66519836822885159</v>
          </cell>
          <cell r="H141">
            <v>0.66519836822885159</v>
          </cell>
          <cell r="I141">
            <v>0.66519836822885159</v>
          </cell>
          <cell r="J141">
            <v>0.66519836822885159</v>
          </cell>
          <cell r="K141">
            <v>0.66519836822885159</v>
          </cell>
          <cell r="L141">
            <v>0.66519836822885159</v>
          </cell>
          <cell r="M141">
            <v>0.66500000000000004</v>
          </cell>
        </row>
        <row r="142">
          <cell r="A142" t="str">
            <v>LFG_BIOM2</v>
          </cell>
          <cell r="B142">
            <v>0.66519836822885159</v>
          </cell>
          <cell r="C142">
            <v>0.66519836822885159</v>
          </cell>
          <cell r="D142">
            <v>0.66519836822885159</v>
          </cell>
          <cell r="E142">
            <v>0.66519836822885159</v>
          </cell>
          <cell r="F142">
            <v>0.66519836822885159</v>
          </cell>
          <cell r="G142">
            <v>0.66519836822885159</v>
          </cell>
          <cell r="H142">
            <v>0.66519836822885159</v>
          </cell>
          <cell r="I142">
            <v>0.66519836822885159</v>
          </cell>
          <cell r="J142">
            <v>0.66519836822885159</v>
          </cell>
          <cell r="K142">
            <v>0.66519836822885159</v>
          </cell>
          <cell r="L142">
            <v>0.66519836822885159</v>
          </cell>
          <cell r="M142">
            <v>0.66500000000000004</v>
          </cell>
        </row>
        <row r="143">
          <cell r="A143" t="str">
            <v>LFG_BIOM3</v>
          </cell>
          <cell r="B143">
            <v>0.66519836822885159</v>
          </cell>
          <cell r="C143">
            <v>0.66519836822885159</v>
          </cell>
          <cell r="D143">
            <v>0.66519836822885159</v>
          </cell>
          <cell r="E143">
            <v>0.66519836822885159</v>
          </cell>
          <cell r="F143">
            <v>0.66519836822885159</v>
          </cell>
          <cell r="G143">
            <v>0.66519836822885159</v>
          </cell>
          <cell r="H143">
            <v>0.66519836822885159</v>
          </cell>
          <cell r="I143">
            <v>0.66519836822885159</v>
          </cell>
          <cell r="J143">
            <v>0.66519836822885159</v>
          </cell>
          <cell r="K143">
            <v>0.66519836822885159</v>
          </cell>
          <cell r="L143">
            <v>0.66519836822885159</v>
          </cell>
          <cell r="M143">
            <v>0.66500000000000004</v>
          </cell>
        </row>
        <row r="144">
          <cell r="A144" t="str">
            <v>LFG_BIOM4</v>
          </cell>
          <cell r="B144">
            <v>0.66519836822885203</v>
          </cell>
          <cell r="C144">
            <v>0.66519836822885203</v>
          </cell>
          <cell r="D144">
            <v>0.66519836822885203</v>
          </cell>
          <cell r="E144">
            <v>0.66519836822885203</v>
          </cell>
          <cell r="F144">
            <v>0.66519836822885203</v>
          </cell>
          <cell r="G144">
            <v>0.66519836822885203</v>
          </cell>
          <cell r="H144">
            <v>0.66519836822885203</v>
          </cell>
          <cell r="I144">
            <v>0.66519836822885203</v>
          </cell>
          <cell r="J144">
            <v>0.66519836822885203</v>
          </cell>
          <cell r="K144">
            <v>0.66519836822885203</v>
          </cell>
          <cell r="L144">
            <v>0.66519836822885203</v>
          </cell>
          <cell r="M144">
            <v>0.66500000000000004</v>
          </cell>
        </row>
        <row r="145">
          <cell r="A145" t="str">
            <v>BCHP1</v>
          </cell>
          <cell r="B145">
            <v>0.19999999999999996</v>
          </cell>
          <cell r="C145">
            <v>0.19999999999999996</v>
          </cell>
          <cell r="D145">
            <v>0.19999999999999996</v>
          </cell>
          <cell r="E145">
            <v>0.19999999999999996</v>
          </cell>
          <cell r="F145">
            <v>0.19999999999999996</v>
          </cell>
          <cell r="G145">
            <v>0.19999999999999996</v>
          </cell>
          <cell r="H145">
            <v>0.19999999999999996</v>
          </cell>
          <cell r="I145">
            <v>0.19999999999999996</v>
          </cell>
          <cell r="J145">
            <v>0.19999999999999996</v>
          </cell>
          <cell r="K145">
            <v>0.19999999999999996</v>
          </cell>
          <cell r="L145">
            <v>0.19999999999999996</v>
          </cell>
          <cell r="M145">
            <v>0.2</v>
          </cell>
        </row>
        <row r="146">
          <cell r="A146" t="str">
            <v>BCHP2</v>
          </cell>
          <cell r="B146">
            <v>0.19999999999999996</v>
          </cell>
          <cell r="C146">
            <v>0.19999999999999996</v>
          </cell>
          <cell r="D146">
            <v>0.19999999999999996</v>
          </cell>
          <cell r="E146">
            <v>0.19999999999999996</v>
          </cell>
          <cell r="F146">
            <v>0.19999999999999996</v>
          </cell>
          <cell r="G146">
            <v>0.19999999999999996</v>
          </cell>
          <cell r="H146">
            <v>0.19999999999999996</v>
          </cell>
          <cell r="I146">
            <v>0.19999999999999996</v>
          </cell>
          <cell r="J146">
            <v>0.19999999999999996</v>
          </cell>
          <cell r="K146">
            <v>0.19999999999999996</v>
          </cell>
          <cell r="L146">
            <v>0.19999999999999996</v>
          </cell>
          <cell r="M146">
            <v>0.2</v>
          </cell>
        </row>
        <row r="147">
          <cell r="A147" t="str">
            <v>BCHP3</v>
          </cell>
          <cell r="B147">
            <v>0.19999999999999996</v>
          </cell>
          <cell r="C147">
            <v>0.19999999999999996</v>
          </cell>
          <cell r="D147">
            <v>0.19999999999999996</v>
          </cell>
          <cell r="E147">
            <v>0.19999999999999996</v>
          </cell>
          <cell r="F147">
            <v>0.19999999999999996</v>
          </cell>
          <cell r="G147">
            <v>0.19999999999999996</v>
          </cell>
          <cell r="H147">
            <v>0.19999999999999996</v>
          </cell>
          <cell r="I147">
            <v>0.19999999999999996</v>
          </cell>
          <cell r="J147">
            <v>0.19999999999999996</v>
          </cell>
          <cell r="K147">
            <v>0.19999999999999996</v>
          </cell>
          <cell r="L147">
            <v>0.19999999999999996</v>
          </cell>
          <cell r="M147">
            <v>0.2</v>
          </cell>
        </row>
        <row r="148">
          <cell r="A148" t="str">
            <v>BCHP4</v>
          </cell>
          <cell r="B148">
            <v>0.19999999999999996</v>
          </cell>
          <cell r="C148">
            <v>0.19999999999999996</v>
          </cell>
          <cell r="D148">
            <v>0.19999999999999996</v>
          </cell>
          <cell r="E148">
            <v>0.19999999999999996</v>
          </cell>
          <cell r="F148">
            <v>0.19999999999999996</v>
          </cell>
          <cell r="G148">
            <v>0.19999999999999996</v>
          </cell>
          <cell r="H148">
            <v>0.19999999999999996</v>
          </cell>
          <cell r="I148">
            <v>0.19999999999999996</v>
          </cell>
          <cell r="J148">
            <v>0.19999999999999996</v>
          </cell>
          <cell r="K148">
            <v>0.19999999999999996</v>
          </cell>
          <cell r="L148">
            <v>0.19999999999999996</v>
          </cell>
          <cell r="M148">
            <v>0.2</v>
          </cell>
        </row>
        <row r="149">
          <cell r="A149" t="str">
            <v>BCHP5</v>
          </cell>
          <cell r="B149">
            <v>0.19999999999999996</v>
          </cell>
          <cell r="C149">
            <v>0.19999999999999996</v>
          </cell>
          <cell r="D149">
            <v>0.19999999999999996</v>
          </cell>
          <cell r="E149">
            <v>0.19999999999999996</v>
          </cell>
          <cell r="F149">
            <v>0.19999999999999996</v>
          </cell>
          <cell r="G149">
            <v>0.19999999999999996</v>
          </cell>
          <cell r="H149">
            <v>0.19999999999999996</v>
          </cell>
          <cell r="I149">
            <v>0.19999999999999996</v>
          </cell>
          <cell r="J149">
            <v>0.19999999999999996</v>
          </cell>
          <cell r="K149">
            <v>0.19999999999999996</v>
          </cell>
          <cell r="L149">
            <v>0.19999999999999996</v>
          </cell>
          <cell r="M149">
            <v>0.2</v>
          </cell>
        </row>
        <row r="150">
          <cell r="A150" t="str">
            <v>BCHP6</v>
          </cell>
          <cell r="B150">
            <v>0.19999999999999996</v>
          </cell>
          <cell r="C150">
            <v>0.19999999999999996</v>
          </cell>
          <cell r="D150">
            <v>0.19999999999999996</v>
          </cell>
          <cell r="E150">
            <v>0.19999999999999996</v>
          </cell>
          <cell r="F150">
            <v>0.19999999999999996</v>
          </cell>
          <cell r="G150">
            <v>0.19999999999999996</v>
          </cell>
          <cell r="H150">
            <v>0.19999999999999996</v>
          </cell>
          <cell r="I150">
            <v>0.19999999999999996</v>
          </cell>
          <cell r="J150">
            <v>0.19999999999999996</v>
          </cell>
          <cell r="K150">
            <v>0.19999999999999996</v>
          </cell>
          <cell r="L150">
            <v>0.19999999999999996</v>
          </cell>
          <cell r="M150">
            <v>0.2</v>
          </cell>
        </row>
        <row r="151">
          <cell r="A151" t="str">
            <v>BCHP7</v>
          </cell>
          <cell r="B151">
            <v>0.19999999999999996</v>
          </cell>
          <cell r="C151">
            <v>0.19999999999999996</v>
          </cell>
          <cell r="D151">
            <v>0.19999999999999996</v>
          </cell>
          <cell r="E151">
            <v>0.19999999999999996</v>
          </cell>
          <cell r="F151">
            <v>0.19999999999999996</v>
          </cell>
          <cell r="G151">
            <v>0.19999999999999996</v>
          </cell>
          <cell r="H151">
            <v>0.19999999999999996</v>
          </cell>
          <cell r="I151">
            <v>0.19999999999999996</v>
          </cell>
          <cell r="J151">
            <v>0.19999999999999996</v>
          </cell>
          <cell r="K151">
            <v>0.19999999999999996</v>
          </cell>
          <cell r="L151">
            <v>0.19999999999999996</v>
          </cell>
          <cell r="M151">
            <v>0.2</v>
          </cell>
        </row>
        <row r="152">
          <cell r="A152" t="str">
            <v>Solar_IE</v>
          </cell>
          <cell r="B152">
            <v>0.9</v>
          </cell>
          <cell r="C152">
            <v>0.9</v>
          </cell>
          <cell r="D152">
            <v>0.9</v>
          </cell>
          <cell r="E152">
            <v>0.9</v>
          </cell>
          <cell r="F152">
            <v>0.9</v>
          </cell>
          <cell r="G152">
            <v>0.9</v>
          </cell>
          <cell r="H152">
            <v>0.9</v>
          </cell>
          <cell r="I152">
            <v>0.9</v>
          </cell>
          <cell r="J152">
            <v>0.9</v>
          </cell>
          <cell r="K152">
            <v>0.9</v>
          </cell>
          <cell r="L152">
            <v>0.9</v>
          </cell>
          <cell r="M152">
            <v>0.9</v>
          </cell>
        </row>
        <row r="153">
          <cell r="A153" t="str">
            <v>SM1</v>
          </cell>
        </row>
        <row r="154">
          <cell r="A154" t="str">
            <v>SM2</v>
          </cell>
        </row>
        <row r="155">
          <cell r="A155" t="str">
            <v>SM3</v>
          </cell>
        </row>
        <row r="156">
          <cell r="A156" t="str">
            <v>SM4</v>
          </cell>
        </row>
      </sheetData>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B2:Z32"/>
  <sheetViews>
    <sheetView zoomScale="85" zoomScaleNormal="85" workbookViewId="0">
      <selection activeCell="B20" sqref="B20"/>
    </sheetView>
  </sheetViews>
  <sheetFormatPr defaultRowHeight="12.5" x14ac:dyDescent="0.25"/>
  <cols>
    <col min="2" max="2" width="68.453125" bestFit="1" customWidth="1"/>
    <col min="9" max="14" width="7.6328125" bestFit="1" customWidth="1"/>
    <col min="15" max="20" width="7.08984375" customWidth="1"/>
    <col min="21" max="26" width="7.453125" customWidth="1"/>
  </cols>
  <sheetData>
    <row r="2" spans="2:5" ht="37.5" x14ac:dyDescent="0.25">
      <c r="B2" s="85" t="s">
        <v>166</v>
      </c>
    </row>
    <row r="3" spans="2:5" ht="13" thickBot="1" x14ac:dyDescent="0.3">
      <c r="B3" s="86" t="s">
        <v>167</v>
      </c>
    </row>
    <row r="4" spans="2:5" x14ac:dyDescent="0.25">
      <c r="B4" s="87" t="s">
        <v>172</v>
      </c>
      <c r="C4" s="82" t="s">
        <v>171</v>
      </c>
    </row>
    <row r="5" spans="2:5" x14ac:dyDescent="0.25">
      <c r="B5" s="88" t="s">
        <v>177</v>
      </c>
    </row>
    <row r="6" spans="2:5" x14ac:dyDescent="0.25">
      <c r="B6" s="89" t="s">
        <v>168</v>
      </c>
      <c r="C6" t="s">
        <v>173</v>
      </c>
    </row>
    <row r="7" spans="2:5" x14ac:dyDescent="0.25">
      <c r="B7" s="89" t="s">
        <v>169</v>
      </c>
      <c r="C7" t="s">
        <v>173</v>
      </c>
    </row>
    <row r="8" spans="2:5" ht="13" thickBot="1" x14ac:dyDescent="0.3">
      <c r="B8" s="90" t="s">
        <v>170</v>
      </c>
    </row>
    <row r="9" spans="2:5" ht="25" x14ac:dyDescent="0.25">
      <c r="B9" s="93" t="s">
        <v>178</v>
      </c>
    </row>
    <row r="10" spans="2:5" x14ac:dyDescent="0.25">
      <c r="B10" s="83"/>
    </row>
    <row r="12" spans="2:5" x14ac:dyDescent="0.25">
      <c r="B12" s="84" t="s">
        <v>176</v>
      </c>
      <c r="C12" s="92" t="s">
        <v>78</v>
      </c>
      <c r="D12" s="92" t="s">
        <v>174</v>
      </c>
      <c r="E12" s="92" t="s">
        <v>175</v>
      </c>
    </row>
    <row r="13" spans="2:5" x14ac:dyDescent="0.25">
      <c r="C13" s="91">
        <v>1</v>
      </c>
      <c r="D13" s="91">
        <v>1</v>
      </c>
      <c r="E13" s="91">
        <v>4229.4625763910399</v>
      </c>
    </row>
    <row r="14" spans="2:5" x14ac:dyDescent="0.25">
      <c r="C14" s="91">
        <v>1</v>
      </c>
      <c r="D14" s="91">
        <v>2</v>
      </c>
      <c r="E14" s="91">
        <v>4084.7540402549998</v>
      </c>
    </row>
    <row r="15" spans="2:5" x14ac:dyDescent="0.25">
      <c r="C15" s="91">
        <v>1</v>
      </c>
      <c r="D15" s="91">
        <v>3</v>
      </c>
      <c r="E15" s="91">
        <v>3922.0315866506098</v>
      </c>
    </row>
    <row r="16" spans="2:5" x14ac:dyDescent="0.25">
      <c r="C16" s="91">
        <v>1</v>
      </c>
      <c r="D16" s="91">
        <v>4</v>
      </c>
      <c r="E16" s="91">
        <v>3768.0497173795302</v>
      </c>
    </row>
    <row r="17" spans="2:26" x14ac:dyDescent="0.25">
      <c r="H17" t="s">
        <v>188</v>
      </c>
      <c r="I17" t="s">
        <v>196</v>
      </c>
    </row>
    <row r="18" spans="2:26" ht="13" x14ac:dyDescent="0.3">
      <c r="B18" s="127" t="s">
        <v>208</v>
      </c>
      <c r="C18" s="126"/>
      <c r="D18" s="126"/>
      <c r="E18" s="126"/>
      <c r="F18" s="126"/>
      <c r="H18" s="91" t="s">
        <v>193</v>
      </c>
      <c r="I18" s="198" t="s">
        <v>222</v>
      </c>
      <c r="J18" s="198"/>
      <c r="K18" s="198"/>
      <c r="L18" s="198"/>
      <c r="M18" s="198"/>
      <c r="N18" s="198"/>
      <c r="O18" s="199" t="s">
        <v>223</v>
      </c>
      <c r="P18" s="200"/>
      <c r="Q18" s="200"/>
      <c r="R18" s="200"/>
      <c r="S18" s="200"/>
      <c r="T18" s="201"/>
      <c r="U18" s="202" t="s">
        <v>225</v>
      </c>
      <c r="V18" s="202"/>
      <c r="W18" s="202"/>
      <c r="X18" s="202"/>
      <c r="Y18" s="202"/>
      <c r="Z18" s="202"/>
    </row>
    <row r="19" spans="2:26" x14ac:dyDescent="0.25">
      <c r="B19" s="126" t="s">
        <v>229</v>
      </c>
      <c r="C19" s="126"/>
      <c r="D19" s="126"/>
      <c r="E19" s="126"/>
      <c r="F19" s="126"/>
      <c r="H19" s="91" t="s">
        <v>218</v>
      </c>
      <c r="I19" s="91" t="s">
        <v>217</v>
      </c>
      <c r="J19" s="91" t="s">
        <v>217</v>
      </c>
      <c r="K19" s="91" t="s">
        <v>217</v>
      </c>
      <c r="L19" s="91" t="s">
        <v>217</v>
      </c>
      <c r="M19" s="91" t="s">
        <v>217</v>
      </c>
      <c r="N19" s="91" t="s">
        <v>217</v>
      </c>
      <c r="O19" s="91" t="s">
        <v>217</v>
      </c>
      <c r="P19" s="91" t="s">
        <v>217</v>
      </c>
      <c r="Q19" s="91" t="s">
        <v>217</v>
      </c>
      <c r="R19" s="91" t="s">
        <v>217</v>
      </c>
      <c r="S19" s="91" t="s">
        <v>217</v>
      </c>
      <c r="T19" s="91" t="s">
        <v>217</v>
      </c>
      <c r="U19" s="120" t="s">
        <v>226</v>
      </c>
      <c r="V19" s="120" t="s">
        <v>226</v>
      </c>
      <c r="W19" s="120" t="s">
        <v>226</v>
      </c>
      <c r="X19" s="120" t="s">
        <v>226</v>
      </c>
      <c r="Y19" s="120" t="s">
        <v>226</v>
      </c>
      <c r="Z19" s="120" t="s">
        <v>226</v>
      </c>
    </row>
    <row r="20" spans="2:26" x14ac:dyDescent="0.25">
      <c r="B20" s="128" t="s">
        <v>205</v>
      </c>
      <c r="C20" s="126"/>
      <c r="D20" s="126"/>
      <c r="E20" s="126"/>
      <c r="F20" s="126"/>
      <c r="H20" s="91" t="s">
        <v>219</v>
      </c>
      <c r="I20" s="118" t="s">
        <v>220</v>
      </c>
      <c r="J20" s="118" t="s">
        <v>220</v>
      </c>
      <c r="K20" s="118" t="s">
        <v>220</v>
      </c>
      <c r="L20" s="118" t="s">
        <v>220</v>
      </c>
      <c r="M20" s="118" t="s">
        <v>220</v>
      </c>
      <c r="N20" s="118" t="s">
        <v>220</v>
      </c>
      <c r="O20" s="118" t="s">
        <v>224</v>
      </c>
      <c r="P20" s="118" t="s">
        <v>224</v>
      </c>
      <c r="Q20" s="118" t="s">
        <v>224</v>
      </c>
      <c r="R20" s="118" t="s">
        <v>224</v>
      </c>
      <c r="S20" s="118" t="s">
        <v>224</v>
      </c>
      <c r="T20" s="118" t="s">
        <v>224</v>
      </c>
      <c r="U20" s="118" t="s">
        <v>220</v>
      </c>
      <c r="V20" s="118" t="s">
        <v>220</v>
      </c>
      <c r="W20" s="118" t="s">
        <v>220</v>
      </c>
      <c r="X20" s="118" t="s">
        <v>220</v>
      </c>
      <c r="Y20" s="118" t="s">
        <v>220</v>
      </c>
      <c r="Z20" s="118" t="s">
        <v>220</v>
      </c>
    </row>
    <row r="21" spans="2:26" x14ac:dyDescent="0.25">
      <c r="B21" s="126" t="s">
        <v>206</v>
      </c>
      <c r="C21" s="126"/>
      <c r="D21" s="126"/>
      <c r="E21" s="126"/>
      <c r="F21" s="126"/>
      <c r="H21" s="91" t="s">
        <v>175</v>
      </c>
      <c r="I21" s="91" t="s">
        <v>194</v>
      </c>
      <c r="J21" s="91" t="s">
        <v>194</v>
      </c>
      <c r="K21" s="91" t="s">
        <v>194</v>
      </c>
      <c r="L21" s="91" t="s">
        <v>204</v>
      </c>
      <c r="M21" s="91" t="s">
        <v>204</v>
      </c>
      <c r="N21" s="91" t="s">
        <v>204</v>
      </c>
      <c r="O21" s="91" t="s">
        <v>194</v>
      </c>
      <c r="P21" s="91" t="s">
        <v>194</v>
      </c>
      <c r="Q21" s="91" t="s">
        <v>194</v>
      </c>
      <c r="R21" s="91" t="s">
        <v>204</v>
      </c>
      <c r="S21" s="91" t="s">
        <v>204</v>
      </c>
      <c r="T21" s="91" t="s">
        <v>204</v>
      </c>
      <c r="U21" s="91" t="s">
        <v>194</v>
      </c>
      <c r="V21" s="91" t="s">
        <v>194</v>
      </c>
      <c r="W21" s="91" t="s">
        <v>194</v>
      </c>
      <c r="X21" s="91" t="s">
        <v>204</v>
      </c>
      <c r="Y21" s="91" t="s">
        <v>204</v>
      </c>
      <c r="Z21" s="91" t="s">
        <v>204</v>
      </c>
    </row>
    <row r="22" spans="2:26" x14ac:dyDescent="0.25">
      <c r="B22" s="126" t="s">
        <v>207</v>
      </c>
      <c r="C22" s="126"/>
      <c r="D22" s="126"/>
      <c r="E22" s="126"/>
      <c r="F22" s="126"/>
      <c r="H22" s="118" t="s">
        <v>221</v>
      </c>
      <c r="I22" s="91">
        <v>2016</v>
      </c>
      <c r="J22" s="91">
        <v>2016</v>
      </c>
      <c r="K22" s="119" t="s">
        <v>216</v>
      </c>
      <c r="L22" s="91">
        <v>2015</v>
      </c>
      <c r="M22" s="91">
        <v>2016</v>
      </c>
      <c r="N22" s="119" t="s">
        <v>216</v>
      </c>
      <c r="O22" s="91">
        <v>2015</v>
      </c>
      <c r="P22" s="91">
        <v>2016</v>
      </c>
      <c r="Q22" s="119" t="s">
        <v>216</v>
      </c>
      <c r="R22" s="91">
        <v>2015</v>
      </c>
      <c r="S22" s="91">
        <v>2016</v>
      </c>
      <c r="T22" s="119" t="s">
        <v>216</v>
      </c>
      <c r="U22" s="91">
        <v>2015</v>
      </c>
      <c r="V22" s="91">
        <v>2016</v>
      </c>
      <c r="W22" s="119" t="s">
        <v>216</v>
      </c>
      <c r="X22" s="91">
        <v>2015</v>
      </c>
      <c r="Y22" s="91">
        <v>2016</v>
      </c>
      <c r="Z22" s="119" t="s">
        <v>216</v>
      </c>
    </row>
    <row r="23" spans="2:26" x14ac:dyDescent="0.25">
      <c r="B23" s="126" t="s">
        <v>209</v>
      </c>
      <c r="C23" s="126"/>
      <c r="D23" s="126"/>
      <c r="E23" s="126"/>
      <c r="F23" s="126"/>
      <c r="H23" s="91">
        <v>2019</v>
      </c>
      <c r="I23" s="91">
        <v>1339</v>
      </c>
      <c r="J23" s="91"/>
      <c r="K23" s="91"/>
      <c r="L23" s="91"/>
      <c r="M23" s="91"/>
      <c r="N23" s="91"/>
      <c r="O23" s="91"/>
      <c r="P23" s="91"/>
      <c r="Q23" s="91"/>
      <c r="R23" s="123"/>
      <c r="S23" s="123"/>
      <c r="T23" s="123"/>
      <c r="U23" s="124"/>
      <c r="V23" s="124"/>
      <c r="W23" s="124"/>
      <c r="X23" s="124"/>
      <c r="Y23" s="124"/>
      <c r="Z23" s="124"/>
    </row>
    <row r="24" spans="2:26" x14ac:dyDescent="0.25">
      <c r="B24" s="126" t="s">
        <v>213</v>
      </c>
      <c r="C24" s="126"/>
      <c r="D24" s="126"/>
      <c r="E24" s="126"/>
      <c r="F24" s="126"/>
      <c r="H24" s="91">
        <v>2020</v>
      </c>
      <c r="I24" s="91"/>
      <c r="J24" s="91"/>
      <c r="K24" s="91"/>
      <c r="L24" s="91"/>
      <c r="M24" s="91"/>
      <c r="N24" s="91"/>
      <c r="O24" s="91"/>
      <c r="P24" s="91"/>
      <c r="Q24" s="91"/>
      <c r="R24" s="123"/>
      <c r="S24" s="123"/>
      <c r="T24" s="123"/>
      <c r="U24" s="124"/>
      <c r="V24" s="124"/>
      <c r="W24" s="124"/>
      <c r="X24" s="124"/>
      <c r="Y24" s="124"/>
      <c r="Z24" s="124"/>
    </row>
    <row r="25" spans="2:26" x14ac:dyDescent="0.25">
      <c r="B25" s="126" t="s">
        <v>212</v>
      </c>
      <c r="C25" s="126"/>
      <c r="D25" s="126"/>
      <c r="E25" s="126"/>
      <c r="F25" s="126"/>
      <c r="H25" s="91">
        <v>2021</v>
      </c>
      <c r="I25" s="91"/>
      <c r="J25" s="91"/>
      <c r="K25" s="91"/>
      <c r="L25" s="91"/>
      <c r="M25" s="91"/>
      <c r="N25" s="91"/>
      <c r="O25" s="91"/>
      <c r="P25" s="91"/>
      <c r="Q25" s="91"/>
      <c r="R25" s="123"/>
      <c r="S25" s="123"/>
      <c r="T25" s="123"/>
      <c r="U25" s="124"/>
      <c r="V25" s="124"/>
      <c r="W25" s="124"/>
      <c r="X25" s="124"/>
      <c r="Y25" s="124"/>
      <c r="Z25" s="124"/>
    </row>
    <row r="26" spans="2:26" x14ac:dyDescent="0.25">
      <c r="B26" s="126" t="s">
        <v>210</v>
      </c>
      <c r="C26" s="126"/>
      <c r="D26" s="126"/>
      <c r="E26" s="126"/>
      <c r="F26" s="126"/>
      <c r="H26" s="91">
        <v>2022</v>
      </c>
      <c r="I26" s="91"/>
      <c r="J26" s="91"/>
      <c r="K26" s="91"/>
      <c r="L26" s="91"/>
      <c r="M26" s="91"/>
      <c r="N26" s="91"/>
      <c r="O26" s="91"/>
      <c r="P26" s="91"/>
      <c r="Q26" s="91"/>
      <c r="R26" s="123"/>
      <c r="S26" s="123"/>
      <c r="T26" s="123"/>
      <c r="U26" s="124"/>
      <c r="V26" s="124"/>
      <c r="W26" s="124"/>
      <c r="X26" s="124"/>
      <c r="Y26" s="124"/>
      <c r="Z26" s="124"/>
    </row>
    <row r="27" spans="2:26" x14ac:dyDescent="0.25">
      <c r="B27" s="126" t="s">
        <v>211</v>
      </c>
      <c r="C27" s="126"/>
      <c r="D27" s="126"/>
      <c r="E27" s="126"/>
      <c r="F27" s="126"/>
      <c r="H27" s="91">
        <v>2023</v>
      </c>
      <c r="I27" s="91">
        <v>1044</v>
      </c>
      <c r="J27" s="91"/>
      <c r="K27" s="91"/>
      <c r="L27" s="91"/>
      <c r="M27" s="91"/>
      <c r="N27" s="91"/>
      <c r="O27" s="91"/>
      <c r="P27" s="91"/>
      <c r="Q27" s="91"/>
      <c r="R27" s="123"/>
      <c r="S27" s="123"/>
      <c r="T27" s="123"/>
      <c r="U27" s="124"/>
      <c r="V27" s="124"/>
      <c r="W27" s="124"/>
      <c r="X27" s="124"/>
      <c r="Y27" s="124"/>
      <c r="Z27" s="124"/>
    </row>
    <row r="28" spans="2:26" x14ac:dyDescent="0.25">
      <c r="H28" s="91">
        <v>2024</v>
      </c>
      <c r="I28" s="91"/>
      <c r="J28" s="91"/>
      <c r="K28" s="91"/>
      <c r="L28" s="91"/>
      <c r="M28" s="91"/>
      <c r="N28" s="91"/>
      <c r="O28" s="91"/>
      <c r="P28" s="91"/>
      <c r="Q28" s="91"/>
      <c r="R28" s="123"/>
      <c r="S28" s="123"/>
      <c r="T28" s="123"/>
      <c r="U28" s="124"/>
      <c r="V28" s="124"/>
      <c r="W28" s="124"/>
      <c r="X28" s="124"/>
      <c r="Y28" s="124"/>
      <c r="Z28" s="124"/>
    </row>
    <row r="29" spans="2:26" x14ac:dyDescent="0.25">
      <c r="H29" s="91">
        <v>2025</v>
      </c>
      <c r="I29" s="91"/>
      <c r="J29" s="91"/>
      <c r="K29" s="91"/>
      <c r="L29" s="91"/>
      <c r="M29" s="91"/>
      <c r="N29" s="91"/>
      <c r="O29" s="91"/>
      <c r="P29" s="91"/>
      <c r="Q29" s="91"/>
      <c r="R29" s="123"/>
      <c r="S29" s="123"/>
      <c r="T29" s="123"/>
      <c r="U29" s="124"/>
      <c r="V29" s="124"/>
      <c r="W29" s="124"/>
      <c r="X29" s="124"/>
      <c r="Y29" s="124"/>
      <c r="Z29" s="124"/>
    </row>
    <row r="30" spans="2:26" ht="13" x14ac:dyDescent="0.3">
      <c r="H30" s="91">
        <v>2026</v>
      </c>
      <c r="I30" s="91">
        <v>298</v>
      </c>
      <c r="J30" s="91">
        <v>260</v>
      </c>
      <c r="K30" s="121">
        <f>AVERAGE(I30:J30)</f>
        <v>279</v>
      </c>
      <c r="L30" s="91">
        <v>-23</v>
      </c>
      <c r="M30" s="91"/>
      <c r="N30" s="91"/>
      <c r="O30" s="91">
        <v>-51</v>
      </c>
      <c r="P30" s="91"/>
      <c r="Q30" s="91"/>
      <c r="R30" s="123">
        <v>-366</v>
      </c>
      <c r="S30" s="123"/>
      <c r="T30" s="123"/>
      <c r="U30" s="91"/>
      <c r="V30" s="91"/>
      <c r="W30" s="91"/>
      <c r="X30" s="123"/>
      <c r="Y30" s="123"/>
      <c r="Z30" s="123"/>
    </row>
    <row r="31" spans="2:26" x14ac:dyDescent="0.25">
      <c r="H31" s="91">
        <v>2027</v>
      </c>
      <c r="I31" s="91"/>
      <c r="J31" s="91"/>
      <c r="K31" s="91"/>
      <c r="L31" s="91"/>
      <c r="M31" s="91"/>
      <c r="N31" s="91"/>
      <c r="O31" s="91"/>
      <c r="P31" s="91"/>
      <c r="Q31" s="91"/>
      <c r="R31" s="123"/>
      <c r="S31" s="123"/>
      <c r="T31" s="123"/>
      <c r="U31" s="91"/>
      <c r="V31" s="91"/>
      <c r="W31" s="91"/>
      <c r="X31" s="123"/>
      <c r="Y31" s="123"/>
      <c r="Z31" s="123"/>
    </row>
    <row r="32" spans="2:26" x14ac:dyDescent="0.25">
      <c r="H32" s="91">
        <v>2028</v>
      </c>
      <c r="I32" s="91">
        <v>279</v>
      </c>
      <c r="J32" s="91"/>
      <c r="K32" s="91"/>
      <c r="L32" s="91"/>
      <c r="M32" s="91"/>
      <c r="N32" s="91"/>
      <c r="O32" s="91"/>
      <c r="P32" s="91"/>
      <c r="Q32" s="91"/>
      <c r="R32" s="123"/>
      <c r="S32" s="123"/>
      <c r="T32" s="123"/>
      <c r="U32" s="91"/>
      <c r="V32" s="91"/>
      <c r="W32" s="91"/>
      <c r="X32" s="123"/>
      <c r="Y32" s="123"/>
      <c r="Z32" s="123"/>
    </row>
  </sheetData>
  <mergeCells count="3">
    <mergeCell ref="I18:N18"/>
    <mergeCell ref="O18:T18"/>
    <mergeCell ref="U18:Z1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2060"/>
  </sheetPr>
  <dimension ref="A1:AD2501"/>
  <sheetViews>
    <sheetView tabSelected="1" zoomScale="70" zoomScaleNormal="70" workbookViewId="0">
      <selection activeCell="C9" sqref="C9"/>
    </sheetView>
  </sheetViews>
  <sheetFormatPr defaultColWidth="9.08984375" defaultRowHeight="12.5" x14ac:dyDescent="0.25"/>
  <cols>
    <col min="1" max="1" width="14.08984375" style="4" customWidth="1"/>
    <col min="2" max="2" width="13.90625" style="4" customWidth="1"/>
    <col min="3" max="3" width="11.6328125" style="4" customWidth="1"/>
    <col min="4" max="5" width="9.08984375" style="4" customWidth="1"/>
    <col min="6" max="6" width="22.90625" style="4" bestFit="1" customWidth="1"/>
    <col min="7" max="7" width="28" style="4" customWidth="1"/>
    <col min="8" max="8" width="11.453125" style="4" customWidth="1"/>
    <col min="9" max="10" width="9.08984375" style="4" customWidth="1"/>
    <col min="11" max="11" width="9.08984375" style="4"/>
    <col min="12" max="13" width="9.08984375" style="4" customWidth="1"/>
    <col min="14" max="14" width="9.08984375" style="4"/>
    <col min="15" max="15" width="9.54296875" style="4" bestFit="1" customWidth="1"/>
    <col min="16" max="16384" width="9.08984375" style="4"/>
  </cols>
  <sheetData>
    <row r="1" spans="1:30" ht="13" x14ac:dyDescent="0.3">
      <c r="A1" s="1" t="s">
        <v>0</v>
      </c>
      <c r="B1" s="2"/>
      <c r="C1" s="3"/>
      <c r="F1" s="4" t="s">
        <v>1</v>
      </c>
      <c r="G1" s="5"/>
      <c r="I1" s="6"/>
      <c r="J1" s="6"/>
      <c r="O1" s="4" t="s">
        <v>118</v>
      </c>
      <c r="S1" s="204" t="s">
        <v>2</v>
      </c>
      <c r="T1" s="204"/>
      <c r="U1" s="204"/>
      <c r="V1" s="7">
        <v>1</v>
      </c>
    </row>
    <row r="2" spans="1:30" ht="13" x14ac:dyDescent="0.3">
      <c r="A2" s="1" t="s">
        <v>3</v>
      </c>
      <c r="B2" s="5"/>
      <c r="C2" s="8"/>
      <c r="D2" s="4" t="s">
        <v>4</v>
      </c>
      <c r="F2" s="6"/>
      <c r="J2" s="9"/>
      <c r="M2" s="10"/>
      <c r="R2" s="11"/>
    </row>
    <row r="3" spans="1:30" ht="13" x14ac:dyDescent="0.3">
      <c r="A3" s="12" t="s">
        <v>312</v>
      </c>
      <c r="C3" s="8"/>
      <c r="F3" s="6"/>
      <c r="I3" s="13"/>
      <c r="J3" s="9"/>
      <c r="M3" s="10"/>
      <c r="P3" s="14" t="s">
        <v>5</v>
      </c>
      <c r="S3" s="205" t="s">
        <v>6</v>
      </c>
      <c r="T3" s="206"/>
      <c r="U3" s="206"/>
      <c r="V3" s="206"/>
      <c r="W3" s="9"/>
      <c r="X3" s="205" t="s">
        <v>7</v>
      </c>
      <c r="Y3" s="205"/>
      <c r="Z3" s="205"/>
      <c r="AA3" s="205"/>
      <c r="AB3" s="205"/>
      <c r="AC3" s="205"/>
      <c r="AD3" s="205"/>
    </row>
    <row r="4" spans="1:30" x14ac:dyDescent="0.25">
      <c r="A4" s="2" t="s">
        <v>8</v>
      </c>
      <c r="B4" s="2" t="s">
        <v>9</v>
      </c>
      <c r="C4" s="3" t="s">
        <v>10</v>
      </c>
      <c r="D4" s="2" t="s">
        <v>11</v>
      </c>
      <c r="E4" s="2" t="s">
        <v>12</v>
      </c>
      <c r="F4" s="207" t="s">
        <v>13</v>
      </c>
      <c r="G4" s="207"/>
      <c r="H4" s="15" t="s">
        <v>42</v>
      </c>
      <c r="I4" s="16"/>
      <c r="J4" s="17"/>
      <c r="K4" s="207" t="s">
        <v>15</v>
      </c>
      <c r="L4" s="207"/>
      <c r="M4" s="18" t="s">
        <v>16</v>
      </c>
      <c r="O4" s="2"/>
      <c r="P4" s="2"/>
      <c r="Q4" s="2"/>
    </row>
    <row r="5" spans="1:30" x14ac:dyDescent="0.25">
      <c r="A5" s="2">
        <f>INT(RIGHT(A3,4))</f>
        <v>2040</v>
      </c>
      <c r="B5" s="4">
        <v>1</v>
      </c>
      <c r="C5" s="4">
        <v>52</v>
      </c>
      <c r="D5" s="2" t="s">
        <v>17</v>
      </c>
      <c r="E5" s="41" t="s">
        <v>18</v>
      </c>
      <c r="F5" s="19"/>
      <c r="G5" s="20"/>
      <c r="H5" s="20"/>
      <c r="I5" s="20"/>
      <c r="J5" s="21"/>
      <c r="O5" s="2"/>
      <c r="P5" s="2"/>
      <c r="Q5" s="2"/>
      <c r="R5" s="14"/>
    </row>
    <row r="6" spans="1:30" x14ac:dyDescent="0.25">
      <c r="D6" s="2"/>
      <c r="E6" s="41"/>
      <c r="F6" s="42" t="s">
        <v>119</v>
      </c>
      <c r="G6" s="20" t="s">
        <v>19</v>
      </c>
      <c r="H6" s="20" t="s">
        <v>20</v>
      </c>
      <c r="I6" s="20" t="s">
        <v>21</v>
      </c>
      <c r="J6" s="22" t="s">
        <v>22</v>
      </c>
      <c r="N6" s="2"/>
      <c r="P6" s="23"/>
      <c r="Q6" s="23"/>
      <c r="R6" s="2"/>
      <c r="S6" s="9"/>
      <c r="T6" s="6"/>
      <c r="U6" s="6"/>
      <c r="V6" s="13"/>
      <c r="W6" s="2" t="s">
        <v>23</v>
      </c>
      <c r="X6" s="9"/>
      <c r="Y6" s="9"/>
      <c r="Z6" s="6"/>
    </row>
    <row r="7" spans="1:30" x14ac:dyDescent="0.25">
      <c r="D7" s="2"/>
      <c r="E7" s="41"/>
      <c r="F7" s="42" t="s">
        <v>120</v>
      </c>
      <c r="G7" s="20" t="s">
        <v>24</v>
      </c>
      <c r="H7" s="20" t="s">
        <v>24</v>
      </c>
      <c r="I7" s="20" t="s">
        <v>24</v>
      </c>
      <c r="J7" s="22" t="s">
        <v>25</v>
      </c>
      <c r="N7" s="2"/>
      <c r="P7" s="23"/>
      <c r="Q7" s="23"/>
      <c r="R7" s="2"/>
      <c r="S7" s="9"/>
      <c r="V7" s="23"/>
      <c r="W7" s="9">
        <v>1</v>
      </c>
      <c r="X7" s="9"/>
      <c r="Y7" s="9"/>
      <c r="Z7" s="6"/>
      <c r="AA7" s="2"/>
    </row>
    <row r="8" spans="1:30" x14ac:dyDescent="0.25">
      <c r="D8" s="2"/>
      <c r="E8" s="41"/>
      <c r="F8" s="43" t="s">
        <v>26</v>
      </c>
      <c r="G8" s="19"/>
      <c r="H8" s="19"/>
      <c r="I8" s="19">
        <v>100</v>
      </c>
      <c r="J8" s="22" t="s">
        <v>27</v>
      </c>
      <c r="N8" s="2"/>
      <c r="P8" s="23"/>
      <c r="Q8" s="23"/>
      <c r="R8" s="2"/>
      <c r="S8" s="41"/>
      <c r="V8" s="23"/>
      <c r="W8" s="9"/>
      <c r="X8" s="9"/>
      <c r="Y8" s="9"/>
      <c r="Z8" s="6"/>
      <c r="AD8" s="6"/>
    </row>
    <row r="9" spans="1:30" x14ac:dyDescent="0.25">
      <c r="D9" s="2"/>
      <c r="E9" s="41"/>
      <c r="F9" s="44" t="s">
        <v>121</v>
      </c>
      <c r="G9" s="21"/>
      <c r="H9" s="21"/>
      <c r="I9" s="19"/>
      <c r="J9" s="22" t="s">
        <v>27</v>
      </c>
      <c r="N9" s="2"/>
      <c r="P9" s="23"/>
      <c r="Q9" s="23"/>
      <c r="R9" s="2"/>
      <c r="S9" s="41"/>
      <c r="V9" s="23"/>
      <c r="W9" s="9"/>
      <c r="X9" s="9"/>
      <c r="Y9" s="9"/>
      <c r="Z9" s="6"/>
      <c r="AD9" s="6"/>
    </row>
    <row r="10" spans="1:30" x14ac:dyDescent="0.25">
      <c r="D10" s="2"/>
      <c r="E10" s="41"/>
      <c r="F10" s="43" t="s">
        <v>122</v>
      </c>
      <c r="G10" s="19"/>
      <c r="H10" s="19"/>
      <c r="I10" s="19"/>
      <c r="J10" s="22" t="s">
        <v>27</v>
      </c>
      <c r="N10" s="2"/>
      <c r="P10" s="23"/>
      <c r="Q10" s="23"/>
      <c r="R10" s="2"/>
      <c r="S10" s="41"/>
      <c r="V10" s="23"/>
      <c r="W10" s="9"/>
      <c r="X10" s="9"/>
      <c r="Y10" s="9"/>
      <c r="Z10" s="6"/>
      <c r="AD10" s="6"/>
    </row>
    <row r="11" spans="1:30" x14ac:dyDescent="0.25">
      <c r="D11" s="2"/>
      <c r="E11" s="41"/>
      <c r="F11" s="43"/>
      <c r="G11" s="19"/>
      <c r="H11" s="19"/>
      <c r="I11" s="19"/>
      <c r="J11" s="21"/>
      <c r="N11" s="2"/>
      <c r="P11" s="23"/>
      <c r="Q11" s="23"/>
      <c r="R11" s="2"/>
      <c r="S11" s="41"/>
      <c r="V11" s="23"/>
      <c r="W11" s="25"/>
      <c r="X11" s="9"/>
      <c r="Y11" s="9"/>
      <c r="Z11" s="6"/>
    </row>
    <row r="12" spans="1:30" x14ac:dyDescent="0.25">
      <c r="D12" s="2"/>
      <c r="E12" s="41"/>
      <c r="F12" s="43" t="s">
        <v>123</v>
      </c>
      <c r="G12" s="161">
        <v>8</v>
      </c>
      <c r="H12" s="162" t="s">
        <v>28</v>
      </c>
      <c r="I12" s="17" t="s">
        <v>117</v>
      </c>
      <c r="J12" s="20" t="s">
        <v>34</v>
      </c>
      <c r="N12" s="2"/>
      <c r="P12" s="23"/>
      <c r="Q12" s="23"/>
      <c r="R12" s="2"/>
      <c r="S12" s="41"/>
      <c r="V12" s="23"/>
      <c r="W12" s="25"/>
      <c r="X12" s="9"/>
      <c r="Y12" s="9"/>
      <c r="Z12" s="6"/>
      <c r="AD12" s="26"/>
    </row>
    <row r="13" spans="1:30" x14ac:dyDescent="0.25">
      <c r="D13" s="2"/>
      <c r="E13" s="41"/>
      <c r="F13" s="45"/>
      <c r="G13" s="27" t="s">
        <v>29</v>
      </c>
      <c r="H13" s="28"/>
      <c r="I13" s="203" t="s">
        <v>30</v>
      </c>
      <c r="J13" s="203"/>
      <c r="N13" s="2"/>
      <c r="P13" s="23"/>
      <c r="Q13" s="23"/>
      <c r="R13" s="2"/>
      <c r="S13" s="41"/>
      <c r="V13" s="23"/>
      <c r="W13" s="25"/>
      <c r="X13" s="9"/>
      <c r="Y13" s="9"/>
      <c r="Z13" s="6"/>
      <c r="AD13" s="26"/>
    </row>
    <row r="14" spans="1:30" x14ac:dyDescent="0.25">
      <c r="D14" s="2"/>
      <c r="E14" s="41"/>
      <c r="F14" s="46" t="s">
        <v>124</v>
      </c>
      <c r="G14" s="27" t="s">
        <v>31</v>
      </c>
      <c r="H14" s="29" t="s">
        <v>32</v>
      </c>
      <c r="I14" s="39" t="s">
        <v>33</v>
      </c>
      <c r="J14" s="39" t="s">
        <v>34</v>
      </c>
      <c r="N14" s="2"/>
      <c r="P14" s="23"/>
      <c r="Q14" s="23"/>
      <c r="R14" s="2"/>
      <c r="S14" s="41"/>
      <c r="V14" s="23"/>
      <c r="W14" s="25"/>
      <c r="AD14" s="26"/>
    </row>
    <row r="15" spans="1:30" x14ac:dyDescent="0.25">
      <c r="D15" s="2"/>
      <c r="E15" s="41"/>
      <c r="F15" s="47"/>
      <c r="G15" s="30"/>
      <c r="H15" s="31"/>
      <c r="I15" s="39" t="s">
        <v>35</v>
      </c>
      <c r="J15" s="39" t="s">
        <v>34</v>
      </c>
      <c r="N15" s="2"/>
      <c r="P15" s="23"/>
      <c r="Q15" s="23"/>
      <c r="R15" s="2"/>
      <c r="S15" s="41"/>
      <c r="V15" s="23"/>
      <c r="W15" s="25"/>
    </row>
    <row r="16" spans="1:30" x14ac:dyDescent="0.25">
      <c r="D16" s="2"/>
      <c r="E16" s="41"/>
      <c r="F16" s="47"/>
      <c r="G16" s="30"/>
      <c r="H16" s="31"/>
      <c r="I16" s="40" t="s">
        <v>36</v>
      </c>
      <c r="J16" s="39" t="s">
        <v>49</v>
      </c>
      <c r="N16" s="2"/>
      <c r="P16" s="23"/>
      <c r="Q16" s="23"/>
      <c r="R16" s="2"/>
      <c r="S16" s="41"/>
      <c r="V16" s="23"/>
      <c r="W16" s="25"/>
      <c r="Z16" s="6"/>
    </row>
    <row r="17" spans="1:30" x14ac:dyDescent="0.25">
      <c r="A17"/>
      <c r="B17"/>
      <c r="C17"/>
      <c r="D17" s="41"/>
      <c r="E17" s="41"/>
      <c r="F17" s="47"/>
      <c r="G17" s="30"/>
      <c r="H17" s="31"/>
      <c r="N17" s="2"/>
      <c r="P17" s="23"/>
      <c r="Q17" s="23"/>
      <c r="R17" s="2"/>
      <c r="S17" s="8"/>
      <c r="V17" s="23"/>
      <c r="W17" s="25"/>
      <c r="Z17" s="6"/>
    </row>
    <row r="18" spans="1:30" x14ac:dyDescent="0.25">
      <c r="A18"/>
      <c r="B18"/>
      <c r="C18"/>
      <c r="D18" s="41"/>
      <c r="E18" s="41"/>
      <c r="F18" s="45"/>
      <c r="G18" s="30"/>
      <c r="H18" s="31"/>
      <c r="N18" s="2"/>
      <c r="P18" s="23"/>
      <c r="Q18" s="23"/>
      <c r="R18" s="2"/>
      <c r="S18" s="8"/>
      <c r="V18" s="23"/>
      <c r="W18" s="25"/>
      <c r="Z18" s="6"/>
    </row>
    <row r="19" spans="1:30" x14ac:dyDescent="0.25">
      <c r="A19"/>
      <c r="B19"/>
      <c r="C19"/>
      <c r="D19" s="41"/>
      <c r="E19" s="41"/>
      <c r="F19" s="45"/>
      <c r="G19" s="30"/>
      <c r="H19" s="31"/>
      <c r="N19" s="2"/>
      <c r="P19" s="23"/>
      <c r="Q19" s="23"/>
      <c r="R19" s="2"/>
      <c r="S19" s="8"/>
      <c r="V19" s="23"/>
      <c r="W19" s="25"/>
      <c r="Z19" s="6"/>
    </row>
    <row r="20" spans="1:30" ht="13" thickBot="1" x14ac:dyDescent="0.3">
      <c r="A20"/>
      <c r="B20"/>
      <c r="C20"/>
      <c r="D20" s="41"/>
      <c r="E20" s="41"/>
      <c r="F20" s="46"/>
      <c r="G20" s="32" t="s">
        <v>37</v>
      </c>
      <c r="H20" s="33">
        <v>0</v>
      </c>
      <c r="N20" s="2"/>
      <c r="P20" s="23"/>
      <c r="Q20" s="23"/>
      <c r="R20" s="2"/>
      <c r="S20" s="8"/>
      <c r="V20" s="23"/>
      <c r="W20" s="25"/>
      <c r="Z20" s="6"/>
    </row>
    <row r="21" spans="1:30" ht="16.5" customHeight="1" x14ac:dyDescent="0.3">
      <c r="A21"/>
      <c r="B21"/>
      <c r="C21"/>
      <c r="D21"/>
      <c r="E21"/>
      <c r="F21"/>
      <c r="G21" s="154">
        <v>1</v>
      </c>
      <c r="H21" s="4" t="s">
        <v>198</v>
      </c>
      <c r="N21" s="24"/>
      <c r="P21" s="24"/>
      <c r="Q21" s="24"/>
      <c r="R21" s="24"/>
      <c r="S21" s="8"/>
      <c r="V21" s="23"/>
      <c r="W21" s="25"/>
    </row>
    <row r="22" spans="1:30" ht="16.5" customHeight="1" thickBot="1" x14ac:dyDescent="0.3">
      <c r="A22"/>
      <c r="B22"/>
      <c r="C22"/>
      <c r="D22"/>
      <c r="E22"/>
      <c r="F22"/>
      <c r="G22" s="155" t="s">
        <v>204</v>
      </c>
      <c r="H22" s="4" t="s">
        <v>197</v>
      </c>
      <c r="N22" s="24"/>
      <c r="P22" s="24"/>
      <c r="Q22" s="24"/>
      <c r="R22" s="24"/>
      <c r="S22" s="8"/>
      <c r="V22" s="23"/>
      <c r="W22" s="25"/>
    </row>
    <row r="23" spans="1:30" ht="15" thickBot="1" x14ac:dyDescent="0.3">
      <c r="A23"/>
      <c r="B23"/>
      <c r="C23"/>
      <c r="D23"/>
      <c r="E23"/>
      <c r="F23"/>
      <c r="G23" s="153" t="s">
        <v>238</v>
      </c>
      <c r="H23" s="132" t="s">
        <v>192</v>
      </c>
      <c r="I23"/>
      <c r="J23"/>
      <c r="K23"/>
      <c r="L23"/>
      <c r="M23" s="131"/>
      <c r="N23"/>
      <c r="P23" s="24"/>
      <c r="Q23" s="24"/>
      <c r="R23" s="24"/>
      <c r="S23" s="8"/>
      <c r="V23" s="23"/>
      <c r="W23" s="25"/>
    </row>
    <row r="24" spans="1:30" ht="13.5" thickBot="1" x14ac:dyDescent="0.35">
      <c r="A24"/>
      <c r="B24"/>
      <c r="C24"/>
      <c r="D24"/>
      <c r="E24"/>
      <c r="F24"/>
      <c r="G24" s="133" t="e">
        <f>VLOOKUP(A5, G25:H35, 2, FALSE)</f>
        <v>#N/A</v>
      </c>
      <c r="H24" s="134" t="s">
        <v>195</v>
      </c>
      <c r="I24">
        <f>IF(A5=18,0.65,IF(A5=2019,0.7,1))</f>
        <v>1</v>
      </c>
      <c r="J24"/>
      <c r="L24"/>
      <c r="M24"/>
      <c r="N24" s="24"/>
      <c r="P24" s="24"/>
      <c r="Q24" s="24"/>
      <c r="R24" s="24"/>
      <c r="S24" s="8"/>
      <c r="V24" s="23"/>
      <c r="W24" s="25"/>
      <c r="Z24" s="6"/>
    </row>
    <row r="25" spans="1:30" x14ac:dyDescent="0.25">
      <c r="A25"/>
      <c r="B25"/>
      <c r="C25"/>
      <c r="D25"/>
      <c r="E25"/>
      <c r="F25"/>
      <c r="G25" s="103">
        <v>2020</v>
      </c>
      <c r="H25" s="103">
        <v>0.75</v>
      </c>
      <c r="I25"/>
      <c r="J25"/>
      <c r="L25"/>
      <c r="M25"/>
      <c r="N25" s="24"/>
      <c r="P25" s="24"/>
      <c r="Q25" s="24"/>
      <c r="R25" s="24"/>
      <c r="S25" s="8"/>
      <c r="V25" s="23"/>
      <c r="W25" s="25"/>
      <c r="Z25" s="6"/>
      <c r="AD25" s="26"/>
    </row>
    <row r="26" spans="1:30" x14ac:dyDescent="0.25">
      <c r="A26"/>
      <c r="B26"/>
      <c r="C26"/>
      <c r="D26"/>
      <c r="E26"/>
      <c r="F26"/>
      <c r="G26" s="103">
        <v>2030</v>
      </c>
      <c r="H26" s="103">
        <v>1</v>
      </c>
      <c r="I26"/>
      <c r="J26"/>
      <c r="K26"/>
      <c r="L26"/>
      <c r="M26"/>
      <c r="N26" s="24"/>
      <c r="P26" s="24"/>
      <c r="Q26" s="24"/>
      <c r="R26" s="24"/>
      <c r="S26" s="8"/>
      <c r="V26" s="23"/>
      <c r="W26" s="25"/>
      <c r="Z26" s="6"/>
    </row>
    <row r="27" spans="1:30" x14ac:dyDescent="0.25">
      <c r="A27"/>
      <c r="B27"/>
      <c r="C27"/>
      <c r="D27"/>
      <c r="E27"/>
      <c r="F27"/>
      <c r="G27" s="103">
        <v>2019</v>
      </c>
      <c r="H27" s="103">
        <v>0.75</v>
      </c>
      <c r="I27"/>
      <c r="J27"/>
      <c r="K27"/>
      <c r="L27"/>
      <c r="M27"/>
      <c r="N27" s="24"/>
      <c r="P27" s="24"/>
      <c r="Q27" s="24"/>
      <c r="R27" s="24"/>
      <c r="S27" s="8"/>
      <c r="V27" s="23"/>
      <c r="W27" s="25"/>
      <c r="Z27" s="6"/>
    </row>
    <row r="28" spans="1:30" x14ac:dyDescent="0.25">
      <c r="A28"/>
      <c r="B28"/>
      <c r="C28"/>
      <c r="D28"/>
      <c r="E28"/>
      <c r="F28"/>
      <c r="G28" s="103">
        <v>2</v>
      </c>
      <c r="H28" s="103">
        <v>1</v>
      </c>
      <c r="I28"/>
      <c r="J28"/>
      <c r="K28"/>
      <c r="L28"/>
      <c r="M28"/>
      <c r="N28" s="24"/>
      <c r="P28" s="24"/>
      <c r="Q28" s="24"/>
      <c r="R28" s="24"/>
      <c r="S28" s="8"/>
      <c r="V28" s="23"/>
      <c r="W28" s="25"/>
      <c r="Z28" s="6"/>
    </row>
    <row r="29" spans="1:30" x14ac:dyDescent="0.25">
      <c r="A29"/>
      <c r="B29"/>
      <c r="C29"/>
      <c r="D29"/>
      <c r="E29"/>
      <c r="F29"/>
      <c r="G29" s="103">
        <v>1</v>
      </c>
      <c r="H29" s="103">
        <v>1</v>
      </c>
      <c r="I29"/>
      <c r="J29"/>
      <c r="K29"/>
      <c r="L29"/>
      <c r="M29"/>
      <c r="N29" s="24"/>
      <c r="P29" s="24"/>
      <c r="Q29" s="24"/>
      <c r="R29" s="24"/>
      <c r="S29" s="8"/>
      <c r="V29" s="23"/>
      <c r="W29" s="25"/>
      <c r="X29" s="9"/>
      <c r="Z29" s="6"/>
    </row>
    <row r="30" spans="1:30" x14ac:dyDescent="0.25">
      <c r="A30"/>
      <c r="B30"/>
      <c r="C30"/>
      <c r="D30"/>
      <c r="E30"/>
      <c r="F30"/>
      <c r="G30" s="103">
        <v>3</v>
      </c>
      <c r="H30" s="103">
        <v>1</v>
      </c>
      <c r="I30"/>
      <c r="J30"/>
      <c r="K30"/>
      <c r="L30"/>
      <c r="M30"/>
      <c r="N30" s="24"/>
      <c r="P30" s="24"/>
      <c r="Q30" s="24"/>
      <c r="R30" s="24"/>
      <c r="S30" s="8"/>
      <c r="V30" s="23"/>
      <c r="Z30" s="6"/>
    </row>
    <row r="31" spans="1:30" x14ac:dyDescent="0.25">
      <c r="A31"/>
      <c r="B31"/>
      <c r="C31"/>
      <c r="D31"/>
      <c r="E31"/>
      <c r="F31"/>
      <c r="G31" s="103"/>
      <c r="H31" s="103"/>
      <c r="I31"/>
      <c r="J31"/>
      <c r="K31"/>
      <c r="L31"/>
      <c r="M31"/>
      <c r="N31" s="24"/>
      <c r="P31" s="24"/>
      <c r="Q31" s="24"/>
      <c r="R31" s="24"/>
      <c r="S31" s="8"/>
      <c r="V31" s="23"/>
      <c r="Z31" s="6"/>
    </row>
    <row r="32" spans="1:30" x14ac:dyDescent="0.25">
      <c r="A32"/>
      <c r="B32"/>
      <c r="C32"/>
      <c r="D32"/>
      <c r="E32"/>
      <c r="F32"/>
      <c r="G32" s="103"/>
      <c r="H32" s="103"/>
      <c r="I32"/>
      <c r="J32"/>
      <c r="K32"/>
      <c r="L32"/>
      <c r="M32"/>
      <c r="N32" s="24"/>
      <c r="P32" s="24"/>
      <c r="Q32" s="24"/>
      <c r="R32" s="24"/>
      <c r="S32" s="8"/>
      <c r="V32" s="23"/>
      <c r="Z32" s="6"/>
    </row>
    <row r="33" spans="1:30" x14ac:dyDescent="0.25">
      <c r="A33"/>
      <c r="B33"/>
      <c r="C33"/>
      <c r="D33"/>
      <c r="E33"/>
      <c r="F33"/>
      <c r="G33" s="103"/>
      <c r="H33" s="103"/>
      <c r="I33"/>
      <c r="J33"/>
      <c r="K33"/>
      <c r="L33"/>
      <c r="M33"/>
      <c r="N33" s="24"/>
      <c r="P33" s="24"/>
      <c r="Q33" s="24"/>
      <c r="R33" s="24"/>
      <c r="S33" s="8"/>
      <c r="V33" s="23"/>
      <c r="Z33" s="6"/>
    </row>
    <row r="34" spans="1:30" x14ac:dyDescent="0.25">
      <c r="A34"/>
      <c r="B34"/>
      <c r="C34"/>
      <c r="D34"/>
      <c r="E34"/>
      <c r="F34"/>
      <c r="G34" s="103"/>
      <c r="H34" s="103"/>
      <c r="I34"/>
      <c r="J34"/>
      <c r="K34"/>
      <c r="L34"/>
      <c r="M34"/>
      <c r="P34" s="24"/>
      <c r="Q34" s="23"/>
      <c r="R34" s="24"/>
      <c r="S34" s="9"/>
      <c r="V34" s="23"/>
      <c r="Z34" s="6"/>
    </row>
    <row r="35" spans="1:30" x14ac:dyDescent="0.25">
      <c r="A35"/>
      <c r="B35"/>
      <c r="C35"/>
      <c r="D35"/>
      <c r="E35"/>
      <c r="F35"/>
      <c r="G35" s="103"/>
      <c r="H35" s="103"/>
      <c r="I35"/>
      <c r="J35"/>
      <c r="K35"/>
      <c r="L35"/>
      <c r="M35"/>
      <c r="P35" s="23"/>
      <c r="Q35" s="23"/>
      <c r="R35" s="9"/>
      <c r="V35" s="23"/>
      <c r="Z35" s="6"/>
    </row>
    <row r="36" spans="1:30" ht="13" thickBot="1" x14ac:dyDescent="0.3">
      <c r="A36"/>
      <c r="B36"/>
      <c r="C36"/>
      <c r="D36"/>
      <c r="E36"/>
      <c r="F36"/>
      <c r="H36"/>
      <c r="I36"/>
      <c r="J36"/>
      <c r="K36"/>
      <c r="L36"/>
      <c r="M36"/>
      <c r="P36" s="24"/>
      <c r="Q36" s="23"/>
      <c r="R36" s="9"/>
      <c r="V36" s="23"/>
      <c r="Z36" s="6"/>
    </row>
    <row r="37" spans="1:30" ht="13.5" thickBot="1" x14ac:dyDescent="0.35">
      <c r="A37"/>
      <c r="B37"/>
      <c r="C37"/>
      <c r="D37"/>
      <c r="E37"/>
      <c r="F37"/>
      <c r="G37" s="163" t="s">
        <v>236</v>
      </c>
      <c r="H37" s="156">
        <v>2013</v>
      </c>
      <c r="I37" s="157">
        <v>2013</v>
      </c>
      <c r="J37"/>
      <c r="K37"/>
      <c r="L37"/>
      <c r="M37"/>
      <c r="V37" s="23"/>
      <c r="Z37" s="6"/>
    </row>
    <row r="38" spans="1:30" ht="13" thickBot="1" x14ac:dyDescent="0.3">
      <c r="A38"/>
      <c r="B38"/>
      <c r="C38"/>
      <c r="D38"/>
      <c r="E38"/>
      <c r="F38"/>
      <c r="J38"/>
      <c r="K38"/>
      <c r="L38"/>
      <c r="M38"/>
      <c r="V38" s="23"/>
    </row>
    <row r="39" spans="1:30" ht="13.5" thickBot="1" x14ac:dyDescent="0.35">
      <c r="A39"/>
      <c r="B39"/>
      <c r="C39"/>
      <c r="D39"/>
      <c r="E39"/>
      <c r="F39"/>
      <c r="G39" s="158" t="s">
        <v>233</v>
      </c>
      <c r="H39" s="165">
        <v>2013</v>
      </c>
      <c r="I39" s="157">
        <v>2013</v>
      </c>
      <c r="J39"/>
      <c r="K39"/>
      <c r="L39"/>
      <c r="M39"/>
      <c r="V39" s="23"/>
    </row>
    <row r="40" spans="1:30" ht="13" thickBot="1" x14ac:dyDescent="0.3">
      <c r="A40"/>
      <c r="B40"/>
      <c r="C40"/>
      <c r="D40"/>
      <c r="E40"/>
      <c r="F40"/>
      <c r="J40"/>
      <c r="K40"/>
      <c r="L40"/>
      <c r="M40"/>
      <c r="X40" s="35" t="s">
        <v>40</v>
      </c>
      <c r="Y40" s="35"/>
      <c r="Z40" s="35"/>
    </row>
    <row r="41" spans="1:30" ht="13.5" thickBot="1" x14ac:dyDescent="0.35">
      <c r="A41"/>
      <c r="B41"/>
      <c r="C41"/>
      <c r="D41"/>
      <c r="E41"/>
      <c r="F41"/>
      <c r="G41" s="164" t="s">
        <v>234</v>
      </c>
      <c r="H41" s="165">
        <v>2013</v>
      </c>
      <c r="I41" s="157">
        <v>2013</v>
      </c>
      <c r="J41"/>
      <c r="K41"/>
      <c r="L41"/>
      <c r="M41"/>
      <c r="X41" s="36" t="s">
        <v>17</v>
      </c>
      <c r="Y41" s="36" t="s">
        <v>14</v>
      </c>
      <c r="Z41" s="36" t="s">
        <v>27</v>
      </c>
    </row>
    <row r="42" spans="1:30" x14ac:dyDescent="0.25">
      <c r="A42"/>
      <c r="B42"/>
      <c r="C42"/>
      <c r="D42"/>
      <c r="E42"/>
      <c r="F42"/>
      <c r="J42"/>
      <c r="K42"/>
      <c r="L42"/>
      <c r="M42"/>
      <c r="X42" s="36" t="s">
        <v>41</v>
      </c>
      <c r="Y42" s="36" t="s">
        <v>42</v>
      </c>
      <c r="Z42" s="36" t="s">
        <v>43</v>
      </c>
    </row>
    <row r="43" spans="1:30" x14ac:dyDescent="0.25">
      <c r="A43"/>
      <c r="B43"/>
      <c r="C43"/>
      <c r="D43"/>
      <c r="E43"/>
      <c r="F43"/>
      <c r="X43" s="36" t="s">
        <v>18</v>
      </c>
      <c r="Y43" s="36" t="s">
        <v>44</v>
      </c>
      <c r="Z43" s="36" t="s">
        <v>28</v>
      </c>
    </row>
    <row r="44" spans="1:30" ht="12.75" customHeight="1" thickBot="1" x14ac:dyDescent="0.3">
      <c r="A44"/>
      <c r="B44"/>
      <c r="C44"/>
      <c r="D44"/>
      <c r="E44"/>
      <c r="F44"/>
      <c r="X44" s="36" t="s">
        <v>45</v>
      </c>
      <c r="Y44" s="36" t="s">
        <v>46</v>
      </c>
      <c r="Z44" s="36" t="s">
        <v>39</v>
      </c>
    </row>
    <row r="45" spans="1:30" ht="12.75" customHeight="1" thickBot="1" x14ac:dyDescent="0.35">
      <c r="A45"/>
      <c r="B45"/>
      <c r="C45"/>
      <c r="D45"/>
      <c r="E45"/>
      <c r="F45"/>
      <c r="G45" s="125" t="s">
        <v>237</v>
      </c>
      <c r="H45" s="106"/>
      <c r="I45" s="106"/>
      <c r="J45" s="106"/>
      <c r="K45" s="106"/>
      <c r="L45" s="106"/>
      <c r="M45" s="106"/>
      <c r="N45" s="108"/>
      <c r="X45" s="36" t="s">
        <v>47</v>
      </c>
      <c r="Y45" s="35">
        <v>0</v>
      </c>
      <c r="Z45" s="36" t="s">
        <v>34</v>
      </c>
    </row>
    <row r="46" spans="1:30" ht="13.5" thickBot="1" x14ac:dyDescent="0.3">
      <c r="A46"/>
      <c r="B46"/>
      <c r="C46"/>
      <c r="D46"/>
      <c r="E46"/>
      <c r="F46"/>
      <c r="G46" s="150" t="s">
        <v>230</v>
      </c>
      <c r="H46" s="168">
        <v>2</v>
      </c>
      <c r="I46" s="151"/>
      <c r="L46"/>
      <c r="M46"/>
      <c r="N46" s="110"/>
      <c r="X46" s="36" t="s">
        <v>48</v>
      </c>
      <c r="Y46" s="35">
        <v>1</v>
      </c>
      <c r="Z46" s="36" t="s">
        <v>49</v>
      </c>
    </row>
    <row r="47" spans="1:30" ht="12.75" customHeight="1" thickBot="1" x14ac:dyDescent="0.3">
      <c r="A47"/>
      <c r="B47"/>
      <c r="C47"/>
      <c r="D47"/>
      <c r="E47"/>
      <c r="F47"/>
      <c r="G47" s="147" t="s">
        <v>201</v>
      </c>
      <c r="H47" s="152">
        <v>0</v>
      </c>
      <c r="I47" s="148"/>
      <c r="L47"/>
      <c r="M47"/>
      <c r="N47" s="110"/>
      <c r="X47" s="36" t="s">
        <v>50</v>
      </c>
      <c r="Y47" s="36">
        <v>2</v>
      </c>
      <c r="Z47" s="36" t="s">
        <v>51</v>
      </c>
    </row>
    <row r="48" spans="1:30" ht="12.75" customHeight="1" thickBot="1" x14ac:dyDescent="0.3">
      <c r="A48"/>
      <c r="B48"/>
      <c r="C48"/>
      <c r="D48"/>
      <c r="E48"/>
      <c r="F48"/>
      <c r="G48" s="147" t="s">
        <v>227</v>
      </c>
      <c r="H48" s="97">
        <v>1</v>
      </c>
      <c r="I48" s="168">
        <v>2018</v>
      </c>
      <c r="J48" s="4" t="s">
        <v>231</v>
      </c>
      <c r="L48"/>
      <c r="M48"/>
      <c r="N48" s="110"/>
      <c r="X48" s="36" t="s">
        <v>52</v>
      </c>
      <c r="Y48" s="36">
        <v>3</v>
      </c>
      <c r="Z48" s="36" t="s">
        <v>53</v>
      </c>
      <c r="AD48" s="26"/>
    </row>
    <row r="49" spans="1:26" ht="12.75" customHeight="1" thickBot="1" x14ac:dyDescent="0.3">
      <c r="A49"/>
      <c r="B49"/>
      <c r="C49"/>
      <c r="D49"/>
      <c r="E49"/>
      <c r="F49"/>
      <c r="G49" s="149" t="s">
        <v>202</v>
      </c>
      <c r="H49" s="130">
        <v>2</v>
      </c>
      <c r="I49" s="167"/>
      <c r="J49" s="107" t="s">
        <v>232</v>
      </c>
      <c r="K49" s="107"/>
      <c r="L49" s="159"/>
      <c r="M49" s="159"/>
      <c r="N49" s="112"/>
      <c r="X49" s="36" t="s">
        <v>54</v>
      </c>
      <c r="Y49" s="36"/>
      <c r="Z49" s="36" t="s">
        <v>55</v>
      </c>
    </row>
    <row r="50" spans="1:26" ht="12.75" customHeight="1" thickBot="1" x14ac:dyDescent="0.3">
      <c r="A50"/>
      <c r="B50"/>
      <c r="C50"/>
      <c r="D50"/>
      <c r="E50"/>
      <c r="F50"/>
      <c r="X50" s="36" t="s">
        <v>56</v>
      </c>
      <c r="Y50" s="37" t="s">
        <v>57</v>
      </c>
      <c r="Z50" s="35" t="s">
        <v>16</v>
      </c>
    </row>
    <row r="51" spans="1:26" ht="12.75" customHeight="1" thickBot="1" x14ac:dyDescent="0.35">
      <c r="A51"/>
      <c r="B51"/>
      <c r="C51"/>
      <c r="D51"/>
      <c r="E51"/>
      <c r="F51"/>
      <c r="G51" s="1" t="s">
        <v>235</v>
      </c>
      <c r="H51" s="160">
        <v>2030</v>
      </c>
      <c r="X51" s="35" t="s">
        <v>58</v>
      </c>
      <c r="Y51" s="37" t="s">
        <v>59</v>
      </c>
      <c r="Z51" s="37" t="s">
        <v>60</v>
      </c>
    </row>
    <row r="52" spans="1:26" ht="12.75" customHeight="1" x14ac:dyDescent="0.25">
      <c r="A52"/>
      <c r="B52"/>
      <c r="C52"/>
      <c r="D52"/>
      <c r="E52"/>
      <c r="F52"/>
    </row>
    <row r="53" spans="1:26" ht="12.75" customHeight="1" x14ac:dyDescent="0.25">
      <c r="A53"/>
      <c r="B53"/>
      <c r="C53"/>
      <c r="D53"/>
      <c r="E53"/>
      <c r="F53"/>
    </row>
    <row r="54" spans="1:26" ht="12.75" customHeight="1" x14ac:dyDescent="0.25">
      <c r="A54"/>
      <c r="B54"/>
      <c r="C54"/>
      <c r="D54"/>
      <c r="E54"/>
      <c r="F54"/>
    </row>
    <row r="55" spans="1:26" ht="12.75" customHeight="1" x14ac:dyDescent="0.25">
      <c r="A55"/>
      <c r="B55"/>
      <c r="C55"/>
      <c r="D55"/>
      <c r="E55"/>
      <c r="F55"/>
    </row>
    <row r="56" spans="1:26" ht="12.75" customHeight="1" x14ac:dyDescent="0.25">
      <c r="A56"/>
      <c r="B56"/>
      <c r="C56"/>
      <c r="D56"/>
      <c r="E56"/>
      <c r="F56"/>
    </row>
    <row r="57" spans="1:26" ht="12.75" customHeight="1" x14ac:dyDescent="0.25">
      <c r="A57"/>
      <c r="B57"/>
      <c r="C57"/>
      <c r="D57"/>
      <c r="E57"/>
      <c r="F57"/>
    </row>
    <row r="58" spans="1:26" ht="12.75" customHeight="1" x14ac:dyDescent="0.25">
      <c r="A58"/>
      <c r="B58"/>
      <c r="C58"/>
      <c r="D58"/>
      <c r="E58"/>
      <c r="F58"/>
    </row>
    <row r="59" spans="1:26" ht="12.75" customHeight="1" x14ac:dyDescent="0.25">
      <c r="A59"/>
      <c r="B59"/>
      <c r="C59"/>
      <c r="D59"/>
      <c r="E59"/>
      <c r="F59"/>
    </row>
    <row r="60" spans="1:26" ht="12.75" customHeight="1" x14ac:dyDescent="0.25">
      <c r="A60"/>
      <c r="B60"/>
      <c r="C60"/>
      <c r="D60"/>
      <c r="E60"/>
      <c r="F60"/>
    </row>
    <row r="61" spans="1:26" ht="12.75" customHeight="1" x14ac:dyDescent="0.25">
      <c r="A61"/>
      <c r="B61"/>
      <c r="C61"/>
      <c r="D61"/>
      <c r="E61"/>
      <c r="F61"/>
    </row>
    <row r="62" spans="1:26" ht="12.75" customHeight="1" x14ac:dyDescent="0.25">
      <c r="A62"/>
      <c r="B62"/>
      <c r="C62"/>
      <c r="D62"/>
      <c r="E62"/>
      <c r="F62"/>
    </row>
    <row r="63" spans="1:26" ht="12.75" customHeight="1" x14ac:dyDescent="0.25">
      <c r="A63"/>
      <c r="B63"/>
      <c r="C63"/>
      <c r="D63"/>
      <c r="E63"/>
      <c r="F63"/>
    </row>
    <row r="64" spans="1:26" ht="12.75" customHeight="1" x14ac:dyDescent="0.25">
      <c r="A64"/>
      <c r="B64"/>
      <c r="C64"/>
      <c r="D64"/>
      <c r="E64"/>
      <c r="F64"/>
    </row>
    <row r="65" spans="1:6" ht="12.75" customHeight="1" x14ac:dyDescent="0.25">
      <c r="A65"/>
      <c r="B65"/>
      <c r="C65"/>
      <c r="D65"/>
      <c r="E65"/>
      <c r="F65"/>
    </row>
    <row r="66" spans="1:6" ht="12.75" customHeight="1" x14ac:dyDescent="0.25">
      <c r="A66"/>
      <c r="B66"/>
      <c r="C66"/>
      <c r="D66"/>
      <c r="E66"/>
      <c r="F66"/>
    </row>
    <row r="67" spans="1:6" ht="12.75" customHeight="1" x14ac:dyDescent="0.25">
      <c r="A67"/>
      <c r="B67"/>
      <c r="C67"/>
      <c r="D67"/>
      <c r="E67"/>
      <c r="F67"/>
    </row>
    <row r="68" spans="1:6" ht="12.75" customHeight="1" x14ac:dyDescent="0.25">
      <c r="A68"/>
      <c r="B68"/>
      <c r="C68"/>
      <c r="D68"/>
      <c r="E68"/>
      <c r="F68"/>
    </row>
    <row r="69" spans="1:6" ht="12.75" customHeight="1" x14ac:dyDescent="0.25">
      <c r="A69"/>
      <c r="B69"/>
      <c r="C69"/>
      <c r="D69"/>
      <c r="E69"/>
      <c r="F69"/>
    </row>
    <row r="70" spans="1:6" x14ac:dyDescent="0.25">
      <c r="A70"/>
      <c r="B70"/>
      <c r="C70"/>
      <c r="D70"/>
      <c r="E70"/>
      <c r="F70"/>
    </row>
    <row r="71" spans="1:6" ht="12.75" customHeight="1" x14ac:dyDescent="0.25">
      <c r="A71"/>
      <c r="B71"/>
      <c r="C71"/>
      <c r="D71"/>
      <c r="E71"/>
      <c r="F71"/>
    </row>
    <row r="72" spans="1:6" ht="12.75" customHeight="1" x14ac:dyDescent="0.25">
      <c r="A72"/>
      <c r="B72"/>
      <c r="C72"/>
      <c r="D72"/>
      <c r="E72"/>
      <c r="F72"/>
    </row>
    <row r="73" spans="1:6" ht="12.75" customHeight="1" x14ac:dyDescent="0.25">
      <c r="A73"/>
      <c r="B73"/>
      <c r="C73"/>
      <c r="D73"/>
      <c r="E73"/>
      <c r="F73"/>
    </row>
    <row r="74" spans="1:6" ht="12.75" customHeight="1" x14ac:dyDescent="0.25">
      <c r="A74"/>
      <c r="B74"/>
      <c r="C74"/>
      <c r="D74"/>
      <c r="E74"/>
      <c r="F74"/>
    </row>
    <row r="75" spans="1:6" ht="12.75" customHeight="1" x14ac:dyDescent="0.25">
      <c r="A75"/>
      <c r="B75"/>
      <c r="C75"/>
      <c r="D75"/>
      <c r="E75"/>
      <c r="F75"/>
    </row>
    <row r="76" spans="1:6" ht="12.75" customHeight="1" x14ac:dyDescent="0.25">
      <c r="A76"/>
      <c r="B76"/>
      <c r="C76"/>
      <c r="D76"/>
      <c r="E76"/>
      <c r="F76"/>
    </row>
    <row r="77" spans="1:6" ht="12.75" customHeight="1" x14ac:dyDescent="0.25">
      <c r="A77"/>
      <c r="B77"/>
      <c r="C77"/>
      <c r="D77"/>
      <c r="E77"/>
      <c r="F77"/>
    </row>
    <row r="78" spans="1:6" ht="12.75" customHeight="1" x14ac:dyDescent="0.25">
      <c r="A78"/>
      <c r="B78"/>
      <c r="C78"/>
      <c r="D78"/>
      <c r="E78"/>
      <c r="F78"/>
    </row>
    <row r="79" spans="1:6" ht="12.75" customHeight="1" x14ac:dyDescent="0.25">
      <c r="A79"/>
      <c r="B79"/>
      <c r="C79"/>
      <c r="D79"/>
      <c r="E79"/>
      <c r="F79"/>
    </row>
    <row r="80" spans="1:6" ht="12.75" customHeight="1" x14ac:dyDescent="0.25">
      <c r="A80"/>
      <c r="B80"/>
      <c r="C80"/>
      <c r="D80"/>
      <c r="E80"/>
      <c r="F80"/>
    </row>
    <row r="81" spans="1:6" ht="12.75" customHeight="1" x14ac:dyDescent="0.25">
      <c r="A81"/>
      <c r="B81"/>
      <c r="C81"/>
      <c r="D81"/>
      <c r="E81"/>
      <c r="F81"/>
    </row>
    <row r="82" spans="1:6" ht="12.75" customHeight="1" x14ac:dyDescent="0.25">
      <c r="A82"/>
      <c r="B82"/>
      <c r="C82"/>
      <c r="D82"/>
      <c r="E82"/>
      <c r="F82"/>
    </row>
    <row r="83" spans="1:6" ht="12.75" customHeight="1" x14ac:dyDescent="0.25">
      <c r="A83"/>
      <c r="B83"/>
      <c r="C83"/>
      <c r="D83"/>
      <c r="E83"/>
      <c r="F83"/>
    </row>
    <row r="84" spans="1:6" ht="12.75" customHeight="1" x14ac:dyDescent="0.25">
      <c r="A84"/>
      <c r="B84"/>
      <c r="C84"/>
      <c r="D84"/>
      <c r="E84"/>
      <c r="F84"/>
    </row>
    <row r="85" spans="1:6" ht="12.75" customHeight="1" x14ac:dyDescent="0.25">
      <c r="A85"/>
      <c r="B85"/>
      <c r="C85"/>
      <c r="D85"/>
      <c r="E85"/>
      <c r="F85"/>
    </row>
    <row r="86" spans="1:6" ht="12.75" customHeight="1" x14ac:dyDescent="0.25">
      <c r="A86"/>
      <c r="B86"/>
      <c r="C86"/>
      <c r="D86"/>
      <c r="E86"/>
      <c r="F86"/>
    </row>
    <row r="87" spans="1:6" ht="12.75" customHeight="1" x14ac:dyDescent="0.25">
      <c r="A87"/>
      <c r="B87"/>
      <c r="C87"/>
      <c r="D87"/>
      <c r="E87"/>
      <c r="F87"/>
    </row>
    <row r="88" spans="1:6" ht="12.75" customHeight="1" x14ac:dyDescent="0.25">
      <c r="A88"/>
      <c r="B88"/>
      <c r="C88"/>
      <c r="D88"/>
      <c r="E88"/>
      <c r="F88"/>
    </row>
    <row r="89" spans="1:6" ht="12.75" customHeight="1" x14ac:dyDescent="0.25">
      <c r="A89"/>
      <c r="B89"/>
      <c r="C89"/>
      <c r="D89"/>
      <c r="E89"/>
      <c r="F89"/>
    </row>
    <row r="90" spans="1:6" ht="12.75" customHeight="1" x14ac:dyDescent="0.25">
      <c r="A90"/>
      <c r="B90"/>
      <c r="C90"/>
      <c r="D90"/>
      <c r="E90"/>
      <c r="F90"/>
    </row>
    <row r="91" spans="1:6" ht="12.75" customHeight="1" x14ac:dyDescent="0.25">
      <c r="A91"/>
      <c r="B91"/>
      <c r="C91"/>
      <c r="D91"/>
      <c r="E91"/>
      <c r="F91"/>
    </row>
    <row r="92" spans="1:6" x14ac:dyDescent="0.25">
      <c r="A92"/>
      <c r="B92"/>
      <c r="C92"/>
      <c r="D92"/>
      <c r="E92"/>
      <c r="F92"/>
    </row>
    <row r="93" spans="1:6" ht="12.75" customHeight="1" x14ac:dyDescent="0.25">
      <c r="A93"/>
      <c r="B93"/>
      <c r="C93"/>
      <c r="D93"/>
      <c r="E93"/>
      <c r="F93"/>
    </row>
    <row r="94" spans="1:6" ht="12.75" customHeight="1" x14ac:dyDescent="0.25">
      <c r="A94"/>
      <c r="B94"/>
      <c r="C94"/>
      <c r="D94"/>
      <c r="E94"/>
      <c r="F94"/>
    </row>
    <row r="95" spans="1:6" ht="12.75" customHeight="1" x14ac:dyDescent="0.25">
      <c r="A95"/>
      <c r="B95"/>
      <c r="C95"/>
      <c r="D95"/>
      <c r="E95"/>
      <c r="F95"/>
    </row>
    <row r="96" spans="1:6" ht="12.75" customHeight="1" x14ac:dyDescent="0.25">
      <c r="A96"/>
      <c r="B96"/>
      <c r="C96"/>
      <c r="D96"/>
      <c r="E96"/>
      <c r="F96"/>
    </row>
    <row r="97" spans="1:6" ht="12.75" customHeight="1" x14ac:dyDescent="0.25">
      <c r="A97"/>
      <c r="B97"/>
      <c r="C97"/>
      <c r="D97"/>
      <c r="E97"/>
      <c r="F97"/>
    </row>
    <row r="98" spans="1:6" ht="12.75" customHeight="1" x14ac:dyDescent="0.25">
      <c r="A98"/>
      <c r="B98"/>
      <c r="C98"/>
      <c r="D98"/>
      <c r="E98"/>
      <c r="F98"/>
    </row>
    <row r="99" spans="1:6" ht="12.75" customHeight="1" x14ac:dyDescent="0.25">
      <c r="A99"/>
      <c r="B99"/>
      <c r="C99"/>
      <c r="D99"/>
      <c r="E99"/>
      <c r="F99"/>
    </row>
    <row r="100" spans="1:6" ht="12.75" customHeight="1" x14ac:dyDescent="0.25">
      <c r="A100"/>
      <c r="B100"/>
      <c r="C100"/>
      <c r="D100"/>
      <c r="E100"/>
      <c r="F100"/>
    </row>
    <row r="101" spans="1:6" ht="12.75" customHeight="1" x14ac:dyDescent="0.25">
      <c r="A101"/>
      <c r="B101"/>
      <c r="C101"/>
      <c r="D101"/>
      <c r="E101"/>
      <c r="F101"/>
    </row>
    <row r="102" spans="1:6" ht="12.75" customHeight="1" x14ac:dyDescent="0.25">
      <c r="A102"/>
      <c r="B102"/>
      <c r="C102"/>
      <c r="D102"/>
      <c r="E102"/>
      <c r="F102"/>
    </row>
    <row r="103" spans="1:6" ht="12.75" customHeight="1" x14ac:dyDescent="0.25">
      <c r="A103"/>
      <c r="B103"/>
      <c r="C103"/>
      <c r="D103"/>
      <c r="E103"/>
      <c r="F103"/>
    </row>
    <row r="104" spans="1:6" ht="12.75" customHeight="1" x14ac:dyDescent="0.25">
      <c r="A104"/>
      <c r="B104"/>
      <c r="C104"/>
      <c r="D104"/>
      <c r="E104"/>
      <c r="F104"/>
    </row>
    <row r="105" spans="1:6" ht="12.75" customHeight="1" x14ac:dyDescent="0.25">
      <c r="A105"/>
      <c r="B105"/>
      <c r="C105"/>
      <c r="D105"/>
      <c r="E105"/>
      <c r="F105"/>
    </row>
    <row r="106" spans="1:6" ht="12.75" customHeight="1" x14ac:dyDescent="0.25">
      <c r="A106"/>
      <c r="B106"/>
      <c r="C106"/>
      <c r="D106"/>
      <c r="E106"/>
      <c r="F106"/>
    </row>
    <row r="107" spans="1:6" ht="12.75" customHeight="1" x14ac:dyDescent="0.25">
      <c r="A107"/>
      <c r="B107"/>
      <c r="C107"/>
      <c r="D107"/>
      <c r="E107"/>
      <c r="F107"/>
    </row>
    <row r="108" spans="1:6" ht="12.75" customHeight="1" x14ac:dyDescent="0.25">
      <c r="A108"/>
      <c r="B108"/>
      <c r="C108"/>
      <c r="D108"/>
      <c r="E108"/>
      <c r="F108"/>
    </row>
    <row r="109" spans="1:6" ht="12.75" customHeight="1" x14ac:dyDescent="0.25">
      <c r="A109"/>
      <c r="B109"/>
      <c r="C109"/>
      <c r="D109"/>
      <c r="E109"/>
      <c r="F109"/>
    </row>
    <row r="110" spans="1:6" ht="12.75" customHeight="1" x14ac:dyDescent="0.25">
      <c r="A110"/>
      <c r="B110"/>
      <c r="C110"/>
      <c r="D110"/>
      <c r="E110"/>
      <c r="F110"/>
    </row>
    <row r="111" spans="1:6" x14ac:dyDescent="0.25">
      <c r="A111"/>
      <c r="B111"/>
      <c r="C111"/>
      <c r="D111"/>
      <c r="E111"/>
      <c r="F111"/>
    </row>
    <row r="112" spans="1:6" ht="12.75" customHeight="1" x14ac:dyDescent="0.25">
      <c r="A112"/>
      <c r="B112"/>
      <c r="C112"/>
      <c r="D112"/>
      <c r="E112"/>
      <c r="F112"/>
    </row>
    <row r="113" spans="1:6" ht="12.75" customHeight="1" x14ac:dyDescent="0.25">
      <c r="A113"/>
      <c r="B113"/>
      <c r="C113"/>
      <c r="D113"/>
      <c r="E113"/>
      <c r="F113"/>
    </row>
    <row r="114" spans="1:6" ht="12.75" customHeight="1" x14ac:dyDescent="0.25">
      <c r="A114"/>
      <c r="B114"/>
      <c r="C114"/>
      <c r="D114"/>
      <c r="E114"/>
      <c r="F114"/>
    </row>
    <row r="115" spans="1:6" ht="12.75" customHeight="1" x14ac:dyDescent="0.25">
      <c r="A115"/>
      <c r="B115"/>
      <c r="C115"/>
      <c r="D115"/>
      <c r="E115"/>
      <c r="F115"/>
    </row>
    <row r="116" spans="1:6" ht="12.75" customHeight="1" x14ac:dyDescent="0.25">
      <c r="A116"/>
      <c r="B116"/>
      <c r="C116"/>
      <c r="D116"/>
      <c r="E116"/>
      <c r="F116"/>
    </row>
    <row r="117" spans="1:6" ht="12.75" customHeight="1" x14ac:dyDescent="0.25">
      <c r="A117"/>
      <c r="B117"/>
      <c r="C117"/>
      <c r="D117"/>
      <c r="E117"/>
      <c r="F117"/>
    </row>
    <row r="118" spans="1:6" ht="12.75" customHeight="1" x14ac:dyDescent="0.25">
      <c r="A118"/>
      <c r="B118"/>
      <c r="C118"/>
      <c r="D118"/>
      <c r="E118"/>
      <c r="F118"/>
    </row>
    <row r="119" spans="1:6" ht="12.75" customHeight="1" x14ac:dyDescent="0.25">
      <c r="A119"/>
      <c r="B119"/>
      <c r="C119"/>
      <c r="D119"/>
      <c r="E119"/>
      <c r="F119"/>
    </row>
    <row r="120" spans="1:6" ht="12.75" customHeight="1" x14ac:dyDescent="0.25">
      <c r="A120"/>
      <c r="B120"/>
      <c r="C120"/>
      <c r="D120"/>
      <c r="E120"/>
      <c r="F120"/>
    </row>
    <row r="121" spans="1:6" ht="12.75" customHeight="1" x14ac:dyDescent="0.25">
      <c r="A121"/>
      <c r="B121"/>
      <c r="C121"/>
      <c r="D121"/>
      <c r="E121"/>
      <c r="F121"/>
    </row>
    <row r="122" spans="1:6" ht="12.75" customHeight="1" x14ac:dyDescent="0.25">
      <c r="A122"/>
      <c r="B122"/>
      <c r="C122"/>
      <c r="D122"/>
      <c r="E122"/>
      <c r="F122"/>
    </row>
    <row r="123" spans="1:6" ht="12.75" customHeight="1" x14ac:dyDescent="0.25">
      <c r="A123"/>
      <c r="B123"/>
      <c r="C123"/>
      <c r="D123"/>
      <c r="E123"/>
      <c r="F123"/>
    </row>
    <row r="124" spans="1:6" ht="12.75" customHeight="1" x14ac:dyDescent="0.25">
      <c r="A124"/>
      <c r="B124"/>
      <c r="C124"/>
      <c r="D124"/>
      <c r="E124"/>
      <c r="F124"/>
    </row>
    <row r="125" spans="1:6" ht="12.75" customHeight="1" x14ac:dyDescent="0.25">
      <c r="A125"/>
      <c r="B125"/>
      <c r="C125"/>
      <c r="D125"/>
      <c r="E125"/>
      <c r="F125"/>
    </row>
    <row r="126" spans="1:6" x14ac:dyDescent="0.25">
      <c r="A126"/>
      <c r="B126"/>
      <c r="C126"/>
      <c r="D126"/>
      <c r="E126"/>
      <c r="F126"/>
    </row>
    <row r="127" spans="1:6" ht="12.75" customHeight="1" x14ac:dyDescent="0.25">
      <c r="A127"/>
      <c r="B127"/>
      <c r="C127"/>
      <c r="D127"/>
      <c r="E127"/>
      <c r="F127"/>
    </row>
    <row r="128" spans="1:6" ht="12.75" customHeight="1" x14ac:dyDescent="0.25">
      <c r="A128"/>
      <c r="B128"/>
      <c r="C128"/>
      <c r="D128"/>
      <c r="E128"/>
      <c r="F128"/>
    </row>
    <row r="129" spans="1:6" ht="12.75" customHeight="1" x14ac:dyDescent="0.25">
      <c r="A129"/>
      <c r="B129"/>
      <c r="C129"/>
      <c r="D129"/>
      <c r="E129"/>
      <c r="F129"/>
    </row>
    <row r="130" spans="1:6" ht="12.75" customHeight="1" x14ac:dyDescent="0.25">
      <c r="A130"/>
      <c r="B130"/>
      <c r="C130"/>
      <c r="D130"/>
      <c r="E130"/>
      <c r="F130"/>
    </row>
    <row r="131" spans="1:6" ht="12.75" customHeight="1" x14ac:dyDescent="0.25">
      <c r="A131"/>
      <c r="B131"/>
      <c r="C131"/>
      <c r="D131"/>
      <c r="E131"/>
      <c r="F131"/>
    </row>
    <row r="132" spans="1:6" ht="12.75" customHeight="1" x14ac:dyDescent="0.25">
      <c r="A132"/>
      <c r="B132"/>
      <c r="C132"/>
      <c r="D132"/>
      <c r="E132"/>
      <c r="F132"/>
    </row>
    <row r="133" spans="1:6" ht="12.75" customHeight="1" x14ac:dyDescent="0.25">
      <c r="A133"/>
      <c r="B133"/>
      <c r="C133"/>
      <c r="D133"/>
      <c r="E133"/>
      <c r="F133"/>
    </row>
    <row r="134" spans="1:6" x14ac:dyDescent="0.25">
      <c r="A134"/>
      <c r="B134"/>
      <c r="C134"/>
      <c r="D134"/>
      <c r="E134"/>
      <c r="F134"/>
    </row>
    <row r="135" spans="1:6" ht="12.75" customHeight="1" x14ac:dyDescent="0.25">
      <c r="A135"/>
      <c r="B135"/>
      <c r="C135"/>
      <c r="D135"/>
      <c r="E135"/>
      <c r="F135"/>
    </row>
    <row r="136" spans="1:6" ht="12.75" customHeight="1" x14ac:dyDescent="0.25">
      <c r="A136"/>
      <c r="B136"/>
      <c r="C136"/>
      <c r="D136"/>
      <c r="E136"/>
      <c r="F136"/>
    </row>
    <row r="137" spans="1:6" ht="12.75" customHeight="1" x14ac:dyDescent="0.25">
      <c r="A137"/>
      <c r="B137"/>
      <c r="C137"/>
      <c r="D137"/>
      <c r="E137"/>
      <c r="F137"/>
    </row>
    <row r="138" spans="1:6" ht="12.75" customHeight="1" x14ac:dyDescent="0.25">
      <c r="A138"/>
      <c r="B138"/>
      <c r="C138"/>
      <c r="D138"/>
      <c r="E138"/>
      <c r="F138"/>
    </row>
    <row r="139" spans="1:6" ht="12.75" customHeight="1" x14ac:dyDescent="0.25">
      <c r="A139"/>
      <c r="B139"/>
      <c r="C139"/>
      <c r="D139"/>
      <c r="E139"/>
      <c r="F139"/>
    </row>
    <row r="140" spans="1:6" ht="12.75" customHeight="1" x14ac:dyDescent="0.25">
      <c r="A140"/>
      <c r="B140"/>
      <c r="C140"/>
      <c r="D140"/>
      <c r="E140"/>
      <c r="F140"/>
    </row>
    <row r="141" spans="1:6" ht="12.75" customHeight="1" x14ac:dyDescent="0.25">
      <c r="A141"/>
      <c r="B141"/>
      <c r="C141"/>
      <c r="D141"/>
      <c r="E141"/>
      <c r="F141"/>
    </row>
    <row r="142" spans="1:6" ht="12.75" customHeight="1" x14ac:dyDescent="0.25">
      <c r="A142"/>
      <c r="B142"/>
      <c r="C142"/>
      <c r="D142"/>
      <c r="E142"/>
      <c r="F142"/>
    </row>
    <row r="143" spans="1:6" ht="12.75" customHeight="1" x14ac:dyDescent="0.25">
      <c r="A143"/>
      <c r="B143"/>
      <c r="C143"/>
      <c r="D143"/>
      <c r="E143"/>
      <c r="F143"/>
    </row>
    <row r="144" spans="1:6" x14ac:dyDescent="0.25">
      <c r="A144"/>
      <c r="B144"/>
      <c r="C144"/>
      <c r="D144"/>
      <c r="E144"/>
      <c r="F144"/>
    </row>
    <row r="145" spans="1:6" ht="12.75" customHeight="1" x14ac:dyDescent="0.25">
      <c r="A145"/>
      <c r="B145"/>
      <c r="C145"/>
      <c r="D145"/>
      <c r="E145"/>
      <c r="F145"/>
    </row>
    <row r="146" spans="1:6" ht="12.75" customHeight="1" x14ac:dyDescent="0.25">
      <c r="A146"/>
      <c r="B146"/>
      <c r="C146"/>
      <c r="D146"/>
      <c r="E146"/>
      <c r="F146"/>
    </row>
    <row r="147" spans="1:6" ht="12.75" customHeight="1" x14ac:dyDescent="0.25">
      <c r="A147"/>
      <c r="B147"/>
      <c r="C147"/>
      <c r="D147"/>
      <c r="E147"/>
      <c r="F147"/>
    </row>
    <row r="148" spans="1:6" ht="12.75" customHeight="1" x14ac:dyDescent="0.25">
      <c r="A148"/>
      <c r="B148"/>
      <c r="C148"/>
      <c r="D148"/>
      <c r="E148"/>
      <c r="F148"/>
    </row>
    <row r="149" spans="1:6" ht="12.75" customHeight="1" x14ac:dyDescent="0.25">
      <c r="A149"/>
      <c r="B149"/>
      <c r="C149"/>
      <c r="D149"/>
      <c r="E149"/>
      <c r="F149"/>
    </row>
    <row r="150" spans="1:6" ht="12.75" customHeight="1" x14ac:dyDescent="0.25">
      <c r="A150"/>
      <c r="B150"/>
      <c r="C150"/>
      <c r="D150"/>
      <c r="E150"/>
      <c r="F150"/>
    </row>
    <row r="151" spans="1:6" ht="12.75" customHeight="1" x14ac:dyDescent="0.25">
      <c r="A151"/>
      <c r="B151"/>
      <c r="C151"/>
      <c r="D151"/>
      <c r="E151"/>
      <c r="F151"/>
    </row>
    <row r="152" spans="1:6" ht="12.75" customHeight="1" x14ac:dyDescent="0.25">
      <c r="A152"/>
      <c r="B152"/>
      <c r="C152"/>
      <c r="D152"/>
      <c r="E152"/>
      <c r="F152"/>
    </row>
    <row r="153" spans="1:6" ht="12.75" customHeight="1" x14ac:dyDescent="0.25">
      <c r="A153"/>
      <c r="B153"/>
      <c r="C153"/>
      <c r="D153"/>
      <c r="E153"/>
      <c r="F153"/>
    </row>
    <row r="154" spans="1:6" ht="12.75" customHeight="1" x14ac:dyDescent="0.25">
      <c r="A154"/>
      <c r="B154"/>
      <c r="C154"/>
      <c r="D154"/>
      <c r="E154"/>
      <c r="F154"/>
    </row>
    <row r="155" spans="1:6" x14ac:dyDescent="0.25">
      <c r="A155"/>
      <c r="B155"/>
      <c r="C155"/>
      <c r="D155"/>
      <c r="E155"/>
      <c r="F155"/>
    </row>
    <row r="156" spans="1:6" ht="12.75" customHeight="1" x14ac:dyDescent="0.25">
      <c r="A156"/>
      <c r="B156"/>
      <c r="C156"/>
      <c r="D156"/>
      <c r="E156"/>
      <c r="F156"/>
    </row>
    <row r="157" spans="1:6" ht="12.75" customHeight="1" x14ac:dyDescent="0.25">
      <c r="A157"/>
      <c r="B157"/>
      <c r="C157"/>
      <c r="D157"/>
      <c r="E157"/>
      <c r="F157"/>
    </row>
    <row r="158" spans="1:6" ht="12.75" customHeight="1" x14ac:dyDescent="0.25">
      <c r="A158"/>
      <c r="B158"/>
      <c r="C158"/>
      <c r="D158"/>
      <c r="E158"/>
      <c r="F158"/>
    </row>
    <row r="159" spans="1:6" ht="12.75" customHeight="1" x14ac:dyDescent="0.25">
      <c r="A159"/>
      <c r="B159"/>
      <c r="C159"/>
      <c r="D159"/>
      <c r="E159"/>
      <c r="F159"/>
    </row>
    <row r="160" spans="1:6" ht="12.75" customHeight="1" x14ac:dyDescent="0.25">
      <c r="A160"/>
      <c r="B160"/>
      <c r="C160"/>
      <c r="D160"/>
      <c r="E160"/>
      <c r="F160"/>
    </row>
    <row r="161" spans="1:6" ht="12.75" customHeight="1" x14ac:dyDescent="0.25">
      <c r="A161"/>
      <c r="B161"/>
      <c r="C161"/>
      <c r="D161"/>
      <c r="E161"/>
      <c r="F161"/>
    </row>
    <row r="162" spans="1:6" ht="12.75" customHeight="1" x14ac:dyDescent="0.25">
      <c r="A162"/>
      <c r="B162"/>
      <c r="C162"/>
      <c r="D162"/>
      <c r="E162"/>
      <c r="F162"/>
    </row>
    <row r="163" spans="1:6" ht="12.75" customHeight="1" x14ac:dyDescent="0.25">
      <c r="A163"/>
      <c r="B163"/>
      <c r="C163"/>
      <c r="D163"/>
      <c r="E163"/>
      <c r="F163"/>
    </row>
    <row r="164" spans="1:6" ht="12.75" customHeight="1" x14ac:dyDescent="0.25">
      <c r="A164"/>
      <c r="B164"/>
      <c r="C164"/>
      <c r="D164"/>
      <c r="E164"/>
      <c r="F164"/>
    </row>
    <row r="165" spans="1:6" ht="12.75" customHeight="1" x14ac:dyDescent="0.25">
      <c r="A165"/>
      <c r="B165"/>
      <c r="C165"/>
      <c r="D165"/>
      <c r="E165"/>
      <c r="F165"/>
    </row>
    <row r="166" spans="1:6" x14ac:dyDescent="0.25">
      <c r="A166"/>
      <c r="B166"/>
      <c r="C166"/>
      <c r="D166"/>
      <c r="E166"/>
      <c r="F166"/>
    </row>
    <row r="167" spans="1:6" ht="12.75" customHeight="1" x14ac:dyDescent="0.25">
      <c r="A167"/>
      <c r="B167"/>
      <c r="C167"/>
      <c r="D167"/>
      <c r="E167"/>
      <c r="F167"/>
    </row>
    <row r="168" spans="1:6" ht="12.75" customHeight="1" x14ac:dyDescent="0.25">
      <c r="A168"/>
      <c r="B168"/>
      <c r="C168"/>
      <c r="D168"/>
      <c r="E168"/>
      <c r="F168"/>
    </row>
    <row r="169" spans="1:6" ht="12.75" customHeight="1" x14ac:dyDescent="0.25">
      <c r="A169"/>
      <c r="B169"/>
      <c r="C169"/>
      <c r="D169"/>
      <c r="E169"/>
      <c r="F169"/>
    </row>
    <row r="170" spans="1:6" ht="12.75" customHeight="1" x14ac:dyDescent="0.25">
      <c r="A170"/>
      <c r="B170"/>
      <c r="C170"/>
      <c r="D170"/>
      <c r="E170"/>
      <c r="F170"/>
    </row>
    <row r="171" spans="1:6" ht="12.75" customHeight="1" x14ac:dyDescent="0.25">
      <c r="A171"/>
      <c r="B171"/>
      <c r="C171"/>
      <c r="D171"/>
      <c r="E171"/>
      <c r="F171"/>
    </row>
    <row r="172" spans="1:6" ht="12.75" customHeight="1" x14ac:dyDescent="0.25">
      <c r="A172"/>
      <c r="B172"/>
      <c r="C172"/>
      <c r="D172"/>
      <c r="E172"/>
      <c r="F172"/>
    </row>
    <row r="173" spans="1:6" ht="12.75" customHeight="1" x14ac:dyDescent="0.25">
      <c r="A173"/>
      <c r="B173"/>
      <c r="C173"/>
      <c r="D173"/>
      <c r="E173"/>
      <c r="F173"/>
    </row>
    <row r="174" spans="1:6" ht="12.75" customHeight="1" x14ac:dyDescent="0.25">
      <c r="A174"/>
      <c r="B174"/>
      <c r="C174"/>
      <c r="D174"/>
      <c r="E174"/>
      <c r="F174"/>
    </row>
    <row r="175" spans="1:6" ht="12.75" customHeight="1" x14ac:dyDescent="0.25">
      <c r="A175"/>
      <c r="B175"/>
      <c r="C175"/>
      <c r="D175"/>
      <c r="E175"/>
      <c r="F175"/>
    </row>
    <row r="176" spans="1:6" ht="12.75" customHeight="1" x14ac:dyDescent="0.25">
      <c r="A176"/>
      <c r="B176"/>
      <c r="C176"/>
      <c r="D176"/>
      <c r="E176"/>
      <c r="F176"/>
    </row>
    <row r="177" spans="1:6" ht="12.75" customHeight="1"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C2501"/>
    </row>
  </sheetData>
  <dataConsolidate link="1"/>
  <mergeCells count="6">
    <mergeCell ref="I13:J13"/>
    <mergeCell ref="S1:U1"/>
    <mergeCell ref="S3:V3"/>
    <mergeCell ref="X3:AD3"/>
    <mergeCell ref="F4:G4"/>
    <mergeCell ref="K4:L4"/>
  </mergeCells>
  <dataValidations xWindow="988" yWindow="344" count="31">
    <dataValidation type="decimal" allowBlank="1" showInputMessage="1" showErrorMessage="1" errorTitle="AdCal Data Error" error="Must be integer from 0 to 1000" promptTitle="Step _____" prompt="Step size of range" sqref="I9" xr:uid="{00000000-0002-0000-0100-000000000000}">
      <formula1>0</formula1>
      <formula2>1000</formula2>
    </dataValidation>
    <dataValidation type="whole" allowBlank="1" showInputMessage="1" showErrorMessage="1" errorTitle="AdCal Data Error" error="Must be integer from -32000 to +32000" promptTitle="From MW" prompt="First value of range" sqref="G8:G10" xr:uid="{00000000-0002-0000-0100-000001000000}">
      <formula1>-32000</formula1>
      <formula2>32000</formula2>
    </dataValidation>
    <dataValidation type="list" allowBlank="1" showInputMessage="1" showErrorMessage="1" errorTitle="AdCal Data Error" error="Must be Lenient or Strict" promptTitle="MinGen Mode __________" prompt="Lenient means MinGen apllies to the load before any reduction for PS gen._x000a_Strict means MinGen applies to the load after reduction for PS gen and so the constraint is potentially more onerous." sqref="M4" xr:uid="{00000000-0002-0000-0100-000002000000}">
      <formula1>MinGenMode</formula1>
    </dataValidation>
    <dataValidation type="decimal" allowBlank="1" showInputMessage="1" showErrorMessage="1" errorTitle="AdCal Data Error" error="If not blank, must be in range 0% to 99.99%" promptTitle="Interconnection Data" prompt="Interconnection losses %" sqref="H20" xr:uid="{00000000-0002-0000-0100-000003000000}">
      <formula1>0</formula1>
      <formula2>0.9999</formula2>
    </dataValidation>
    <dataValidation type="list" showInputMessage="1" showErrorMessage="1" errorTitle="AdCal Data Error" error="Must be Yes or No" promptTitle="Hourly Wind Rejection OP Request" prompt="Written only for first Case, first LoadInc, and with appropriate wind data." sqref="J16" xr:uid="{00000000-0002-0000-0100-000004000000}">
      <formula1>NoYes</formula1>
    </dataValidation>
    <dataValidation type="whole" allowBlank="1" showInputMessage="1" showErrorMessage="1" errorTitle="AdCal Data Error" error="Must be integer from 0 to 10000" promptTitle="Step _____" prompt="Step size of range" sqref="I8" xr:uid="{00000000-0002-0000-0100-000005000000}">
      <formula1>0</formula1>
      <formula2>10000</formula2>
    </dataValidation>
    <dataValidation type="whole" allowBlank="1" showInputMessage="1" showErrorMessage="1" errorTitle="AdCal Data Error" error="Must be in range -1 to 52" promptTitle="Gen Prob Table and PS Diagnostic" prompt="Week number (1-52) for diagnostics_x000a_0 for notional week with no SO_x000a_-1 for timing output only_x000a_Blank for no diagnostics" sqref="V1" xr:uid="{00000000-0002-0000-0100-000006000000}">
      <formula1>-1</formula1>
      <formula2>52</formula2>
    </dataValidation>
    <dataValidation type="list" showInputMessage="1" showErrorMessage="1" errorTitle="AdCal Data Error" error="Must be Yes or No" promptTitle="Hourly Output Request" prompt=" " sqref="J15" xr:uid="{00000000-0002-0000-0100-000007000000}">
      <formula1>NoYes</formula1>
    </dataValidation>
    <dataValidation type="list" showInputMessage="1" showErrorMessage="1" errorTitle="AdCal Data Error" error="Must be Yes or No" promptTitle="Weekly Output Request" prompt=" " sqref="J14" xr:uid="{00000000-0002-0000-0100-000008000000}">
      <formula1>NoYes</formula1>
    </dataValidation>
    <dataValidation type="list" allowBlank="1" showInputMessage="1" showErrorMessage="1" errorTitle="AdCal Data Error" error="Must be LOLE or EUE" promptTitle="Target Type" prompt=" " sqref="H12" xr:uid="{00000000-0002-0000-0100-000009000000}">
      <formula1>TargType</formula1>
    </dataValidation>
    <dataValidation type="list" allowBlank="1" showInputMessage="1" showErrorMessage="1" errorTitle="AdCal Data Error" error="Must be Const or Prop" promptTitle="Adjustment Type ____" prompt="Const: constant adjustment_x000a_Prop: proportional adjustment" sqref="J8:J10" xr:uid="{00000000-0002-0000-0100-00000A000000}">
      <formula1>AdjType</formula1>
    </dataValidation>
    <dataValidation type="whole" allowBlank="1" showInputMessage="1" showErrorMessage="1" errorTitle="AdCal Data Error" error="Must be integer from 0 to 1000" promptTitle="Step _____" prompt="Step size of range" sqref="I10" xr:uid="{00000000-0002-0000-0100-00000B000000}">
      <formula1>0</formula1>
      <formula2>1000</formula2>
    </dataValidation>
    <dataValidation type="list" showInputMessage="1" showErrorMessage="1" errorTitle="AdCal Data Error" error="Must be one of the values from list" promptTitle="Analysis Type _______" prompt="LOLH48: half-hourly_x000a_LOLH24: hourly_x000a_LOLD: daily peak_x000a_LOLD50: top 50 daily peaks" sqref="H4" xr:uid="{00000000-0002-0000-0100-00000C000000}">
      <formula1>LOLType</formula1>
    </dataValidation>
    <dataValidation type="list" showInputMessage="1" showErrorMessage="1" errorTitle="AdCal Data Error" error="Must be A or B" promptTitle="Sys 1 ____________" prompt="A: System A is the focus system_x000a_B: System B is the focus system" sqref="D5:D16" xr:uid="{00000000-0002-0000-0100-00000D000000}">
      <formula1>SysID</formula1>
    </dataValidation>
    <dataValidation type="whole" showInputMessage="1" showErrorMessage="1" errorTitle="AdCal Data Error" error="Must be integer from 1 to 52" promptTitle="From Week _____" prompt="First week of analysis" sqref="B5:B16" xr:uid="{00000000-0002-0000-0100-00000E000000}">
      <formula1>1</formula1>
      <formula2>52</formula2>
    </dataValidation>
    <dataValidation type="whole" showInputMessage="1" showErrorMessage="1" errorTitle="AdCal Data Error" error="Must be integer from 1 to 52" promptTitle="To Week _____" prompt="Last week of analysis" sqref="C5:C16" xr:uid="{00000000-0002-0000-0100-00000F000000}">
      <formula1>1</formula1>
      <formula2>52</formula2>
    </dataValidation>
    <dataValidation type="whole" allowBlank="1" showInputMessage="1" showErrorMessage="1" errorTitle="AdCal Data Error" error="Must be integer from 0 to 10000" promptTitle="Interconnection Data ___" prompt="For this state,_x000a_Interconn cap from Sys B to A" sqref="G15" xr:uid="{00000000-0002-0000-0100-000010000000}">
      <formula1>0</formula1>
      <formula2>10000</formula2>
    </dataValidation>
    <dataValidation type="whole" allowBlank="1" showInputMessage="1" showErrorMessage="1" errorTitle="AdCal Data Error" error="Must be integer from 0 to 10000" promptTitle="Interconnection Data ___" prompt="For this state,_x000a_Interconn cap from Sys A to B" sqref="F15" xr:uid="{00000000-0002-0000-0100-000011000000}">
      <formula1>0</formula1>
      <formula2>10000</formula2>
    </dataValidation>
    <dataValidation type="decimal" allowBlank="1" showInputMessage="1" showErrorMessage="1" errorTitle="AdCal Data Error" error="Must be in range .0001 to 1.0" promptTitle="Interconnection Data" prompt="Probability of this state" sqref="H15:H19" xr:uid="{00000000-0002-0000-0100-000012000000}">
      <formula1>0.0001</formula1>
      <formula2>1</formula2>
    </dataValidation>
    <dataValidation type="whole" allowBlank="1" showInputMessage="1" showErrorMessage="1" errorTitle="AdCal Data Error" error="Must be integer from 0 to 10000" promptTitle="Interconnection Data _" prompt="For this state,_x000a_Interconn cap from Sys B to A" sqref="G16:G19" xr:uid="{00000000-0002-0000-0100-000013000000}">
      <formula1>0</formula1>
      <formula2>10000</formula2>
    </dataValidation>
    <dataValidation type="whole" allowBlank="1" showInputMessage="1" showErrorMessage="1" errorTitle="AdCal Data Error" error="Must be integer from 0 to 10000" promptTitle="Interconnection Data _" prompt="For this state,_x000a_Interconn cap from Sys A to B" sqref="F16:F19" xr:uid="{00000000-0002-0000-0100-000014000000}">
      <formula1>0</formula1>
      <formula2>10000</formula2>
    </dataValidation>
    <dataValidation type="whole" allowBlank="1" showInputMessage="1" showErrorMessage="1" errorTitle="AdCal Data Error" error="Must be integer &gt;= From value and &lt;= +32000" promptTitle="To MW" prompt="Last value of range" sqref="H8:H10" xr:uid="{00000000-0002-0000-0100-000015000000}">
      <formula1>G8</formula1>
      <formula2>32000</formula2>
    </dataValidation>
    <dataValidation type="list" showInputMessage="1" showErrorMessage="1" errorTitle="AdCal Data Error" error="Must be No or Yes" promptTitle="Optimise iteration to target?" prompt=" " sqref="J12" xr:uid="{00000000-0002-0000-0100-000016000000}">
      <formula1>NoYes</formula1>
    </dataValidation>
    <dataValidation type="list" allowBlank="1" showInputMessage="1" showErrorMessage="1" sqref="K11" xr:uid="{00000000-0002-0000-0100-000017000000}">
      <formula1>NoYes</formula1>
    </dataValidation>
    <dataValidation type="list" allowBlank="1" showInputMessage="1" showErrorMessage="1" promptTitle="Sep/Comb ________________" prompt="Sep: separate system_x000a_Comb: combined NLLS_x000a_Comb/S: combined LLS_x000a_CombA: combined slow NLLS_x000a_CombA/S: combined slow LLS" sqref="S8:S16 E5:E16" xr:uid="{00000000-0002-0000-0100-000018000000}">
      <formula1>SepComb</formula1>
    </dataValidation>
    <dataValidation type="list" allowBlank="1" showInputMessage="1" showErrorMessage="1" promptTitle="Scenario choice" prompt="Select Low, Median or High" sqref="G22" xr:uid="{00000000-0002-0000-0100-000019000000}">
      <formula1>"Low, Med, High, 8th"</formula1>
    </dataValidation>
    <dataValidation type="list" allowBlank="1" showInputMessage="1" showErrorMessage="1" sqref="H46" xr:uid="{00000000-0002-0000-0100-00001A000000}">
      <formula1>$H$47:$H$49</formula1>
    </dataValidation>
    <dataValidation type="list" allowBlank="1" showInputMessage="1" showErrorMessage="1" sqref="H37" xr:uid="{00000000-0002-0000-0100-00001B000000}">
      <formula1>$I$37:$N$37</formula1>
    </dataValidation>
    <dataValidation type="list" allowBlank="1" showInputMessage="1" showErrorMessage="1" sqref="H39" xr:uid="{00000000-0002-0000-0100-00001C000000}">
      <formula1>$I$39:$N$39</formula1>
    </dataValidation>
    <dataValidation type="list" allowBlank="1" showInputMessage="1" showErrorMessage="1" sqref="H41" xr:uid="{00000000-0002-0000-0100-00001D000000}">
      <formula1>$I$41:$N$41</formula1>
    </dataValidation>
    <dataValidation showInputMessage="1" showErrorMessage="1" errorTitle="AdCal Data Error" error="Must be integer from 1 to 2100" promptTitle="Year" prompt="Year for this Case" sqref="A5 A7:A16 B3" xr:uid="{00000000-0002-0000-0100-00001E000000}"/>
  </dataValidations>
  <printOptions headings="1"/>
  <pageMargins left="0.74803149606299213" right="0.74803149606299213" top="0.98425196850393704" bottom="0.98425196850393704" header="0.51181102362204722" footer="0.51181102362204722"/>
  <pageSetup paperSize="9"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AdCalMain">
                <anchor moveWithCells="1" sizeWithCells="1">
                  <from>
                    <xdr:col>6</xdr:col>
                    <xdr:colOff>177800</xdr:colOff>
                    <xdr:row>0</xdr:row>
                    <xdr:rowOff>69850</xdr:rowOff>
                  </from>
                  <to>
                    <xdr:col>6</xdr:col>
                    <xdr:colOff>1181100</xdr:colOff>
                    <xdr:row>1</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92D050"/>
  </sheetPr>
  <dimension ref="A1:BA150"/>
  <sheetViews>
    <sheetView topLeftCell="A9" zoomScale="70" zoomScaleNormal="70" workbookViewId="0">
      <selection activeCell="N40" sqref="N40"/>
    </sheetView>
  </sheetViews>
  <sheetFormatPr defaultColWidth="9.08984375" defaultRowHeight="12.5" x14ac:dyDescent="0.25"/>
  <cols>
    <col min="1" max="1" width="34.36328125" style="4" customWidth="1"/>
    <col min="2" max="2" width="13.6328125" style="4" customWidth="1"/>
    <col min="3" max="3" width="10.54296875" style="4" bestFit="1" customWidth="1"/>
    <col min="4" max="4" width="12.90625" style="4" bestFit="1" customWidth="1"/>
    <col min="5" max="7" width="9.08984375" style="4"/>
    <col min="8" max="8" width="13.08984375" style="4" bestFit="1" customWidth="1"/>
    <col min="9" max="10" width="9.08984375" style="4"/>
    <col min="11" max="11" width="9.36328125" style="4" bestFit="1" customWidth="1"/>
    <col min="12" max="19" width="9.08984375" style="4"/>
    <col min="20" max="21" width="13.90625" style="4" customWidth="1"/>
    <col min="22" max="16384" width="9.08984375" style="4"/>
  </cols>
  <sheetData>
    <row r="1" spans="1:24" ht="13" x14ac:dyDescent="0.3">
      <c r="A1" s="1" t="s">
        <v>79</v>
      </c>
      <c r="C1" s="1" t="s">
        <v>38</v>
      </c>
      <c r="L1" s="23"/>
    </row>
    <row r="2" spans="1:24" x14ac:dyDescent="0.25">
      <c r="C2" s="4" t="s">
        <v>240</v>
      </c>
    </row>
    <row r="3" spans="1:24" x14ac:dyDescent="0.25">
      <c r="A3" s="49" t="s">
        <v>80</v>
      </c>
      <c r="B3" s="49">
        <v>10</v>
      </c>
      <c r="C3" s="49"/>
      <c r="D3" s="50" t="s">
        <v>81</v>
      </c>
      <c r="E3" s="50"/>
      <c r="F3" s="50"/>
      <c r="G3" s="50"/>
      <c r="H3" s="50"/>
      <c r="I3" s="50"/>
      <c r="J3" s="50"/>
      <c r="K3" s="50"/>
      <c r="L3" s="50"/>
      <c r="M3" s="50"/>
      <c r="N3" s="50"/>
      <c r="O3" s="50"/>
      <c r="P3" s="50"/>
      <c r="Q3" s="50"/>
      <c r="R3" s="50"/>
      <c r="S3" s="50"/>
      <c r="T3" s="50"/>
      <c r="U3" s="50"/>
      <c r="V3" s="50"/>
      <c r="W3" s="50"/>
      <c r="X3" s="50"/>
    </row>
    <row r="4" spans="1:24" x14ac:dyDescent="0.25">
      <c r="A4" s="49" t="s">
        <v>82</v>
      </c>
      <c r="B4" s="49">
        <v>10</v>
      </c>
      <c r="C4" s="49"/>
      <c r="D4" s="50" t="s">
        <v>83</v>
      </c>
      <c r="E4" s="51">
        <v>1</v>
      </c>
      <c r="F4" s="52"/>
      <c r="G4" s="51">
        <v>2</v>
      </c>
      <c r="H4" s="52"/>
      <c r="I4" s="51">
        <v>3</v>
      </c>
      <c r="J4" s="52"/>
      <c r="K4" s="51">
        <v>4</v>
      </c>
      <c r="L4" s="52"/>
      <c r="M4" s="51">
        <v>5</v>
      </c>
      <c r="N4" s="52"/>
      <c r="O4" s="51">
        <v>6</v>
      </c>
      <c r="P4" s="52"/>
      <c r="Q4" s="51">
        <v>7</v>
      </c>
      <c r="R4" s="52"/>
      <c r="S4" s="51">
        <v>8</v>
      </c>
      <c r="T4" s="52"/>
      <c r="U4" s="51">
        <v>9</v>
      </c>
      <c r="V4" s="52"/>
      <c r="W4" s="51">
        <v>10</v>
      </c>
      <c r="X4" s="52"/>
    </row>
    <row r="5" spans="1:24" x14ac:dyDescent="0.25">
      <c r="A5" s="53" t="s">
        <v>84</v>
      </c>
      <c r="B5" s="94" t="s">
        <v>52</v>
      </c>
      <c r="C5" s="53"/>
      <c r="D5" s="50"/>
      <c r="E5" s="54" t="s">
        <v>59</v>
      </c>
      <c r="F5" s="55" t="s">
        <v>85</v>
      </c>
      <c r="G5" s="54" t="s">
        <v>57</v>
      </c>
      <c r="H5" s="55" t="s">
        <v>85</v>
      </c>
      <c r="I5" s="54" t="s">
        <v>57</v>
      </c>
      <c r="J5" s="55" t="s">
        <v>85</v>
      </c>
      <c r="K5" s="54" t="s">
        <v>57</v>
      </c>
      <c r="L5" s="55" t="s">
        <v>85</v>
      </c>
      <c r="M5" s="54" t="s">
        <v>57</v>
      </c>
      <c r="N5" s="55" t="s">
        <v>85</v>
      </c>
      <c r="O5" s="54" t="s">
        <v>59</v>
      </c>
      <c r="P5" s="55" t="s">
        <v>85</v>
      </c>
      <c r="Q5" s="54" t="s">
        <v>59</v>
      </c>
      <c r="R5" s="55" t="s">
        <v>85</v>
      </c>
      <c r="S5" s="54" t="s">
        <v>59</v>
      </c>
      <c r="T5" s="55" t="s">
        <v>85</v>
      </c>
      <c r="U5" s="54" t="s">
        <v>59</v>
      </c>
      <c r="V5" s="55" t="s">
        <v>85</v>
      </c>
      <c r="W5" s="54" t="s">
        <v>59</v>
      </c>
      <c r="X5" s="55" t="s">
        <v>85</v>
      </c>
    </row>
    <row r="6" spans="1:24" x14ac:dyDescent="0.25">
      <c r="A6" s="56" t="s">
        <v>86</v>
      </c>
      <c r="B6" s="94" t="s">
        <v>55</v>
      </c>
      <c r="C6" s="53"/>
      <c r="D6" s="50"/>
      <c r="E6" s="38">
        <v>0</v>
      </c>
      <c r="F6" s="57">
        <v>2.5000000000000001E-3</v>
      </c>
      <c r="G6" s="58"/>
      <c r="H6" s="59"/>
      <c r="I6" s="38"/>
      <c r="J6" s="60"/>
      <c r="K6" s="58"/>
      <c r="L6" s="61"/>
      <c r="M6" s="62"/>
      <c r="N6" s="63"/>
      <c r="O6" s="64"/>
      <c r="P6" s="63"/>
      <c r="Q6" s="62"/>
      <c r="R6" s="60"/>
      <c r="S6" s="62"/>
      <c r="T6" s="60"/>
      <c r="U6" s="62"/>
      <c r="V6" s="60"/>
      <c r="W6" s="62"/>
      <c r="X6" s="60"/>
    </row>
    <row r="7" spans="1:24" x14ac:dyDescent="0.25">
      <c r="A7" s="53"/>
      <c r="B7" s="53"/>
      <c r="C7" s="53"/>
      <c r="D7" s="50"/>
      <c r="E7" s="38">
        <v>0.5</v>
      </c>
      <c r="F7" s="57">
        <v>9.5000000000000001E-2</v>
      </c>
      <c r="G7" s="58"/>
      <c r="H7" s="59"/>
      <c r="I7" s="38"/>
      <c r="J7" s="60"/>
      <c r="K7" s="58"/>
      <c r="L7" s="61"/>
      <c r="M7" s="62"/>
      <c r="N7" s="63"/>
      <c r="O7" s="64"/>
      <c r="P7" s="63"/>
      <c r="Q7" s="62"/>
      <c r="R7" s="60"/>
      <c r="S7" s="62"/>
      <c r="T7" s="60"/>
      <c r="U7" s="62"/>
      <c r="V7" s="60"/>
      <c r="W7" s="62"/>
      <c r="X7" s="60"/>
    </row>
    <row r="8" spans="1:24" x14ac:dyDescent="0.25">
      <c r="D8" s="50"/>
      <c r="E8" s="38">
        <v>1</v>
      </c>
      <c r="F8" s="57">
        <v>0.90249999999999997</v>
      </c>
      <c r="G8" s="58"/>
      <c r="H8" s="59"/>
      <c r="I8" s="58"/>
      <c r="J8" s="60"/>
      <c r="K8" s="58"/>
      <c r="L8" s="61"/>
      <c r="M8" s="64"/>
      <c r="N8" s="63"/>
      <c r="O8" s="64"/>
      <c r="P8" s="63"/>
      <c r="Q8" s="62"/>
      <c r="R8" s="60"/>
      <c r="S8" s="62"/>
      <c r="T8" s="60"/>
      <c r="U8" s="62"/>
      <c r="V8" s="60"/>
      <c r="W8" s="62"/>
      <c r="X8" s="60"/>
    </row>
    <row r="9" spans="1:24" x14ac:dyDescent="0.25">
      <c r="D9" s="50"/>
      <c r="E9" s="38"/>
      <c r="F9" s="57"/>
      <c r="G9" s="58"/>
      <c r="H9" s="59"/>
      <c r="I9" s="58"/>
      <c r="J9" s="63"/>
      <c r="K9" s="64"/>
      <c r="L9" s="65"/>
      <c r="M9" s="64"/>
      <c r="N9" s="66"/>
      <c r="O9" s="64"/>
      <c r="P9" s="63"/>
      <c r="Q9" s="62"/>
      <c r="R9" s="60"/>
      <c r="S9" s="62"/>
      <c r="T9" s="60"/>
      <c r="U9" s="62"/>
      <c r="V9" s="60"/>
      <c r="W9" s="62"/>
      <c r="X9" s="60"/>
    </row>
    <row r="10" spans="1:24" ht="12" customHeight="1" x14ac:dyDescent="0.25">
      <c r="D10" s="50"/>
      <c r="E10" s="58"/>
      <c r="F10" s="63"/>
      <c r="G10" s="58"/>
      <c r="H10" s="66"/>
      <c r="I10" s="58"/>
      <c r="J10" s="63"/>
      <c r="K10" s="64"/>
      <c r="L10" s="65"/>
      <c r="M10" s="64"/>
      <c r="N10" s="66"/>
      <c r="O10" s="64"/>
      <c r="P10" s="63"/>
      <c r="Q10" s="62"/>
      <c r="R10" s="60"/>
      <c r="S10" s="62"/>
      <c r="T10" s="60"/>
      <c r="U10" s="62"/>
      <c r="V10" s="60"/>
      <c r="W10" s="62"/>
      <c r="X10" s="60"/>
    </row>
    <row r="11" spans="1:24" x14ac:dyDescent="0.25">
      <c r="D11" s="50"/>
      <c r="E11" s="62"/>
      <c r="F11" s="63"/>
      <c r="G11" s="58"/>
      <c r="H11" s="50"/>
      <c r="I11" s="58"/>
      <c r="J11" s="65"/>
      <c r="K11" s="62"/>
      <c r="L11" s="50"/>
      <c r="M11" s="62"/>
      <c r="N11" s="50"/>
      <c r="O11" s="64"/>
      <c r="P11" s="63"/>
      <c r="Q11" s="62"/>
      <c r="R11" s="60"/>
      <c r="S11" s="62"/>
      <c r="T11" s="60"/>
      <c r="U11" s="62"/>
      <c r="V11" s="60"/>
      <c r="W11" s="62"/>
      <c r="X11" s="60"/>
    </row>
    <row r="12" spans="1:24" x14ac:dyDescent="0.25">
      <c r="D12" s="50"/>
      <c r="E12" s="62"/>
      <c r="F12" s="60"/>
      <c r="G12" s="58"/>
      <c r="H12" s="60"/>
      <c r="I12" s="62"/>
      <c r="J12" s="63"/>
      <c r="K12" s="62"/>
      <c r="L12" s="60"/>
      <c r="M12" s="62"/>
      <c r="N12" s="60"/>
      <c r="O12" s="62"/>
      <c r="P12" s="60"/>
      <c r="Q12" s="62"/>
      <c r="R12" s="60"/>
      <c r="S12" s="62"/>
      <c r="T12" s="60"/>
      <c r="U12" s="62"/>
      <c r="V12" s="60"/>
      <c r="W12" s="62"/>
      <c r="X12" s="60"/>
    </row>
    <row r="13" spans="1:24" x14ac:dyDescent="0.25">
      <c r="D13" s="50"/>
      <c r="E13" s="62"/>
      <c r="F13" s="60"/>
      <c r="G13" s="58"/>
      <c r="H13" s="60"/>
      <c r="I13" s="62"/>
      <c r="J13" s="60"/>
      <c r="K13" s="62"/>
      <c r="L13" s="60"/>
      <c r="M13" s="62"/>
      <c r="N13" s="60"/>
      <c r="O13" s="62"/>
      <c r="P13" s="60"/>
      <c r="Q13" s="62"/>
      <c r="R13" s="60"/>
      <c r="S13" s="62"/>
      <c r="T13" s="60"/>
      <c r="U13" s="62"/>
      <c r="V13" s="60"/>
      <c r="W13" s="62"/>
      <c r="X13" s="60"/>
    </row>
    <row r="14" spans="1:24" x14ac:dyDescent="0.25">
      <c r="D14" s="50"/>
      <c r="E14" s="62"/>
      <c r="F14" s="60"/>
      <c r="G14" s="58"/>
      <c r="H14" s="60"/>
      <c r="I14" s="62"/>
      <c r="J14" s="60"/>
      <c r="K14" s="62"/>
      <c r="L14" s="60"/>
      <c r="M14" s="62"/>
      <c r="N14" s="60"/>
      <c r="O14" s="62"/>
      <c r="P14" s="60"/>
      <c r="Q14" s="62"/>
      <c r="R14" s="60"/>
      <c r="S14" s="62"/>
      <c r="T14" s="60"/>
      <c r="U14" s="62"/>
      <c r="V14" s="60"/>
      <c r="W14" s="62"/>
      <c r="X14" s="60"/>
    </row>
    <row r="15" spans="1:24" x14ac:dyDescent="0.25">
      <c r="D15" s="50"/>
      <c r="E15" s="62"/>
      <c r="F15" s="60"/>
      <c r="G15" s="58"/>
      <c r="H15" s="60"/>
      <c r="I15" s="62"/>
      <c r="J15" s="60"/>
      <c r="K15" s="62"/>
      <c r="L15" s="60"/>
      <c r="M15" s="62"/>
      <c r="N15" s="60"/>
      <c r="O15" s="62"/>
      <c r="P15" s="60"/>
      <c r="Q15" s="62"/>
      <c r="R15" s="60"/>
      <c r="S15" s="62"/>
      <c r="T15" s="60"/>
      <c r="U15" s="62"/>
      <c r="V15" s="60"/>
      <c r="W15" s="62"/>
      <c r="X15" s="60"/>
    </row>
    <row r="16" spans="1:24" x14ac:dyDescent="0.25">
      <c r="D16" s="50"/>
      <c r="E16" s="67"/>
      <c r="F16" s="68"/>
      <c r="G16" s="67"/>
      <c r="H16" s="68"/>
      <c r="I16" s="67"/>
      <c r="J16" s="68"/>
      <c r="K16" s="67"/>
      <c r="L16" s="68"/>
      <c r="M16" s="67"/>
      <c r="N16" s="68"/>
      <c r="O16" s="67"/>
      <c r="P16" s="68"/>
      <c r="Q16" s="67"/>
      <c r="R16" s="68"/>
      <c r="S16" s="67"/>
      <c r="T16" s="68"/>
      <c r="U16" s="67"/>
      <c r="V16" s="68"/>
      <c r="W16" s="67"/>
      <c r="X16" s="68"/>
    </row>
    <row r="17" spans="1:53" x14ac:dyDescent="0.25">
      <c r="D17" s="50"/>
      <c r="E17" s="50"/>
      <c r="F17" s="69"/>
      <c r="G17" s="50"/>
      <c r="H17" s="69"/>
      <c r="I17" s="50"/>
      <c r="J17" s="69"/>
      <c r="K17" s="50"/>
      <c r="L17" s="69"/>
      <c r="M17" s="50"/>
      <c r="N17" s="69"/>
      <c r="O17" s="50"/>
      <c r="P17" s="50"/>
      <c r="Q17" s="50"/>
      <c r="R17" s="50"/>
      <c r="S17" s="50"/>
      <c r="T17" s="50"/>
      <c r="U17" s="50"/>
      <c r="V17" s="50"/>
      <c r="W17" s="50"/>
      <c r="X17" s="50"/>
    </row>
    <row r="18" spans="1:53" x14ac:dyDescent="0.25">
      <c r="A18" s="19" t="s">
        <v>87</v>
      </c>
      <c r="B18" s="17" t="s">
        <v>88</v>
      </c>
      <c r="C18" s="20" t="s">
        <v>89</v>
      </c>
      <c r="D18" s="20" t="s">
        <v>90</v>
      </c>
      <c r="E18" s="20" t="s">
        <v>91</v>
      </c>
      <c r="F18" s="20" t="s">
        <v>92</v>
      </c>
      <c r="G18" s="208" t="s">
        <v>93</v>
      </c>
      <c r="H18" s="209"/>
      <c r="I18" s="210"/>
      <c r="J18" s="70"/>
    </row>
    <row r="19" spans="1:53" x14ac:dyDescent="0.25">
      <c r="A19" s="19" t="s">
        <v>94</v>
      </c>
      <c r="B19" s="19"/>
      <c r="C19" s="19">
        <v>1540</v>
      </c>
      <c r="D19" s="19"/>
      <c r="E19" s="19"/>
      <c r="F19" s="19"/>
      <c r="G19" s="71" t="s">
        <v>95</v>
      </c>
      <c r="H19" s="71" t="s">
        <v>96</v>
      </c>
      <c r="I19" s="72" t="s">
        <v>97</v>
      </c>
      <c r="J19" s="71" t="s">
        <v>98</v>
      </c>
    </row>
    <row r="20" spans="1:53" x14ac:dyDescent="0.25">
      <c r="A20" s="19" t="s">
        <v>99</v>
      </c>
      <c r="B20" s="73"/>
      <c r="C20" s="129">
        <v>0.48</v>
      </c>
      <c r="D20" s="73"/>
      <c r="E20" s="73"/>
      <c r="F20" s="73"/>
      <c r="G20" s="74">
        <v>1</v>
      </c>
      <c r="H20" s="75">
        <v>1</v>
      </c>
      <c r="I20" s="76">
        <v>3</v>
      </c>
      <c r="J20" s="71" t="s">
        <v>49</v>
      </c>
    </row>
    <row r="21" spans="1:53" x14ac:dyDescent="0.25">
      <c r="A21" s="77" t="s">
        <v>100</v>
      </c>
      <c r="B21" s="73"/>
      <c r="C21" s="73">
        <v>1</v>
      </c>
      <c r="D21" s="73"/>
      <c r="E21" s="73"/>
      <c r="F21" s="73"/>
      <c r="G21" s="74">
        <v>2</v>
      </c>
      <c r="H21" s="74">
        <v>26</v>
      </c>
      <c r="I21" s="78">
        <v>2</v>
      </c>
      <c r="J21" s="71" t="s">
        <v>49</v>
      </c>
    </row>
    <row r="22" spans="1:53" x14ac:dyDescent="0.25">
      <c r="A22" s="19" t="s">
        <v>101</v>
      </c>
      <c r="B22" s="19">
        <v>50</v>
      </c>
      <c r="C22" s="19"/>
      <c r="D22" s="19"/>
      <c r="E22" s="19"/>
      <c r="F22" s="19"/>
      <c r="G22" s="79">
        <v>3</v>
      </c>
      <c r="H22" s="79">
        <v>50</v>
      </c>
      <c r="I22" s="80">
        <v>1</v>
      </c>
      <c r="J22" s="71" t="s">
        <v>49</v>
      </c>
    </row>
    <row r="23" spans="1:53" x14ac:dyDescent="0.25">
      <c r="A23" s="49" t="s">
        <v>102</v>
      </c>
      <c r="B23" s="81" t="s">
        <v>103</v>
      </c>
      <c r="C23" s="49">
        <v>2</v>
      </c>
      <c r="D23" s="49">
        <v>3</v>
      </c>
      <c r="E23" s="49">
        <v>4</v>
      </c>
      <c r="F23" s="49">
        <v>5</v>
      </c>
      <c r="G23" s="49">
        <v>6</v>
      </c>
      <c r="H23" s="49">
        <v>7</v>
      </c>
      <c r="I23" s="49">
        <v>8</v>
      </c>
      <c r="J23" s="49">
        <v>9</v>
      </c>
      <c r="K23" s="49">
        <v>10</v>
      </c>
      <c r="L23" s="49">
        <v>11</v>
      </c>
      <c r="M23" s="49">
        <v>12</v>
      </c>
      <c r="N23" s="49">
        <v>13</v>
      </c>
      <c r="O23" s="49">
        <v>14</v>
      </c>
      <c r="P23" s="49">
        <v>15</v>
      </c>
      <c r="Q23" s="49">
        <v>16</v>
      </c>
      <c r="R23" s="49">
        <v>17</v>
      </c>
      <c r="S23" s="49">
        <v>18</v>
      </c>
      <c r="T23" s="49">
        <v>19</v>
      </c>
      <c r="U23" s="49">
        <v>20</v>
      </c>
      <c r="V23" s="49">
        <v>21</v>
      </c>
      <c r="W23" s="49">
        <v>22</v>
      </c>
      <c r="X23" s="49">
        <v>23</v>
      </c>
      <c r="Y23" s="49">
        <v>24</v>
      </c>
      <c r="Z23" s="49">
        <v>25</v>
      </c>
      <c r="AA23" s="49">
        <v>26</v>
      </c>
      <c r="AB23" s="49">
        <v>27</v>
      </c>
      <c r="AC23" s="49">
        <v>28</v>
      </c>
      <c r="AD23" s="49">
        <v>29</v>
      </c>
      <c r="AE23" s="49">
        <v>30</v>
      </c>
      <c r="AF23" s="49">
        <v>31</v>
      </c>
      <c r="AG23" s="49">
        <v>32</v>
      </c>
      <c r="AH23" s="49">
        <v>33</v>
      </c>
      <c r="AI23" s="49">
        <v>34</v>
      </c>
      <c r="AJ23" s="49">
        <v>35</v>
      </c>
      <c r="AK23" s="49">
        <v>36</v>
      </c>
      <c r="AL23" s="49">
        <v>37</v>
      </c>
      <c r="AM23" s="49">
        <v>38</v>
      </c>
      <c r="AN23" s="49">
        <v>39</v>
      </c>
      <c r="AO23" s="49">
        <v>40</v>
      </c>
      <c r="AP23" s="49">
        <v>41</v>
      </c>
      <c r="AQ23" s="49">
        <v>42</v>
      </c>
      <c r="AR23" s="49">
        <v>43</v>
      </c>
      <c r="AS23" s="49">
        <v>44</v>
      </c>
      <c r="AT23" s="49">
        <v>45</v>
      </c>
      <c r="AU23" s="49">
        <v>46</v>
      </c>
      <c r="AV23" s="49">
        <v>47</v>
      </c>
      <c r="AW23" s="49">
        <v>48</v>
      </c>
      <c r="AX23" s="49">
        <v>49</v>
      </c>
      <c r="AY23" s="49">
        <v>50</v>
      </c>
      <c r="AZ23" s="49">
        <v>51</v>
      </c>
      <c r="BA23" s="49">
        <v>52</v>
      </c>
    </row>
    <row r="24" spans="1:53" x14ac:dyDescent="0.25">
      <c r="A24" s="81" t="s">
        <v>104</v>
      </c>
      <c r="B24" s="115">
        <v>0.98109999999999997</v>
      </c>
      <c r="C24" s="115">
        <v>0.98140000000000005</v>
      </c>
      <c r="D24" s="115">
        <v>0.98140000000000005</v>
      </c>
      <c r="E24" s="115">
        <v>0.98140000000000005</v>
      </c>
      <c r="F24" s="115">
        <v>0.98140000000000005</v>
      </c>
      <c r="G24" s="115">
        <v>0.9829</v>
      </c>
      <c r="H24" s="115">
        <v>0.9829</v>
      </c>
      <c r="I24" s="115">
        <v>0.9829</v>
      </c>
      <c r="J24" s="115">
        <v>0.9829</v>
      </c>
      <c r="K24" s="115">
        <v>0.98399999999999999</v>
      </c>
      <c r="L24" s="115">
        <v>0.98399999999999999</v>
      </c>
      <c r="M24" s="115">
        <v>0.98399999999999999</v>
      </c>
      <c r="N24" s="115">
        <v>0.98399999999999999</v>
      </c>
      <c r="O24" s="115">
        <v>0.97950000000000004</v>
      </c>
      <c r="P24" s="115">
        <v>0.97950000000000004</v>
      </c>
      <c r="Q24" s="115">
        <v>0.97950000000000004</v>
      </c>
      <c r="R24" s="115">
        <v>0.97950000000000004</v>
      </c>
      <c r="S24" s="115">
        <v>0.97950000000000004</v>
      </c>
      <c r="T24" s="115">
        <v>0.97589999999999999</v>
      </c>
      <c r="U24" s="115">
        <v>0.97589999999999999</v>
      </c>
      <c r="V24" s="115">
        <v>0.97589999999999999</v>
      </c>
      <c r="W24" s="115">
        <v>0.97589999999999999</v>
      </c>
      <c r="X24" s="115">
        <v>0.96950000000000003</v>
      </c>
      <c r="Y24" s="115">
        <v>0.96950000000000003</v>
      </c>
      <c r="Z24" s="115">
        <v>0.96950000000000003</v>
      </c>
      <c r="AA24" s="115">
        <v>0.96950000000000003</v>
      </c>
      <c r="AB24" s="115">
        <v>0.96179999999999999</v>
      </c>
      <c r="AC24" s="115">
        <v>0.96179999999999999</v>
      </c>
      <c r="AD24" s="115">
        <v>0.96179999999999999</v>
      </c>
      <c r="AE24" s="115">
        <v>0.96179999999999999</v>
      </c>
      <c r="AF24" s="115">
        <v>0.96179999999999999</v>
      </c>
      <c r="AG24" s="115">
        <v>0.96319999999999995</v>
      </c>
      <c r="AH24" s="115">
        <v>0.96319999999999995</v>
      </c>
      <c r="AI24" s="115">
        <v>0.96319999999999995</v>
      </c>
      <c r="AJ24" s="115">
        <v>0.96319999999999995</v>
      </c>
      <c r="AK24" s="115">
        <v>0.96789999999999998</v>
      </c>
      <c r="AL24" s="115">
        <v>0.96789999999999998</v>
      </c>
      <c r="AM24" s="115">
        <v>0.96789999999999998</v>
      </c>
      <c r="AN24" s="115">
        <v>0.96789999999999998</v>
      </c>
      <c r="AO24" s="115">
        <v>0.97350000000000003</v>
      </c>
      <c r="AP24" s="115">
        <v>0.97350000000000003</v>
      </c>
      <c r="AQ24" s="115">
        <v>0.97350000000000003</v>
      </c>
      <c r="AR24" s="115">
        <v>0.97350000000000003</v>
      </c>
      <c r="AS24" s="115">
        <v>0.97350000000000003</v>
      </c>
      <c r="AT24" s="115">
        <v>0.97829999999999995</v>
      </c>
      <c r="AU24" s="115">
        <v>0.97829999999999995</v>
      </c>
      <c r="AV24" s="115">
        <v>0.97829999999999995</v>
      </c>
      <c r="AW24" s="115">
        <v>0.97829999999999995</v>
      </c>
      <c r="AX24" s="115">
        <v>0.98109999999999997</v>
      </c>
      <c r="AY24" s="115">
        <v>0.98109999999999997</v>
      </c>
      <c r="AZ24" s="115">
        <v>0.98109999999999997</v>
      </c>
      <c r="BA24" s="115">
        <v>0.98109999999999997</v>
      </c>
    </row>
    <row r="25" spans="1:53" x14ac:dyDescent="0.25">
      <c r="A25" s="49">
        <v>2</v>
      </c>
      <c r="B25" s="49"/>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49"/>
      <c r="BA25" s="49"/>
    </row>
    <row r="26" spans="1:53" ht="18" customHeight="1" x14ac:dyDescent="0.25">
      <c r="A26" s="49">
        <v>3</v>
      </c>
      <c r="B26" s="49"/>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49"/>
      <c r="BA26" s="49"/>
    </row>
    <row r="27" spans="1:53" ht="18" customHeight="1" x14ac:dyDescent="0.25">
      <c r="A27" s="49">
        <v>4</v>
      </c>
      <c r="B27" s="49"/>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49"/>
      <c r="BA27" s="49"/>
    </row>
    <row r="28" spans="1:53" ht="18" customHeight="1" thickBot="1" x14ac:dyDescent="0.3">
      <c r="A28" s="49">
        <v>5</v>
      </c>
      <c r="B28" s="49"/>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49"/>
      <c r="BA28" s="49"/>
    </row>
    <row r="29" spans="1:53" ht="18" customHeight="1" thickBot="1" x14ac:dyDescent="0.35">
      <c r="N29" s="145">
        <f>Control!$H$46</f>
        <v>2</v>
      </c>
      <c r="O29" s="146" t="s">
        <v>200</v>
      </c>
      <c r="P29" s="146"/>
      <c r="Q29" s="102"/>
    </row>
    <row r="30" spans="1:53" ht="18" customHeight="1" x14ac:dyDescent="0.3">
      <c r="A30" s="181" t="s">
        <v>8</v>
      </c>
      <c r="B30" s="182">
        <f>Control!A5</f>
        <v>2040</v>
      </c>
      <c r="C30" s="183"/>
      <c r="D30" s="183"/>
      <c r="E30" s="183"/>
      <c r="F30" s="183"/>
      <c r="G30" s="183"/>
      <c r="H30" s="183"/>
      <c r="I30" s="184"/>
      <c r="N30" s="109">
        <v>0</v>
      </c>
      <c r="O30" s="4" t="s">
        <v>201</v>
      </c>
      <c r="Q30" s="110"/>
      <c r="S30" t="s">
        <v>239</v>
      </c>
    </row>
    <row r="31" spans="1:53" ht="18" customHeight="1" x14ac:dyDescent="0.3">
      <c r="A31" s="189" t="str">
        <f>Control!A3</f>
        <v>DT-LE2040</v>
      </c>
      <c r="B31" s="190">
        <f>SUM(B33:B138)</f>
        <v>8754</v>
      </c>
      <c r="C31" s="191"/>
      <c r="D31" s="191"/>
      <c r="E31" s="191"/>
      <c r="F31" s="191"/>
      <c r="G31" s="191"/>
      <c r="H31" s="192" t="s">
        <v>105</v>
      </c>
      <c r="I31" s="193"/>
      <c r="J31" s="14"/>
      <c r="K31" s="14"/>
      <c r="L31" s="14"/>
      <c r="M31" s="14"/>
      <c r="N31" s="109">
        <v>1</v>
      </c>
      <c r="O31" s="4" t="s">
        <v>227</v>
      </c>
      <c r="Q31" s="122">
        <f>Control!I48</f>
        <v>2018</v>
      </c>
      <c r="S31" t="s">
        <v>228</v>
      </c>
    </row>
    <row r="32" spans="1:53" ht="13.5" thickBot="1" x14ac:dyDescent="0.35">
      <c r="A32" s="194" t="s">
        <v>106</v>
      </c>
      <c r="B32" s="194" t="s">
        <v>107</v>
      </c>
      <c r="C32" s="194" t="s">
        <v>85</v>
      </c>
      <c r="D32" s="194" t="s">
        <v>108</v>
      </c>
      <c r="E32" s="194" t="s">
        <v>109</v>
      </c>
      <c r="F32" s="194" t="s">
        <v>110</v>
      </c>
      <c r="G32" s="194" t="s">
        <v>111</v>
      </c>
      <c r="H32" s="194" t="s">
        <v>112</v>
      </c>
      <c r="I32" s="194" t="s">
        <v>113</v>
      </c>
      <c r="J32" s="2"/>
      <c r="K32" s="2"/>
      <c r="L32" s="2"/>
      <c r="M32" s="2"/>
      <c r="N32" s="111">
        <v>2</v>
      </c>
      <c r="O32" s="107" t="s">
        <v>202</v>
      </c>
      <c r="P32" s="107"/>
      <c r="Q32" s="112"/>
      <c r="R32" s="95">
        <v>0</v>
      </c>
      <c r="S32" s="34" t="s">
        <v>179</v>
      </c>
      <c r="U32" s="4" t="s">
        <v>215</v>
      </c>
      <c r="V32" s="116"/>
    </row>
    <row r="33" spans="1:25" ht="13" x14ac:dyDescent="0.25">
      <c r="A33" s="187" t="s">
        <v>129</v>
      </c>
      <c r="B33" s="188">
        <f>ROUNDUP(IF(INDEX([4]RCaps!$N:$N,MATCH(A33,[4]RCaps!$A:$A,0))="N",INDEX([4]RCaps!$C:$K,MATCH(A33,[4]RCaps!$A:$A,0),MATCH($A$31,[4]RCaps!$C$2:$K$2,0)),INDEX([4]RCaps!$C:$K,MATCH(A33,[4]RCaps!$A:$A,0),MATCH($A$31,[4]RCaps!$C$2:$K$2,0))*INDEX([4]RCaps!$Q:$Q,MATCH(A33,[4]RCaps!$A:$A,0))),0)</f>
        <v>21</v>
      </c>
      <c r="C33" s="179">
        <f>IF((INDEX([4]RCaps!$N:$N,MATCH(A33,[4]RCaps!$A:$A,0)))="N",INDEX([4]RCaps!$S:$S,MATCH(A33,[4]RCaps!$A:$A,0)),0)</f>
        <v>3.7599999999999995E-2</v>
      </c>
      <c r="D33" s="180">
        <v>0</v>
      </c>
      <c r="E33" s="178">
        <f>IF((INDEX([4]RCaps!$N:$N,MATCH(A33,[4]RCaps!$A:$A,0)))="N",INDEX([4]RCaps!$T:$T,MATCH(A33,[4]RCaps!$A:$A,0)),0)</f>
        <v>8</v>
      </c>
      <c r="F33" s="177"/>
      <c r="G33" s="177"/>
      <c r="H33" s="177"/>
      <c r="I33" s="180"/>
      <c r="J33">
        <v>28</v>
      </c>
      <c r="K33">
        <v>36</v>
      </c>
      <c r="L33">
        <v>0</v>
      </c>
      <c r="M33">
        <v>0</v>
      </c>
      <c r="N33"/>
      <c r="O33"/>
      <c r="P33"/>
      <c r="T33" s="114" t="str">
        <f t="shared" ref="T33:T81" si="0">IF($U33="Gas Turbine", "Shape 1", "")</f>
        <v/>
      </c>
      <c r="U33" s="91" t="s">
        <v>104</v>
      </c>
      <c r="V33"/>
    </row>
    <row r="34" spans="1:25" ht="13" x14ac:dyDescent="0.3">
      <c r="A34" s="187" t="s">
        <v>130</v>
      </c>
      <c r="B34" s="188">
        <f>ROUNDUP(IF(INDEX([4]RCaps!$N:$N,MATCH(A34,[4]RCaps!$A:$A,0))="N",INDEX([4]RCaps!$C:$K,MATCH(A34,[4]RCaps!$A:$A,0),MATCH($A$31,[4]RCaps!$C$2:$K$2,0)),INDEX([4]RCaps!$C:$K,MATCH(A34,[4]RCaps!$A:$A,0),MATCH($A$31,[4]RCaps!$C$2:$K$2,0))*INDEX([4]RCaps!$Q:$Q,MATCH(A34,[4]RCaps!$A:$A,0))),0)</f>
        <v>22</v>
      </c>
      <c r="C34" s="179">
        <f>IF((INDEX([4]RCaps!$N:$N,MATCH(A34,[4]RCaps!$A:$A,0)))="N",INDEX([4]RCaps!$S:$S,MATCH(A34,[4]RCaps!$A:$A,0)),0)</f>
        <v>3.7599999999999995E-2</v>
      </c>
      <c r="D34" s="180">
        <v>0</v>
      </c>
      <c r="E34" s="178">
        <f>IF((INDEX([4]RCaps!$N:$N,MATCH(A34,[4]RCaps!$A:$A,0)))="N",INDEX([4]RCaps!$T:$T,MATCH(A34,[4]RCaps!$A:$A,0)),0)</f>
        <v>8</v>
      </c>
      <c r="F34" s="177"/>
      <c r="G34" s="177"/>
      <c r="H34" s="177"/>
      <c r="I34" s="180"/>
      <c r="J34">
        <v>28</v>
      </c>
      <c r="K34">
        <v>36</v>
      </c>
      <c r="L34">
        <v>0</v>
      </c>
      <c r="M34">
        <v>0</v>
      </c>
      <c r="N34"/>
      <c r="O34"/>
      <c r="P34"/>
      <c r="T34" s="114" t="str">
        <f t="shared" si="0"/>
        <v/>
      </c>
      <c r="U34" s="117" t="str">
        <f>VLOOKUP($A34, [5]summary!$B:$C, 2, FALSE)</f>
        <v>Hydro</v>
      </c>
      <c r="V34"/>
      <c r="Y34" s="185"/>
    </row>
    <row r="35" spans="1:25" ht="13" x14ac:dyDescent="0.25">
      <c r="A35" s="187" t="s">
        <v>131</v>
      </c>
      <c r="B35" s="188">
        <f>ROUNDUP(IF(INDEX([4]RCaps!$N:$N,MATCH(A35,[4]RCaps!$A:$A,0))="N",INDEX([4]RCaps!$C:$K,MATCH(A35,[4]RCaps!$A:$A,0),MATCH($A$31,[4]RCaps!$C$2:$K$2,0)),INDEX([4]RCaps!$C:$K,MATCH(A35,[4]RCaps!$A:$A,0),MATCH($A$31,[4]RCaps!$C$2:$K$2,0))*INDEX([4]RCaps!$Q:$Q,MATCH(A35,[4]RCaps!$A:$A,0))),0)</f>
        <v>19</v>
      </c>
      <c r="C35" s="179">
        <f>IF((INDEX([4]RCaps!$N:$N,MATCH(A35,[4]RCaps!$A:$A,0)))="N",INDEX([4]RCaps!$S:$S,MATCH(A35,[4]RCaps!$A:$A,0)),0)</f>
        <v>3.7599999999999995E-2</v>
      </c>
      <c r="D35" s="180">
        <v>0</v>
      </c>
      <c r="E35" s="178">
        <f>IF((INDEX([4]RCaps!$N:$N,MATCH(A35,[4]RCaps!$A:$A,0)))="N",INDEX([4]RCaps!$T:$T,MATCH(A35,[4]RCaps!$A:$A,0)),0)</f>
        <v>8</v>
      </c>
      <c r="F35" s="177"/>
      <c r="G35" s="177"/>
      <c r="H35" s="177"/>
      <c r="I35" s="180"/>
      <c r="J35">
        <v>17</v>
      </c>
      <c r="K35">
        <v>25</v>
      </c>
      <c r="L35">
        <v>0</v>
      </c>
      <c r="M35">
        <v>0</v>
      </c>
      <c r="N35"/>
      <c r="O35"/>
      <c r="P35"/>
      <c r="T35" s="114" t="str">
        <f>IF($U35="Gas Turbine", "Shape 1", "")</f>
        <v/>
      </c>
      <c r="U35" s="97" t="str">
        <f>VLOOKUP($A35, [5]summary!$A:$C, 3, FALSE)</f>
        <v>Hydro</v>
      </c>
      <c r="V35"/>
      <c r="Y35" s="185"/>
    </row>
    <row r="36" spans="1:25" ht="13" x14ac:dyDescent="0.25">
      <c r="A36" s="187" t="s">
        <v>132</v>
      </c>
      <c r="B36" s="188">
        <f>ROUNDUP(IF(INDEX([4]RCaps!$N:$N,MATCH(A36,[4]RCaps!$A:$A,0))="N",INDEX([4]RCaps!$C:$K,MATCH(A36,[4]RCaps!$A:$A,0),MATCH($A$31,[4]RCaps!$C$2:$K$2,0)),INDEX([4]RCaps!$C:$K,MATCH(A36,[4]RCaps!$A:$A,0),MATCH($A$31,[4]RCaps!$C$2:$K$2,0))*INDEX([4]RCaps!$Q:$Q,MATCH(A36,[4]RCaps!$A:$A,0))),0)</f>
        <v>24</v>
      </c>
      <c r="C36" s="179">
        <f>IF((INDEX([4]RCaps!$N:$N,MATCH(A36,[4]RCaps!$A:$A,0)))="N",INDEX([4]RCaps!$S:$S,MATCH(A36,[4]RCaps!$A:$A,0)),0)</f>
        <v>3.7599999999999995E-2</v>
      </c>
      <c r="D36" s="180">
        <v>0</v>
      </c>
      <c r="E36" s="178">
        <f>IF((INDEX([4]RCaps!$N:$N,MATCH(A36,[4]RCaps!$A:$A,0)))="N",INDEX([4]RCaps!$T:$T,MATCH(A36,[4]RCaps!$A:$A,0)),0)</f>
        <v>8</v>
      </c>
      <c r="F36" s="177"/>
      <c r="G36" s="177"/>
      <c r="H36" s="177"/>
      <c r="I36" s="180"/>
      <c r="J36">
        <v>35</v>
      </c>
      <c r="K36">
        <v>43</v>
      </c>
      <c r="L36">
        <v>0</v>
      </c>
      <c r="M36">
        <v>0</v>
      </c>
      <c r="N36"/>
      <c r="O36"/>
      <c r="P36"/>
      <c r="T36" s="114" t="str">
        <f t="shared" si="0"/>
        <v/>
      </c>
      <c r="U36" s="97" t="str">
        <f>VLOOKUP($A36, [5]summary!$A:$C, 3, FALSE)</f>
        <v>Hydro</v>
      </c>
      <c r="V36"/>
      <c r="Y36" s="185"/>
    </row>
    <row r="37" spans="1:25" ht="13" x14ac:dyDescent="0.3">
      <c r="A37" s="187" t="s">
        <v>133</v>
      </c>
      <c r="B37" s="188">
        <f>ROUNDUP(IF(INDEX([4]RCaps!$N:$N,MATCH(A37,[4]RCaps!$A:$A,0))="N",INDEX([4]RCaps!$C:$K,MATCH(A37,[4]RCaps!$A:$A,0),MATCH($A$31,[4]RCaps!$C$2:$K$2,0)),INDEX([4]RCaps!$C:$K,MATCH(A37,[4]RCaps!$A:$A,0),MATCH($A$31,[4]RCaps!$C$2:$K$2,0))*INDEX([4]RCaps!$Q:$Q,MATCH(A37,[4]RCaps!$A:$A,0))),0)</f>
        <v>431</v>
      </c>
      <c r="C37" s="179">
        <f>IF((INDEX([4]RCaps!$N:$N,MATCH(A37,[4]RCaps!$A:$A,0)))="N",INDEX([4]RCaps!$S:$S,MATCH(A37,[4]RCaps!$A:$A,0)),0)</f>
        <v>2.98E-2</v>
      </c>
      <c r="D37" s="180">
        <v>0</v>
      </c>
      <c r="E37" s="178">
        <f>IF((INDEX([4]RCaps!$N:$N,MATCH(A37,[4]RCaps!$A:$A,0)))="N",INDEX([4]RCaps!$T:$T,MATCH(A37,[4]RCaps!$A:$A,0)),0)</f>
        <v>3</v>
      </c>
      <c r="F37" s="177"/>
      <c r="G37" s="177"/>
      <c r="H37" s="177" t="s">
        <v>104</v>
      </c>
      <c r="I37" s="180"/>
      <c r="J37">
        <v>29</v>
      </c>
      <c r="K37">
        <v>32</v>
      </c>
      <c r="L37">
        <v>0</v>
      </c>
      <c r="M37">
        <v>0</v>
      </c>
      <c r="N37"/>
      <c r="O37"/>
      <c r="P37"/>
      <c r="T37" s="114" t="str">
        <f t="shared" si="0"/>
        <v>Shape 1</v>
      </c>
      <c r="U37" s="117" t="str">
        <f>VLOOKUP($A37, [5]summary!$B:$C, 2, FALSE)</f>
        <v>Gas Turbine</v>
      </c>
      <c r="V37"/>
      <c r="Y37" s="185"/>
    </row>
    <row r="38" spans="1:25" ht="13" x14ac:dyDescent="0.25">
      <c r="A38" s="187" t="s">
        <v>275</v>
      </c>
      <c r="B38" s="188">
        <f>ROUNDUP(IF(INDEX([4]RCaps!$N:$N,MATCH(A38,[4]RCaps!$A:$A,0))="N",INDEX([4]RCaps!$C:$K,MATCH(A38,[4]RCaps!$A:$A,0),MATCH($A$31,[4]RCaps!$C$2:$K$2,0)),INDEX([4]RCaps!$C:$K,MATCH(A38,[4]RCaps!$A:$A,0),MATCH($A$31,[4]RCaps!$C$2:$K$2,0))*INDEX([4]RCaps!$Q:$Q,MATCH(A38,[4]RCaps!$A:$A,0))),0)</f>
        <v>0</v>
      </c>
      <c r="C38" s="179">
        <f>IF((INDEX([4]RCaps!$N:$N,MATCH(A38,[4]RCaps!$A:$A,0)))="N",INDEX([4]RCaps!$S:$S,MATCH(A38,[4]RCaps!$A:$A,0)),0)</f>
        <v>2.98E-2</v>
      </c>
      <c r="D38" s="180">
        <v>0</v>
      </c>
      <c r="E38" s="178">
        <f>IF((INDEX([4]RCaps!$N:$N,MATCH(A38,[4]RCaps!$A:$A,0)))="N",INDEX([4]RCaps!$T:$T,MATCH(A38,[4]RCaps!$A:$A,0)),0)</f>
        <v>3</v>
      </c>
      <c r="F38" s="177"/>
      <c r="G38" s="177"/>
      <c r="H38" s="177" t="s">
        <v>104</v>
      </c>
      <c r="I38" s="180"/>
      <c r="J38">
        <v>15</v>
      </c>
      <c r="K38">
        <v>18</v>
      </c>
      <c r="L38">
        <v>0</v>
      </c>
      <c r="M38">
        <v>0</v>
      </c>
      <c r="N38"/>
      <c r="O38"/>
      <c r="P38"/>
      <c r="T38" s="114" t="e">
        <f>IF($U38="Gas Turbine", "Shape 1", "")</f>
        <v>#N/A</v>
      </c>
      <c r="U38" s="97" t="e">
        <f>VLOOKUP($A38, [5]summary!$A:$C, 3, FALSE)</f>
        <v>#N/A</v>
      </c>
      <c r="V38"/>
      <c r="Y38" s="185"/>
    </row>
    <row r="39" spans="1:25" ht="13" x14ac:dyDescent="0.25">
      <c r="A39" s="187" t="s">
        <v>180</v>
      </c>
      <c r="B39" s="188">
        <f>ROUNDUP(IF(INDEX([4]RCaps!$N:$N,MATCH(A39,[4]RCaps!$A:$A,0))="N",INDEX([4]RCaps!$C:$K,MATCH(A39,[4]RCaps!$A:$A,0),MATCH($A$31,[4]RCaps!$C$2:$K$2,0)),INDEX([4]RCaps!$C:$K,MATCH(A39,[4]RCaps!$A:$A,0),MATCH($A$31,[4]RCaps!$C$2:$K$2,0))*INDEX([4]RCaps!$Q:$Q,MATCH(A39,[4]RCaps!$A:$A,0))),0)</f>
        <v>0</v>
      </c>
      <c r="C39" s="179">
        <f>IF((INDEX([4]RCaps!$N:$N,MATCH(A39,[4]RCaps!$A:$A,0)))="N",INDEX([4]RCaps!$S:$S,MATCH(A39,[4]RCaps!$A:$A,0)),0)</f>
        <v>2.98E-2</v>
      </c>
      <c r="D39" s="180">
        <v>0</v>
      </c>
      <c r="E39" s="178">
        <f>IF((INDEX([4]RCaps!$N:$N,MATCH(A39,[4]RCaps!$A:$A,0)))="N",INDEX([4]RCaps!$T:$T,MATCH(A39,[4]RCaps!$A:$A,0)),0)</f>
        <v>3</v>
      </c>
      <c r="F39" s="177"/>
      <c r="G39" s="177"/>
      <c r="H39" s="177" t="s">
        <v>104</v>
      </c>
      <c r="I39" s="180"/>
      <c r="J39">
        <v>15</v>
      </c>
      <c r="K39">
        <v>18</v>
      </c>
      <c r="L39">
        <v>0</v>
      </c>
      <c r="M39">
        <v>0</v>
      </c>
      <c r="N39"/>
      <c r="O39"/>
      <c r="P39"/>
      <c r="T39" s="114"/>
      <c r="U39" s="97"/>
      <c r="V39"/>
      <c r="Y39" s="185"/>
    </row>
    <row r="40" spans="1:25" ht="13" x14ac:dyDescent="0.25">
      <c r="A40" s="187" t="s">
        <v>181</v>
      </c>
      <c r="B40" s="188">
        <f>ROUNDUP(IF(INDEX([4]RCaps!$N:$N,MATCH(A40,[4]RCaps!$A:$A,0))="N",INDEX([4]RCaps!$C:$K,MATCH(A40,[4]RCaps!$A:$A,0),MATCH($A$31,[4]RCaps!$C$2:$K$2,0)),INDEX([4]RCaps!$C:$K,MATCH(A40,[4]RCaps!$A:$A,0),MATCH($A$31,[4]RCaps!$C$2:$K$2,0))*INDEX([4]RCaps!$Q:$Q,MATCH(A40,[4]RCaps!$A:$A,0))),0)</f>
        <v>0</v>
      </c>
      <c r="C40" s="179">
        <f>IF((INDEX([4]RCaps!$N:$N,MATCH(A40,[4]RCaps!$A:$A,0)))="N",INDEX([4]RCaps!$S:$S,MATCH(A40,[4]RCaps!$A:$A,0)),0)</f>
        <v>2.98E-2</v>
      </c>
      <c r="D40" s="180">
        <v>0</v>
      </c>
      <c r="E40" s="178">
        <f>IF((INDEX([4]RCaps!$N:$N,MATCH(A40,[4]RCaps!$A:$A,0)))="N",INDEX([4]RCaps!$T:$T,MATCH(A40,[4]RCaps!$A:$A,0)),0)</f>
        <v>3</v>
      </c>
      <c r="F40" s="177"/>
      <c r="G40" s="177"/>
      <c r="H40" s="177" t="s">
        <v>104</v>
      </c>
      <c r="I40" s="180"/>
      <c r="J40">
        <v>15</v>
      </c>
      <c r="K40">
        <v>18</v>
      </c>
      <c r="L40">
        <v>0</v>
      </c>
      <c r="M40">
        <v>0</v>
      </c>
      <c r="N40"/>
      <c r="O40"/>
      <c r="P40"/>
      <c r="T40" s="114" t="e">
        <f>IF($U40="Gas Turbine", "Shape 1", "")</f>
        <v>#N/A</v>
      </c>
      <c r="U40" s="97" t="e">
        <f>VLOOKUP($A40, [5]summary!$A:$C, 3, FALSE)</f>
        <v>#N/A</v>
      </c>
      <c r="V40"/>
      <c r="Y40" s="185"/>
    </row>
    <row r="41" spans="1:25" ht="13" x14ac:dyDescent="0.25">
      <c r="A41" s="187" t="s">
        <v>134</v>
      </c>
      <c r="B41" s="188">
        <f>ROUNDUP(IF(INDEX([4]RCaps!$N:$N,MATCH(A41,[4]RCaps!$A:$A,0))="N",INDEX([4]RCaps!$C:$K,MATCH(A41,[4]RCaps!$A:$A,0),MATCH($A$31,[4]RCaps!$C$2:$K$2,0)),INDEX([4]RCaps!$C:$K,MATCH(A41,[4]RCaps!$A:$A,0),MATCH($A$31,[4]RCaps!$C$2:$K$2,0))*INDEX([4]RCaps!$Q:$Q,MATCH(A41,[4]RCaps!$A:$A,0))),0)</f>
        <v>101</v>
      </c>
      <c r="C41" s="179">
        <f>IF((INDEX([4]RCaps!$N:$N,MATCH(A41,[4]RCaps!$A:$A,0)))="N",INDEX([4]RCaps!$S:$S,MATCH(A41,[4]RCaps!$A:$A,0)),0)</f>
        <v>2.98E-2</v>
      </c>
      <c r="D41" s="180">
        <v>0</v>
      </c>
      <c r="E41" s="178">
        <f>IF((INDEX([4]RCaps!$N:$N,MATCH(A41,[4]RCaps!$A:$A,0)))="N",INDEX([4]RCaps!$T:$T,MATCH(A41,[4]RCaps!$A:$A,0)),0)</f>
        <v>3</v>
      </c>
      <c r="F41" s="177"/>
      <c r="G41" s="177"/>
      <c r="H41" s="177" t="s">
        <v>104</v>
      </c>
      <c r="I41" s="180"/>
      <c r="J41">
        <v>37</v>
      </c>
      <c r="K41">
        <v>40</v>
      </c>
      <c r="L41">
        <v>0</v>
      </c>
      <c r="M41">
        <v>0</v>
      </c>
      <c r="N41"/>
      <c r="O41"/>
      <c r="P41"/>
      <c r="T41" s="114" t="str">
        <f t="shared" si="0"/>
        <v>Shape 1</v>
      </c>
      <c r="U41" s="97" t="str">
        <f>VLOOKUP($A41, [5]summary!$A:$C, 3, FALSE)</f>
        <v>Gas Turbine</v>
      </c>
      <c r="V41"/>
      <c r="Y41" s="185"/>
    </row>
    <row r="42" spans="1:25" ht="13" x14ac:dyDescent="0.25">
      <c r="A42" s="187" t="s">
        <v>135</v>
      </c>
      <c r="B42" s="188">
        <f>ROUNDUP(IF(INDEX([4]RCaps!$N:$N,MATCH(A42,[4]RCaps!$A:$A,0))="N",INDEX([4]RCaps!$C:$K,MATCH(A42,[4]RCaps!$A:$A,0),MATCH($A$31,[4]RCaps!$C$2:$K$2,0)),INDEX([4]RCaps!$C:$K,MATCH(A42,[4]RCaps!$A:$A,0),MATCH($A$31,[4]RCaps!$C$2:$K$2,0))*INDEX([4]RCaps!$Q:$Q,MATCH(A42,[4]RCaps!$A:$A,0))),0)</f>
        <v>246</v>
      </c>
      <c r="C42" s="179">
        <f>IF((INDEX([4]RCaps!$N:$N,MATCH(A42,[4]RCaps!$A:$A,0)))="N",INDEX([4]RCaps!$S:$S,MATCH(A42,[4]RCaps!$A:$A,0)),0)</f>
        <v>2.98E-2</v>
      </c>
      <c r="D42" s="180">
        <v>0</v>
      </c>
      <c r="E42" s="178">
        <f>IF((INDEX([4]RCaps!$N:$N,MATCH(A42,[4]RCaps!$A:$A,0)))="N",INDEX([4]RCaps!$T:$T,MATCH(A42,[4]RCaps!$A:$A,0)),0)</f>
        <v>3</v>
      </c>
      <c r="F42" s="177"/>
      <c r="G42" s="177"/>
      <c r="H42" s="177" t="s">
        <v>104</v>
      </c>
      <c r="I42" s="180"/>
      <c r="J42">
        <v>30</v>
      </c>
      <c r="K42">
        <v>33</v>
      </c>
      <c r="L42">
        <v>0</v>
      </c>
      <c r="M42">
        <v>0</v>
      </c>
      <c r="N42"/>
      <c r="O42"/>
      <c r="P42"/>
      <c r="T42" s="114" t="str">
        <f t="shared" si="0"/>
        <v>Shape 1</v>
      </c>
      <c r="U42" s="97" t="str">
        <f>VLOOKUP($A42, [5]summary!$A:$C, 3, FALSE)</f>
        <v>Gas Turbine</v>
      </c>
      <c r="V42"/>
      <c r="Y42" s="185"/>
    </row>
    <row r="43" spans="1:25" ht="13" x14ac:dyDescent="0.25">
      <c r="A43" s="187" t="s">
        <v>136</v>
      </c>
      <c r="B43" s="188">
        <f>ROUNDUP(IF(INDEX([4]RCaps!$N:$N,MATCH(A43,[4]RCaps!$A:$A,0))="N",INDEX([4]RCaps!$C:$K,MATCH(A43,[4]RCaps!$A:$A,0),MATCH($A$31,[4]RCaps!$C$2:$K$2,0)),INDEX([4]RCaps!$C:$K,MATCH(A43,[4]RCaps!$A:$A,0),MATCH($A$31,[4]RCaps!$C$2:$K$2,0))*INDEX([4]RCaps!$Q:$Q,MATCH(A43,[4]RCaps!$A:$A,0))),0)</f>
        <v>246</v>
      </c>
      <c r="C43" s="179">
        <f>IF((INDEX([4]RCaps!$N:$N,MATCH(A43,[4]RCaps!$A:$A,0)))="N",INDEX([4]RCaps!$S:$S,MATCH(A43,[4]RCaps!$A:$A,0)),0)</f>
        <v>2.98E-2</v>
      </c>
      <c r="D43" s="180">
        <v>0</v>
      </c>
      <c r="E43" s="178">
        <f>IF((INDEX([4]RCaps!$N:$N,MATCH(A43,[4]RCaps!$A:$A,0)))="N",INDEX([4]RCaps!$T:$T,MATCH(A43,[4]RCaps!$A:$A,0)),0)</f>
        <v>3</v>
      </c>
      <c r="F43" s="177"/>
      <c r="G43" s="177"/>
      <c r="H43" s="177" t="s">
        <v>104</v>
      </c>
      <c r="I43" s="180"/>
      <c r="J43">
        <v>36</v>
      </c>
      <c r="K43">
        <v>39</v>
      </c>
      <c r="L43">
        <v>0</v>
      </c>
      <c r="M43">
        <v>0</v>
      </c>
      <c r="N43"/>
      <c r="O43"/>
      <c r="P43"/>
      <c r="T43" s="114" t="str">
        <f t="shared" si="0"/>
        <v>Shape 1</v>
      </c>
      <c r="U43" s="97" t="str">
        <f>VLOOKUP($A43, [5]summary!$A:$C, 3, FALSE)</f>
        <v>Gas Turbine</v>
      </c>
      <c r="V43"/>
      <c r="Y43" s="185"/>
    </row>
    <row r="44" spans="1:25" ht="13" x14ac:dyDescent="0.25">
      <c r="A44" s="187" t="s">
        <v>259</v>
      </c>
      <c r="B44" s="188">
        <f>ROUNDUP(IF(INDEX([4]RCaps!$N:$N,MATCH(A44,[4]RCaps!$A:$A,0))="N",INDEX([4]RCaps!$C:$K,MATCH(A44,[4]RCaps!$A:$A,0),MATCH($A$31,[4]RCaps!$C$2:$K$2,0)),INDEX([4]RCaps!$C:$K,MATCH(A44,[4]RCaps!$A:$A,0),MATCH($A$31,[4]RCaps!$C$2:$K$2,0))*INDEX([4]RCaps!$Q:$Q,MATCH(A44,[4]RCaps!$A:$A,0))),0)</f>
        <v>0</v>
      </c>
      <c r="C44" s="179">
        <f>IF((INDEX([4]RCaps!$N:$N,MATCH(A44,[4]RCaps!$A:$A,0)))="N",INDEX([4]RCaps!$S:$S,MATCH(A44,[4]RCaps!$A:$A,0)),0)</f>
        <v>2.98E-2</v>
      </c>
      <c r="D44" s="180">
        <v>0</v>
      </c>
      <c r="E44" s="178">
        <f>IF((INDEX([4]RCaps!$N:$N,MATCH(A44,[4]RCaps!$A:$A,0)))="N",INDEX([4]RCaps!$T:$T,MATCH(A44,[4]RCaps!$A:$A,0)),0)</f>
        <v>3</v>
      </c>
      <c r="F44" s="177"/>
      <c r="G44" s="177"/>
      <c r="H44" s="177" t="s">
        <v>104</v>
      </c>
      <c r="I44" s="180"/>
      <c r="J44">
        <v>15</v>
      </c>
      <c r="K44">
        <v>18</v>
      </c>
      <c r="L44">
        <v>0</v>
      </c>
      <c r="M44">
        <v>0</v>
      </c>
      <c r="N44"/>
      <c r="O44"/>
      <c r="P44"/>
      <c r="T44" s="114" t="e">
        <f t="shared" si="0"/>
        <v>#REF!</v>
      </c>
      <c r="U44" s="97" t="e">
        <f>VLOOKUP(#REF!, [5]summary!$A:$C, 3, FALSE)</f>
        <v>#REF!</v>
      </c>
      <c r="V44"/>
      <c r="W44" s="166">
        <v>431</v>
      </c>
      <c r="Y44" s="185"/>
    </row>
    <row r="45" spans="1:25" ht="13" x14ac:dyDescent="0.25">
      <c r="A45" s="187" t="s">
        <v>260</v>
      </c>
      <c r="B45" s="188">
        <f>ROUNDUP(IF(INDEX([4]RCaps!$N:$N,MATCH(A45,[4]RCaps!$A:$A,0))="N",INDEX([4]RCaps!$C:$K,MATCH(A45,[4]RCaps!$A:$A,0),MATCH($A$31,[4]RCaps!$C$2:$K$2,0)),INDEX([4]RCaps!$C:$K,MATCH(A45,[4]RCaps!$A:$A,0),MATCH($A$31,[4]RCaps!$C$2:$K$2,0))*INDEX([4]RCaps!$Q:$Q,MATCH(A45,[4]RCaps!$A:$A,0))),0)</f>
        <v>0</v>
      </c>
      <c r="C45" s="179">
        <f>IF((INDEX([4]RCaps!$N:$N,MATCH(A45,[4]RCaps!$A:$A,0)))="N",INDEX([4]RCaps!$S:$S,MATCH(A45,[4]RCaps!$A:$A,0)),0)</f>
        <v>2.98E-2</v>
      </c>
      <c r="D45" s="180">
        <v>0</v>
      </c>
      <c r="E45" s="178">
        <f>IF((INDEX([4]RCaps!$N:$N,MATCH(A45,[4]RCaps!$A:$A,0)))="N",INDEX([4]RCaps!$T:$T,MATCH(A45,[4]RCaps!$A:$A,0)),0)</f>
        <v>3</v>
      </c>
      <c r="F45" s="177"/>
      <c r="G45" s="177"/>
      <c r="H45" s="177" t="s">
        <v>104</v>
      </c>
      <c r="I45" s="180"/>
      <c r="J45">
        <v>15</v>
      </c>
      <c r="K45">
        <v>18</v>
      </c>
      <c r="L45">
        <v>0</v>
      </c>
      <c r="M45">
        <v>0</v>
      </c>
      <c r="N45"/>
      <c r="O45"/>
      <c r="P45"/>
      <c r="T45" s="114" t="e">
        <f t="shared" si="0"/>
        <v>#REF!</v>
      </c>
      <c r="U45" s="97" t="e">
        <f>VLOOKUP(#REF!, [5]summary!$A:$C, 3, FALSE)</f>
        <v>#REF!</v>
      </c>
      <c r="V45"/>
      <c r="Y45" s="185"/>
    </row>
    <row r="46" spans="1:25" ht="13" x14ac:dyDescent="0.25">
      <c r="A46" s="187" t="s">
        <v>199</v>
      </c>
      <c r="B46" s="188">
        <f>ROUNDUP(IF(INDEX([4]RCaps!$N:$N,MATCH(A46,[4]RCaps!$A:$A,0))="N",INDEX([4]RCaps!$C:$K,MATCH(A46,[4]RCaps!$A:$A,0),MATCH($A$31,[4]RCaps!$C$2:$K$2,0)),INDEX([4]RCaps!$C:$K,MATCH(A46,[4]RCaps!$A:$A,0),MATCH($A$31,[4]RCaps!$C$2:$K$2,0))*INDEX([4]RCaps!$Q:$Q,MATCH(A46,[4]RCaps!$A:$A,0))),0)</f>
        <v>15</v>
      </c>
      <c r="C46" s="179">
        <f>IF((INDEX([4]RCaps!$N:$N,MATCH(A46,[4]RCaps!$A:$A,0)))="N",INDEX([4]RCaps!$S:$S,MATCH(A46,[4]RCaps!$A:$A,0)),0)</f>
        <v>6.9199999999999998E-2</v>
      </c>
      <c r="D46" s="180">
        <v>0</v>
      </c>
      <c r="E46" s="178">
        <f>IF((INDEX([4]RCaps!$N:$N,MATCH(A46,[4]RCaps!$A:$A,0)))="N",INDEX([4]RCaps!$T:$T,MATCH(A46,[4]RCaps!$A:$A,0)),0)</f>
        <v>1</v>
      </c>
      <c r="F46" s="177"/>
      <c r="G46" s="177"/>
      <c r="H46" s="177"/>
      <c r="I46" s="180"/>
      <c r="J46">
        <v>28</v>
      </c>
      <c r="K46">
        <v>29</v>
      </c>
      <c r="L46">
        <v>0</v>
      </c>
      <c r="M46">
        <v>0</v>
      </c>
      <c r="N46"/>
      <c r="O46"/>
      <c r="P46"/>
      <c r="T46" s="114" t="str">
        <f t="shared" si="0"/>
        <v>Shape 1</v>
      </c>
      <c r="U46" s="97" t="str">
        <f>VLOOKUP($A44, [5]summary!$A:$C, 3, FALSE)</f>
        <v>Gas Turbine</v>
      </c>
      <c r="V46"/>
      <c r="W46" s="166">
        <v>408</v>
      </c>
      <c r="Y46" s="185"/>
    </row>
    <row r="47" spans="1:25" ht="13" x14ac:dyDescent="0.25">
      <c r="A47" s="187" t="s">
        <v>276</v>
      </c>
      <c r="B47" s="188">
        <f>ROUNDUP(IF(INDEX([4]RCaps!$N:$N,MATCH(A47,[4]RCaps!$A:$A,0))="N",INDEX([4]RCaps!$C:$K,MATCH(A47,[4]RCaps!$A:$A,0),MATCH($A$31,[4]RCaps!$C$2:$K$2,0)),INDEX([4]RCaps!$C:$K,MATCH(A47,[4]RCaps!$A:$A,0),MATCH($A$31,[4]RCaps!$C$2:$K$2,0))*INDEX([4]RCaps!$Q:$Q,MATCH(A47,[4]RCaps!$A:$A,0))),0)</f>
        <v>18</v>
      </c>
      <c r="C47" s="179">
        <f>IF((INDEX([4]RCaps!$N:$N,MATCH(A47,[4]RCaps!$A:$A,0)))="N",INDEX([4]RCaps!$S:$S,MATCH(A47,[4]RCaps!$A:$A,0)),0)</f>
        <v>6.9199999999999998E-2</v>
      </c>
      <c r="D47" s="180">
        <v>0</v>
      </c>
      <c r="E47" s="178">
        <f>IF((INDEX([4]RCaps!$N:$N,MATCH(A47,[4]RCaps!$A:$A,0)))="N",INDEX([4]RCaps!$T:$T,MATCH(A47,[4]RCaps!$A:$A,0)),0)</f>
        <v>3</v>
      </c>
      <c r="F47" s="177"/>
      <c r="G47" s="177"/>
      <c r="H47" s="177"/>
      <c r="I47" s="180"/>
      <c r="J47">
        <v>15</v>
      </c>
      <c r="K47">
        <v>18</v>
      </c>
      <c r="L47">
        <v>0</v>
      </c>
      <c r="M47">
        <v>0</v>
      </c>
      <c r="N47"/>
      <c r="O47"/>
      <c r="P47"/>
      <c r="T47" s="114" t="str">
        <f>IF($U47="Gas Turbine", "Shape 1", "")</f>
        <v>Shape 1</v>
      </c>
      <c r="U47" s="97" t="str">
        <f>VLOOKUP($A45, [5]summary!$A:$C, 3, FALSE)</f>
        <v>Gas Turbine</v>
      </c>
      <c r="V47"/>
      <c r="Y47" s="185"/>
    </row>
    <row r="48" spans="1:25" ht="13" x14ac:dyDescent="0.25">
      <c r="A48" s="187" t="s">
        <v>137</v>
      </c>
      <c r="B48" s="188">
        <f>ROUNDUP(IF(INDEX([4]RCaps!$N:$N,MATCH(A48,[4]RCaps!$A:$A,0))="N",INDEX([4]RCaps!$C:$K,MATCH(A48,[4]RCaps!$A:$A,0),MATCH($A$31,[4]RCaps!$C$2:$K$2,0)),INDEX([4]RCaps!$C:$K,MATCH(A48,[4]RCaps!$A:$A,0),MATCH($A$31,[4]RCaps!$C$2:$K$2,0))*INDEX([4]RCaps!$Q:$Q,MATCH(A48,[4]RCaps!$A:$A,0))),0)</f>
        <v>408</v>
      </c>
      <c r="C48" s="179">
        <f>IF((INDEX([4]RCaps!$N:$N,MATCH(A48,[4]RCaps!$A:$A,0)))="N",INDEX([4]RCaps!$S:$S,MATCH(A48,[4]RCaps!$A:$A,0)),0)</f>
        <v>2.98E-2</v>
      </c>
      <c r="D48" s="180">
        <v>0</v>
      </c>
      <c r="E48" s="178">
        <f>IF((INDEX([4]RCaps!$N:$N,MATCH(A48,[4]RCaps!$A:$A,0)))="N",INDEX([4]RCaps!$T:$T,MATCH(A48,[4]RCaps!$A:$A,0)),0)</f>
        <v>3</v>
      </c>
      <c r="F48" s="177"/>
      <c r="G48" s="177"/>
      <c r="H48" s="177" t="s">
        <v>104</v>
      </c>
      <c r="I48" s="180"/>
      <c r="J48">
        <v>32</v>
      </c>
      <c r="K48">
        <v>35</v>
      </c>
      <c r="L48">
        <v>0</v>
      </c>
      <c r="M48">
        <v>0</v>
      </c>
      <c r="N48"/>
      <c r="O48"/>
      <c r="P48"/>
      <c r="T48" s="114" t="e">
        <f t="shared" si="0"/>
        <v>#N/A</v>
      </c>
      <c r="U48" s="97" t="e">
        <f>VLOOKUP($A46, [5]summary!$A:$C, 3, FALSE)</f>
        <v>#N/A</v>
      </c>
      <c r="V48"/>
      <c r="Y48" s="185"/>
    </row>
    <row r="49" spans="1:25" ht="13" x14ac:dyDescent="0.25">
      <c r="A49" s="187" t="s">
        <v>277</v>
      </c>
      <c r="B49" s="188">
        <f>ROUNDUP(IF(INDEX([4]RCaps!$N:$N,MATCH(A49,[4]RCaps!$A:$A,0))="N",INDEX([4]RCaps!$C:$K,MATCH(A49,[4]RCaps!$A:$A,0),MATCH($A$31,[4]RCaps!$C$2:$K$2,0)),INDEX([4]RCaps!$C:$K,MATCH(A49,[4]RCaps!$A:$A,0),MATCH($A$31,[4]RCaps!$C$2:$K$2,0))*INDEX([4]RCaps!$Q:$Q,MATCH(A49,[4]RCaps!$A:$A,0))),0)</f>
        <v>12</v>
      </c>
      <c r="C49" s="179">
        <f>IF((INDEX([4]RCaps!$N:$N,MATCH(A49,[4]RCaps!$A:$A,0)))="N",INDEX([4]RCaps!$S:$S,MATCH(A49,[4]RCaps!$A:$A,0)),0)</f>
        <v>2.98E-2</v>
      </c>
      <c r="D49" s="180">
        <v>0</v>
      </c>
      <c r="E49" s="178">
        <f>IF((INDEX([4]RCaps!$N:$N,MATCH(A49,[4]RCaps!$A:$A,0)))="N",INDEX([4]RCaps!$T:$T,MATCH(A49,[4]RCaps!$A:$A,0)),0)</f>
        <v>3</v>
      </c>
      <c r="F49" s="177"/>
      <c r="G49" s="177"/>
      <c r="H49" s="177"/>
      <c r="I49" s="180"/>
      <c r="J49">
        <v>15</v>
      </c>
      <c r="K49">
        <v>18</v>
      </c>
      <c r="L49">
        <v>0</v>
      </c>
      <c r="M49">
        <v>0</v>
      </c>
      <c r="N49"/>
      <c r="O49"/>
      <c r="P49"/>
      <c r="T49" s="114" t="str">
        <f t="shared" si="0"/>
        <v/>
      </c>
      <c r="U49" s="97" t="str">
        <f>VLOOKUP($A47, [5]summary!$A:$C, 3, FALSE)</f>
        <v>Steam Turbine</v>
      </c>
      <c r="V49"/>
      <c r="Y49" s="185"/>
    </row>
    <row r="50" spans="1:25" ht="13.5" customHeight="1" x14ac:dyDescent="0.25">
      <c r="A50" s="187" t="s">
        <v>255</v>
      </c>
      <c r="B50" s="188">
        <f>ROUNDUP(IF(INDEX([4]RCaps!$N:$N,MATCH(A50,[4]RCaps!$A:$A,0))="N",INDEX([4]RCaps!$C:$K,MATCH(A50,[4]RCaps!$A:$A,0),MATCH($A$31,[4]RCaps!$C$2:$K$2,0)),INDEX([4]RCaps!$C:$K,MATCH(A50,[4]RCaps!$A:$A,0),MATCH($A$31,[4]RCaps!$C$2:$K$2,0))*INDEX([4]RCaps!$Q:$Q,MATCH(A50,[4]RCaps!$A:$A,0))),0)</f>
        <v>158</v>
      </c>
      <c r="C50" s="179">
        <f>IF((INDEX([4]RCaps!$N:$N,MATCH(A50,[4]RCaps!$A:$A,0)))="N",INDEX([4]RCaps!$S:$S,MATCH(A50,[4]RCaps!$A:$A,0)),0)</f>
        <v>0.39</v>
      </c>
      <c r="D50" s="180">
        <v>0</v>
      </c>
      <c r="E50" s="178">
        <f>IF((INDEX([4]RCaps!$N:$N,MATCH(A50,[4]RCaps!$A:$A,0)))="N",INDEX([4]RCaps!$T:$T,MATCH(A50,[4]RCaps!$A:$A,0)),0)</f>
        <v>0</v>
      </c>
      <c r="F50" s="177"/>
      <c r="G50" s="177"/>
      <c r="H50" s="177"/>
      <c r="I50" s="180"/>
      <c r="J50">
        <v>0</v>
      </c>
      <c r="K50">
        <v>0</v>
      </c>
      <c r="L50">
        <v>0</v>
      </c>
      <c r="M50">
        <v>0</v>
      </c>
      <c r="N50"/>
      <c r="O50"/>
      <c r="P50"/>
      <c r="T50" s="114" t="str">
        <f t="shared" si="0"/>
        <v>Shape 1</v>
      </c>
      <c r="U50" s="97" t="str">
        <f>VLOOKUP($A48, [5]summary!$A:$C, 3, FALSE)</f>
        <v>Gas Turbine</v>
      </c>
      <c r="V50"/>
      <c r="Y50" s="185"/>
    </row>
    <row r="51" spans="1:25" ht="13" x14ac:dyDescent="0.25">
      <c r="A51" s="187" t="s">
        <v>138</v>
      </c>
      <c r="B51" s="188">
        <f>ROUNDUP(IF(INDEX([4]RCaps!$N:$N,MATCH(A51,[4]RCaps!$A:$A,0))="N",INDEX([4]RCaps!$C:$K,MATCH(A51,[4]RCaps!$A:$A,0),MATCH($A$31,[4]RCaps!$C$2:$K$2,0)),INDEX([4]RCaps!$C:$K,MATCH(A51,[4]RCaps!$A:$A,0),MATCH($A$31,[4]RCaps!$C$2:$K$2,0))*INDEX([4]RCaps!$Q:$Q,MATCH(A51,[4]RCaps!$A:$A,0))),0)</f>
        <v>405</v>
      </c>
      <c r="C51" s="179">
        <f>IF((INDEX([4]RCaps!$N:$N,MATCH(A51,[4]RCaps!$A:$A,0)))="N",INDEX([4]RCaps!$S:$S,MATCH(A51,[4]RCaps!$A:$A,0)),0)</f>
        <v>2.98E-2</v>
      </c>
      <c r="D51" s="180">
        <v>0</v>
      </c>
      <c r="E51" s="178">
        <f>IF((INDEX([4]RCaps!$N:$N,MATCH(A51,[4]RCaps!$A:$A,0)))="N",INDEX([4]RCaps!$T:$T,MATCH(A51,[4]RCaps!$A:$A,0)),0)</f>
        <v>3</v>
      </c>
      <c r="F51" s="177"/>
      <c r="G51" s="177"/>
      <c r="H51" s="177" t="s">
        <v>104</v>
      </c>
      <c r="I51" s="180"/>
      <c r="J51">
        <v>28</v>
      </c>
      <c r="K51">
        <v>31</v>
      </c>
      <c r="L51">
        <v>0</v>
      </c>
      <c r="M51">
        <v>0</v>
      </c>
      <c r="N51"/>
      <c r="O51"/>
      <c r="P51"/>
      <c r="T51" s="114" t="str">
        <f t="shared" si="0"/>
        <v>Shape 1</v>
      </c>
      <c r="U51" s="97" t="str">
        <f>VLOOKUP($A49, [5]summary!$A:$C, 3, FALSE)</f>
        <v>Gas Turbine</v>
      </c>
      <c r="Y51" s="185"/>
    </row>
    <row r="52" spans="1:25" customFormat="1" ht="13" x14ac:dyDescent="0.25">
      <c r="A52" s="187" t="s">
        <v>278</v>
      </c>
      <c r="B52" s="188">
        <f>ROUNDUP(IF(INDEX([4]RCaps!$N:$N,MATCH(A52,[4]RCaps!$A:$A,0))="N",INDEX([4]RCaps!$C:$K,MATCH(A52,[4]RCaps!$A:$A,0),MATCH($A$31,[4]RCaps!$C$2:$K$2,0)),INDEX([4]RCaps!$C:$K,MATCH(A52,[4]RCaps!$A:$A,0),MATCH($A$31,[4]RCaps!$C$2:$K$2,0))*INDEX([4]RCaps!$Q:$Q,MATCH(A52,[4]RCaps!$A:$A,0))),0)</f>
        <v>0</v>
      </c>
      <c r="C52" s="179">
        <f>IF((INDEX([4]RCaps!$N:$N,MATCH(A52,[4]RCaps!$A:$A,0)))="N",INDEX([4]RCaps!$S:$S,MATCH(A52,[4]RCaps!$A:$A,0)),0)</f>
        <v>2.98E-2</v>
      </c>
      <c r="D52" s="180">
        <v>0</v>
      </c>
      <c r="E52" s="178">
        <f>IF((INDEX([4]RCaps!$N:$N,MATCH(A52,[4]RCaps!$A:$A,0)))="N",INDEX([4]RCaps!$T:$T,MATCH(A52,[4]RCaps!$A:$A,0)),0)</f>
        <v>3</v>
      </c>
      <c r="F52" s="177"/>
      <c r="G52" s="177"/>
      <c r="H52" s="177" t="s">
        <v>104</v>
      </c>
      <c r="I52" s="177"/>
      <c r="J52">
        <v>15</v>
      </c>
      <c r="K52">
        <v>18</v>
      </c>
      <c r="L52">
        <v>0</v>
      </c>
      <c r="M52">
        <v>0</v>
      </c>
      <c r="T52" s="114" t="s">
        <v>104</v>
      </c>
      <c r="U52" s="97" t="e">
        <f>VLOOKUP($A50, [5]summary!$A:$C, 3, FALSE)</f>
        <v>#N/A</v>
      </c>
      <c r="Y52" s="185"/>
    </row>
    <row r="53" spans="1:25" ht="13" x14ac:dyDescent="0.25">
      <c r="A53" s="187" t="s">
        <v>139</v>
      </c>
      <c r="B53" s="188">
        <f>ROUNDUP(IF(INDEX([4]RCaps!$N:$N,MATCH(A53,[4]RCaps!$A:$A,0))="N",INDEX([4]RCaps!$C:$K,MATCH(A53,[4]RCaps!$A:$A,0),MATCH($A$31,[4]RCaps!$C$2:$K$2,0)),INDEX([4]RCaps!$C:$K,MATCH(A53,[4]RCaps!$A:$A,0),MATCH($A$31,[4]RCaps!$C$2:$K$2,0))*INDEX([4]RCaps!$Q:$Q,MATCH(A53,[4]RCaps!$A:$A,0))),0)</f>
        <v>0</v>
      </c>
      <c r="C53" s="179">
        <f>IF((INDEX([4]RCaps!$N:$N,MATCH(A53,[4]RCaps!$A:$A,0)))="N",INDEX([4]RCaps!$S:$S,MATCH(A53,[4]RCaps!$A:$A,0)),0)</f>
        <v>6.9199999999999998E-2</v>
      </c>
      <c r="D53" s="180">
        <v>0</v>
      </c>
      <c r="E53" s="178">
        <f>IF((INDEX([4]RCaps!$N:$N,MATCH(A53,[4]RCaps!$A:$A,0)))="N",INDEX([4]RCaps!$T:$T,MATCH(A53,[4]RCaps!$A:$A,0)),0)</f>
        <v>3</v>
      </c>
      <c r="F53" s="177"/>
      <c r="G53" s="177"/>
      <c r="H53" s="177"/>
      <c r="I53" s="180"/>
      <c r="J53">
        <v>15</v>
      </c>
      <c r="K53">
        <v>18</v>
      </c>
      <c r="L53">
        <v>0</v>
      </c>
      <c r="M53">
        <v>0</v>
      </c>
      <c r="N53"/>
      <c r="O53"/>
      <c r="P53"/>
      <c r="T53" s="114" t="str">
        <f t="shared" si="0"/>
        <v>Shape 1</v>
      </c>
      <c r="U53" s="97" t="str">
        <f>VLOOKUP($A51, [5]summary!$A:$C, 3, FALSE)</f>
        <v>Gas Turbine</v>
      </c>
      <c r="Y53" s="185"/>
    </row>
    <row r="54" spans="1:25" ht="13" x14ac:dyDescent="0.25">
      <c r="A54" s="187" t="s">
        <v>279</v>
      </c>
      <c r="B54" s="188">
        <f>ROUNDUP(IF(INDEX([4]RCaps!$N:$N,MATCH(A54,[4]RCaps!$A:$A,0))="N",INDEX([4]RCaps!$C:$K,MATCH(A54,[4]RCaps!$A:$A,0),MATCH($A$31,[4]RCaps!$C$2:$K$2,0)),INDEX([4]RCaps!$C:$K,MATCH(A54,[4]RCaps!$A:$A,0),MATCH($A$31,[4]RCaps!$C$2:$K$2,0))*INDEX([4]RCaps!$Q:$Q,MATCH(A54,[4]RCaps!$A:$A,0))),0)</f>
        <v>0</v>
      </c>
      <c r="C54" s="179">
        <f>IF((INDEX([4]RCaps!$N:$N,MATCH(A54,[4]RCaps!$A:$A,0)))="N",INDEX([4]RCaps!$S:$S,MATCH(A54,[4]RCaps!$A:$A,0)),0)</f>
        <v>2.98E-2</v>
      </c>
      <c r="D54" s="180">
        <v>0</v>
      </c>
      <c r="E54" s="178">
        <f>IF((INDEX([4]RCaps!$N:$N,MATCH(A54,[4]RCaps!$A:$A,0)))="N",INDEX([4]RCaps!$T:$T,MATCH(A54,[4]RCaps!$A:$A,0)),0)</f>
        <v>3</v>
      </c>
      <c r="F54" s="177"/>
      <c r="G54" s="177"/>
      <c r="H54" s="177" t="s">
        <v>104</v>
      </c>
      <c r="I54" s="180"/>
      <c r="J54">
        <v>15</v>
      </c>
      <c r="K54">
        <v>18</v>
      </c>
      <c r="L54">
        <v>0</v>
      </c>
      <c r="M54">
        <v>0</v>
      </c>
      <c r="N54"/>
      <c r="O54"/>
      <c r="P54"/>
      <c r="T54" s="114" t="e">
        <f t="shared" si="0"/>
        <v>#N/A</v>
      </c>
      <c r="U54" s="97" t="e">
        <f>VLOOKUP($A52, [5]summary!$A:$C, 3, FALSE)</f>
        <v>#N/A</v>
      </c>
      <c r="W54" s="166">
        <v>230</v>
      </c>
      <c r="Y54" s="185"/>
    </row>
    <row r="55" spans="1:25" ht="13" x14ac:dyDescent="0.25">
      <c r="A55" s="187" t="s">
        <v>280</v>
      </c>
      <c r="B55" s="188">
        <f>ROUNDUP(IF(INDEX([4]RCaps!$N:$N,MATCH(A55,[4]RCaps!$A:$A,0))="N",INDEX([4]RCaps!$C:$K,MATCH(A55,[4]RCaps!$A:$A,0),MATCH($A$31,[4]RCaps!$C$2:$K$2,0)),INDEX([4]RCaps!$C:$K,MATCH(A55,[4]RCaps!$A:$A,0),MATCH($A$31,[4]RCaps!$C$2:$K$2,0))*INDEX([4]RCaps!$Q:$Q,MATCH(A55,[4]RCaps!$A:$A,0))),0)</f>
        <v>0</v>
      </c>
      <c r="C55" s="179">
        <f>IF((INDEX([4]RCaps!$N:$N,MATCH(A55,[4]RCaps!$A:$A,0)))="N",INDEX([4]RCaps!$S:$S,MATCH(A55,[4]RCaps!$A:$A,0)),0)</f>
        <v>2.98E-2</v>
      </c>
      <c r="D55" s="180">
        <v>0</v>
      </c>
      <c r="E55" s="178">
        <f>IF((INDEX([4]RCaps!$N:$N,MATCH(A55,[4]RCaps!$A:$A,0)))="N",INDEX([4]RCaps!$T:$T,MATCH(A55,[4]RCaps!$A:$A,0)),0)</f>
        <v>3</v>
      </c>
      <c r="F55" s="177"/>
      <c r="G55" s="177"/>
      <c r="H55" s="177" t="s">
        <v>104</v>
      </c>
      <c r="I55" s="180"/>
      <c r="J55">
        <v>15</v>
      </c>
      <c r="K55">
        <v>18</v>
      </c>
      <c r="L55">
        <v>0</v>
      </c>
      <c r="M55">
        <v>0</v>
      </c>
      <c r="N55"/>
      <c r="O55"/>
      <c r="P55"/>
      <c r="T55" s="114" t="str">
        <f t="shared" si="0"/>
        <v/>
      </c>
      <c r="U55" s="97" t="str">
        <f>VLOOKUP($A53, [5]summary!$A:$C, 3, FALSE)</f>
        <v>Steam Turbine</v>
      </c>
      <c r="W55" s="166">
        <v>230</v>
      </c>
      <c r="Y55" s="185"/>
    </row>
    <row r="56" spans="1:25" ht="13" x14ac:dyDescent="0.25">
      <c r="A56" s="187" t="s">
        <v>247</v>
      </c>
      <c r="B56" s="188">
        <f>ROUNDUP(IF(INDEX([4]RCaps!$N:$N,MATCH(A56,[4]RCaps!$A:$A,0))="N",INDEX([4]RCaps!$C:$K,MATCH(A56,[4]RCaps!$A:$A,0),MATCH($A$31,[4]RCaps!$C$2:$K$2,0)),INDEX([4]RCaps!$C:$K,MATCH(A56,[4]RCaps!$A:$A,0),MATCH($A$31,[4]RCaps!$C$2:$K$2,0))*INDEX([4]RCaps!$Q:$Q,MATCH(A56,[4]RCaps!$A:$A,0))),0)</f>
        <v>196</v>
      </c>
      <c r="C56" s="179">
        <f>IF((INDEX([4]RCaps!$N:$N,MATCH(A56,[4]RCaps!$A:$A,0)))="N",INDEX([4]RCaps!$S:$S,MATCH(A56,[4]RCaps!$A:$A,0)),0)</f>
        <v>0.2</v>
      </c>
      <c r="D56" s="180">
        <v>0</v>
      </c>
      <c r="E56" s="178">
        <f>IF((INDEX([4]RCaps!$N:$N,MATCH(A56,[4]RCaps!$A:$A,0)))="N",INDEX([4]RCaps!$T:$T,MATCH(A56,[4]RCaps!$A:$A,0)),0)</f>
        <v>0</v>
      </c>
      <c r="F56" s="177"/>
      <c r="G56" s="177"/>
      <c r="H56" s="177"/>
      <c r="I56" s="180"/>
      <c r="J56">
        <v>0</v>
      </c>
      <c r="K56">
        <v>0</v>
      </c>
      <c r="L56">
        <v>0</v>
      </c>
      <c r="M56">
        <v>0</v>
      </c>
      <c r="N56"/>
      <c r="O56"/>
      <c r="P56"/>
      <c r="T56" s="114" t="str">
        <f>IF($U56="Gas Turbine", "Shape 1", "")</f>
        <v>Shape 1</v>
      </c>
      <c r="U56" s="97" t="str">
        <f>VLOOKUP($A54, [5]summary!$A:$C, 3, FALSE)</f>
        <v>Gas Turbine</v>
      </c>
      <c r="Y56" s="185"/>
    </row>
    <row r="57" spans="1:25" ht="13" x14ac:dyDescent="0.25">
      <c r="A57" s="187" t="s">
        <v>261</v>
      </c>
      <c r="B57" s="188">
        <f>ROUNDUP(IF(INDEX([4]RCaps!$N:$N,MATCH(A57,[4]RCaps!$A:$A,0))="N",INDEX([4]RCaps!$C:$K,MATCH(A57,[4]RCaps!$A:$A,0),MATCH($A$31,[4]RCaps!$C$2:$K$2,0)),INDEX([4]RCaps!$C:$K,MATCH(A57,[4]RCaps!$A:$A,0),MATCH($A$31,[4]RCaps!$C$2:$K$2,0))*INDEX([4]RCaps!$Q:$Q,MATCH(A57,[4]RCaps!$A:$A,0))),0)</f>
        <v>1</v>
      </c>
      <c r="C57" s="179">
        <f>IF((INDEX([4]RCaps!$N:$N,MATCH(A57,[4]RCaps!$A:$A,0)))="N",INDEX([4]RCaps!$S:$S,MATCH(A57,[4]RCaps!$A:$A,0)),0)</f>
        <v>0.70299999999999996</v>
      </c>
      <c r="D57" s="180">
        <v>0</v>
      </c>
      <c r="E57" s="178">
        <f>IF((INDEX([4]RCaps!$N:$N,MATCH(A57,[4]RCaps!$A:$A,0)))="N",INDEX([4]RCaps!$T:$T,MATCH(A57,[4]RCaps!$A:$A,0)),0)</f>
        <v>0</v>
      </c>
      <c r="F57" s="177"/>
      <c r="G57" s="177"/>
      <c r="H57" s="177"/>
      <c r="I57" s="180"/>
      <c r="J57">
        <v>0</v>
      </c>
      <c r="K57">
        <v>0</v>
      </c>
      <c r="L57">
        <v>0</v>
      </c>
      <c r="M57">
        <v>0</v>
      </c>
      <c r="N57"/>
      <c r="O57"/>
      <c r="P57"/>
      <c r="T57" s="114" t="str">
        <f t="shared" si="0"/>
        <v>Shape 1</v>
      </c>
      <c r="U57" s="97" t="str">
        <f>VLOOKUP($A55, [5]summary!$A:$C, 3, FALSE)</f>
        <v>Gas Turbine</v>
      </c>
      <c r="Y57" s="185"/>
    </row>
    <row r="58" spans="1:25" ht="13" x14ac:dyDescent="0.25">
      <c r="A58" s="187" t="s">
        <v>248</v>
      </c>
      <c r="B58" s="188">
        <f>ROUNDUP(IF(INDEX([4]RCaps!$N:$N,MATCH(A58,[4]RCaps!$A:$A,0))="N",INDEX([4]RCaps!$C:$K,MATCH(A58,[4]RCaps!$A:$A,0),MATCH($A$31,[4]RCaps!$C$2:$K$2,0)),INDEX([4]RCaps!$C:$K,MATCH(A58,[4]RCaps!$A:$A,0),MATCH($A$31,[4]RCaps!$C$2:$K$2,0))*INDEX([4]RCaps!$Q:$Q,MATCH(A58,[4]RCaps!$A:$A,0))),0)</f>
        <v>54</v>
      </c>
      <c r="C58" s="179">
        <f>IF((INDEX([4]RCaps!$N:$N,MATCH(A58,[4]RCaps!$A:$A,0)))="N",INDEX([4]RCaps!$S:$S,MATCH(A58,[4]RCaps!$A:$A,0)),0)</f>
        <v>0.66500000000000004</v>
      </c>
      <c r="D58" s="180">
        <v>0</v>
      </c>
      <c r="E58" s="178">
        <f>IF((INDEX([4]RCaps!$N:$N,MATCH(A58,[4]RCaps!$A:$A,0)))="N",INDEX([4]RCaps!$T:$T,MATCH(A58,[4]RCaps!$A:$A,0)),0)</f>
        <v>0</v>
      </c>
      <c r="F58" s="177"/>
      <c r="G58" s="177"/>
      <c r="H58" s="177"/>
      <c r="I58" s="180"/>
      <c r="J58">
        <v>0</v>
      </c>
      <c r="K58">
        <v>0</v>
      </c>
      <c r="L58">
        <v>0</v>
      </c>
      <c r="M58">
        <v>0</v>
      </c>
      <c r="N58"/>
      <c r="O58"/>
      <c r="P58"/>
      <c r="T58" s="114" t="e">
        <f t="shared" si="0"/>
        <v>#N/A</v>
      </c>
      <c r="U58" s="97" t="e">
        <f>VLOOKUP($A56, [5]summary!$A:$C, 3, FALSE)</f>
        <v>#N/A</v>
      </c>
      <c r="Y58" s="185"/>
    </row>
    <row r="59" spans="1:25" ht="13" x14ac:dyDescent="0.25">
      <c r="A59" s="187" t="s">
        <v>140</v>
      </c>
      <c r="B59" s="188">
        <f>ROUNDUP(IF(INDEX([4]RCaps!$N:$N,MATCH(A59,[4]RCaps!$A:$A,0))="N",INDEX([4]RCaps!$C:$K,MATCH(A59,[4]RCaps!$A:$A,0),MATCH($A$31,[4]RCaps!$C$2:$K$2,0)),INDEX([4]RCaps!$C:$K,MATCH(A59,[4]RCaps!$A:$A,0),MATCH($A$31,[4]RCaps!$C$2:$K$2,0))*INDEX([4]RCaps!$Q:$Q,MATCH(A59,[4]RCaps!$A:$A,0))),0)</f>
        <v>10</v>
      </c>
      <c r="C59" s="179">
        <f>IF((INDEX([4]RCaps!$N:$N,MATCH(A59,[4]RCaps!$A:$A,0)))="N",INDEX([4]RCaps!$S:$S,MATCH(A59,[4]RCaps!$A:$A,0)),0)</f>
        <v>3.7599999999999995E-2</v>
      </c>
      <c r="D59" s="180">
        <v>0</v>
      </c>
      <c r="E59" s="178">
        <f>IF((INDEX([4]RCaps!$N:$N,MATCH(A59,[4]RCaps!$A:$A,0)))="N",INDEX([4]RCaps!$T:$T,MATCH(A59,[4]RCaps!$A:$A,0)),0)</f>
        <v>8</v>
      </c>
      <c r="F59" s="177"/>
      <c r="G59" s="177"/>
      <c r="H59" s="177"/>
      <c r="I59" s="180"/>
      <c r="J59">
        <v>28</v>
      </c>
      <c r="K59">
        <v>36</v>
      </c>
      <c r="L59">
        <v>0</v>
      </c>
      <c r="M59">
        <v>0</v>
      </c>
      <c r="N59"/>
      <c r="O59"/>
      <c r="P59"/>
      <c r="T59" s="114" t="e">
        <f t="shared" si="0"/>
        <v>#N/A</v>
      </c>
      <c r="U59" s="97" t="e">
        <f>VLOOKUP($A57, [5]summary!$A:$C, 3, FALSE)</f>
        <v>#N/A</v>
      </c>
      <c r="Y59" s="185"/>
    </row>
    <row r="60" spans="1:25" ht="13" x14ac:dyDescent="0.25">
      <c r="A60" s="187" t="s">
        <v>141</v>
      </c>
      <c r="B60" s="188">
        <f>ROUNDUP(IF(INDEX([4]RCaps!$N:$N,MATCH(A60,[4]RCaps!$A:$A,0))="N",INDEX([4]RCaps!$C:$K,MATCH(A60,[4]RCaps!$A:$A,0),MATCH($A$31,[4]RCaps!$C$2:$K$2,0)),INDEX([4]RCaps!$C:$K,MATCH(A60,[4]RCaps!$A:$A,0),MATCH($A$31,[4]RCaps!$C$2:$K$2,0))*INDEX([4]RCaps!$Q:$Q,MATCH(A60,[4]RCaps!$A:$A,0))),0)</f>
        <v>10</v>
      </c>
      <c r="C60" s="179">
        <f>IF((INDEX([4]RCaps!$N:$N,MATCH(A60,[4]RCaps!$A:$A,0)))="N",INDEX([4]RCaps!$S:$S,MATCH(A60,[4]RCaps!$A:$A,0)),0)</f>
        <v>3.7599999999999995E-2</v>
      </c>
      <c r="D60" s="180">
        <v>0</v>
      </c>
      <c r="E60" s="178">
        <f>IF((INDEX([4]RCaps!$N:$N,MATCH(A60,[4]RCaps!$A:$A,0)))="N",INDEX([4]RCaps!$T:$T,MATCH(A60,[4]RCaps!$A:$A,0)),0)</f>
        <v>8</v>
      </c>
      <c r="F60" s="177"/>
      <c r="G60" s="177"/>
      <c r="H60" s="177"/>
      <c r="I60" s="180"/>
      <c r="J60">
        <v>28</v>
      </c>
      <c r="K60">
        <v>36</v>
      </c>
      <c r="L60">
        <v>0</v>
      </c>
      <c r="M60">
        <v>0</v>
      </c>
      <c r="N60"/>
      <c r="O60"/>
      <c r="P60"/>
      <c r="T60" s="114" t="e">
        <f t="shared" si="0"/>
        <v>#N/A</v>
      </c>
      <c r="U60" s="97" t="e">
        <f>VLOOKUP($A58, [5]summary!$A:$C, 3, FALSE)</f>
        <v>#N/A</v>
      </c>
      <c r="Y60" s="185"/>
    </row>
    <row r="61" spans="1:25" ht="13" x14ac:dyDescent="0.25">
      <c r="A61" s="187" t="s">
        <v>142</v>
      </c>
      <c r="B61" s="188">
        <f>ROUNDUP(IF(INDEX([4]RCaps!$N:$N,MATCH(A61,[4]RCaps!$A:$A,0))="N",INDEX([4]RCaps!$C:$K,MATCH(A61,[4]RCaps!$A:$A,0),MATCH($A$31,[4]RCaps!$C$2:$K$2,0)),INDEX([4]RCaps!$C:$K,MATCH(A61,[4]RCaps!$A:$A,0),MATCH($A$31,[4]RCaps!$C$2:$K$2,0))*INDEX([4]RCaps!$Q:$Q,MATCH(A61,[4]RCaps!$A:$A,0))),0)</f>
        <v>22</v>
      </c>
      <c r="C61" s="179">
        <f>IF((INDEX([4]RCaps!$N:$N,MATCH(A61,[4]RCaps!$A:$A,0)))="N",INDEX([4]RCaps!$S:$S,MATCH(A61,[4]RCaps!$A:$A,0)),0)</f>
        <v>3.7599999999999995E-2</v>
      </c>
      <c r="D61" s="180">
        <v>0</v>
      </c>
      <c r="E61" s="178">
        <f>IF((INDEX([4]RCaps!$N:$N,MATCH(A61,[4]RCaps!$A:$A,0)))="N",INDEX([4]RCaps!$T:$T,MATCH(A61,[4]RCaps!$A:$A,0)),0)</f>
        <v>8</v>
      </c>
      <c r="F61" s="177"/>
      <c r="G61" s="177"/>
      <c r="H61" s="177"/>
      <c r="I61" s="180"/>
      <c r="J61">
        <v>17</v>
      </c>
      <c r="K61">
        <v>25</v>
      </c>
      <c r="L61">
        <v>0</v>
      </c>
      <c r="M61">
        <v>0</v>
      </c>
      <c r="N61"/>
      <c r="O61"/>
      <c r="P61"/>
      <c r="T61" s="114" t="str">
        <f t="shared" si="0"/>
        <v/>
      </c>
      <c r="U61" s="97" t="str">
        <f>VLOOKUP($A59, [5]summary!$A:$C, 3, FALSE)</f>
        <v>Hydro</v>
      </c>
      <c r="Y61" s="185"/>
    </row>
    <row r="62" spans="1:25" ht="13" x14ac:dyDescent="0.25">
      <c r="A62" s="187" t="s">
        <v>143</v>
      </c>
      <c r="B62" s="188">
        <f>ROUNDUP(IF(INDEX([4]RCaps!$N:$N,MATCH(A62,[4]RCaps!$A:$A,0))="N",INDEX([4]RCaps!$C:$K,MATCH(A62,[4]RCaps!$A:$A,0),MATCH($A$31,[4]RCaps!$C$2:$K$2,0)),INDEX([4]RCaps!$C:$K,MATCH(A62,[4]RCaps!$A:$A,0),MATCH($A$31,[4]RCaps!$C$2:$K$2,0))*INDEX([4]RCaps!$Q:$Q,MATCH(A62,[4]RCaps!$A:$A,0))),0)</f>
        <v>22</v>
      </c>
      <c r="C62" s="179">
        <f>IF((INDEX([4]RCaps!$N:$N,MATCH(A62,[4]RCaps!$A:$A,0)))="N",INDEX([4]RCaps!$S:$S,MATCH(A62,[4]RCaps!$A:$A,0)),0)</f>
        <v>3.7599999999999995E-2</v>
      </c>
      <c r="D62" s="180">
        <v>0</v>
      </c>
      <c r="E62" s="178">
        <f>IF((INDEX([4]RCaps!$N:$N,MATCH(A62,[4]RCaps!$A:$A,0)))="N",INDEX([4]RCaps!$T:$T,MATCH(A62,[4]RCaps!$A:$A,0)),0)</f>
        <v>8</v>
      </c>
      <c r="F62" s="177"/>
      <c r="G62" s="177"/>
      <c r="H62" s="177"/>
      <c r="I62" s="180"/>
      <c r="J62">
        <v>35</v>
      </c>
      <c r="K62">
        <v>43</v>
      </c>
      <c r="L62">
        <v>0</v>
      </c>
      <c r="M62">
        <v>0</v>
      </c>
      <c r="N62"/>
      <c r="O62"/>
      <c r="P62"/>
      <c r="T62" s="114" t="str">
        <f t="shared" si="0"/>
        <v/>
      </c>
      <c r="U62" s="97" t="str">
        <f>VLOOKUP($A60, [5]summary!$A:$C, 3, FALSE)</f>
        <v>Hydro</v>
      </c>
      <c r="Y62" s="185"/>
    </row>
    <row r="63" spans="1:25" ht="13" x14ac:dyDescent="0.25">
      <c r="A63" s="187" t="s">
        <v>144</v>
      </c>
      <c r="B63" s="188">
        <f>ROUNDUP(IF(INDEX([4]RCaps!$N:$N,MATCH(A63,[4]RCaps!$A:$A,0))="N",INDEX([4]RCaps!$C:$K,MATCH(A63,[4]RCaps!$A:$A,0),MATCH($A$31,[4]RCaps!$C$2:$K$2,0)),INDEX([4]RCaps!$C:$K,MATCH(A63,[4]RCaps!$A:$A,0),MATCH($A$31,[4]RCaps!$C$2:$K$2,0))*INDEX([4]RCaps!$Q:$Q,MATCH(A63,[4]RCaps!$A:$A,0))),0)</f>
        <v>431</v>
      </c>
      <c r="C63" s="179">
        <f>IF((INDEX([4]RCaps!$N:$N,MATCH(A63,[4]RCaps!$A:$A,0)))="N",INDEX([4]RCaps!$S:$S,MATCH(A63,[4]RCaps!$A:$A,0)),0)</f>
        <v>2.98E-2</v>
      </c>
      <c r="D63" s="180">
        <v>0</v>
      </c>
      <c r="E63" s="178">
        <f>IF((INDEX([4]RCaps!$N:$N,MATCH(A63,[4]RCaps!$A:$A,0)))="N",INDEX([4]RCaps!$T:$T,MATCH(A63,[4]RCaps!$A:$A,0)),0)</f>
        <v>3</v>
      </c>
      <c r="F63" s="177"/>
      <c r="G63" s="177"/>
      <c r="H63" s="177" t="s">
        <v>104</v>
      </c>
      <c r="I63" s="180"/>
      <c r="J63">
        <v>23</v>
      </c>
      <c r="K63">
        <v>26</v>
      </c>
      <c r="L63">
        <v>0</v>
      </c>
      <c r="M63">
        <v>0</v>
      </c>
      <c r="N63"/>
      <c r="O63"/>
      <c r="P63"/>
      <c r="T63" s="114" t="str">
        <f t="shared" si="0"/>
        <v/>
      </c>
      <c r="U63" s="97" t="str">
        <f>VLOOKUP($A61, [5]summary!$A:$C, 3, FALSE)</f>
        <v>Hydro</v>
      </c>
      <c r="Y63" s="185"/>
    </row>
    <row r="64" spans="1:25" ht="13" x14ac:dyDescent="0.3">
      <c r="A64" s="187" t="s">
        <v>145</v>
      </c>
      <c r="B64" s="188">
        <f>ROUNDUP(IF(INDEX([4]RCaps!$N:$N,MATCH(A64,[4]RCaps!$A:$A,0))="N",INDEX([4]RCaps!$C:$K,MATCH(A64,[4]RCaps!$A:$A,0),MATCH($A$31,[4]RCaps!$C$2:$K$2,0)),INDEX([4]RCaps!$C:$K,MATCH(A64,[4]RCaps!$A:$A,0),MATCH($A$31,[4]RCaps!$C$2:$K$2,0))*INDEX([4]RCaps!$Q:$Q,MATCH(A64,[4]RCaps!$A:$A,0))),0)</f>
        <v>408</v>
      </c>
      <c r="C64" s="179">
        <f>IF((INDEX([4]RCaps!$N:$N,MATCH(A64,[4]RCaps!$A:$A,0)))="N",INDEX([4]RCaps!$S:$S,MATCH(A64,[4]RCaps!$A:$A,0)),0)</f>
        <v>2.98E-2</v>
      </c>
      <c r="D64" s="180">
        <v>0</v>
      </c>
      <c r="E64" s="178">
        <f>IF((INDEX([4]RCaps!$N:$N,MATCH(A64,[4]RCaps!$A:$A,0)))="N",INDEX([4]RCaps!$T:$T,MATCH(A64,[4]RCaps!$A:$A,0)),0)</f>
        <v>3</v>
      </c>
      <c r="F64" s="177"/>
      <c r="G64" s="177"/>
      <c r="H64" s="177" t="s">
        <v>104</v>
      </c>
      <c r="I64" s="180"/>
      <c r="J64">
        <v>35</v>
      </c>
      <c r="K64">
        <v>38</v>
      </c>
      <c r="L64">
        <v>0</v>
      </c>
      <c r="M64">
        <v>0</v>
      </c>
      <c r="N64"/>
      <c r="O64"/>
      <c r="P64"/>
      <c r="S64" s="96" t="e">
        <f>IF($R$32=0,VLOOKUP($A62,[6]FOPs!$A:$L, $B$30-2017+2, FALSE),VLOOKUP($A62,[6]FOPs!$A:$N,14,FALSE))</f>
        <v>#REF!</v>
      </c>
      <c r="T64" s="114" t="str">
        <f t="shared" si="0"/>
        <v/>
      </c>
      <c r="U64" s="97" t="str">
        <f>VLOOKUP($A62, [5]summary!$A:$C, 3, FALSE)</f>
        <v>Hydro</v>
      </c>
      <c r="Y64" s="185"/>
    </row>
    <row r="65" spans="1:25" ht="13" x14ac:dyDescent="0.25">
      <c r="A65" s="187" t="s">
        <v>146</v>
      </c>
      <c r="B65" s="188">
        <f>ROUNDUP(IF(INDEX([4]RCaps!$N:$N,MATCH(A65,[4]RCaps!$A:$A,0))="N",INDEX([4]RCaps!$C:$K,MATCH(A65,[4]RCaps!$A:$A,0),MATCH($A$31,[4]RCaps!$C$2:$K$2,0)),INDEX([4]RCaps!$C:$K,MATCH(A65,[4]RCaps!$A:$A,0),MATCH($A$31,[4]RCaps!$C$2:$K$2,0))*INDEX([4]RCaps!$Q:$Q,MATCH(A65,[4]RCaps!$A:$A,0))),0)</f>
        <v>342</v>
      </c>
      <c r="C65" s="179">
        <f>IF((INDEX([4]RCaps!$N:$N,MATCH(A65,[4]RCaps!$A:$A,0)))="N",INDEX([4]RCaps!$S:$S,MATCH(A65,[4]RCaps!$A:$A,0)),0)</f>
        <v>2.98E-2</v>
      </c>
      <c r="D65" s="180">
        <v>0</v>
      </c>
      <c r="E65" s="178">
        <f>IF((INDEX([4]RCaps!$N:$N,MATCH(A65,[4]RCaps!$A:$A,0)))="N",INDEX([4]RCaps!$T:$T,MATCH(A65,[4]RCaps!$A:$A,0)),0)</f>
        <v>3</v>
      </c>
      <c r="F65" s="177"/>
      <c r="G65" s="177"/>
      <c r="H65" s="177" t="s">
        <v>104</v>
      </c>
      <c r="I65" s="180"/>
      <c r="J65">
        <v>20</v>
      </c>
      <c r="K65">
        <v>23</v>
      </c>
      <c r="L65">
        <v>0</v>
      </c>
      <c r="M65">
        <v>0</v>
      </c>
      <c r="N65"/>
      <c r="O65"/>
      <c r="P65"/>
      <c r="T65" s="114" t="str">
        <f t="shared" si="0"/>
        <v>Shape 1</v>
      </c>
      <c r="U65" s="97" t="str">
        <f>VLOOKUP($A63, [5]summary!$A:$C, 3, FALSE)</f>
        <v>Gas Turbine</v>
      </c>
      <c r="Y65" s="185"/>
    </row>
    <row r="66" spans="1:25" ht="13" x14ac:dyDescent="0.25">
      <c r="A66" s="187" t="s">
        <v>147</v>
      </c>
      <c r="B66" s="188">
        <f>ROUNDUP(IF(INDEX([4]RCaps!$N:$N,MATCH(A66,[4]RCaps!$A:$A,0))="N",INDEX([4]RCaps!$C:$K,MATCH(A66,[4]RCaps!$A:$A,0),MATCH($A$31,[4]RCaps!$C$2:$K$2,0)),INDEX([4]RCaps!$C:$K,MATCH(A66,[4]RCaps!$A:$A,0),MATCH($A$31,[4]RCaps!$C$2:$K$2,0))*INDEX([4]RCaps!$Q:$Q,MATCH(A66,[4]RCaps!$A:$A,0))),0)</f>
        <v>9</v>
      </c>
      <c r="C66" s="179">
        <f>IF((INDEX([4]RCaps!$N:$N,MATCH(A66,[4]RCaps!$A:$A,0)))="N",INDEX([4]RCaps!$S:$S,MATCH(A66,[4]RCaps!$A:$A,0)),0)</f>
        <v>6.9199999999999998E-2</v>
      </c>
      <c r="D66" s="180">
        <v>0</v>
      </c>
      <c r="E66" s="178">
        <f>IF((INDEX([4]RCaps!$N:$N,MATCH(A66,[4]RCaps!$A:$A,0)))="N",INDEX([4]RCaps!$T:$T,MATCH(A66,[4]RCaps!$A:$A,0)),0)</f>
        <v>3</v>
      </c>
      <c r="F66" s="177"/>
      <c r="G66" s="177"/>
      <c r="H66" s="177"/>
      <c r="I66" s="180"/>
      <c r="J66">
        <v>41</v>
      </c>
      <c r="K66">
        <v>44</v>
      </c>
      <c r="L66">
        <v>0</v>
      </c>
      <c r="M66">
        <v>0</v>
      </c>
      <c r="N66"/>
      <c r="O66"/>
      <c r="P66"/>
      <c r="T66" s="114" t="str">
        <f t="shared" si="0"/>
        <v>Shape 1</v>
      </c>
      <c r="U66" s="97" t="str">
        <f>VLOOKUP($A64, [5]summary!$A:$C, 3, FALSE)</f>
        <v>Gas Turbine</v>
      </c>
      <c r="W66" s="166">
        <v>400</v>
      </c>
      <c r="Y66" s="185"/>
    </row>
    <row r="67" spans="1:25" ht="13" x14ac:dyDescent="0.25">
      <c r="A67" s="187" t="s">
        <v>281</v>
      </c>
      <c r="B67" s="188">
        <f>ROUNDUP(IF(INDEX([4]RCaps!$N:$N,MATCH(A67,[4]RCaps!$A:$A,0))="N",INDEX([4]RCaps!$C:$K,MATCH(A67,[4]RCaps!$A:$A,0),MATCH($A$31,[4]RCaps!$C$2:$K$2,0)),INDEX([4]RCaps!$C:$K,MATCH(A67,[4]RCaps!$A:$A,0),MATCH($A$31,[4]RCaps!$C$2:$K$2,0))*INDEX([4]RCaps!$Q:$Q,MATCH(A67,[4]RCaps!$A:$A,0))),0)</f>
        <v>0</v>
      </c>
      <c r="C67" s="179">
        <f>IF((INDEX([4]RCaps!$N:$N,MATCH(A67,[4]RCaps!$A:$A,0)))="N",INDEX([4]RCaps!$S:$S,MATCH(A67,[4]RCaps!$A:$A,0)),0)</f>
        <v>6.9199999999999998E-2</v>
      </c>
      <c r="D67" s="180">
        <v>0</v>
      </c>
      <c r="E67" s="178">
        <f>IF((INDEX([4]RCaps!$N:$N,MATCH(A67,[4]RCaps!$A:$A,0)))="N",INDEX([4]RCaps!$T:$T,MATCH(A67,[4]RCaps!$A:$A,0)),0)</f>
        <v>3</v>
      </c>
      <c r="F67" s="177"/>
      <c r="G67" s="177"/>
      <c r="H67" s="177"/>
      <c r="I67" s="180"/>
      <c r="J67">
        <v>15</v>
      </c>
      <c r="K67">
        <v>18</v>
      </c>
      <c r="L67">
        <v>0</v>
      </c>
      <c r="M67">
        <v>0</v>
      </c>
      <c r="N67"/>
      <c r="O67"/>
      <c r="P67"/>
      <c r="T67" s="114" t="str">
        <f t="shared" si="0"/>
        <v>Shape 1</v>
      </c>
      <c r="U67" s="97" t="str">
        <f>VLOOKUP($A65, [5]summary!$A:$C, 3, FALSE)</f>
        <v>Gas Turbine</v>
      </c>
      <c r="Y67" s="185"/>
    </row>
    <row r="68" spans="1:25" ht="13" x14ac:dyDescent="0.25">
      <c r="A68" s="187" t="s">
        <v>282</v>
      </c>
      <c r="B68" s="188">
        <f>ROUNDUP(IF(INDEX([4]RCaps!$N:$N,MATCH(A68,[4]RCaps!$A:$A,0))="N",INDEX([4]RCaps!$C:$K,MATCH(A68,[4]RCaps!$A:$A,0),MATCH($A$31,[4]RCaps!$C$2:$K$2,0)),INDEX([4]RCaps!$C:$K,MATCH(A68,[4]RCaps!$A:$A,0),MATCH($A$31,[4]RCaps!$C$2:$K$2,0))*INDEX([4]RCaps!$Q:$Q,MATCH(A68,[4]RCaps!$A:$A,0))),0)</f>
        <v>0</v>
      </c>
      <c r="C68" s="179">
        <f>IF((INDEX([4]RCaps!$N:$N,MATCH(A68,[4]RCaps!$A:$A,0)))="N",INDEX([4]RCaps!$S:$S,MATCH(A68,[4]RCaps!$A:$A,0)),0)</f>
        <v>2.98E-2</v>
      </c>
      <c r="D68" s="180">
        <v>0</v>
      </c>
      <c r="E68" s="178">
        <f>IF((INDEX([4]RCaps!$N:$N,MATCH(A68,[4]RCaps!$A:$A,0)))="N",INDEX([4]RCaps!$T:$T,MATCH(A68,[4]RCaps!$A:$A,0)),0)</f>
        <v>3</v>
      </c>
      <c r="F68" s="177"/>
      <c r="G68" s="177"/>
      <c r="H68" s="177" t="s">
        <v>104</v>
      </c>
      <c r="I68" s="180"/>
      <c r="J68">
        <v>15</v>
      </c>
      <c r="K68">
        <v>18</v>
      </c>
      <c r="L68">
        <v>0</v>
      </c>
      <c r="M68">
        <v>0</v>
      </c>
      <c r="N68"/>
      <c r="O68"/>
      <c r="P68"/>
      <c r="T68" s="114" t="str">
        <f t="shared" si="0"/>
        <v/>
      </c>
      <c r="U68" s="97" t="str">
        <f>VLOOKUP($A66, [5]summary!$A:$C, 3, FALSE)</f>
        <v>Steam Turbine</v>
      </c>
      <c r="Y68" s="185"/>
    </row>
    <row r="69" spans="1:25" ht="13" x14ac:dyDescent="0.25">
      <c r="A69" s="187" t="s">
        <v>283</v>
      </c>
      <c r="B69" s="188">
        <f>ROUNDUP(IF(INDEX([4]RCaps!$N:$N,MATCH(A69,[4]RCaps!$A:$A,0))="N",INDEX([4]RCaps!$C:$K,MATCH(A69,[4]RCaps!$A:$A,0),MATCH($A$31,[4]RCaps!$C$2:$K$2,0)),INDEX([4]RCaps!$C:$K,MATCH(A69,[4]RCaps!$A:$A,0),MATCH($A$31,[4]RCaps!$C$2:$K$2,0))*INDEX([4]RCaps!$Q:$Q,MATCH(A69,[4]RCaps!$A:$A,0))),0)</f>
        <v>0</v>
      </c>
      <c r="C69" s="179">
        <f>IF((INDEX([4]RCaps!$N:$N,MATCH(A69,[4]RCaps!$A:$A,0)))="N",INDEX([4]RCaps!$S:$S,MATCH(A69,[4]RCaps!$A:$A,0)),0)</f>
        <v>6.9199999999999998E-2</v>
      </c>
      <c r="D69" s="180">
        <v>0</v>
      </c>
      <c r="E69" s="178">
        <f>IF((INDEX([4]RCaps!$N:$N,MATCH(A69,[4]RCaps!$A:$A,0)))="N",INDEX([4]RCaps!$T:$T,MATCH(A69,[4]RCaps!$A:$A,0)),0)</f>
        <v>3</v>
      </c>
      <c r="F69" s="177"/>
      <c r="G69" s="177"/>
      <c r="H69" s="177"/>
      <c r="I69" s="180"/>
      <c r="J69">
        <v>15</v>
      </c>
      <c r="K69">
        <v>18</v>
      </c>
      <c r="L69">
        <v>0</v>
      </c>
      <c r="M69">
        <v>0</v>
      </c>
      <c r="N69"/>
      <c r="O69"/>
      <c r="P69"/>
      <c r="T69" s="114" t="str">
        <f t="shared" si="0"/>
        <v/>
      </c>
      <c r="U69" s="97" t="str">
        <f>VLOOKUP($A67, [5]summary!$A:$C, 3, FALSE)</f>
        <v>Steam Turbine</v>
      </c>
      <c r="Y69" s="185"/>
    </row>
    <row r="70" spans="1:25" ht="13" x14ac:dyDescent="0.25">
      <c r="A70" s="187" t="s">
        <v>284</v>
      </c>
      <c r="B70" s="188">
        <f>ROUNDUP(IF(INDEX([4]RCaps!$N:$N,MATCH(A70,[4]RCaps!$A:$A,0))="N",INDEX([4]RCaps!$C:$K,MATCH(A70,[4]RCaps!$A:$A,0),MATCH($A$31,[4]RCaps!$C$2:$K$2,0)),INDEX([4]RCaps!$C:$K,MATCH(A70,[4]RCaps!$A:$A,0),MATCH($A$31,[4]RCaps!$C$2:$K$2,0))*INDEX([4]RCaps!$Q:$Q,MATCH(A70,[4]RCaps!$A:$A,0))),0)</f>
        <v>0</v>
      </c>
      <c r="C70" s="179">
        <f>IF((INDEX([4]RCaps!$N:$N,MATCH(A70,[4]RCaps!$A:$A,0)))="N",INDEX([4]RCaps!$S:$S,MATCH(A70,[4]RCaps!$A:$A,0)),0)</f>
        <v>2.98E-2</v>
      </c>
      <c r="D70" s="180">
        <v>0</v>
      </c>
      <c r="E70" s="178">
        <f>IF((INDEX([4]RCaps!$N:$N,MATCH(A70,[4]RCaps!$A:$A,0)))="N",INDEX([4]RCaps!$T:$T,MATCH(A70,[4]RCaps!$A:$A,0)),0)</f>
        <v>3</v>
      </c>
      <c r="F70" s="177"/>
      <c r="G70" s="177"/>
      <c r="H70" s="177" t="s">
        <v>104</v>
      </c>
      <c r="I70" s="180"/>
      <c r="J70">
        <v>15</v>
      </c>
      <c r="K70">
        <v>18</v>
      </c>
      <c r="L70">
        <v>0</v>
      </c>
      <c r="M70">
        <v>0</v>
      </c>
      <c r="N70"/>
      <c r="O70"/>
      <c r="P70"/>
      <c r="T70" s="114" t="e">
        <f t="shared" si="0"/>
        <v>#N/A</v>
      </c>
      <c r="U70" s="97" t="e">
        <f>VLOOKUP($A68, [5]summary!$A:$C, 3, FALSE)</f>
        <v>#N/A</v>
      </c>
      <c r="Y70" s="185"/>
    </row>
    <row r="71" spans="1:25" ht="13" x14ac:dyDescent="0.25">
      <c r="A71" s="187" t="s">
        <v>285</v>
      </c>
      <c r="B71" s="188">
        <f>ROUNDUP(IF(INDEX([4]RCaps!$N:$N,MATCH(A71,[4]RCaps!$A:$A,0))="N",INDEX([4]RCaps!$C:$K,MATCH(A71,[4]RCaps!$A:$A,0),MATCH($A$31,[4]RCaps!$C$2:$K$2,0)),INDEX([4]RCaps!$C:$K,MATCH(A71,[4]RCaps!$A:$A,0),MATCH($A$31,[4]RCaps!$C$2:$K$2,0))*INDEX([4]RCaps!$Q:$Q,MATCH(A71,[4]RCaps!$A:$A,0))),0)</f>
        <v>0</v>
      </c>
      <c r="C71" s="179">
        <f>IF((INDEX([4]RCaps!$N:$N,MATCH(A71,[4]RCaps!$A:$A,0)))="N",INDEX([4]RCaps!$S:$S,MATCH(A71,[4]RCaps!$A:$A,0)),0)</f>
        <v>2.98E-2</v>
      </c>
      <c r="D71" s="180">
        <v>0</v>
      </c>
      <c r="E71" s="178">
        <f>IF((INDEX([4]RCaps!$N:$N,MATCH(A71,[4]RCaps!$A:$A,0)))="N",INDEX([4]RCaps!$T:$T,MATCH(A71,[4]RCaps!$A:$A,0)),0)</f>
        <v>3</v>
      </c>
      <c r="F71" s="177"/>
      <c r="G71" s="177"/>
      <c r="H71" s="177" t="s">
        <v>104</v>
      </c>
      <c r="I71" s="180"/>
      <c r="J71">
        <v>15</v>
      </c>
      <c r="K71">
        <v>18</v>
      </c>
      <c r="L71">
        <v>0</v>
      </c>
      <c r="M71">
        <v>0</v>
      </c>
      <c r="N71"/>
      <c r="O71"/>
      <c r="P71"/>
      <c r="T71" s="114" t="str">
        <f t="shared" si="0"/>
        <v/>
      </c>
      <c r="U71" s="97" t="str">
        <f>VLOOKUP($A69, [5]summary!$A:$C, 3, FALSE)</f>
        <v>Steam Turbine</v>
      </c>
      <c r="Y71" s="185"/>
    </row>
    <row r="72" spans="1:25" ht="13" x14ac:dyDescent="0.25">
      <c r="A72" s="187" t="s">
        <v>286</v>
      </c>
      <c r="B72" s="188">
        <f>ROUNDUP(IF(INDEX([4]RCaps!$N:$N,MATCH(A72,[4]RCaps!$A:$A,0))="N",INDEX([4]RCaps!$C:$K,MATCH(A72,[4]RCaps!$A:$A,0),MATCH($A$31,[4]RCaps!$C$2:$K$2,0)),INDEX([4]RCaps!$C:$K,MATCH(A72,[4]RCaps!$A:$A,0),MATCH($A$31,[4]RCaps!$C$2:$K$2,0))*INDEX([4]RCaps!$Q:$Q,MATCH(A72,[4]RCaps!$A:$A,0))),0)</f>
        <v>0</v>
      </c>
      <c r="C72" s="179">
        <f>IF((INDEX([4]RCaps!$N:$N,MATCH(A72,[4]RCaps!$A:$A,0)))="N",INDEX([4]RCaps!$S:$S,MATCH(A72,[4]RCaps!$A:$A,0)),0)</f>
        <v>2.98E-2</v>
      </c>
      <c r="D72" s="180">
        <v>0</v>
      </c>
      <c r="E72" s="178">
        <f>IF((INDEX([4]RCaps!$N:$N,MATCH(A72,[4]RCaps!$A:$A,0)))="N",INDEX([4]RCaps!$T:$T,MATCH(A72,[4]RCaps!$A:$A,0)),0)</f>
        <v>3</v>
      </c>
      <c r="F72" s="177"/>
      <c r="G72" s="177"/>
      <c r="H72" s="177" t="s">
        <v>104</v>
      </c>
      <c r="I72" s="180"/>
      <c r="J72">
        <v>15</v>
      </c>
      <c r="K72">
        <v>18</v>
      </c>
      <c r="L72">
        <v>0</v>
      </c>
      <c r="M72">
        <v>0</v>
      </c>
      <c r="N72"/>
      <c r="O72"/>
      <c r="P72"/>
      <c r="T72" s="114" t="str">
        <f t="shared" si="0"/>
        <v>Shape 1</v>
      </c>
      <c r="U72" s="97" t="str">
        <f>VLOOKUP($A70, [5]summary!$A:$C, 3, FALSE)</f>
        <v>Gas Turbine</v>
      </c>
      <c r="Y72" s="185"/>
    </row>
    <row r="73" spans="1:25" ht="13" x14ac:dyDescent="0.25">
      <c r="A73" s="187" t="s">
        <v>287</v>
      </c>
      <c r="B73" s="188">
        <f>ROUNDUP(IF(INDEX([4]RCaps!$N:$N,MATCH(A73,[4]RCaps!$A:$A,0))="N",INDEX([4]RCaps!$C:$K,MATCH(A73,[4]RCaps!$A:$A,0),MATCH($A$31,[4]RCaps!$C$2:$K$2,0)),INDEX([4]RCaps!$C:$K,MATCH(A73,[4]RCaps!$A:$A,0),MATCH($A$31,[4]RCaps!$C$2:$K$2,0))*INDEX([4]RCaps!$Q:$Q,MATCH(A73,[4]RCaps!$A:$A,0))),0)</f>
        <v>0</v>
      </c>
      <c r="C73" s="179">
        <f>IF((INDEX([4]RCaps!$N:$N,MATCH(A73,[4]RCaps!$A:$A,0)))="N",INDEX([4]RCaps!$S:$S,MATCH(A73,[4]RCaps!$A:$A,0)),0)</f>
        <v>2.98E-2</v>
      </c>
      <c r="D73" s="180">
        <v>0</v>
      </c>
      <c r="E73" s="178">
        <f>IF((INDEX([4]RCaps!$N:$N,MATCH(A73,[4]RCaps!$A:$A,0)))="N",INDEX([4]RCaps!$T:$T,MATCH(A73,[4]RCaps!$A:$A,0)),0)</f>
        <v>3</v>
      </c>
      <c r="F73" s="177"/>
      <c r="G73" s="177"/>
      <c r="H73" s="177" t="s">
        <v>104</v>
      </c>
      <c r="I73" s="180"/>
      <c r="J73">
        <v>15</v>
      </c>
      <c r="K73">
        <v>18</v>
      </c>
      <c r="L73">
        <v>0</v>
      </c>
      <c r="M73">
        <v>0</v>
      </c>
      <c r="N73"/>
      <c r="O73"/>
      <c r="P73"/>
      <c r="T73" s="114" t="str">
        <f t="shared" si="0"/>
        <v>Shape 1</v>
      </c>
      <c r="U73" s="97" t="str">
        <f>VLOOKUP($A71, [5]summary!$A:$C, 3, FALSE)</f>
        <v>Gas Turbine</v>
      </c>
      <c r="Y73" s="185"/>
    </row>
    <row r="74" spans="1:25" ht="13" x14ac:dyDescent="0.25">
      <c r="A74" s="187" t="s">
        <v>148</v>
      </c>
      <c r="B74" s="188">
        <f>ROUNDUP(IF(INDEX([4]RCaps!$N:$N,MATCH(A74,[4]RCaps!$A:$A,0))="N",INDEX([4]RCaps!$C:$K,MATCH(A74,[4]RCaps!$A:$A,0),MATCH($A$31,[4]RCaps!$C$2:$K$2,0)),INDEX([4]RCaps!$C:$K,MATCH(A74,[4]RCaps!$A:$A,0),MATCH($A$31,[4]RCaps!$C$2:$K$2,0))*INDEX([4]RCaps!$Q:$Q,MATCH(A74,[4]RCaps!$A:$A,0))),0)</f>
        <v>15</v>
      </c>
      <c r="C74" s="179">
        <f>IF((INDEX([4]RCaps!$N:$N,MATCH(A74,[4]RCaps!$A:$A,0)))="N",INDEX([4]RCaps!$S:$S,MATCH(A74,[4]RCaps!$A:$A,0)),0)</f>
        <v>3.7599999999999995E-2</v>
      </c>
      <c r="D74" s="180">
        <v>0</v>
      </c>
      <c r="E74" s="178">
        <f>IF((INDEX([4]RCaps!$N:$N,MATCH(A74,[4]RCaps!$A:$A,0)))="N",INDEX([4]RCaps!$T:$T,MATCH(A74,[4]RCaps!$A:$A,0)),0)</f>
        <v>8</v>
      </c>
      <c r="F74" s="177"/>
      <c r="G74" s="177"/>
      <c r="H74" s="177"/>
      <c r="I74" s="180"/>
      <c r="J74">
        <v>28</v>
      </c>
      <c r="K74">
        <v>36</v>
      </c>
      <c r="L74">
        <v>0</v>
      </c>
      <c r="M74">
        <v>0</v>
      </c>
      <c r="N74"/>
      <c r="O74"/>
      <c r="P74"/>
      <c r="T74" s="114" t="str">
        <f t="shared" si="0"/>
        <v>Shape 1</v>
      </c>
      <c r="U74" s="97" t="str">
        <f>VLOOKUP($A72, [5]summary!$A:$C, 3, FALSE)</f>
        <v>Gas Turbine</v>
      </c>
      <c r="Y74" s="185"/>
    </row>
    <row r="75" spans="1:25" ht="13" x14ac:dyDescent="0.25">
      <c r="A75" s="187" t="s">
        <v>149</v>
      </c>
      <c r="B75" s="188">
        <f>ROUNDUP(IF(INDEX([4]RCaps!$N:$N,MATCH(A75,[4]RCaps!$A:$A,0))="N",INDEX([4]RCaps!$C:$K,MATCH(A75,[4]RCaps!$A:$A,0),MATCH($A$31,[4]RCaps!$C$2:$K$2,0)),INDEX([4]RCaps!$C:$K,MATCH(A75,[4]RCaps!$A:$A,0),MATCH($A$31,[4]RCaps!$C$2:$K$2,0))*INDEX([4]RCaps!$Q:$Q,MATCH(A75,[4]RCaps!$A:$A,0))),0)</f>
        <v>4</v>
      </c>
      <c r="C75" s="179">
        <f>IF((INDEX([4]RCaps!$N:$N,MATCH(A75,[4]RCaps!$A:$A,0)))="N",INDEX([4]RCaps!$S:$S,MATCH(A75,[4]RCaps!$A:$A,0)),0)</f>
        <v>3.7599999999999995E-2</v>
      </c>
      <c r="D75" s="180">
        <v>0</v>
      </c>
      <c r="E75" s="178">
        <f>IF((INDEX([4]RCaps!$N:$N,MATCH(A75,[4]RCaps!$A:$A,0)))="N",INDEX([4]RCaps!$T:$T,MATCH(A75,[4]RCaps!$A:$A,0)),0)</f>
        <v>8</v>
      </c>
      <c r="F75" s="177"/>
      <c r="G75" s="177"/>
      <c r="H75" s="177"/>
      <c r="I75" s="180"/>
      <c r="J75">
        <v>28</v>
      </c>
      <c r="K75">
        <v>36</v>
      </c>
      <c r="L75">
        <v>0</v>
      </c>
      <c r="M75">
        <v>0</v>
      </c>
      <c r="N75"/>
      <c r="O75"/>
      <c r="P75"/>
      <c r="T75" s="114" t="str">
        <f t="shared" si="0"/>
        <v>Shape 1</v>
      </c>
      <c r="U75" s="97" t="str">
        <f>VLOOKUP($A73, [5]summary!$A:$C, 3, FALSE)</f>
        <v>Gas Turbine</v>
      </c>
      <c r="Y75" s="185"/>
    </row>
    <row r="76" spans="1:25" ht="13" x14ac:dyDescent="0.25">
      <c r="A76" s="187" t="s">
        <v>150</v>
      </c>
      <c r="B76" s="188">
        <f>ROUNDUP(IF(INDEX([4]RCaps!$N:$N,MATCH(A76,[4]RCaps!$A:$A,0))="N",INDEX([4]RCaps!$C:$K,MATCH(A76,[4]RCaps!$A:$A,0),MATCH($A$31,[4]RCaps!$C$2:$K$2,0)),INDEX([4]RCaps!$C:$K,MATCH(A76,[4]RCaps!$A:$A,0),MATCH($A$31,[4]RCaps!$C$2:$K$2,0))*INDEX([4]RCaps!$Q:$Q,MATCH(A76,[4]RCaps!$A:$A,0))),0)</f>
        <v>8</v>
      </c>
      <c r="C76" s="179">
        <f>IF((INDEX([4]RCaps!$N:$N,MATCH(A76,[4]RCaps!$A:$A,0)))="N",INDEX([4]RCaps!$S:$S,MATCH(A76,[4]RCaps!$A:$A,0)),0)</f>
        <v>3.7599999999999995E-2</v>
      </c>
      <c r="D76" s="180">
        <v>0</v>
      </c>
      <c r="E76" s="178">
        <f>IF((INDEX([4]RCaps!$N:$N,MATCH(A76,[4]RCaps!$A:$A,0)))="N",INDEX([4]RCaps!$T:$T,MATCH(A76,[4]RCaps!$A:$A,0)),0)</f>
        <v>8</v>
      </c>
      <c r="F76" s="177"/>
      <c r="G76" s="177"/>
      <c r="H76" s="177"/>
      <c r="I76" s="180"/>
      <c r="J76">
        <v>35</v>
      </c>
      <c r="K76">
        <v>43</v>
      </c>
      <c r="L76">
        <v>0</v>
      </c>
      <c r="M76">
        <v>0</v>
      </c>
      <c r="N76"/>
      <c r="O76"/>
      <c r="P76"/>
      <c r="T76" s="114" t="str">
        <f t="shared" si="0"/>
        <v/>
      </c>
      <c r="U76" s="97" t="str">
        <f>VLOOKUP($A74, [5]summary!$A:$C, 3, FALSE)</f>
        <v>Hydro</v>
      </c>
      <c r="Y76" s="185"/>
    </row>
    <row r="77" spans="1:25" ht="13" x14ac:dyDescent="0.25">
      <c r="A77" s="187" t="s">
        <v>151</v>
      </c>
      <c r="B77" s="188">
        <f>ROUNDUP(IF(INDEX([4]RCaps!$N:$N,MATCH(A77,[4]RCaps!$A:$A,0))="N",INDEX([4]RCaps!$C:$K,MATCH(A77,[4]RCaps!$A:$A,0),MATCH($A$31,[4]RCaps!$C$2:$K$2,0)),INDEX([4]RCaps!$C:$K,MATCH(A77,[4]RCaps!$A:$A,0),MATCH($A$31,[4]RCaps!$C$2:$K$2,0))*INDEX([4]RCaps!$Q:$Q,MATCH(A77,[4]RCaps!$A:$A,0))),0)</f>
        <v>15</v>
      </c>
      <c r="C77" s="179">
        <f>IF((INDEX([4]RCaps!$N:$N,MATCH(A77,[4]RCaps!$A:$A,0)))="N",INDEX([4]RCaps!$S:$S,MATCH(A77,[4]RCaps!$A:$A,0)),0)</f>
        <v>3.7599999999999995E-2</v>
      </c>
      <c r="D77" s="180">
        <v>0</v>
      </c>
      <c r="E77" s="178">
        <f>IF((INDEX([4]RCaps!$N:$N,MATCH(A77,[4]RCaps!$A:$A,0)))="N",INDEX([4]RCaps!$T:$T,MATCH(A77,[4]RCaps!$A:$A,0)),0)</f>
        <v>8</v>
      </c>
      <c r="F77" s="177"/>
      <c r="G77" s="177"/>
      <c r="H77" s="177"/>
      <c r="I77" s="180"/>
      <c r="J77">
        <v>35</v>
      </c>
      <c r="K77">
        <v>43</v>
      </c>
      <c r="L77">
        <v>0</v>
      </c>
      <c r="M77">
        <v>0</v>
      </c>
      <c r="N77"/>
      <c r="O77"/>
      <c r="P77"/>
      <c r="T77" s="114" t="str">
        <f t="shared" si="0"/>
        <v/>
      </c>
      <c r="U77" s="97" t="str">
        <f>VLOOKUP($A75, [5]summary!$A:$C, 3, FALSE)</f>
        <v>Hydro</v>
      </c>
      <c r="Y77" s="185"/>
    </row>
    <row r="78" spans="1:25" ht="13" x14ac:dyDescent="0.25">
      <c r="A78" s="187" t="s">
        <v>152</v>
      </c>
      <c r="B78" s="188">
        <f>ROUNDUP(IF(INDEX([4]RCaps!$N:$N,MATCH(A78,[4]RCaps!$A:$A,0))="N",INDEX([4]RCaps!$C:$K,MATCH(A78,[4]RCaps!$A:$A,0),MATCH($A$31,[4]RCaps!$C$2:$K$2,0)),INDEX([4]RCaps!$C:$K,MATCH(A78,[4]RCaps!$A:$A,0),MATCH($A$31,[4]RCaps!$C$2:$K$2,0))*INDEX([4]RCaps!$Q:$Q,MATCH(A78,[4]RCaps!$A:$A,0))),0)</f>
        <v>15</v>
      </c>
      <c r="C78" s="179">
        <f>IF((INDEX([4]RCaps!$N:$N,MATCH(A78,[4]RCaps!$A:$A,0)))="N",INDEX([4]RCaps!$S:$S,MATCH(A78,[4]RCaps!$A:$A,0)),0)</f>
        <v>3.7599999999999995E-2</v>
      </c>
      <c r="D78" s="180">
        <v>0</v>
      </c>
      <c r="E78" s="178">
        <f>IF((INDEX([4]RCaps!$N:$N,MATCH(A78,[4]RCaps!$A:$A,0)))="N",INDEX([4]RCaps!$T:$T,MATCH(A78,[4]RCaps!$A:$A,0)),0)</f>
        <v>8</v>
      </c>
      <c r="F78" s="177"/>
      <c r="G78" s="177"/>
      <c r="H78" s="177"/>
      <c r="I78" s="180"/>
      <c r="J78">
        <v>17</v>
      </c>
      <c r="K78">
        <v>25</v>
      </c>
      <c r="L78">
        <v>0</v>
      </c>
      <c r="M78">
        <v>0</v>
      </c>
      <c r="N78"/>
      <c r="O78"/>
      <c r="P78"/>
      <c r="T78" s="114" t="str">
        <f t="shared" si="0"/>
        <v/>
      </c>
      <c r="U78" s="97" t="str">
        <f>VLOOKUP($A76, [5]summary!$A:$C, 3, FALSE)</f>
        <v>Hydro</v>
      </c>
      <c r="Y78" s="185"/>
    </row>
    <row r="79" spans="1:25" ht="13" x14ac:dyDescent="0.25">
      <c r="A79" s="187" t="s">
        <v>153</v>
      </c>
      <c r="B79" s="188">
        <f>ROUNDUP(IF(INDEX([4]RCaps!$N:$N,MATCH(A79,[4]RCaps!$A:$A,0))="N",INDEX([4]RCaps!$C:$K,MATCH(A79,[4]RCaps!$A:$A,0),MATCH($A$31,[4]RCaps!$C$2:$K$2,0)),INDEX([4]RCaps!$C:$K,MATCH(A79,[4]RCaps!$A:$A,0),MATCH($A$31,[4]RCaps!$C$2:$K$2,0))*INDEX([4]RCaps!$Q:$Q,MATCH(A79,[4]RCaps!$A:$A,0))),0)</f>
        <v>4</v>
      </c>
      <c r="C79" s="179">
        <f>IF((INDEX([4]RCaps!$N:$N,MATCH(A79,[4]RCaps!$A:$A,0)))="N",INDEX([4]RCaps!$S:$S,MATCH(A79,[4]RCaps!$A:$A,0)),0)</f>
        <v>3.7599999999999995E-2</v>
      </c>
      <c r="D79" s="180">
        <v>0</v>
      </c>
      <c r="E79" s="178">
        <f>IF((INDEX([4]RCaps!$N:$N,MATCH(A79,[4]RCaps!$A:$A,0)))="N",INDEX([4]RCaps!$T:$T,MATCH(A79,[4]RCaps!$A:$A,0)),0)</f>
        <v>8</v>
      </c>
      <c r="F79" s="177"/>
      <c r="G79" s="177"/>
      <c r="H79" s="177"/>
      <c r="I79" s="180"/>
      <c r="J79">
        <v>28</v>
      </c>
      <c r="K79">
        <v>36</v>
      </c>
      <c r="L79">
        <v>0</v>
      </c>
      <c r="M79">
        <v>0</v>
      </c>
      <c r="N79"/>
      <c r="O79"/>
      <c r="P79"/>
      <c r="T79" s="114" t="str">
        <f t="shared" si="0"/>
        <v/>
      </c>
      <c r="U79" s="97" t="str">
        <f>VLOOKUP($A77, [5]summary!$A:$C, 3, FALSE)</f>
        <v>Hydro</v>
      </c>
      <c r="Y79" s="185"/>
    </row>
    <row r="80" spans="1:25" ht="13" x14ac:dyDescent="0.25">
      <c r="A80" s="187" t="s">
        <v>154</v>
      </c>
      <c r="B80" s="188">
        <f>ROUNDUP(IF(INDEX([4]RCaps!$N:$N,MATCH(A80,[4]RCaps!$A:$A,0))="N",INDEX([4]RCaps!$C:$K,MATCH(A80,[4]RCaps!$A:$A,0),MATCH($A$31,[4]RCaps!$C$2:$K$2,0)),INDEX([4]RCaps!$C:$K,MATCH(A80,[4]RCaps!$A:$A,0),MATCH($A$31,[4]RCaps!$C$2:$K$2,0))*INDEX([4]RCaps!$Q:$Q,MATCH(A80,[4]RCaps!$A:$A,0))),0)</f>
        <v>4</v>
      </c>
      <c r="C80" s="179">
        <f>IF((INDEX([4]RCaps!$N:$N,MATCH(A80,[4]RCaps!$A:$A,0)))="N",INDEX([4]RCaps!$S:$S,MATCH(A80,[4]RCaps!$A:$A,0)),0)</f>
        <v>3.7599999999999995E-2</v>
      </c>
      <c r="D80" s="180">
        <v>0</v>
      </c>
      <c r="E80" s="178">
        <f>IF((INDEX([4]RCaps!$N:$N,MATCH(A80,[4]RCaps!$A:$A,0)))="N",INDEX([4]RCaps!$T:$T,MATCH(A80,[4]RCaps!$A:$A,0)),0)</f>
        <v>8</v>
      </c>
      <c r="F80" s="177"/>
      <c r="G80" s="177"/>
      <c r="H80" s="177"/>
      <c r="I80" s="180"/>
      <c r="J80">
        <v>35</v>
      </c>
      <c r="K80">
        <v>43</v>
      </c>
      <c r="L80">
        <v>0</v>
      </c>
      <c r="M80">
        <v>0</v>
      </c>
      <c r="N80"/>
      <c r="O80"/>
      <c r="P80"/>
      <c r="T80" s="114" t="str">
        <f t="shared" si="0"/>
        <v/>
      </c>
      <c r="U80" s="97" t="str">
        <f>VLOOKUP($A78, [5]summary!$A:$C, 3, FALSE)</f>
        <v>Hydro</v>
      </c>
      <c r="Y80" s="185"/>
    </row>
    <row r="81" spans="1:25" ht="13" x14ac:dyDescent="0.25">
      <c r="A81" s="187" t="s">
        <v>182</v>
      </c>
      <c r="B81" s="188">
        <f>ROUNDUP(IF(INDEX([4]RCaps!$N:$N,MATCH(A81,[4]RCaps!$A:$A,0))="N",INDEX([4]RCaps!$C:$K,MATCH(A81,[4]RCaps!$A:$A,0),MATCH($A$31,[4]RCaps!$C$2:$K$2,0)),INDEX([4]RCaps!$C:$K,MATCH(A81,[4]RCaps!$A:$A,0),MATCH($A$31,[4]RCaps!$C$2:$K$2,0))*INDEX([4]RCaps!$Q:$Q,MATCH(A81,[4]RCaps!$A:$A,0))),0)</f>
        <v>0</v>
      </c>
      <c r="C81" s="179">
        <f>IF((INDEX([4]RCaps!$N:$N,MATCH(A81,[4]RCaps!$A:$A,0)))="N",INDEX([4]RCaps!$S:$S,MATCH(A81,[4]RCaps!$A:$A,0)),0)</f>
        <v>6.9199999999999998E-2</v>
      </c>
      <c r="D81" s="180">
        <v>0</v>
      </c>
      <c r="E81" s="178">
        <f>IF((INDEX([4]RCaps!$N:$N,MATCH(A81,[4]RCaps!$A:$A,0)))="N",INDEX([4]RCaps!$T:$T,MATCH(A81,[4]RCaps!$A:$A,0)),0)</f>
        <v>3</v>
      </c>
      <c r="F81" s="177"/>
      <c r="G81" s="177"/>
      <c r="H81" s="177"/>
      <c r="I81" s="180"/>
      <c r="J81">
        <v>15</v>
      </c>
      <c r="K81">
        <v>18</v>
      </c>
      <c r="L81">
        <v>0</v>
      </c>
      <c r="M81">
        <v>0</v>
      </c>
      <c r="N81"/>
      <c r="O81"/>
      <c r="P81"/>
      <c r="T81" s="114" t="str">
        <f t="shared" si="0"/>
        <v/>
      </c>
      <c r="U81" s="97" t="str">
        <f>VLOOKUP($A79, [5]summary!$A:$C, 3, FALSE)</f>
        <v>Hydro</v>
      </c>
      <c r="Y81" s="185"/>
    </row>
    <row r="82" spans="1:25" ht="13" x14ac:dyDescent="0.25">
      <c r="A82" s="187" t="s">
        <v>155</v>
      </c>
      <c r="B82" s="188">
        <f>ROUNDUP(IF(INDEX([4]RCaps!$N:$N,MATCH(A82,[4]RCaps!$A:$A,0))="N",INDEX([4]RCaps!$C:$K,MATCH(A82,[4]RCaps!$A:$A,0),MATCH($A$31,[4]RCaps!$C$2:$K$2,0)),INDEX([4]RCaps!$C:$K,MATCH(A82,[4]RCaps!$A:$A,0),MATCH($A$31,[4]RCaps!$C$2:$K$2,0))*INDEX([4]RCaps!$Q:$Q,MATCH(A82,[4]RCaps!$A:$A,0))),0)</f>
        <v>0</v>
      </c>
      <c r="C82" s="179">
        <f>IF((INDEX([4]RCaps!$N:$N,MATCH(A82,[4]RCaps!$A:$A,0)))="N",INDEX([4]RCaps!$S:$S,MATCH(A82,[4]RCaps!$A:$A,0)),0)</f>
        <v>6.9199999999999998E-2</v>
      </c>
      <c r="D82" s="180">
        <v>0</v>
      </c>
      <c r="E82" s="178">
        <f>IF((INDEX([4]RCaps!$N:$N,MATCH(A82,[4]RCaps!$A:$A,0)))="N",INDEX([4]RCaps!$T:$T,MATCH(A82,[4]RCaps!$A:$A,0)),0)</f>
        <v>3</v>
      </c>
      <c r="F82" s="177"/>
      <c r="G82" s="177"/>
      <c r="H82" s="177"/>
      <c r="I82" s="180"/>
      <c r="J82">
        <v>15</v>
      </c>
      <c r="K82">
        <v>18</v>
      </c>
      <c r="L82">
        <v>0</v>
      </c>
      <c r="M82">
        <v>0</v>
      </c>
      <c r="N82"/>
      <c r="O82"/>
      <c r="P82"/>
      <c r="U82" s="97" t="str">
        <f>VLOOKUP($A80, [5]summary!$A:$C, 3, FALSE)</f>
        <v>Hydro</v>
      </c>
      <c r="Y82" s="185"/>
    </row>
    <row r="83" spans="1:25" ht="13" x14ac:dyDescent="0.25">
      <c r="A83" s="187" t="s">
        <v>156</v>
      </c>
      <c r="B83" s="188">
        <f>ROUNDUP(IF(INDEX([4]RCaps!$N:$N,MATCH(A83,[4]RCaps!$A:$A,0))="N",INDEX([4]RCaps!$C:$K,MATCH(A83,[4]RCaps!$A:$A,0),MATCH($A$31,[4]RCaps!$C$2:$K$2,0)),INDEX([4]RCaps!$C:$K,MATCH(A83,[4]RCaps!$A:$A,0),MATCH($A$31,[4]RCaps!$C$2:$K$2,0))*INDEX([4]RCaps!$Q:$Q,MATCH(A83,[4]RCaps!$A:$A,0))),0)</f>
        <v>0</v>
      </c>
      <c r="C83" s="179">
        <f>IF((INDEX([4]RCaps!$N:$N,MATCH(A83,[4]RCaps!$A:$A,0)))="N",INDEX([4]RCaps!$S:$S,MATCH(A83,[4]RCaps!$A:$A,0)),0)</f>
        <v>6.9199999999999998E-2</v>
      </c>
      <c r="D83" s="180">
        <v>0</v>
      </c>
      <c r="E83" s="178">
        <f>IF((INDEX([4]RCaps!$N:$N,MATCH(A83,[4]RCaps!$A:$A,0)))="N",INDEX([4]RCaps!$T:$T,MATCH(A83,[4]RCaps!$A:$A,0)),0)</f>
        <v>3</v>
      </c>
      <c r="F83" s="177"/>
      <c r="G83" s="177"/>
      <c r="H83" s="177"/>
      <c r="I83" s="180"/>
      <c r="J83">
        <v>15</v>
      </c>
      <c r="K83">
        <v>18</v>
      </c>
      <c r="L83">
        <v>0</v>
      </c>
      <c r="M83">
        <v>0</v>
      </c>
      <c r="N83"/>
      <c r="O83"/>
      <c r="P83"/>
      <c r="U83" s="97" t="str">
        <f>VLOOKUP($A81, [5]summary!$A:$C, 3, FALSE)</f>
        <v>Steam Turbine</v>
      </c>
      <c r="Y83" s="185"/>
    </row>
    <row r="84" spans="1:25" ht="13" x14ac:dyDescent="0.25">
      <c r="A84" s="187" t="s">
        <v>157</v>
      </c>
      <c r="B84" s="188">
        <f>ROUNDUP(IF(INDEX([4]RCaps!$N:$N,MATCH(A84,[4]RCaps!$A:$A,0))="N",INDEX([4]RCaps!$C:$K,MATCH(A84,[4]RCaps!$A:$A,0),MATCH($A$31,[4]RCaps!$C$2:$K$2,0)),INDEX([4]RCaps!$C:$K,MATCH(A84,[4]RCaps!$A:$A,0),MATCH($A$31,[4]RCaps!$C$2:$K$2,0))*INDEX([4]RCaps!$Q:$Q,MATCH(A84,[4]RCaps!$A:$A,0))),0)</f>
        <v>0</v>
      </c>
      <c r="C84" s="179">
        <f>IF((INDEX([4]RCaps!$N:$N,MATCH(A84,[4]RCaps!$A:$A,0)))="N",INDEX([4]RCaps!$S:$S,MATCH(A84,[4]RCaps!$A:$A,0)),0)</f>
        <v>6.9199999999999998E-2</v>
      </c>
      <c r="D84" s="180">
        <v>0</v>
      </c>
      <c r="E84" s="178">
        <f>IF((INDEX([4]RCaps!$N:$N,MATCH(A84,[4]RCaps!$A:$A,0)))="N",INDEX([4]RCaps!$T:$T,MATCH(A84,[4]RCaps!$A:$A,0)),0)</f>
        <v>3</v>
      </c>
      <c r="F84" s="177"/>
      <c r="G84" s="177"/>
      <c r="H84" s="177"/>
      <c r="I84" s="180"/>
      <c r="J84">
        <v>15</v>
      </c>
      <c r="K84">
        <v>18</v>
      </c>
      <c r="L84">
        <v>0</v>
      </c>
      <c r="M84">
        <v>0</v>
      </c>
      <c r="N84"/>
      <c r="O84"/>
      <c r="P84"/>
      <c r="R84" s="4">
        <v>2012</v>
      </c>
      <c r="S84" s="104">
        <v>6.3E-2</v>
      </c>
      <c r="U84" s="97" t="str">
        <f>VLOOKUP($A82, [5]summary!$A:$C, 3, FALSE)</f>
        <v>Steam Turbine</v>
      </c>
      <c r="Y84" s="185"/>
    </row>
    <row r="85" spans="1:25" ht="13" x14ac:dyDescent="0.25">
      <c r="A85" s="187" t="s">
        <v>288</v>
      </c>
      <c r="B85" s="188">
        <f>ROUNDUP(IF(INDEX([4]RCaps!$N:$N,MATCH(A85,[4]RCaps!$A:$A,0))="N",INDEX([4]RCaps!$C:$K,MATCH(A85,[4]RCaps!$A:$A,0),MATCH($A$31,[4]RCaps!$C$2:$K$2,0)),INDEX([4]RCaps!$C:$K,MATCH(A85,[4]RCaps!$A:$A,0),MATCH($A$31,[4]RCaps!$C$2:$K$2,0))*INDEX([4]RCaps!$Q:$Q,MATCH(A85,[4]RCaps!$A:$A,0))),0)</f>
        <v>118</v>
      </c>
      <c r="C85" s="179">
        <f>IF((INDEX([4]RCaps!$N:$N,MATCH(A85,[4]RCaps!$A:$A,0)))="N",INDEX([4]RCaps!$S:$S,MATCH(A85,[4]RCaps!$A:$A,0)),0)</f>
        <v>2.98E-2</v>
      </c>
      <c r="D85" s="180">
        <v>0</v>
      </c>
      <c r="E85" s="178">
        <f>IF((INDEX([4]RCaps!$N:$N,MATCH(A85,[4]RCaps!$A:$A,0)))="N",INDEX([4]RCaps!$T:$T,MATCH(A85,[4]RCaps!$A:$A,0)),0)</f>
        <v>3</v>
      </c>
      <c r="F85" s="177"/>
      <c r="G85" s="177"/>
      <c r="H85" s="177" t="s">
        <v>104</v>
      </c>
      <c r="I85" s="180"/>
      <c r="J85">
        <v>17</v>
      </c>
      <c r="K85">
        <v>20</v>
      </c>
      <c r="L85">
        <v>0</v>
      </c>
      <c r="M85">
        <v>0</v>
      </c>
      <c r="N85"/>
      <c r="O85"/>
      <c r="P85"/>
      <c r="R85" s="4">
        <v>2013</v>
      </c>
      <c r="S85" s="104">
        <v>4.5999999999999999E-2</v>
      </c>
      <c r="U85" s="97" t="str">
        <f>VLOOKUP($A83, [5]summary!$A:$C, 3, FALSE)</f>
        <v>Steam Turbine</v>
      </c>
      <c r="Y85" s="185"/>
    </row>
    <row r="86" spans="1:25" ht="13.25" customHeight="1" x14ac:dyDescent="0.25">
      <c r="A86" s="187" t="s">
        <v>258</v>
      </c>
      <c r="B86" s="188">
        <f>ROUNDUP(IF(INDEX([4]RCaps!$N:$N,MATCH(A86,[4]RCaps!$A:$A,0))="N",INDEX([4]RCaps!$C:$K,MATCH(A86,[4]RCaps!$A:$A,0),MATCH($A$31,[4]RCaps!$C$2:$K$2,0)),INDEX([4]RCaps!$C:$K,MATCH(A86,[4]RCaps!$A:$A,0),MATCH($A$31,[4]RCaps!$C$2:$K$2,0))*INDEX([4]RCaps!$Q:$Q,MATCH(A86,[4]RCaps!$A:$A,0))),0)</f>
        <v>0</v>
      </c>
      <c r="C86" s="179">
        <f>IF((INDEX([4]RCaps!$N:$N,MATCH(A86,[4]RCaps!$A:$A,0)))="N",INDEX([4]RCaps!$S:$S,MATCH(A86,[4]RCaps!$A:$A,0)),0)</f>
        <v>0</v>
      </c>
      <c r="D86" s="180">
        <v>0</v>
      </c>
      <c r="E86" s="178">
        <f>IF((INDEX([4]RCaps!$N:$N,MATCH(A86,[4]RCaps!$A:$A,0)))="N",INDEX([4]RCaps!$T:$T,MATCH(A86,[4]RCaps!$A:$A,0)),0)</f>
        <v>0</v>
      </c>
      <c r="F86" s="177"/>
      <c r="G86" s="177"/>
      <c r="H86" s="177"/>
      <c r="I86" s="180"/>
      <c r="J86">
        <v>0</v>
      </c>
      <c r="K86">
        <v>0</v>
      </c>
      <c r="L86">
        <v>0</v>
      </c>
      <c r="M86">
        <v>0</v>
      </c>
      <c r="N86"/>
      <c r="O86"/>
      <c r="P86"/>
      <c r="R86" s="4">
        <v>2014</v>
      </c>
      <c r="S86" s="104">
        <v>5.5E-2</v>
      </c>
      <c r="Y86" s="185"/>
    </row>
    <row r="87" spans="1:25" ht="13" x14ac:dyDescent="0.25">
      <c r="A87" s="187" t="s">
        <v>158</v>
      </c>
      <c r="B87" s="188">
        <f>ROUNDUP(IF(INDEX([4]RCaps!$N:$N,MATCH(A87,[4]RCaps!$A:$A,0))="N",INDEX([4]RCaps!$C:$K,MATCH(A87,[4]RCaps!$A:$A,0),MATCH($A$31,[4]RCaps!$C$2:$K$2,0)),INDEX([4]RCaps!$C:$K,MATCH(A87,[4]RCaps!$A:$A,0),MATCH($A$31,[4]RCaps!$C$2:$K$2,0))*INDEX([4]RCaps!$Q:$Q,MATCH(A87,[4]RCaps!$A:$A,0))),0)</f>
        <v>230</v>
      </c>
      <c r="C87" s="179">
        <f>IF((INDEX([4]RCaps!$N:$N,MATCH(A87,[4]RCaps!$A:$A,0)))="N",INDEX([4]RCaps!$S:$S,MATCH(A87,[4]RCaps!$A:$A,0)),0)</f>
        <v>2.98E-2</v>
      </c>
      <c r="D87" s="180">
        <v>0</v>
      </c>
      <c r="E87" s="178">
        <f>IF((INDEX([4]RCaps!$N:$N,MATCH(A87,[4]RCaps!$A:$A,0)))="N",INDEX([4]RCaps!$T:$T,MATCH(A87,[4]RCaps!$A:$A,0)),0)</f>
        <v>3</v>
      </c>
      <c r="F87" s="177"/>
      <c r="G87" s="177"/>
      <c r="H87" s="177" t="s">
        <v>104</v>
      </c>
      <c r="I87" s="180"/>
      <c r="J87">
        <v>23</v>
      </c>
      <c r="K87">
        <v>26</v>
      </c>
      <c r="L87">
        <v>0</v>
      </c>
      <c r="M87">
        <v>0</v>
      </c>
      <c r="N87"/>
      <c r="O87"/>
      <c r="P87"/>
      <c r="R87" s="4">
        <v>2015</v>
      </c>
      <c r="S87" s="104">
        <v>3.3000000000000002E-2</v>
      </c>
      <c r="Y87" s="185"/>
    </row>
    <row r="88" spans="1:25" ht="13" x14ac:dyDescent="0.25">
      <c r="A88" s="187" t="s">
        <v>159</v>
      </c>
      <c r="B88" s="188">
        <f>ROUNDUP(IF(INDEX([4]RCaps!$N:$N,MATCH(A88,[4]RCaps!$A:$A,0))="N",INDEX([4]RCaps!$C:$K,MATCH(A88,[4]RCaps!$A:$A,0),MATCH($A$31,[4]RCaps!$C$2:$K$2,0)),INDEX([4]RCaps!$C:$K,MATCH(A88,[4]RCaps!$A:$A,0),MATCH($A$31,[4]RCaps!$C$2:$K$2,0))*INDEX([4]RCaps!$Q:$Q,MATCH(A88,[4]RCaps!$A:$A,0))),0)</f>
        <v>230</v>
      </c>
      <c r="C88" s="179">
        <f>IF((INDEX([4]RCaps!$N:$N,MATCH(A88,[4]RCaps!$A:$A,0)))="N",INDEX([4]RCaps!$S:$S,MATCH(A88,[4]RCaps!$A:$A,0)),0)</f>
        <v>2.98E-2</v>
      </c>
      <c r="D88" s="180">
        <v>0</v>
      </c>
      <c r="E88" s="178">
        <f>IF((INDEX([4]RCaps!$N:$N,MATCH(A88,[4]RCaps!$A:$A,0)))="N",INDEX([4]RCaps!$T:$T,MATCH(A88,[4]RCaps!$A:$A,0)),0)</f>
        <v>3</v>
      </c>
      <c r="F88" s="177"/>
      <c r="G88" s="177"/>
      <c r="H88" s="177" t="s">
        <v>104</v>
      </c>
      <c r="I88" s="180"/>
      <c r="J88">
        <v>31</v>
      </c>
      <c r="K88">
        <v>34</v>
      </c>
      <c r="L88">
        <v>0</v>
      </c>
      <c r="M88">
        <v>0</v>
      </c>
      <c r="N88"/>
      <c r="O88"/>
      <c r="P88"/>
      <c r="R88" s="4">
        <v>2016</v>
      </c>
      <c r="S88" s="104">
        <v>4.2999999999999997E-2</v>
      </c>
      <c r="W88" s="166">
        <v>300</v>
      </c>
      <c r="Y88" s="185"/>
    </row>
    <row r="89" spans="1:25" ht="13" x14ac:dyDescent="0.25">
      <c r="A89" s="187" t="s">
        <v>289</v>
      </c>
      <c r="B89" s="188">
        <f>ROUNDUP(IF(INDEX([4]RCaps!$N:$N,MATCH(A89,[4]RCaps!$A:$A,0))="N",INDEX([4]RCaps!$C:$K,MATCH(A89,[4]RCaps!$A:$A,0),MATCH($A$31,[4]RCaps!$C$2:$K$2,0)),INDEX([4]RCaps!$C:$K,MATCH(A89,[4]RCaps!$A:$A,0),MATCH($A$31,[4]RCaps!$C$2:$K$2,0))*INDEX([4]RCaps!$Q:$Q,MATCH(A89,[4]RCaps!$A:$A,0))),0)</f>
        <v>31</v>
      </c>
      <c r="C89" s="179">
        <f>IF((INDEX([4]RCaps!$N:$N,MATCH(A89,[4]RCaps!$A:$A,0)))="N",INDEX([4]RCaps!$S:$S,MATCH(A89,[4]RCaps!$A:$A,0)),0)</f>
        <v>6.9199999999999998E-2</v>
      </c>
      <c r="D89" s="180">
        <v>0</v>
      </c>
      <c r="E89" s="178">
        <f>IF((INDEX([4]RCaps!$N:$N,MATCH(A89,[4]RCaps!$A:$A,0)))="N",INDEX([4]RCaps!$T:$T,MATCH(A89,[4]RCaps!$A:$A,0)),0)</f>
        <v>3</v>
      </c>
      <c r="F89" s="177"/>
      <c r="G89" s="177"/>
      <c r="H89" s="177" t="s">
        <v>104</v>
      </c>
      <c r="I89" s="180"/>
      <c r="J89">
        <v>23</v>
      </c>
      <c r="K89">
        <v>26</v>
      </c>
      <c r="L89">
        <v>0</v>
      </c>
      <c r="M89">
        <v>0</v>
      </c>
      <c r="N89"/>
      <c r="O89"/>
      <c r="P89"/>
      <c r="W89" s="166">
        <v>536</v>
      </c>
      <c r="Y89" s="185"/>
    </row>
    <row r="90" spans="1:25" ht="13" x14ac:dyDescent="0.25">
      <c r="A90" s="187" t="s">
        <v>160</v>
      </c>
      <c r="B90" s="188">
        <f>ROUNDUP(IF(INDEX([4]RCaps!$N:$N,MATCH(A90,[4]RCaps!$A:$A,0))="N",INDEX([4]RCaps!$C:$K,MATCH(A90,[4]RCaps!$A:$A,0),MATCH($A$31,[4]RCaps!$C$2:$K$2,0)),INDEX([4]RCaps!$C:$K,MATCH(A90,[4]RCaps!$A:$A,0),MATCH($A$31,[4]RCaps!$C$2:$K$2,0))*INDEX([4]RCaps!$Q:$Q,MATCH(A90,[4]RCaps!$A:$A,0))),0)</f>
        <v>0</v>
      </c>
      <c r="C90" s="179">
        <f>IF((INDEX([4]RCaps!$N:$N,MATCH(A90,[4]RCaps!$A:$A,0)))="N",INDEX([4]RCaps!$S:$S,MATCH(A90,[4]RCaps!$A:$A,0)),0)</f>
        <v>2.98E-2</v>
      </c>
      <c r="D90" s="180">
        <v>0</v>
      </c>
      <c r="E90" s="178">
        <f>IF((INDEX([4]RCaps!$N:$N,MATCH(A90,[4]RCaps!$A:$A,0)))="N",INDEX([4]RCaps!$T:$T,MATCH(A90,[4]RCaps!$A:$A,0)),0)</f>
        <v>3</v>
      </c>
      <c r="F90" s="177"/>
      <c r="G90" s="177"/>
      <c r="H90" s="177" t="s">
        <v>104</v>
      </c>
      <c r="I90" s="180"/>
      <c r="J90">
        <v>15</v>
      </c>
      <c r="K90">
        <v>18</v>
      </c>
      <c r="L90">
        <v>0</v>
      </c>
      <c r="M90">
        <v>0</v>
      </c>
      <c r="N90"/>
      <c r="O90"/>
      <c r="P90"/>
      <c r="Y90" s="185"/>
    </row>
    <row r="91" spans="1:25" ht="13" x14ac:dyDescent="0.25">
      <c r="A91" s="187" t="s">
        <v>161</v>
      </c>
      <c r="B91" s="188">
        <f>ROUNDUP(IF(INDEX([4]RCaps!$N:$N,MATCH(A91,[4]RCaps!$A:$A,0))="N",INDEX([4]RCaps!$C:$K,MATCH(A91,[4]RCaps!$A:$A,0),MATCH($A$31,[4]RCaps!$C$2:$K$2,0)),INDEX([4]RCaps!$C:$K,MATCH(A91,[4]RCaps!$A:$A,0),MATCH($A$31,[4]RCaps!$C$2:$K$2,0))*INDEX([4]RCaps!$Q:$Q,MATCH(A91,[4]RCaps!$A:$A,0))),0)</f>
        <v>0</v>
      </c>
      <c r="C91" s="179">
        <f>IF((INDEX([4]RCaps!$N:$N,MATCH(A91,[4]RCaps!$A:$A,0)))="N",INDEX([4]RCaps!$S:$S,MATCH(A91,[4]RCaps!$A:$A,0)),0)</f>
        <v>2.98E-2</v>
      </c>
      <c r="D91" s="180">
        <v>0</v>
      </c>
      <c r="E91" s="178">
        <f>IF((INDEX([4]RCaps!$N:$N,MATCH(A91,[4]RCaps!$A:$A,0)))="N",INDEX([4]RCaps!$T:$T,MATCH(A91,[4]RCaps!$A:$A,0)),0)</f>
        <v>3</v>
      </c>
      <c r="F91" s="177"/>
      <c r="G91" s="177"/>
      <c r="H91" s="177" t="s">
        <v>104</v>
      </c>
      <c r="I91" s="180"/>
      <c r="J91">
        <v>15</v>
      </c>
      <c r="K91">
        <v>18</v>
      </c>
      <c r="L91">
        <v>0</v>
      </c>
      <c r="M91">
        <v>0</v>
      </c>
      <c r="N91"/>
      <c r="O91"/>
      <c r="P91"/>
      <c r="W91" s="166">
        <v>24</v>
      </c>
      <c r="Y91" s="185"/>
    </row>
    <row r="92" spans="1:25" ht="13" x14ac:dyDescent="0.25">
      <c r="A92" s="187" t="s">
        <v>162</v>
      </c>
      <c r="B92" s="188">
        <f>ROUNDUP(IF(INDEX([4]RCaps!$N:$N,MATCH(A92,[4]RCaps!$A:$A,0))="N",INDEX([4]RCaps!$C:$K,MATCH(A92,[4]RCaps!$A:$A,0),MATCH($A$31,[4]RCaps!$C$2:$K$2,0)),INDEX([4]RCaps!$C:$K,MATCH(A92,[4]RCaps!$A:$A,0),MATCH($A$31,[4]RCaps!$C$2:$K$2,0))*INDEX([4]RCaps!$Q:$Q,MATCH(A92,[4]RCaps!$A:$A,0))),0)</f>
        <v>81</v>
      </c>
      <c r="C92" s="179">
        <f>IF((INDEX([4]RCaps!$N:$N,MATCH(A92,[4]RCaps!$A:$A,0)))="N",INDEX([4]RCaps!$S:$S,MATCH(A92,[4]RCaps!$A:$A,0)),0)</f>
        <v>2.98E-2</v>
      </c>
      <c r="D92" s="180">
        <v>0</v>
      </c>
      <c r="E92" s="178">
        <f>IF((INDEX([4]RCaps!$N:$N,MATCH(A92,[4]RCaps!$A:$A,0)))="N",INDEX([4]RCaps!$T:$T,MATCH(A92,[4]RCaps!$A:$A,0)),0)</f>
        <v>3</v>
      </c>
      <c r="F92" s="177"/>
      <c r="G92" s="177"/>
      <c r="H92" s="177" t="s">
        <v>104</v>
      </c>
      <c r="I92" s="180"/>
      <c r="J92">
        <v>39</v>
      </c>
      <c r="K92">
        <v>42</v>
      </c>
      <c r="L92">
        <v>0</v>
      </c>
      <c r="M92">
        <v>0</v>
      </c>
      <c r="N92"/>
      <c r="O92"/>
      <c r="P92"/>
      <c r="W92" s="166">
        <v>26</v>
      </c>
      <c r="Y92" s="185"/>
    </row>
    <row r="93" spans="1:25" ht="13" x14ac:dyDescent="0.25">
      <c r="A93" s="187" t="s">
        <v>163</v>
      </c>
      <c r="B93" s="188">
        <f>ROUNDUP(IF(INDEX([4]RCaps!$N:$N,MATCH(A93,[4]RCaps!$A:$A,0))="N",INDEX([4]RCaps!$C:$K,MATCH(A93,[4]RCaps!$A:$A,0),MATCH($A$31,[4]RCaps!$C$2:$K$2,0)),INDEX([4]RCaps!$C:$K,MATCH(A93,[4]RCaps!$A:$A,0),MATCH($A$31,[4]RCaps!$C$2:$K$2,0))*INDEX([4]RCaps!$Q:$Q,MATCH(A93,[4]RCaps!$A:$A,0))),0)</f>
        <v>81</v>
      </c>
      <c r="C93" s="179">
        <f>IF((INDEX([4]RCaps!$N:$N,MATCH(A93,[4]RCaps!$A:$A,0)))="N",INDEX([4]RCaps!$S:$S,MATCH(A93,[4]RCaps!$A:$A,0)),0)</f>
        <v>2.98E-2</v>
      </c>
      <c r="D93" s="180">
        <v>0</v>
      </c>
      <c r="E93" s="178">
        <f>IF((INDEX([4]RCaps!$N:$N,MATCH(A93,[4]RCaps!$A:$A,0)))="N",INDEX([4]RCaps!$T:$T,MATCH(A93,[4]RCaps!$A:$A,0)),0)</f>
        <v>3</v>
      </c>
      <c r="F93" s="177"/>
      <c r="G93" s="177"/>
      <c r="H93" s="177" t="s">
        <v>104</v>
      </c>
      <c r="I93" s="180"/>
      <c r="J93">
        <v>31</v>
      </c>
      <c r="K93">
        <v>34</v>
      </c>
      <c r="L93">
        <v>0</v>
      </c>
      <c r="M93">
        <v>0</v>
      </c>
      <c r="N93"/>
      <c r="O93"/>
      <c r="P93"/>
      <c r="Y93" s="185"/>
    </row>
    <row r="94" spans="1:25" ht="13" x14ac:dyDescent="0.25">
      <c r="A94" s="187" t="s">
        <v>250</v>
      </c>
      <c r="B94" s="188">
        <f>ROUNDUP(IF(INDEX([4]RCaps!$N:$N,MATCH(A94,[4]RCaps!$A:$A,0))="N",INDEX([4]RCaps!$C:$K,MATCH(A94,[4]RCaps!$A:$A,0),MATCH($A$31,[4]RCaps!$C$2:$K$2,0)),INDEX([4]RCaps!$C:$K,MATCH(A94,[4]RCaps!$A:$A,0),MATCH($A$31,[4]RCaps!$C$2:$K$2,0))*INDEX([4]RCaps!$Q:$Q,MATCH(A94,[4]RCaps!$A:$A,0))),0)</f>
        <v>268</v>
      </c>
      <c r="C94" s="179">
        <f>IF((INDEX([4]RCaps!$N:$N,MATCH(A94,[4]RCaps!$A:$A,0)))="N",INDEX([4]RCaps!$S:$S,MATCH(A94,[4]RCaps!$A:$A,0)),0)</f>
        <v>0</v>
      </c>
      <c r="D94" s="180">
        <v>0</v>
      </c>
      <c r="E94" s="178">
        <f>IF((INDEX([4]RCaps!$N:$N,MATCH(A94,[4]RCaps!$A:$A,0)))="N",INDEX([4]RCaps!$T:$T,MATCH(A94,[4]RCaps!$A:$A,0)),0)</f>
        <v>0</v>
      </c>
      <c r="F94" s="177"/>
      <c r="G94" s="177"/>
      <c r="H94" s="177"/>
      <c r="I94" s="180"/>
      <c r="J94">
        <v>0</v>
      </c>
      <c r="K94">
        <v>0</v>
      </c>
      <c r="L94">
        <v>0</v>
      </c>
      <c r="M94">
        <v>0</v>
      </c>
      <c r="N94"/>
      <c r="O94"/>
      <c r="P94"/>
      <c r="Y94" s="185"/>
    </row>
    <row r="95" spans="1:25" ht="13" x14ac:dyDescent="0.25">
      <c r="A95" s="187" t="s">
        <v>268</v>
      </c>
      <c r="B95" s="188">
        <f>ROUNDUP(IF(INDEX([4]RCaps!$N:$N,MATCH(A95,[4]RCaps!$A:$A,0))="N",INDEX([4]RCaps!$C:$K,MATCH(A95,[4]RCaps!$A:$A,0),MATCH($A$31,[4]RCaps!$C$2:$K$2,0)),INDEX([4]RCaps!$C:$K,MATCH(A95,[4]RCaps!$A:$A,0),MATCH($A$31,[4]RCaps!$C$2:$K$2,0))*INDEX([4]RCaps!$Q:$Q,MATCH(A95,[4]RCaps!$A:$A,0))),0)</f>
        <v>101</v>
      </c>
      <c r="C95" s="179">
        <f>IF((INDEX([4]RCaps!$N:$N,MATCH(A95,[4]RCaps!$A:$A,0)))="N",INDEX([4]RCaps!$S:$S,MATCH(A95,[4]RCaps!$A:$A,0)),0)</f>
        <v>0</v>
      </c>
      <c r="D95" s="180">
        <v>0</v>
      </c>
      <c r="E95" s="178">
        <f>IF((INDEX([4]RCaps!$N:$N,MATCH(A95,[4]RCaps!$A:$A,0)))="N",INDEX([4]RCaps!$T:$T,MATCH(A95,[4]RCaps!$A:$A,0)),0)</f>
        <v>0</v>
      </c>
      <c r="F95" s="177"/>
      <c r="G95" s="177"/>
      <c r="H95" s="177"/>
      <c r="I95" s="180"/>
      <c r="J95">
        <v>0</v>
      </c>
      <c r="K95">
        <v>0</v>
      </c>
      <c r="L95">
        <v>0</v>
      </c>
      <c r="M95">
        <v>0</v>
      </c>
      <c r="N95"/>
      <c r="O95"/>
      <c r="P95"/>
      <c r="Y95" s="185"/>
    </row>
    <row r="96" spans="1:25" ht="13" x14ac:dyDescent="0.25">
      <c r="A96" s="187" t="s">
        <v>256</v>
      </c>
      <c r="B96" s="188">
        <f>ROUNDUP(IF(INDEX([4]RCaps!$N:$N,MATCH(A96,[4]RCaps!$A:$A,0))="N",INDEX([4]RCaps!$C:$K,MATCH(A96,[4]RCaps!$A:$A,0),MATCH($A$31,[4]RCaps!$C$2:$K$2,0)),INDEX([4]RCaps!$C:$K,MATCH(A96,[4]RCaps!$A:$A,0),MATCH($A$31,[4]RCaps!$C$2:$K$2,0))*INDEX([4]RCaps!$Q:$Q,MATCH(A96,[4]RCaps!$A:$A,0))),0)</f>
        <v>22</v>
      </c>
      <c r="C96" s="179">
        <f>IF((INDEX([4]RCaps!$N:$N,MATCH(A96,[4]RCaps!$A:$A,0)))="N",INDEX([4]RCaps!$S:$S,MATCH(A96,[4]RCaps!$A:$A,0)),0)</f>
        <v>0.76500000000000001</v>
      </c>
      <c r="D96" s="180">
        <v>0</v>
      </c>
      <c r="E96" s="178">
        <f>IF((INDEX([4]RCaps!$N:$N,MATCH(A96,[4]RCaps!$A:$A,0)))="N",INDEX([4]RCaps!$T:$T,MATCH(A96,[4]RCaps!$A:$A,0)),0)</f>
        <v>0</v>
      </c>
      <c r="F96" s="177"/>
      <c r="G96" s="177"/>
      <c r="H96" s="177"/>
      <c r="I96" s="180"/>
      <c r="J96">
        <v>0</v>
      </c>
      <c r="K96">
        <v>0</v>
      </c>
      <c r="L96">
        <v>0</v>
      </c>
      <c r="M96">
        <v>0</v>
      </c>
      <c r="N96"/>
      <c r="O96"/>
      <c r="P96"/>
      <c r="Y96" s="185"/>
    </row>
    <row r="97" spans="1:25" ht="13" x14ac:dyDescent="0.25">
      <c r="A97" s="187" t="s">
        <v>263</v>
      </c>
      <c r="B97" s="188">
        <f>ROUNDUP(IF(INDEX([4]RCaps!$N:$N,MATCH(A97,[4]RCaps!$A:$A,0))="N",INDEX([4]RCaps!$C:$K,MATCH(A97,[4]RCaps!$A:$A,0),MATCH($A$31,[4]RCaps!$C$2:$K$2,0)),INDEX([4]RCaps!$C:$K,MATCH(A97,[4]RCaps!$A:$A,0),MATCH($A$31,[4]RCaps!$C$2:$K$2,0))*INDEX([4]RCaps!$Q:$Q,MATCH(A97,[4]RCaps!$A:$A,0))),0)</f>
        <v>0</v>
      </c>
      <c r="C97" s="179">
        <f>IF((INDEX([4]RCaps!$N:$N,MATCH(A97,[4]RCaps!$A:$A,0)))="N",INDEX([4]RCaps!$S:$S,MATCH(A97,[4]RCaps!$A:$A,0)),0)</f>
        <v>0.67</v>
      </c>
      <c r="D97" s="180">
        <v>0</v>
      </c>
      <c r="E97" s="178">
        <f>IF((INDEX([4]RCaps!$N:$N,MATCH(A97,[4]RCaps!$A:$A,0)))="N",INDEX([4]RCaps!$T:$T,MATCH(A97,[4]RCaps!$A:$A,0)),0)</f>
        <v>0</v>
      </c>
      <c r="F97" s="177"/>
      <c r="G97" s="177"/>
      <c r="H97" s="177"/>
      <c r="I97" s="180"/>
      <c r="J97">
        <v>0</v>
      </c>
      <c r="K97">
        <v>0</v>
      </c>
      <c r="L97">
        <v>0</v>
      </c>
      <c r="M97">
        <v>0</v>
      </c>
      <c r="N97"/>
      <c r="O97"/>
      <c r="P97"/>
      <c r="Y97" s="185"/>
    </row>
    <row r="98" spans="1:25" ht="13" x14ac:dyDescent="0.25">
      <c r="A98" s="187" t="s">
        <v>290</v>
      </c>
      <c r="B98" s="188">
        <f>ROUNDUP(IF(INDEX([4]RCaps!$N:$N,MATCH(A98,[4]RCaps!$A:$A,0))="N",INDEX([4]RCaps!$C:$K,MATCH(A98,[4]RCaps!$A:$A,0),MATCH($A$31,[4]RCaps!$C$2:$K$2,0)),INDEX([4]RCaps!$C:$K,MATCH(A98,[4]RCaps!$A:$A,0),MATCH($A$31,[4]RCaps!$C$2:$K$2,0))*INDEX([4]RCaps!$Q:$Q,MATCH(A98,[4]RCaps!$A:$A,0))),0)</f>
        <v>135</v>
      </c>
      <c r="C98" s="179">
        <f>IF((INDEX([4]RCaps!$N:$N,MATCH(A98,[4]RCaps!$A:$A,0)))="N",INDEX([4]RCaps!$S:$S,MATCH(A98,[4]RCaps!$A:$A,0)),0)</f>
        <v>0</v>
      </c>
      <c r="D98" s="180">
        <v>0</v>
      </c>
      <c r="E98" s="178">
        <f>IF((INDEX([4]RCaps!$N:$N,MATCH(A98,[4]RCaps!$A:$A,0)))="N",INDEX([4]RCaps!$T:$T,MATCH(A98,[4]RCaps!$A:$A,0)),0)</f>
        <v>0</v>
      </c>
      <c r="F98" s="177"/>
      <c r="G98" s="177"/>
      <c r="H98" s="177"/>
      <c r="I98" s="180"/>
      <c r="J98">
        <v>0</v>
      </c>
      <c r="K98">
        <v>0</v>
      </c>
      <c r="L98">
        <v>0</v>
      </c>
      <c r="M98">
        <v>0</v>
      </c>
      <c r="N98"/>
      <c r="O98"/>
      <c r="P98"/>
      <c r="Y98" s="185"/>
    </row>
    <row r="99" spans="1:25" ht="13" x14ac:dyDescent="0.25">
      <c r="A99" s="187" t="s">
        <v>291</v>
      </c>
      <c r="B99" s="188">
        <f>ROUNDUP(IF(INDEX([4]RCaps!$N:$N,MATCH(A99,[4]RCaps!$A:$A,0))="N",INDEX([4]RCaps!$C:$K,MATCH(A99,[4]RCaps!$A:$A,0),MATCH($A$31,[4]RCaps!$C$2:$K$2,0)),INDEX([4]RCaps!$C:$K,MATCH(A99,[4]RCaps!$A:$A,0),MATCH($A$31,[4]RCaps!$C$2:$K$2,0))*INDEX([4]RCaps!$Q:$Q,MATCH(A99,[4]RCaps!$A:$A,0))),0)</f>
        <v>40</v>
      </c>
      <c r="C99" s="179">
        <f>IF((INDEX([4]RCaps!$N:$N,MATCH(A99,[4]RCaps!$A:$A,0)))="N",INDEX([4]RCaps!$S:$S,MATCH(A99,[4]RCaps!$A:$A,0)),0)</f>
        <v>0</v>
      </c>
      <c r="D99" s="180">
        <v>0</v>
      </c>
      <c r="E99" s="178">
        <f>IF((INDEX([4]RCaps!$N:$N,MATCH(A99,[4]RCaps!$A:$A,0)))="N",INDEX([4]RCaps!$T:$T,MATCH(A99,[4]RCaps!$A:$A,0)),0)</f>
        <v>0</v>
      </c>
      <c r="F99" s="177"/>
      <c r="G99" s="177"/>
      <c r="H99" s="177"/>
      <c r="I99" s="180"/>
      <c r="J99">
        <v>0</v>
      </c>
      <c r="K99">
        <v>0</v>
      </c>
      <c r="L99">
        <v>0</v>
      </c>
      <c r="M99">
        <v>0</v>
      </c>
      <c r="N99"/>
      <c r="O99"/>
      <c r="P99"/>
      <c r="Y99" s="185"/>
    </row>
    <row r="100" spans="1:25" ht="13" x14ac:dyDescent="0.25">
      <c r="A100" s="187" t="s">
        <v>266</v>
      </c>
      <c r="B100" s="188">
        <f>ROUNDUP(IF(INDEX([4]RCaps!$N:$N,MATCH(A100,[4]RCaps!$A:$A,0))="N",INDEX([4]RCaps!$C:$K,MATCH(A100,[4]RCaps!$A:$A,0),MATCH($A$31,[4]RCaps!$C$2:$K$2,0)),INDEX([4]RCaps!$C:$K,MATCH(A100,[4]RCaps!$A:$A,0),MATCH($A$31,[4]RCaps!$C$2:$K$2,0))*INDEX([4]RCaps!$Q:$Q,MATCH(A100,[4]RCaps!$A:$A,0))),0)</f>
        <v>39</v>
      </c>
      <c r="C100" s="179">
        <f>IF((INDEX([4]RCaps!$N:$N,MATCH(A100,[4]RCaps!$A:$A,0)))="N",INDEX([4]RCaps!$S:$S,MATCH(A100,[4]RCaps!$A:$A,0)),0)</f>
        <v>0</v>
      </c>
      <c r="D100" s="180">
        <v>0</v>
      </c>
      <c r="E100" s="178">
        <f>IF((INDEX([4]RCaps!$N:$N,MATCH(A100,[4]RCaps!$A:$A,0)))="N",INDEX([4]RCaps!$T:$T,MATCH(A100,[4]RCaps!$A:$A,0)),0)</f>
        <v>0</v>
      </c>
      <c r="F100" s="177"/>
      <c r="G100" s="177"/>
      <c r="H100" s="177"/>
      <c r="I100" s="180"/>
      <c r="J100">
        <v>0</v>
      </c>
      <c r="K100">
        <v>0</v>
      </c>
      <c r="L100">
        <v>0</v>
      </c>
      <c r="M100">
        <v>0</v>
      </c>
      <c r="N100"/>
      <c r="O100"/>
      <c r="P100"/>
      <c r="Y100" s="185"/>
    </row>
    <row r="101" spans="1:25" ht="13" x14ac:dyDescent="0.25">
      <c r="A101" s="187" t="s">
        <v>267</v>
      </c>
      <c r="B101" s="188">
        <f>ROUNDUP(IF(INDEX([4]RCaps!$N:$N,MATCH(A101,[4]RCaps!$A:$A,0))="N",INDEX([4]RCaps!$C:$K,MATCH(A101,[4]RCaps!$A:$A,0),MATCH($A$31,[4]RCaps!$C$2:$K$2,0)),INDEX([4]RCaps!$C:$K,MATCH(A101,[4]RCaps!$A:$A,0),MATCH($A$31,[4]RCaps!$C$2:$K$2,0))*INDEX([4]RCaps!$Q:$Q,MATCH(A101,[4]RCaps!$A:$A,0))),0)</f>
        <v>18</v>
      </c>
      <c r="C101" s="179">
        <f>IF((INDEX([4]RCaps!$N:$N,MATCH(A101,[4]RCaps!$A:$A,0)))="N",INDEX([4]RCaps!$S:$S,MATCH(A101,[4]RCaps!$A:$A,0)),0)</f>
        <v>0</v>
      </c>
      <c r="D101" s="180">
        <v>0</v>
      </c>
      <c r="E101" s="178">
        <f>IF((INDEX([4]RCaps!$N:$N,MATCH(A101,[4]RCaps!$A:$A,0)))="N",INDEX([4]RCaps!$T:$T,MATCH(A101,[4]RCaps!$A:$A,0)),0)</f>
        <v>0</v>
      </c>
      <c r="F101" s="177"/>
      <c r="G101" s="177"/>
      <c r="H101" s="177"/>
      <c r="I101" s="180"/>
      <c r="J101">
        <v>0</v>
      </c>
      <c r="K101">
        <v>0</v>
      </c>
      <c r="L101">
        <v>0</v>
      </c>
      <c r="M101">
        <v>0</v>
      </c>
      <c r="N101"/>
      <c r="O101"/>
      <c r="P101"/>
      <c r="Y101" s="185"/>
    </row>
    <row r="102" spans="1:25" ht="13" x14ac:dyDescent="0.25">
      <c r="A102" s="187" t="s">
        <v>183</v>
      </c>
      <c r="B102" s="188">
        <f>ROUNDUP(IF(INDEX([4]RCaps!$N:$N,MATCH(A102,[4]RCaps!$A:$A,0))="N",INDEX([4]RCaps!$C:$K,MATCH(A102,[4]RCaps!$A:$A,0),MATCH($A$31,[4]RCaps!$C$2:$K$2,0)),INDEX([4]RCaps!$C:$K,MATCH(A102,[4]RCaps!$A:$A,0),MATCH($A$31,[4]RCaps!$C$2:$K$2,0))*INDEX([4]RCaps!$Q:$Q,MATCH(A102,[4]RCaps!$A:$A,0))),0)</f>
        <v>0</v>
      </c>
      <c r="C102" s="179">
        <f>IF((INDEX([4]RCaps!$N:$N,MATCH(A102,[4]RCaps!$A:$A,0)))="N",INDEX([4]RCaps!$S:$S,MATCH(A102,[4]RCaps!$A:$A,0)),0)</f>
        <v>6.9199999999999998E-2</v>
      </c>
      <c r="D102" s="180">
        <v>0</v>
      </c>
      <c r="E102" s="178">
        <f>IF((INDEX([4]RCaps!$N:$N,MATCH(A102,[4]RCaps!$A:$A,0)))="N",INDEX([4]RCaps!$T:$T,MATCH(A102,[4]RCaps!$A:$A,0)),0)</f>
        <v>3</v>
      </c>
      <c r="F102" s="177"/>
      <c r="G102" s="177"/>
      <c r="H102" s="177"/>
      <c r="I102" s="180"/>
      <c r="J102">
        <v>15</v>
      </c>
      <c r="K102">
        <v>18</v>
      </c>
      <c r="L102">
        <v>0</v>
      </c>
      <c r="M102">
        <v>0</v>
      </c>
      <c r="N102"/>
      <c r="O102"/>
      <c r="P102"/>
      <c r="Y102" s="185"/>
    </row>
    <row r="103" spans="1:25" ht="13" x14ac:dyDescent="0.25">
      <c r="A103" s="187" t="s">
        <v>184</v>
      </c>
      <c r="B103" s="188">
        <f>ROUNDUP(IF(INDEX([4]RCaps!$N:$N,MATCH(A103,[4]RCaps!$A:$A,0))="N",INDEX([4]RCaps!$C:$K,MATCH(A103,[4]RCaps!$A:$A,0),MATCH($A$31,[4]RCaps!$C$2:$K$2,0)),INDEX([4]RCaps!$C:$K,MATCH(A103,[4]RCaps!$A:$A,0),MATCH($A$31,[4]RCaps!$C$2:$K$2,0))*INDEX([4]RCaps!$Q:$Q,MATCH(A103,[4]RCaps!$A:$A,0))),0)</f>
        <v>0</v>
      </c>
      <c r="C103" s="179">
        <f>IF((INDEX([4]RCaps!$N:$N,MATCH(A103,[4]RCaps!$A:$A,0)))="N",INDEX([4]RCaps!$S:$S,MATCH(A103,[4]RCaps!$A:$A,0)),0)</f>
        <v>6.9199999999999998E-2</v>
      </c>
      <c r="D103" s="180">
        <v>0</v>
      </c>
      <c r="E103" s="178">
        <f>IF((INDEX([4]RCaps!$N:$N,MATCH(A103,[4]RCaps!$A:$A,0)))="N",INDEX([4]RCaps!$T:$T,MATCH(A103,[4]RCaps!$A:$A,0)),0)</f>
        <v>3</v>
      </c>
      <c r="F103" s="177"/>
      <c r="G103" s="177"/>
      <c r="H103" s="177"/>
      <c r="I103" s="180"/>
      <c r="J103">
        <v>15</v>
      </c>
      <c r="K103">
        <v>18</v>
      </c>
      <c r="L103">
        <v>0</v>
      </c>
      <c r="M103">
        <v>0</v>
      </c>
      <c r="N103"/>
      <c r="O103"/>
      <c r="P103"/>
      <c r="Y103" s="185"/>
    </row>
    <row r="104" spans="1:25" ht="13" x14ac:dyDescent="0.25">
      <c r="A104" s="187" t="s">
        <v>185</v>
      </c>
      <c r="B104" s="188">
        <f>ROUNDUP(IF(INDEX([4]RCaps!$N:$N,MATCH(A104,[4]RCaps!$A:$A,0))="N",INDEX([4]RCaps!$C:$K,MATCH(A104,[4]RCaps!$A:$A,0),MATCH($A$31,[4]RCaps!$C$2:$K$2,0)),INDEX([4]RCaps!$C:$K,MATCH(A104,[4]RCaps!$A:$A,0),MATCH($A$31,[4]RCaps!$C$2:$K$2,0))*INDEX([4]RCaps!$Q:$Q,MATCH(A104,[4]RCaps!$A:$A,0))),0)</f>
        <v>0</v>
      </c>
      <c r="C104" s="179">
        <f>IF((INDEX([4]RCaps!$N:$N,MATCH(A104,[4]RCaps!$A:$A,0)))="N",INDEX([4]RCaps!$S:$S,MATCH(A104,[4]RCaps!$A:$A,0)),0)</f>
        <v>6.9199999999999998E-2</v>
      </c>
      <c r="D104" s="180">
        <v>0</v>
      </c>
      <c r="E104" s="178">
        <f>IF((INDEX([4]RCaps!$N:$N,MATCH(A104,[4]RCaps!$A:$A,0)))="N",INDEX([4]RCaps!$T:$T,MATCH(A104,[4]RCaps!$A:$A,0)),0)</f>
        <v>3</v>
      </c>
      <c r="F104" s="177"/>
      <c r="G104" s="177"/>
      <c r="H104" s="177"/>
      <c r="I104" s="180"/>
      <c r="J104">
        <v>15</v>
      </c>
      <c r="K104">
        <v>18</v>
      </c>
      <c r="L104">
        <v>0</v>
      </c>
      <c r="M104">
        <v>0</v>
      </c>
      <c r="N104"/>
      <c r="O104"/>
      <c r="P104"/>
      <c r="Y104" s="185"/>
    </row>
    <row r="105" spans="1:25" ht="13" x14ac:dyDescent="0.25">
      <c r="A105" s="187" t="s">
        <v>186</v>
      </c>
      <c r="B105" s="188">
        <f>ROUNDUP(IF(INDEX([4]RCaps!$N:$N,MATCH(A105,[4]RCaps!$A:$A,0))="N",INDEX([4]RCaps!$C:$K,MATCH(A105,[4]RCaps!$A:$A,0),MATCH($A$31,[4]RCaps!$C$2:$K$2,0)),INDEX([4]RCaps!$C:$K,MATCH(A105,[4]RCaps!$A:$A,0),MATCH($A$31,[4]RCaps!$C$2:$K$2,0))*INDEX([4]RCaps!$Q:$Q,MATCH(A105,[4]RCaps!$A:$A,0))),0)</f>
        <v>0</v>
      </c>
      <c r="C105" s="179">
        <f>IF((INDEX([4]RCaps!$N:$N,MATCH(A105,[4]RCaps!$A:$A,0)))="N",INDEX([4]RCaps!$S:$S,MATCH(A105,[4]RCaps!$A:$A,0)),0)</f>
        <v>6.9199999999999998E-2</v>
      </c>
      <c r="D105" s="180">
        <v>0</v>
      </c>
      <c r="E105" s="178">
        <f>IF((INDEX([4]RCaps!$N:$N,MATCH(A105,[4]RCaps!$A:$A,0)))="N",INDEX([4]RCaps!$T:$T,MATCH(A105,[4]RCaps!$A:$A,0)),0)</f>
        <v>3</v>
      </c>
      <c r="F105" s="177"/>
      <c r="G105" s="177"/>
      <c r="H105" s="177"/>
      <c r="I105" s="180"/>
      <c r="J105">
        <v>15</v>
      </c>
      <c r="K105">
        <v>18</v>
      </c>
      <c r="L105">
        <v>0</v>
      </c>
      <c r="M105">
        <v>0</v>
      </c>
      <c r="N105"/>
      <c r="O105"/>
      <c r="P105"/>
      <c r="Y105" s="185"/>
    </row>
    <row r="106" spans="1:25" ht="13" x14ac:dyDescent="0.25">
      <c r="A106" s="187" t="s">
        <v>292</v>
      </c>
      <c r="B106" s="188">
        <f>ROUNDUP(IF(INDEX([4]RCaps!$N:$N,MATCH(A106,[4]RCaps!$A:$A,0))="N",INDEX([4]RCaps!$C:$K,MATCH(A106,[4]RCaps!$A:$A,0),MATCH($A$31,[4]RCaps!$C$2:$K$2,0)),INDEX([4]RCaps!$C:$K,MATCH(A106,[4]RCaps!$A:$A,0),MATCH($A$31,[4]RCaps!$C$2:$K$2,0))*INDEX([4]RCaps!$Q:$Q,MATCH(A106,[4]RCaps!$A:$A,0))),0)</f>
        <v>0</v>
      </c>
      <c r="C106" s="179">
        <f>IF((INDEX([4]RCaps!$N:$N,MATCH(A106,[4]RCaps!$A:$A,0)))="N",INDEX([4]RCaps!$S:$S,MATCH(A106,[4]RCaps!$A:$A,0)),0)</f>
        <v>2.98E-2</v>
      </c>
      <c r="D106" s="180">
        <v>0</v>
      </c>
      <c r="E106" s="178">
        <f>IF((INDEX([4]RCaps!$N:$N,MATCH(A106,[4]RCaps!$A:$A,0)))="N",INDEX([4]RCaps!$T:$T,MATCH(A106,[4]RCaps!$A:$A,0)),0)</f>
        <v>3</v>
      </c>
      <c r="F106" s="177"/>
      <c r="G106" s="177"/>
      <c r="H106" s="177" t="s">
        <v>104</v>
      </c>
      <c r="I106" s="180"/>
      <c r="J106">
        <v>15</v>
      </c>
      <c r="K106">
        <v>18</v>
      </c>
      <c r="L106">
        <v>0</v>
      </c>
      <c r="M106">
        <v>0</v>
      </c>
      <c r="N106"/>
      <c r="O106"/>
      <c r="P106"/>
      <c r="Y106" s="185"/>
    </row>
    <row r="107" spans="1:25" ht="13" x14ac:dyDescent="0.25">
      <c r="A107" s="187" t="s">
        <v>293</v>
      </c>
      <c r="B107" s="188">
        <f>ROUNDUP(IF(INDEX([4]RCaps!$N:$N,MATCH(A107,[4]RCaps!$A:$A,0))="N",INDEX([4]RCaps!$C:$K,MATCH(A107,[4]RCaps!$A:$A,0),MATCH($A$31,[4]RCaps!$C$2:$K$2,0)),INDEX([4]RCaps!$C:$K,MATCH(A107,[4]RCaps!$A:$A,0),MATCH($A$31,[4]RCaps!$C$2:$K$2,0))*INDEX([4]RCaps!$Q:$Q,MATCH(A107,[4]RCaps!$A:$A,0))),0)</f>
        <v>0</v>
      </c>
      <c r="C107" s="179">
        <f>IF((INDEX([4]RCaps!$N:$N,MATCH(A107,[4]RCaps!$A:$A,0)))="N",INDEX([4]RCaps!$S:$S,MATCH(A107,[4]RCaps!$A:$A,0)),0)</f>
        <v>2.98E-2</v>
      </c>
      <c r="D107" s="180">
        <v>0</v>
      </c>
      <c r="E107" s="178">
        <f>IF((INDEX([4]RCaps!$N:$N,MATCH(A107,[4]RCaps!$A:$A,0)))="N",INDEX([4]RCaps!$T:$T,MATCH(A107,[4]RCaps!$A:$A,0)),0)</f>
        <v>3</v>
      </c>
      <c r="F107" s="177"/>
      <c r="G107" s="177"/>
      <c r="H107" s="177" t="s">
        <v>104</v>
      </c>
      <c r="I107" s="180"/>
      <c r="J107">
        <v>15</v>
      </c>
      <c r="K107">
        <v>18</v>
      </c>
      <c r="L107">
        <v>0</v>
      </c>
      <c r="M107">
        <v>0</v>
      </c>
      <c r="N107"/>
      <c r="O107"/>
      <c r="P107"/>
      <c r="Y107" s="185"/>
    </row>
    <row r="108" spans="1:25" ht="13" x14ac:dyDescent="0.25">
      <c r="A108" s="187" t="s">
        <v>164</v>
      </c>
      <c r="B108" s="188">
        <f>ROUNDUP(IF(INDEX([4]RCaps!$N:$N,MATCH(A108,[4]RCaps!$A:$A,0))="N",INDEX([4]RCaps!$C:$K,MATCH(A108,[4]RCaps!$A:$A,0),MATCH($A$31,[4]RCaps!$C$2:$K$2,0)),INDEX([4]RCaps!$C:$K,MATCH(A108,[4]RCaps!$A:$A,0),MATCH($A$31,[4]RCaps!$C$2:$K$2,0))*INDEX([4]RCaps!$Q:$Q,MATCH(A108,[4]RCaps!$A:$A,0))),0)</f>
        <v>400</v>
      </c>
      <c r="C108" s="179">
        <f>IF((INDEX([4]RCaps!$N:$N,MATCH(A108,[4]RCaps!$A:$A,0)))="N",INDEX([4]RCaps!$S:$S,MATCH(A108,[4]RCaps!$A:$A,0)),0)</f>
        <v>2.98E-2</v>
      </c>
      <c r="D108" s="180">
        <v>0</v>
      </c>
      <c r="E108" s="178">
        <f>IF((INDEX([4]RCaps!$N:$N,MATCH(A108,[4]RCaps!$A:$A,0)))="N",INDEX([4]RCaps!$T:$T,MATCH(A108,[4]RCaps!$A:$A,0)),0)</f>
        <v>3</v>
      </c>
      <c r="F108" s="177"/>
      <c r="G108" s="177"/>
      <c r="H108" s="177" t="s">
        <v>104</v>
      </c>
      <c r="I108" s="180"/>
      <c r="J108">
        <v>17</v>
      </c>
      <c r="K108">
        <v>20</v>
      </c>
      <c r="L108">
        <v>0</v>
      </c>
      <c r="M108">
        <v>0</v>
      </c>
      <c r="N108"/>
      <c r="O108"/>
      <c r="P108"/>
      <c r="Y108" s="185"/>
    </row>
    <row r="109" spans="1:25" ht="13" x14ac:dyDescent="0.25">
      <c r="A109" s="187" t="s">
        <v>249</v>
      </c>
      <c r="B109" s="188">
        <f>ROUNDUP(IF(INDEX([4]RCaps!$N:$N,MATCH(A109,[4]RCaps!$A:$A,0))="N",INDEX([4]RCaps!$C:$K,MATCH(A109,[4]RCaps!$A:$A,0),MATCH($A$31,[4]RCaps!$C$2:$K$2,0)),INDEX([4]RCaps!$C:$K,MATCH(A109,[4]RCaps!$A:$A,0),MATCH($A$31,[4]RCaps!$C$2:$K$2,0))*INDEX([4]RCaps!$Q:$Q,MATCH(A109,[4]RCaps!$A:$A,0))),0)</f>
        <v>0</v>
      </c>
      <c r="C109" s="179">
        <f>IF((INDEX([4]RCaps!$N:$N,MATCH(A109,[4]RCaps!$A:$A,0)))="N",INDEX([4]RCaps!$S:$S,MATCH(A109,[4]RCaps!$A:$A,0)),0)</f>
        <v>6.9199999999999998E-2</v>
      </c>
      <c r="D109" s="180">
        <v>0</v>
      </c>
      <c r="E109" s="178">
        <f>IF((INDEX([4]RCaps!$N:$N,MATCH(A109,[4]RCaps!$A:$A,0)))="N",INDEX([4]RCaps!$T:$T,MATCH(A109,[4]RCaps!$A:$A,0)),0)</f>
        <v>3</v>
      </c>
      <c r="F109" s="177"/>
      <c r="G109" s="177"/>
      <c r="H109" s="177"/>
      <c r="I109" s="180"/>
      <c r="J109">
        <v>15</v>
      </c>
      <c r="K109">
        <v>18</v>
      </c>
      <c r="L109">
        <v>0</v>
      </c>
      <c r="M109">
        <v>0</v>
      </c>
      <c r="N109"/>
      <c r="O109"/>
      <c r="P109"/>
      <c r="Y109" s="185"/>
    </row>
    <row r="110" spans="1:25" ht="13" x14ac:dyDescent="0.25">
      <c r="A110" s="187" t="s">
        <v>165</v>
      </c>
      <c r="B110" s="188">
        <f>ROUNDUP(IF(INDEX([4]RCaps!$N:$N,MATCH(A110,[4]RCaps!$A:$A,0))="N",INDEX([4]RCaps!$C:$K,MATCH(A110,[4]RCaps!$A:$A,0),MATCH($A$31,[4]RCaps!$C$2:$K$2,0)),INDEX([4]RCaps!$C:$K,MATCH(A110,[4]RCaps!$A:$A,0),MATCH($A$31,[4]RCaps!$C$2:$K$2,0))*INDEX([4]RCaps!$Q:$Q,MATCH(A110,[4]RCaps!$A:$A,0))),0)</f>
        <v>444</v>
      </c>
      <c r="C110" s="179">
        <f>IF((INDEX([4]RCaps!$N:$N,MATCH(A110,[4]RCaps!$A:$A,0)))="N",INDEX([4]RCaps!$S:$S,MATCH(A110,[4]RCaps!$A:$A,0)),0)</f>
        <v>2.98E-2</v>
      </c>
      <c r="D110" s="180">
        <v>0</v>
      </c>
      <c r="E110" s="178">
        <f>IF((INDEX([4]RCaps!$N:$N,MATCH(A110,[4]RCaps!$A:$A,0)))="N",INDEX([4]RCaps!$T:$T,MATCH(A110,[4]RCaps!$A:$A,0)),0)</f>
        <v>3</v>
      </c>
      <c r="F110" s="177"/>
      <c r="G110" s="177"/>
      <c r="H110" s="177" t="s">
        <v>104</v>
      </c>
      <c r="I110" s="180"/>
      <c r="J110">
        <v>33</v>
      </c>
      <c r="K110">
        <v>36</v>
      </c>
      <c r="L110">
        <v>0</v>
      </c>
      <c r="M110">
        <v>0</v>
      </c>
      <c r="N110"/>
      <c r="O110"/>
      <c r="P110"/>
      <c r="Y110" s="185"/>
    </row>
    <row r="111" spans="1:25" ht="13" x14ac:dyDescent="0.25">
      <c r="A111" s="187" t="s">
        <v>294</v>
      </c>
      <c r="B111" s="188">
        <f>ROUNDUP(IF(INDEX([4]RCaps!$N:$N,MATCH(A111,[4]RCaps!$A:$A,0))="N",INDEX([4]RCaps!$C:$K,MATCH(A111,[4]RCaps!$A:$A,0),MATCH($A$31,[4]RCaps!$C$2:$K$2,0)),INDEX([4]RCaps!$C:$K,MATCH(A111,[4]RCaps!$A:$A,0),MATCH($A$31,[4]RCaps!$C$2:$K$2,0))*INDEX([4]RCaps!$Q:$Q,MATCH(A111,[4]RCaps!$A:$A,0))),0)</f>
        <v>186</v>
      </c>
      <c r="C111" s="179">
        <f>IF((INDEX([4]RCaps!$N:$N,MATCH(A111,[4]RCaps!$A:$A,0)))="N",INDEX([4]RCaps!$S:$S,MATCH(A111,[4]RCaps!$A:$A,0)),0)</f>
        <v>0</v>
      </c>
      <c r="D111" s="180">
        <v>0</v>
      </c>
      <c r="E111" s="178">
        <f>IF((INDEX([4]RCaps!$N:$N,MATCH(A111,[4]RCaps!$A:$A,0)))="N",INDEX([4]RCaps!$T:$T,MATCH(A111,[4]RCaps!$A:$A,0)),0)</f>
        <v>0</v>
      </c>
      <c r="F111" s="177"/>
      <c r="G111" s="177"/>
      <c r="H111" s="177"/>
      <c r="I111" s="180"/>
      <c r="J111">
        <v>0</v>
      </c>
      <c r="K111">
        <v>0</v>
      </c>
      <c r="L111">
        <v>0</v>
      </c>
      <c r="M111">
        <v>0</v>
      </c>
      <c r="N111"/>
      <c r="O111"/>
      <c r="P111"/>
      <c r="Y111" s="185"/>
    </row>
    <row r="112" spans="1:25" ht="13" x14ac:dyDescent="0.25">
      <c r="A112" s="187" t="s">
        <v>257</v>
      </c>
      <c r="B112" s="188">
        <f>ROUNDUP(IF(INDEX([4]RCaps!$N:$N,MATCH(A112,[4]RCaps!$A:$A,0))="N",INDEX([4]RCaps!$C:$K,MATCH(A112,[4]RCaps!$A:$A,0),MATCH($A$31,[4]RCaps!$C$2:$K$2,0)),INDEX([4]RCaps!$C:$K,MATCH(A112,[4]RCaps!$A:$A,0),MATCH($A$31,[4]RCaps!$C$2:$K$2,0))*INDEX([4]RCaps!$Q:$Q,MATCH(A112,[4]RCaps!$A:$A,0))),0)</f>
        <v>471</v>
      </c>
      <c r="C112" s="179">
        <f>IF((INDEX([4]RCaps!$N:$N,MATCH(A112,[4]RCaps!$A:$A,0)))="N",INDEX([4]RCaps!$S:$S,MATCH(A112,[4]RCaps!$A:$A,0)),0)</f>
        <v>0</v>
      </c>
      <c r="D112" s="180">
        <v>0</v>
      </c>
      <c r="E112" s="178">
        <f>IF((INDEX([4]RCaps!$N:$N,MATCH(A112,[4]RCaps!$A:$A,0)))="N",INDEX([4]RCaps!$T:$T,MATCH(A112,[4]RCaps!$A:$A,0)),0)</f>
        <v>0</v>
      </c>
      <c r="F112" s="177"/>
      <c r="G112" s="177"/>
      <c r="H112" s="177"/>
      <c r="I112" s="180"/>
      <c r="J112">
        <v>0</v>
      </c>
      <c r="K112">
        <v>0</v>
      </c>
      <c r="L112">
        <v>0</v>
      </c>
      <c r="M112">
        <v>0</v>
      </c>
      <c r="N112"/>
      <c r="O112"/>
      <c r="P112"/>
      <c r="Y112" s="185"/>
    </row>
    <row r="113" spans="1:25" ht="13" x14ac:dyDescent="0.25">
      <c r="A113" s="187" t="s">
        <v>295</v>
      </c>
      <c r="B113" s="188">
        <f>ROUNDUP(IF(INDEX([4]RCaps!$N:$N,MATCH(A113,[4]RCaps!$A:$A,0))="N",INDEX([4]RCaps!$C:$K,MATCH(A113,[4]RCaps!$A:$A,0),MATCH($A$31,[4]RCaps!$C$2:$K$2,0)),INDEX([4]RCaps!$C:$K,MATCH(A113,[4]RCaps!$A:$A,0),MATCH($A$31,[4]RCaps!$C$2:$K$2,0))*INDEX([4]RCaps!$Q:$Q,MATCH(A113,[4]RCaps!$A:$A,0))),0)</f>
        <v>9</v>
      </c>
      <c r="C113" s="179">
        <f>IF((INDEX([4]RCaps!$N:$N,MATCH(A113,[4]RCaps!$A:$A,0)))="N",INDEX([4]RCaps!$S:$S,MATCH(A113,[4]RCaps!$A:$A,0)),0)</f>
        <v>0</v>
      </c>
      <c r="D113" s="180">
        <v>0</v>
      </c>
      <c r="E113" s="178">
        <f>IF((INDEX([4]RCaps!$N:$N,MATCH(A113,[4]RCaps!$A:$A,0)))="N",INDEX([4]RCaps!$T:$T,MATCH(A113,[4]RCaps!$A:$A,0)),0)</f>
        <v>0</v>
      </c>
      <c r="F113" s="177"/>
      <c r="G113" s="177"/>
      <c r="H113" s="177"/>
      <c r="I113" s="180"/>
      <c r="J113">
        <v>0</v>
      </c>
      <c r="K113">
        <v>0</v>
      </c>
      <c r="L113">
        <v>0</v>
      </c>
      <c r="M113">
        <v>0</v>
      </c>
      <c r="N113"/>
      <c r="O113"/>
      <c r="P113"/>
      <c r="Y113" s="185"/>
    </row>
    <row r="114" spans="1:25" ht="13" x14ac:dyDescent="0.25">
      <c r="A114" s="187" t="s">
        <v>264</v>
      </c>
      <c r="B114" s="188">
        <f>ROUNDUP(IF(INDEX([4]RCaps!$N:$N,MATCH(A114,[4]RCaps!$A:$A,0))="N",INDEX([4]RCaps!$C:$K,MATCH(A114,[4]RCaps!$A:$A,0),MATCH($A$31,[4]RCaps!$C$2:$K$2,0)),INDEX([4]RCaps!$C:$K,MATCH(A114,[4]RCaps!$A:$A,0),MATCH($A$31,[4]RCaps!$C$2:$K$2,0))*INDEX([4]RCaps!$Q:$Q,MATCH(A114,[4]RCaps!$A:$A,0))),0)</f>
        <v>159</v>
      </c>
      <c r="C114" s="179">
        <f>IF((INDEX([4]RCaps!$N:$N,MATCH(A114,[4]RCaps!$A:$A,0)))="N",INDEX([4]RCaps!$S:$S,MATCH(A114,[4]RCaps!$A:$A,0)),0)</f>
        <v>0</v>
      </c>
      <c r="D114" s="180">
        <v>0</v>
      </c>
      <c r="E114" s="178">
        <f>IF((INDEX([4]RCaps!$N:$N,MATCH(A114,[4]RCaps!$A:$A,0)))="N",INDEX([4]RCaps!$T:$T,MATCH(A114,[4]RCaps!$A:$A,0)),0)</f>
        <v>0</v>
      </c>
      <c r="F114" s="177"/>
      <c r="G114" s="177"/>
      <c r="H114" s="177"/>
      <c r="I114" s="180"/>
      <c r="J114">
        <v>0</v>
      </c>
      <c r="K114">
        <v>0</v>
      </c>
      <c r="L114">
        <v>0</v>
      </c>
      <c r="M114">
        <v>0</v>
      </c>
      <c r="N114"/>
      <c r="O114"/>
      <c r="P114"/>
      <c r="Q114" s="196"/>
      <c r="Y114" s="185"/>
    </row>
    <row r="115" spans="1:25" ht="13" x14ac:dyDescent="0.25">
      <c r="A115" s="187" t="s">
        <v>265</v>
      </c>
      <c r="B115" s="188">
        <f>ROUNDUP(IF(INDEX([4]RCaps!$N:$N,MATCH(A115,[4]RCaps!$A:$A,0))="N",INDEX([4]RCaps!$C:$K,MATCH(A115,[4]RCaps!$A:$A,0),MATCH($A$31,[4]RCaps!$C$2:$K$2,0)),INDEX([4]RCaps!$C:$K,MATCH(A115,[4]RCaps!$A:$A,0),MATCH($A$31,[4]RCaps!$C$2:$K$2,0))*INDEX([4]RCaps!$Q:$Q,MATCH(A115,[4]RCaps!$A:$A,0))),0)</f>
        <v>0</v>
      </c>
      <c r="C115" s="179">
        <f>IF((INDEX([4]RCaps!$N:$N,MATCH(A115,[4]RCaps!$A:$A,0)))="N",INDEX([4]RCaps!$S:$S,MATCH(A115,[4]RCaps!$A:$A,0)),0)</f>
        <v>0</v>
      </c>
      <c r="D115" s="180">
        <v>0</v>
      </c>
      <c r="E115" s="178">
        <f>IF((INDEX([4]RCaps!$N:$N,MATCH(A115,[4]RCaps!$A:$A,0)))="N",INDEX([4]RCaps!$T:$T,MATCH(A115,[4]RCaps!$A:$A,0)),0)</f>
        <v>0</v>
      </c>
      <c r="F115" s="177"/>
      <c r="G115" s="177"/>
      <c r="H115" s="177"/>
      <c r="I115" s="180"/>
      <c r="J115">
        <v>0</v>
      </c>
      <c r="K115">
        <v>0</v>
      </c>
      <c r="L115">
        <v>0</v>
      </c>
      <c r="M115">
        <v>0</v>
      </c>
      <c r="N115"/>
      <c r="O115"/>
      <c r="P115"/>
      <c r="Y115" s="185"/>
    </row>
    <row r="116" spans="1:25" ht="13" x14ac:dyDescent="0.25">
      <c r="A116" s="187" t="s">
        <v>187</v>
      </c>
      <c r="B116" s="188">
        <f>ROUNDUP(IF(INDEX([4]RCaps!$N:$N,MATCH(A116,[4]RCaps!$A:$A,0))="N",INDEX([4]RCaps!$C:$K,MATCH(A116,[4]RCaps!$A:$A,0),MATCH($A$31,[4]RCaps!$C$2:$K$2,0)),INDEX([4]RCaps!$C:$K,MATCH(A116,[4]RCaps!$A:$A,0),MATCH($A$31,[4]RCaps!$C$2:$K$2,0))*INDEX([4]RCaps!$Q:$Q,MATCH(A116,[4]RCaps!$A:$A,0))),0)</f>
        <v>0</v>
      </c>
      <c r="C116" s="179">
        <f>IF((INDEX([4]RCaps!$N:$N,MATCH(A116,[4]RCaps!$A:$A,0)))="N",INDEX([4]RCaps!$S:$S,MATCH(A116,[4]RCaps!$A:$A,0)),0)</f>
        <v>6.9199999999999998E-2</v>
      </c>
      <c r="D116" s="180">
        <v>0</v>
      </c>
      <c r="E116" s="178">
        <f>IF((INDEX([4]RCaps!$N:$N,MATCH(A116,[4]RCaps!$A:$A,0)))="N",INDEX([4]RCaps!$T:$T,MATCH(A116,[4]RCaps!$A:$A,0)),0)</f>
        <v>3</v>
      </c>
      <c r="F116" s="177"/>
      <c r="G116" s="177"/>
      <c r="H116" s="177"/>
      <c r="I116" s="180"/>
      <c r="J116">
        <v>15</v>
      </c>
      <c r="K116">
        <v>18</v>
      </c>
      <c r="L116">
        <v>0</v>
      </c>
      <c r="M116">
        <v>0</v>
      </c>
      <c r="N116"/>
      <c r="O116"/>
      <c r="P116"/>
      <c r="Y116" s="185"/>
    </row>
    <row r="117" spans="1:25" ht="13" x14ac:dyDescent="0.25">
      <c r="A117" s="187" t="s">
        <v>251</v>
      </c>
      <c r="B117" s="188">
        <f>ROUNDUP(IF(INDEX([4]RCaps!$N:$N,MATCH(A117,[4]RCaps!$A:$A,0))="N",INDEX([4]RCaps!$C:$K,MATCH(A117,[4]RCaps!$A:$A,0),MATCH($A$31,[4]RCaps!$C$2:$K$2,0)),INDEX([4]RCaps!$C:$K,MATCH(A117,[4]RCaps!$A:$A,0),MATCH($A$31,[4]RCaps!$C$2:$K$2,0))*INDEX([4]RCaps!$Q:$Q,MATCH(A117,[4]RCaps!$A:$A,0))),0)</f>
        <v>113</v>
      </c>
      <c r="C117" s="179">
        <f>IF((INDEX([4]RCaps!$N:$N,MATCH(A117,[4]RCaps!$A:$A,0)))="N",INDEX([4]RCaps!$S:$S,MATCH(A117,[4]RCaps!$A:$A,0)),0)</f>
        <v>0</v>
      </c>
      <c r="D117" s="180">
        <v>0</v>
      </c>
      <c r="E117" s="178">
        <f>IF((INDEX([4]RCaps!$N:$N,MATCH(A117,[4]RCaps!$A:$A,0)))="N",INDEX([4]RCaps!$T:$T,MATCH(A117,[4]RCaps!$A:$A,0)),0)</f>
        <v>0</v>
      </c>
      <c r="F117" s="177"/>
      <c r="G117" s="177"/>
      <c r="H117" s="177"/>
      <c r="I117" s="180"/>
      <c r="J117">
        <v>0</v>
      </c>
      <c r="K117">
        <v>0</v>
      </c>
      <c r="L117">
        <v>0</v>
      </c>
      <c r="M117">
        <v>0</v>
      </c>
      <c r="N117"/>
      <c r="O117"/>
      <c r="P117"/>
      <c r="Y117" s="185"/>
    </row>
    <row r="118" spans="1:25" ht="13" x14ac:dyDescent="0.25">
      <c r="A118" s="187" t="s">
        <v>262</v>
      </c>
      <c r="B118" s="188">
        <f>ROUNDUP(IF(INDEX([4]RCaps!$N:$N,MATCH(A118,[4]RCaps!$A:$A,0))="N",INDEX([4]RCaps!$C:$K,MATCH(A118,[4]RCaps!$A:$A,0),MATCH($A$31,[4]RCaps!$C$2:$K$2,0)),INDEX([4]RCaps!$C:$K,MATCH(A118,[4]RCaps!$A:$A,0),MATCH($A$31,[4]RCaps!$C$2:$K$2,0))*INDEX([4]RCaps!$Q:$Q,MATCH(A118,[4]RCaps!$A:$A,0))),0)</f>
        <v>23</v>
      </c>
      <c r="C118" s="179">
        <f>IF((INDEX([4]RCaps!$N:$N,MATCH(A118,[4]RCaps!$A:$A,0)))="N",INDEX([4]RCaps!$S:$S,MATCH(A118,[4]RCaps!$A:$A,0)),0)</f>
        <v>0</v>
      </c>
      <c r="D118" s="180">
        <v>0</v>
      </c>
      <c r="E118" s="178">
        <f>IF((INDEX([4]RCaps!$N:$N,MATCH(A118,[4]RCaps!$A:$A,0)))="N",INDEX([4]RCaps!$T:$T,MATCH(A118,[4]RCaps!$A:$A,0)),0)</f>
        <v>0</v>
      </c>
      <c r="F118" s="177"/>
      <c r="G118" s="177"/>
      <c r="H118" s="177"/>
      <c r="I118" s="180"/>
      <c r="J118">
        <v>0</v>
      </c>
      <c r="K118">
        <v>0</v>
      </c>
      <c r="L118">
        <v>0</v>
      </c>
      <c r="M118">
        <v>0</v>
      </c>
      <c r="N118"/>
      <c r="O118"/>
      <c r="P118"/>
      <c r="Y118" s="185"/>
    </row>
    <row r="119" spans="1:25" ht="13" x14ac:dyDescent="0.25">
      <c r="A119" s="187" t="s">
        <v>125</v>
      </c>
      <c r="B119" s="188">
        <f>ROUNDUP(IF(INDEX([4]RCaps!$N:$N,MATCH(A119,[4]RCaps!$A:$A,0))="N",INDEX([4]RCaps!$C:$K,MATCH(A119,[4]RCaps!$A:$A,0),MATCH($A$31,[4]RCaps!$C$2:$K$2,0)),INDEX([4]RCaps!$C:$K,MATCH(A119,[4]RCaps!$A:$A,0),MATCH($A$31,[4]RCaps!$C$2:$K$2,0))*INDEX([4]RCaps!$Q:$Q,MATCH(A119,[4]RCaps!$A:$A,0))),0)</f>
        <v>73</v>
      </c>
      <c r="C119" s="179">
        <f>IF((INDEX([4]RCaps!$N:$N,MATCH(A119,[4]RCaps!$A:$A,0)))="N",INDEX([4]RCaps!$S:$S,MATCH(A119,[4]RCaps!$A:$A,0)),0)</f>
        <v>8.7899999999999992E-2</v>
      </c>
      <c r="D119" s="180">
        <v>0</v>
      </c>
      <c r="E119" s="178">
        <f>IF((INDEX([4]RCaps!$N:$N,MATCH(A119,[4]RCaps!$A:$A,0)))="N",INDEX([4]RCaps!$T:$T,MATCH(A119,[4]RCaps!$A:$A,0)),0)</f>
        <v>3</v>
      </c>
      <c r="F119" s="177"/>
      <c r="G119" s="177"/>
      <c r="H119" s="177" t="s">
        <v>89</v>
      </c>
      <c r="I119" s="180"/>
      <c r="J119">
        <v>37</v>
      </c>
      <c r="K119">
        <v>40</v>
      </c>
      <c r="L119">
        <v>0</v>
      </c>
      <c r="M119">
        <v>0</v>
      </c>
      <c r="N119"/>
      <c r="O119"/>
      <c r="P119"/>
      <c r="Y119" s="185"/>
    </row>
    <row r="120" spans="1:25" ht="13" x14ac:dyDescent="0.25">
      <c r="A120" s="187" t="s">
        <v>126</v>
      </c>
      <c r="B120" s="188">
        <f>ROUNDUP(IF(INDEX([4]RCaps!$N:$N,MATCH(A120,[4]RCaps!$A:$A,0))="N",INDEX([4]RCaps!$C:$K,MATCH(A120,[4]RCaps!$A:$A,0),MATCH($A$31,[4]RCaps!$C$2:$K$2,0)),INDEX([4]RCaps!$C:$K,MATCH(A120,[4]RCaps!$A:$A,0),MATCH($A$31,[4]RCaps!$C$2:$K$2,0))*INDEX([4]RCaps!$Q:$Q,MATCH(A120,[4]RCaps!$A:$A,0))),0)</f>
        <v>73</v>
      </c>
      <c r="C120" s="179">
        <f>IF((INDEX([4]RCaps!$N:$N,MATCH(A120,[4]RCaps!$A:$A,0)))="N",INDEX([4]RCaps!$S:$S,MATCH(A120,[4]RCaps!$A:$A,0)),0)</f>
        <v>8.7899999999999992E-2</v>
      </c>
      <c r="D120" s="180">
        <v>0</v>
      </c>
      <c r="E120" s="178">
        <f>IF((INDEX([4]RCaps!$N:$N,MATCH(A120,[4]RCaps!$A:$A,0)))="N",INDEX([4]RCaps!$T:$T,MATCH(A120,[4]RCaps!$A:$A,0)),0)</f>
        <v>3</v>
      </c>
      <c r="F120" s="177"/>
      <c r="G120" s="177"/>
      <c r="H120" s="177" t="s">
        <v>89</v>
      </c>
      <c r="I120" s="180"/>
      <c r="J120">
        <v>28</v>
      </c>
      <c r="K120">
        <v>31</v>
      </c>
      <c r="L120">
        <v>0</v>
      </c>
      <c r="M120">
        <v>0</v>
      </c>
      <c r="N120"/>
      <c r="O120"/>
      <c r="P120"/>
      <c r="Y120" s="185"/>
    </row>
    <row r="121" spans="1:25" ht="13" x14ac:dyDescent="0.25">
      <c r="A121" s="187" t="s">
        <v>127</v>
      </c>
      <c r="B121" s="188">
        <f>ROUNDUP(IF(INDEX([4]RCaps!$N:$N,MATCH(A121,[4]RCaps!$A:$A,0))="N",INDEX([4]RCaps!$C:$K,MATCH(A121,[4]RCaps!$A:$A,0),MATCH($A$31,[4]RCaps!$C$2:$K$2,0)),INDEX([4]RCaps!$C:$K,MATCH(A121,[4]RCaps!$A:$A,0),MATCH($A$31,[4]RCaps!$C$2:$K$2,0))*INDEX([4]RCaps!$Q:$Q,MATCH(A121,[4]RCaps!$A:$A,0))),0)</f>
        <v>73</v>
      </c>
      <c r="C121" s="179">
        <f>IF((INDEX([4]RCaps!$N:$N,MATCH(A121,[4]RCaps!$A:$A,0)))="N",INDEX([4]RCaps!$S:$S,MATCH(A121,[4]RCaps!$A:$A,0)),0)</f>
        <v>8.7899999999999992E-2</v>
      </c>
      <c r="D121" s="180">
        <v>0</v>
      </c>
      <c r="E121" s="178">
        <f>IF((INDEX([4]RCaps!$N:$N,MATCH(A121,[4]RCaps!$A:$A,0)))="N",INDEX([4]RCaps!$T:$T,MATCH(A121,[4]RCaps!$A:$A,0)),0)</f>
        <v>3</v>
      </c>
      <c r="F121" s="177"/>
      <c r="G121" s="177"/>
      <c r="H121" s="177" t="s">
        <v>89</v>
      </c>
      <c r="I121" s="180"/>
      <c r="J121">
        <v>15</v>
      </c>
      <c r="K121">
        <v>18</v>
      </c>
      <c r="L121">
        <v>0</v>
      </c>
      <c r="M121">
        <v>0</v>
      </c>
      <c r="N121"/>
      <c r="O121"/>
      <c r="P121"/>
      <c r="Y121" s="185"/>
    </row>
    <row r="122" spans="1:25" ht="13" x14ac:dyDescent="0.25">
      <c r="A122" s="187" t="s">
        <v>128</v>
      </c>
      <c r="B122" s="188">
        <f>ROUNDUP(IF(INDEX([4]RCaps!$N:$N,MATCH(A122,[4]RCaps!$A:$A,0))="N",INDEX([4]RCaps!$C:$K,MATCH(A122,[4]RCaps!$A:$A,0),MATCH($A$31,[4]RCaps!$C$2:$K$2,0)),INDEX([4]RCaps!$C:$K,MATCH(A122,[4]RCaps!$A:$A,0),MATCH($A$31,[4]RCaps!$C$2:$K$2,0))*INDEX([4]RCaps!$Q:$Q,MATCH(A122,[4]RCaps!$A:$A,0))),0)</f>
        <v>73</v>
      </c>
      <c r="C122" s="179">
        <f>IF((INDEX([4]RCaps!$N:$N,MATCH(A122,[4]RCaps!$A:$A,0)))="N",INDEX([4]RCaps!$S:$S,MATCH(A122,[4]RCaps!$A:$A,0)),0)</f>
        <v>8.7899999999999992E-2</v>
      </c>
      <c r="D122" s="180">
        <v>0</v>
      </c>
      <c r="E122" s="178">
        <f>IF((INDEX([4]RCaps!$N:$N,MATCH(A122,[4]RCaps!$A:$A,0)))="N",INDEX([4]RCaps!$T:$T,MATCH(A122,[4]RCaps!$A:$A,0)),0)</f>
        <v>3</v>
      </c>
      <c r="F122" s="177"/>
      <c r="G122" s="177"/>
      <c r="H122" s="177" t="s">
        <v>89</v>
      </c>
      <c r="I122" s="180"/>
      <c r="J122">
        <v>23</v>
      </c>
      <c r="K122">
        <v>26</v>
      </c>
      <c r="L122">
        <v>0</v>
      </c>
      <c r="M122">
        <v>0</v>
      </c>
      <c r="N122"/>
      <c r="O122"/>
      <c r="P122"/>
      <c r="Y122" s="185"/>
    </row>
    <row r="123" spans="1:25" ht="13" x14ac:dyDescent="0.25">
      <c r="A123" s="187" t="s">
        <v>277</v>
      </c>
      <c r="B123" s="188">
        <f>ROUNDUP(IF(INDEX([4]RCaps!$N:$N,MATCH(A123,[4]RCaps!$A:$A,0))="N",INDEX([4]RCaps!$C:$K,MATCH(A123,[4]RCaps!$A:$A,0),MATCH($A$31,[4]RCaps!$C$2:$K$2,0)),INDEX([4]RCaps!$C:$K,MATCH(A123,[4]RCaps!$A:$A,0),MATCH($A$31,[4]RCaps!$C$2:$K$2,0))*INDEX([4]RCaps!$Q:$Q,MATCH(A123,[4]RCaps!$A:$A,0))),0)</f>
        <v>12</v>
      </c>
      <c r="C123" s="179">
        <f>IF((INDEX([4]RCaps!$N:$N,MATCH(A123,[4]RCaps!$A:$A,0)))="N",INDEX([4]RCaps!$S:$S,MATCH(A123,[4]RCaps!$A:$A,0)),0)</f>
        <v>2.98E-2</v>
      </c>
      <c r="D123" s="180">
        <v>0</v>
      </c>
      <c r="E123" s="178">
        <f>IF((INDEX([4]RCaps!$N:$N,MATCH(A123,[4]RCaps!$A:$A,0)))="N",INDEX([4]RCaps!$T:$T,MATCH(A123,[4]RCaps!$A:$A,0)),0)</f>
        <v>3</v>
      </c>
      <c r="F123" s="177"/>
      <c r="G123" s="177"/>
      <c r="H123" s="177"/>
      <c r="I123" s="180"/>
      <c r="J123">
        <v>20</v>
      </c>
      <c r="K123">
        <v>23</v>
      </c>
      <c r="L123">
        <v>0</v>
      </c>
      <c r="M123">
        <v>0</v>
      </c>
      <c r="N123"/>
      <c r="O123"/>
      <c r="P123"/>
      <c r="Y123" s="185"/>
    </row>
    <row r="124" spans="1:25" ht="13" x14ac:dyDescent="0.25">
      <c r="A124" s="187" t="s">
        <v>296</v>
      </c>
      <c r="B124" s="188">
        <f>ROUNDUP(IF(INDEX([4]RCaps!$N:$N,MATCH(A124,[4]RCaps!$A:$A,0))="N",INDEX([4]RCaps!$C:$K,MATCH(A124,[4]RCaps!$A:$A,0),MATCH($A$31,[4]RCaps!$C$2:$K$2,0)),INDEX([4]RCaps!$C:$K,MATCH(A124,[4]RCaps!$A:$A,0),MATCH($A$31,[4]RCaps!$C$2:$K$2,0))*INDEX([4]RCaps!$Q:$Q,MATCH(A124,[4]RCaps!$A:$A,0))),0)</f>
        <v>8</v>
      </c>
      <c r="C124" s="179">
        <f>IF((INDEX([4]RCaps!$N:$N,MATCH(A124,[4]RCaps!$A:$A,0)))="N",INDEX([4]RCaps!$S:$S,MATCH(A124,[4]RCaps!$A:$A,0)),0)</f>
        <v>6.9199999999999998E-2</v>
      </c>
      <c r="D124" s="180">
        <v>0</v>
      </c>
      <c r="E124" s="178">
        <f>IF((INDEX([4]RCaps!$N:$N,MATCH(A124,[4]RCaps!$A:$A,0)))="N",INDEX([4]RCaps!$T:$T,MATCH(A124,[4]RCaps!$A:$A,0)),0)</f>
        <v>3</v>
      </c>
      <c r="F124" s="177"/>
      <c r="G124" s="177"/>
      <c r="H124" s="177"/>
      <c r="I124" s="180"/>
      <c r="J124">
        <v>23</v>
      </c>
      <c r="K124">
        <v>26</v>
      </c>
      <c r="L124">
        <v>0</v>
      </c>
      <c r="M124">
        <v>0</v>
      </c>
      <c r="N124"/>
      <c r="O124"/>
      <c r="P124"/>
      <c r="Y124" s="185"/>
    </row>
    <row r="125" spans="1:25" ht="13" x14ac:dyDescent="0.25">
      <c r="A125" s="187" t="s">
        <v>297</v>
      </c>
      <c r="B125" s="188">
        <f>ROUNDUP(IF(INDEX([4]RCaps!$N:$N,MATCH(A125,[4]RCaps!$A:$A,0))="N",INDEX([4]RCaps!$C:$K,MATCH(A125,[4]RCaps!$A:$A,0),MATCH($A$31,[4]RCaps!$C$2:$K$2,0)),INDEX([4]RCaps!$C:$K,MATCH(A125,[4]RCaps!$A:$A,0),MATCH($A$31,[4]RCaps!$C$2:$K$2,0))*INDEX([4]RCaps!$Q:$Q,MATCH(A125,[4]RCaps!$A:$A,0))),0)</f>
        <v>71</v>
      </c>
      <c r="C125" s="179">
        <f>IF((INDEX([4]RCaps!$N:$N,MATCH(A125,[4]RCaps!$A:$A,0)))="N",INDEX([4]RCaps!$S:$S,MATCH(A125,[4]RCaps!$A:$A,0)),0)</f>
        <v>6.9199999999999998E-2</v>
      </c>
      <c r="D125" s="180">
        <v>0</v>
      </c>
      <c r="E125" s="178">
        <f>IF((INDEX([4]RCaps!$N:$N,MATCH(A125,[4]RCaps!$A:$A,0)))="N",INDEX([4]RCaps!$T:$T,MATCH(A125,[4]RCaps!$A:$A,0)),0)</f>
        <v>3</v>
      </c>
      <c r="F125" s="177"/>
      <c r="G125" s="177"/>
      <c r="H125" s="177"/>
      <c r="I125" s="180"/>
      <c r="J125">
        <v>20</v>
      </c>
      <c r="K125">
        <v>23</v>
      </c>
      <c r="L125">
        <v>0</v>
      </c>
      <c r="M125">
        <v>0</v>
      </c>
      <c r="N125"/>
      <c r="O125"/>
      <c r="P125"/>
      <c r="Y125" s="185"/>
    </row>
    <row r="126" spans="1:25" ht="13" x14ac:dyDescent="0.25">
      <c r="A126" s="187" t="s">
        <v>298</v>
      </c>
      <c r="B126" s="188">
        <f>ROUNDUP(IF(INDEX([4]RCaps!$N:$N,MATCH(A126,[4]RCaps!$A:$A,0))="N",INDEX([4]RCaps!$C:$K,MATCH(A126,[4]RCaps!$A:$A,0),MATCH($A$31,[4]RCaps!$C$2:$K$2,0)),INDEX([4]RCaps!$C:$K,MATCH(A126,[4]RCaps!$A:$A,0),MATCH($A$31,[4]RCaps!$C$2:$K$2,0))*INDEX([4]RCaps!$Q:$Q,MATCH(A126,[4]RCaps!$A:$A,0))),0)</f>
        <v>0</v>
      </c>
      <c r="C126" s="179">
        <f>IF((INDEX([4]RCaps!$N:$N,MATCH(A126,[4]RCaps!$A:$A,0)))="N",INDEX([4]RCaps!$S:$S,MATCH(A126,[4]RCaps!$A:$A,0)),0)</f>
        <v>0</v>
      </c>
      <c r="D126" s="180">
        <v>0</v>
      </c>
      <c r="E126" s="178">
        <f>IF((INDEX([4]RCaps!$N:$N,MATCH(A126,[4]RCaps!$A:$A,0)))="N",INDEX([4]RCaps!$T:$T,MATCH(A126,[4]RCaps!$A:$A,0)),0)</f>
        <v>0</v>
      </c>
      <c r="F126" s="177"/>
      <c r="G126" s="177"/>
      <c r="H126" s="177"/>
      <c r="I126" s="180"/>
      <c r="J126">
        <v>0</v>
      </c>
      <c r="K126">
        <v>0</v>
      </c>
      <c r="L126">
        <v>0</v>
      </c>
      <c r="M126">
        <v>0</v>
      </c>
      <c r="N126"/>
      <c r="O126"/>
      <c r="P126"/>
      <c r="Y126" s="185"/>
    </row>
    <row r="127" spans="1:25" ht="13" x14ac:dyDescent="0.25">
      <c r="A127" s="187" t="s">
        <v>299</v>
      </c>
      <c r="B127" s="188">
        <f>ROUNDUP(IF(INDEX([4]RCaps!$N:$N,MATCH(A127,[4]RCaps!$A:$A,0))="N",INDEX([4]RCaps!$C:$K,MATCH(A127,[4]RCaps!$A:$A,0),MATCH($A$31,[4]RCaps!$C$2:$K$2,0)),INDEX([4]RCaps!$C:$K,MATCH(A127,[4]RCaps!$A:$A,0),MATCH($A$31,[4]RCaps!$C$2:$K$2,0))*INDEX([4]RCaps!$Q:$Q,MATCH(A127,[4]RCaps!$A:$A,0))),0)</f>
        <v>0</v>
      </c>
      <c r="C127" s="179">
        <f>IF((INDEX([4]RCaps!$N:$N,MATCH(A127,[4]RCaps!$A:$A,0)))="N",INDEX([4]RCaps!$S:$S,MATCH(A127,[4]RCaps!$A:$A,0)),0)</f>
        <v>0</v>
      </c>
      <c r="D127" s="180">
        <v>0</v>
      </c>
      <c r="E127" s="178">
        <f>IF((INDEX([4]RCaps!$N:$N,MATCH(A127,[4]RCaps!$A:$A,0)))="N",INDEX([4]RCaps!$T:$T,MATCH(A127,[4]RCaps!$A:$A,0)),0)</f>
        <v>0</v>
      </c>
      <c r="F127" s="177"/>
      <c r="G127" s="177"/>
      <c r="H127" s="177"/>
      <c r="I127" s="180"/>
      <c r="J127">
        <v>0</v>
      </c>
      <c r="K127">
        <v>0</v>
      </c>
      <c r="L127">
        <v>0</v>
      </c>
      <c r="M127">
        <v>0</v>
      </c>
      <c r="N127"/>
      <c r="O127"/>
      <c r="P127"/>
      <c r="Y127" s="185"/>
    </row>
    <row r="128" spans="1:25" ht="13" x14ac:dyDescent="0.25">
      <c r="A128" s="187" t="s">
        <v>269</v>
      </c>
      <c r="B128" s="188">
        <f>ROUNDUP(IF(INDEX([4]RCaps!$N:$N,MATCH(A128,[4]RCaps!$A:$A,0))="N",INDEX([4]RCaps!$C:$K,MATCH(A128,[4]RCaps!$A:$A,0),MATCH($A$31,[4]RCaps!$C$2:$K$2,0)),INDEX([4]RCaps!$C:$K,MATCH(A128,[4]RCaps!$A:$A,0),MATCH($A$31,[4]RCaps!$C$2:$K$2,0))*INDEX([4]RCaps!$Q:$Q,MATCH(A128,[4]RCaps!$A:$A,0))),0)</f>
        <v>250</v>
      </c>
      <c r="C128" s="179">
        <f>IF((INDEX([4]RCaps!$N:$N,MATCH(A128,[4]RCaps!$A:$A,0)))="N",INDEX([4]RCaps!$S:$S,MATCH(A128,[4]RCaps!$A:$A,0)),0)</f>
        <v>0</v>
      </c>
      <c r="D128" s="180">
        <v>0</v>
      </c>
      <c r="E128" s="178">
        <f>IF((INDEX([4]RCaps!$N:$N,MATCH(A128,[4]RCaps!$A:$A,0)))="N",INDEX([4]RCaps!$T:$T,MATCH(A128,[4]RCaps!$A:$A,0)),0)</f>
        <v>0</v>
      </c>
      <c r="F128" s="177"/>
      <c r="G128" s="177"/>
      <c r="H128" s="177"/>
      <c r="I128" s="180"/>
      <c r="J128">
        <v>0</v>
      </c>
      <c r="K128">
        <v>0</v>
      </c>
      <c r="L128">
        <v>0</v>
      </c>
      <c r="M128">
        <v>0</v>
      </c>
      <c r="N128"/>
      <c r="O128"/>
      <c r="P128"/>
      <c r="Y128" s="185"/>
    </row>
    <row r="129" spans="1:25" ht="13" x14ac:dyDescent="0.25">
      <c r="A129" s="187" t="s">
        <v>253</v>
      </c>
      <c r="B129" s="188">
        <f>ROUNDUP(IF(INDEX([4]RCaps!$N:$N,MATCH(A129,[4]RCaps!$A:$A,0))="N",INDEX([4]RCaps!$C:$K,MATCH(A129,[4]RCaps!$A:$A,0),MATCH($A$31,[4]RCaps!$C$2:$K$2,0)),INDEX([4]RCaps!$C:$K,MATCH(A129,[4]RCaps!$A:$A,0),MATCH($A$31,[4]RCaps!$C$2:$K$2,0))*INDEX([4]RCaps!$Q:$Q,MATCH(A129,[4]RCaps!$A:$A,0))),0)</f>
        <v>350</v>
      </c>
      <c r="C129" s="179">
        <f>IF((INDEX([4]RCaps!$N:$N,MATCH(A129,[4]RCaps!$A:$A,0)))="N",INDEX([4]RCaps!$S:$S,MATCH(A129,[4]RCaps!$A:$A,0)),0)</f>
        <v>0</v>
      </c>
      <c r="D129" s="180">
        <v>0</v>
      </c>
      <c r="E129" s="178">
        <f>IF((INDEX([4]RCaps!$N:$N,MATCH(A129,[4]RCaps!$A:$A,0)))="N",INDEX([4]RCaps!$T:$T,MATCH(A129,[4]RCaps!$A:$A,0)),0)</f>
        <v>0</v>
      </c>
      <c r="F129" s="177"/>
      <c r="G129" s="177"/>
      <c r="H129" s="177"/>
      <c r="I129" s="180"/>
      <c r="J129">
        <v>0</v>
      </c>
      <c r="K129">
        <v>0</v>
      </c>
      <c r="L129">
        <v>0</v>
      </c>
      <c r="M129">
        <v>0</v>
      </c>
      <c r="N129"/>
      <c r="O129"/>
      <c r="P129"/>
      <c r="Q129"/>
      <c r="R129"/>
      <c r="S129"/>
      <c r="T129"/>
      <c r="U129"/>
      <c r="V129"/>
      <c r="W129"/>
      <c r="Y129" s="185"/>
    </row>
    <row r="130" spans="1:25" ht="13" x14ac:dyDescent="0.25">
      <c r="A130" s="187" t="s">
        <v>252</v>
      </c>
      <c r="B130" s="188">
        <f>ROUNDUP(IF(INDEX([4]RCaps!$N:$N,MATCH(A130,[4]RCaps!$A:$A,0))="N",INDEX([4]RCaps!$C:$K,MATCH(A130,[4]RCaps!$A:$A,0),MATCH($A$31,[4]RCaps!$C$2:$K$2,0)),INDEX([4]RCaps!$C:$K,MATCH(A130,[4]RCaps!$A:$A,0),MATCH($A$31,[4]RCaps!$C$2:$K$2,0))*INDEX([4]RCaps!$Q:$Q,MATCH(A130,[4]RCaps!$A:$A,0))),0)</f>
        <v>250</v>
      </c>
      <c r="C130" s="179">
        <f>IF((INDEX([4]RCaps!$N:$N,MATCH(A130,[4]RCaps!$A:$A,0)))="N",INDEX([4]RCaps!$S:$S,MATCH(A130,[4]RCaps!$A:$A,0)),0)</f>
        <v>0</v>
      </c>
      <c r="D130" s="180">
        <v>0</v>
      </c>
      <c r="E130" s="178">
        <f>IF((INDEX([4]RCaps!$N:$N,MATCH(A130,[4]RCaps!$A:$A,0)))="N",INDEX([4]RCaps!$T:$T,MATCH(A130,[4]RCaps!$A:$A,0)),0)</f>
        <v>0</v>
      </c>
      <c r="F130" s="177"/>
      <c r="G130" s="177"/>
      <c r="H130" s="177"/>
      <c r="I130" s="180"/>
      <c r="J130">
        <v>0</v>
      </c>
      <c r="K130">
        <v>0</v>
      </c>
      <c r="L130">
        <v>0</v>
      </c>
      <c r="M130">
        <v>0</v>
      </c>
      <c r="N130"/>
      <c r="O130"/>
      <c r="P130"/>
      <c r="Q130"/>
      <c r="R130"/>
      <c r="S130"/>
      <c r="T130"/>
      <c r="U130"/>
      <c r="V130"/>
      <c r="W130"/>
      <c r="Y130" s="185"/>
    </row>
    <row r="131" spans="1:25" ht="13" x14ac:dyDescent="0.25">
      <c r="A131" s="187" t="s">
        <v>254</v>
      </c>
      <c r="B131" s="188">
        <f>ROUNDUP(IF(INDEX([4]RCaps!$N:$N,MATCH(A131,[4]RCaps!$A:$A,0))="N",INDEX([4]RCaps!$C:$K,MATCH(A131,[4]RCaps!$A:$A,0),MATCH($A$31,[4]RCaps!$C$2:$K$2,0)),INDEX([4]RCaps!$C:$K,MATCH(A131,[4]RCaps!$A:$A,0),MATCH($A$31,[4]RCaps!$C$2:$K$2,0))*INDEX([4]RCaps!$Q:$Q,MATCH(A131,[4]RCaps!$A:$A,0))),0)</f>
        <v>250</v>
      </c>
      <c r="C131" s="179">
        <f>IF((INDEX([4]RCaps!$N:$N,MATCH(A131,[4]RCaps!$A:$A,0)))="N",INDEX([4]RCaps!$S:$S,MATCH(A131,[4]RCaps!$A:$A,0)),0)</f>
        <v>0</v>
      </c>
      <c r="D131" s="180">
        <v>0</v>
      </c>
      <c r="E131" s="178">
        <f>IF((INDEX([4]RCaps!$N:$N,MATCH(A131,[4]RCaps!$A:$A,0)))="N",INDEX([4]RCaps!$T:$T,MATCH(A131,[4]RCaps!$A:$A,0)),0)</f>
        <v>0</v>
      </c>
      <c r="F131" s="177"/>
      <c r="G131" s="177"/>
      <c r="H131" s="177"/>
      <c r="I131" s="180"/>
      <c r="J131">
        <v>0</v>
      </c>
      <c r="K131">
        <v>0</v>
      </c>
      <c r="L131">
        <v>0</v>
      </c>
      <c r="M131">
        <v>0</v>
      </c>
      <c r="N131"/>
      <c r="O131"/>
      <c r="P131"/>
      <c r="Q131"/>
      <c r="R131"/>
      <c r="S131"/>
      <c r="T131"/>
      <c r="U131"/>
      <c r="V131"/>
      <c r="W131"/>
      <c r="Y131" s="185"/>
    </row>
    <row r="132" spans="1:25" ht="13" x14ac:dyDescent="0.25">
      <c r="A132" s="187" t="s">
        <v>300</v>
      </c>
      <c r="B132" s="188">
        <f>ROUNDUP(IF(INDEX([4]RCaps!$N:$N,MATCH(A132,[4]RCaps!$A:$A,0))="N",INDEX([4]RCaps!$C:$K,MATCH(A132,[4]RCaps!$A:$A,0),MATCH($A$31,[4]RCaps!$C$2:$K$2,0)),INDEX([4]RCaps!$C:$K,MATCH(A132,[4]RCaps!$A:$A,0),MATCH($A$31,[4]RCaps!$C$2:$K$2,0))*INDEX([4]RCaps!$Q:$Q,MATCH(A132,[4]RCaps!$A:$A,0))),0)</f>
        <v>41</v>
      </c>
      <c r="C132" s="179">
        <f>IF((INDEX([4]RCaps!$N:$N,MATCH(A132,[4]RCaps!$A:$A,0)))="N",INDEX([4]RCaps!$S:$S,MATCH(A132,[4]RCaps!$A:$A,0)),0)</f>
        <v>0.4</v>
      </c>
      <c r="D132" s="180">
        <v>0</v>
      </c>
      <c r="E132" s="178">
        <f>IF((INDEX([4]RCaps!$N:$N,MATCH(A132,[4]RCaps!$A:$A,0)))="N",INDEX([4]RCaps!$T:$T,MATCH(A132,[4]RCaps!$A:$A,0)),0)</f>
        <v>3</v>
      </c>
      <c r="F132" s="177"/>
      <c r="G132" s="177"/>
      <c r="H132" s="177"/>
      <c r="I132" s="180"/>
      <c r="J132">
        <v>41</v>
      </c>
      <c r="K132">
        <v>44</v>
      </c>
      <c r="L132">
        <v>0</v>
      </c>
      <c r="M132">
        <v>0</v>
      </c>
      <c r="N132"/>
      <c r="O132"/>
      <c r="P132"/>
      <c r="Q132"/>
      <c r="R132"/>
      <c r="S132"/>
      <c r="T132"/>
      <c r="U132"/>
      <c r="V132"/>
      <c r="W132"/>
      <c r="Y132" s="185"/>
    </row>
    <row r="133" spans="1:25" ht="13" x14ac:dyDescent="0.25">
      <c r="A133" s="187" t="s">
        <v>301</v>
      </c>
      <c r="B133" s="188">
        <f>ROUNDUP(IF(INDEX([4]RCaps!$N:$N,MATCH(A133,[4]RCaps!$A:$A,0))="N",INDEX([4]RCaps!$C:$K,MATCH(A133,[4]RCaps!$A:$A,0),MATCH($A$31,[4]RCaps!$C$2:$K$2,0)),INDEX([4]RCaps!$C:$K,MATCH(A133,[4]RCaps!$A:$A,0),MATCH($A$31,[4]RCaps!$C$2:$K$2,0))*INDEX([4]RCaps!$Q:$Q,MATCH(A133,[4]RCaps!$A:$A,0))),0)</f>
        <v>77</v>
      </c>
      <c r="C133" s="179">
        <f>IF((INDEX([4]RCaps!$N:$N,MATCH(A133,[4]RCaps!$A:$A,0)))="N",INDEX([4]RCaps!$S:$S,MATCH(A133,[4]RCaps!$A:$A,0)),0)</f>
        <v>0.54</v>
      </c>
      <c r="D133" s="180">
        <v>0</v>
      </c>
      <c r="E133" s="178">
        <f>IF((INDEX([4]RCaps!$N:$N,MATCH(A133,[4]RCaps!$A:$A,0)))="N",INDEX([4]RCaps!$T:$T,MATCH(A133,[4]RCaps!$A:$A,0)),0)</f>
        <v>3</v>
      </c>
      <c r="F133" s="177"/>
      <c r="G133" s="177"/>
      <c r="H133" s="177"/>
      <c r="I133" s="180"/>
      <c r="J133">
        <v>40</v>
      </c>
      <c r="K133">
        <v>43</v>
      </c>
      <c r="L133">
        <v>0</v>
      </c>
      <c r="M133">
        <v>0</v>
      </c>
      <c r="N133"/>
      <c r="O133"/>
      <c r="P133"/>
      <c r="Q133"/>
      <c r="R133"/>
      <c r="S133"/>
      <c r="T133"/>
      <c r="U133"/>
      <c r="V133"/>
      <c r="W133"/>
      <c r="Y133" s="185"/>
    </row>
    <row r="134" spans="1:25" ht="13" x14ac:dyDescent="0.25">
      <c r="A134" s="187" t="s">
        <v>302</v>
      </c>
      <c r="B134" s="188">
        <f>ROUNDUP(IF(INDEX([4]RCaps!$N:$N,MATCH(A134,[4]RCaps!$A:$A,0))="N",INDEX([4]RCaps!$C:$K,MATCH(A134,[4]RCaps!$A:$A,0),MATCH($A$31,[4]RCaps!$C$2:$K$2,0)),INDEX([4]RCaps!$C:$K,MATCH(A134,[4]RCaps!$A:$A,0),MATCH($A$31,[4]RCaps!$C$2:$K$2,0))*INDEX([4]RCaps!$Q:$Q,MATCH(A134,[4]RCaps!$A:$A,0))),0)</f>
        <v>0</v>
      </c>
      <c r="C134" s="179">
        <f>IF((INDEX([4]RCaps!$N:$N,MATCH(A134,[4]RCaps!$A:$A,0)))="N",INDEX([4]RCaps!$S:$S,MATCH(A134,[4]RCaps!$A:$A,0)),0)</f>
        <v>0</v>
      </c>
      <c r="D134" s="180">
        <v>0</v>
      </c>
      <c r="E134" s="178">
        <f>IF((INDEX([4]RCaps!$N:$N,MATCH(A134,[4]RCaps!$A:$A,0)))="N",INDEX([4]RCaps!$T:$T,MATCH(A134,[4]RCaps!$A:$A,0)),0)</f>
        <v>0</v>
      </c>
      <c r="F134" s="177"/>
      <c r="G134" s="177"/>
      <c r="H134" s="177"/>
      <c r="I134" s="180"/>
      <c r="J134">
        <v>0</v>
      </c>
      <c r="K134">
        <v>0</v>
      </c>
      <c r="L134">
        <v>0</v>
      </c>
      <c r="M134">
        <v>0</v>
      </c>
      <c r="N134"/>
      <c r="O134"/>
      <c r="P134"/>
      <c r="Q134"/>
      <c r="R134"/>
      <c r="S134"/>
      <c r="T134"/>
      <c r="U134"/>
      <c r="V134"/>
      <c r="W134"/>
      <c r="Y134" s="185"/>
    </row>
    <row r="135" spans="1:25" ht="13" x14ac:dyDescent="0.25">
      <c r="A135" s="187" t="s">
        <v>303</v>
      </c>
      <c r="B135" s="188">
        <f>ROUNDUP(IF(INDEX([4]RCaps!$N:$N,MATCH(A135,[4]RCaps!$A:$A,0))="N",INDEX([4]RCaps!$C:$K,MATCH(A135,[4]RCaps!$A:$A,0),MATCH($A$31,[4]RCaps!$C$2:$K$2,0)),INDEX([4]RCaps!$C:$K,MATCH(A135,[4]RCaps!$A:$A,0),MATCH($A$31,[4]RCaps!$C$2:$K$2,0))*INDEX([4]RCaps!$Q:$Q,MATCH(A135,[4]RCaps!$A:$A,0))),0)</f>
        <v>0</v>
      </c>
      <c r="C135" s="179">
        <f>IF((INDEX([4]RCaps!$N:$N,MATCH(A135,[4]RCaps!$A:$A,0)))="N",INDEX([4]RCaps!$S:$S,MATCH(A135,[4]RCaps!$A:$A,0)),0)</f>
        <v>6.9199999999999998E-2</v>
      </c>
      <c r="D135" s="180">
        <v>0</v>
      </c>
      <c r="E135" s="178">
        <f>IF((INDEX([4]RCaps!$N:$N,MATCH(A135,[4]RCaps!$A:$A,0)))="N",INDEX([4]RCaps!$T:$T,MATCH(A135,[4]RCaps!$A:$A,0)),0)</f>
        <v>3</v>
      </c>
      <c r="F135" s="177"/>
      <c r="G135" s="177"/>
      <c r="H135" s="177"/>
      <c r="I135" s="180"/>
      <c r="J135">
        <v>15</v>
      </c>
      <c r="K135">
        <v>18</v>
      </c>
      <c r="L135">
        <v>0</v>
      </c>
      <c r="M135">
        <v>0</v>
      </c>
      <c r="N135"/>
      <c r="O135"/>
      <c r="P135"/>
      <c r="Q135"/>
      <c r="R135"/>
      <c r="S135"/>
      <c r="T135"/>
      <c r="U135"/>
      <c r="V135"/>
      <c r="W135"/>
      <c r="Y135" s="185"/>
    </row>
    <row r="136" spans="1:25" ht="13" x14ac:dyDescent="0.25">
      <c r="A136" s="187" t="s">
        <v>304</v>
      </c>
      <c r="B136" s="188">
        <f>ROUNDUP(IF(INDEX([4]RCaps!$N:$N,MATCH(A136,[4]RCaps!$A:$A,0))="N",INDEX([4]RCaps!$C:$K,MATCH(A136,[4]RCaps!$A:$A,0),MATCH($A$31,[4]RCaps!$C$2:$K$2,0)),INDEX([4]RCaps!$C:$K,MATCH(A136,[4]RCaps!$A:$A,0),MATCH($A$31,[4]RCaps!$C$2:$K$2,0))*INDEX([4]RCaps!$Q:$Q,MATCH(A136,[4]RCaps!$A:$A,0))),0)</f>
        <v>70</v>
      </c>
      <c r="C136" s="179">
        <f>IF((INDEX([4]RCaps!$N:$N,MATCH(A136,[4]RCaps!$A:$A,0)))="N",INDEX([4]RCaps!$S:$S,MATCH(A136,[4]RCaps!$A:$A,0)),0)</f>
        <v>2.98E-2</v>
      </c>
      <c r="D136" s="180">
        <v>0</v>
      </c>
      <c r="E136" s="178">
        <f>IF((INDEX([4]RCaps!$N:$N,MATCH(A136,[4]RCaps!$A:$A,0)))="N",INDEX([4]RCaps!$T:$T,MATCH(A136,[4]RCaps!$A:$A,0)),0)</f>
        <v>3</v>
      </c>
      <c r="F136" s="177"/>
      <c r="G136" s="177"/>
      <c r="H136" s="177" t="s">
        <v>104</v>
      </c>
      <c r="I136" s="180"/>
      <c r="J136">
        <v>34</v>
      </c>
      <c r="K136">
        <v>37</v>
      </c>
      <c r="L136">
        <v>0</v>
      </c>
      <c r="M136">
        <v>0</v>
      </c>
      <c r="N136"/>
      <c r="O136"/>
      <c r="P136"/>
      <c r="Q136"/>
      <c r="R136"/>
      <c r="S136"/>
      <c r="T136"/>
      <c r="U136"/>
      <c r="V136"/>
      <c r="W136"/>
      <c r="Y136" s="185"/>
    </row>
    <row r="137" spans="1:25" ht="13" x14ac:dyDescent="0.25">
      <c r="A137" s="187" t="s">
        <v>305</v>
      </c>
      <c r="B137" s="188">
        <f>ROUNDUP(IF(INDEX([4]RCaps!$N:$N,MATCH(A137,[4]RCaps!$A:$A,0))="N",INDEX([4]RCaps!$C:$K,MATCH(A137,[4]RCaps!$A:$A,0),MATCH($A$31,[4]RCaps!$C$2:$K$2,0)),INDEX([4]RCaps!$C:$K,MATCH(A137,[4]RCaps!$A:$A,0),MATCH($A$31,[4]RCaps!$C$2:$K$2,0))*INDEX([4]RCaps!$Q:$Q,MATCH(A137,[4]RCaps!$A:$A,0))),0)</f>
        <v>70</v>
      </c>
      <c r="C137" s="179">
        <f>IF((INDEX([4]RCaps!$N:$N,MATCH(A137,[4]RCaps!$A:$A,0)))="N",INDEX([4]RCaps!$S:$S,MATCH(A137,[4]RCaps!$A:$A,0)),0)</f>
        <v>2.98E-2</v>
      </c>
      <c r="D137" s="180">
        <v>0</v>
      </c>
      <c r="E137" s="178">
        <f>IF((INDEX([4]RCaps!$N:$N,MATCH(A137,[4]RCaps!$A:$A,0)))="N",INDEX([4]RCaps!$T:$T,MATCH(A137,[4]RCaps!$A:$A,0)),0)</f>
        <v>3</v>
      </c>
      <c r="F137" s="177"/>
      <c r="G137" s="177"/>
      <c r="H137" s="177" t="s">
        <v>104</v>
      </c>
      <c r="I137" s="180"/>
      <c r="J137">
        <v>31</v>
      </c>
      <c r="K137">
        <v>34</v>
      </c>
      <c r="L137">
        <v>0</v>
      </c>
      <c r="M137">
        <v>0</v>
      </c>
      <c r="N137"/>
      <c r="O137"/>
      <c r="P137"/>
      <c r="Q137"/>
      <c r="R137"/>
      <c r="S137"/>
      <c r="T137"/>
      <c r="U137"/>
      <c r="V137"/>
      <c r="W137"/>
      <c r="Y137" s="185"/>
    </row>
    <row r="138" spans="1:25" ht="13" x14ac:dyDescent="0.25">
      <c r="A138" s="187" t="s">
        <v>306</v>
      </c>
      <c r="B138" s="188">
        <f>ROUNDUP(IF(INDEX([4]RCaps!$N:$N,MATCH(A138,[4]RCaps!$A:$A,0))="N",INDEX([4]RCaps!$C:$K,MATCH(A138,[4]RCaps!$A:$A,0),MATCH($A$31,[4]RCaps!$C$2:$K$2,0)),INDEX([4]RCaps!$C:$K,MATCH(A138,[4]RCaps!$A:$A,0),MATCH($A$31,[4]RCaps!$C$2:$K$2,0))*INDEX([4]RCaps!$Q:$Q,MATCH(A138,[4]RCaps!$A:$A,0))),0)</f>
        <v>118</v>
      </c>
      <c r="C138" s="179">
        <f>IF((INDEX([4]RCaps!$N:$N,MATCH(A138,[4]RCaps!$A:$A,0)))="N",INDEX([4]RCaps!$S:$S,MATCH(A138,[4]RCaps!$A:$A,0)),0)</f>
        <v>2.98E-2</v>
      </c>
      <c r="D138" s="180">
        <v>0</v>
      </c>
      <c r="E138" s="178">
        <f>IF((INDEX([4]RCaps!$N:$N,MATCH(A138,[4]RCaps!$A:$A,0)))="N",INDEX([4]RCaps!$T:$T,MATCH(A138,[4]RCaps!$A:$A,0)),0)</f>
        <v>3</v>
      </c>
      <c r="F138" s="177"/>
      <c r="G138" s="177"/>
      <c r="H138" s="177" t="s">
        <v>104</v>
      </c>
      <c r="I138" s="180"/>
      <c r="J138">
        <v>34</v>
      </c>
      <c r="K138">
        <v>37</v>
      </c>
      <c r="L138">
        <v>0</v>
      </c>
      <c r="M138">
        <v>0</v>
      </c>
      <c r="N138"/>
      <c r="O138"/>
      <c r="P138"/>
      <c r="W138"/>
      <c r="Y138" s="185"/>
    </row>
    <row r="139" spans="1:25" x14ac:dyDescent="0.25">
      <c r="A139" s="177" t="s">
        <v>307</v>
      </c>
      <c r="B139" s="188">
        <f>ROUNDUP(IF(INDEX([4]RCaps!$N:$N,MATCH(A139,[4]RCaps!$A:$A,0))="N",INDEX([4]RCaps!$C:$K,MATCH(A139,[4]RCaps!$A:$A,0),MATCH($A$31,[4]RCaps!$C$2:$K$2,0)),INDEX([4]RCaps!$C:$K,MATCH(A139,[4]RCaps!$A:$A,0),MATCH($A$31,[4]RCaps!$C$2:$K$2,0))*INDEX([4]RCaps!$Q:$Q,MATCH(A139,[4]RCaps!$A:$A,0))),0)</f>
        <v>70</v>
      </c>
      <c r="C139" s="179">
        <f>IF((INDEX([4]RCaps!$N:$N,MATCH(A139,[4]RCaps!$A:$A,0)))="N",INDEX([4]RCaps!$S:$S,MATCH(A139,[4]RCaps!$A:$A,0)),0)</f>
        <v>2.98E-2</v>
      </c>
      <c r="D139" s="180">
        <v>0</v>
      </c>
      <c r="E139" s="178">
        <f>IF((INDEX([4]RCaps!$N:$N,MATCH(A139,[4]RCaps!$A:$A,0)))="N",INDEX([4]RCaps!$T:$T,MATCH(A139,[4]RCaps!$A:$A,0)),0)</f>
        <v>3</v>
      </c>
      <c r="F139" s="180"/>
      <c r="G139" s="180"/>
      <c r="H139" s="177" t="s">
        <v>104</v>
      </c>
      <c r="I139" s="177"/>
      <c r="J139">
        <v>17</v>
      </c>
      <c r="K139">
        <v>20</v>
      </c>
      <c r="L139">
        <v>0</v>
      </c>
      <c r="M139">
        <v>0</v>
      </c>
      <c r="N139"/>
      <c r="O139"/>
      <c r="P139"/>
      <c r="Y139" s="185"/>
    </row>
    <row r="140" spans="1:25" x14ac:dyDescent="0.25">
      <c r="A140" s="177" t="s">
        <v>308</v>
      </c>
      <c r="B140" s="188">
        <f>ROUNDUP(IF(INDEX([4]RCaps!$N:$N,MATCH(A140,[4]RCaps!$A:$A,0))="N",INDEX([4]RCaps!$C:$K,MATCH(A140,[4]RCaps!$A:$A,0),MATCH($A$31,[4]RCaps!$C$2:$K$2,0)),INDEX([4]RCaps!$C:$K,MATCH(A140,[4]RCaps!$A:$A,0),MATCH($A$31,[4]RCaps!$C$2:$K$2,0))*INDEX([4]RCaps!$Q:$Q,MATCH(A140,[4]RCaps!$A:$A,0))),0)</f>
        <v>15</v>
      </c>
      <c r="C140" s="179">
        <f>IF((INDEX([4]RCaps!$N:$N,MATCH(A140,[4]RCaps!$A:$A,0)))="N",INDEX([4]RCaps!$S:$S,MATCH(A140,[4]RCaps!$A:$A,0)),0)</f>
        <v>6.9199999999999998E-2</v>
      </c>
      <c r="D140" s="180">
        <v>0</v>
      </c>
      <c r="E140" s="178">
        <f>IF((INDEX([4]RCaps!$N:$N,MATCH(A140,[4]RCaps!$A:$A,0)))="N",INDEX([4]RCaps!$T:$T,MATCH(A140,[4]RCaps!$A:$A,0)),0)</f>
        <v>3</v>
      </c>
      <c r="F140" s="180"/>
      <c r="G140" s="180"/>
      <c r="H140" s="177"/>
      <c r="I140" s="177"/>
      <c r="J140">
        <v>37</v>
      </c>
      <c r="K140">
        <v>40</v>
      </c>
      <c r="L140">
        <v>0</v>
      </c>
      <c r="M140">
        <v>0</v>
      </c>
      <c r="N140"/>
      <c r="O140"/>
      <c r="P140"/>
      <c r="Y140" s="185"/>
    </row>
    <row r="141" spans="1:25" x14ac:dyDescent="0.25">
      <c r="A141" s="177" t="s">
        <v>309</v>
      </c>
      <c r="B141" s="188">
        <f>ROUNDUP(IF(INDEX([4]RCaps!$N:$N,MATCH(A141,[4]RCaps!$A:$A,0))="N",INDEX([4]RCaps!$C:$K,MATCH(A141,[4]RCaps!$A:$A,0),MATCH($A$31,[4]RCaps!$C$2:$K$2,0)),INDEX([4]RCaps!$C:$K,MATCH(A141,[4]RCaps!$A:$A,0),MATCH($A$31,[4]RCaps!$C$2:$K$2,0))*INDEX([4]RCaps!$Q:$Q,MATCH(A141,[4]RCaps!$A:$A,0))),0)</f>
        <v>100</v>
      </c>
      <c r="C141" s="179">
        <f>IF((INDEX([4]RCaps!$N:$N,MATCH(A141,[4]RCaps!$A:$A,0)))="N",INDEX([4]RCaps!$S:$S,MATCH(A141,[4]RCaps!$A:$A,0)),0)</f>
        <v>2.98E-2</v>
      </c>
      <c r="D141" s="180">
        <v>0</v>
      </c>
      <c r="E141" s="178">
        <f>IF((INDEX([4]RCaps!$N:$N,MATCH(A141,[4]RCaps!$A:$A,0)))="N",INDEX([4]RCaps!$T:$T,MATCH(A141,[4]RCaps!$A:$A,0)),0)</f>
        <v>3</v>
      </c>
      <c r="F141" s="177"/>
      <c r="G141" s="177"/>
      <c r="H141" s="177" t="s">
        <v>104</v>
      </c>
      <c r="I141" s="177"/>
      <c r="J141">
        <v>28</v>
      </c>
      <c r="K141">
        <v>31</v>
      </c>
      <c r="L141">
        <v>0</v>
      </c>
      <c r="M141">
        <v>0</v>
      </c>
      <c r="N141"/>
      <c r="O141"/>
      <c r="P141"/>
      <c r="Y141" s="185"/>
    </row>
    <row r="142" spans="1:25" x14ac:dyDescent="0.25">
      <c r="A142" s="177" t="s">
        <v>310</v>
      </c>
      <c r="B142" s="188">
        <f>ROUNDUP(IF(INDEX([4]RCaps!$N:$N,MATCH(A142,[4]RCaps!$A:$A,0))="N",INDEX([4]RCaps!$C:$K,MATCH(A142,[4]RCaps!$A:$A,0),MATCH($A$31,[4]RCaps!$C$2:$K$2,0)),INDEX([4]RCaps!$C:$K,MATCH(A142,[4]RCaps!$A:$A,0),MATCH($A$31,[4]RCaps!$C$2:$K$2,0))*INDEX([4]RCaps!$Q:$Q,MATCH(A142,[4]RCaps!$A:$A,0))),0)</f>
        <v>100</v>
      </c>
      <c r="C142" s="179">
        <f>IF((INDEX([4]RCaps!$N:$N,MATCH(A142,[4]RCaps!$A:$A,0)))="N",INDEX([4]RCaps!$S:$S,MATCH(A142,[4]RCaps!$A:$A,0)),0)</f>
        <v>2.98E-2</v>
      </c>
      <c r="D142" s="180">
        <v>0</v>
      </c>
      <c r="E142" s="178">
        <f>IF((INDEX([4]RCaps!$N:$N,MATCH(A142,[4]RCaps!$A:$A,0)))="N",INDEX([4]RCaps!$T:$T,MATCH(A142,[4]RCaps!$A:$A,0)),0)</f>
        <v>3</v>
      </c>
      <c r="F142" s="177"/>
      <c r="G142" s="177"/>
      <c r="H142" s="177" t="s">
        <v>104</v>
      </c>
      <c r="I142" s="177"/>
      <c r="J142">
        <v>23</v>
      </c>
      <c r="K142">
        <v>26</v>
      </c>
      <c r="L142">
        <v>0</v>
      </c>
      <c r="M142">
        <v>0</v>
      </c>
      <c r="N142"/>
      <c r="O142"/>
      <c r="P142"/>
      <c r="Y142" s="186"/>
    </row>
    <row r="143" spans="1:25" x14ac:dyDescent="0.25">
      <c r="A143" s="177" t="s">
        <v>313</v>
      </c>
      <c r="B143" s="188">
        <f>ROUNDUP(IF(INDEX([4]RCaps!$N:$N,MATCH(A143,[4]RCaps!$A:$A,0))="N",INDEX([4]RCaps!$C:$K,MATCH(A143,[4]RCaps!$A:$A,0),MATCH($A$31,[4]RCaps!$C$2:$K$2,0)),INDEX([4]RCaps!$C:$K,MATCH(A143,[4]RCaps!$A:$A,0),MATCH($A$31,[4]RCaps!$C$2:$K$2,0))*INDEX([4]RCaps!$Q:$Q,MATCH(A143,[4]RCaps!$A:$A,0))),0)</f>
        <v>120</v>
      </c>
      <c r="C143" s="179">
        <f>IF((INDEX([4]RCaps!$N:$N,MATCH(A143,[4]RCaps!$A:$A,0)))="N",INDEX([4]RCaps!$S:$S,MATCH(A143,[4]RCaps!$A:$A,0)),0)</f>
        <v>2.98E-2</v>
      </c>
      <c r="D143" s="180">
        <v>0</v>
      </c>
      <c r="E143" s="178">
        <f>IF((INDEX([4]RCaps!$N:$N,MATCH(A143,[4]RCaps!$A:$A,0)))="N",INDEX([4]RCaps!$T:$T,MATCH(A143,[4]RCaps!$A:$A,0)),0)</f>
        <v>3</v>
      </c>
      <c r="F143" s="177"/>
      <c r="G143" s="177"/>
      <c r="H143" s="177" t="s">
        <v>104</v>
      </c>
      <c r="I143" s="177"/>
      <c r="J143">
        <v>28</v>
      </c>
      <c r="K143">
        <v>31</v>
      </c>
      <c r="L143">
        <v>0</v>
      </c>
      <c r="M143">
        <v>0</v>
      </c>
      <c r="N143"/>
      <c r="O143"/>
      <c r="P143"/>
      <c r="Y143" s="185"/>
    </row>
    <row r="144" spans="1:25" x14ac:dyDescent="0.25">
      <c r="A144" s="177" t="s">
        <v>314</v>
      </c>
      <c r="B144" s="188">
        <f>ROUNDUP(IF(INDEX([4]RCaps!$N:$N,MATCH(A144,[4]RCaps!$A:$A,0))="N",INDEX([4]RCaps!$C:$K,MATCH(A144,[4]RCaps!$A:$A,0),MATCH($A$31,[4]RCaps!$C$2:$K$2,0)),INDEX([4]RCaps!$C:$K,MATCH(A144,[4]RCaps!$A:$A,0),MATCH($A$31,[4]RCaps!$C$2:$K$2,0))*INDEX([4]RCaps!$Q:$Q,MATCH(A144,[4]RCaps!$A:$A,0))),0)</f>
        <v>120</v>
      </c>
      <c r="C144" s="179">
        <f>IF((INDEX([4]RCaps!$N:$N,MATCH(A144,[4]RCaps!$A:$A,0)))="N",INDEX([4]RCaps!$S:$S,MATCH(A144,[4]RCaps!$A:$A,0)),0)</f>
        <v>2.98E-2</v>
      </c>
      <c r="D144" s="180">
        <v>0</v>
      </c>
      <c r="E144" s="178">
        <f>IF((INDEX([4]RCaps!$N:$N,MATCH(A144,[4]RCaps!$A:$A,0)))="N",INDEX([4]RCaps!$T:$T,MATCH(A144,[4]RCaps!$A:$A,0)),0)</f>
        <v>3</v>
      </c>
      <c r="F144" s="177"/>
      <c r="G144" s="177"/>
      <c r="H144" s="177" t="s">
        <v>104</v>
      </c>
      <c r="I144" s="177"/>
      <c r="J144">
        <v>20</v>
      </c>
      <c r="K144">
        <v>23</v>
      </c>
      <c r="L144">
        <v>0</v>
      </c>
      <c r="M144">
        <v>0</v>
      </c>
      <c r="N144"/>
      <c r="O144"/>
      <c r="P144"/>
      <c r="Y144" s="185"/>
    </row>
    <row r="145" spans="1:16" x14ac:dyDescent="0.25">
      <c r="A145" t="s">
        <v>315</v>
      </c>
      <c r="B145" s="188">
        <f>ROUNDUP(IF(INDEX([4]RCaps!$N:$N,MATCH(A145,[4]RCaps!$A:$A,0))="N",INDEX([4]RCaps!$C:$K,MATCH(A145,[4]RCaps!$A:$A,0),MATCH($A$31,[4]RCaps!$C$2:$K$2,0)),INDEX([4]RCaps!$C:$K,MATCH(A145,[4]RCaps!$A:$A,0),MATCH($A$31,[4]RCaps!$C$2:$K$2,0))*INDEX([4]RCaps!$Q:$Q,MATCH(A145,[4]RCaps!$A:$A,0))),0)</f>
        <v>100</v>
      </c>
      <c r="C145" s="179">
        <f>IF((INDEX([4]RCaps!$N:$N,MATCH(A145,[4]RCaps!$A:$A,0)))="N",INDEX([4]RCaps!$S:$S,MATCH(A145,[4]RCaps!$A:$A,0)),0)</f>
        <v>2.98E-2</v>
      </c>
      <c r="D145" s="180">
        <v>0</v>
      </c>
      <c r="E145" s="178">
        <f>IF((INDEX([4]RCaps!$N:$N,MATCH(A145,[4]RCaps!$A:$A,0)))="N",INDEX([4]RCaps!$T:$T,MATCH(A145,[4]RCaps!$A:$A,0)),0)</f>
        <v>3</v>
      </c>
      <c r="F145" s="177"/>
      <c r="G145" s="177"/>
      <c r="H145" s="177" t="s">
        <v>104</v>
      </c>
      <c r="I145"/>
      <c r="J145">
        <v>20</v>
      </c>
      <c r="K145">
        <v>23</v>
      </c>
      <c r="L145">
        <v>0</v>
      </c>
      <c r="M145">
        <v>0</v>
      </c>
      <c r="N145"/>
      <c r="O145"/>
      <c r="P145"/>
    </row>
    <row r="146" spans="1:16" x14ac:dyDescent="0.25">
      <c r="A146" s="4" t="s">
        <v>316</v>
      </c>
      <c r="B146" s="188">
        <f>ROUNDUP(IF(INDEX([4]RCaps!$N:$N,MATCH(A146,[4]RCaps!$A:$A,0))="N",INDEX([4]RCaps!$C:$K,MATCH(A146,[4]RCaps!$A:$A,0),MATCH($A$31,[4]RCaps!$C$2:$K$2,0)),INDEX([4]RCaps!$C:$K,MATCH(A146,[4]RCaps!$A:$A,0),MATCH($A$31,[4]RCaps!$C$2:$K$2,0))*INDEX([4]RCaps!$Q:$Q,MATCH(A146,[4]RCaps!$A:$A,0))),0)</f>
        <v>100</v>
      </c>
      <c r="C146" s="179">
        <f>IF((INDEX([4]RCaps!$N:$N,MATCH(A146,[4]RCaps!$A:$A,0)))="N",INDEX([4]RCaps!$S:$S,MATCH(A146,[4]RCaps!$A:$A,0)),0)</f>
        <v>2.98E-2</v>
      </c>
      <c r="D146" s="180">
        <v>0</v>
      </c>
      <c r="E146" s="178">
        <f>IF((INDEX([4]RCaps!$N:$N,MATCH(A146,[4]RCaps!$A:$A,0)))="N",INDEX([4]RCaps!$T:$T,MATCH(A146,[4]RCaps!$A:$A,0)),0)</f>
        <v>3</v>
      </c>
      <c r="F146" s="177"/>
      <c r="G146" s="177"/>
      <c r="H146" s="177" t="s">
        <v>104</v>
      </c>
      <c r="I146" s="173"/>
      <c r="J146" s="4">
        <v>17</v>
      </c>
      <c r="K146" s="4">
        <v>20</v>
      </c>
      <c r="L146" s="4">
        <v>0</v>
      </c>
      <c r="M146" s="4">
        <v>0</v>
      </c>
    </row>
    <row r="147" spans="1:16" x14ac:dyDescent="0.25">
      <c r="A147" s="4" t="s">
        <v>317</v>
      </c>
      <c r="B147" s="188">
        <f>ROUNDUP(IF(INDEX([4]RCaps!$N:$N,MATCH(A147,[4]RCaps!$A:$A,0))="N",INDEX([4]RCaps!$C:$K,MATCH(A147,[4]RCaps!$A:$A,0),MATCH($A$31,[4]RCaps!$C$2:$K$2,0)),INDEX([4]RCaps!$C:$K,MATCH(A147,[4]RCaps!$A:$A,0),MATCH($A$31,[4]RCaps!$C$2:$K$2,0))*INDEX([4]RCaps!$Q:$Q,MATCH(A147,[4]RCaps!$A:$A,0))),0)</f>
        <v>100</v>
      </c>
      <c r="C147" s="179">
        <f>IF((INDEX([4]RCaps!$N:$N,MATCH(A147,[4]RCaps!$A:$A,0)))="N",INDEX([4]RCaps!$S:$S,MATCH(A147,[4]RCaps!$A:$A,0)),0)</f>
        <v>2.98E-2</v>
      </c>
      <c r="D147" s="180">
        <v>0</v>
      </c>
      <c r="E147" s="178">
        <f>IF((INDEX([4]RCaps!$N:$N,MATCH(A147,[4]RCaps!$A:$A,0)))="N",INDEX([4]RCaps!$T:$T,MATCH(A147,[4]RCaps!$A:$A,0)),0)</f>
        <v>3</v>
      </c>
      <c r="F147" s="177"/>
      <c r="G147" s="177"/>
      <c r="H147" s="177" t="s">
        <v>104</v>
      </c>
      <c r="I147" s="176"/>
      <c r="J147" s="4">
        <v>34</v>
      </c>
      <c r="K147" s="4">
        <v>37</v>
      </c>
      <c r="L147" s="4">
        <v>0</v>
      </c>
      <c r="M147" s="4">
        <v>0</v>
      </c>
    </row>
    <row r="148" spans="1:16" x14ac:dyDescent="0.25">
      <c r="A148" s="4" t="s">
        <v>318</v>
      </c>
      <c r="B148" s="188">
        <f>ROUNDUP(IF(INDEX([4]RCaps!$N:$N,MATCH(A148,[4]RCaps!$A:$A,0))="N",INDEX([4]RCaps!$C:$K,MATCH(A148,[4]RCaps!$A:$A,0),MATCH($A$31,[4]RCaps!$C$2:$K$2,0)),INDEX([4]RCaps!$C:$K,MATCH(A148,[4]RCaps!$A:$A,0),MATCH($A$31,[4]RCaps!$C$2:$K$2,0))*INDEX([4]RCaps!$Q:$Q,MATCH(A148,[4]RCaps!$A:$A,0))),0)</f>
        <v>0</v>
      </c>
      <c r="C148" s="179">
        <f>IF((INDEX([4]RCaps!$N:$N,MATCH(A148,[4]RCaps!$A:$A,0)))="N",INDEX([4]RCaps!$S:$S,MATCH(A148,[4]RCaps!$A:$A,0)),0)</f>
        <v>2.98E-2</v>
      </c>
      <c r="D148" s="180">
        <v>0</v>
      </c>
      <c r="E148" s="178">
        <f>IF((INDEX([4]RCaps!$N:$N,MATCH(A148,[4]RCaps!$A:$A,0)))="N",INDEX([4]RCaps!$T:$T,MATCH(A148,[4]RCaps!$A:$A,0)),0)</f>
        <v>3</v>
      </c>
      <c r="F148" s="177"/>
      <c r="G148" s="177"/>
      <c r="H148" s="177" t="s">
        <v>104</v>
      </c>
      <c r="J148" s="4">
        <v>15</v>
      </c>
      <c r="K148" s="4">
        <v>18</v>
      </c>
      <c r="L148" s="4">
        <v>0</v>
      </c>
      <c r="M148" s="4">
        <v>0</v>
      </c>
    </row>
    <row r="149" spans="1:16" x14ac:dyDescent="0.25">
      <c r="B149" s="173" t="s">
        <v>311</v>
      </c>
      <c r="C149" s="173" t="s">
        <v>270</v>
      </c>
      <c r="D149" s="173"/>
      <c r="E149" s="173" t="s">
        <v>271</v>
      </c>
      <c r="F149" s="173" t="s">
        <v>114</v>
      </c>
      <c r="G149" s="173" t="s">
        <v>115</v>
      </c>
      <c r="H149" s="173" t="s">
        <v>116</v>
      </c>
    </row>
    <row r="150" spans="1:16" x14ac:dyDescent="0.25">
      <c r="B150" s="173">
        <v>9579</v>
      </c>
      <c r="C150" s="174">
        <v>4.4720603008762523E-2</v>
      </c>
      <c r="D150" s="173"/>
      <c r="E150" s="175">
        <v>20503</v>
      </c>
      <c r="F150" s="176">
        <v>0.9588382439149743</v>
      </c>
      <c r="G150" s="176">
        <v>0.95527939699123743</v>
      </c>
      <c r="H150" s="176">
        <v>0.91595841945923373</v>
      </c>
    </row>
  </sheetData>
  <dataConsolidate/>
  <mergeCells count="1">
    <mergeCell ref="G18:I18"/>
  </mergeCells>
  <dataValidations disablePrompts="1" xWindow="974" yWindow="382" count="15">
    <dataValidation type="whole" allowBlank="1" showInputMessage="1" showErrorMessage="1" errorTitle="AdCal Data Error" error="Must be integer from 10 to 10000" promptTitle="PS Reservoir Capacity" prompt="(gen MWh)" sqref="D19" xr:uid="{00000000-0002-0000-0200-000000000000}">
      <formula1>10</formula1>
      <formula2>420000</formula2>
    </dataValidation>
    <dataValidation type="whole" allowBlank="1" showInputMessage="1" showErrorMessage="1" errorTitle="AdCal Data Error" error="Must be integer from 1 to 52" promptTitle="NoSO Start Week _____" prompt="Start week of period when Auto scheduled outage not allowed._x000a_Leave blank if not required." sqref="H20" xr:uid="{00000000-0002-0000-0200-000001000000}">
      <formula1>1</formula1>
      <formula2>52</formula2>
    </dataValidation>
    <dataValidation type="whole" allowBlank="1" showInputMessage="1" showErrorMessage="1" errorTitle="AdCal Data Error" error="Must be integer from 1 to 52" promptTitle="NoSO Duration (weeks)" prompt="Duration of period when Auto scheduled outage not allowed._x000a_Leave blank if not required." sqref="I20" xr:uid="{00000000-0002-0000-0200-000002000000}">
      <formula1>1</formula1>
      <formula2>52</formula2>
    </dataValidation>
    <dataValidation type="list" showInputMessage="1" showErrorMessage="1" errorTitle="AdCal Data Error" error="Must be Yes or No" promptTitle="SO Wrap option ____" prompt="Year-end wrap of Auto scheduled outages allowed?" sqref="J20" xr:uid="{00000000-0002-0000-0200-000003000000}">
      <formula1>NoYes</formula1>
    </dataValidation>
    <dataValidation type="decimal" allowBlank="1" showInputMessage="1" showErrorMessage="1" errorTitle="AdCal Data Error" error="Prob must be between 0 and 1." sqref="H6:H16 X6:X16 F6:F16 L6:L16 N6:N16 P6:P16 R6:R16 T6:T16 V6:V16 J6:J16" xr:uid="{00000000-0002-0000-0200-000004000000}">
      <formula1>0</formula1>
      <formula2>1</formula2>
    </dataValidation>
    <dataValidation type="whole" allowBlank="1" showInputMessage="1" showErrorMessage="1" errorTitle="AdCal Data Error" error="Must be integer from 1 to 1000" promptTitle="PS Step" prompt="Used in PS modelling" sqref="B22" xr:uid="{00000000-0002-0000-0200-000005000000}">
      <formula1>1</formula1>
      <formula2>1000</formula2>
    </dataValidation>
    <dataValidation type="decimal" allowBlank="1" showInputMessage="1" showErrorMessage="1" errorTitle="AdCal Data Error" error="Must lie between 0.5 and 1.5" promptTitle="PS Pump/Gen Factor _" prompt="Ratio of pump to gen capacity" sqref="C21:F21" xr:uid="{00000000-0002-0000-0200-000006000000}">
      <formula1>0.5</formula1>
      <formula2>1.5</formula2>
    </dataValidation>
    <dataValidation type="decimal" allowBlank="1" showInputMessage="1" showErrorMessage="1" errorTitle="AdCal Data Error" error="Must lie between 0 and 1" promptTitle="PS Efficiency" prompt="Efficiency of PS cycle (p.u.)" sqref="C20:F20" xr:uid="{00000000-0002-0000-0200-000007000000}">
      <formula1>0</formula1>
      <formula2>1</formula2>
    </dataValidation>
    <dataValidation type="whole" allowBlank="1" showInputMessage="1" showErrorMessage="1" errorTitle="AdCal Data Error" error="Must be integer from 10 to 10000" promptTitle="PS Reservoir Capacity" prompt="(gen MWh)" sqref="E19:F19 C19" xr:uid="{00000000-0002-0000-0200-000008000000}">
      <formula1>10</formula1>
      <formula2>10000</formula2>
    </dataValidation>
    <dataValidation type="list" allowBlank="1" showInputMessage="1" showErrorMessage="1" errorTitle="AdCal Data Error" error="Must be Cap MW or Cap %" promptTitle="FO Code Capacity ________" prompt="Cap MW: capacity by MW_x000a_Cap %: capacity by % of unit value" sqref="G5 E5 I5 W5 M5 O5 Q5 S5 U5 K5" xr:uid="{00000000-0002-0000-0200-000009000000}">
      <formula1>CodeCap</formula1>
    </dataValidation>
    <dataValidation type="list" allowBlank="1" showInputMessage="1" showErrorMessage="1" errorTitle="AdCal Data Error" error="Must be one of the values from list" promptTitle="Maintenance Ranking Order" prompt="Inp: by unit input order_x000a_Cap: by capacity, descending_x000a_CapSO: by cap x SO, descending_x000a__x000a_(needed only for auto maint)" sqref="B6" xr:uid="{00000000-0002-0000-0200-00000A000000}">
      <formula1>Rank</formula1>
    </dataValidation>
    <dataValidation type="list" showInputMessage="1" showErrorMessage="1" errorTitle="AdCal Data Error" error="Must be one of the values from list" promptTitle="Maintenance Option ____" prompt="AutoAbs: auto maint, abs margin_x000a_AutoPC: auto maint, % margin_x000a_Expl: explicit maintenance_x000a_None: no maintenance" sqref="B5" xr:uid="{00000000-0002-0000-0200-00000B000000}">
      <formula1>Maint</formula1>
    </dataValidation>
    <dataValidation type="whole" showInputMessage="1" showErrorMessage="1" errorTitle="AdCal Data Error" error="Must be integer from 1 to 500" promptTitle="StepBld" prompt="Step size (MW) for building Gen Prob table" sqref="B3" xr:uid="{00000000-0002-0000-0200-00000C000000}">
      <formula1>1</formula1>
      <formula2>500</formula2>
    </dataValidation>
    <dataValidation type="whole" allowBlank="1" showInputMessage="1" showErrorMessage="1" errorTitle="AdCal Data Error" error="Must be integer from StepBld to 500" promptTitle="StepComp" prompt="Step size (MW) for compressing Gen Prob table" sqref="B4" xr:uid="{00000000-0002-0000-0200-00000D000000}">
      <formula1>B3</formula1>
      <formula2>500</formula2>
    </dataValidation>
    <dataValidation type="decimal" allowBlank="1" showInputMessage="1" showErrorMessage="1" errorTitle="AdCal Data Error" error="Cap must be between 0 and 100% if entered as %, otherwise between 0 and 1000." sqref="W6:W16 I6:I16 E6:E16 K6:K16 M6:M16 O6:O16 Q6:Q16 S6:S16 U6:U16 G6:G16" xr:uid="{00000000-0002-0000-0200-00000E000000}">
      <formula1>0</formula1>
      <formula2>IF(E$5 = "Cap %", 1, 2000)</formula2>
    </dataValidation>
  </dataValidations>
  <printOptions headings="1"/>
  <pageMargins left="0.75" right="0.75" top="1" bottom="1" header="0.5" footer="0.5"/>
  <pageSetup paperSize="9" orientation="portrait" horizont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tabColor rgb="FF92D050"/>
  </sheetPr>
  <dimension ref="A1:BB1320"/>
  <sheetViews>
    <sheetView zoomScale="70" zoomScaleNormal="70" workbookViewId="0">
      <pane ySplit="1" topLeftCell="A2" activePane="bottomLeft" state="frozen"/>
      <selection pane="bottomLeft" activeCell="I8" sqref="I8"/>
    </sheetView>
  </sheetViews>
  <sheetFormatPr defaultColWidth="9.08984375" defaultRowHeight="12.5" x14ac:dyDescent="0.25"/>
  <cols>
    <col min="1" max="2" width="9.08984375" style="4"/>
    <col min="3" max="3" width="12.90625" style="4" customWidth="1"/>
    <col min="4" max="4" width="9.08984375" style="4"/>
    <col min="5" max="5" width="17.453125" style="4" customWidth="1"/>
    <col min="6" max="6" width="15.453125" style="4" customWidth="1"/>
    <col min="7" max="13" width="9.08984375" style="4"/>
    <col min="14" max="14" width="12.36328125" style="4" customWidth="1"/>
    <col min="15" max="15" width="9.08984375" style="4"/>
    <col min="16" max="16" width="13" style="4" customWidth="1"/>
    <col min="17" max="18" width="13.08984375" style="4" customWidth="1"/>
    <col min="19" max="48" width="9.08984375" style="4"/>
    <col min="49" max="49" width="10.08984375" style="4" customWidth="1"/>
    <col min="50" max="53" width="9.08984375" style="4"/>
    <col min="54" max="54" width="9.08984375" style="4" customWidth="1"/>
    <col min="55" max="16384" width="9.08984375" style="4"/>
  </cols>
  <sheetData>
    <row r="1" spans="1:53" ht="13.5" thickBot="1" x14ac:dyDescent="0.35">
      <c r="A1" s="1" t="s">
        <v>61</v>
      </c>
      <c r="C1" s="1" t="s">
        <v>38</v>
      </c>
      <c r="E1" s="4" t="s">
        <v>62</v>
      </c>
      <c r="F1" s="4" t="s">
        <v>274</v>
      </c>
      <c r="N1" s="98" t="s">
        <v>188</v>
      </c>
      <c r="O1" s="105" t="s">
        <v>238</v>
      </c>
    </row>
    <row r="2" spans="1:53" ht="13" thickBot="1" x14ac:dyDescent="0.3">
      <c r="B2" s="5"/>
      <c r="C2" s="4" t="s">
        <v>214</v>
      </c>
      <c r="D2" s="2"/>
      <c r="N2" s="99" t="s">
        <v>189</v>
      </c>
      <c r="O2" s="100">
        <f>Control!$A$5</f>
        <v>2040</v>
      </c>
      <c r="Q2" s="34"/>
    </row>
    <row r="3" spans="1:53" ht="13.5" thickBot="1" x14ac:dyDescent="0.35">
      <c r="A3" s="136" t="s">
        <v>8</v>
      </c>
      <c r="B3" s="136">
        <f>Control!A5</f>
        <v>2040</v>
      </c>
      <c r="C3" s="137"/>
      <c r="D3" s="137"/>
      <c r="E3" s="138" t="s">
        <v>63</v>
      </c>
      <c r="F3" s="138" t="s">
        <v>64</v>
      </c>
      <c r="G3" s="138" t="s">
        <v>65</v>
      </c>
      <c r="H3" s="138"/>
      <c r="I3" s="137"/>
      <c r="J3" s="137"/>
      <c r="K3" s="137"/>
      <c r="L3" s="137"/>
      <c r="N3" s="99" t="s">
        <v>190</v>
      </c>
      <c r="O3" s="135" t="e">
        <f>#REF!</f>
        <v>#REF!</v>
      </c>
    </row>
    <row r="4" spans="1:53" ht="13" thickBot="1" x14ac:dyDescent="0.3">
      <c r="A4" s="137"/>
      <c r="B4" s="137"/>
      <c r="C4" s="137" t="s">
        <v>8</v>
      </c>
      <c r="D4" s="137"/>
      <c r="E4" s="137">
        <f>Control!A5</f>
        <v>2040</v>
      </c>
      <c r="F4" s="137"/>
      <c r="G4" s="137"/>
      <c r="H4" s="137"/>
      <c r="I4" s="137"/>
      <c r="J4" s="137"/>
      <c r="K4" s="137"/>
      <c r="L4" s="137"/>
      <c r="N4" s="101" t="s">
        <v>193</v>
      </c>
      <c r="O4" s="102" t="str">
        <f>Control!$G$22</f>
        <v>High</v>
      </c>
    </row>
    <row r="5" spans="1:53" x14ac:dyDescent="0.25">
      <c r="A5" s="137"/>
      <c r="B5" s="137"/>
      <c r="C5" s="137" t="s">
        <v>66</v>
      </c>
      <c r="D5" s="137"/>
      <c r="E5" s="139"/>
      <c r="F5" s="140"/>
      <c r="G5" s="139"/>
      <c r="H5" s="137"/>
      <c r="I5" s="137"/>
      <c r="J5" s="137"/>
      <c r="K5" s="137"/>
      <c r="L5" s="137"/>
      <c r="N5" s="113" t="s">
        <v>203</v>
      </c>
      <c r="O5" s="113"/>
    </row>
    <row r="6" spans="1:53" x14ac:dyDescent="0.25">
      <c r="A6" s="141"/>
      <c r="B6" s="137"/>
      <c r="C6" s="137" t="s">
        <v>67</v>
      </c>
      <c r="D6" s="137"/>
      <c r="E6" s="141">
        <f>BA533</f>
        <v>52715.742254780736</v>
      </c>
      <c r="F6" s="141"/>
      <c r="G6" s="141"/>
      <c r="H6" s="137" t="s">
        <v>68</v>
      </c>
      <c r="I6" s="138"/>
      <c r="J6" s="137"/>
      <c r="K6" s="137"/>
      <c r="L6" s="137"/>
    </row>
    <row r="7" spans="1:53" x14ac:dyDescent="0.25">
      <c r="A7" s="137"/>
      <c r="B7" s="137"/>
      <c r="C7" s="137" t="s">
        <v>69</v>
      </c>
      <c r="D7" s="137"/>
      <c r="E7" s="141">
        <f>AZ534</f>
        <v>8499.9760132800002</v>
      </c>
      <c r="F7" s="141"/>
      <c r="G7" s="141"/>
      <c r="H7" s="137" t="s">
        <v>70</v>
      </c>
      <c r="I7" s="138">
        <v>0</v>
      </c>
      <c r="J7" s="141"/>
      <c r="K7" s="137"/>
      <c r="L7" s="137"/>
    </row>
    <row r="8" spans="1:53" x14ac:dyDescent="0.25">
      <c r="A8" s="137"/>
      <c r="B8" s="137"/>
      <c r="C8" s="137" t="s">
        <v>71</v>
      </c>
      <c r="D8" s="137"/>
      <c r="E8" s="139">
        <f>AZ533/(364*E7)</f>
        <v>0.80933832525541161</v>
      </c>
      <c r="F8" s="140"/>
      <c r="G8" s="139"/>
      <c r="H8" s="137" t="s">
        <v>72</v>
      </c>
      <c r="I8" s="137"/>
      <c r="J8" s="142" t="s">
        <v>73</v>
      </c>
      <c r="K8" s="138" t="s">
        <v>43</v>
      </c>
      <c r="L8" s="138" t="s">
        <v>74</v>
      </c>
    </row>
    <row r="9" spans="1:53" x14ac:dyDescent="0.25">
      <c r="A9" s="137"/>
      <c r="B9" s="137"/>
      <c r="C9" s="137" t="s">
        <v>75</v>
      </c>
      <c r="D9" s="137"/>
      <c r="E9" s="139">
        <f>E10/E8</f>
        <v>0.87716217148694053</v>
      </c>
      <c r="F9" s="139"/>
      <c r="G9" s="139" t="str">
        <f>IF(AND(G10&lt;&gt;"",G8&lt;&gt;""),G10/G8,"")</f>
        <v/>
      </c>
      <c r="H9" s="137" t="s">
        <v>70</v>
      </c>
      <c r="I9" s="138">
        <v>0</v>
      </c>
      <c r="J9" s="142"/>
      <c r="K9" s="143">
        <v>0</v>
      </c>
      <c r="L9" s="144">
        <v>0</v>
      </c>
    </row>
    <row r="10" spans="1:53" x14ac:dyDescent="0.25">
      <c r="A10" s="137"/>
      <c r="B10" s="137"/>
      <c r="C10" s="137" t="s">
        <v>76</v>
      </c>
      <c r="D10" s="137"/>
      <c r="E10" s="140">
        <f>E6/(E7*8.736)</f>
        <v>0.70992096284864059</v>
      </c>
      <c r="F10" s="139"/>
      <c r="G10" s="140" t="str">
        <f>IF(AND(G6&lt;&gt;"", G7&lt;&gt;""),G6/(G7*8.736),"")</f>
        <v/>
      </c>
      <c r="H10" s="137" t="s">
        <v>77</v>
      </c>
      <c r="I10" s="137" t="s">
        <v>191</v>
      </c>
      <c r="J10" s="137"/>
      <c r="K10" s="137"/>
      <c r="L10" s="137"/>
    </row>
    <row r="11" spans="1:53" x14ac:dyDescent="0.25">
      <c r="E11" s="197"/>
      <c r="F11" s="48"/>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row>
    <row r="12" spans="1:53" x14ac:dyDescent="0.25">
      <c r="F12" s="48"/>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row>
    <row r="13" spans="1:53" x14ac:dyDescent="0.25">
      <c r="A13" t="s">
        <v>241</v>
      </c>
      <c r="B13">
        <v>1</v>
      </c>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Z13" s="2" t="s">
        <v>244</v>
      </c>
      <c r="BA13" s="2" t="s">
        <v>245</v>
      </c>
    </row>
    <row r="14" spans="1:53" x14ac:dyDescent="0.25">
      <c r="A14" t="s">
        <v>78</v>
      </c>
      <c r="B14" t="s">
        <v>242</v>
      </c>
      <c r="C14" t="s">
        <v>272</v>
      </c>
      <c r="D14" t="s">
        <v>273</v>
      </c>
      <c r="E14" t="s">
        <v>272</v>
      </c>
      <c r="F14" t="s">
        <v>273</v>
      </c>
      <c r="G14" t="s">
        <v>272</v>
      </c>
      <c r="H14" t="s">
        <v>273</v>
      </c>
      <c r="I14" t="s">
        <v>272</v>
      </c>
      <c r="J14" t="s">
        <v>273</v>
      </c>
      <c r="K14" t="s">
        <v>272</v>
      </c>
      <c r="L14" t="s">
        <v>273</v>
      </c>
      <c r="M14" t="s">
        <v>272</v>
      </c>
      <c r="N14" t="s">
        <v>273</v>
      </c>
      <c r="O14" t="s">
        <v>272</v>
      </c>
      <c r="P14" t="s">
        <v>273</v>
      </c>
      <c r="Q14" t="s">
        <v>272</v>
      </c>
      <c r="R14" t="s">
        <v>273</v>
      </c>
      <c r="S14" t="s">
        <v>272</v>
      </c>
      <c r="T14" t="s">
        <v>273</v>
      </c>
      <c r="U14" t="s">
        <v>272</v>
      </c>
      <c r="V14" t="s">
        <v>273</v>
      </c>
      <c r="W14" t="s">
        <v>272</v>
      </c>
      <c r="X14" t="s">
        <v>273</v>
      </c>
      <c r="Y14" t="s">
        <v>272</v>
      </c>
      <c r="Z14" t="s">
        <v>273</v>
      </c>
      <c r="AA14" t="s">
        <v>272</v>
      </c>
      <c r="AB14" t="s">
        <v>273</v>
      </c>
      <c r="AC14" t="s">
        <v>272</v>
      </c>
      <c r="AD14" t="s">
        <v>273</v>
      </c>
      <c r="AE14" t="s">
        <v>272</v>
      </c>
      <c r="AF14" t="s">
        <v>273</v>
      </c>
      <c r="AG14" t="s">
        <v>272</v>
      </c>
      <c r="AH14" t="s">
        <v>273</v>
      </c>
      <c r="AI14" t="s">
        <v>272</v>
      </c>
      <c r="AJ14" t="s">
        <v>273</v>
      </c>
      <c r="AK14" t="s">
        <v>272</v>
      </c>
      <c r="AL14" t="s">
        <v>273</v>
      </c>
      <c r="AM14" t="s">
        <v>272</v>
      </c>
      <c r="AN14" t="s">
        <v>273</v>
      </c>
      <c r="AO14" t="s">
        <v>272</v>
      </c>
      <c r="AP14" t="s">
        <v>273</v>
      </c>
      <c r="AQ14" t="s">
        <v>272</v>
      </c>
      <c r="AR14" t="s">
        <v>273</v>
      </c>
      <c r="AS14" t="s">
        <v>272</v>
      </c>
      <c r="AT14" t="s">
        <v>273</v>
      </c>
      <c r="AU14" t="s">
        <v>272</v>
      </c>
      <c r="AV14" t="s">
        <v>273</v>
      </c>
      <c r="AW14" t="s">
        <v>272</v>
      </c>
      <c r="AX14" s="195" t="s">
        <v>243</v>
      </c>
      <c r="AZ14" s="2" t="s">
        <v>24</v>
      </c>
      <c r="BA14" s="2" t="s">
        <v>246</v>
      </c>
    </row>
    <row r="15" spans="1:53" x14ac:dyDescent="0.25">
      <c r="A15">
        <v>1</v>
      </c>
      <c r="B15"/>
      <c r="C15">
        <v>6778.3120514100001</v>
      </c>
      <c r="D15">
        <v>6778.3120514100001</v>
      </c>
      <c r="E15">
        <v>6341.0081904400004</v>
      </c>
      <c r="F15">
        <v>6341.0081904400004</v>
      </c>
      <c r="G15">
        <v>6087.6939355699997</v>
      </c>
      <c r="H15">
        <v>6087.6939355699997</v>
      </c>
      <c r="I15">
        <v>5790.5645595799997</v>
      </c>
      <c r="J15">
        <v>5790.5645595799997</v>
      </c>
      <c r="K15">
        <v>5678.1538177700004</v>
      </c>
      <c r="L15">
        <v>5678.1538177700004</v>
      </c>
      <c r="M15">
        <v>5593.1871062299997</v>
      </c>
      <c r="N15">
        <v>5593.1871062299997</v>
      </c>
      <c r="O15">
        <v>5214.8078565300002</v>
      </c>
      <c r="P15">
        <v>5214.8078565300002</v>
      </c>
      <c r="Q15">
        <v>5291.5346554300004</v>
      </c>
      <c r="R15">
        <v>5291.5346554300004</v>
      </c>
      <c r="S15">
        <v>5566.5767716999999</v>
      </c>
      <c r="T15">
        <v>5566.5767716999999</v>
      </c>
      <c r="U15">
        <v>5978.6217385</v>
      </c>
      <c r="V15">
        <v>5978.6217385</v>
      </c>
      <c r="W15">
        <v>6209.0349720200002</v>
      </c>
      <c r="X15">
        <v>6209.0349720200002</v>
      </c>
      <c r="Y15">
        <v>6341.34488246</v>
      </c>
      <c r="Z15">
        <v>6341.34488246</v>
      </c>
      <c r="AA15">
        <v>6512.1345101200004</v>
      </c>
      <c r="AB15">
        <v>6512.1345101200004</v>
      </c>
      <c r="AC15">
        <v>6535.1396119599985</v>
      </c>
      <c r="AD15">
        <v>6535.1396119599985</v>
      </c>
      <c r="AE15">
        <v>6443.8191036200014</v>
      </c>
      <c r="AF15">
        <v>6443.8191036200014</v>
      </c>
      <c r="AG15">
        <v>6434.6323930399994</v>
      </c>
      <c r="AH15">
        <v>6434.6323930399994</v>
      </c>
      <c r="AI15">
        <v>6701.7588212600003</v>
      </c>
      <c r="AJ15">
        <v>6701.7588212600003</v>
      </c>
      <c r="AK15">
        <v>7457.73268981</v>
      </c>
      <c r="AL15">
        <v>7457.73268981</v>
      </c>
      <c r="AM15">
        <v>7860.1309451200004</v>
      </c>
      <c r="AN15">
        <v>7860.1309451200004</v>
      </c>
      <c r="AO15">
        <v>7642.5178603799995</v>
      </c>
      <c r="AP15">
        <v>7642.5178603799995</v>
      </c>
      <c r="AQ15">
        <v>7137.2457134300003</v>
      </c>
      <c r="AR15">
        <v>7137.2457134300003</v>
      </c>
      <c r="AS15">
        <v>6874.1979592499993</v>
      </c>
      <c r="AT15">
        <v>6874.1979592499993</v>
      </c>
      <c r="AU15">
        <v>6612.8485609500003</v>
      </c>
      <c r="AV15">
        <v>6612.8485609500003</v>
      </c>
      <c r="AW15">
        <v>6906.1049365299996</v>
      </c>
      <c r="AX15">
        <v>6906.1049365299996</v>
      </c>
      <c r="AZ15" s="171">
        <f>MAX(C15:AX15)</f>
        <v>7860.1309451200004</v>
      </c>
      <c r="BA15" s="172">
        <f>SUM(C15:AX15)/2000</f>
        <v>153.98910364311004</v>
      </c>
    </row>
    <row r="16" spans="1:53" x14ac:dyDescent="0.25">
      <c r="A16">
        <v>2</v>
      </c>
      <c r="B16"/>
      <c r="C16">
        <v>6725.0181592899999</v>
      </c>
      <c r="D16">
        <v>6725.0181592899999</v>
      </c>
      <c r="E16">
        <v>6295.6363774499996</v>
      </c>
      <c r="F16">
        <v>6295.6363774499996</v>
      </c>
      <c r="G16">
        <v>6054.3723851499999</v>
      </c>
      <c r="H16">
        <v>6054.3723851499999</v>
      </c>
      <c r="I16">
        <v>5749.5309501700003</v>
      </c>
      <c r="J16">
        <v>5749.5309501700003</v>
      </c>
      <c r="K16">
        <v>5591.8364853499997</v>
      </c>
      <c r="L16">
        <v>5591.8364853499997</v>
      </c>
      <c r="M16">
        <v>5498.9030535400007</v>
      </c>
      <c r="N16">
        <v>5498.9030535400007</v>
      </c>
      <c r="O16">
        <v>5304.3544767799985</v>
      </c>
      <c r="P16">
        <v>5304.3544767799985</v>
      </c>
      <c r="Q16">
        <v>5712.8675572800003</v>
      </c>
      <c r="R16">
        <v>5712.8675572800003</v>
      </c>
      <c r="S16">
        <v>6115.0403697800002</v>
      </c>
      <c r="T16">
        <v>6115.0403697800002</v>
      </c>
      <c r="U16">
        <v>6444.2407987900006</v>
      </c>
      <c r="V16">
        <v>6444.2407987900006</v>
      </c>
      <c r="W16">
        <v>6567.5815738299998</v>
      </c>
      <c r="X16">
        <v>6567.5815738299998</v>
      </c>
      <c r="Y16">
        <v>6634.5697773400007</v>
      </c>
      <c r="Z16">
        <v>6634.5697773400007</v>
      </c>
      <c r="AA16">
        <v>6741.4490600300014</v>
      </c>
      <c r="AB16">
        <v>6741.4490600300014</v>
      </c>
      <c r="AC16">
        <v>6701.2539270400002</v>
      </c>
      <c r="AD16">
        <v>6701.2539270400002</v>
      </c>
      <c r="AE16">
        <v>6610.4851540500003</v>
      </c>
      <c r="AF16">
        <v>6610.4851540500003</v>
      </c>
      <c r="AG16">
        <v>6617.5725309200006</v>
      </c>
      <c r="AH16">
        <v>6617.5725309200006</v>
      </c>
      <c r="AI16">
        <v>6877.6918953300001</v>
      </c>
      <c r="AJ16">
        <v>6877.6918953300001</v>
      </c>
      <c r="AK16">
        <v>7456.7322477199996</v>
      </c>
      <c r="AL16">
        <v>7456.7322477199996</v>
      </c>
      <c r="AM16">
        <v>7804.7993355199997</v>
      </c>
      <c r="AN16">
        <v>7804.7993355199997</v>
      </c>
      <c r="AO16">
        <v>7654.1290138799995</v>
      </c>
      <c r="AP16">
        <v>7654.1290138799995</v>
      </c>
      <c r="AQ16">
        <v>7283.8402576399994</v>
      </c>
      <c r="AR16">
        <v>7283.8402576399994</v>
      </c>
      <c r="AS16">
        <v>7103.1148545300002</v>
      </c>
      <c r="AT16">
        <v>7103.1148545300002</v>
      </c>
      <c r="AU16">
        <v>6799.9130111100003</v>
      </c>
      <c r="AV16">
        <v>6799.9130111100003</v>
      </c>
      <c r="AW16">
        <v>6956.3539521900002</v>
      </c>
      <c r="AX16">
        <v>6956.3539521900002</v>
      </c>
      <c r="AZ16" s="171">
        <f t="shared" ref="AZ16:AZ21" si="0">MAX(C16:AX16)</f>
        <v>7804.7993355199997</v>
      </c>
      <c r="BA16" s="172">
        <f t="shared" ref="BA16:BA21" si="1">SUM(C16:AX16)/2000</f>
        <v>157.30128720471004</v>
      </c>
    </row>
    <row r="17" spans="1:53" x14ac:dyDescent="0.25">
      <c r="A17">
        <v>3</v>
      </c>
      <c r="B17"/>
      <c r="C17">
        <v>6896.0105116000004</v>
      </c>
      <c r="D17">
        <v>6896.0105116000004</v>
      </c>
      <c r="E17">
        <v>6427.3793183299986</v>
      </c>
      <c r="F17">
        <v>6427.3793183299986</v>
      </c>
      <c r="G17">
        <v>6160.42545789</v>
      </c>
      <c r="H17">
        <v>6160.42545789</v>
      </c>
      <c r="I17">
        <v>5833.3781906599997</v>
      </c>
      <c r="J17">
        <v>5833.3781906599997</v>
      </c>
      <c r="K17">
        <v>5640.538687100001</v>
      </c>
      <c r="L17">
        <v>5640.538687100001</v>
      </c>
      <c r="M17">
        <v>5507.9725682300004</v>
      </c>
      <c r="N17">
        <v>5507.9725682300004</v>
      </c>
      <c r="O17">
        <v>5250.0724416400008</v>
      </c>
      <c r="P17">
        <v>5250.0724416400008</v>
      </c>
      <c r="Q17">
        <v>5674.9376390300004</v>
      </c>
      <c r="R17">
        <v>5674.9376390300004</v>
      </c>
      <c r="S17">
        <v>6174.5527142199999</v>
      </c>
      <c r="T17">
        <v>6174.5527142199999</v>
      </c>
      <c r="U17">
        <v>6575.6601567799999</v>
      </c>
      <c r="V17">
        <v>6575.6601567799999</v>
      </c>
      <c r="W17">
        <v>6741.7359748899999</v>
      </c>
      <c r="X17">
        <v>6741.7359748899999</v>
      </c>
      <c r="Y17">
        <v>6833.2416421200014</v>
      </c>
      <c r="Z17">
        <v>6833.2416421200014</v>
      </c>
      <c r="AA17">
        <v>6959.6574435000002</v>
      </c>
      <c r="AB17">
        <v>6959.6574435000002</v>
      </c>
      <c r="AC17">
        <v>6906.7278952099996</v>
      </c>
      <c r="AD17">
        <v>6906.7278952099996</v>
      </c>
      <c r="AE17">
        <v>6792.4610654200014</v>
      </c>
      <c r="AF17">
        <v>6792.4610654200014</v>
      </c>
      <c r="AG17">
        <v>6779.0513859399998</v>
      </c>
      <c r="AH17">
        <v>6779.0513859399998</v>
      </c>
      <c r="AI17">
        <v>7011.9259577799994</v>
      </c>
      <c r="AJ17">
        <v>7011.9259577799994</v>
      </c>
      <c r="AK17">
        <v>7644.2215700800007</v>
      </c>
      <c r="AL17">
        <v>7644.2215700800007</v>
      </c>
      <c r="AM17">
        <v>7978.1545098000006</v>
      </c>
      <c r="AN17">
        <v>7978.1545098000006</v>
      </c>
      <c r="AO17">
        <v>7811.31700611</v>
      </c>
      <c r="AP17">
        <v>7811.31700611</v>
      </c>
      <c r="AQ17">
        <v>7455.5206463999994</v>
      </c>
      <c r="AR17">
        <v>7455.5206463999994</v>
      </c>
      <c r="AS17">
        <v>7313.95256419</v>
      </c>
      <c r="AT17">
        <v>7313.95256419</v>
      </c>
      <c r="AU17">
        <v>7003.4167803799992</v>
      </c>
      <c r="AV17">
        <v>7003.4167803799992</v>
      </c>
      <c r="AW17">
        <v>7128.1195088200002</v>
      </c>
      <c r="AX17">
        <v>7128.1195088200002</v>
      </c>
      <c r="AZ17" s="171">
        <f t="shared" si="0"/>
        <v>7978.1545098000006</v>
      </c>
      <c r="BA17" s="172">
        <f t="shared" si="1"/>
        <v>160.50043163612006</v>
      </c>
    </row>
    <row r="18" spans="1:53" x14ac:dyDescent="0.25">
      <c r="A18">
        <v>4</v>
      </c>
      <c r="B18"/>
      <c r="C18">
        <v>7014.2652952099997</v>
      </c>
      <c r="D18">
        <v>7014.2652952099997</v>
      </c>
      <c r="E18">
        <v>6539.4585694099997</v>
      </c>
      <c r="F18">
        <v>6539.4585694099997</v>
      </c>
      <c r="G18">
        <v>6263.2095700499985</v>
      </c>
      <c r="H18">
        <v>6263.2095700499985</v>
      </c>
      <c r="I18">
        <v>5912.6108520400003</v>
      </c>
      <c r="J18">
        <v>5912.6108520400003</v>
      </c>
      <c r="K18">
        <v>5673.8169274200009</v>
      </c>
      <c r="L18">
        <v>5673.8169274200009</v>
      </c>
      <c r="M18">
        <v>5497.1825321699998</v>
      </c>
      <c r="N18">
        <v>5497.1825321699998</v>
      </c>
      <c r="O18">
        <v>5266.2011403500001</v>
      </c>
      <c r="P18">
        <v>5266.2011403500001</v>
      </c>
      <c r="Q18">
        <v>5800.17897197</v>
      </c>
      <c r="R18">
        <v>5800.17897197</v>
      </c>
      <c r="S18">
        <v>6303.0059129499996</v>
      </c>
      <c r="T18">
        <v>6303.0059129499996</v>
      </c>
      <c r="U18">
        <v>6647.7045736399996</v>
      </c>
      <c r="V18">
        <v>6647.7045736399996</v>
      </c>
      <c r="W18">
        <v>6767.4708076899997</v>
      </c>
      <c r="X18">
        <v>6767.4708076899997</v>
      </c>
      <c r="Y18">
        <v>6830.55495961</v>
      </c>
      <c r="Z18">
        <v>6830.55495961</v>
      </c>
      <c r="AA18">
        <v>6946.0616512300003</v>
      </c>
      <c r="AB18">
        <v>6946.0616512300003</v>
      </c>
      <c r="AC18">
        <v>6873.7076746500006</v>
      </c>
      <c r="AD18">
        <v>6873.7076746500006</v>
      </c>
      <c r="AE18">
        <v>6771.5900173500004</v>
      </c>
      <c r="AF18">
        <v>6771.5900173500004</v>
      </c>
      <c r="AG18">
        <v>6789.1835539699996</v>
      </c>
      <c r="AH18">
        <v>6789.1835539699996</v>
      </c>
      <c r="AI18">
        <v>7071.1596488099995</v>
      </c>
      <c r="AJ18">
        <v>7071.1596488099995</v>
      </c>
      <c r="AK18">
        <v>7754.7810833399999</v>
      </c>
      <c r="AL18">
        <v>7754.7810833399999</v>
      </c>
      <c r="AM18">
        <v>8114.0600605899999</v>
      </c>
      <c r="AN18">
        <v>8114.0600605899999</v>
      </c>
      <c r="AO18">
        <v>7966.9824063400001</v>
      </c>
      <c r="AP18">
        <v>7966.9824063400001</v>
      </c>
      <c r="AQ18">
        <v>7623.2515260300006</v>
      </c>
      <c r="AR18">
        <v>7623.2515260300006</v>
      </c>
      <c r="AS18">
        <v>7476.8523649999997</v>
      </c>
      <c r="AT18">
        <v>7476.8523649999997</v>
      </c>
      <c r="AU18">
        <v>7150.8692525899996</v>
      </c>
      <c r="AV18">
        <v>7150.8692525899996</v>
      </c>
      <c r="AW18">
        <v>7297.3721097799998</v>
      </c>
      <c r="AX18">
        <v>7297.3721097799998</v>
      </c>
      <c r="AZ18" s="171">
        <f t="shared" si="0"/>
        <v>8114.0600605899999</v>
      </c>
      <c r="BA18" s="172">
        <f t="shared" si="1"/>
        <v>162.35153146219</v>
      </c>
    </row>
    <row r="19" spans="1:53" x14ac:dyDescent="0.25">
      <c r="A19">
        <v>5</v>
      </c>
      <c r="B19"/>
      <c r="C19">
        <v>6723.0349362200004</v>
      </c>
      <c r="D19">
        <v>6723.0349362200004</v>
      </c>
      <c r="E19">
        <v>6289.4141082499991</v>
      </c>
      <c r="F19">
        <v>6289.4141082499991</v>
      </c>
      <c r="G19">
        <v>6039.6449716999996</v>
      </c>
      <c r="H19">
        <v>6039.6449716999996</v>
      </c>
      <c r="I19">
        <v>5716.1172764900002</v>
      </c>
      <c r="J19">
        <v>5716.1172764900002</v>
      </c>
      <c r="K19">
        <v>5517.2931589</v>
      </c>
      <c r="L19">
        <v>5517.2931589</v>
      </c>
      <c r="M19">
        <v>5409.3363167300004</v>
      </c>
      <c r="N19">
        <v>5409.3363167300004</v>
      </c>
      <c r="O19">
        <v>5226.6093595100001</v>
      </c>
      <c r="P19">
        <v>5226.6093595100001</v>
      </c>
      <c r="Q19">
        <v>5699.5803532399996</v>
      </c>
      <c r="R19">
        <v>5699.5803532399996</v>
      </c>
      <c r="S19">
        <v>6090.0047133799999</v>
      </c>
      <c r="T19">
        <v>6090.0047133799999</v>
      </c>
      <c r="U19">
        <v>6370.8493863599997</v>
      </c>
      <c r="V19">
        <v>6370.8493863599997</v>
      </c>
      <c r="W19">
        <v>6458.2510273300004</v>
      </c>
      <c r="X19">
        <v>6458.2510273300004</v>
      </c>
      <c r="Y19">
        <v>6502.7815353100004</v>
      </c>
      <c r="Z19">
        <v>6502.7815353100004</v>
      </c>
      <c r="AA19">
        <v>6602.77796803</v>
      </c>
      <c r="AB19">
        <v>6602.77796803</v>
      </c>
      <c r="AC19">
        <v>6554.1221386099996</v>
      </c>
      <c r="AD19">
        <v>6554.1221386099996</v>
      </c>
      <c r="AE19">
        <v>6477.6054051899991</v>
      </c>
      <c r="AF19">
        <v>6477.6054051899991</v>
      </c>
      <c r="AG19">
        <v>6510.0966736299997</v>
      </c>
      <c r="AH19">
        <v>6510.0966736299997</v>
      </c>
      <c r="AI19">
        <v>6785.8138516400004</v>
      </c>
      <c r="AJ19">
        <v>6785.8138516400004</v>
      </c>
      <c r="AK19">
        <v>7447.3006394800004</v>
      </c>
      <c r="AL19">
        <v>7447.3006394800004</v>
      </c>
      <c r="AM19">
        <v>7813.7022238000009</v>
      </c>
      <c r="AN19">
        <v>7813.7022238000009</v>
      </c>
      <c r="AO19">
        <v>7692.7341311100008</v>
      </c>
      <c r="AP19">
        <v>7692.7341311100008</v>
      </c>
      <c r="AQ19">
        <v>7314.6674789999997</v>
      </c>
      <c r="AR19">
        <v>7314.6674789999997</v>
      </c>
      <c r="AS19">
        <v>7105.1989644099986</v>
      </c>
      <c r="AT19">
        <v>7105.1989644099986</v>
      </c>
      <c r="AU19">
        <v>6783.9580437200002</v>
      </c>
      <c r="AV19">
        <v>6783.9580437200002</v>
      </c>
      <c r="AW19">
        <v>6971.6556544300001</v>
      </c>
      <c r="AX19">
        <v>6971.6556544300001</v>
      </c>
      <c r="AZ19" s="171">
        <f t="shared" si="0"/>
        <v>7813.7022238000009</v>
      </c>
      <c r="BA19" s="172">
        <f t="shared" si="1"/>
        <v>156.10255031646994</v>
      </c>
    </row>
    <row r="20" spans="1:53" x14ac:dyDescent="0.25">
      <c r="A20">
        <v>6</v>
      </c>
      <c r="B20"/>
      <c r="C20">
        <v>6243.0260621899997</v>
      </c>
      <c r="D20">
        <v>6243.0260621899997</v>
      </c>
      <c r="E20">
        <v>5921.9659132800007</v>
      </c>
      <c r="F20">
        <v>5921.9659132800007</v>
      </c>
      <c r="G20">
        <v>5704.3099145000006</v>
      </c>
      <c r="H20">
        <v>5704.3099145000006</v>
      </c>
      <c r="I20">
        <v>5536.8899864800014</v>
      </c>
      <c r="J20">
        <v>5536.8899864800014</v>
      </c>
      <c r="K20">
        <v>5397.54635297</v>
      </c>
      <c r="L20">
        <v>5397.54635297</v>
      </c>
      <c r="M20">
        <v>5242.7223224400004</v>
      </c>
      <c r="N20">
        <v>5242.7223224400004</v>
      </c>
      <c r="O20">
        <v>5285.6034496800003</v>
      </c>
      <c r="P20">
        <v>5285.6034496800003</v>
      </c>
      <c r="Q20">
        <v>5644.2195896600006</v>
      </c>
      <c r="R20">
        <v>5644.2195896600006</v>
      </c>
      <c r="S20">
        <v>5936.8631380900006</v>
      </c>
      <c r="T20">
        <v>5936.8631380900006</v>
      </c>
      <c r="U20">
        <v>6150.1315795299997</v>
      </c>
      <c r="V20">
        <v>6150.1315795299997</v>
      </c>
      <c r="W20">
        <v>6364.3462345400003</v>
      </c>
      <c r="X20">
        <v>6364.3462345400003</v>
      </c>
      <c r="Y20">
        <v>6497.8323378499999</v>
      </c>
      <c r="Z20">
        <v>6497.8323378499999</v>
      </c>
      <c r="AA20">
        <v>6597.9484673300003</v>
      </c>
      <c r="AB20">
        <v>6597.9484673300003</v>
      </c>
      <c r="AC20">
        <v>6547.3496414900001</v>
      </c>
      <c r="AD20">
        <v>6547.3496414900001</v>
      </c>
      <c r="AE20">
        <v>6513.8729778500001</v>
      </c>
      <c r="AF20">
        <v>6513.8729778500001</v>
      </c>
      <c r="AG20">
        <v>6507.9546443200006</v>
      </c>
      <c r="AH20">
        <v>6507.9546443200006</v>
      </c>
      <c r="AI20">
        <v>6545.89403709</v>
      </c>
      <c r="AJ20">
        <v>6545.89403709</v>
      </c>
      <c r="AK20">
        <v>6907.9947505799992</v>
      </c>
      <c r="AL20">
        <v>6907.9947505799992</v>
      </c>
      <c r="AM20">
        <v>7238.3589822100002</v>
      </c>
      <c r="AN20">
        <v>7238.3589822100002</v>
      </c>
      <c r="AO20">
        <v>7285.6979205899997</v>
      </c>
      <c r="AP20">
        <v>7285.6979205899997</v>
      </c>
      <c r="AQ20">
        <v>7062.7156365400006</v>
      </c>
      <c r="AR20">
        <v>7062.7156365400006</v>
      </c>
      <c r="AS20">
        <v>6778.7727315499997</v>
      </c>
      <c r="AT20">
        <v>6778.7727315499997</v>
      </c>
      <c r="AU20">
        <v>6399.49348844</v>
      </c>
      <c r="AV20">
        <v>6399.49348844</v>
      </c>
      <c r="AW20">
        <v>6407.2341161099994</v>
      </c>
      <c r="AX20">
        <v>6407.2341161099994</v>
      </c>
      <c r="AZ20" s="171">
        <f t="shared" si="0"/>
        <v>7285.6979205899997</v>
      </c>
      <c r="BA20" s="172">
        <f t="shared" si="1"/>
        <v>150.71874427531003</v>
      </c>
    </row>
    <row r="21" spans="1:53" x14ac:dyDescent="0.25">
      <c r="A21">
        <v>7</v>
      </c>
      <c r="B21"/>
      <c r="C21">
        <v>6617.0285131600003</v>
      </c>
      <c r="D21">
        <v>6617.0285131600003</v>
      </c>
      <c r="E21">
        <v>6214.46767507</v>
      </c>
      <c r="F21">
        <v>6214.46767507</v>
      </c>
      <c r="G21">
        <v>5953.0940318299999</v>
      </c>
      <c r="H21">
        <v>5953.0940318299999</v>
      </c>
      <c r="I21">
        <v>5748.6631871400004</v>
      </c>
      <c r="J21">
        <v>5748.6631871400004</v>
      </c>
      <c r="K21">
        <v>5603.9897760399999</v>
      </c>
      <c r="L21">
        <v>5603.9897760399999</v>
      </c>
      <c r="M21">
        <v>5389.2903255900001</v>
      </c>
      <c r="N21">
        <v>5389.2903255900001</v>
      </c>
      <c r="O21">
        <v>5121.6388870000001</v>
      </c>
      <c r="P21">
        <v>5121.6388870000001</v>
      </c>
      <c r="Q21">
        <v>4988.4287190499999</v>
      </c>
      <c r="R21">
        <v>4988.4287190499999</v>
      </c>
      <c r="S21">
        <v>5024.5398322399997</v>
      </c>
      <c r="T21">
        <v>5024.5398322399997</v>
      </c>
      <c r="U21">
        <v>5385.7180719699991</v>
      </c>
      <c r="V21">
        <v>5385.7180719699991</v>
      </c>
      <c r="W21">
        <v>5824.4146782799999</v>
      </c>
      <c r="X21">
        <v>5824.4146782799999</v>
      </c>
      <c r="Y21">
        <v>6143.2172765100004</v>
      </c>
      <c r="Z21">
        <v>6143.2172765100004</v>
      </c>
      <c r="AA21">
        <v>6429.1591784399998</v>
      </c>
      <c r="AB21">
        <v>6429.1591784399998</v>
      </c>
      <c r="AC21">
        <v>6549.7823923899996</v>
      </c>
      <c r="AD21">
        <v>6549.7823923899996</v>
      </c>
      <c r="AE21">
        <v>6533.2776295800004</v>
      </c>
      <c r="AF21">
        <v>6533.2776295800004</v>
      </c>
      <c r="AG21">
        <v>6474.3310044499995</v>
      </c>
      <c r="AH21">
        <v>6474.3310044499995</v>
      </c>
      <c r="AI21">
        <v>6658.1554390000001</v>
      </c>
      <c r="AJ21">
        <v>6658.1554390000001</v>
      </c>
      <c r="AK21">
        <v>7341.7323323600003</v>
      </c>
      <c r="AL21">
        <v>7341.7323323600003</v>
      </c>
      <c r="AM21">
        <v>7733.70233336</v>
      </c>
      <c r="AN21">
        <v>7733.70233336</v>
      </c>
      <c r="AO21">
        <v>7595.0080085299996</v>
      </c>
      <c r="AP21">
        <v>7595.0080085299996</v>
      </c>
      <c r="AQ21">
        <v>7114.2851675699994</v>
      </c>
      <c r="AR21">
        <v>7114.2851675699994</v>
      </c>
      <c r="AS21">
        <v>6734.9928794400003</v>
      </c>
      <c r="AT21">
        <v>6734.9928794400003</v>
      </c>
      <c r="AU21">
        <v>6463.4692179599997</v>
      </c>
      <c r="AV21">
        <v>6463.4692179599997</v>
      </c>
      <c r="AW21">
        <v>6666.7917653999993</v>
      </c>
      <c r="AX21">
        <v>6666.7917653999993</v>
      </c>
      <c r="AZ21" s="171">
        <f t="shared" si="0"/>
        <v>7733.70233336</v>
      </c>
      <c r="BA21" s="172">
        <f t="shared" si="1"/>
        <v>150.30917832236003</v>
      </c>
    </row>
    <row r="22" spans="1:53"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3" x14ac:dyDescent="0.25">
      <c r="A23" t="s">
        <v>241</v>
      </c>
      <c r="B23">
        <v>2</v>
      </c>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Z23"/>
      <c r="BA23"/>
    </row>
    <row r="24" spans="1:53" x14ac:dyDescent="0.25">
      <c r="A24" t="s">
        <v>78</v>
      </c>
      <c r="B24" t="s">
        <v>242</v>
      </c>
      <c r="C24" t="s">
        <v>272</v>
      </c>
      <c r="D24" t="s">
        <v>273</v>
      </c>
      <c r="E24" t="s">
        <v>272</v>
      </c>
      <c r="F24" t="s">
        <v>273</v>
      </c>
      <c r="G24" t="s">
        <v>272</v>
      </c>
      <c r="H24" t="s">
        <v>273</v>
      </c>
      <c r="I24" t="s">
        <v>272</v>
      </c>
      <c r="J24" t="s">
        <v>273</v>
      </c>
      <c r="K24" t="s">
        <v>272</v>
      </c>
      <c r="L24" t="s">
        <v>273</v>
      </c>
      <c r="M24" t="s">
        <v>272</v>
      </c>
      <c r="N24" t="s">
        <v>273</v>
      </c>
      <c r="O24" t="s">
        <v>272</v>
      </c>
      <c r="P24" t="s">
        <v>273</v>
      </c>
      <c r="Q24" t="s">
        <v>272</v>
      </c>
      <c r="R24" t="s">
        <v>273</v>
      </c>
      <c r="S24" t="s">
        <v>272</v>
      </c>
      <c r="T24" t="s">
        <v>273</v>
      </c>
      <c r="U24" t="s">
        <v>272</v>
      </c>
      <c r="V24" t="s">
        <v>273</v>
      </c>
      <c r="W24" t="s">
        <v>272</v>
      </c>
      <c r="X24" t="s">
        <v>273</v>
      </c>
      <c r="Y24" t="s">
        <v>272</v>
      </c>
      <c r="Z24" t="s">
        <v>273</v>
      </c>
      <c r="AA24" t="s">
        <v>272</v>
      </c>
      <c r="AB24" t="s">
        <v>273</v>
      </c>
      <c r="AC24" t="s">
        <v>272</v>
      </c>
      <c r="AD24" t="s">
        <v>273</v>
      </c>
      <c r="AE24" t="s">
        <v>272</v>
      </c>
      <c r="AF24" t="s">
        <v>273</v>
      </c>
      <c r="AG24" t="s">
        <v>272</v>
      </c>
      <c r="AH24" t="s">
        <v>273</v>
      </c>
      <c r="AI24" t="s">
        <v>272</v>
      </c>
      <c r="AJ24" t="s">
        <v>273</v>
      </c>
      <c r="AK24" t="s">
        <v>272</v>
      </c>
      <c r="AL24" t="s">
        <v>273</v>
      </c>
      <c r="AM24" t="s">
        <v>272</v>
      </c>
      <c r="AN24" t="s">
        <v>273</v>
      </c>
      <c r="AO24" t="s">
        <v>272</v>
      </c>
      <c r="AP24" t="s">
        <v>273</v>
      </c>
      <c r="AQ24" t="s">
        <v>272</v>
      </c>
      <c r="AR24" t="s">
        <v>273</v>
      </c>
      <c r="AS24" t="s">
        <v>272</v>
      </c>
      <c r="AT24" t="s">
        <v>273</v>
      </c>
      <c r="AU24" t="s">
        <v>272</v>
      </c>
      <c r="AV24" t="s">
        <v>273</v>
      </c>
      <c r="AW24" t="s">
        <v>272</v>
      </c>
      <c r="AX24" s="195" t="s">
        <v>243</v>
      </c>
      <c r="AZ24"/>
      <c r="BA24"/>
    </row>
    <row r="25" spans="1:53" x14ac:dyDescent="0.25">
      <c r="A25">
        <v>1</v>
      </c>
      <c r="B25"/>
      <c r="C25">
        <v>6651.4260554900002</v>
      </c>
      <c r="D25">
        <v>6651.4260554900002</v>
      </c>
      <c r="E25">
        <v>6201.1618381999997</v>
      </c>
      <c r="F25">
        <v>6201.1618381999997</v>
      </c>
      <c r="G25">
        <v>5962.5024353899998</v>
      </c>
      <c r="H25">
        <v>5962.5024353899998</v>
      </c>
      <c r="I25">
        <v>5672.1556856000007</v>
      </c>
      <c r="J25">
        <v>5672.1556856000007</v>
      </c>
      <c r="K25">
        <v>5539.85779069</v>
      </c>
      <c r="L25">
        <v>5539.85779069</v>
      </c>
      <c r="M25">
        <v>5512.5890033399992</v>
      </c>
      <c r="N25">
        <v>5512.5890033399992</v>
      </c>
      <c r="O25">
        <v>5505.94139326</v>
      </c>
      <c r="P25">
        <v>5505.94139326</v>
      </c>
      <c r="Q25">
        <v>6110.0283700399996</v>
      </c>
      <c r="R25">
        <v>6110.0283700399996</v>
      </c>
      <c r="S25">
        <v>6635.2460663000002</v>
      </c>
      <c r="T25">
        <v>6635.2460663000002</v>
      </c>
      <c r="U25">
        <v>6951.5753121999996</v>
      </c>
      <c r="V25">
        <v>6951.5753121999996</v>
      </c>
      <c r="W25">
        <v>7028.4891248899994</v>
      </c>
      <c r="X25">
        <v>7028.4891248899994</v>
      </c>
      <c r="Y25">
        <v>7063.3029607200006</v>
      </c>
      <c r="Z25">
        <v>7063.3029607200006</v>
      </c>
      <c r="AA25">
        <v>7127.4274354200006</v>
      </c>
      <c r="AB25">
        <v>7127.4274354200006</v>
      </c>
      <c r="AC25">
        <v>7050.3611137200014</v>
      </c>
      <c r="AD25">
        <v>7050.3611137200014</v>
      </c>
      <c r="AE25">
        <v>6967.0066831599997</v>
      </c>
      <c r="AF25">
        <v>6967.0066831599997</v>
      </c>
      <c r="AG25">
        <v>6986.6919446299999</v>
      </c>
      <c r="AH25">
        <v>6986.6919446299999</v>
      </c>
      <c r="AI25">
        <v>7194.1804378500001</v>
      </c>
      <c r="AJ25">
        <v>7194.1804378500001</v>
      </c>
      <c r="AK25">
        <v>7728.4987963999993</v>
      </c>
      <c r="AL25">
        <v>7728.4987963999993</v>
      </c>
      <c r="AM25">
        <v>8081.8265379700006</v>
      </c>
      <c r="AN25">
        <v>8081.8265379700006</v>
      </c>
      <c r="AO25">
        <v>7981.3781891099998</v>
      </c>
      <c r="AP25">
        <v>7981.3781891099998</v>
      </c>
      <c r="AQ25">
        <v>7626.0230541300007</v>
      </c>
      <c r="AR25">
        <v>7626.0230541300007</v>
      </c>
      <c r="AS25">
        <v>7372.2985399299996</v>
      </c>
      <c r="AT25">
        <v>7372.2985399299996</v>
      </c>
      <c r="AU25">
        <v>6942.3935738800001</v>
      </c>
      <c r="AV25">
        <v>6942.3935738800001</v>
      </c>
      <c r="AW25">
        <v>6975.9743413300002</v>
      </c>
      <c r="AX25">
        <v>6975.9743413300002</v>
      </c>
      <c r="AZ25" s="171">
        <f>MAX(C25:AX25)</f>
        <v>8081.8265379700006</v>
      </c>
      <c r="BA25" s="172">
        <f>SUM(C25:AX25)/2000</f>
        <v>162.86833668365006</v>
      </c>
    </row>
    <row r="26" spans="1:53" x14ac:dyDescent="0.25">
      <c r="A26">
        <v>2</v>
      </c>
      <c r="B26"/>
      <c r="C26">
        <v>6782.5635740500002</v>
      </c>
      <c r="D26">
        <v>6782.5635740500002</v>
      </c>
      <c r="E26">
        <v>6373.2095320899998</v>
      </c>
      <c r="F26">
        <v>6373.2095320899998</v>
      </c>
      <c r="G26">
        <v>6159.2905292599999</v>
      </c>
      <c r="H26">
        <v>6159.2905292599999</v>
      </c>
      <c r="I26">
        <v>5883.3352686300004</v>
      </c>
      <c r="J26">
        <v>5883.3352686300004</v>
      </c>
      <c r="K26">
        <v>5756.77008166</v>
      </c>
      <c r="L26">
        <v>5756.77008166</v>
      </c>
      <c r="M26">
        <v>5735.7222809499999</v>
      </c>
      <c r="N26">
        <v>5735.7222809499999</v>
      </c>
      <c r="O26">
        <v>5743.9582691800006</v>
      </c>
      <c r="P26">
        <v>5743.9582691800006</v>
      </c>
      <c r="Q26">
        <v>6336.1574057399994</v>
      </c>
      <c r="R26">
        <v>6336.1574057399994</v>
      </c>
      <c r="S26">
        <v>6806.0074789399996</v>
      </c>
      <c r="T26">
        <v>6806.0074789399996</v>
      </c>
      <c r="U26">
        <v>7062.02888833</v>
      </c>
      <c r="V26">
        <v>7062.02888833</v>
      </c>
      <c r="W26">
        <v>7103.5002115900006</v>
      </c>
      <c r="X26">
        <v>7103.5002115900006</v>
      </c>
      <c r="Y26">
        <v>7122.7987891400007</v>
      </c>
      <c r="Z26">
        <v>7122.7987891400007</v>
      </c>
      <c r="AA26">
        <v>7176.0488220699999</v>
      </c>
      <c r="AB26">
        <v>7176.0488220699999</v>
      </c>
      <c r="AC26">
        <v>7083.1636197099997</v>
      </c>
      <c r="AD26">
        <v>7083.1636197099997</v>
      </c>
      <c r="AE26">
        <v>7018.8062974999993</v>
      </c>
      <c r="AF26">
        <v>7018.8062974999993</v>
      </c>
      <c r="AG26">
        <v>7052.26016583</v>
      </c>
      <c r="AH26">
        <v>7052.26016583</v>
      </c>
      <c r="AI26">
        <v>7264.8623872500002</v>
      </c>
      <c r="AJ26">
        <v>7264.8623872500002</v>
      </c>
      <c r="AK26">
        <v>7744.2042313700003</v>
      </c>
      <c r="AL26">
        <v>7744.2042313700003</v>
      </c>
      <c r="AM26">
        <v>8072.8141713499999</v>
      </c>
      <c r="AN26">
        <v>8072.8141713499999</v>
      </c>
      <c r="AO26">
        <v>7942.1128206699996</v>
      </c>
      <c r="AP26">
        <v>7942.1128206699996</v>
      </c>
      <c r="AQ26">
        <v>7606.2582570900004</v>
      </c>
      <c r="AR26">
        <v>7606.2582570900004</v>
      </c>
      <c r="AS26">
        <v>7388.2792493899997</v>
      </c>
      <c r="AT26">
        <v>7388.2792493899997</v>
      </c>
      <c r="AU26">
        <v>7001.56764785</v>
      </c>
      <c r="AV26">
        <v>7001.56764785</v>
      </c>
      <c r="AW26">
        <v>7052.0901304899999</v>
      </c>
      <c r="AX26">
        <v>7052.0901304899999</v>
      </c>
      <c r="AZ26" s="171">
        <f t="shared" ref="AZ26:AZ31" si="2">MAX(C26:AX26)</f>
        <v>8072.8141713499999</v>
      </c>
      <c r="BA26" s="172">
        <f t="shared" ref="BA26:BA31" si="3">SUM(C26:AX26)/2000</f>
        <v>165.26781011013006</v>
      </c>
    </row>
    <row r="27" spans="1:53" x14ac:dyDescent="0.25">
      <c r="A27">
        <v>3</v>
      </c>
      <c r="B27"/>
      <c r="C27">
        <v>6416.2168084099994</v>
      </c>
      <c r="D27">
        <v>6416.2168084099994</v>
      </c>
      <c r="E27">
        <v>6049.3713535099996</v>
      </c>
      <c r="F27">
        <v>6049.3713535099996</v>
      </c>
      <c r="G27">
        <v>5860.6433198000004</v>
      </c>
      <c r="H27">
        <v>5860.6433198000004</v>
      </c>
      <c r="I27">
        <v>5604.4342535800006</v>
      </c>
      <c r="J27">
        <v>5604.4342535800006</v>
      </c>
      <c r="K27">
        <v>5501.9912624900007</v>
      </c>
      <c r="L27">
        <v>5501.9912624900007</v>
      </c>
      <c r="M27">
        <v>5519.3191179200003</v>
      </c>
      <c r="N27">
        <v>5519.3191179200003</v>
      </c>
      <c r="O27">
        <v>5583.4388175500007</v>
      </c>
      <c r="P27">
        <v>5583.4388175500007</v>
      </c>
      <c r="Q27">
        <v>6160.1459140500001</v>
      </c>
      <c r="R27">
        <v>6160.1459140500001</v>
      </c>
      <c r="S27">
        <v>6527.1797701700007</v>
      </c>
      <c r="T27">
        <v>6527.1797701700007</v>
      </c>
      <c r="U27">
        <v>6704.2706426900004</v>
      </c>
      <c r="V27">
        <v>6704.2706426900004</v>
      </c>
      <c r="W27">
        <v>6699.8481155400004</v>
      </c>
      <c r="X27">
        <v>6699.8481155400004</v>
      </c>
      <c r="Y27">
        <v>6695.7073898899998</v>
      </c>
      <c r="Z27">
        <v>6695.7073898899998</v>
      </c>
      <c r="AA27">
        <v>6733.5177270200002</v>
      </c>
      <c r="AB27">
        <v>6733.5177270200002</v>
      </c>
      <c r="AC27">
        <v>6670.9743098600002</v>
      </c>
      <c r="AD27">
        <v>6670.9743098600002</v>
      </c>
      <c r="AE27">
        <v>6637.1092019900007</v>
      </c>
      <c r="AF27">
        <v>6637.1092019900007</v>
      </c>
      <c r="AG27">
        <v>6697.3245964400003</v>
      </c>
      <c r="AH27">
        <v>6697.3245964400003</v>
      </c>
      <c r="AI27">
        <v>6935.5491722300003</v>
      </c>
      <c r="AJ27">
        <v>6935.5491722300003</v>
      </c>
      <c r="AK27">
        <v>7404.1698904700006</v>
      </c>
      <c r="AL27">
        <v>7404.1698904700006</v>
      </c>
      <c r="AM27">
        <v>7683.3346994200001</v>
      </c>
      <c r="AN27">
        <v>7683.3346994200001</v>
      </c>
      <c r="AO27">
        <v>7536.7016243799999</v>
      </c>
      <c r="AP27">
        <v>7536.7016243799999</v>
      </c>
      <c r="AQ27">
        <v>7180.8830415100001</v>
      </c>
      <c r="AR27">
        <v>7180.8830415100001</v>
      </c>
      <c r="AS27">
        <v>6949.5159256000006</v>
      </c>
      <c r="AT27">
        <v>6949.5159256000006</v>
      </c>
      <c r="AU27">
        <v>6596.6876758199996</v>
      </c>
      <c r="AV27">
        <v>6596.6876758199996</v>
      </c>
      <c r="AW27" s="195">
        <v>6689.0763954599997</v>
      </c>
      <c r="AX27">
        <v>6689.0763954599997</v>
      </c>
      <c r="AZ27" s="171">
        <f t="shared" si="2"/>
        <v>7683.3346994200001</v>
      </c>
      <c r="BA27" s="172">
        <f t="shared" si="3"/>
        <v>157.03741102580005</v>
      </c>
    </row>
    <row r="28" spans="1:53" x14ac:dyDescent="0.25">
      <c r="A28">
        <v>4</v>
      </c>
      <c r="B28"/>
      <c r="C28">
        <v>6545.1637883100002</v>
      </c>
      <c r="D28">
        <v>6545.1637883100002</v>
      </c>
      <c r="E28">
        <v>6171.3365086699996</v>
      </c>
      <c r="F28">
        <v>6171.3365086699996</v>
      </c>
      <c r="G28">
        <v>5980.4789840499998</v>
      </c>
      <c r="H28">
        <v>5980.4789840499998</v>
      </c>
      <c r="I28">
        <v>5736.4953486300001</v>
      </c>
      <c r="J28">
        <v>5736.4953486300001</v>
      </c>
      <c r="K28">
        <v>5622.5239447800004</v>
      </c>
      <c r="L28">
        <v>5622.5239447800004</v>
      </c>
      <c r="M28">
        <v>5646.5495181800006</v>
      </c>
      <c r="N28">
        <v>5646.5495181800006</v>
      </c>
      <c r="O28">
        <v>5694.7797285200004</v>
      </c>
      <c r="P28">
        <v>5694.7797285200004</v>
      </c>
      <c r="Q28">
        <v>6259.4737956299996</v>
      </c>
      <c r="R28">
        <v>6259.4737956299996</v>
      </c>
      <c r="S28">
        <v>6655.5815185699994</v>
      </c>
      <c r="T28">
        <v>6655.5815185699994</v>
      </c>
      <c r="U28">
        <v>6856.75936843</v>
      </c>
      <c r="V28">
        <v>6856.75936843</v>
      </c>
      <c r="W28">
        <v>6860.4262771100002</v>
      </c>
      <c r="X28">
        <v>6860.4262771100002</v>
      </c>
      <c r="Y28">
        <v>6854.7776044800003</v>
      </c>
      <c r="Z28">
        <v>6854.7776044800003</v>
      </c>
      <c r="AA28">
        <v>6889.8215935899998</v>
      </c>
      <c r="AB28">
        <v>6889.8215935899998</v>
      </c>
      <c r="AC28">
        <v>6828.8826616599999</v>
      </c>
      <c r="AD28">
        <v>6828.8826616599999</v>
      </c>
      <c r="AE28">
        <v>6782.69414263</v>
      </c>
      <c r="AF28">
        <v>6782.69414263</v>
      </c>
      <c r="AG28">
        <v>6826.3263953100004</v>
      </c>
      <c r="AH28">
        <v>6826.3263953100004</v>
      </c>
      <c r="AI28">
        <v>7016.8262988200004</v>
      </c>
      <c r="AJ28">
        <v>7016.8262988200004</v>
      </c>
      <c r="AK28">
        <v>7475.1793606800002</v>
      </c>
      <c r="AL28">
        <v>7475.1793606800002</v>
      </c>
      <c r="AM28">
        <v>7819.5037985199997</v>
      </c>
      <c r="AN28">
        <v>7819.5037985199997</v>
      </c>
      <c r="AO28">
        <v>7766.4747504799998</v>
      </c>
      <c r="AP28">
        <v>7766.4747504799998</v>
      </c>
      <c r="AQ28">
        <v>7425.58882292</v>
      </c>
      <c r="AR28">
        <v>7425.58882292</v>
      </c>
      <c r="AS28">
        <v>7157.7892065799997</v>
      </c>
      <c r="AT28">
        <v>7157.7892065799997</v>
      </c>
      <c r="AU28">
        <v>6760.5820527200003</v>
      </c>
      <c r="AV28">
        <v>6760.5820527200003</v>
      </c>
      <c r="AW28">
        <v>6841.4792436000007</v>
      </c>
      <c r="AX28">
        <v>6841.4792436000007</v>
      </c>
      <c r="AZ28" s="171">
        <f t="shared" si="2"/>
        <v>7819.5037985199997</v>
      </c>
      <c r="BA28" s="172">
        <f t="shared" si="3"/>
        <v>160.47549471286999</v>
      </c>
    </row>
    <row r="29" spans="1:53" x14ac:dyDescent="0.25">
      <c r="A29">
        <v>5</v>
      </c>
      <c r="B29"/>
      <c r="C29">
        <v>6834.63142874</v>
      </c>
      <c r="D29">
        <v>6834.63142874</v>
      </c>
      <c r="E29">
        <v>6413.2405203199996</v>
      </c>
      <c r="F29">
        <v>6413.2405203199996</v>
      </c>
      <c r="G29">
        <v>6193.1349808200002</v>
      </c>
      <c r="H29">
        <v>6193.1349808200002</v>
      </c>
      <c r="I29">
        <v>5909.71456055</v>
      </c>
      <c r="J29">
        <v>5909.71456055</v>
      </c>
      <c r="K29">
        <v>5757.7158075300003</v>
      </c>
      <c r="L29">
        <v>5757.7158075300003</v>
      </c>
      <c r="M29">
        <v>5700.7132482999996</v>
      </c>
      <c r="N29">
        <v>5700.7132482999996</v>
      </c>
      <c r="O29">
        <v>5705.8228822900001</v>
      </c>
      <c r="P29">
        <v>5705.8228822900001</v>
      </c>
      <c r="Q29">
        <v>6353.9072317900009</v>
      </c>
      <c r="R29">
        <v>6353.9072317900009</v>
      </c>
      <c r="S29">
        <v>6852.1737095500002</v>
      </c>
      <c r="T29">
        <v>6852.1737095500002</v>
      </c>
      <c r="U29">
        <v>7106.4782309100001</v>
      </c>
      <c r="V29">
        <v>7106.4782309100001</v>
      </c>
      <c r="W29">
        <v>7143.0966321399992</v>
      </c>
      <c r="X29">
        <v>7143.0966321399992</v>
      </c>
      <c r="Y29">
        <v>7161.4369160900014</v>
      </c>
      <c r="Z29">
        <v>7161.4369160900014</v>
      </c>
      <c r="AA29">
        <v>7220.3333737399998</v>
      </c>
      <c r="AB29">
        <v>7220.3333737399998</v>
      </c>
      <c r="AC29">
        <v>7141.9153213999998</v>
      </c>
      <c r="AD29">
        <v>7141.9153213999998</v>
      </c>
      <c r="AE29">
        <v>7089.9846844799986</v>
      </c>
      <c r="AF29">
        <v>7089.9846844799986</v>
      </c>
      <c r="AG29">
        <v>7147.7813879200003</v>
      </c>
      <c r="AH29">
        <v>7147.7813879200003</v>
      </c>
      <c r="AI29">
        <v>7429.4159350899999</v>
      </c>
      <c r="AJ29">
        <v>7429.4159350899999</v>
      </c>
      <c r="AK29">
        <v>7978.8003268900002</v>
      </c>
      <c r="AL29">
        <v>7978.8003268900002</v>
      </c>
      <c r="AM29">
        <v>8232.5873746300003</v>
      </c>
      <c r="AN29">
        <v>8232.5873746300003</v>
      </c>
      <c r="AO29">
        <v>7991.3192645200006</v>
      </c>
      <c r="AP29">
        <v>7991.3192645200006</v>
      </c>
      <c r="AQ29">
        <v>7626.9292693699999</v>
      </c>
      <c r="AR29">
        <v>7626.9292693699999</v>
      </c>
      <c r="AS29">
        <v>7445.8535681200001</v>
      </c>
      <c r="AT29">
        <v>7445.8535681200001</v>
      </c>
      <c r="AU29">
        <v>7095.98371683</v>
      </c>
      <c r="AV29">
        <v>7095.98371683</v>
      </c>
      <c r="AW29">
        <v>7152.2082581599998</v>
      </c>
      <c r="AX29">
        <v>7152.2082581599998</v>
      </c>
      <c r="AZ29" s="171">
        <f t="shared" si="2"/>
        <v>8232.5873746300003</v>
      </c>
      <c r="BA29" s="172">
        <f t="shared" si="3"/>
        <v>166.68517863017996</v>
      </c>
    </row>
    <row r="30" spans="1:53" x14ac:dyDescent="0.25">
      <c r="A30">
        <v>6</v>
      </c>
      <c r="B30"/>
      <c r="C30">
        <v>6375.8601166300004</v>
      </c>
      <c r="D30">
        <v>6375.8601166300004</v>
      </c>
      <c r="E30">
        <v>6054.5863509800001</v>
      </c>
      <c r="F30">
        <v>6054.5863509800001</v>
      </c>
      <c r="G30">
        <v>5835.1834861200005</v>
      </c>
      <c r="H30">
        <v>5835.1834861200005</v>
      </c>
      <c r="I30">
        <v>5668.1920337399997</v>
      </c>
      <c r="J30">
        <v>5668.1920337399997</v>
      </c>
      <c r="K30">
        <v>5531.9500739200002</v>
      </c>
      <c r="L30">
        <v>5531.9500739200002</v>
      </c>
      <c r="M30">
        <v>5377.7713899800001</v>
      </c>
      <c r="N30">
        <v>5377.7713899800001</v>
      </c>
      <c r="O30">
        <v>5414.4903591100001</v>
      </c>
      <c r="P30">
        <v>5414.4903591100001</v>
      </c>
      <c r="Q30">
        <v>5767.65343459</v>
      </c>
      <c r="R30">
        <v>5767.65343459</v>
      </c>
      <c r="S30">
        <v>6059.9370099400003</v>
      </c>
      <c r="T30">
        <v>6059.9370099400003</v>
      </c>
      <c r="U30">
        <v>6276.9900653599998</v>
      </c>
      <c r="V30">
        <v>6276.9900653599998</v>
      </c>
      <c r="W30">
        <v>6492.5288011499997</v>
      </c>
      <c r="X30">
        <v>6492.5288011499997</v>
      </c>
      <c r="Y30">
        <v>6624.9865644199999</v>
      </c>
      <c r="Z30">
        <v>6624.9865644199999</v>
      </c>
      <c r="AA30">
        <v>6725.8193912200004</v>
      </c>
      <c r="AB30">
        <v>6725.8193912200004</v>
      </c>
      <c r="AC30">
        <v>6667.8519700100014</v>
      </c>
      <c r="AD30">
        <v>6667.8519700100014</v>
      </c>
      <c r="AE30">
        <v>6633.5758582199996</v>
      </c>
      <c r="AF30">
        <v>6633.5758582199996</v>
      </c>
      <c r="AG30">
        <v>6629.6462690500002</v>
      </c>
      <c r="AH30">
        <v>6629.6462690500002</v>
      </c>
      <c r="AI30">
        <v>6668.3005590299999</v>
      </c>
      <c r="AJ30">
        <v>6668.3005590299999</v>
      </c>
      <c r="AK30">
        <v>7031.5059995900001</v>
      </c>
      <c r="AL30">
        <v>7031.5059995900001</v>
      </c>
      <c r="AM30">
        <v>7381.7663488400003</v>
      </c>
      <c r="AN30">
        <v>7381.7663488400003</v>
      </c>
      <c r="AO30">
        <v>7457.6027609599996</v>
      </c>
      <c r="AP30">
        <v>7457.6027609599996</v>
      </c>
      <c r="AQ30">
        <v>7245.2920778299986</v>
      </c>
      <c r="AR30">
        <v>7245.2920778299986</v>
      </c>
      <c r="AS30">
        <v>6954.12781817</v>
      </c>
      <c r="AT30">
        <v>6954.12781817</v>
      </c>
      <c r="AU30">
        <v>6564.4084041900014</v>
      </c>
      <c r="AV30" s="195">
        <v>6564.4084041900014</v>
      </c>
      <c r="AW30">
        <v>6578.6808452699997</v>
      </c>
      <c r="AX30">
        <v>6578.6808452699997</v>
      </c>
      <c r="AZ30" s="171">
        <f t="shared" si="2"/>
        <v>7457.6027609599996</v>
      </c>
      <c r="BA30" s="172">
        <f t="shared" si="3"/>
        <v>154.01870798831996</v>
      </c>
    </row>
    <row r="31" spans="1:53" x14ac:dyDescent="0.25">
      <c r="A31">
        <v>7</v>
      </c>
      <c r="B31"/>
      <c r="C31">
        <v>6741.3072362900002</v>
      </c>
      <c r="D31">
        <v>6741.3072362900002</v>
      </c>
      <c r="E31">
        <v>6290.2609012399998</v>
      </c>
      <c r="F31">
        <v>6290.2609012399998</v>
      </c>
      <c r="G31">
        <v>6000.9462071100006</v>
      </c>
      <c r="H31">
        <v>6000.9462071100006</v>
      </c>
      <c r="I31">
        <v>5772.5761121199994</v>
      </c>
      <c r="J31">
        <v>5772.5761121199994</v>
      </c>
      <c r="K31">
        <v>5608.3253324899997</v>
      </c>
      <c r="L31">
        <v>5608.3253324899997</v>
      </c>
      <c r="M31">
        <v>5364.32939601</v>
      </c>
      <c r="N31">
        <v>5364.32939601</v>
      </c>
      <c r="O31">
        <v>5088.4700930199997</v>
      </c>
      <c r="P31">
        <v>5088.4700930199997</v>
      </c>
      <c r="Q31">
        <v>4990.95600096</v>
      </c>
      <c r="R31">
        <v>4990.95600096</v>
      </c>
      <c r="S31">
        <v>5083.3519799599999</v>
      </c>
      <c r="T31">
        <v>5083.3519799599999</v>
      </c>
      <c r="U31">
        <v>5488.3942513000002</v>
      </c>
      <c r="V31">
        <v>5488.3942513000002</v>
      </c>
      <c r="W31">
        <v>5962.1155764599998</v>
      </c>
      <c r="X31">
        <v>5962.1155764599998</v>
      </c>
      <c r="Y31">
        <v>6303.7777581</v>
      </c>
      <c r="Z31">
        <v>6303.7777581</v>
      </c>
      <c r="AA31">
        <v>6605.41940368</v>
      </c>
      <c r="AB31">
        <v>6605.41940368</v>
      </c>
      <c r="AC31">
        <v>6725.4506239500006</v>
      </c>
      <c r="AD31">
        <v>6725.4506239500006</v>
      </c>
      <c r="AE31">
        <v>6693.7518342699996</v>
      </c>
      <c r="AF31">
        <v>6693.7518342699996</v>
      </c>
      <c r="AG31">
        <v>6617.0452945699999</v>
      </c>
      <c r="AH31">
        <v>6617.0452945699999</v>
      </c>
      <c r="AI31">
        <v>6794.6254925800004</v>
      </c>
      <c r="AJ31">
        <v>6794.6254925800004</v>
      </c>
      <c r="AK31">
        <v>7493.9452438300004</v>
      </c>
      <c r="AL31">
        <v>7493.9452438300004</v>
      </c>
      <c r="AM31">
        <v>7915.4716163500007</v>
      </c>
      <c r="AN31">
        <v>7915.4716163500007</v>
      </c>
      <c r="AO31">
        <v>7785.7052592800001</v>
      </c>
      <c r="AP31">
        <v>7785.7052592800001</v>
      </c>
      <c r="AQ31">
        <v>7311.1055759299998</v>
      </c>
      <c r="AR31">
        <v>7311.1055759299998</v>
      </c>
      <c r="AS31">
        <v>6934.7874262199994</v>
      </c>
      <c r="AT31">
        <v>6934.7874262199994</v>
      </c>
      <c r="AU31">
        <v>6634.8004270199999</v>
      </c>
      <c r="AV31">
        <v>6634.8004270199999</v>
      </c>
      <c r="AW31">
        <v>6804.6637487500002</v>
      </c>
      <c r="AX31">
        <v>6804.6637487500002</v>
      </c>
      <c r="AZ31" s="171">
        <f t="shared" si="2"/>
        <v>7915.4716163500007</v>
      </c>
      <c r="BA31" s="172">
        <f t="shared" si="3"/>
        <v>153.01158279149001</v>
      </c>
    </row>
    <row r="32" spans="1:53"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3" x14ac:dyDescent="0.25">
      <c r="A33" t="s">
        <v>241</v>
      </c>
      <c r="B33">
        <v>3</v>
      </c>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Z33"/>
      <c r="BA33"/>
    </row>
    <row r="34" spans="1:53" x14ac:dyDescent="0.25">
      <c r="A34" t="s">
        <v>78</v>
      </c>
      <c r="B34" t="s">
        <v>242</v>
      </c>
      <c r="C34" t="s">
        <v>272</v>
      </c>
      <c r="D34" t="s">
        <v>273</v>
      </c>
      <c r="E34" t="s">
        <v>272</v>
      </c>
      <c r="F34" t="s">
        <v>273</v>
      </c>
      <c r="G34" t="s">
        <v>272</v>
      </c>
      <c r="H34" t="s">
        <v>273</v>
      </c>
      <c r="I34" t="s">
        <v>272</v>
      </c>
      <c r="J34" t="s">
        <v>273</v>
      </c>
      <c r="K34" t="s">
        <v>272</v>
      </c>
      <c r="L34" t="s">
        <v>273</v>
      </c>
      <c r="M34" t="s">
        <v>272</v>
      </c>
      <c r="N34" t="s">
        <v>273</v>
      </c>
      <c r="O34" t="s">
        <v>272</v>
      </c>
      <c r="P34" t="s">
        <v>273</v>
      </c>
      <c r="Q34" t="s">
        <v>272</v>
      </c>
      <c r="R34" t="s">
        <v>273</v>
      </c>
      <c r="S34" t="s">
        <v>272</v>
      </c>
      <c r="T34" t="s">
        <v>273</v>
      </c>
      <c r="U34" t="s">
        <v>272</v>
      </c>
      <c r="V34" t="s">
        <v>273</v>
      </c>
      <c r="W34" t="s">
        <v>272</v>
      </c>
      <c r="X34" t="s">
        <v>273</v>
      </c>
      <c r="Y34" t="s">
        <v>272</v>
      </c>
      <c r="Z34" t="s">
        <v>273</v>
      </c>
      <c r="AA34" t="s">
        <v>272</v>
      </c>
      <c r="AB34" t="s">
        <v>273</v>
      </c>
      <c r="AC34" t="s">
        <v>272</v>
      </c>
      <c r="AD34" t="s">
        <v>273</v>
      </c>
      <c r="AE34" t="s">
        <v>272</v>
      </c>
      <c r="AF34" t="s">
        <v>273</v>
      </c>
      <c r="AG34" t="s">
        <v>272</v>
      </c>
      <c r="AH34" t="s">
        <v>273</v>
      </c>
      <c r="AI34" t="s">
        <v>272</v>
      </c>
      <c r="AJ34" t="s">
        <v>273</v>
      </c>
      <c r="AK34" t="s">
        <v>272</v>
      </c>
      <c r="AL34" t="s">
        <v>273</v>
      </c>
      <c r="AM34" t="s">
        <v>272</v>
      </c>
      <c r="AN34" t="s">
        <v>273</v>
      </c>
      <c r="AO34" t="s">
        <v>272</v>
      </c>
      <c r="AP34" t="s">
        <v>273</v>
      </c>
      <c r="AQ34" t="s">
        <v>272</v>
      </c>
      <c r="AR34" t="s">
        <v>273</v>
      </c>
      <c r="AS34" t="s">
        <v>272</v>
      </c>
      <c r="AT34" t="s">
        <v>273</v>
      </c>
      <c r="AU34" t="s">
        <v>272</v>
      </c>
      <c r="AV34" t="s">
        <v>273</v>
      </c>
      <c r="AW34" t="s">
        <v>272</v>
      </c>
      <c r="AX34" s="195" t="s">
        <v>243</v>
      </c>
      <c r="AZ34"/>
      <c r="BA34"/>
    </row>
    <row r="35" spans="1:53" x14ac:dyDescent="0.25">
      <c r="A35">
        <v>1</v>
      </c>
      <c r="B35"/>
      <c r="C35">
        <v>6978.8539711699996</v>
      </c>
      <c r="D35">
        <v>6978.8539711699996</v>
      </c>
      <c r="E35">
        <v>6483.6989283299999</v>
      </c>
      <c r="F35">
        <v>6483.6989283299999</v>
      </c>
      <c r="G35">
        <v>6213.7886663600002</v>
      </c>
      <c r="H35">
        <v>6213.7886663600002</v>
      </c>
      <c r="I35">
        <v>5887.1866159299998</v>
      </c>
      <c r="J35">
        <v>5887.1866159299998</v>
      </c>
      <c r="K35">
        <v>5704.0450206300002</v>
      </c>
      <c r="L35">
        <v>5704.0450206300002</v>
      </c>
      <c r="M35">
        <v>5595.3448447199999</v>
      </c>
      <c r="N35">
        <v>5595.3448447199999</v>
      </c>
      <c r="O35">
        <v>5507.2415211899997</v>
      </c>
      <c r="P35">
        <v>5507.2415211899997</v>
      </c>
      <c r="Q35">
        <v>6174.8168067500001</v>
      </c>
      <c r="R35">
        <v>6174.8168067500001</v>
      </c>
      <c r="S35">
        <v>6802.3624140399997</v>
      </c>
      <c r="T35">
        <v>6802.3624140399997</v>
      </c>
      <c r="U35">
        <v>7182.1426469899998</v>
      </c>
      <c r="V35">
        <v>7182.1426469899998</v>
      </c>
      <c r="W35">
        <v>7297.4556041199994</v>
      </c>
      <c r="X35">
        <v>7297.4556041199994</v>
      </c>
      <c r="Y35">
        <v>7356.06164352</v>
      </c>
      <c r="Z35">
        <v>7356.06164352</v>
      </c>
      <c r="AA35">
        <v>7445.1531413000002</v>
      </c>
      <c r="AB35">
        <v>7445.1531413000002</v>
      </c>
      <c r="AC35">
        <v>7362.0489433999992</v>
      </c>
      <c r="AD35">
        <v>7362.0489433999992</v>
      </c>
      <c r="AE35">
        <v>7261.2108873800007</v>
      </c>
      <c r="AF35">
        <v>7261.2108873800007</v>
      </c>
      <c r="AG35">
        <v>7279.1662438099993</v>
      </c>
      <c r="AH35">
        <v>7279.1662438099993</v>
      </c>
      <c r="AI35">
        <v>7543.4488043299998</v>
      </c>
      <c r="AJ35">
        <v>7543.4488043299998</v>
      </c>
      <c r="AK35">
        <v>8133.5726066899997</v>
      </c>
      <c r="AL35">
        <v>8133.5726066899997</v>
      </c>
      <c r="AM35">
        <v>8442.5550923900009</v>
      </c>
      <c r="AN35">
        <v>8442.5550923900009</v>
      </c>
      <c r="AO35">
        <v>8215.1142626000001</v>
      </c>
      <c r="AP35">
        <v>8215.1142626000001</v>
      </c>
      <c r="AQ35">
        <v>7867.9479080700003</v>
      </c>
      <c r="AR35">
        <v>7867.9479080700003</v>
      </c>
      <c r="AS35">
        <v>7710.5991901299994</v>
      </c>
      <c r="AT35">
        <v>7710.5991901299994</v>
      </c>
      <c r="AU35">
        <v>7325.1091217599997</v>
      </c>
      <c r="AV35">
        <v>7325.1091217599997</v>
      </c>
      <c r="AW35">
        <v>7340.0587374200004</v>
      </c>
      <c r="AX35">
        <v>7340.0587374200004</v>
      </c>
      <c r="AZ35" s="171">
        <f>MAX(C35:AX35)</f>
        <v>8442.5550923900009</v>
      </c>
      <c r="BA35" s="172">
        <f>SUM(C35:AX35)/2000</f>
        <v>169.10898362303004</v>
      </c>
    </row>
    <row r="36" spans="1:53" x14ac:dyDescent="0.25">
      <c r="A36">
        <v>2</v>
      </c>
      <c r="B36"/>
      <c r="C36">
        <v>6848.4618482300002</v>
      </c>
      <c r="D36">
        <v>6848.4618482300002</v>
      </c>
      <c r="E36">
        <v>6454.5920520400005</v>
      </c>
      <c r="F36">
        <v>6454.5920520400005</v>
      </c>
      <c r="G36">
        <v>6250.2572144699998</v>
      </c>
      <c r="H36">
        <v>6250.2572144699998</v>
      </c>
      <c r="I36">
        <v>5984.8837715899999</v>
      </c>
      <c r="J36">
        <v>5984.8837715899999</v>
      </c>
      <c r="K36">
        <v>5839.9752740800004</v>
      </c>
      <c r="L36">
        <v>5839.9752740800004</v>
      </c>
      <c r="M36">
        <v>5821.7654419</v>
      </c>
      <c r="N36">
        <v>5821.7654419</v>
      </c>
      <c r="O36">
        <v>5846.7701138900002</v>
      </c>
      <c r="P36">
        <v>5846.7701138900002</v>
      </c>
      <c r="Q36">
        <v>6439.1779993799992</v>
      </c>
      <c r="R36">
        <v>6439.1779993799992</v>
      </c>
      <c r="S36">
        <v>6840.2390264999995</v>
      </c>
      <c r="T36">
        <v>6840.2390264999995</v>
      </c>
      <c r="U36">
        <v>7032.2939813100002</v>
      </c>
      <c r="V36">
        <v>7032.2939813100002</v>
      </c>
      <c r="W36">
        <v>7029.5201867899996</v>
      </c>
      <c r="X36">
        <v>7029.5201867899996</v>
      </c>
      <c r="Y36">
        <v>7021.3754145299999</v>
      </c>
      <c r="Z36">
        <v>7021.3754145299999</v>
      </c>
      <c r="AA36">
        <v>7066.36802214</v>
      </c>
      <c r="AB36">
        <v>7066.36802214</v>
      </c>
      <c r="AC36">
        <v>7023.60136857</v>
      </c>
      <c r="AD36">
        <v>7023.60136857</v>
      </c>
      <c r="AE36">
        <v>6987.7797674199992</v>
      </c>
      <c r="AF36">
        <v>6987.7797674199992</v>
      </c>
      <c r="AG36">
        <v>7054.1087447999998</v>
      </c>
      <c r="AH36">
        <v>7054.1087447999998</v>
      </c>
      <c r="AI36">
        <v>7310.9106525699999</v>
      </c>
      <c r="AJ36">
        <v>7310.9106525699999</v>
      </c>
      <c r="AK36">
        <v>7853.4969980799997</v>
      </c>
      <c r="AL36">
        <v>7853.4969980799997</v>
      </c>
      <c r="AM36">
        <v>8198.2232892100001</v>
      </c>
      <c r="AN36">
        <v>8198.2232892100001</v>
      </c>
      <c r="AO36">
        <v>8068.6613032799996</v>
      </c>
      <c r="AP36">
        <v>8068.6613032799996</v>
      </c>
      <c r="AQ36">
        <v>7693.8064660399996</v>
      </c>
      <c r="AR36">
        <v>7693.8064660399996</v>
      </c>
      <c r="AS36">
        <v>7430.5450705999992</v>
      </c>
      <c r="AT36">
        <v>7430.5450705999992</v>
      </c>
      <c r="AU36" s="195">
        <v>7052.5319876399999</v>
      </c>
      <c r="AV36">
        <v>7052.5319876399999</v>
      </c>
      <c r="AW36">
        <v>7159.8745000700001</v>
      </c>
      <c r="AX36">
        <v>7159.8745000700001</v>
      </c>
      <c r="AZ36" s="171">
        <f t="shared" ref="AZ36:AZ41" si="4">MAX(C36:AX36)</f>
        <v>8198.2232892100001</v>
      </c>
      <c r="BA36" s="172">
        <f t="shared" ref="BA36:BA41" si="5">SUM(C36:AX36)/2000</f>
        <v>166.30922049513001</v>
      </c>
    </row>
    <row r="37" spans="1:53" x14ac:dyDescent="0.25">
      <c r="A37">
        <v>3</v>
      </c>
      <c r="B37"/>
      <c r="C37">
        <v>6834.5244865200002</v>
      </c>
      <c r="D37">
        <v>6834.5244865200002</v>
      </c>
      <c r="E37">
        <v>6411.0507648599996</v>
      </c>
      <c r="F37">
        <v>6411.0507648599996</v>
      </c>
      <c r="G37">
        <v>6186.7700239299993</v>
      </c>
      <c r="H37">
        <v>6186.7700239299993</v>
      </c>
      <c r="I37">
        <v>5906.0582585599996</v>
      </c>
      <c r="J37">
        <v>5906.0582585599996</v>
      </c>
      <c r="K37">
        <v>5776.4251049300001</v>
      </c>
      <c r="L37">
        <v>5776.4251049300001</v>
      </c>
      <c r="M37">
        <v>5737.4322666399994</v>
      </c>
      <c r="N37">
        <v>5737.4322666399994</v>
      </c>
      <c r="O37">
        <v>5691.1982174899986</v>
      </c>
      <c r="P37">
        <v>5691.1982174899986</v>
      </c>
      <c r="Q37">
        <v>6242.2369100300002</v>
      </c>
      <c r="R37">
        <v>6242.2369100300002</v>
      </c>
      <c r="S37">
        <v>6745.8643019199999</v>
      </c>
      <c r="T37">
        <v>6745.8643019199999</v>
      </c>
      <c r="U37">
        <v>7053.2657509300006</v>
      </c>
      <c r="V37">
        <v>7053.2657509300006</v>
      </c>
      <c r="W37">
        <v>7126.8598430900001</v>
      </c>
      <c r="X37">
        <v>7126.8598430900001</v>
      </c>
      <c r="Y37">
        <v>7160.1797056999994</v>
      </c>
      <c r="Z37">
        <v>7160.1797056999994</v>
      </c>
      <c r="AA37">
        <v>7222.8389459700002</v>
      </c>
      <c r="AB37">
        <v>7222.8389459700002</v>
      </c>
      <c r="AC37">
        <v>7146.4853720999999</v>
      </c>
      <c r="AD37">
        <v>7146.4853720999999</v>
      </c>
      <c r="AE37">
        <v>7062.3292285199996</v>
      </c>
      <c r="AF37">
        <v>7062.3292285199996</v>
      </c>
      <c r="AG37">
        <v>7072.8594274499992</v>
      </c>
      <c r="AH37">
        <v>7072.8594274499992</v>
      </c>
      <c r="AI37">
        <v>7255.7754378099999</v>
      </c>
      <c r="AJ37">
        <v>7255.7754378099999</v>
      </c>
      <c r="AK37">
        <v>7748.8918160100002</v>
      </c>
      <c r="AL37">
        <v>7748.8918160100002</v>
      </c>
      <c r="AM37">
        <v>8076.1321113399999</v>
      </c>
      <c r="AN37">
        <v>8076.1321113399999</v>
      </c>
      <c r="AO37">
        <v>7981.87851649</v>
      </c>
      <c r="AP37">
        <v>7981.87851649</v>
      </c>
      <c r="AQ37">
        <v>7659.2618350399998</v>
      </c>
      <c r="AR37">
        <v>7659.2618350399998</v>
      </c>
      <c r="AS37">
        <v>7454.9280029399997</v>
      </c>
      <c r="AT37">
        <v>7454.9280029399997</v>
      </c>
      <c r="AU37">
        <v>7065.3167565600006</v>
      </c>
      <c r="AV37">
        <v>7065.3167565600006</v>
      </c>
      <c r="AW37">
        <v>7112.7754752700002</v>
      </c>
      <c r="AX37">
        <v>7112.7754752700002</v>
      </c>
      <c r="AZ37" s="171">
        <f t="shared" si="4"/>
        <v>8076.1321113399999</v>
      </c>
      <c r="BA37" s="172">
        <f t="shared" si="5"/>
        <v>165.73133856009997</v>
      </c>
    </row>
    <row r="38" spans="1:53" x14ac:dyDescent="0.25">
      <c r="A38">
        <v>4</v>
      </c>
      <c r="B38"/>
      <c r="C38">
        <v>7043.3776184500002</v>
      </c>
      <c r="D38">
        <v>7043.3776184500002</v>
      </c>
      <c r="E38">
        <v>6593.7497254399996</v>
      </c>
      <c r="F38">
        <v>6593.7497254399996</v>
      </c>
      <c r="G38">
        <v>6346.9269466899996</v>
      </c>
      <c r="H38">
        <v>6346.9269466899996</v>
      </c>
      <c r="I38">
        <v>6032.4024424299996</v>
      </c>
      <c r="J38">
        <v>6032.4024424299996</v>
      </c>
      <c r="K38">
        <v>5861.0864760200002</v>
      </c>
      <c r="L38">
        <v>5861.0864760200002</v>
      </c>
      <c r="M38">
        <v>5767.2417022899999</v>
      </c>
      <c r="N38">
        <v>5767.2417022899999</v>
      </c>
      <c r="O38">
        <v>5688.6801511200001</v>
      </c>
      <c r="P38">
        <v>5688.6801511200001</v>
      </c>
      <c r="Q38">
        <v>6310.1481400900002</v>
      </c>
      <c r="R38">
        <v>6310.1481400900002</v>
      </c>
      <c r="S38">
        <v>6868.8547199599998</v>
      </c>
      <c r="T38">
        <v>6868.8547199599998</v>
      </c>
      <c r="U38">
        <v>7186.6518186600006</v>
      </c>
      <c r="V38">
        <v>7186.6518186600006</v>
      </c>
      <c r="W38">
        <v>7257.4844513300004</v>
      </c>
      <c r="X38">
        <v>7257.4844513300004</v>
      </c>
      <c r="Y38">
        <v>7284.2735310799999</v>
      </c>
      <c r="Z38">
        <v>7284.2735310799999</v>
      </c>
      <c r="AA38">
        <v>7347.9746439099999</v>
      </c>
      <c r="AB38">
        <v>7347.9746439099999</v>
      </c>
      <c r="AC38">
        <v>7258.1317634999996</v>
      </c>
      <c r="AD38">
        <v>7258.1317634999996</v>
      </c>
      <c r="AE38">
        <v>7162.4331988900003</v>
      </c>
      <c r="AF38">
        <v>7162.4331988900003</v>
      </c>
      <c r="AG38">
        <v>7174.4035758700002</v>
      </c>
      <c r="AH38">
        <v>7174.4035758700002</v>
      </c>
      <c r="AI38">
        <v>7370.1962935499996</v>
      </c>
      <c r="AJ38">
        <v>7370.1962935499996</v>
      </c>
      <c r="AK38">
        <v>7896.6006015500006</v>
      </c>
      <c r="AL38">
        <v>7896.6006015500006</v>
      </c>
      <c r="AM38">
        <v>8258.0441260600001</v>
      </c>
      <c r="AN38">
        <v>8258.0441260600001</v>
      </c>
      <c r="AO38">
        <v>8188.0054697400001</v>
      </c>
      <c r="AP38">
        <v>8188.0054697400001</v>
      </c>
      <c r="AQ38">
        <v>7895.99915968</v>
      </c>
      <c r="AR38">
        <v>7895.99915968</v>
      </c>
      <c r="AS38">
        <v>7716.2239980799995</v>
      </c>
      <c r="AT38">
        <v>7716.2239980799995</v>
      </c>
      <c r="AU38">
        <v>7312.7376470500003</v>
      </c>
      <c r="AV38">
        <v>7312.7376470500003</v>
      </c>
      <c r="AW38">
        <v>7358.58302671</v>
      </c>
      <c r="AX38">
        <v>7358.58302671</v>
      </c>
      <c r="AZ38" s="171">
        <f t="shared" si="4"/>
        <v>8258.0441260600001</v>
      </c>
      <c r="BA38" s="172">
        <f t="shared" si="5"/>
        <v>169.18021122815</v>
      </c>
    </row>
    <row r="39" spans="1:53" x14ac:dyDescent="0.25">
      <c r="A39">
        <v>5</v>
      </c>
      <c r="B39"/>
      <c r="C39">
        <v>7284.4387038000004</v>
      </c>
      <c r="D39">
        <v>7284.4387038000004</v>
      </c>
      <c r="E39">
        <v>6791.4942674100002</v>
      </c>
      <c r="F39">
        <v>6791.4942674100002</v>
      </c>
      <c r="G39">
        <v>6512.2057550600002</v>
      </c>
      <c r="H39">
        <v>6512.2057550600002</v>
      </c>
      <c r="I39">
        <v>6166.1521780499997</v>
      </c>
      <c r="J39">
        <v>6166.1521780499997</v>
      </c>
      <c r="K39">
        <v>5954.5439934899996</v>
      </c>
      <c r="L39">
        <v>5954.5439934899996</v>
      </c>
      <c r="M39">
        <v>5809.7730088199996</v>
      </c>
      <c r="N39">
        <v>5809.7730088199996</v>
      </c>
      <c r="O39">
        <v>5655.1906238500014</v>
      </c>
      <c r="P39">
        <v>5655.1906238500014</v>
      </c>
      <c r="Q39">
        <v>6281.9808716900006</v>
      </c>
      <c r="R39">
        <v>6281.9808716900006</v>
      </c>
      <c r="S39">
        <v>6901.3626515200003</v>
      </c>
      <c r="T39">
        <v>6901.3626515200003</v>
      </c>
      <c r="U39">
        <v>7283.9120289700004</v>
      </c>
      <c r="V39">
        <v>7283.9120289700004</v>
      </c>
      <c r="W39">
        <v>7398.3785297300001</v>
      </c>
      <c r="X39">
        <v>7398.3785297300001</v>
      </c>
      <c r="Y39">
        <v>7445.8683770600001</v>
      </c>
      <c r="Z39">
        <v>7445.8683770600001</v>
      </c>
      <c r="AA39">
        <v>7529.8116083499999</v>
      </c>
      <c r="AB39">
        <v>7529.8116083499999</v>
      </c>
      <c r="AC39">
        <v>7432.3494969799985</v>
      </c>
      <c r="AD39">
        <v>7432.3494969799985</v>
      </c>
      <c r="AE39">
        <v>7308.3710658099999</v>
      </c>
      <c r="AF39">
        <v>7308.3710658099999</v>
      </c>
      <c r="AG39">
        <v>7300.9926684900001</v>
      </c>
      <c r="AH39">
        <v>7300.9926684900001</v>
      </c>
      <c r="AI39">
        <v>7498.2075015399996</v>
      </c>
      <c r="AJ39">
        <v>7498.2075015399996</v>
      </c>
      <c r="AK39">
        <v>8074.1666720599997</v>
      </c>
      <c r="AL39">
        <v>8074.1666720599997</v>
      </c>
      <c r="AM39">
        <v>8485.9516600999996</v>
      </c>
      <c r="AN39">
        <v>8485.9516600999996</v>
      </c>
      <c r="AO39">
        <v>8431.8401900099998</v>
      </c>
      <c r="AP39">
        <v>8431.8401900099998</v>
      </c>
      <c r="AQ39">
        <v>8148.3550577200003</v>
      </c>
      <c r="AR39">
        <v>8148.3550577200003</v>
      </c>
      <c r="AS39">
        <v>7983.6923412000006</v>
      </c>
      <c r="AT39">
        <v>7983.6923412000006</v>
      </c>
      <c r="AU39">
        <v>7567.6324313699997</v>
      </c>
      <c r="AV39">
        <v>7567.6324313699997</v>
      </c>
      <c r="AW39">
        <v>7612.6627157100002</v>
      </c>
      <c r="AX39">
        <v>7612.6627157100002</v>
      </c>
      <c r="AZ39" s="171">
        <f t="shared" si="4"/>
        <v>8485.9516600999996</v>
      </c>
      <c r="BA39" s="172">
        <f t="shared" si="5"/>
        <v>172.85933439878997</v>
      </c>
    </row>
    <row r="40" spans="1:53" x14ac:dyDescent="0.25">
      <c r="A40">
        <v>6</v>
      </c>
      <c r="B40"/>
      <c r="C40">
        <v>6884.94783181</v>
      </c>
      <c r="D40">
        <v>6884.94783181</v>
      </c>
      <c r="E40">
        <v>6471.3486536500004</v>
      </c>
      <c r="F40">
        <v>6471.3486536500004</v>
      </c>
      <c r="G40">
        <v>6172.7372768200003</v>
      </c>
      <c r="H40">
        <v>6172.7372768200003</v>
      </c>
      <c r="I40">
        <v>5936.6454022600001</v>
      </c>
      <c r="J40">
        <v>5936.6454022600001</v>
      </c>
      <c r="K40">
        <v>5719.4633087500006</v>
      </c>
      <c r="L40">
        <v>5719.4633087500006</v>
      </c>
      <c r="M40">
        <v>5424.2187341600002</v>
      </c>
      <c r="N40">
        <v>5424.2187341600002</v>
      </c>
      <c r="O40">
        <v>5244.4895580799994</v>
      </c>
      <c r="P40">
        <v>5244.4895580799994</v>
      </c>
      <c r="Q40">
        <v>5453.68554649</v>
      </c>
      <c r="R40">
        <v>5453.68554649</v>
      </c>
      <c r="S40">
        <v>5781.4251729600001</v>
      </c>
      <c r="T40">
        <v>5781.4251729600001</v>
      </c>
      <c r="U40">
        <v>6166.5607815100002</v>
      </c>
      <c r="V40">
        <v>6166.5607815100002</v>
      </c>
      <c r="W40">
        <v>6535.7907771700002</v>
      </c>
      <c r="X40">
        <v>6535.7907771700002</v>
      </c>
      <c r="Y40">
        <v>6761.4103747300014</v>
      </c>
      <c r="Z40">
        <v>6761.4103747300014</v>
      </c>
      <c r="AA40">
        <v>6951.3142484299997</v>
      </c>
      <c r="AB40">
        <v>6951.3142484299997</v>
      </c>
      <c r="AC40">
        <v>6912.3612913000006</v>
      </c>
      <c r="AD40">
        <v>6912.3612913000006</v>
      </c>
      <c r="AE40">
        <v>6822.8206717900002</v>
      </c>
      <c r="AF40">
        <v>6822.8206717900002</v>
      </c>
      <c r="AG40">
        <v>6780.3828365099998</v>
      </c>
      <c r="AH40">
        <v>6780.3828365099998</v>
      </c>
      <c r="AI40">
        <v>6898.0562133499998</v>
      </c>
      <c r="AJ40">
        <v>6898.0562133499998</v>
      </c>
      <c r="AK40">
        <v>7447.94553877</v>
      </c>
      <c r="AL40">
        <v>7447.94553877</v>
      </c>
      <c r="AM40">
        <v>7786.6327892999998</v>
      </c>
      <c r="AN40">
        <v>7786.6327892999998</v>
      </c>
      <c r="AO40">
        <v>7738.2496281599997</v>
      </c>
      <c r="AP40">
        <v>7738.2496281599997</v>
      </c>
      <c r="AQ40">
        <v>7460.4931768399993</v>
      </c>
      <c r="AR40">
        <v>7460.4931768399993</v>
      </c>
      <c r="AS40">
        <v>7235.5895432699999</v>
      </c>
      <c r="AT40">
        <v>7235.5895432699999</v>
      </c>
      <c r="AU40">
        <v>6917.3821116199997</v>
      </c>
      <c r="AV40">
        <v>6917.3821116199997</v>
      </c>
      <c r="AW40" s="195">
        <v>6999.7525305500003</v>
      </c>
      <c r="AX40">
        <v>6999.7525305500003</v>
      </c>
      <c r="AZ40" s="171">
        <f t="shared" si="4"/>
        <v>7786.6327892999998</v>
      </c>
      <c r="BA40" s="172">
        <f t="shared" si="5"/>
        <v>158.50370399828</v>
      </c>
    </row>
    <row r="41" spans="1:53" x14ac:dyDescent="0.25">
      <c r="A41">
        <v>7</v>
      </c>
      <c r="B41"/>
      <c r="C41">
        <v>6794.6401212800001</v>
      </c>
      <c r="D41">
        <v>6794.6401212800001</v>
      </c>
      <c r="E41">
        <v>6380.0387730100001</v>
      </c>
      <c r="F41">
        <v>6380.0387730100001</v>
      </c>
      <c r="G41">
        <v>6112.0874036200003</v>
      </c>
      <c r="H41">
        <v>6112.0874036200003</v>
      </c>
      <c r="I41">
        <v>5898.7555276599996</v>
      </c>
      <c r="J41">
        <v>5898.7555276599996</v>
      </c>
      <c r="K41">
        <v>5730.7331293900006</v>
      </c>
      <c r="L41">
        <v>5730.7331293900006</v>
      </c>
      <c r="M41">
        <v>5473.0694389600003</v>
      </c>
      <c r="N41">
        <v>5473.0694389600003</v>
      </c>
      <c r="O41">
        <v>5150.9307808599997</v>
      </c>
      <c r="P41">
        <v>5150.9307808599997</v>
      </c>
      <c r="Q41">
        <v>5011.4700987599999</v>
      </c>
      <c r="R41">
        <v>5011.4700987599999</v>
      </c>
      <c r="S41">
        <v>5079.1699789000004</v>
      </c>
      <c r="T41">
        <v>5079.1699789000004</v>
      </c>
      <c r="U41">
        <v>5465.6550221099997</v>
      </c>
      <c r="V41">
        <v>5465.6550221099997</v>
      </c>
      <c r="W41">
        <v>5925.4284480599999</v>
      </c>
      <c r="X41">
        <v>5925.4284480599999</v>
      </c>
      <c r="Y41">
        <v>6263.4453411999993</v>
      </c>
      <c r="Z41">
        <v>6263.4453411999993</v>
      </c>
      <c r="AA41">
        <v>6567.0188902899999</v>
      </c>
      <c r="AB41">
        <v>6567.0188902899999</v>
      </c>
      <c r="AC41">
        <v>6700.9878285100003</v>
      </c>
      <c r="AD41">
        <v>6700.9878285100003</v>
      </c>
      <c r="AE41">
        <v>6688.1023546699998</v>
      </c>
      <c r="AF41">
        <v>6688.1023546699998</v>
      </c>
      <c r="AG41">
        <v>6628.3525166100007</v>
      </c>
      <c r="AH41">
        <v>6628.3525166100007</v>
      </c>
      <c r="AI41">
        <v>6854.2059187499999</v>
      </c>
      <c r="AJ41">
        <v>6854.2059187499999</v>
      </c>
      <c r="AK41">
        <v>7540.9409337300003</v>
      </c>
      <c r="AL41">
        <v>7540.9409337300003</v>
      </c>
      <c r="AM41">
        <v>7827.558371600001</v>
      </c>
      <c r="AN41">
        <v>7827.558371600001</v>
      </c>
      <c r="AO41">
        <v>7565.2389673900007</v>
      </c>
      <c r="AP41">
        <v>7565.2389673900007</v>
      </c>
      <c r="AQ41">
        <v>7086.3608553100003</v>
      </c>
      <c r="AR41">
        <v>7086.3608553100003</v>
      </c>
      <c r="AS41">
        <v>6804.8171926900004</v>
      </c>
      <c r="AT41">
        <v>6804.8171926900004</v>
      </c>
      <c r="AU41">
        <v>6609.8012493599999</v>
      </c>
      <c r="AV41">
        <v>6609.8012493599999</v>
      </c>
      <c r="AW41">
        <v>6802.1438659100004</v>
      </c>
      <c r="AX41">
        <v>6802.1438659100004</v>
      </c>
      <c r="AZ41" s="171">
        <f t="shared" si="4"/>
        <v>7827.558371600001</v>
      </c>
      <c r="BA41" s="172">
        <f t="shared" si="5"/>
        <v>152.96095300862999</v>
      </c>
    </row>
    <row r="42" spans="1:53"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3" x14ac:dyDescent="0.25">
      <c r="A43" t="s">
        <v>241</v>
      </c>
      <c r="B43">
        <v>4</v>
      </c>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Z43"/>
      <c r="BA43"/>
    </row>
    <row r="44" spans="1:53" x14ac:dyDescent="0.25">
      <c r="A44" t="s">
        <v>78</v>
      </c>
      <c r="B44" t="s">
        <v>242</v>
      </c>
      <c r="C44" t="s">
        <v>272</v>
      </c>
      <c r="D44" t="s">
        <v>273</v>
      </c>
      <c r="E44" t="s">
        <v>272</v>
      </c>
      <c r="F44" t="s">
        <v>273</v>
      </c>
      <c r="G44" t="s">
        <v>272</v>
      </c>
      <c r="H44" t="s">
        <v>273</v>
      </c>
      <c r="I44" t="s">
        <v>272</v>
      </c>
      <c r="J44" t="s">
        <v>273</v>
      </c>
      <c r="K44" t="s">
        <v>272</v>
      </c>
      <c r="L44" t="s">
        <v>273</v>
      </c>
      <c r="M44" t="s">
        <v>272</v>
      </c>
      <c r="N44" t="s">
        <v>273</v>
      </c>
      <c r="O44" t="s">
        <v>272</v>
      </c>
      <c r="P44" t="s">
        <v>273</v>
      </c>
      <c r="Q44" t="s">
        <v>272</v>
      </c>
      <c r="R44" t="s">
        <v>273</v>
      </c>
      <c r="S44" t="s">
        <v>272</v>
      </c>
      <c r="T44" t="s">
        <v>273</v>
      </c>
      <c r="U44" t="s">
        <v>272</v>
      </c>
      <c r="V44" t="s">
        <v>273</v>
      </c>
      <c r="W44" t="s">
        <v>272</v>
      </c>
      <c r="X44" t="s">
        <v>273</v>
      </c>
      <c r="Y44" t="s">
        <v>272</v>
      </c>
      <c r="Z44" t="s">
        <v>273</v>
      </c>
      <c r="AA44" t="s">
        <v>272</v>
      </c>
      <c r="AB44" t="s">
        <v>273</v>
      </c>
      <c r="AC44" t="s">
        <v>272</v>
      </c>
      <c r="AD44" t="s">
        <v>273</v>
      </c>
      <c r="AE44" t="s">
        <v>272</v>
      </c>
      <c r="AF44" t="s">
        <v>273</v>
      </c>
      <c r="AG44" t="s">
        <v>272</v>
      </c>
      <c r="AH44" t="s">
        <v>273</v>
      </c>
      <c r="AI44" t="s">
        <v>272</v>
      </c>
      <c r="AJ44" t="s">
        <v>273</v>
      </c>
      <c r="AK44" t="s">
        <v>272</v>
      </c>
      <c r="AL44" t="s">
        <v>273</v>
      </c>
      <c r="AM44" t="s">
        <v>272</v>
      </c>
      <c r="AN44" t="s">
        <v>273</v>
      </c>
      <c r="AO44" t="s">
        <v>272</v>
      </c>
      <c r="AP44" t="s">
        <v>273</v>
      </c>
      <c r="AQ44" t="s">
        <v>272</v>
      </c>
      <c r="AR44" t="s">
        <v>273</v>
      </c>
      <c r="AS44" t="s">
        <v>272</v>
      </c>
      <c r="AT44" t="s">
        <v>273</v>
      </c>
      <c r="AU44" t="s">
        <v>272</v>
      </c>
      <c r="AV44" t="s">
        <v>273</v>
      </c>
      <c r="AW44" t="s">
        <v>272</v>
      </c>
      <c r="AX44" s="195" t="s">
        <v>243</v>
      </c>
      <c r="AZ44"/>
      <c r="BA44"/>
    </row>
    <row r="45" spans="1:53" x14ac:dyDescent="0.25">
      <c r="A45">
        <v>1</v>
      </c>
      <c r="B45"/>
      <c r="C45">
        <v>6706.7642988000007</v>
      </c>
      <c r="D45">
        <v>6706.7642988000007</v>
      </c>
      <c r="E45">
        <v>6257.3714615700001</v>
      </c>
      <c r="F45">
        <v>6257.3714615700001</v>
      </c>
      <c r="G45">
        <v>6022.6865122400004</v>
      </c>
      <c r="H45">
        <v>6022.6865122400004</v>
      </c>
      <c r="I45">
        <v>5718.2886307799999</v>
      </c>
      <c r="J45">
        <v>5718.2886307799999</v>
      </c>
      <c r="K45">
        <v>5550.1139897600005</v>
      </c>
      <c r="L45">
        <v>5550.1139897600005</v>
      </c>
      <c r="M45">
        <v>5480.8925703200002</v>
      </c>
      <c r="N45">
        <v>5480.8925703200002</v>
      </c>
      <c r="O45">
        <v>5504.7211024899998</v>
      </c>
      <c r="P45">
        <v>5504.7211024899998</v>
      </c>
      <c r="Q45">
        <v>6229.9987576699996</v>
      </c>
      <c r="R45">
        <v>6229.9987576699996</v>
      </c>
      <c r="S45">
        <v>6783.2105506099997</v>
      </c>
      <c r="T45">
        <v>6783.2105506099997</v>
      </c>
      <c r="U45">
        <v>7047.16637954</v>
      </c>
      <c r="V45">
        <v>7047.16637954</v>
      </c>
      <c r="W45">
        <v>7076.2319384499997</v>
      </c>
      <c r="X45">
        <v>7076.2319384499997</v>
      </c>
      <c r="Y45">
        <v>7082.9774896700001</v>
      </c>
      <c r="Z45">
        <v>7082.9774896700001</v>
      </c>
      <c r="AA45">
        <v>7136.5141443800003</v>
      </c>
      <c r="AB45">
        <v>7136.5141443800003</v>
      </c>
      <c r="AC45">
        <v>7059.2309885100003</v>
      </c>
      <c r="AD45">
        <v>7059.2309885100003</v>
      </c>
      <c r="AE45">
        <v>7004.3147119200003</v>
      </c>
      <c r="AF45">
        <v>7004.3147119200003</v>
      </c>
      <c r="AG45">
        <v>7073.1054944699999</v>
      </c>
      <c r="AH45">
        <v>7073.1054944699999</v>
      </c>
      <c r="AI45">
        <v>7383.0129260100002</v>
      </c>
      <c r="AJ45">
        <v>7383.0129260100002</v>
      </c>
      <c r="AK45">
        <v>7982.3267998800002</v>
      </c>
      <c r="AL45">
        <v>7982.3267998800002</v>
      </c>
      <c r="AM45">
        <v>8284.8495364600003</v>
      </c>
      <c r="AN45">
        <v>8284.8495364600003</v>
      </c>
      <c r="AO45">
        <v>8049.7816911200007</v>
      </c>
      <c r="AP45">
        <v>8049.7816911200007</v>
      </c>
      <c r="AQ45">
        <v>7675.6071341699999</v>
      </c>
      <c r="AR45">
        <v>7675.6071341699999</v>
      </c>
      <c r="AS45">
        <v>7463.93056058</v>
      </c>
      <c r="AT45" s="195">
        <v>7463.93056058</v>
      </c>
      <c r="AU45">
        <v>7073.4616480099994</v>
      </c>
      <c r="AV45">
        <v>7073.4616480099994</v>
      </c>
      <c r="AW45">
        <v>7118.28964645</v>
      </c>
      <c r="AX45">
        <v>7118.28964645</v>
      </c>
      <c r="AZ45" s="171">
        <f>MAX(C45:AX45)</f>
        <v>8284.8495364600003</v>
      </c>
      <c r="BA45" s="172">
        <f>SUM(C45:AX45)/2000</f>
        <v>164.76484896386006</v>
      </c>
    </row>
    <row r="46" spans="1:53" x14ac:dyDescent="0.25">
      <c r="A46">
        <v>2</v>
      </c>
      <c r="B46"/>
      <c r="C46">
        <v>7077.4298258500003</v>
      </c>
      <c r="D46">
        <v>7077.4298258500003</v>
      </c>
      <c r="E46">
        <v>6621.5884119000002</v>
      </c>
      <c r="F46">
        <v>6621.5884119000002</v>
      </c>
      <c r="G46">
        <v>6374.0010369700003</v>
      </c>
      <c r="H46">
        <v>6374.0010369700003</v>
      </c>
      <c r="I46">
        <v>6059.5489264199996</v>
      </c>
      <c r="J46">
        <v>6059.5489264199996</v>
      </c>
      <c r="K46">
        <v>5880.8539712100001</v>
      </c>
      <c r="L46">
        <v>5880.8539712100001</v>
      </c>
      <c r="M46">
        <v>5772.0584881300001</v>
      </c>
      <c r="N46">
        <v>5772.0584881300001</v>
      </c>
      <c r="O46">
        <v>5701.6416896600003</v>
      </c>
      <c r="P46">
        <v>5701.6416896600003</v>
      </c>
      <c r="Q46">
        <v>6344.9468414299999</v>
      </c>
      <c r="R46">
        <v>6344.9468414299999</v>
      </c>
      <c r="S46">
        <v>6899.6675563600002</v>
      </c>
      <c r="T46">
        <v>6899.6675563600002</v>
      </c>
      <c r="U46">
        <v>7210.3366225199998</v>
      </c>
      <c r="V46">
        <v>7210.3366225199998</v>
      </c>
      <c r="W46">
        <v>7281.3694164999997</v>
      </c>
      <c r="X46">
        <v>7281.3694164999997</v>
      </c>
      <c r="Y46">
        <v>7313.1471303999997</v>
      </c>
      <c r="Z46">
        <v>7313.1471303999997</v>
      </c>
      <c r="AA46">
        <v>7387.5892445300015</v>
      </c>
      <c r="AB46">
        <v>7387.5892445300015</v>
      </c>
      <c r="AC46">
        <v>7305.4359533899997</v>
      </c>
      <c r="AD46">
        <v>7305.4359533899997</v>
      </c>
      <c r="AE46">
        <v>7227.6368471700007</v>
      </c>
      <c r="AF46">
        <v>7227.6368471700007</v>
      </c>
      <c r="AG46">
        <v>7265.3245071399997</v>
      </c>
      <c r="AH46">
        <v>7265.3245071399997</v>
      </c>
      <c r="AI46">
        <v>7536.4714596100002</v>
      </c>
      <c r="AJ46">
        <v>7536.4714596100002</v>
      </c>
      <c r="AK46">
        <v>8114.2473624200002</v>
      </c>
      <c r="AL46">
        <v>8114.2473624200002</v>
      </c>
      <c r="AM46">
        <v>8424.7369832000004</v>
      </c>
      <c r="AN46">
        <v>8424.7369832000004</v>
      </c>
      <c r="AO46">
        <v>8220.39082452</v>
      </c>
      <c r="AP46">
        <v>8220.39082452</v>
      </c>
      <c r="AQ46">
        <v>7881.6163196699999</v>
      </c>
      <c r="AR46">
        <v>7881.6163196699999</v>
      </c>
      <c r="AS46">
        <v>7721.8529820599997</v>
      </c>
      <c r="AT46">
        <v>7721.8529820599997</v>
      </c>
      <c r="AU46">
        <v>7362.1300066799986</v>
      </c>
      <c r="AV46">
        <v>7362.1300066799986</v>
      </c>
      <c r="AW46">
        <v>7423.1306126500003</v>
      </c>
      <c r="AX46">
        <v>7423.1306126500003</v>
      </c>
      <c r="AZ46" s="171">
        <f t="shared" ref="AZ46:AZ51" si="6">MAX(C46:AX46)</f>
        <v>8424.7369832000004</v>
      </c>
      <c r="BA46" s="172">
        <f t="shared" ref="BA46:BA51" si="7">SUM(C46:AX46)/2000</f>
        <v>170.40715302039001</v>
      </c>
    </row>
    <row r="47" spans="1:53" x14ac:dyDescent="0.25">
      <c r="A47">
        <v>3</v>
      </c>
      <c r="B47"/>
      <c r="C47">
        <v>7037.7469880499993</v>
      </c>
      <c r="D47">
        <v>7037.7469880499993</v>
      </c>
      <c r="E47">
        <v>6583.5260878900008</v>
      </c>
      <c r="F47">
        <v>6583.5260878900008</v>
      </c>
      <c r="G47">
        <v>6334.28397073</v>
      </c>
      <c r="H47">
        <v>6334.28397073</v>
      </c>
      <c r="I47">
        <v>6011.9641518600001</v>
      </c>
      <c r="J47">
        <v>6011.9641518600001</v>
      </c>
      <c r="K47">
        <v>5823.9588769800002</v>
      </c>
      <c r="L47">
        <v>5823.9588769800002</v>
      </c>
      <c r="M47">
        <v>5717.8122569300003</v>
      </c>
      <c r="N47">
        <v>5717.8122569300003</v>
      </c>
      <c r="O47">
        <v>5656.0294479300001</v>
      </c>
      <c r="P47">
        <v>5656.0294479300001</v>
      </c>
      <c r="Q47">
        <v>6327.2167570600004</v>
      </c>
      <c r="R47">
        <v>6327.2167570600004</v>
      </c>
      <c r="S47">
        <v>6893.0241205099992</v>
      </c>
      <c r="T47">
        <v>6893.0241205099992</v>
      </c>
      <c r="U47">
        <v>7188.9844287599999</v>
      </c>
      <c r="V47">
        <v>7188.9844287599999</v>
      </c>
      <c r="W47">
        <v>7240.5042482700001</v>
      </c>
      <c r="X47">
        <v>7240.5042482700001</v>
      </c>
      <c r="Y47">
        <v>7255.5963948400004</v>
      </c>
      <c r="Z47">
        <v>7255.5963948400004</v>
      </c>
      <c r="AA47">
        <v>7315.6262747400006</v>
      </c>
      <c r="AB47">
        <v>7315.6262747400006</v>
      </c>
      <c r="AC47">
        <v>7224.1860559200004</v>
      </c>
      <c r="AD47">
        <v>7224.1860559200004</v>
      </c>
      <c r="AE47">
        <v>7137.6859358500014</v>
      </c>
      <c r="AF47">
        <v>7137.6859358500014</v>
      </c>
      <c r="AG47">
        <v>7166.7885510800006</v>
      </c>
      <c r="AH47">
        <v>7166.7885510800006</v>
      </c>
      <c r="AI47">
        <v>7394.4165209399998</v>
      </c>
      <c r="AJ47">
        <v>7394.4165209399998</v>
      </c>
      <c r="AK47">
        <v>7952.0277003299998</v>
      </c>
      <c r="AL47">
        <v>7952.0277003299998</v>
      </c>
      <c r="AM47">
        <v>8309.5835953499991</v>
      </c>
      <c r="AN47">
        <v>8309.5835953499991</v>
      </c>
      <c r="AO47">
        <v>8220.605127320001</v>
      </c>
      <c r="AP47">
        <v>8220.605127320001</v>
      </c>
      <c r="AQ47">
        <v>7920.5375143299998</v>
      </c>
      <c r="AR47">
        <v>7920.5375143299998</v>
      </c>
      <c r="AS47">
        <v>7736.83275753</v>
      </c>
      <c r="AT47">
        <v>7736.83275753</v>
      </c>
      <c r="AU47">
        <v>7330.9793326299996</v>
      </c>
      <c r="AV47">
        <v>7330.9793326299996</v>
      </c>
      <c r="AW47">
        <v>7382.7119921000012</v>
      </c>
      <c r="AX47">
        <v>7382.7119921000012</v>
      </c>
      <c r="AZ47" s="171">
        <f t="shared" si="6"/>
        <v>8309.5835953499991</v>
      </c>
      <c r="BA47" s="172">
        <f t="shared" si="7"/>
        <v>169.16262908792999</v>
      </c>
    </row>
    <row r="48" spans="1:53" x14ac:dyDescent="0.25">
      <c r="A48">
        <v>4</v>
      </c>
      <c r="B48"/>
      <c r="C48">
        <v>7124.0414764200004</v>
      </c>
      <c r="D48">
        <v>7124.0414764200004</v>
      </c>
      <c r="E48">
        <v>6663.9303546699994</v>
      </c>
      <c r="F48">
        <v>6663.9303546699994</v>
      </c>
      <c r="G48">
        <v>6415.3447161700014</v>
      </c>
      <c r="H48">
        <v>6415.3447161700014</v>
      </c>
      <c r="I48">
        <v>6099.5940921499996</v>
      </c>
      <c r="J48">
        <v>6099.5940921499996</v>
      </c>
      <c r="K48">
        <v>5915.0469101399995</v>
      </c>
      <c r="L48">
        <v>5915.0469101399995</v>
      </c>
      <c r="M48">
        <v>5792.4384654599999</v>
      </c>
      <c r="N48">
        <v>5792.4384654599999</v>
      </c>
      <c r="O48">
        <v>5709.0024625899996</v>
      </c>
      <c r="P48">
        <v>5709.0024625899996</v>
      </c>
      <c r="Q48">
        <v>6354.7826582300004</v>
      </c>
      <c r="R48">
        <v>6354.7826582300004</v>
      </c>
      <c r="S48">
        <v>6918.1606144299994</v>
      </c>
      <c r="T48">
        <v>6918.1606144299994</v>
      </c>
      <c r="U48">
        <v>7238.6557148100001</v>
      </c>
      <c r="V48">
        <v>7238.6557148100001</v>
      </c>
      <c r="W48">
        <v>7319.9989258999994</v>
      </c>
      <c r="X48">
        <v>7319.9989258999994</v>
      </c>
      <c r="Y48">
        <v>7358.9010274900002</v>
      </c>
      <c r="Z48">
        <v>7358.9010274900002</v>
      </c>
      <c r="AA48">
        <v>7437.5938792500001</v>
      </c>
      <c r="AB48">
        <v>7437.5938792500001</v>
      </c>
      <c r="AC48">
        <v>7358.7699249399993</v>
      </c>
      <c r="AD48">
        <v>7358.7699249399993</v>
      </c>
      <c r="AE48">
        <v>7284.2026780200003</v>
      </c>
      <c r="AF48">
        <v>7284.2026780200003</v>
      </c>
      <c r="AG48">
        <v>7327.5788598600002</v>
      </c>
      <c r="AH48">
        <v>7327.5788598600002</v>
      </c>
      <c r="AI48">
        <v>7627.6097551000012</v>
      </c>
      <c r="AJ48">
        <v>7627.6097551000012</v>
      </c>
      <c r="AK48">
        <v>8233.0636441299994</v>
      </c>
      <c r="AL48">
        <v>8233.0636441299994</v>
      </c>
      <c r="AM48">
        <v>8499.9760132800002</v>
      </c>
      <c r="AN48">
        <v>8499.9760132800002</v>
      </c>
      <c r="AO48">
        <v>8235.829658659999</v>
      </c>
      <c r="AP48">
        <v>8235.829658659999</v>
      </c>
      <c r="AQ48">
        <v>7881.8771299599994</v>
      </c>
      <c r="AR48">
        <v>7881.8771299599994</v>
      </c>
      <c r="AS48">
        <v>7745.9584602099994</v>
      </c>
      <c r="AT48">
        <v>7745.9584602099994</v>
      </c>
      <c r="AU48">
        <v>7412.7151359400004</v>
      </c>
      <c r="AV48">
        <v>7412.7151359400004</v>
      </c>
      <c r="AW48">
        <v>7475.0630596700003</v>
      </c>
      <c r="AX48">
        <v>7475.0630596700003</v>
      </c>
      <c r="AZ48" s="171">
        <f t="shared" si="6"/>
        <v>8499.9760132800002</v>
      </c>
      <c r="BA48" s="172">
        <f t="shared" si="7"/>
        <v>171.43013561747995</v>
      </c>
    </row>
    <row r="49" spans="1:53" x14ac:dyDescent="0.25">
      <c r="A49">
        <v>5</v>
      </c>
      <c r="B49"/>
      <c r="C49">
        <v>7031.26508655</v>
      </c>
      <c r="D49">
        <v>7031.26508655</v>
      </c>
      <c r="E49">
        <v>6599.5773201500006</v>
      </c>
      <c r="F49">
        <v>6599.5773201500006</v>
      </c>
      <c r="G49">
        <v>6367.6167575100008</v>
      </c>
      <c r="H49">
        <v>6367.6167575100008</v>
      </c>
      <c r="I49">
        <v>6064.1475672800007</v>
      </c>
      <c r="J49">
        <v>6064.1475672800007</v>
      </c>
      <c r="K49">
        <v>5898.5993163800003</v>
      </c>
      <c r="L49">
        <v>5898.5993163800003</v>
      </c>
      <c r="M49">
        <v>5830.1230220500001</v>
      </c>
      <c r="N49">
        <v>5830.1230220500001</v>
      </c>
      <c r="O49">
        <v>5776.3260054299999</v>
      </c>
      <c r="P49">
        <v>5776.3260054299999</v>
      </c>
      <c r="Q49">
        <v>6414.8584758100014</v>
      </c>
      <c r="R49">
        <v>6414.8584758100014</v>
      </c>
      <c r="S49">
        <v>6943.2092989399998</v>
      </c>
      <c r="T49">
        <v>6943.2092989399998</v>
      </c>
      <c r="U49">
        <v>7220.7154863399992</v>
      </c>
      <c r="V49">
        <v>7220.7154863399992</v>
      </c>
      <c r="W49">
        <v>7265.6198903699997</v>
      </c>
      <c r="X49">
        <v>7265.6198903699997</v>
      </c>
      <c r="Y49">
        <v>7281.0987578200002</v>
      </c>
      <c r="Z49">
        <v>7281.0987578200002</v>
      </c>
      <c r="AA49">
        <v>7339.45725227</v>
      </c>
      <c r="AB49">
        <v>7339.45725227</v>
      </c>
      <c r="AC49">
        <v>7255.8313910999996</v>
      </c>
      <c r="AD49">
        <v>7255.8313910999996</v>
      </c>
      <c r="AE49">
        <v>7181.1445956899997</v>
      </c>
      <c r="AF49">
        <v>7181.1445956899997</v>
      </c>
      <c r="AG49">
        <v>7214.1760805399999</v>
      </c>
      <c r="AH49">
        <v>7214.1760805399999</v>
      </c>
      <c r="AI49">
        <v>7443.06376576</v>
      </c>
      <c r="AJ49">
        <v>7443.06376576</v>
      </c>
      <c r="AK49">
        <v>7961.8389451100002</v>
      </c>
      <c r="AL49">
        <v>7961.8389451100002</v>
      </c>
      <c r="AM49">
        <v>8289.6810883899998</v>
      </c>
      <c r="AN49">
        <v>8289.6810883899998</v>
      </c>
      <c r="AO49">
        <v>8163.9952514199986</v>
      </c>
      <c r="AP49">
        <v>8163.9952514199986</v>
      </c>
      <c r="AQ49">
        <v>7853.3330043899996</v>
      </c>
      <c r="AR49">
        <v>7853.3330043899996</v>
      </c>
      <c r="AS49">
        <v>7677.9332354600001</v>
      </c>
      <c r="AT49">
        <v>7677.9332354600001</v>
      </c>
      <c r="AU49">
        <v>7299.3667621599998</v>
      </c>
      <c r="AV49" s="195">
        <v>7299.3667621599998</v>
      </c>
      <c r="AW49">
        <v>7353.9197352599986</v>
      </c>
      <c r="AX49">
        <v>7353.9197352599986</v>
      </c>
      <c r="AZ49" s="171">
        <f t="shared" si="6"/>
        <v>8289.6810883899998</v>
      </c>
      <c r="BA49" s="172">
        <f t="shared" si="7"/>
        <v>169.72689809217999</v>
      </c>
    </row>
    <row r="50" spans="1:53" x14ac:dyDescent="0.25">
      <c r="A50">
        <v>6</v>
      </c>
      <c r="B50"/>
      <c r="C50">
        <v>6440.4561996100001</v>
      </c>
      <c r="D50">
        <v>6440.4561996100001</v>
      </c>
      <c r="E50">
        <v>6097.0373633400004</v>
      </c>
      <c r="F50">
        <v>6097.0373633400004</v>
      </c>
      <c r="G50">
        <v>5855.5739103599999</v>
      </c>
      <c r="H50">
        <v>5855.5739103599999</v>
      </c>
      <c r="I50">
        <v>5664.2162712099998</v>
      </c>
      <c r="J50">
        <v>5664.2162712099998</v>
      </c>
      <c r="K50">
        <v>5502.76025639</v>
      </c>
      <c r="L50">
        <v>5502.76025639</v>
      </c>
      <c r="M50">
        <v>5320.9733406400001</v>
      </c>
      <c r="N50">
        <v>5320.9733406400001</v>
      </c>
      <c r="O50">
        <v>5266.0879564700008</v>
      </c>
      <c r="P50">
        <v>5266.0879564700008</v>
      </c>
      <c r="Q50">
        <v>5557.6836802299986</v>
      </c>
      <c r="R50">
        <v>5557.6836802299986</v>
      </c>
      <c r="S50">
        <v>5837.8151293400006</v>
      </c>
      <c r="T50">
        <v>5837.8151293400006</v>
      </c>
      <c r="U50">
        <v>6097.9650874100007</v>
      </c>
      <c r="V50">
        <v>6097.9650874100007</v>
      </c>
      <c r="W50">
        <v>6358.1340825399993</v>
      </c>
      <c r="X50">
        <v>6358.1340825399993</v>
      </c>
      <c r="Y50">
        <v>6516.2753671199998</v>
      </c>
      <c r="Z50">
        <v>6516.2753671199998</v>
      </c>
      <c r="AA50">
        <v>6644.02164937</v>
      </c>
      <c r="AB50">
        <v>6644.02164937</v>
      </c>
      <c r="AC50">
        <v>6595.1977354999999</v>
      </c>
      <c r="AD50">
        <v>6595.1977354999999</v>
      </c>
      <c r="AE50">
        <v>6544.5520841199996</v>
      </c>
      <c r="AF50">
        <v>6544.5520841199996</v>
      </c>
      <c r="AG50">
        <v>6528.2376619899997</v>
      </c>
      <c r="AH50">
        <v>6528.2376619899997</v>
      </c>
      <c r="AI50">
        <v>6587.3787109500008</v>
      </c>
      <c r="AJ50">
        <v>6587.3787109500008</v>
      </c>
      <c r="AK50">
        <v>7006.5397612500001</v>
      </c>
      <c r="AL50">
        <v>7006.5397612500001</v>
      </c>
      <c r="AM50">
        <v>7372.8493872399986</v>
      </c>
      <c r="AN50">
        <v>7372.8493872399986</v>
      </c>
      <c r="AO50">
        <v>7426.0187227200004</v>
      </c>
      <c r="AP50">
        <v>7426.0187227200004</v>
      </c>
      <c r="AQ50">
        <v>7190.8543439499999</v>
      </c>
      <c r="AR50">
        <v>7190.8543439499999</v>
      </c>
      <c r="AS50">
        <v>6910.7172353599999</v>
      </c>
      <c r="AT50">
        <v>6910.7172353599999</v>
      </c>
      <c r="AU50">
        <v>6544.0072973400002</v>
      </c>
      <c r="AV50">
        <v>6544.0072973400002</v>
      </c>
      <c r="AW50">
        <v>6595.5097252400001</v>
      </c>
      <c r="AX50">
        <v>6595.5097252400001</v>
      </c>
      <c r="AZ50" s="171">
        <f t="shared" si="6"/>
        <v>7426.0187227200004</v>
      </c>
      <c r="BA50" s="172">
        <f t="shared" si="7"/>
        <v>152.46086295968999</v>
      </c>
    </row>
    <row r="51" spans="1:53" x14ac:dyDescent="0.25">
      <c r="A51">
        <v>7</v>
      </c>
      <c r="B51"/>
      <c r="C51">
        <v>6671.8984866299998</v>
      </c>
      <c r="D51">
        <v>6671.8984866299998</v>
      </c>
      <c r="E51">
        <v>6263.5006748899996</v>
      </c>
      <c r="F51">
        <v>6263.5006748899996</v>
      </c>
      <c r="G51">
        <v>5999.8783718499999</v>
      </c>
      <c r="H51">
        <v>5999.8783718499999</v>
      </c>
      <c r="I51">
        <v>5791.6206734199995</v>
      </c>
      <c r="J51">
        <v>5791.6206734199995</v>
      </c>
      <c r="K51">
        <v>5630.1162067499999</v>
      </c>
      <c r="L51">
        <v>5630.1162067499999</v>
      </c>
      <c r="M51">
        <v>5385.00628452</v>
      </c>
      <c r="N51">
        <v>5385.00628452</v>
      </c>
      <c r="O51">
        <v>5077.7130365900002</v>
      </c>
      <c r="P51">
        <v>5077.7130365900002</v>
      </c>
      <c r="Q51">
        <v>4942.6855671899993</v>
      </c>
      <c r="R51">
        <v>4942.6855671899993</v>
      </c>
      <c r="S51">
        <v>5003.0933779899997</v>
      </c>
      <c r="T51">
        <v>5003.0933779899997</v>
      </c>
      <c r="U51">
        <v>5378.3534301899999</v>
      </c>
      <c r="V51">
        <v>5378.3534301899999</v>
      </c>
      <c r="W51">
        <v>5824.5115663400002</v>
      </c>
      <c r="X51">
        <v>5824.5115663400002</v>
      </c>
      <c r="Y51">
        <v>6152.0872096000003</v>
      </c>
      <c r="Z51">
        <v>6152.0872096000003</v>
      </c>
      <c r="AA51">
        <v>6446.4864569399997</v>
      </c>
      <c r="AB51">
        <v>6446.4864569399997</v>
      </c>
      <c r="AC51">
        <v>6578.8708342899999</v>
      </c>
      <c r="AD51">
        <v>6578.8708342899999</v>
      </c>
      <c r="AE51">
        <v>6568.3815318300003</v>
      </c>
      <c r="AF51">
        <v>6568.3815318300003</v>
      </c>
      <c r="AG51">
        <v>6513.8642556200002</v>
      </c>
      <c r="AH51">
        <v>6513.8642556200002</v>
      </c>
      <c r="AI51">
        <v>6757.1305066000004</v>
      </c>
      <c r="AJ51">
        <v>6757.1305066000004</v>
      </c>
      <c r="AK51">
        <v>7422.5945660900006</v>
      </c>
      <c r="AL51">
        <v>7422.5945660900006</v>
      </c>
      <c r="AM51">
        <v>7706.6754713699993</v>
      </c>
      <c r="AN51">
        <v>7706.6754713699993</v>
      </c>
      <c r="AO51">
        <v>7445.5298131200007</v>
      </c>
      <c r="AP51">
        <v>7445.5298131200007</v>
      </c>
      <c r="AQ51">
        <v>6971.0759989100006</v>
      </c>
      <c r="AR51">
        <v>6971.0759989100006</v>
      </c>
      <c r="AS51">
        <v>6684.6782859700006</v>
      </c>
      <c r="AT51">
        <v>6684.6782859700006</v>
      </c>
      <c r="AU51">
        <v>6485.4132514700004</v>
      </c>
      <c r="AV51">
        <v>6485.4132514700004</v>
      </c>
      <c r="AW51">
        <v>6675.8723121900002</v>
      </c>
      <c r="AX51">
        <v>6675.8723121900002</v>
      </c>
      <c r="AZ51" s="171">
        <f t="shared" si="6"/>
        <v>7706.6754713699993</v>
      </c>
      <c r="BA51" s="172">
        <f t="shared" si="7"/>
        <v>150.37703817036001</v>
      </c>
    </row>
    <row r="52" spans="1:53"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3" x14ac:dyDescent="0.25">
      <c r="A53" t="s">
        <v>241</v>
      </c>
      <c r="B53">
        <v>5</v>
      </c>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Z53"/>
      <c r="BA53"/>
    </row>
    <row r="54" spans="1:53" x14ac:dyDescent="0.25">
      <c r="A54" t="s">
        <v>78</v>
      </c>
      <c r="B54" t="s">
        <v>242</v>
      </c>
      <c r="C54" t="s">
        <v>272</v>
      </c>
      <c r="D54" t="s">
        <v>273</v>
      </c>
      <c r="E54" t="s">
        <v>272</v>
      </c>
      <c r="F54" t="s">
        <v>273</v>
      </c>
      <c r="G54" t="s">
        <v>272</v>
      </c>
      <c r="H54" t="s">
        <v>273</v>
      </c>
      <c r="I54" t="s">
        <v>272</v>
      </c>
      <c r="J54" t="s">
        <v>273</v>
      </c>
      <c r="K54" t="s">
        <v>272</v>
      </c>
      <c r="L54" t="s">
        <v>273</v>
      </c>
      <c r="M54" t="s">
        <v>272</v>
      </c>
      <c r="N54" t="s">
        <v>273</v>
      </c>
      <c r="O54" t="s">
        <v>272</v>
      </c>
      <c r="P54" t="s">
        <v>273</v>
      </c>
      <c r="Q54" t="s">
        <v>272</v>
      </c>
      <c r="R54" t="s">
        <v>273</v>
      </c>
      <c r="S54" t="s">
        <v>272</v>
      </c>
      <c r="T54" t="s">
        <v>273</v>
      </c>
      <c r="U54" t="s">
        <v>272</v>
      </c>
      <c r="V54" t="s">
        <v>273</v>
      </c>
      <c r="W54" t="s">
        <v>272</v>
      </c>
      <c r="X54" t="s">
        <v>273</v>
      </c>
      <c r="Y54" t="s">
        <v>272</v>
      </c>
      <c r="Z54" t="s">
        <v>273</v>
      </c>
      <c r="AA54" t="s">
        <v>272</v>
      </c>
      <c r="AB54" t="s">
        <v>273</v>
      </c>
      <c r="AC54" t="s">
        <v>272</v>
      </c>
      <c r="AD54" t="s">
        <v>273</v>
      </c>
      <c r="AE54" t="s">
        <v>272</v>
      </c>
      <c r="AF54" t="s">
        <v>273</v>
      </c>
      <c r="AG54" t="s">
        <v>272</v>
      </c>
      <c r="AH54" t="s">
        <v>273</v>
      </c>
      <c r="AI54" t="s">
        <v>272</v>
      </c>
      <c r="AJ54" t="s">
        <v>273</v>
      </c>
      <c r="AK54" t="s">
        <v>272</v>
      </c>
      <c r="AL54" t="s">
        <v>273</v>
      </c>
      <c r="AM54" t="s">
        <v>272</v>
      </c>
      <c r="AN54" t="s">
        <v>273</v>
      </c>
      <c r="AO54" t="s">
        <v>272</v>
      </c>
      <c r="AP54" t="s">
        <v>273</v>
      </c>
      <c r="AQ54" t="s">
        <v>272</v>
      </c>
      <c r="AR54" t="s">
        <v>273</v>
      </c>
      <c r="AS54" t="s">
        <v>272</v>
      </c>
      <c r="AT54" t="s">
        <v>273</v>
      </c>
      <c r="AU54" t="s">
        <v>272</v>
      </c>
      <c r="AV54" t="s">
        <v>273</v>
      </c>
      <c r="AW54" t="s">
        <v>272</v>
      </c>
      <c r="AX54" s="195" t="s">
        <v>243</v>
      </c>
      <c r="AZ54"/>
      <c r="BA54"/>
    </row>
    <row r="55" spans="1:53" x14ac:dyDescent="0.25">
      <c r="A55">
        <v>1</v>
      </c>
      <c r="B55"/>
      <c r="C55">
        <v>6508.5571295399996</v>
      </c>
      <c r="D55">
        <v>6508.5571295399996</v>
      </c>
      <c r="E55">
        <v>6091.6725358900003</v>
      </c>
      <c r="F55">
        <v>6091.6725358900003</v>
      </c>
      <c r="G55">
        <v>5875.8156089200002</v>
      </c>
      <c r="H55">
        <v>5875.8156089200002</v>
      </c>
      <c r="I55">
        <v>5600.1849202200001</v>
      </c>
      <c r="J55">
        <v>5600.1849202200001</v>
      </c>
      <c r="K55">
        <v>5478.3632156100002</v>
      </c>
      <c r="L55">
        <v>5478.3632156100002</v>
      </c>
      <c r="M55">
        <v>5484.2449316299999</v>
      </c>
      <c r="N55">
        <v>5484.2449316299999</v>
      </c>
      <c r="O55">
        <v>5522.8344500000003</v>
      </c>
      <c r="P55">
        <v>5522.8344500000003</v>
      </c>
      <c r="Q55">
        <v>6141.5113200699998</v>
      </c>
      <c r="R55">
        <v>6141.5113200699998</v>
      </c>
      <c r="S55">
        <v>6628.3137315499998</v>
      </c>
      <c r="T55">
        <v>6628.3137315499998</v>
      </c>
      <c r="U55">
        <v>6884.3019132099998</v>
      </c>
      <c r="V55">
        <v>6884.3019132099998</v>
      </c>
      <c r="W55">
        <v>6913.8901604800003</v>
      </c>
      <c r="X55">
        <v>6913.8901604800003</v>
      </c>
      <c r="Y55">
        <v>6917.0021409399997</v>
      </c>
      <c r="Z55">
        <v>6917.0021409399997</v>
      </c>
      <c r="AA55">
        <v>6956.2686972900001</v>
      </c>
      <c r="AB55">
        <v>6956.2686972900001</v>
      </c>
      <c r="AC55">
        <v>6874.8560890999997</v>
      </c>
      <c r="AD55">
        <v>6874.8560890999997</v>
      </c>
      <c r="AE55">
        <v>6805.9173744199998</v>
      </c>
      <c r="AF55">
        <v>6805.9173744199998</v>
      </c>
      <c r="AG55">
        <v>6836.4049828799998</v>
      </c>
      <c r="AH55">
        <v>6836.4049828799998</v>
      </c>
      <c r="AI55">
        <v>7020.7303378300003</v>
      </c>
      <c r="AJ55">
        <v>7020.7303378300003</v>
      </c>
      <c r="AK55">
        <v>7504.7556894200006</v>
      </c>
      <c r="AL55">
        <v>7504.7556894200006</v>
      </c>
      <c r="AM55">
        <v>7885.72940518</v>
      </c>
      <c r="AN55">
        <v>7885.72940518</v>
      </c>
      <c r="AO55">
        <v>7846.6553535800003</v>
      </c>
      <c r="AP55">
        <v>7846.6553535800003</v>
      </c>
      <c r="AQ55">
        <v>7512.2790538099998</v>
      </c>
      <c r="AR55">
        <v>7512.2790538099998</v>
      </c>
      <c r="AS55">
        <v>7233.0358347199999</v>
      </c>
      <c r="AT55">
        <v>7233.0358347199999</v>
      </c>
      <c r="AU55">
        <v>6785.6685686300007</v>
      </c>
      <c r="AV55">
        <v>6785.6685686300007</v>
      </c>
      <c r="AW55">
        <v>6823.6942285300001</v>
      </c>
      <c r="AX55">
        <v>6823.6942285300001</v>
      </c>
      <c r="AZ55" s="171">
        <f>MAX(C55:AX55)</f>
        <v>7885.72940518</v>
      </c>
      <c r="BA55" s="172">
        <f>SUM(C55:AX55)/2000</f>
        <v>160.13268767345002</v>
      </c>
    </row>
    <row r="56" spans="1:53" x14ac:dyDescent="0.25">
      <c r="A56">
        <v>2</v>
      </c>
      <c r="B56"/>
      <c r="C56">
        <v>6742.4673327800001</v>
      </c>
      <c r="D56">
        <v>6742.4673327800001</v>
      </c>
      <c r="E56">
        <v>6340.7321371400003</v>
      </c>
      <c r="F56">
        <v>6340.7321371400003</v>
      </c>
      <c r="G56">
        <v>6127.81174156</v>
      </c>
      <c r="H56">
        <v>6127.81174156</v>
      </c>
      <c r="I56">
        <v>5854.2213243599999</v>
      </c>
      <c r="J56">
        <v>5854.2213243599999</v>
      </c>
      <c r="K56">
        <v>5733.1442564299996</v>
      </c>
      <c r="L56">
        <v>5733.1442564299996</v>
      </c>
      <c r="M56">
        <v>5736.3804799099998</v>
      </c>
      <c r="N56">
        <v>5736.3804799099998</v>
      </c>
      <c r="O56">
        <v>5739.1626502899999</v>
      </c>
      <c r="P56">
        <v>5739.1626502899999</v>
      </c>
      <c r="Q56">
        <v>6290.7532722899996</v>
      </c>
      <c r="R56">
        <v>6290.7532722899996</v>
      </c>
      <c r="S56">
        <v>6731.0550047200004</v>
      </c>
      <c r="T56">
        <v>6731.0550047200004</v>
      </c>
      <c r="U56">
        <v>6978.0007618199998</v>
      </c>
      <c r="V56">
        <v>6978.0007618199998</v>
      </c>
      <c r="W56">
        <v>7007.1114229899986</v>
      </c>
      <c r="X56">
        <v>7007.1114229899986</v>
      </c>
      <c r="Y56">
        <v>7009.2885580000002</v>
      </c>
      <c r="Z56">
        <v>7009.2885580000002</v>
      </c>
      <c r="AA56">
        <v>7049.3688124300006</v>
      </c>
      <c r="AB56">
        <v>7049.3688124300006</v>
      </c>
      <c r="AC56">
        <v>6984.1650693900001</v>
      </c>
      <c r="AD56">
        <v>6984.1650693900001</v>
      </c>
      <c r="AE56">
        <v>6911.3919089299998</v>
      </c>
      <c r="AF56">
        <v>6911.3919089299998</v>
      </c>
      <c r="AG56">
        <v>6929.0332997999994</v>
      </c>
      <c r="AH56">
        <v>6929.0332997999994</v>
      </c>
      <c r="AI56">
        <v>7076.8119356399993</v>
      </c>
      <c r="AJ56">
        <v>7076.8119356399993</v>
      </c>
      <c r="AK56">
        <v>7532.6786759300003</v>
      </c>
      <c r="AL56">
        <v>7532.6786759300003</v>
      </c>
      <c r="AM56">
        <v>7944.3679591700002</v>
      </c>
      <c r="AN56">
        <v>7944.3679591700002</v>
      </c>
      <c r="AO56">
        <v>7962.4059271199994</v>
      </c>
      <c r="AP56">
        <v>7962.4059271199994</v>
      </c>
      <c r="AQ56">
        <v>7648.3179472499996</v>
      </c>
      <c r="AR56">
        <v>7648.3179472499996</v>
      </c>
      <c r="AS56">
        <v>7371.2468717600004</v>
      </c>
      <c r="AT56">
        <v>7371.2468717600004</v>
      </c>
      <c r="AU56">
        <v>6934.3620043199999</v>
      </c>
      <c r="AV56">
        <v>6934.3620043199999</v>
      </c>
      <c r="AW56" s="195">
        <v>7000.4433281500014</v>
      </c>
      <c r="AX56">
        <v>7000.4433281500014</v>
      </c>
      <c r="AZ56" s="171">
        <f t="shared" ref="AZ56:AZ61" si="8">MAX(C56:AX56)</f>
        <v>7962.4059271199994</v>
      </c>
      <c r="BA56" s="172">
        <f t="shared" ref="BA56:BA61" si="9">SUM(C56:AX56)/2000</f>
        <v>163.63472268218004</v>
      </c>
    </row>
    <row r="57" spans="1:53" x14ac:dyDescent="0.25">
      <c r="A57">
        <v>3</v>
      </c>
      <c r="B57"/>
      <c r="C57">
        <v>6727.1540402399996</v>
      </c>
      <c r="D57">
        <v>6727.1540402399996</v>
      </c>
      <c r="E57">
        <v>6327.3498486600001</v>
      </c>
      <c r="F57">
        <v>6327.3498486600001</v>
      </c>
      <c r="G57">
        <v>6116.5818826799996</v>
      </c>
      <c r="H57">
        <v>6116.5818826799996</v>
      </c>
      <c r="I57">
        <v>5849.2608310899996</v>
      </c>
      <c r="J57">
        <v>5849.2608310899996</v>
      </c>
      <c r="K57">
        <v>5725.3129420299992</v>
      </c>
      <c r="L57">
        <v>5725.3129420299992</v>
      </c>
      <c r="M57">
        <v>5739.5568552299992</v>
      </c>
      <c r="N57">
        <v>5739.5568552299992</v>
      </c>
      <c r="O57">
        <v>5739.9629613399993</v>
      </c>
      <c r="P57">
        <v>5739.9629613399993</v>
      </c>
      <c r="Q57">
        <v>6279.6900199600004</v>
      </c>
      <c r="R57">
        <v>6279.6900199600004</v>
      </c>
      <c r="S57">
        <v>6716.5950476300004</v>
      </c>
      <c r="T57">
        <v>6716.5950476300004</v>
      </c>
      <c r="U57">
        <v>6965.4735696899997</v>
      </c>
      <c r="V57">
        <v>6965.4735696899997</v>
      </c>
      <c r="W57">
        <v>6998.0064582699997</v>
      </c>
      <c r="X57">
        <v>6998.0064582699997</v>
      </c>
      <c r="Y57">
        <v>7001.1850968200006</v>
      </c>
      <c r="Z57">
        <v>7001.1850968200006</v>
      </c>
      <c r="AA57">
        <v>7041.4977308300004</v>
      </c>
      <c r="AB57">
        <v>7041.4977308300004</v>
      </c>
      <c r="AC57">
        <v>6962.1093843100007</v>
      </c>
      <c r="AD57">
        <v>6962.1093843100007</v>
      </c>
      <c r="AE57">
        <v>6887.7620183199997</v>
      </c>
      <c r="AF57">
        <v>6887.7620183199997</v>
      </c>
      <c r="AG57">
        <v>6903.6683461100001</v>
      </c>
      <c r="AH57">
        <v>6903.6683461100001</v>
      </c>
      <c r="AI57">
        <v>7048.3509406100002</v>
      </c>
      <c r="AJ57">
        <v>7048.3509406100002</v>
      </c>
      <c r="AK57">
        <v>7504.2717988099994</v>
      </c>
      <c r="AL57">
        <v>7504.2717988099994</v>
      </c>
      <c r="AM57">
        <v>7931.7172008799998</v>
      </c>
      <c r="AN57">
        <v>7931.7172008799998</v>
      </c>
      <c r="AO57">
        <v>7957.7150604500002</v>
      </c>
      <c r="AP57">
        <v>7957.7150604500002</v>
      </c>
      <c r="AQ57">
        <v>7639.8238421700007</v>
      </c>
      <c r="AR57">
        <v>7639.8238421700007</v>
      </c>
      <c r="AS57" s="195">
        <v>7350.2005612800003</v>
      </c>
      <c r="AT57">
        <v>7350.2005612800003</v>
      </c>
      <c r="AU57">
        <v>6905.68734167</v>
      </c>
      <c r="AV57">
        <v>6905.68734167</v>
      </c>
      <c r="AW57">
        <v>6972.1291522499996</v>
      </c>
      <c r="AX57">
        <v>6972.1291522499996</v>
      </c>
      <c r="AZ57" s="171">
        <f t="shared" si="8"/>
        <v>7957.7150604500002</v>
      </c>
      <c r="BA57" s="172">
        <f t="shared" si="9"/>
        <v>163.29106293132998</v>
      </c>
    </row>
    <row r="58" spans="1:53" x14ac:dyDescent="0.25">
      <c r="A58">
        <v>4</v>
      </c>
      <c r="B58"/>
      <c r="C58">
        <v>6706.3764299400009</v>
      </c>
      <c r="D58">
        <v>6706.3764299400009</v>
      </c>
      <c r="E58">
        <v>6317.9381959799994</v>
      </c>
      <c r="F58">
        <v>6317.9381959799994</v>
      </c>
      <c r="G58">
        <v>6128.9921605199997</v>
      </c>
      <c r="H58">
        <v>6128.9921605199997</v>
      </c>
      <c r="I58">
        <v>5885.6650799300014</v>
      </c>
      <c r="J58">
        <v>5885.6650799300014</v>
      </c>
      <c r="K58">
        <v>5769.88691079</v>
      </c>
      <c r="L58">
        <v>5769.88691079</v>
      </c>
      <c r="M58">
        <v>5812.9881446600002</v>
      </c>
      <c r="N58">
        <v>5812.9881446600002</v>
      </c>
      <c r="O58">
        <v>5844.6232943799996</v>
      </c>
      <c r="P58">
        <v>5844.6232943799996</v>
      </c>
      <c r="Q58">
        <v>6385.3263566599999</v>
      </c>
      <c r="R58">
        <v>6385.3263566599999</v>
      </c>
      <c r="S58">
        <v>6804.0979960500008</v>
      </c>
      <c r="T58">
        <v>6804.0979960500008</v>
      </c>
      <c r="U58">
        <v>7008.4764173599997</v>
      </c>
      <c r="V58">
        <v>7008.4764173599997</v>
      </c>
      <c r="W58">
        <v>7042.3157530199996</v>
      </c>
      <c r="X58">
        <v>7042.3157530199996</v>
      </c>
      <c r="Y58">
        <v>7034.7037561799998</v>
      </c>
      <c r="Z58">
        <v>7034.7037561799998</v>
      </c>
      <c r="AA58">
        <v>7053.5020282099986</v>
      </c>
      <c r="AB58">
        <v>7053.5020282099986</v>
      </c>
      <c r="AC58">
        <v>6982.0854075099996</v>
      </c>
      <c r="AD58">
        <v>6982.0854075099996</v>
      </c>
      <c r="AE58">
        <v>6912.4348582100001</v>
      </c>
      <c r="AF58">
        <v>6912.4348582100001</v>
      </c>
      <c r="AG58">
        <v>6932.14599318</v>
      </c>
      <c r="AH58">
        <v>6932.14599318</v>
      </c>
      <c r="AI58">
        <v>7073.4102412299999</v>
      </c>
      <c r="AJ58">
        <v>7073.4102412299999</v>
      </c>
      <c r="AK58">
        <v>7445.8717302099994</v>
      </c>
      <c r="AL58">
        <v>7445.8717302099994</v>
      </c>
      <c r="AM58">
        <v>7800.7431181800002</v>
      </c>
      <c r="AN58">
        <v>7800.7431181800002</v>
      </c>
      <c r="AO58">
        <v>7915.1450574600003</v>
      </c>
      <c r="AP58">
        <v>7915.1450574600003</v>
      </c>
      <c r="AQ58">
        <v>7605.6365544499986</v>
      </c>
      <c r="AR58">
        <v>7605.6365544499986</v>
      </c>
      <c r="AS58">
        <v>7322.3948348800004</v>
      </c>
      <c r="AT58">
        <v>7322.3948348800004</v>
      </c>
      <c r="AU58">
        <v>6905.2798268400002</v>
      </c>
      <c r="AV58">
        <v>6905.2798268400002</v>
      </c>
      <c r="AW58">
        <v>6956.7248416900002</v>
      </c>
      <c r="AX58">
        <v>6956.7248416900002</v>
      </c>
      <c r="AZ58" s="171">
        <f t="shared" si="8"/>
        <v>7915.1450574600003</v>
      </c>
      <c r="BA58" s="172">
        <f t="shared" si="9"/>
        <v>163.64676498751993</v>
      </c>
    </row>
    <row r="59" spans="1:53" x14ac:dyDescent="0.25">
      <c r="A59">
        <v>5</v>
      </c>
      <c r="B59"/>
      <c r="C59">
        <v>6719.0794183600001</v>
      </c>
      <c r="D59">
        <v>6719.0794183600001</v>
      </c>
      <c r="E59">
        <v>6302.8014254700001</v>
      </c>
      <c r="F59">
        <v>6302.8014254700001</v>
      </c>
      <c r="G59">
        <v>6094.1829524700006</v>
      </c>
      <c r="H59">
        <v>6094.1829524700006</v>
      </c>
      <c r="I59">
        <v>5825.4313498799993</v>
      </c>
      <c r="J59">
        <v>5825.4313498799993</v>
      </c>
      <c r="K59">
        <v>5675.65994314</v>
      </c>
      <c r="L59">
        <v>5675.65994314</v>
      </c>
      <c r="M59">
        <v>5654.8808604899996</v>
      </c>
      <c r="N59">
        <v>5654.8808604899996</v>
      </c>
      <c r="O59">
        <v>5701.8299163800002</v>
      </c>
      <c r="P59">
        <v>5701.8299163800002</v>
      </c>
      <c r="Q59">
        <v>6367.4925129599997</v>
      </c>
      <c r="R59">
        <v>6367.4925129599997</v>
      </c>
      <c r="S59">
        <v>6845.0438416899997</v>
      </c>
      <c r="T59">
        <v>6845.0438416899997</v>
      </c>
      <c r="U59">
        <v>7042.1786825599993</v>
      </c>
      <c r="V59">
        <v>7042.1786825599993</v>
      </c>
      <c r="W59">
        <v>7063.1425888100002</v>
      </c>
      <c r="X59">
        <v>7063.1425888100002</v>
      </c>
      <c r="Y59">
        <v>7049.2128745800001</v>
      </c>
      <c r="Z59">
        <v>7049.2128745800001</v>
      </c>
      <c r="AA59">
        <v>7070.6805391500002</v>
      </c>
      <c r="AB59">
        <v>7070.6805391500002</v>
      </c>
      <c r="AC59">
        <v>6980.3638917700009</v>
      </c>
      <c r="AD59">
        <v>6980.3638917700009</v>
      </c>
      <c r="AE59">
        <v>6915.7349218099998</v>
      </c>
      <c r="AF59">
        <v>6915.7349218099998</v>
      </c>
      <c r="AG59">
        <v>6962.1874102100001</v>
      </c>
      <c r="AH59">
        <v>6962.1874102100001</v>
      </c>
      <c r="AI59">
        <v>7176.5020006699997</v>
      </c>
      <c r="AJ59">
        <v>7176.5020006699997</v>
      </c>
      <c r="AK59">
        <v>7611.9242786100003</v>
      </c>
      <c r="AL59">
        <v>7611.9242786100003</v>
      </c>
      <c r="AM59">
        <v>7936.6087116100007</v>
      </c>
      <c r="AN59">
        <v>7936.6087116100007</v>
      </c>
      <c r="AO59">
        <v>7974.2597711600001</v>
      </c>
      <c r="AP59">
        <v>7974.2597711600001</v>
      </c>
      <c r="AQ59">
        <v>7656.3050218100007</v>
      </c>
      <c r="AR59">
        <v>7656.3050218100007</v>
      </c>
      <c r="AS59">
        <v>7404.0745661999999</v>
      </c>
      <c r="AT59">
        <v>7404.0745661999999</v>
      </c>
      <c r="AU59">
        <v>6990.0275547499996</v>
      </c>
      <c r="AV59">
        <v>6990.0275547499996</v>
      </c>
      <c r="AW59">
        <v>7031.1195381499992</v>
      </c>
      <c r="AX59">
        <v>7031.1195381499992</v>
      </c>
      <c r="AZ59" s="171">
        <f t="shared" si="8"/>
        <v>7974.2597711600001</v>
      </c>
      <c r="BA59" s="172">
        <f t="shared" si="9"/>
        <v>164.05072457269</v>
      </c>
    </row>
    <row r="60" spans="1:53" x14ac:dyDescent="0.25">
      <c r="A60">
        <v>6</v>
      </c>
      <c r="B60"/>
      <c r="C60">
        <v>6204.7165567400007</v>
      </c>
      <c r="D60">
        <v>6204.7165567400007</v>
      </c>
      <c r="E60">
        <v>5885.5125872899998</v>
      </c>
      <c r="F60">
        <v>5885.5125872899998</v>
      </c>
      <c r="G60">
        <v>5700.7591048599998</v>
      </c>
      <c r="H60">
        <v>5700.7591048599998</v>
      </c>
      <c r="I60">
        <v>5554.2463464399998</v>
      </c>
      <c r="J60">
        <v>5554.2463464399998</v>
      </c>
      <c r="K60">
        <v>5410.7738525300001</v>
      </c>
      <c r="L60">
        <v>5410.7738525300001</v>
      </c>
      <c r="M60">
        <v>5305.0377058000004</v>
      </c>
      <c r="N60">
        <v>5305.0377058000004</v>
      </c>
      <c r="O60">
        <v>5394.5622467799994</v>
      </c>
      <c r="P60">
        <v>5394.5622467799994</v>
      </c>
      <c r="Q60">
        <v>5776.2585342299999</v>
      </c>
      <c r="R60">
        <v>5776.2585342299999</v>
      </c>
      <c r="S60">
        <v>6044.6735152599986</v>
      </c>
      <c r="T60">
        <v>6044.6735152599986</v>
      </c>
      <c r="U60">
        <v>6222.4538789999997</v>
      </c>
      <c r="V60">
        <v>6222.4538789999997</v>
      </c>
      <c r="W60">
        <v>6409.3573035199997</v>
      </c>
      <c r="X60">
        <v>6409.3573035199997</v>
      </c>
      <c r="Y60">
        <v>6502.8939854500004</v>
      </c>
      <c r="Z60">
        <v>6502.8939854500004</v>
      </c>
      <c r="AA60">
        <v>6574.1842431900004</v>
      </c>
      <c r="AB60">
        <v>6574.1842431900004</v>
      </c>
      <c r="AC60">
        <v>6501.6772225599998</v>
      </c>
      <c r="AD60">
        <v>6501.6772225599998</v>
      </c>
      <c r="AE60">
        <v>6480.7606457299999</v>
      </c>
      <c r="AF60">
        <v>6480.7606457299999</v>
      </c>
      <c r="AG60">
        <v>6481.18944078</v>
      </c>
      <c r="AH60">
        <v>6481.18944078</v>
      </c>
      <c r="AI60">
        <v>6491.5305097500004</v>
      </c>
      <c r="AJ60">
        <v>6491.5305097500004</v>
      </c>
      <c r="AK60">
        <v>6755.1454808799999</v>
      </c>
      <c r="AL60">
        <v>6755.1454808799999</v>
      </c>
      <c r="AM60">
        <v>7074.6451239199996</v>
      </c>
      <c r="AN60">
        <v>7074.6451239199996</v>
      </c>
      <c r="AO60">
        <v>7309.7579574900001</v>
      </c>
      <c r="AP60">
        <v>7309.7579574900001</v>
      </c>
      <c r="AQ60">
        <v>7123.2759701499999</v>
      </c>
      <c r="AR60">
        <v>7123.2759701499999</v>
      </c>
      <c r="AS60">
        <v>6787.2708243500001</v>
      </c>
      <c r="AT60">
        <v>6787.2708243500001</v>
      </c>
      <c r="AU60">
        <v>6366.186968</v>
      </c>
      <c r="AV60">
        <v>6366.186968</v>
      </c>
      <c r="AW60">
        <v>6367.3186393699998</v>
      </c>
      <c r="AX60">
        <v>6367.3186393699998</v>
      </c>
      <c r="AZ60" s="171">
        <f t="shared" si="8"/>
        <v>7309.7579574900001</v>
      </c>
      <c r="BA60" s="172">
        <f t="shared" si="9"/>
        <v>150.72418864406995</v>
      </c>
    </row>
    <row r="61" spans="1:53" x14ac:dyDescent="0.25">
      <c r="A61">
        <v>7</v>
      </c>
      <c r="B61"/>
      <c r="C61">
        <v>6399.04567804</v>
      </c>
      <c r="D61">
        <v>6399.04567804</v>
      </c>
      <c r="E61">
        <v>6012.5204926300003</v>
      </c>
      <c r="F61">
        <v>6012.5204926300003</v>
      </c>
      <c r="G61">
        <v>5743.3834892999994</v>
      </c>
      <c r="H61">
        <v>5743.3834892999994</v>
      </c>
      <c r="I61">
        <v>5547.2649317799996</v>
      </c>
      <c r="J61">
        <v>5547.2649317799996</v>
      </c>
      <c r="K61">
        <v>5413.9380096899986</v>
      </c>
      <c r="L61">
        <v>5413.9380096899986</v>
      </c>
      <c r="M61">
        <v>5216.7055093700001</v>
      </c>
      <c r="N61">
        <v>5216.7055093700001</v>
      </c>
      <c r="O61">
        <v>4968.9674361199995</v>
      </c>
      <c r="P61">
        <v>4968.9674361199995</v>
      </c>
      <c r="Q61">
        <v>4872.6856431000006</v>
      </c>
      <c r="R61">
        <v>4872.6856431000006</v>
      </c>
      <c r="S61">
        <v>4929.6086277799996</v>
      </c>
      <c r="T61">
        <v>4929.6086277799996</v>
      </c>
      <c r="U61">
        <v>5285.1997879600003</v>
      </c>
      <c r="V61">
        <v>5285.1997879600003</v>
      </c>
      <c r="W61">
        <v>5742.3916269099991</v>
      </c>
      <c r="X61">
        <v>5742.3916269099991</v>
      </c>
      <c r="Y61">
        <v>6055.2058929799996</v>
      </c>
      <c r="Z61">
        <v>6055.2058929799996</v>
      </c>
      <c r="AA61">
        <v>6320.1279056100002</v>
      </c>
      <c r="AB61">
        <v>6320.1279056100002</v>
      </c>
      <c r="AC61">
        <v>6420.0105410100005</v>
      </c>
      <c r="AD61">
        <v>6420.0105410100005</v>
      </c>
      <c r="AE61">
        <v>6403.0063257600004</v>
      </c>
      <c r="AF61">
        <v>6403.0063257600004</v>
      </c>
      <c r="AG61">
        <v>6361.5793295900003</v>
      </c>
      <c r="AH61">
        <v>6361.5793295900003</v>
      </c>
      <c r="AI61">
        <v>6580.70924655</v>
      </c>
      <c r="AJ61">
        <v>6580.70924655</v>
      </c>
      <c r="AK61">
        <v>7202.4935187899991</v>
      </c>
      <c r="AL61">
        <v>7202.4935187899991</v>
      </c>
      <c r="AM61">
        <v>7491.9784410799994</v>
      </c>
      <c r="AN61">
        <v>7491.9784410799994</v>
      </c>
      <c r="AO61">
        <v>7312.5721162700002</v>
      </c>
      <c r="AP61">
        <v>7312.5721162700002</v>
      </c>
      <c r="AQ61">
        <v>6851.7446971700001</v>
      </c>
      <c r="AR61">
        <v>6851.7446971700001</v>
      </c>
      <c r="AS61">
        <v>6516.8812026000014</v>
      </c>
      <c r="AT61">
        <v>6516.8812026000014</v>
      </c>
      <c r="AU61" s="195">
        <v>6294.4557352800002</v>
      </c>
      <c r="AV61">
        <v>6294.4557352800002</v>
      </c>
      <c r="AW61">
        <v>6489.4466785700006</v>
      </c>
      <c r="AX61">
        <v>6489.4466785700006</v>
      </c>
      <c r="AZ61" s="171">
        <f t="shared" si="8"/>
        <v>7491.9784410799994</v>
      </c>
      <c r="BA61" s="172">
        <f t="shared" si="9"/>
        <v>146.43192286394</v>
      </c>
    </row>
    <row r="62" spans="1:53"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s="195"/>
      <c r="AV62"/>
      <c r="AW62"/>
      <c r="AX62"/>
    </row>
    <row r="63" spans="1:53" x14ac:dyDescent="0.25">
      <c r="A63" t="s">
        <v>241</v>
      </c>
      <c r="B63">
        <v>6</v>
      </c>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s="195"/>
      <c r="AV63"/>
      <c r="AW63"/>
      <c r="AX63"/>
      <c r="AZ63"/>
      <c r="BA63"/>
    </row>
    <row r="64" spans="1:53" x14ac:dyDescent="0.25">
      <c r="A64" t="s">
        <v>78</v>
      </c>
      <c r="B64" t="s">
        <v>242</v>
      </c>
      <c r="C64" t="s">
        <v>272</v>
      </c>
      <c r="D64" t="s">
        <v>273</v>
      </c>
      <c r="E64" t="s">
        <v>272</v>
      </c>
      <c r="F64" t="s">
        <v>273</v>
      </c>
      <c r="G64" t="s">
        <v>272</v>
      </c>
      <c r="H64" t="s">
        <v>273</v>
      </c>
      <c r="I64" t="s">
        <v>272</v>
      </c>
      <c r="J64" t="s">
        <v>273</v>
      </c>
      <c r="K64" t="s">
        <v>272</v>
      </c>
      <c r="L64" t="s">
        <v>273</v>
      </c>
      <c r="M64" t="s">
        <v>272</v>
      </c>
      <c r="N64" t="s">
        <v>273</v>
      </c>
      <c r="O64" t="s">
        <v>272</v>
      </c>
      <c r="P64" t="s">
        <v>273</v>
      </c>
      <c r="Q64" t="s">
        <v>272</v>
      </c>
      <c r="R64" t="s">
        <v>273</v>
      </c>
      <c r="S64" t="s">
        <v>272</v>
      </c>
      <c r="T64" t="s">
        <v>273</v>
      </c>
      <c r="U64" t="s">
        <v>272</v>
      </c>
      <c r="V64" t="s">
        <v>273</v>
      </c>
      <c r="W64" t="s">
        <v>272</v>
      </c>
      <c r="X64" t="s">
        <v>273</v>
      </c>
      <c r="Y64" t="s">
        <v>272</v>
      </c>
      <c r="Z64" t="s">
        <v>273</v>
      </c>
      <c r="AA64" t="s">
        <v>272</v>
      </c>
      <c r="AB64" t="s">
        <v>273</v>
      </c>
      <c r="AC64" t="s">
        <v>272</v>
      </c>
      <c r="AD64" t="s">
        <v>273</v>
      </c>
      <c r="AE64" t="s">
        <v>272</v>
      </c>
      <c r="AF64" t="s">
        <v>273</v>
      </c>
      <c r="AG64" t="s">
        <v>272</v>
      </c>
      <c r="AH64" t="s">
        <v>273</v>
      </c>
      <c r="AI64" t="s">
        <v>272</v>
      </c>
      <c r="AJ64" t="s">
        <v>273</v>
      </c>
      <c r="AK64" t="s">
        <v>272</v>
      </c>
      <c r="AL64" t="s">
        <v>273</v>
      </c>
      <c r="AM64" t="s">
        <v>272</v>
      </c>
      <c r="AN64" t="s">
        <v>273</v>
      </c>
      <c r="AO64" t="s">
        <v>272</v>
      </c>
      <c r="AP64" t="s">
        <v>273</v>
      </c>
      <c r="AQ64" t="s">
        <v>272</v>
      </c>
      <c r="AR64" t="s">
        <v>273</v>
      </c>
      <c r="AS64" t="s">
        <v>272</v>
      </c>
      <c r="AT64" t="s">
        <v>273</v>
      </c>
      <c r="AU64" t="s">
        <v>272</v>
      </c>
      <c r="AV64" t="s">
        <v>273</v>
      </c>
      <c r="AW64" t="s">
        <v>272</v>
      </c>
      <c r="AX64" s="195" t="s">
        <v>243</v>
      </c>
      <c r="AZ64"/>
      <c r="BA64"/>
    </row>
    <row r="65" spans="1:53" x14ac:dyDescent="0.25">
      <c r="A65">
        <v>1</v>
      </c>
      <c r="B65"/>
      <c r="C65">
        <v>6467.0423621099999</v>
      </c>
      <c r="D65">
        <v>6467.0423621099999</v>
      </c>
      <c r="E65">
        <v>6028.8629412299997</v>
      </c>
      <c r="F65">
        <v>6028.8629412299997</v>
      </c>
      <c r="G65">
        <v>5818.6152497799994</v>
      </c>
      <c r="H65">
        <v>5818.6152497799994</v>
      </c>
      <c r="I65">
        <v>5569.1236427900003</v>
      </c>
      <c r="J65">
        <v>5569.1236427900003</v>
      </c>
      <c r="K65">
        <v>5453.6744387700001</v>
      </c>
      <c r="L65">
        <v>5453.6744387700001</v>
      </c>
      <c r="M65">
        <v>5502.7205328299997</v>
      </c>
      <c r="N65">
        <v>5502.7205328299997</v>
      </c>
      <c r="O65">
        <v>5550.3145096200014</v>
      </c>
      <c r="P65">
        <v>5550.3145096200014</v>
      </c>
      <c r="Q65">
        <v>6136.9521258300001</v>
      </c>
      <c r="R65">
        <v>6136.9521258300001</v>
      </c>
      <c r="S65">
        <v>6638.4915611500001</v>
      </c>
      <c r="T65">
        <v>6638.4915611500001</v>
      </c>
      <c r="U65">
        <v>6913.6526352199999</v>
      </c>
      <c r="V65">
        <v>6913.6526352199999</v>
      </c>
      <c r="W65">
        <v>7000.37391424</v>
      </c>
      <c r="X65">
        <v>7000.37391424</v>
      </c>
      <c r="Y65">
        <v>7024.3829268300015</v>
      </c>
      <c r="Z65">
        <v>7024.3829268300015</v>
      </c>
      <c r="AA65">
        <v>7061.1305833000006</v>
      </c>
      <c r="AB65">
        <v>7061.1305833000006</v>
      </c>
      <c r="AC65">
        <v>6984.7215414100001</v>
      </c>
      <c r="AD65">
        <v>6984.7215414100001</v>
      </c>
      <c r="AE65">
        <v>6904.8951322600014</v>
      </c>
      <c r="AF65">
        <v>6904.8951322600014</v>
      </c>
      <c r="AG65">
        <v>6925.5439507400006</v>
      </c>
      <c r="AH65">
        <v>6925.5439507400006</v>
      </c>
      <c r="AI65">
        <v>7117.8977938999997</v>
      </c>
      <c r="AJ65">
        <v>7117.8977938999997</v>
      </c>
      <c r="AK65">
        <v>7535.2976722399999</v>
      </c>
      <c r="AL65">
        <v>7535.2976722399999</v>
      </c>
      <c r="AM65">
        <v>7859.7023190600003</v>
      </c>
      <c r="AN65">
        <v>7859.7023190600003</v>
      </c>
      <c r="AO65">
        <v>7845.3865523300001</v>
      </c>
      <c r="AP65">
        <v>7845.3865523300001</v>
      </c>
      <c r="AQ65">
        <v>7475.2024209699994</v>
      </c>
      <c r="AR65">
        <v>7475.2024209699994</v>
      </c>
      <c r="AS65">
        <v>7185.6659581399999</v>
      </c>
      <c r="AT65">
        <v>7185.6659581399999</v>
      </c>
      <c r="AU65">
        <v>6757.5495040000014</v>
      </c>
      <c r="AV65">
        <v>6757.5495040000014</v>
      </c>
      <c r="AW65">
        <v>6757.6468219300004</v>
      </c>
      <c r="AX65">
        <v>6757.6468219300004</v>
      </c>
      <c r="AZ65" s="171">
        <f>MAX(C65:AX65)</f>
        <v>7859.7023190600003</v>
      </c>
      <c r="BA65" s="172">
        <f>SUM(C65:AX65)/2000</f>
        <v>160.51484709067998</v>
      </c>
    </row>
    <row r="66" spans="1:53" x14ac:dyDescent="0.25">
      <c r="A66">
        <v>2</v>
      </c>
      <c r="B66"/>
      <c r="C66">
        <v>6670.6104873100003</v>
      </c>
      <c r="D66">
        <v>6670.6104873100003</v>
      </c>
      <c r="E66">
        <v>6275.1438806799997</v>
      </c>
      <c r="F66">
        <v>6275.1438806799997</v>
      </c>
      <c r="G66">
        <v>6083.3888503899998</v>
      </c>
      <c r="H66">
        <v>6083.3888503899998</v>
      </c>
      <c r="I66">
        <v>5829.50931313</v>
      </c>
      <c r="J66">
        <v>5829.50931313</v>
      </c>
      <c r="K66">
        <v>5700.89126089</v>
      </c>
      <c r="L66">
        <v>5700.89126089</v>
      </c>
      <c r="M66">
        <v>5704.7390508500002</v>
      </c>
      <c r="N66">
        <v>5704.7390508500002</v>
      </c>
      <c r="O66">
        <v>5757.1356533899998</v>
      </c>
      <c r="P66">
        <v>5757.1356533899998</v>
      </c>
      <c r="Q66">
        <v>6380.1145960800004</v>
      </c>
      <c r="R66">
        <v>6380.1145960800004</v>
      </c>
      <c r="S66">
        <v>6826.21637586</v>
      </c>
      <c r="T66">
        <v>6826.21637586</v>
      </c>
      <c r="U66">
        <v>7011.2715941599999</v>
      </c>
      <c r="V66">
        <v>7011.2715941599999</v>
      </c>
      <c r="W66">
        <v>7025.6742802299996</v>
      </c>
      <c r="X66">
        <v>7025.6742802299996</v>
      </c>
      <c r="Y66">
        <v>7009.3200446699993</v>
      </c>
      <c r="Z66">
        <v>7009.3200446699993</v>
      </c>
      <c r="AA66">
        <v>7026.5852597900002</v>
      </c>
      <c r="AB66">
        <v>7026.5852597900002</v>
      </c>
      <c r="AC66">
        <v>6944.0126870599997</v>
      </c>
      <c r="AD66">
        <v>6944.0126870599997</v>
      </c>
      <c r="AE66">
        <v>6882.0011523199992</v>
      </c>
      <c r="AF66">
        <v>6882.0011523199992</v>
      </c>
      <c r="AG66">
        <v>6921.8054585600003</v>
      </c>
      <c r="AH66">
        <v>6921.8054585600003</v>
      </c>
      <c r="AI66">
        <v>7121.3968145500003</v>
      </c>
      <c r="AJ66">
        <v>7121.3968145500003</v>
      </c>
      <c r="AK66">
        <v>7512.91332048</v>
      </c>
      <c r="AL66">
        <v>7512.91332048</v>
      </c>
      <c r="AM66">
        <v>7843.7641440799998</v>
      </c>
      <c r="AN66">
        <v>7843.7641440799998</v>
      </c>
      <c r="AO66">
        <v>7900.4974668899986</v>
      </c>
      <c r="AP66">
        <v>7900.4974668899986</v>
      </c>
      <c r="AQ66">
        <v>7590.9130844499996</v>
      </c>
      <c r="AR66">
        <v>7590.9130844499996</v>
      </c>
      <c r="AS66">
        <v>7336.7193720800014</v>
      </c>
      <c r="AT66">
        <v>7336.7193720800014</v>
      </c>
      <c r="AU66">
        <v>6935.1471734400002</v>
      </c>
      <c r="AV66">
        <v>6935.1471734400002</v>
      </c>
      <c r="AW66">
        <v>6982.1670112499996</v>
      </c>
      <c r="AX66">
        <v>6982.1670112499996</v>
      </c>
      <c r="AZ66" s="171">
        <f t="shared" ref="AZ66:AZ71" si="10">MAX(C66:AX66)</f>
        <v>7900.4974668899986</v>
      </c>
      <c r="BA66" s="172">
        <f t="shared" ref="BA66:BA71" si="11">SUM(C66:AX66)/2000</f>
        <v>163.27193833259005</v>
      </c>
    </row>
    <row r="67" spans="1:53" x14ac:dyDescent="0.25">
      <c r="A67">
        <v>3</v>
      </c>
      <c r="B67"/>
      <c r="C67">
        <v>6653.3501525399997</v>
      </c>
      <c r="D67">
        <v>6653.3501525399997</v>
      </c>
      <c r="E67">
        <v>6260.2189072600004</v>
      </c>
      <c r="F67">
        <v>6260.2189072600004</v>
      </c>
      <c r="G67">
        <v>6073.9102257200002</v>
      </c>
      <c r="H67">
        <v>6073.9102257200002</v>
      </c>
      <c r="I67">
        <v>5813.4835604199998</v>
      </c>
      <c r="J67">
        <v>5813.4835604199998</v>
      </c>
      <c r="K67">
        <v>5695.078741100001</v>
      </c>
      <c r="L67">
        <v>5695.078741100001</v>
      </c>
      <c r="M67">
        <v>5701.5652223300003</v>
      </c>
      <c r="N67">
        <v>5701.5652223300003</v>
      </c>
      <c r="O67">
        <v>5769.8464787200001</v>
      </c>
      <c r="P67">
        <v>5769.8464787200001</v>
      </c>
      <c r="Q67">
        <v>6417.4894971900003</v>
      </c>
      <c r="R67">
        <v>6417.4894971900003</v>
      </c>
      <c r="S67">
        <v>6870.0414278999997</v>
      </c>
      <c r="T67">
        <v>6870.0414278999997</v>
      </c>
      <c r="U67">
        <v>7039.7407861399997</v>
      </c>
      <c r="V67">
        <v>7039.7407861399997</v>
      </c>
      <c r="W67">
        <v>7042.0809633899999</v>
      </c>
      <c r="X67">
        <v>7042.0809633899999</v>
      </c>
      <c r="Y67">
        <v>7017.4410166199996</v>
      </c>
      <c r="Z67">
        <v>7017.4410166199996</v>
      </c>
      <c r="AA67">
        <v>7029.6470106899997</v>
      </c>
      <c r="AB67">
        <v>7029.6470106899997</v>
      </c>
      <c r="AC67">
        <v>6947.91927553</v>
      </c>
      <c r="AD67">
        <v>6947.91927553</v>
      </c>
      <c r="AE67">
        <v>6899.7579955800002</v>
      </c>
      <c r="AF67">
        <v>6899.7579955800002</v>
      </c>
      <c r="AG67">
        <v>6957.47791805</v>
      </c>
      <c r="AH67">
        <v>6957.47791805</v>
      </c>
      <c r="AI67">
        <v>7184.2845506499998</v>
      </c>
      <c r="AJ67">
        <v>7184.2845506499998</v>
      </c>
      <c r="AK67">
        <v>7603.9997344800004</v>
      </c>
      <c r="AL67">
        <v>7603.9997344800004</v>
      </c>
      <c r="AM67">
        <v>7915.5231445600002</v>
      </c>
      <c r="AN67">
        <v>7915.5231445600002</v>
      </c>
      <c r="AO67">
        <v>7906.0775385500001</v>
      </c>
      <c r="AP67">
        <v>7906.0775385500001</v>
      </c>
      <c r="AQ67">
        <v>7569.45677798</v>
      </c>
      <c r="AR67">
        <v>7569.45677798</v>
      </c>
      <c r="AS67">
        <v>7313.5410439200004</v>
      </c>
      <c r="AT67">
        <v>7313.5410439200004</v>
      </c>
      <c r="AU67">
        <v>6922.0237834400004</v>
      </c>
      <c r="AV67">
        <v>6922.0237834400004</v>
      </c>
      <c r="AW67">
        <v>6969.4752786899999</v>
      </c>
      <c r="AX67">
        <v>6969.4752786899999</v>
      </c>
      <c r="AZ67" s="171">
        <f t="shared" si="10"/>
        <v>7915.5231445600002</v>
      </c>
      <c r="BA67" s="172">
        <f t="shared" si="11"/>
        <v>163.57343103144996</v>
      </c>
    </row>
    <row r="68" spans="1:53" x14ac:dyDescent="0.25">
      <c r="A68">
        <v>4</v>
      </c>
      <c r="B68"/>
      <c r="C68">
        <v>6658.5411085399992</v>
      </c>
      <c r="D68">
        <v>6658.5411085399992</v>
      </c>
      <c r="E68">
        <v>6263.0265060400006</v>
      </c>
      <c r="F68">
        <v>6263.0265060400006</v>
      </c>
      <c r="G68">
        <v>6070.8724045500003</v>
      </c>
      <c r="H68">
        <v>6070.8724045500003</v>
      </c>
      <c r="I68">
        <v>5809.4709737800003</v>
      </c>
      <c r="J68">
        <v>5809.4709737800003</v>
      </c>
      <c r="K68">
        <v>5696.2881504899997</v>
      </c>
      <c r="L68">
        <v>5696.2881504899997</v>
      </c>
      <c r="M68">
        <v>5698.9060225399999</v>
      </c>
      <c r="N68">
        <v>5698.9060225399999</v>
      </c>
      <c r="O68">
        <v>5718.9428712700001</v>
      </c>
      <c r="P68">
        <v>5718.9428712700001</v>
      </c>
      <c r="Q68">
        <v>6295.8563221799996</v>
      </c>
      <c r="R68">
        <v>6295.8563221799996</v>
      </c>
      <c r="S68">
        <v>6735.6124699799993</v>
      </c>
      <c r="T68">
        <v>6735.6124699799993</v>
      </c>
      <c r="U68">
        <v>6938.6934816799994</v>
      </c>
      <c r="V68">
        <v>6938.6934816799994</v>
      </c>
      <c r="W68">
        <v>6972.4695364599993</v>
      </c>
      <c r="X68">
        <v>6972.4695364599993</v>
      </c>
      <c r="Y68">
        <v>6965.41886445</v>
      </c>
      <c r="Z68">
        <v>6965.41886445</v>
      </c>
      <c r="AA68">
        <v>6990.4231999100002</v>
      </c>
      <c r="AB68">
        <v>6990.4231999100002</v>
      </c>
      <c r="AC68">
        <v>6912.4453071799999</v>
      </c>
      <c r="AD68">
        <v>6912.4453071799999</v>
      </c>
      <c r="AE68">
        <v>6847.66963356</v>
      </c>
      <c r="AF68">
        <v>6847.66963356</v>
      </c>
      <c r="AG68">
        <v>6882.0153330600006</v>
      </c>
      <c r="AH68">
        <v>6882.0153330600006</v>
      </c>
      <c r="AI68">
        <v>7073.5710398600004</v>
      </c>
      <c r="AJ68">
        <v>7073.5710398600004</v>
      </c>
      <c r="AK68">
        <v>7497.7074058300004</v>
      </c>
      <c r="AL68">
        <v>7497.7074058300004</v>
      </c>
      <c r="AM68">
        <v>7821.2853175299997</v>
      </c>
      <c r="AN68">
        <v>7821.2853175299997</v>
      </c>
      <c r="AO68">
        <v>7879.0410753200003</v>
      </c>
      <c r="AP68">
        <v>7879.0410753200003</v>
      </c>
      <c r="AQ68">
        <v>7556.0884566700006</v>
      </c>
      <c r="AR68">
        <v>7556.0884566700006</v>
      </c>
      <c r="AS68">
        <v>7295.0193300699993</v>
      </c>
      <c r="AT68">
        <v>7295.0193300699993</v>
      </c>
      <c r="AU68">
        <v>6898.5723807799995</v>
      </c>
      <c r="AV68">
        <v>6898.5723807799995</v>
      </c>
      <c r="AW68">
        <v>6959.2146570199993</v>
      </c>
      <c r="AX68">
        <v>6959.2146570199993</v>
      </c>
      <c r="AZ68" s="171">
        <f t="shared" si="10"/>
        <v>7879.0410753200003</v>
      </c>
      <c r="BA68" s="172">
        <f t="shared" si="11"/>
        <v>162.43715184875003</v>
      </c>
    </row>
    <row r="69" spans="1:53" x14ac:dyDescent="0.25">
      <c r="A69">
        <v>5</v>
      </c>
      <c r="B69"/>
      <c r="C69">
        <v>6586.1249972200003</v>
      </c>
      <c r="D69">
        <v>6586.1249972200003</v>
      </c>
      <c r="E69">
        <v>6191.6831341099996</v>
      </c>
      <c r="F69">
        <v>6191.6831341099996</v>
      </c>
      <c r="G69">
        <v>6000.6129547600003</v>
      </c>
      <c r="H69">
        <v>6000.6129547600003</v>
      </c>
      <c r="I69">
        <v>5742.7513400400003</v>
      </c>
      <c r="J69">
        <v>5742.7513400400003</v>
      </c>
      <c r="K69">
        <v>5626.885621899999</v>
      </c>
      <c r="L69">
        <v>5626.885621899999</v>
      </c>
      <c r="M69">
        <v>5646.1069585800014</v>
      </c>
      <c r="N69">
        <v>5646.1069585800014</v>
      </c>
      <c r="O69">
        <v>5698.9455455200005</v>
      </c>
      <c r="P69">
        <v>5698.9455455200005</v>
      </c>
      <c r="Q69">
        <v>6305.1058538699999</v>
      </c>
      <c r="R69">
        <v>6305.1058538699999</v>
      </c>
      <c r="S69">
        <v>6741.2333992399999</v>
      </c>
      <c r="T69">
        <v>6741.2333992399999</v>
      </c>
      <c r="U69">
        <v>6925.4925435699997</v>
      </c>
      <c r="V69">
        <v>6925.4925435699997</v>
      </c>
      <c r="W69">
        <v>6941.9044465500001</v>
      </c>
      <c r="X69">
        <v>6941.9044465500001</v>
      </c>
      <c r="Y69">
        <v>6923.6354267899997</v>
      </c>
      <c r="Z69">
        <v>6923.6354267899997</v>
      </c>
      <c r="AA69">
        <v>6937.9239317400006</v>
      </c>
      <c r="AB69">
        <v>6937.9239317400006</v>
      </c>
      <c r="AC69">
        <v>6854.50146485</v>
      </c>
      <c r="AD69">
        <v>6854.50146485</v>
      </c>
      <c r="AE69">
        <v>6793.1912538099996</v>
      </c>
      <c r="AF69">
        <v>6793.1912538099996</v>
      </c>
      <c r="AG69">
        <v>6833.0800624200001</v>
      </c>
      <c r="AH69">
        <v>6833.0800624200001</v>
      </c>
      <c r="AI69">
        <v>7022.92731069</v>
      </c>
      <c r="AJ69">
        <v>7022.92731069</v>
      </c>
      <c r="AK69">
        <v>7435.6536517700006</v>
      </c>
      <c r="AL69">
        <v>7435.6536517700006</v>
      </c>
      <c r="AM69">
        <v>7760.8974136300003</v>
      </c>
      <c r="AN69">
        <v>7760.8974136300003</v>
      </c>
      <c r="AO69">
        <v>7826.2493429899996</v>
      </c>
      <c r="AP69">
        <v>7826.2493429899996</v>
      </c>
      <c r="AQ69">
        <v>7504.9368071899999</v>
      </c>
      <c r="AR69">
        <v>7504.9368071899999</v>
      </c>
      <c r="AS69">
        <v>7230.0307023200003</v>
      </c>
      <c r="AT69">
        <v>7230.0307023200003</v>
      </c>
      <c r="AU69">
        <v>6816.0798053500002</v>
      </c>
      <c r="AV69">
        <v>6816.0798053500002</v>
      </c>
      <c r="AW69" s="195">
        <v>6865.7397837400003</v>
      </c>
      <c r="AX69">
        <v>6865.7397837400003</v>
      </c>
      <c r="AZ69" s="171">
        <f t="shared" si="10"/>
        <v>7826.2493429899996</v>
      </c>
      <c r="BA69" s="172">
        <f t="shared" si="11"/>
        <v>161.21169375264998</v>
      </c>
    </row>
    <row r="70" spans="1:53" x14ac:dyDescent="0.25">
      <c r="A70">
        <v>6</v>
      </c>
      <c r="B70"/>
      <c r="C70">
        <v>6196.9277064300004</v>
      </c>
      <c r="D70">
        <v>6196.9277064300004</v>
      </c>
      <c r="E70">
        <v>5863.2088645700014</v>
      </c>
      <c r="F70">
        <v>5863.2088645700014</v>
      </c>
      <c r="G70">
        <v>5671.5056217700003</v>
      </c>
      <c r="H70">
        <v>5671.5056217700003</v>
      </c>
      <c r="I70">
        <v>5517.1387869700002</v>
      </c>
      <c r="J70">
        <v>5517.1387869700002</v>
      </c>
      <c r="K70">
        <v>5374.3205003499997</v>
      </c>
      <c r="L70">
        <v>5374.3205003499997</v>
      </c>
      <c r="M70">
        <v>5237.8448999700004</v>
      </c>
      <c r="N70">
        <v>5237.8448999700004</v>
      </c>
      <c r="O70">
        <v>5299.8980655900004</v>
      </c>
      <c r="P70">
        <v>5299.8980655900004</v>
      </c>
      <c r="Q70">
        <v>5679.5549966500002</v>
      </c>
      <c r="R70">
        <v>5679.5549966500002</v>
      </c>
      <c r="S70">
        <v>5980.9198298200008</v>
      </c>
      <c r="T70">
        <v>5980.9198298200008</v>
      </c>
      <c r="U70">
        <v>6195.5918708700001</v>
      </c>
      <c r="V70">
        <v>6195.5918708700001</v>
      </c>
      <c r="W70">
        <v>6412.5312657599998</v>
      </c>
      <c r="X70">
        <v>6412.5312657599998</v>
      </c>
      <c r="Y70">
        <v>6526.6302251899997</v>
      </c>
      <c r="Z70">
        <v>6526.6302251899997</v>
      </c>
      <c r="AA70">
        <v>6612.5240756000003</v>
      </c>
      <c r="AB70">
        <v>6612.5240756000003</v>
      </c>
      <c r="AC70">
        <v>6542.8157410699996</v>
      </c>
      <c r="AD70">
        <v>6542.8157410699996</v>
      </c>
      <c r="AE70">
        <v>6513.30171789</v>
      </c>
      <c r="AF70">
        <v>6513.30171789</v>
      </c>
      <c r="AG70">
        <v>6504.7349283200001</v>
      </c>
      <c r="AH70">
        <v>6504.7349283200001</v>
      </c>
      <c r="AI70">
        <v>6531.9662212599997</v>
      </c>
      <c r="AJ70">
        <v>6531.9662212599997</v>
      </c>
      <c r="AK70">
        <v>6805.2818921999997</v>
      </c>
      <c r="AL70">
        <v>6805.2818921999997</v>
      </c>
      <c r="AM70">
        <v>7058.4970152200003</v>
      </c>
      <c r="AN70">
        <v>7058.4970152200003</v>
      </c>
      <c r="AO70">
        <v>7225.95738592</v>
      </c>
      <c r="AP70">
        <v>7225.95738592</v>
      </c>
      <c r="AQ70">
        <v>7040.2893590599997</v>
      </c>
      <c r="AR70">
        <v>7040.2893590599997</v>
      </c>
      <c r="AS70">
        <v>6759.4716780899998</v>
      </c>
      <c r="AT70">
        <v>6759.4716780899998</v>
      </c>
      <c r="AU70">
        <v>6373.2441769099996</v>
      </c>
      <c r="AV70">
        <v>6373.2441769099996</v>
      </c>
      <c r="AW70">
        <v>6356.4565939900003</v>
      </c>
      <c r="AX70">
        <v>6356.4565939900003</v>
      </c>
      <c r="AZ70" s="171">
        <f t="shared" si="10"/>
        <v>7225.95738592</v>
      </c>
      <c r="BA70" s="172">
        <f t="shared" si="11"/>
        <v>150.28061341946994</v>
      </c>
    </row>
    <row r="71" spans="1:53" x14ac:dyDescent="0.25">
      <c r="A71">
        <v>7</v>
      </c>
      <c r="B71"/>
      <c r="C71">
        <v>6455.5790287700001</v>
      </c>
      <c r="D71">
        <v>6455.5790287700001</v>
      </c>
      <c r="E71">
        <v>6089.5141323600001</v>
      </c>
      <c r="F71">
        <v>6089.5141323600001</v>
      </c>
      <c r="G71">
        <v>5832.9054510300002</v>
      </c>
      <c r="H71">
        <v>5832.9054510300002</v>
      </c>
      <c r="I71">
        <v>5643.5616568900004</v>
      </c>
      <c r="J71">
        <v>5643.5616568900004</v>
      </c>
      <c r="K71">
        <v>5528.5673829300003</v>
      </c>
      <c r="L71">
        <v>5528.5673829300003</v>
      </c>
      <c r="M71">
        <v>5339.5826447099998</v>
      </c>
      <c r="N71">
        <v>5339.5826447099998</v>
      </c>
      <c r="O71">
        <v>5092.1763539200001</v>
      </c>
      <c r="P71">
        <v>5092.1763539200001</v>
      </c>
      <c r="Q71">
        <v>4973.7799964799997</v>
      </c>
      <c r="R71">
        <v>4973.7799964799997</v>
      </c>
      <c r="S71">
        <v>4987.2474859399999</v>
      </c>
      <c r="T71">
        <v>4987.2474859399999</v>
      </c>
      <c r="U71">
        <v>5317.1619729499998</v>
      </c>
      <c r="V71">
        <v>5317.1619729499998</v>
      </c>
      <c r="W71">
        <v>5749.7492615000001</v>
      </c>
      <c r="X71">
        <v>5749.7492615000001</v>
      </c>
      <c r="Y71">
        <v>6040.3580708099998</v>
      </c>
      <c r="Z71">
        <v>6040.3580708099998</v>
      </c>
      <c r="AA71">
        <v>6291.4502045299996</v>
      </c>
      <c r="AB71">
        <v>6291.4502045299996</v>
      </c>
      <c r="AC71">
        <v>6384.5387596500004</v>
      </c>
      <c r="AD71">
        <v>6384.5387596500004</v>
      </c>
      <c r="AE71">
        <v>6360.1011336800002</v>
      </c>
      <c r="AF71">
        <v>6360.1011336800002</v>
      </c>
      <c r="AG71">
        <v>6309.1408461999999</v>
      </c>
      <c r="AH71">
        <v>6309.1408461999999</v>
      </c>
      <c r="AI71">
        <v>6474.3466164300007</v>
      </c>
      <c r="AJ71">
        <v>6474.3466164300007</v>
      </c>
      <c r="AK71">
        <v>7081.2424790200002</v>
      </c>
      <c r="AL71">
        <v>7081.2424790200002</v>
      </c>
      <c r="AM71">
        <v>7449.3741293000003</v>
      </c>
      <c r="AN71">
        <v>7449.3741293000003</v>
      </c>
      <c r="AO71">
        <v>7396.1032909999994</v>
      </c>
      <c r="AP71">
        <v>7396.1032909999994</v>
      </c>
      <c r="AQ71">
        <v>6950.7511714299999</v>
      </c>
      <c r="AR71">
        <v>6950.7511714299999</v>
      </c>
      <c r="AS71">
        <v>6556.9164708200015</v>
      </c>
      <c r="AT71">
        <v>6556.9164708200015</v>
      </c>
      <c r="AU71">
        <v>6284.1738941000003</v>
      </c>
      <c r="AV71" s="195">
        <v>6284.1738941000003</v>
      </c>
      <c r="AW71">
        <v>6490.6952044099999</v>
      </c>
      <c r="AX71">
        <v>6490.6952044099999</v>
      </c>
      <c r="AZ71" s="171">
        <f t="shared" si="10"/>
        <v>7449.3741293000003</v>
      </c>
      <c r="BA71" s="172">
        <f t="shared" si="11"/>
        <v>147.07901763885999</v>
      </c>
    </row>
    <row r="72" spans="1:53"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s="195"/>
      <c r="AW72"/>
      <c r="AX72"/>
    </row>
    <row r="73" spans="1:53" x14ac:dyDescent="0.25">
      <c r="A73" t="s">
        <v>241</v>
      </c>
      <c r="B73">
        <v>7</v>
      </c>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s="195"/>
      <c r="AW73"/>
      <c r="AX73"/>
      <c r="AZ73"/>
      <c r="BA73"/>
    </row>
    <row r="74" spans="1:53" x14ac:dyDescent="0.25">
      <c r="A74" t="s">
        <v>78</v>
      </c>
      <c r="B74" t="s">
        <v>242</v>
      </c>
      <c r="C74" t="s">
        <v>272</v>
      </c>
      <c r="D74" t="s">
        <v>273</v>
      </c>
      <c r="E74" t="s">
        <v>272</v>
      </c>
      <c r="F74" t="s">
        <v>273</v>
      </c>
      <c r="G74" t="s">
        <v>272</v>
      </c>
      <c r="H74" t="s">
        <v>273</v>
      </c>
      <c r="I74" t="s">
        <v>272</v>
      </c>
      <c r="J74" t="s">
        <v>273</v>
      </c>
      <c r="K74" t="s">
        <v>272</v>
      </c>
      <c r="L74" t="s">
        <v>273</v>
      </c>
      <c r="M74" t="s">
        <v>272</v>
      </c>
      <c r="N74" t="s">
        <v>273</v>
      </c>
      <c r="O74" t="s">
        <v>272</v>
      </c>
      <c r="P74" t="s">
        <v>273</v>
      </c>
      <c r="Q74" t="s">
        <v>272</v>
      </c>
      <c r="R74" t="s">
        <v>273</v>
      </c>
      <c r="S74" t="s">
        <v>272</v>
      </c>
      <c r="T74" t="s">
        <v>273</v>
      </c>
      <c r="U74" t="s">
        <v>272</v>
      </c>
      <c r="V74" t="s">
        <v>273</v>
      </c>
      <c r="W74" t="s">
        <v>272</v>
      </c>
      <c r="X74" t="s">
        <v>273</v>
      </c>
      <c r="Y74" t="s">
        <v>272</v>
      </c>
      <c r="Z74" t="s">
        <v>273</v>
      </c>
      <c r="AA74" t="s">
        <v>272</v>
      </c>
      <c r="AB74" t="s">
        <v>273</v>
      </c>
      <c r="AC74" t="s">
        <v>272</v>
      </c>
      <c r="AD74" t="s">
        <v>273</v>
      </c>
      <c r="AE74" t="s">
        <v>272</v>
      </c>
      <c r="AF74" t="s">
        <v>273</v>
      </c>
      <c r="AG74" t="s">
        <v>272</v>
      </c>
      <c r="AH74" t="s">
        <v>273</v>
      </c>
      <c r="AI74" t="s">
        <v>272</v>
      </c>
      <c r="AJ74" t="s">
        <v>273</v>
      </c>
      <c r="AK74" t="s">
        <v>272</v>
      </c>
      <c r="AL74" t="s">
        <v>273</v>
      </c>
      <c r="AM74" t="s">
        <v>272</v>
      </c>
      <c r="AN74" t="s">
        <v>273</v>
      </c>
      <c r="AO74" t="s">
        <v>272</v>
      </c>
      <c r="AP74" t="s">
        <v>273</v>
      </c>
      <c r="AQ74" t="s">
        <v>272</v>
      </c>
      <c r="AR74" t="s">
        <v>273</v>
      </c>
      <c r="AS74" t="s">
        <v>272</v>
      </c>
      <c r="AT74" t="s">
        <v>273</v>
      </c>
      <c r="AU74" t="s">
        <v>272</v>
      </c>
      <c r="AV74" t="s">
        <v>273</v>
      </c>
      <c r="AW74" t="s">
        <v>272</v>
      </c>
      <c r="AX74" s="195" t="s">
        <v>243</v>
      </c>
      <c r="AZ74"/>
      <c r="BA74"/>
    </row>
    <row r="75" spans="1:53" x14ac:dyDescent="0.25">
      <c r="A75">
        <v>1</v>
      </c>
      <c r="B75"/>
      <c r="C75">
        <v>6357.8302466799996</v>
      </c>
      <c r="D75">
        <v>6357.8302466799996</v>
      </c>
      <c r="E75">
        <v>5952.5721289600006</v>
      </c>
      <c r="F75">
        <v>5952.5721289600006</v>
      </c>
      <c r="G75">
        <v>5758.2458372000001</v>
      </c>
      <c r="H75">
        <v>5758.2458372000001</v>
      </c>
      <c r="I75">
        <v>5513.8117133999986</v>
      </c>
      <c r="J75">
        <v>5513.8117133999986</v>
      </c>
      <c r="K75">
        <v>5400.9564593700006</v>
      </c>
      <c r="L75">
        <v>5400.9564593700006</v>
      </c>
      <c r="M75">
        <v>5460.33753015</v>
      </c>
      <c r="N75">
        <v>5460.33753015</v>
      </c>
      <c r="O75">
        <v>5545.9297889400004</v>
      </c>
      <c r="P75">
        <v>5545.9297889400004</v>
      </c>
      <c r="Q75">
        <v>6156.4922104899997</v>
      </c>
      <c r="R75">
        <v>6156.4922104899997</v>
      </c>
      <c r="S75">
        <v>6604.8822380600004</v>
      </c>
      <c r="T75">
        <v>6604.8822380600004</v>
      </c>
      <c r="U75">
        <v>6809.8711713299999</v>
      </c>
      <c r="V75">
        <v>6809.8711713299999</v>
      </c>
      <c r="W75">
        <v>6842.6662816799999</v>
      </c>
      <c r="X75">
        <v>6842.6662816799999</v>
      </c>
      <c r="Y75">
        <v>6834.3828701900002</v>
      </c>
      <c r="Z75">
        <v>6834.3828701900002</v>
      </c>
      <c r="AA75">
        <v>6850.0771460100004</v>
      </c>
      <c r="AB75">
        <v>6850.0771460100004</v>
      </c>
      <c r="AC75">
        <v>6767.0164826300006</v>
      </c>
      <c r="AD75">
        <v>6767.0164826300006</v>
      </c>
      <c r="AE75">
        <v>6701.8024264300002</v>
      </c>
      <c r="AF75">
        <v>6701.8024264300002</v>
      </c>
      <c r="AG75">
        <v>6735.2323279599996</v>
      </c>
      <c r="AH75">
        <v>6735.2323279599996</v>
      </c>
      <c r="AI75">
        <v>6909.5295986199999</v>
      </c>
      <c r="AJ75">
        <v>6909.5295986199999</v>
      </c>
      <c r="AK75">
        <v>7305.8267099700006</v>
      </c>
      <c r="AL75">
        <v>7305.8267099700006</v>
      </c>
      <c r="AM75">
        <v>7638.9262905200003</v>
      </c>
      <c r="AN75">
        <v>7638.9262905200003</v>
      </c>
      <c r="AO75">
        <v>7717.3737694499996</v>
      </c>
      <c r="AP75">
        <v>7717.3737694499996</v>
      </c>
      <c r="AQ75">
        <v>7381.4434896400007</v>
      </c>
      <c r="AR75" s="195">
        <v>7381.4434896400007</v>
      </c>
      <c r="AS75">
        <v>7073.7205418100002</v>
      </c>
      <c r="AT75">
        <v>7073.7205418100002</v>
      </c>
      <c r="AU75">
        <v>6631.4974677999999</v>
      </c>
      <c r="AV75">
        <v>6631.4974677999999</v>
      </c>
      <c r="AW75">
        <v>6655.4590276700001</v>
      </c>
      <c r="AX75">
        <v>6655.4590276700001</v>
      </c>
      <c r="AZ75" s="171">
        <f>MAX(C75:AX75)</f>
        <v>7717.3737694499996</v>
      </c>
      <c r="BA75" s="172">
        <f>SUM(C75:AX75)/2000</f>
        <v>157.6058837549599</v>
      </c>
    </row>
    <row r="76" spans="1:53" x14ac:dyDescent="0.25">
      <c r="A76">
        <v>2</v>
      </c>
      <c r="B76"/>
      <c r="C76">
        <v>6602.3861843300001</v>
      </c>
      <c r="D76">
        <v>6602.3861843300001</v>
      </c>
      <c r="E76">
        <v>6215.7087109800004</v>
      </c>
      <c r="F76">
        <v>6215.7087109800004</v>
      </c>
      <c r="G76">
        <v>6028.31006127</v>
      </c>
      <c r="H76">
        <v>6028.31006127</v>
      </c>
      <c r="I76">
        <v>5777.8263158900008</v>
      </c>
      <c r="J76">
        <v>5777.8263158900008</v>
      </c>
      <c r="K76">
        <v>5664.9529029999994</v>
      </c>
      <c r="L76">
        <v>5664.9529029999994</v>
      </c>
      <c r="M76">
        <v>5692.6395366399993</v>
      </c>
      <c r="N76">
        <v>5692.6395366399993</v>
      </c>
      <c r="O76">
        <v>5740.6158767899997</v>
      </c>
      <c r="P76">
        <v>5740.6158767899997</v>
      </c>
      <c r="Q76">
        <v>6325.7968410900003</v>
      </c>
      <c r="R76">
        <v>6325.7968410900003</v>
      </c>
      <c r="S76">
        <v>6756.5963714599993</v>
      </c>
      <c r="T76">
        <v>6756.5963714599993</v>
      </c>
      <c r="U76">
        <v>6946.7685341599999</v>
      </c>
      <c r="V76">
        <v>6946.7685341599999</v>
      </c>
      <c r="W76">
        <v>6967.9944102400004</v>
      </c>
      <c r="X76">
        <v>6967.9944102400004</v>
      </c>
      <c r="Y76">
        <v>6954.0302487199997</v>
      </c>
      <c r="Z76">
        <v>6954.0302487199997</v>
      </c>
      <c r="AA76">
        <v>6969.4225828399994</v>
      </c>
      <c r="AB76">
        <v>6969.4225828399994</v>
      </c>
      <c r="AC76">
        <v>6886.8790687800001</v>
      </c>
      <c r="AD76">
        <v>6886.8790687800001</v>
      </c>
      <c r="AE76">
        <v>6822.9428294099998</v>
      </c>
      <c r="AF76">
        <v>6822.9428294099998</v>
      </c>
      <c r="AG76">
        <v>6854.4440579699994</v>
      </c>
      <c r="AH76">
        <v>6854.4440579699994</v>
      </c>
      <c r="AI76">
        <v>7022.3617945700007</v>
      </c>
      <c r="AJ76">
        <v>7022.3617945700007</v>
      </c>
      <c r="AK76">
        <v>7406.6970572200007</v>
      </c>
      <c r="AL76">
        <v>7406.6970572200007</v>
      </c>
      <c r="AM76">
        <v>7730.1484003599999</v>
      </c>
      <c r="AN76">
        <v>7730.1484003599999</v>
      </c>
      <c r="AO76">
        <v>7813.9893624300003</v>
      </c>
      <c r="AP76">
        <v>7813.9893624300003</v>
      </c>
      <c r="AQ76">
        <v>7508.9037380599993</v>
      </c>
      <c r="AR76">
        <v>7508.9037380599993</v>
      </c>
      <c r="AS76">
        <v>7244.89460822</v>
      </c>
      <c r="AT76">
        <v>7244.89460822</v>
      </c>
      <c r="AU76">
        <v>6836.2819011800002</v>
      </c>
      <c r="AV76">
        <v>6836.2819011800002</v>
      </c>
      <c r="AW76">
        <v>6884.6286491800001</v>
      </c>
      <c r="AX76">
        <v>6884.6286491800001</v>
      </c>
      <c r="AZ76" s="171">
        <f t="shared" ref="AZ76:AZ81" si="12">MAX(C76:AX76)</f>
        <v>7813.9893624300003</v>
      </c>
      <c r="BA76" s="172">
        <f t="shared" ref="BA76:BA81" si="13">SUM(C76:AX76)/2000</f>
        <v>161.65522004478996</v>
      </c>
    </row>
    <row r="77" spans="1:53" x14ac:dyDescent="0.25">
      <c r="A77">
        <v>3</v>
      </c>
      <c r="B77"/>
      <c r="C77">
        <v>6646.4697542900003</v>
      </c>
      <c r="D77">
        <v>6646.4697542900003</v>
      </c>
      <c r="E77">
        <v>6244.6226969600002</v>
      </c>
      <c r="F77">
        <v>6244.6226969600002</v>
      </c>
      <c r="G77">
        <v>6048.69724064</v>
      </c>
      <c r="H77">
        <v>6048.69724064</v>
      </c>
      <c r="I77">
        <v>5790.3980611799998</v>
      </c>
      <c r="J77">
        <v>5790.3980611799998</v>
      </c>
      <c r="K77">
        <v>5669.7242724099997</v>
      </c>
      <c r="L77">
        <v>5669.7242724099997</v>
      </c>
      <c r="M77">
        <v>5680.3025506599997</v>
      </c>
      <c r="N77">
        <v>5680.3025506599997</v>
      </c>
      <c r="O77">
        <v>5690.5028726500004</v>
      </c>
      <c r="P77">
        <v>5690.5028726500004</v>
      </c>
      <c r="Q77">
        <v>6264.6200038100014</v>
      </c>
      <c r="R77">
        <v>6264.6200038100014</v>
      </c>
      <c r="S77">
        <v>6738.2821595199994</v>
      </c>
      <c r="T77">
        <v>6738.2821595199994</v>
      </c>
      <c r="U77">
        <v>6962.9319862799994</v>
      </c>
      <c r="V77">
        <v>6962.9319862799994</v>
      </c>
      <c r="W77">
        <v>7004.4252647599997</v>
      </c>
      <c r="X77">
        <v>7004.4252647599997</v>
      </c>
      <c r="Y77">
        <v>6997.4408428799998</v>
      </c>
      <c r="Z77">
        <v>6997.4408428799998</v>
      </c>
      <c r="AA77">
        <v>7016.8133059399997</v>
      </c>
      <c r="AB77">
        <v>7016.8133059399997</v>
      </c>
      <c r="AC77">
        <v>6927.5665824199996</v>
      </c>
      <c r="AD77">
        <v>6927.5665824199996</v>
      </c>
      <c r="AE77">
        <v>6847.6368847100002</v>
      </c>
      <c r="AF77">
        <v>6847.6368847100002</v>
      </c>
      <c r="AG77">
        <v>6863.26886156</v>
      </c>
      <c r="AH77">
        <v>6863.26886156</v>
      </c>
      <c r="AI77">
        <v>7009.8704247999985</v>
      </c>
      <c r="AJ77">
        <v>7009.8704247999985</v>
      </c>
      <c r="AK77">
        <v>7387.6626120499996</v>
      </c>
      <c r="AL77">
        <v>7387.6626120499996</v>
      </c>
      <c r="AM77">
        <v>7744.9335687100001</v>
      </c>
      <c r="AN77">
        <v>7744.9335687100001</v>
      </c>
      <c r="AO77">
        <v>7856.2013299600003</v>
      </c>
      <c r="AP77">
        <v>7856.2013299600003</v>
      </c>
      <c r="AQ77">
        <v>7567.95140034</v>
      </c>
      <c r="AR77">
        <v>7567.95140034</v>
      </c>
      <c r="AS77">
        <v>7312.0176578600003</v>
      </c>
      <c r="AT77">
        <v>7312.0176578600003</v>
      </c>
      <c r="AU77">
        <v>6890.4468157400006</v>
      </c>
      <c r="AV77">
        <v>6890.4468157400006</v>
      </c>
      <c r="AW77">
        <v>6925.8967142300007</v>
      </c>
      <c r="AX77">
        <v>6925.8967142300007</v>
      </c>
      <c r="AZ77" s="171">
        <f t="shared" si="12"/>
        <v>7856.2013299600003</v>
      </c>
      <c r="BA77" s="172">
        <f t="shared" si="13"/>
        <v>162.08868386436004</v>
      </c>
    </row>
    <row r="78" spans="1:53" x14ac:dyDescent="0.25">
      <c r="A78">
        <v>4</v>
      </c>
      <c r="B78"/>
      <c r="C78">
        <v>6710.2184896399986</v>
      </c>
      <c r="D78">
        <v>6710.2184896399986</v>
      </c>
      <c r="E78">
        <v>6295.1049002399996</v>
      </c>
      <c r="F78">
        <v>6295.1049002399996</v>
      </c>
      <c r="G78">
        <v>6089.5944286900003</v>
      </c>
      <c r="H78">
        <v>6089.5944286900003</v>
      </c>
      <c r="I78">
        <v>5822.4278610500014</v>
      </c>
      <c r="J78">
        <v>5822.4278610500014</v>
      </c>
      <c r="K78">
        <v>5700.0202001300004</v>
      </c>
      <c r="L78">
        <v>5700.0202001300004</v>
      </c>
      <c r="M78">
        <v>5705.6881054199994</v>
      </c>
      <c r="N78">
        <v>5705.6881054199994</v>
      </c>
      <c r="O78">
        <v>5709.9492157599998</v>
      </c>
      <c r="P78">
        <v>5709.9492157599998</v>
      </c>
      <c r="Q78">
        <v>6285.2909377300002</v>
      </c>
      <c r="R78">
        <v>6285.2909377300002</v>
      </c>
      <c r="S78">
        <v>6769.9497880399986</v>
      </c>
      <c r="T78">
        <v>6769.9497880399986</v>
      </c>
      <c r="U78">
        <v>7010.7528045299996</v>
      </c>
      <c r="V78">
        <v>7010.7528045299996</v>
      </c>
      <c r="W78">
        <v>7064.4883830199997</v>
      </c>
      <c r="X78">
        <v>7064.4883830199997</v>
      </c>
      <c r="Y78">
        <v>7062.9844216799993</v>
      </c>
      <c r="Z78">
        <v>7062.9844216799993</v>
      </c>
      <c r="AA78">
        <v>7086.0069298799999</v>
      </c>
      <c r="AB78">
        <v>7086.0069298799999</v>
      </c>
      <c r="AC78">
        <v>6993.2324458800003</v>
      </c>
      <c r="AD78">
        <v>6993.2324458800003</v>
      </c>
      <c r="AE78">
        <v>6904.6624025699994</v>
      </c>
      <c r="AF78">
        <v>6904.6624025699994</v>
      </c>
      <c r="AG78">
        <v>6912.7516911599996</v>
      </c>
      <c r="AH78">
        <v>6912.7516911599996</v>
      </c>
      <c r="AI78">
        <v>7048.3123507099999</v>
      </c>
      <c r="AJ78">
        <v>7048.3123507099999</v>
      </c>
      <c r="AK78">
        <v>7430.5414650999992</v>
      </c>
      <c r="AL78">
        <v>7430.5414650999992</v>
      </c>
      <c r="AM78">
        <v>7815.1021667799996</v>
      </c>
      <c r="AN78">
        <v>7815.1021667799996</v>
      </c>
      <c r="AO78">
        <v>7948.2261962800003</v>
      </c>
      <c r="AP78">
        <v>7948.2261962800003</v>
      </c>
      <c r="AQ78">
        <v>7657.8586698400004</v>
      </c>
      <c r="AR78">
        <v>7657.8586698400004</v>
      </c>
      <c r="AS78">
        <v>7386.3130531999996</v>
      </c>
      <c r="AT78">
        <v>7386.3130531999996</v>
      </c>
      <c r="AU78">
        <v>6945.0573850599994</v>
      </c>
      <c r="AV78">
        <v>6945.0573850599994</v>
      </c>
      <c r="AW78">
        <v>6972.6586204599998</v>
      </c>
      <c r="AX78">
        <v>6972.6586204599998</v>
      </c>
      <c r="AZ78" s="171">
        <f t="shared" si="12"/>
        <v>7948.2261962800003</v>
      </c>
      <c r="BA78" s="172">
        <f t="shared" si="13"/>
        <v>163.32719291285005</v>
      </c>
    </row>
    <row r="79" spans="1:53" x14ac:dyDescent="0.25">
      <c r="A79">
        <v>5</v>
      </c>
      <c r="B79"/>
      <c r="C79">
        <v>6559.1321869699996</v>
      </c>
      <c r="D79">
        <v>6559.1321869699996</v>
      </c>
      <c r="E79">
        <v>6178.6275287999997</v>
      </c>
      <c r="F79">
        <v>6178.6275287999997</v>
      </c>
      <c r="G79">
        <v>5994.1614003200002</v>
      </c>
      <c r="H79">
        <v>5994.1614003200002</v>
      </c>
      <c r="I79">
        <v>5750.5466429999997</v>
      </c>
      <c r="J79">
        <v>5750.5466429999997</v>
      </c>
      <c r="K79">
        <v>5635.8162155599994</v>
      </c>
      <c r="L79">
        <v>5635.8162155599994</v>
      </c>
      <c r="M79">
        <v>5680.0593466599994</v>
      </c>
      <c r="N79">
        <v>5680.0593466599994</v>
      </c>
      <c r="O79">
        <v>5726.0454981100002</v>
      </c>
      <c r="P79">
        <v>5726.0454981100002</v>
      </c>
      <c r="Q79">
        <v>6288.4024442900009</v>
      </c>
      <c r="R79">
        <v>6288.4024442900009</v>
      </c>
      <c r="S79">
        <v>6705.2445810899999</v>
      </c>
      <c r="T79">
        <v>6705.2445810899999</v>
      </c>
      <c r="U79">
        <v>6890.4525002099999</v>
      </c>
      <c r="V79">
        <v>6890.4525002099999</v>
      </c>
      <c r="W79">
        <v>6907.5985980200003</v>
      </c>
      <c r="X79">
        <v>6907.5985980200003</v>
      </c>
      <c r="Y79">
        <v>6889.6389591099996</v>
      </c>
      <c r="Z79">
        <v>6889.6389591099996</v>
      </c>
      <c r="AA79">
        <v>6900.9351610100002</v>
      </c>
      <c r="AB79">
        <v>6900.9351610100002</v>
      </c>
      <c r="AC79">
        <v>6817.9937516699993</v>
      </c>
      <c r="AD79">
        <v>6817.9937516699993</v>
      </c>
      <c r="AE79">
        <v>6751.1110433100002</v>
      </c>
      <c r="AF79">
        <v>6751.1110433100002</v>
      </c>
      <c r="AG79">
        <v>6775.3132662799999</v>
      </c>
      <c r="AH79">
        <v>6775.3132662799999</v>
      </c>
      <c r="AI79">
        <v>6917.8464033700002</v>
      </c>
      <c r="AJ79">
        <v>6917.8464033700002</v>
      </c>
      <c r="AK79">
        <v>7279.7832088999994</v>
      </c>
      <c r="AL79">
        <v>7279.7832088999994</v>
      </c>
      <c r="AM79">
        <v>7637.2835575700001</v>
      </c>
      <c r="AN79">
        <v>7637.2835575700001</v>
      </c>
      <c r="AO79">
        <v>7762.8591342899999</v>
      </c>
      <c r="AP79">
        <v>7762.8591342899999</v>
      </c>
      <c r="AQ79">
        <v>7465.4919913200001</v>
      </c>
      <c r="AR79">
        <v>7465.4919913200001</v>
      </c>
      <c r="AS79">
        <v>7183.0674608300014</v>
      </c>
      <c r="AT79" s="195">
        <v>7183.0674608300014</v>
      </c>
      <c r="AU79">
        <v>6760.6062549799999</v>
      </c>
      <c r="AV79">
        <v>6760.6062549799999</v>
      </c>
      <c r="AW79">
        <v>6811.5252210899998</v>
      </c>
      <c r="AX79">
        <v>6811.5252210899998</v>
      </c>
      <c r="AZ79" s="171">
        <f t="shared" si="12"/>
        <v>7762.8591342899999</v>
      </c>
      <c r="BA79" s="172">
        <f t="shared" si="13"/>
        <v>160.26954235675996</v>
      </c>
    </row>
    <row r="80" spans="1:53" x14ac:dyDescent="0.25">
      <c r="A80">
        <v>6</v>
      </c>
      <c r="B80"/>
      <c r="C80">
        <v>6150.4176550700004</v>
      </c>
      <c r="D80">
        <v>6150.4176550700004</v>
      </c>
      <c r="E80">
        <v>5837.1313198899998</v>
      </c>
      <c r="F80">
        <v>5837.1313198899998</v>
      </c>
      <c r="G80">
        <v>5656.24102855</v>
      </c>
      <c r="H80">
        <v>5656.24102855</v>
      </c>
      <c r="I80">
        <v>5505.4375575599997</v>
      </c>
      <c r="J80">
        <v>5505.4375575599997</v>
      </c>
      <c r="K80">
        <v>5358.3478436599999</v>
      </c>
      <c r="L80">
        <v>5358.3478436599999</v>
      </c>
      <c r="M80">
        <v>5236.9112983499999</v>
      </c>
      <c r="N80">
        <v>5236.9112983499999</v>
      </c>
      <c r="O80">
        <v>5326.5953097800002</v>
      </c>
      <c r="P80">
        <v>5326.5953097800002</v>
      </c>
      <c r="Q80">
        <v>5732.8721101000001</v>
      </c>
      <c r="R80">
        <v>5732.8721101000001</v>
      </c>
      <c r="S80">
        <v>6020.3560863999992</v>
      </c>
      <c r="T80">
        <v>6020.3560863999992</v>
      </c>
      <c r="U80">
        <v>6189.0143504300004</v>
      </c>
      <c r="V80">
        <v>6189.0143504300004</v>
      </c>
      <c r="W80">
        <v>6362.83802139</v>
      </c>
      <c r="X80">
        <v>6362.83802139</v>
      </c>
      <c r="Y80">
        <v>6447.4389018399997</v>
      </c>
      <c r="Z80">
        <v>6447.4389018399997</v>
      </c>
      <c r="AA80">
        <v>6511.3148097800004</v>
      </c>
      <c r="AB80">
        <v>6511.3148097800004</v>
      </c>
      <c r="AC80">
        <v>6429.5517139100002</v>
      </c>
      <c r="AD80">
        <v>6429.5517139100002</v>
      </c>
      <c r="AE80">
        <v>6404.8155792899997</v>
      </c>
      <c r="AF80">
        <v>6404.8155792899997</v>
      </c>
      <c r="AG80">
        <v>6400.0827226399997</v>
      </c>
      <c r="AH80">
        <v>6400.0827226399997</v>
      </c>
      <c r="AI80">
        <v>6401.2079045800001</v>
      </c>
      <c r="AJ80">
        <v>6401.2079045800001</v>
      </c>
      <c r="AK80">
        <v>6635.6256817900003</v>
      </c>
      <c r="AL80">
        <v>6635.6256817900003</v>
      </c>
      <c r="AM80">
        <v>6934.9784192799998</v>
      </c>
      <c r="AN80">
        <v>6934.9784192799998</v>
      </c>
      <c r="AO80">
        <v>7172.9785167999999</v>
      </c>
      <c r="AP80">
        <v>7172.9785167999999</v>
      </c>
      <c r="AQ80">
        <v>7018.4896809800002</v>
      </c>
      <c r="AR80">
        <v>7018.4896809800002</v>
      </c>
      <c r="AS80">
        <v>6719.7387035800002</v>
      </c>
      <c r="AT80" s="195">
        <v>6719.7387035800002</v>
      </c>
      <c r="AU80">
        <v>6308.60384763</v>
      </c>
      <c r="AV80">
        <v>6308.60384763</v>
      </c>
      <c r="AW80">
        <v>6293.2759078899999</v>
      </c>
      <c r="AX80">
        <v>6293.2759078899999</v>
      </c>
      <c r="AZ80" s="171">
        <f t="shared" si="12"/>
        <v>7172.9785167999999</v>
      </c>
      <c r="BA80" s="172">
        <f t="shared" si="13"/>
        <v>149.05426497117</v>
      </c>
    </row>
    <row r="81" spans="1:53" x14ac:dyDescent="0.25">
      <c r="A81">
        <v>7</v>
      </c>
      <c r="B81"/>
      <c r="C81">
        <v>6466.4022580399997</v>
      </c>
      <c r="D81">
        <v>6466.4022580399997</v>
      </c>
      <c r="E81">
        <v>6108.9908185100003</v>
      </c>
      <c r="F81">
        <v>6108.9908185100003</v>
      </c>
      <c r="G81">
        <v>5858.7297544499997</v>
      </c>
      <c r="H81">
        <v>5858.7297544499997</v>
      </c>
      <c r="I81">
        <v>5677.2758147900004</v>
      </c>
      <c r="J81">
        <v>5677.2758147900004</v>
      </c>
      <c r="K81">
        <v>5565.2257349800002</v>
      </c>
      <c r="L81">
        <v>5565.2257349800002</v>
      </c>
      <c r="M81">
        <v>5375.4752563399998</v>
      </c>
      <c r="N81">
        <v>5375.4752563399998</v>
      </c>
      <c r="O81">
        <v>5147.2929777200006</v>
      </c>
      <c r="P81">
        <v>5147.2929777200006</v>
      </c>
      <c r="Q81">
        <v>5027.6893683199996</v>
      </c>
      <c r="R81">
        <v>5027.6893683199996</v>
      </c>
      <c r="S81">
        <v>5032.7551141599997</v>
      </c>
      <c r="T81">
        <v>5032.7551141599997</v>
      </c>
      <c r="U81">
        <v>5347.4327678400005</v>
      </c>
      <c r="V81">
        <v>5347.4327678400005</v>
      </c>
      <c r="W81">
        <v>5770.8028330699999</v>
      </c>
      <c r="X81">
        <v>5770.8028330699999</v>
      </c>
      <c r="Y81">
        <v>6054.2925595600009</v>
      </c>
      <c r="Z81">
        <v>6054.2925595600009</v>
      </c>
      <c r="AA81">
        <v>6298.2795176300006</v>
      </c>
      <c r="AB81">
        <v>6298.2795176300006</v>
      </c>
      <c r="AC81">
        <v>6390.6305295900002</v>
      </c>
      <c r="AD81">
        <v>6390.6305295900002</v>
      </c>
      <c r="AE81">
        <v>6368.3663668000008</v>
      </c>
      <c r="AF81">
        <v>6368.3663668000008</v>
      </c>
      <c r="AG81">
        <v>6316.2049794100003</v>
      </c>
      <c r="AH81">
        <v>6316.2049794100003</v>
      </c>
      <c r="AI81">
        <v>6463.5175233600003</v>
      </c>
      <c r="AJ81">
        <v>6463.5175233600003</v>
      </c>
      <c r="AK81">
        <v>7046.5228079399994</v>
      </c>
      <c r="AL81">
        <v>7046.5228079399994</v>
      </c>
      <c r="AM81">
        <v>7439.8311058599993</v>
      </c>
      <c r="AN81">
        <v>7439.8311058599993</v>
      </c>
      <c r="AO81">
        <v>7422.58911455</v>
      </c>
      <c r="AP81">
        <v>7422.58911455</v>
      </c>
      <c r="AQ81">
        <v>6988.1047253400002</v>
      </c>
      <c r="AR81">
        <v>6988.1047253400002</v>
      </c>
      <c r="AS81">
        <v>6580.8411165199996</v>
      </c>
      <c r="AT81" s="195">
        <v>6580.8411165199996</v>
      </c>
      <c r="AU81">
        <v>6295.6305303099998</v>
      </c>
      <c r="AV81">
        <v>6295.6305303099998</v>
      </c>
      <c r="AW81">
        <v>6501.9496572200014</v>
      </c>
      <c r="AX81">
        <v>6501.9496572200014</v>
      </c>
      <c r="AZ81" s="171">
        <f t="shared" si="12"/>
        <v>7439.8311058599993</v>
      </c>
      <c r="BA81" s="172">
        <f t="shared" si="13"/>
        <v>147.54483323231</v>
      </c>
    </row>
    <row r="82" spans="1:53"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s="195"/>
      <c r="AU82"/>
      <c r="AV82"/>
      <c r="AW82"/>
      <c r="AX82"/>
    </row>
    <row r="83" spans="1:53" x14ac:dyDescent="0.25">
      <c r="A83" t="s">
        <v>241</v>
      </c>
      <c r="B83">
        <v>8</v>
      </c>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s="195"/>
      <c r="AU83"/>
      <c r="AV83"/>
      <c r="AW83"/>
      <c r="AX83"/>
      <c r="AZ83"/>
      <c r="BA83"/>
    </row>
    <row r="84" spans="1:53" x14ac:dyDescent="0.25">
      <c r="A84" t="s">
        <v>78</v>
      </c>
      <c r="B84" t="s">
        <v>242</v>
      </c>
      <c r="C84" t="s">
        <v>272</v>
      </c>
      <c r="D84" t="s">
        <v>273</v>
      </c>
      <c r="E84" t="s">
        <v>272</v>
      </c>
      <c r="F84" t="s">
        <v>273</v>
      </c>
      <c r="G84" t="s">
        <v>272</v>
      </c>
      <c r="H84" t="s">
        <v>273</v>
      </c>
      <c r="I84" t="s">
        <v>272</v>
      </c>
      <c r="J84" t="s">
        <v>273</v>
      </c>
      <c r="K84" t="s">
        <v>272</v>
      </c>
      <c r="L84" t="s">
        <v>273</v>
      </c>
      <c r="M84" t="s">
        <v>272</v>
      </c>
      <c r="N84" t="s">
        <v>273</v>
      </c>
      <c r="O84" t="s">
        <v>272</v>
      </c>
      <c r="P84" t="s">
        <v>273</v>
      </c>
      <c r="Q84" t="s">
        <v>272</v>
      </c>
      <c r="R84" t="s">
        <v>273</v>
      </c>
      <c r="S84" t="s">
        <v>272</v>
      </c>
      <c r="T84" t="s">
        <v>273</v>
      </c>
      <c r="U84" t="s">
        <v>272</v>
      </c>
      <c r="V84" t="s">
        <v>273</v>
      </c>
      <c r="W84" t="s">
        <v>272</v>
      </c>
      <c r="X84" t="s">
        <v>273</v>
      </c>
      <c r="Y84" t="s">
        <v>272</v>
      </c>
      <c r="Z84" t="s">
        <v>273</v>
      </c>
      <c r="AA84" t="s">
        <v>272</v>
      </c>
      <c r="AB84" t="s">
        <v>273</v>
      </c>
      <c r="AC84" t="s">
        <v>272</v>
      </c>
      <c r="AD84" t="s">
        <v>273</v>
      </c>
      <c r="AE84" t="s">
        <v>272</v>
      </c>
      <c r="AF84" t="s">
        <v>273</v>
      </c>
      <c r="AG84" t="s">
        <v>272</v>
      </c>
      <c r="AH84" t="s">
        <v>273</v>
      </c>
      <c r="AI84" t="s">
        <v>272</v>
      </c>
      <c r="AJ84" t="s">
        <v>273</v>
      </c>
      <c r="AK84" t="s">
        <v>272</v>
      </c>
      <c r="AL84" t="s">
        <v>273</v>
      </c>
      <c r="AM84" t="s">
        <v>272</v>
      </c>
      <c r="AN84" t="s">
        <v>273</v>
      </c>
      <c r="AO84" t="s">
        <v>272</v>
      </c>
      <c r="AP84" t="s">
        <v>273</v>
      </c>
      <c r="AQ84" t="s">
        <v>272</v>
      </c>
      <c r="AR84" t="s">
        <v>273</v>
      </c>
      <c r="AS84" t="s">
        <v>272</v>
      </c>
      <c r="AT84" t="s">
        <v>273</v>
      </c>
      <c r="AU84" t="s">
        <v>272</v>
      </c>
      <c r="AV84" t="s">
        <v>273</v>
      </c>
      <c r="AW84" t="s">
        <v>272</v>
      </c>
      <c r="AX84" s="195" t="s">
        <v>243</v>
      </c>
      <c r="AZ84"/>
      <c r="BA84"/>
    </row>
    <row r="85" spans="1:53" x14ac:dyDescent="0.25">
      <c r="A85">
        <v>1</v>
      </c>
      <c r="B85"/>
      <c r="C85">
        <v>6488.8219717799993</v>
      </c>
      <c r="D85">
        <v>6488.8219717799993</v>
      </c>
      <c r="E85">
        <v>6043.1532074999996</v>
      </c>
      <c r="F85">
        <v>6043.1532074999996</v>
      </c>
      <c r="G85">
        <v>5826.6324442599998</v>
      </c>
      <c r="H85">
        <v>5826.6324442599998</v>
      </c>
      <c r="I85">
        <v>5564.91827973</v>
      </c>
      <c r="J85">
        <v>5564.91827973</v>
      </c>
      <c r="K85">
        <v>5443.9659100900008</v>
      </c>
      <c r="L85">
        <v>5443.9659100900008</v>
      </c>
      <c r="M85">
        <v>5453.0397720799992</v>
      </c>
      <c r="N85">
        <v>5453.0397720799992</v>
      </c>
      <c r="O85">
        <v>5485.6872315700002</v>
      </c>
      <c r="P85">
        <v>5485.6872315700002</v>
      </c>
      <c r="Q85">
        <v>6107.2204983000011</v>
      </c>
      <c r="R85">
        <v>6107.2204983000011</v>
      </c>
      <c r="S85">
        <v>6641.61589912</v>
      </c>
      <c r="T85">
        <v>6641.61589912</v>
      </c>
      <c r="U85">
        <v>6921.0011936999999</v>
      </c>
      <c r="V85">
        <v>6921.0011936999999</v>
      </c>
      <c r="W85">
        <v>7002.3446786099994</v>
      </c>
      <c r="X85">
        <v>7002.3446786099994</v>
      </c>
      <c r="Y85">
        <v>7021.0063343000002</v>
      </c>
      <c r="Z85">
        <v>7021.0063343000002</v>
      </c>
      <c r="AA85">
        <v>7056.9045262199998</v>
      </c>
      <c r="AB85">
        <v>7056.9045262199998</v>
      </c>
      <c r="AC85">
        <v>6971.8826651499994</v>
      </c>
      <c r="AD85">
        <v>6971.8826651499994</v>
      </c>
      <c r="AE85">
        <v>6887.4828632400004</v>
      </c>
      <c r="AF85">
        <v>6887.4828632400004</v>
      </c>
      <c r="AG85">
        <v>6909.1781961400002</v>
      </c>
      <c r="AH85">
        <v>6909.1781961400002</v>
      </c>
      <c r="AI85">
        <v>7111.63807438</v>
      </c>
      <c r="AJ85">
        <v>7111.63807438</v>
      </c>
      <c r="AK85">
        <v>7536.8221791899996</v>
      </c>
      <c r="AL85">
        <v>7536.8221791899996</v>
      </c>
      <c r="AM85">
        <v>7865.1267842500001</v>
      </c>
      <c r="AN85">
        <v>7865.1267842500001</v>
      </c>
      <c r="AO85">
        <v>7870.5120987600003</v>
      </c>
      <c r="AP85">
        <v>7870.5120987600003</v>
      </c>
      <c r="AQ85">
        <v>7525.8277093099996</v>
      </c>
      <c r="AR85">
        <v>7525.8277093099996</v>
      </c>
      <c r="AS85">
        <v>7258.7494173699997</v>
      </c>
      <c r="AT85">
        <v>7258.7494173699997</v>
      </c>
      <c r="AU85">
        <v>6830.0761292699999</v>
      </c>
      <c r="AV85">
        <v>6830.0761292699999</v>
      </c>
      <c r="AW85" s="195">
        <v>6830.4232011300001</v>
      </c>
      <c r="AX85">
        <v>6830.4232011300001</v>
      </c>
      <c r="AZ85" s="171">
        <f>MAX(C85:AX85)</f>
        <v>7870.5120987600003</v>
      </c>
      <c r="BA85" s="172">
        <f>SUM(C85:AX85)/2000</f>
        <v>160.65403126545007</v>
      </c>
    </row>
    <row r="86" spans="1:53" x14ac:dyDescent="0.25">
      <c r="A86">
        <v>2</v>
      </c>
      <c r="B86"/>
      <c r="C86">
        <v>6827.4223049599996</v>
      </c>
      <c r="D86">
        <v>6827.4223049599996</v>
      </c>
      <c r="E86">
        <v>6394.1138589599996</v>
      </c>
      <c r="F86">
        <v>6394.1138589599996</v>
      </c>
      <c r="G86">
        <v>6179.7994220199998</v>
      </c>
      <c r="H86">
        <v>6179.7994220199998</v>
      </c>
      <c r="I86">
        <v>5904.8326511200003</v>
      </c>
      <c r="J86">
        <v>5904.8326511200003</v>
      </c>
      <c r="K86">
        <v>5776.3803044899996</v>
      </c>
      <c r="L86">
        <v>5776.3803044899996</v>
      </c>
      <c r="M86">
        <v>5727.4212121</v>
      </c>
      <c r="N86">
        <v>5727.4212121</v>
      </c>
      <c r="O86">
        <v>5686.63295466</v>
      </c>
      <c r="P86">
        <v>5686.63295466</v>
      </c>
      <c r="Q86">
        <v>6269.4956418399997</v>
      </c>
      <c r="R86">
        <v>6269.4956418399997</v>
      </c>
      <c r="S86">
        <v>6816.9061882100004</v>
      </c>
      <c r="T86">
        <v>6816.9061882100004</v>
      </c>
      <c r="U86">
        <v>7115.4592317300003</v>
      </c>
      <c r="V86">
        <v>7115.4592317300003</v>
      </c>
      <c r="W86">
        <v>7205.8329382700003</v>
      </c>
      <c r="X86">
        <v>7205.8329382700003</v>
      </c>
      <c r="Y86">
        <v>7234.8133913600004</v>
      </c>
      <c r="Z86">
        <v>7234.8133913600004</v>
      </c>
      <c r="AA86">
        <v>7280.4727883600008</v>
      </c>
      <c r="AB86">
        <v>7280.4727883600008</v>
      </c>
      <c r="AC86">
        <v>7201.40335658</v>
      </c>
      <c r="AD86">
        <v>7201.40335658</v>
      </c>
      <c r="AE86">
        <v>7105.8768742299999</v>
      </c>
      <c r="AF86">
        <v>7105.8768742299999</v>
      </c>
      <c r="AG86">
        <v>7109.5521860500003</v>
      </c>
      <c r="AH86">
        <v>7109.5521860500003</v>
      </c>
      <c r="AI86">
        <v>7304.2562063099986</v>
      </c>
      <c r="AJ86">
        <v>7304.2562063099986</v>
      </c>
      <c r="AK86">
        <v>7690.8965796100001</v>
      </c>
      <c r="AL86">
        <v>7690.8965796100001</v>
      </c>
      <c r="AM86">
        <v>7955.3160280299999</v>
      </c>
      <c r="AN86">
        <v>7955.3160280299999</v>
      </c>
      <c r="AO86">
        <v>7921.0346409099993</v>
      </c>
      <c r="AP86">
        <v>7921.0346409099993</v>
      </c>
      <c r="AQ86">
        <v>7629.5269785500004</v>
      </c>
      <c r="AR86">
        <v>7629.5269785500004</v>
      </c>
      <c r="AS86">
        <v>7470.5636850499995</v>
      </c>
      <c r="AT86">
        <v>7470.5636850499995</v>
      </c>
      <c r="AU86">
        <v>7108.1162155599995</v>
      </c>
      <c r="AV86">
        <v>7108.1162155599995</v>
      </c>
      <c r="AW86">
        <v>7109.2849305700001</v>
      </c>
      <c r="AX86">
        <v>7109.2849305700001</v>
      </c>
      <c r="AZ86" s="171">
        <f t="shared" ref="AZ86:AZ91" si="14">MAX(C86:AX86)</f>
        <v>7955.3160280299999</v>
      </c>
      <c r="BA86" s="172">
        <f t="shared" ref="BA86:BA91" si="15">SUM(C86:AX86)/2000</f>
        <v>166.02541056952998</v>
      </c>
    </row>
    <row r="87" spans="1:53" x14ac:dyDescent="0.25">
      <c r="A87">
        <v>3</v>
      </c>
      <c r="B87"/>
      <c r="C87">
        <v>6695.7703008200006</v>
      </c>
      <c r="D87">
        <v>6695.7703008200006</v>
      </c>
      <c r="E87">
        <v>6303.1567767500001</v>
      </c>
      <c r="F87">
        <v>6303.1567767500001</v>
      </c>
      <c r="G87">
        <v>6110.6445029799997</v>
      </c>
      <c r="H87">
        <v>6110.6445029799997</v>
      </c>
      <c r="I87">
        <v>5850.0949794600001</v>
      </c>
      <c r="J87">
        <v>5850.0949794600001</v>
      </c>
      <c r="K87">
        <v>5733.5550059400002</v>
      </c>
      <c r="L87">
        <v>5733.5550059400002</v>
      </c>
      <c r="M87">
        <v>5737.8184627400015</v>
      </c>
      <c r="N87">
        <v>5737.8184627400015</v>
      </c>
      <c r="O87">
        <v>5754.4981659099994</v>
      </c>
      <c r="P87">
        <v>5754.4981659099994</v>
      </c>
      <c r="Q87">
        <v>6331.4052198400004</v>
      </c>
      <c r="R87">
        <v>6331.4052198400004</v>
      </c>
      <c r="S87">
        <v>6781.73267992</v>
      </c>
      <c r="T87">
        <v>6781.73267992</v>
      </c>
      <c r="U87">
        <v>6986.7942514299993</v>
      </c>
      <c r="V87">
        <v>6986.7942514299993</v>
      </c>
      <c r="W87">
        <v>7018.0064228400006</v>
      </c>
      <c r="X87">
        <v>7018.0064228400006</v>
      </c>
      <c r="Y87">
        <v>7007.4072117699998</v>
      </c>
      <c r="Z87">
        <v>7007.4072117699998</v>
      </c>
      <c r="AA87">
        <v>7027.5386425699999</v>
      </c>
      <c r="AB87">
        <v>7027.5386425699999</v>
      </c>
      <c r="AC87">
        <v>6939.0854015100003</v>
      </c>
      <c r="AD87">
        <v>6939.0854015100003</v>
      </c>
      <c r="AE87">
        <v>6868.5939097800001</v>
      </c>
      <c r="AF87">
        <v>6868.5939097800001</v>
      </c>
      <c r="AG87">
        <v>6894.2194561200004</v>
      </c>
      <c r="AH87">
        <v>6894.2194561200004</v>
      </c>
      <c r="AI87">
        <v>7057.0579793300003</v>
      </c>
      <c r="AJ87">
        <v>7057.0579793300003</v>
      </c>
      <c r="AK87">
        <v>7444.7141846100003</v>
      </c>
      <c r="AL87">
        <v>7444.7141846100003</v>
      </c>
      <c r="AM87">
        <v>7780.0326374299993</v>
      </c>
      <c r="AN87">
        <v>7780.0326374299993</v>
      </c>
      <c r="AO87">
        <v>7869.8251865500006</v>
      </c>
      <c r="AP87">
        <v>7869.8251865500006</v>
      </c>
      <c r="AQ87">
        <v>7574.9236533100002</v>
      </c>
      <c r="AR87">
        <v>7574.9236533100002</v>
      </c>
      <c r="AS87">
        <v>7324.9315648900001</v>
      </c>
      <c r="AT87">
        <v>7324.9315648900001</v>
      </c>
      <c r="AU87">
        <v>6918.8980163300002</v>
      </c>
      <c r="AV87">
        <v>6918.8980163300002</v>
      </c>
      <c r="AW87">
        <v>6967.0882896099993</v>
      </c>
      <c r="AX87">
        <v>6967.0882896099993</v>
      </c>
      <c r="AZ87" s="171">
        <f t="shared" si="14"/>
        <v>7869.8251865500006</v>
      </c>
      <c r="BA87" s="172">
        <f t="shared" si="15"/>
        <v>162.97779290244</v>
      </c>
    </row>
    <row r="88" spans="1:53" x14ac:dyDescent="0.25">
      <c r="A88">
        <v>4</v>
      </c>
      <c r="B88"/>
      <c r="C88">
        <v>6615.5859593699997</v>
      </c>
      <c r="D88">
        <v>6615.5859593699997</v>
      </c>
      <c r="E88">
        <v>6216.3025675700001</v>
      </c>
      <c r="F88">
        <v>6216.3025675700001</v>
      </c>
      <c r="G88">
        <v>6018.4515816499998</v>
      </c>
      <c r="H88">
        <v>6018.4515816499998</v>
      </c>
      <c r="I88">
        <v>5750.5346869000005</v>
      </c>
      <c r="J88">
        <v>5750.5346869000005</v>
      </c>
      <c r="K88">
        <v>5632.5991095699992</v>
      </c>
      <c r="L88">
        <v>5632.5991095699992</v>
      </c>
      <c r="M88">
        <v>5627.2643597900014</v>
      </c>
      <c r="N88">
        <v>5627.2643597900014</v>
      </c>
      <c r="O88">
        <v>5641.6352397899991</v>
      </c>
      <c r="P88">
        <v>5641.6352397899991</v>
      </c>
      <c r="Q88">
        <v>6232.0823865299999</v>
      </c>
      <c r="R88">
        <v>6232.0823865299999</v>
      </c>
      <c r="S88">
        <v>6694.11454658</v>
      </c>
      <c r="T88">
        <v>6694.11454658</v>
      </c>
      <c r="U88">
        <v>6904.1427413599986</v>
      </c>
      <c r="V88">
        <v>6904.1427413599986</v>
      </c>
      <c r="W88">
        <v>6936.87328772</v>
      </c>
      <c r="X88">
        <v>6936.87328772</v>
      </c>
      <c r="Y88">
        <v>6926.1593000299999</v>
      </c>
      <c r="Z88">
        <v>6926.1593000299999</v>
      </c>
      <c r="AA88">
        <v>6946.5890701399994</v>
      </c>
      <c r="AB88">
        <v>6946.5890701399994</v>
      </c>
      <c r="AC88">
        <v>6854.5859475000007</v>
      </c>
      <c r="AD88">
        <v>6854.5859475000007</v>
      </c>
      <c r="AE88">
        <v>6781.4324475699996</v>
      </c>
      <c r="AF88">
        <v>6781.4324475699996</v>
      </c>
      <c r="AG88">
        <v>6806.2921164499994</v>
      </c>
      <c r="AH88">
        <v>6806.2921164499994</v>
      </c>
      <c r="AI88">
        <v>6970.9406377900004</v>
      </c>
      <c r="AJ88">
        <v>6970.9406377900004</v>
      </c>
      <c r="AK88">
        <v>7361.9862537399986</v>
      </c>
      <c r="AL88">
        <v>7361.9862537399986</v>
      </c>
      <c r="AM88">
        <v>7703.5267803199986</v>
      </c>
      <c r="AN88">
        <v>7703.5267803199986</v>
      </c>
      <c r="AO88">
        <v>7798.0623306099997</v>
      </c>
      <c r="AP88">
        <v>7798.0623306099997</v>
      </c>
      <c r="AQ88">
        <v>7507.75862521</v>
      </c>
      <c r="AR88">
        <v>7507.75862521</v>
      </c>
      <c r="AS88">
        <v>7258.91891166</v>
      </c>
      <c r="AT88">
        <v>7258.91891166</v>
      </c>
      <c r="AU88">
        <v>6846.3479167400001</v>
      </c>
      <c r="AV88">
        <v>6846.3479167400001</v>
      </c>
      <c r="AW88">
        <v>6893.4643203200003</v>
      </c>
      <c r="AX88">
        <v>6893.4643203200003</v>
      </c>
      <c r="AZ88" s="171">
        <f t="shared" si="14"/>
        <v>7798.0623306099997</v>
      </c>
      <c r="BA88" s="172">
        <f t="shared" si="15"/>
        <v>160.92565112490993</v>
      </c>
    </row>
    <row r="89" spans="1:53" x14ac:dyDescent="0.25">
      <c r="A89">
        <v>5</v>
      </c>
      <c r="B89"/>
      <c r="C89">
        <v>6627.3884735400006</v>
      </c>
      <c r="D89">
        <v>6627.3884735400006</v>
      </c>
      <c r="E89">
        <v>6220.7344071999996</v>
      </c>
      <c r="F89">
        <v>6220.7344071999996</v>
      </c>
      <c r="G89">
        <v>6016.769870699999</v>
      </c>
      <c r="H89">
        <v>6016.769870699999</v>
      </c>
      <c r="I89">
        <v>5736.5935780299997</v>
      </c>
      <c r="J89">
        <v>5736.5935780299997</v>
      </c>
      <c r="K89">
        <v>5613.0362546199995</v>
      </c>
      <c r="L89">
        <v>5613.0362546199995</v>
      </c>
      <c r="M89">
        <v>5599.0701961300001</v>
      </c>
      <c r="N89">
        <v>5599.0701961300001</v>
      </c>
      <c r="O89">
        <v>5606.6259041899993</v>
      </c>
      <c r="P89">
        <v>5606.6259041899993</v>
      </c>
      <c r="Q89">
        <v>6212.4105004399999</v>
      </c>
      <c r="R89">
        <v>6212.4105004399999</v>
      </c>
      <c r="S89">
        <v>6690.0335753199997</v>
      </c>
      <c r="T89">
        <v>6690.0335753199997</v>
      </c>
      <c r="U89">
        <v>6902.3382555099997</v>
      </c>
      <c r="V89">
        <v>6902.3382555099997</v>
      </c>
      <c r="W89">
        <v>6931.7023058899986</v>
      </c>
      <c r="X89">
        <v>6931.7023058899986</v>
      </c>
      <c r="Y89">
        <v>6915.5089059300008</v>
      </c>
      <c r="Z89">
        <v>6915.5089059300008</v>
      </c>
      <c r="AA89">
        <v>6932.0620278000006</v>
      </c>
      <c r="AB89">
        <v>6932.0620278000006</v>
      </c>
      <c r="AC89">
        <v>6835.8912401699999</v>
      </c>
      <c r="AD89">
        <v>6835.8912401699999</v>
      </c>
      <c r="AE89">
        <v>6755.6026253099999</v>
      </c>
      <c r="AF89">
        <v>6755.6026253099999</v>
      </c>
      <c r="AG89">
        <v>6777.1087696900004</v>
      </c>
      <c r="AH89">
        <v>6777.1087696900004</v>
      </c>
      <c r="AI89">
        <v>6929.8197582499997</v>
      </c>
      <c r="AJ89">
        <v>6929.8197582499997</v>
      </c>
      <c r="AK89">
        <v>7324.9162271799996</v>
      </c>
      <c r="AL89">
        <v>7324.9162271799996</v>
      </c>
      <c r="AM89">
        <v>7711.6652989499999</v>
      </c>
      <c r="AN89">
        <v>7711.6652989499999</v>
      </c>
      <c r="AO89">
        <v>7846.7783499500001</v>
      </c>
      <c r="AP89">
        <v>7846.7783499500001</v>
      </c>
      <c r="AQ89">
        <v>7569.0057172400002</v>
      </c>
      <c r="AR89">
        <v>7569.0057172400002</v>
      </c>
      <c r="AS89">
        <v>7306.123735789999</v>
      </c>
      <c r="AT89">
        <v>7306.123735789999</v>
      </c>
      <c r="AU89">
        <v>6868.28397933</v>
      </c>
      <c r="AV89">
        <v>6868.28397933</v>
      </c>
      <c r="AW89">
        <v>6913.4606926899996</v>
      </c>
      <c r="AX89">
        <v>6913.4606926899996</v>
      </c>
      <c r="AZ89" s="171">
        <f t="shared" si="14"/>
        <v>7846.7783499500001</v>
      </c>
      <c r="BA89" s="172">
        <f t="shared" si="15"/>
        <v>160.84293064984999</v>
      </c>
    </row>
    <row r="90" spans="1:53" x14ac:dyDescent="0.25">
      <c r="A90">
        <v>6</v>
      </c>
      <c r="B90"/>
      <c r="C90">
        <v>6380.3337451899997</v>
      </c>
      <c r="D90">
        <v>6380.3337451899997</v>
      </c>
      <c r="E90">
        <v>6028.4743926499996</v>
      </c>
      <c r="F90">
        <v>6028.4743926499996</v>
      </c>
      <c r="G90">
        <v>5815.0323092600001</v>
      </c>
      <c r="H90">
        <v>5815.0323092600001</v>
      </c>
      <c r="I90">
        <v>5636.1101452299999</v>
      </c>
      <c r="J90">
        <v>5636.1101452299999</v>
      </c>
      <c r="K90">
        <v>5472.2120486200001</v>
      </c>
      <c r="L90">
        <v>5472.2120486200001</v>
      </c>
      <c r="M90">
        <v>5304.1382159900004</v>
      </c>
      <c r="N90">
        <v>5304.1382159900004</v>
      </c>
      <c r="O90">
        <v>5296.64091001</v>
      </c>
      <c r="P90">
        <v>5296.64091001</v>
      </c>
      <c r="Q90">
        <v>5654.0183728499997</v>
      </c>
      <c r="R90">
        <v>5654.0183728499997</v>
      </c>
      <c r="S90">
        <v>5968.0108200599998</v>
      </c>
      <c r="T90">
        <v>5968.0108200599998</v>
      </c>
      <c r="U90">
        <v>6216.4713710900014</v>
      </c>
      <c r="V90">
        <v>6216.4713710900014</v>
      </c>
      <c r="W90">
        <v>6457.0228656000008</v>
      </c>
      <c r="X90">
        <v>6457.0228656000008</v>
      </c>
      <c r="Y90">
        <v>6584.1337160399999</v>
      </c>
      <c r="Z90">
        <v>6584.1337160399999</v>
      </c>
      <c r="AA90">
        <v>6685.9134053600001</v>
      </c>
      <c r="AB90">
        <v>6685.9134053600001</v>
      </c>
      <c r="AC90">
        <v>6616.2494322900002</v>
      </c>
      <c r="AD90">
        <v>6616.2494322900002</v>
      </c>
      <c r="AE90">
        <v>6571.5373536700008</v>
      </c>
      <c r="AF90">
        <v>6571.5373536700008</v>
      </c>
      <c r="AG90">
        <v>6553.5687094999994</v>
      </c>
      <c r="AH90">
        <v>6553.5687094999994</v>
      </c>
      <c r="AI90">
        <v>6592.9985356500001</v>
      </c>
      <c r="AJ90">
        <v>6592.9985356500001</v>
      </c>
      <c r="AK90">
        <v>6904.6612536599996</v>
      </c>
      <c r="AL90">
        <v>6904.6612536599996</v>
      </c>
      <c r="AM90">
        <v>7168.3354144699997</v>
      </c>
      <c r="AN90">
        <v>7168.3354144699997</v>
      </c>
      <c r="AO90">
        <v>7322.5521568899994</v>
      </c>
      <c r="AP90">
        <v>7322.5521568899994</v>
      </c>
      <c r="AQ90">
        <v>7136.2311146800002</v>
      </c>
      <c r="AR90">
        <v>7136.2311146800002</v>
      </c>
      <c r="AS90">
        <v>6876.7005560600001</v>
      </c>
      <c r="AT90">
        <v>6876.7005560600001</v>
      </c>
      <c r="AU90">
        <v>6505.3516215400005</v>
      </c>
      <c r="AV90" s="195">
        <v>6505.3516215400005</v>
      </c>
      <c r="AW90">
        <v>6512.0908609099997</v>
      </c>
      <c r="AX90">
        <v>6512.0908609099997</v>
      </c>
      <c r="AZ90" s="171">
        <f t="shared" si="14"/>
        <v>7322.5521568899994</v>
      </c>
      <c r="BA90" s="172">
        <f t="shared" si="15"/>
        <v>152.25878932726994</v>
      </c>
    </row>
    <row r="91" spans="1:53" x14ac:dyDescent="0.25">
      <c r="A91">
        <v>7</v>
      </c>
      <c r="B91"/>
      <c r="C91">
        <v>6572.6408148699993</v>
      </c>
      <c r="D91">
        <v>6572.6408148699993</v>
      </c>
      <c r="E91">
        <v>6202.9674526099998</v>
      </c>
      <c r="F91">
        <v>6202.9674526099998</v>
      </c>
      <c r="G91">
        <v>5943.7814396799986</v>
      </c>
      <c r="H91">
        <v>5943.7814396799986</v>
      </c>
      <c r="I91">
        <v>5746.3977071999998</v>
      </c>
      <c r="J91">
        <v>5746.3977071999998</v>
      </c>
      <c r="K91">
        <v>5616.7385826199998</v>
      </c>
      <c r="L91">
        <v>5616.7385826199998</v>
      </c>
      <c r="M91">
        <v>5422.2015659999997</v>
      </c>
      <c r="N91">
        <v>5422.2015659999997</v>
      </c>
      <c r="O91">
        <v>5160.23451759</v>
      </c>
      <c r="P91">
        <v>5160.23451759</v>
      </c>
      <c r="Q91">
        <v>5056.2625838399999</v>
      </c>
      <c r="R91">
        <v>5056.2625838399999</v>
      </c>
      <c r="S91">
        <v>5096.1357276199997</v>
      </c>
      <c r="T91">
        <v>5096.1357276199997</v>
      </c>
      <c r="U91">
        <v>5432.5512250600004</v>
      </c>
      <c r="V91">
        <v>5432.5512250600004</v>
      </c>
      <c r="W91">
        <v>5869.6292623499994</v>
      </c>
      <c r="X91">
        <v>5869.6292623499994</v>
      </c>
      <c r="Y91">
        <v>6159.2371475800001</v>
      </c>
      <c r="Z91">
        <v>6159.2371475800001</v>
      </c>
      <c r="AA91">
        <v>6406.0431229100004</v>
      </c>
      <c r="AB91">
        <v>6406.0431229100004</v>
      </c>
      <c r="AC91">
        <v>6492.9881031900004</v>
      </c>
      <c r="AD91">
        <v>6492.9881031900004</v>
      </c>
      <c r="AE91">
        <v>6456.7130068400002</v>
      </c>
      <c r="AF91">
        <v>6456.7130068400002</v>
      </c>
      <c r="AG91">
        <v>6388.1893102599997</v>
      </c>
      <c r="AH91">
        <v>6388.1893102599997</v>
      </c>
      <c r="AI91">
        <v>6513.1102568300003</v>
      </c>
      <c r="AJ91">
        <v>6513.1102568300003</v>
      </c>
      <c r="AK91">
        <v>7081.7702959200014</v>
      </c>
      <c r="AL91">
        <v>7081.7702959200014</v>
      </c>
      <c r="AM91">
        <v>7502.4741782000001</v>
      </c>
      <c r="AN91">
        <v>7502.4741782000001</v>
      </c>
      <c r="AO91">
        <v>7518.9079767999992</v>
      </c>
      <c r="AP91">
        <v>7518.9079767999992</v>
      </c>
      <c r="AQ91">
        <v>7113.24298103</v>
      </c>
      <c r="AR91">
        <v>7113.24298103</v>
      </c>
      <c r="AS91">
        <v>6726.2688911599998</v>
      </c>
      <c r="AT91">
        <v>6726.2688911599998</v>
      </c>
      <c r="AU91">
        <v>6432.0605654499996</v>
      </c>
      <c r="AV91">
        <v>6432.0605654499996</v>
      </c>
      <c r="AW91">
        <v>6618.6673023800004</v>
      </c>
      <c r="AX91">
        <v>6618.6673023800004</v>
      </c>
      <c r="AZ91" s="171">
        <f t="shared" si="14"/>
        <v>7518.9079767999992</v>
      </c>
      <c r="BA91" s="172">
        <f t="shared" si="15"/>
        <v>149.52921401799003</v>
      </c>
    </row>
    <row r="92" spans="1:53"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row>
    <row r="93" spans="1:53" x14ac:dyDescent="0.25">
      <c r="A93" t="s">
        <v>241</v>
      </c>
      <c r="B93">
        <v>9</v>
      </c>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Z93"/>
      <c r="BA93"/>
    </row>
    <row r="94" spans="1:53" x14ac:dyDescent="0.25">
      <c r="A94" t="s">
        <v>78</v>
      </c>
      <c r="B94" t="s">
        <v>242</v>
      </c>
      <c r="C94" t="s">
        <v>272</v>
      </c>
      <c r="D94" t="s">
        <v>273</v>
      </c>
      <c r="E94" t="s">
        <v>272</v>
      </c>
      <c r="F94" t="s">
        <v>273</v>
      </c>
      <c r="G94" t="s">
        <v>272</v>
      </c>
      <c r="H94" t="s">
        <v>273</v>
      </c>
      <c r="I94" t="s">
        <v>272</v>
      </c>
      <c r="J94" t="s">
        <v>273</v>
      </c>
      <c r="K94" t="s">
        <v>272</v>
      </c>
      <c r="L94" t="s">
        <v>273</v>
      </c>
      <c r="M94" t="s">
        <v>272</v>
      </c>
      <c r="N94" t="s">
        <v>273</v>
      </c>
      <c r="O94" t="s">
        <v>272</v>
      </c>
      <c r="P94" t="s">
        <v>273</v>
      </c>
      <c r="Q94" t="s">
        <v>272</v>
      </c>
      <c r="R94" t="s">
        <v>273</v>
      </c>
      <c r="S94" t="s">
        <v>272</v>
      </c>
      <c r="T94" t="s">
        <v>273</v>
      </c>
      <c r="U94" t="s">
        <v>272</v>
      </c>
      <c r="V94" t="s">
        <v>273</v>
      </c>
      <c r="W94" t="s">
        <v>272</v>
      </c>
      <c r="X94" t="s">
        <v>273</v>
      </c>
      <c r="Y94" t="s">
        <v>272</v>
      </c>
      <c r="Z94" t="s">
        <v>273</v>
      </c>
      <c r="AA94" t="s">
        <v>272</v>
      </c>
      <c r="AB94" t="s">
        <v>273</v>
      </c>
      <c r="AC94" t="s">
        <v>272</v>
      </c>
      <c r="AD94" t="s">
        <v>273</v>
      </c>
      <c r="AE94" t="s">
        <v>272</v>
      </c>
      <c r="AF94" t="s">
        <v>273</v>
      </c>
      <c r="AG94" t="s">
        <v>272</v>
      </c>
      <c r="AH94" t="s">
        <v>273</v>
      </c>
      <c r="AI94" t="s">
        <v>272</v>
      </c>
      <c r="AJ94" t="s">
        <v>273</v>
      </c>
      <c r="AK94" t="s">
        <v>272</v>
      </c>
      <c r="AL94" t="s">
        <v>273</v>
      </c>
      <c r="AM94" t="s">
        <v>272</v>
      </c>
      <c r="AN94" t="s">
        <v>273</v>
      </c>
      <c r="AO94" t="s">
        <v>272</v>
      </c>
      <c r="AP94" t="s">
        <v>273</v>
      </c>
      <c r="AQ94" t="s">
        <v>272</v>
      </c>
      <c r="AR94" t="s">
        <v>273</v>
      </c>
      <c r="AS94" t="s">
        <v>272</v>
      </c>
      <c r="AT94" t="s">
        <v>273</v>
      </c>
      <c r="AU94" t="s">
        <v>272</v>
      </c>
      <c r="AV94" t="s">
        <v>273</v>
      </c>
      <c r="AW94" t="s">
        <v>272</v>
      </c>
      <c r="AX94" s="195" t="s">
        <v>243</v>
      </c>
      <c r="AZ94"/>
      <c r="BA94"/>
    </row>
    <row r="95" spans="1:53" x14ac:dyDescent="0.25">
      <c r="A95">
        <v>1</v>
      </c>
      <c r="B95"/>
      <c r="C95">
        <v>6626.9668931000006</v>
      </c>
      <c r="D95">
        <v>6626.9668931000006</v>
      </c>
      <c r="E95">
        <v>6162.6725351100004</v>
      </c>
      <c r="F95">
        <v>6162.6725351100004</v>
      </c>
      <c r="G95">
        <v>5928.3599516999993</v>
      </c>
      <c r="H95">
        <v>5928.3599516999993</v>
      </c>
      <c r="I95">
        <v>5627.4550912200002</v>
      </c>
      <c r="J95">
        <v>5627.4550912200002</v>
      </c>
      <c r="K95">
        <v>5481.39771466</v>
      </c>
      <c r="L95">
        <v>5481.39771466</v>
      </c>
      <c r="M95">
        <v>5426.8183312599986</v>
      </c>
      <c r="N95">
        <v>5426.8183312599986</v>
      </c>
      <c r="O95">
        <v>5409.89660267</v>
      </c>
      <c r="P95">
        <v>5409.89660267</v>
      </c>
      <c r="Q95">
        <v>6077.6378997499996</v>
      </c>
      <c r="R95">
        <v>6077.6378997499996</v>
      </c>
      <c r="S95">
        <v>6678.4368952000004</v>
      </c>
      <c r="T95">
        <v>6678.4368952000004</v>
      </c>
      <c r="U95">
        <v>6978.0527416200002</v>
      </c>
      <c r="V95">
        <v>6978.0527416200002</v>
      </c>
      <c r="W95">
        <v>7063.0644620399999</v>
      </c>
      <c r="X95">
        <v>7063.0644620399999</v>
      </c>
      <c r="Y95">
        <v>7078.2258091000012</v>
      </c>
      <c r="Z95">
        <v>7078.2258091000012</v>
      </c>
      <c r="AA95">
        <v>7114.8411529799996</v>
      </c>
      <c r="AB95">
        <v>7114.8411529799996</v>
      </c>
      <c r="AC95">
        <v>7009.7710361099998</v>
      </c>
      <c r="AD95">
        <v>7009.7710361099998</v>
      </c>
      <c r="AE95">
        <v>6904.8425246999996</v>
      </c>
      <c r="AF95">
        <v>6904.8425246999996</v>
      </c>
      <c r="AG95">
        <v>6913.0478578900002</v>
      </c>
      <c r="AH95">
        <v>6913.0478578900002</v>
      </c>
      <c r="AI95">
        <v>7094.4152692199996</v>
      </c>
      <c r="AJ95">
        <v>7094.4152692199996</v>
      </c>
      <c r="AK95">
        <v>7526.5012911900003</v>
      </c>
      <c r="AL95">
        <v>7526.5012911900003</v>
      </c>
      <c r="AM95">
        <v>7865.7960001800002</v>
      </c>
      <c r="AN95">
        <v>7865.7960001800002</v>
      </c>
      <c r="AO95">
        <v>7929.0352803699998</v>
      </c>
      <c r="AP95">
        <v>7929.0352803699998</v>
      </c>
      <c r="AQ95">
        <v>7643.6367635300003</v>
      </c>
      <c r="AR95">
        <v>7643.6367635300003</v>
      </c>
      <c r="AS95">
        <v>7423.8953001</v>
      </c>
      <c r="AT95">
        <v>7423.8953001</v>
      </c>
      <c r="AU95" s="195">
        <v>6983.0071483699994</v>
      </c>
      <c r="AV95">
        <v>6983.0071483699994</v>
      </c>
      <c r="AW95">
        <v>6970.72677587</v>
      </c>
      <c r="AX95">
        <v>6970.72677587</v>
      </c>
      <c r="AZ95" s="171">
        <f>MAX(C95:AX95)</f>
        <v>7929.0352803699998</v>
      </c>
      <c r="BA95" s="172">
        <f>SUM(C95:AX95)/2000</f>
        <v>161.91850132793999</v>
      </c>
    </row>
    <row r="96" spans="1:53" x14ac:dyDescent="0.25">
      <c r="A96">
        <v>2</v>
      </c>
      <c r="B96"/>
      <c r="C96">
        <v>6773.8859827099996</v>
      </c>
      <c r="D96">
        <v>6773.8859827099996</v>
      </c>
      <c r="E96">
        <v>6344.4344095599999</v>
      </c>
      <c r="F96">
        <v>6344.4344095599999</v>
      </c>
      <c r="G96">
        <v>6125.6332072800014</v>
      </c>
      <c r="H96">
        <v>6125.6332072800014</v>
      </c>
      <c r="I96">
        <v>5833.7994185299985</v>
      </c>
      <c r="J96">
        <v>5833.7994185299985</v>
      </c>
      <c r="K96">
        <v>5697.0080747100001</v>
      </c>
      <c r="L96">
        <v>5697.0080747100001</v>
      </c>
      <c r="M96">
        <v>5649.12072128</v>
      </c>
      <c r="N96">
        <v>5649.12072128</v>
      </c>
      <c r="O96">
        <v>5605.1405875099999</v>
      </c>
      <c r="P96">
        <v>5605.1405875099999</v>
      </c>
      <c r="Q96">
        <v>6200.7177381000001</v>
      </c>
      <c r="R96">
        <v>6200.7177381000001</v>
      </c>
      <c r="S96">
        <v>6736.7286026700003</v>
      </c>
      <c r="T96">
        <v>6736.7286026700003</v>
      </c>
      <c r="U96">
        <v>7003.9417059699999</v>
      </c>
      <c r="V96">
        <v>7003.9417059699999</v>
      </c>
      <c r="W96">
        <v>7069.1864916300001</v>
      </c>
      <c r="X96">
        <v>7069.1864916300001</v>
      </c>
      <c r="Y96">
        <v>7072.1532786299986</v>
      </c>
      <c r="Z96">
        <v>7072.1532786299986</v>
      </c>
      <c r="AA96">
        <v>7101.3751716400002</v>
      </c>
      <c r="AB96">
        <v>7101.3751716400002</v>
      </c>
      <c r="AC96">
        <v>7000.1664583900001</v>
      </c>
      <c r="AD96">
        <v>7000.1664583900001</v>
      </c>
      <c r="AE96">
        <v>6898.4877867699997</v>
      </c>
      <c r="AF96">
        <v>6898.4877867699997</v>
      </c>
      <c r="AG96">
        <v>6898.1220063700002</v>
      </c>
      <c r="AH96">
        <v>6898.1220063700002</v>
      </c>
      <c r="AI96">
        <v>7033.4349980699999</v>
      </c>
      <c r="AJ96">
        <v>7033.4349980699999</v>
      </c>
      <c r="AK96">
        <v>7420.51067711</v>
      </c>
      <c r="AL96">
        <v>7420.51067711</v>
      </c>
      <c r="AM96">
        <v>7800.6009711300003</v>
      </c>
      <c r="AN96">
        <v>7800.6009711300003</v>
      </c>
      <c r="AO96">
        <v>7930.7106628199999</v>
      </c>
      <c r="AP96">
        <v>7930.7106628199999</v>
      </c>
      <c r="AQ96">
        <v>7675.9842347499998</v>
      </c>
      <c r="AR96">
        <v>7675.9842347499998</v>
      </c>
      <c r="AS96">
        <v>7456.8841662799996</v>
      </c>
      <c r="AT96">
        <v>7456.8841662799996</v>
      </c>
      <c r="AU96" s="195">
        <v>7027.6594179200001</v>
      </c>
      <c r="AV96">
        <v>7027.6594179200001</v>
      </c>
      <c r="AW96">
        <v>7052.0933561900001</v>
      </c>
      <c r="AX96">
        <v>7052.0933561900001</v>
      </c>
      <c r="AZ96" s="171">
        <f t="shared" ref="AZ96:AZ101" si="16">MAX(C96:AX96)</f>
        <v>7930.7106628199999</v>
      </c>
      <c r="BA96" s="172">
        <f t="shared" ref="BA96:BA101" si="17">SUM(C96:AX96)/2000</f>
        <v>163.40778012602001</v>
      </c>
    </row>
    <row r="97" spans="1:53" x14ac:dyDescent="0.25">
      <c r="A97">
        <v>3</v>
      </c>
      <c r="B97"/>
      <c r="C97">
        <v>6701.3044568299993</v>
      </c>
      <c r="D97">
        <v>6701.3044568299993</v>
      </c>
      <c r="E97">
        <v>6287.7942076500003</v>
      </c>
      <c r="F97">
        <v>6287.7942076500003</v>
      </c>
      <c r="G97">
        <v>6078.8923988300003</v>
      </c>
      <c r="H97">
        <v>6078.8923988300003</v>
      </c>
      <c r="I97">
        <v>5810.2604218900015</v>
      </c>
      <c r="J97">
        <v>5810.2604218900015</v>
      </c>
      <c r="K97">
        <v>5671.9360366599994</v>
      </c>
      <c r="L97">
        <v>5671.9360366599994</v>
      </c>
      <c r="M97">
        <v>5648.1304344399996</v>
      </c>
      <c r="N97">
        <v>5648.1304344399996</v>
      </c>
      <c r="O97">
        <v>5621.1750102699998</v>
      </c>
      <c r="P97">
        <v>5621.1750102699998</v>
      </c>
      <c r="Q97">
        <v>6195.9312550699997</v>
      </c>
      <c r="R97">
        <v>6195.9312550699997</v>
      </c>
      <c r="S97">
        <v>6693.5345974100001</v>
      </c>
      <c r="T97">
        <v>6693.5345974100001</v>
      </c>
      <c r="U97">
        <v>6935.9367383600002</v>
      </c>
      <c r="V97">
        <v>6935.9367383600002</v>
      </c>
      <c r="W97">
        <v>6985.92077969</v>
      </c>
      <c r="X97">
        <v>6985.92077969</v>
      </c>
      <c r="Y97">
        <v>6979.5441902699986</v>
      </c>
      <c r="Z97">
        <v>6979.5441902699986</v>
      </c>
      <c r="AA97">
        <v>7001.3737098700003</v>
      </c>
      <c r="AB97">
        <v>7001.3737098700003</v>
      </c>
      <c r="AC97">
        <v>6902.93867262</v>
      </c>
      <c r="AD97">
        <v>6902.93867262</v>
      </c>
      <c r="AE97">
        <v>6807.8343436499999</v>
      </c>
      <c r="AF97">
        <v>6807.8343436499999</v>
      </c>
      <c r="AG97">
        <v>6810.0509477300002</v>
      </c>
      <c r="AH97">
        <v>6810.0509477300002</v>
      </c>
      <c r="AI97">
        <v>6932.4556492200009</v>
      </c>
      <c r="AJ97">
        <v>6932.4556492200009</v>
      </c>
      <c r="AK97">
        <v>7305.33800832</v>
      </c>
      <c r="AL97">
        <v>7305.33800832</v>
      </c>
      <c r="AM97">
        <v>7713.7457872499999</v>
      </c>
      <c r="AN97">
        <v>7713.7457872499999</v>
      </c>
      <c r="AO97">
        <v>7857.4045254600014</v>
      </c>
      <c r="AP97">
        <v>7857.4045254600014</v>
      </c>
      <c r="AQ97">
        <v>7609.9694766100001</v>
      </c>
      <c r="AR97">
        <v>7609.9694766100001</v>
      </c>
      <c r="AS97">
        <v>7360.4598443899986</v>
      </c>
      <c r="AT97">
        <v>7360.4598443899986</v>
      </c>
      <c r="AU97" s="195">
        <v>6919.8318679100003</v>
      </c>
      <c r="AV97">
        <v>6919.8318679100003</v>
      </c>
      <c r="AW97">
        <v>6954.2297943900003</v>
      </c>
      <c r="AX97">
        <v>6954.2297943900003</v>
      </c>
      <c r="AZ97" s="171">
        <f t="shared" si="16"/>
        <v>7857.4045254600014</v>
      </c>
      <c r="BA97" s="172">
        <f t="shared" si="17"/>
        <v>161.78599315478996</v>
      </c>
    </row>
    <row r="98" spans="1:53" x14ac:dyDescent="0.25">
      <c r="A98">
        <v>4</v>
      </c>
      <c r="B98"/>
      <c r="C98">
        <v>6487.7915484900004</v>
      </c>
      <c r="D98">
        <v>6487.7915484900004</v>
      </c>
      <c r="E98">
        <v>6125.1682339299996</v>
      </c>
      <c r="F98">
        <v>6125.1682339299996</v>
      </c>
      <c r="G98">
        <v>5936.9934622300007</v>
      </c>
      <c r="H98">
        <v>5936.9934622300007</v>
      </c>
      <c r="I98">
        <v>5713.2143975200006</v>
      </c>
      <c r="J98">
        <v>5713.2143975200006</v>
      </c>
      <c r="K98">
        <v>5626.8770929999991</v>
      </c>
      <c r="L98">
        <v>5626.8770929999991</v>
      </c>
      <c r="M98">
        <v>5705.8799172899999</v>
      </c>
      <c r="N98">
        <v>5705.8799172899999</v>
      </c>
      <c r="O98">
        <v>5747.1825248999994</v>
      </c>
      <c r="P98">
        <v>5747.1825248999994</v>
      </c>
      <c r="Q98">
        <v>6222.2254111700004</v>
      </c>
      <c r="R98">
        <v>6222.2254111700004</v>
      </c>
      <c r="S98">
        <v>6586.1852712500004</v>
      </c>
      <c r="T98">
        <v>6586.1852712500004</v>
      </c>
      <c r="U98">
        <v>6815.3703058299998</v>
      </c>
      <c r="V98">
        <v>6815.3703058299998</v>
      </c>
      <c r="W98">
        <v>6867.2620909500001</v>
      </c>
      <c r="X98">
        <v>6867.2620909500001</v>
      </c>
      <c r="Y98">
        <v>6851.4237428599999</v>
      </c>
      <c r="Z98">
        <v>6851.4237428599999</v>
      </c>
      <c r="AA98">
        <v>6871.72158597</v>
      </c>
      <c r="AB98">
        <v>6871.72158597</v>
      </c>
      <c r="AC98">
        <v>6789.8059785900004</v>
      </c>
      <c r="AD98">
        <v>6789.8059785900004</v>
      </c>
      <c r="AE98">
        <v>6717.6992778099993</v>
      </c>
      <c r="AF98">
        <v>6717.6992778099993</v>
      </c>
      <c r="AG98">
        <v>6730.0028333199998</v>
      </c>
      <c r="AH98">
        <v>6730.0028333199998</v>
      </c>
      <c r="AI98">
        <v>6856.9199600100001</v>
      </c>
      <c r="AJ98">
        <v>6856.9199600100001</v>
      </c>
      <c r="AK98">
        <v>7218.8812334000004</v>
      </c>
      <c r="AL98">
        <v>7218.8812334000004</v>
      </c>
      <c r="AM98">
        <v>7519.7381188899999</v>
      </c>
      <c r="AN98">
        <v>7519.7381188899999</v>
      </c>
      <c r="AO98">
        <v>7605.1372331999992</v>
      </c>
      <c r="AP98">
        <v>7605.1372331999992</v>
      </c>
      <c r="AQ98">
        <v>7384.3504604299997</v>
      </c>
      <c r="AR98">
        <v>7384.3504604299997</v>
      </c>
      <c r="AS98">
        <v>7111.6038251199998</v>
      </c>
      <c r="AT98">
        <v>7111.6038251199998</v>
      </c>
      <c r="AU98">
        <v>6689.8809578299997</v>
      </c>
      <c r="AV98">
        <v>6689.8809578299997</v>
      </c>
      <c r="AW98" s="195">
        <v>6743.2112186600007</v>
      </c>
      <c r="AX98">
        <v>6743.2112186600007</v>
      </c>
      <c r="AZ98" s="171">
        <f t="shared" si="16"/>
        <v>7605.1372331999992</v>
      </c>
      <c r="BA98" s="172">
        <f t="shared" si="17"/>
        <v>158.92452668265003</v>
      </c>
    </row>
    <row r="99" spans="1:53" x14ac:dyDescent="0.25">
      <c r="A99">
        <v>5</v>
      </c>
      <c r="B99"/>
      <c r="C99">
        <v>6598.5164231900008</v>
      </c>
      <c r="D99">
        <v>6598.5164231900008</v>
      </c>
      <c r="E99">
        <v>6206.0173131800002</v>
      </c>
      <c r="F99">
        <v>6206.0173131800002</v>
      </c>
      <c r="G99">
        <v>6004.1841048799997</v>
      </c>
      <c r="H99">
        <v>6004.1841048799997</v>
      </c>
      <c r="I99">
        <v>5763.0920321600006</v>
      </c>
      <c r="J99">
        <v>5763.0920321600006</v>
      </c>
      <c r="K99">
        <v>5638.8916343399997</v>
      </c>
      <c r="L99">
        <v>5638.8916343399997</v>
      </c>
      <c r="M99">
        <v>5643.7101213200003</v>
      </c>
      <c r="N99">
        <v>5643.7101213200003</v>
      </c>
      <c r="O99">
        <v>5639.3886041599999</v>
      </c>
      <c r="P99">
        <v>5639.3886041599999</v>
      </c>
      <c r="Q99">
        <v>6195.1598559200002</v>
      </c>
      <c r="R99">
        <v>6195.1598559200002</v>
      </c>
      <c r="S99">
        <v>6685.2278361500003</v>
      </c>
      <c r="T99">
        <v>6685.2278361500003</v>
      </c>
      <c r="U99">
        <v>6965.1645918699996</v>
      </c>
      <c r="V99">
        <v>6965.1645918699996</v>
      </c>
      <c r="W99">
        <v>7034.6317287699994</v>
      </c>
      <c r="X99">
        <v>7034.6317287699994</v>
      </c>
      <c r="Y99">
        <v>7026.1004017799996</v>
      </c>
      <c r="Z99">
        <v>7026.1004017799996</v>
      </c>
      <c r="AA99">
        <v>7055.8188603799999</v>
      </c>
      <c r="AB99">
        <v>7055.8188603799999</v>
      </c>
      <c r="AC99">
        <v>6970.7219333899993</v>
      </c>
      <c r="AD99">
        <v>6970.7219333899993</v>
      </c>
      <c r="AE99">
        <v>6892.3137690200001</v>
      </c>
      <c r="AF99">
        <v>6892.3137690200001</v>
      </c>
      <c r="AG99">
        <v>6911.4478300900009</v>
      </c>
      <c r="AH99">
        <v>6911.4478300900009</v>
      </c>
      <c r="AI99">
        <v>7100.6791373799997</v>
      </c>
      <c r="AJ99">
        <v>7100.6791373799997</v>
      </c>
      <c r="AK99">
        <v>7495.11390046</v>
      </c>
      <c r="AL99">
        <v>7495.11390046</v>
      </c>
      <c r="AM99">
        <v>7715.77336079</v>
      </c>
      <c r="AN99">
        <v>7715.77336079</v>
      </c>
      <c r="AO99">
        <v>7650.5579723299998</v>
      </c>
      <c r="AP99">
        <v>7650.5579723299998</v>
      </c>
      <c r="AQ99" s="195">
        <v>7456.3898939300007</v>
      </c>
      <c r="AR99">
        <v>7456.3898939300007</v>
      </c>
      <c r="AS99">
        <v>7295.8675140900004</v>
      </c>
      <c r="AT99">
        <v>7295.8675140900004</v>
      </c>
      <c r="AU99">
        <v>6925.9100746500008</v>
      </c>
      <c r="AV99">
        <v>6925.9100746500008</v>
      </c>
      <c r="AW99">
        <v>6940.0618199199998</v>
      </c>
      <c r="AX99">
        <v>6940.0618199199998</v>
      </c>
      <c r="AZ99" s="171">
        <f t="shared" si="16"/>
        <v>7715.77336079</v>
      </c>
      <c r="BA99" s="172">
        <f t="shared" si="17"/>
        <v>161.81074071415003</v>
      </c>
    </row>
    <row r="100" spans="1:53" x14ac:dyDescent="0.25">
      <c r="A100">
        <v>6</v>
      </c>
      <c r="B100"/>
      <c r="C100">
        <v>6276.72992901</v>
      </c>
      <c r="D100">
        <v>6276.72992901</v>
      </c>
      <c r="E100">
        <v>5926.81414898</v>
      </c>
      <c r="F100">
        <v>5926.81414898</v>
      </c>
      <c r="G100">
        <v>5726.7426694799997</v>
      </c>
      <c r="H100">
        <v>5726.7426694799997</v>
      </c>
      <c r="I100">
        <v>5562.7883244499999</v>
      </c>
      <c r="J100">
        <v>5562.7883244499999</v>
      </c>
      <c r="K100">
        <v>5422.1834722399999</v>
      </c>
      <c r="L100">
        <v>5422.1834722399999</v>
      </c>
      <c r="M100">
        <v>5289.7137490099994</v>
      </c>
      <c r="N100">
        <v>5289.7137490099994</v>
      </c>
      <c r="O100">
        <v>5357.3145809400003</v>
      </c>
      <c r="P100">
        <v>5357.3145809400003</v>
      </c>
      <c r="Q100">
        <v>5727.6407089899994</v>
      </c>
      <c r="R100">
        <v>5727.6407089899994</v>
      </c>
      <c r="S100">
        <v>6005.1366479500002</v>
      </c>
      <c r="T100">
        <v>6005.1366479500002</v>
      </c>
      <c r="U100">
        <v>6219.4982738299996</v>
      </c>
      <c r="V100">
        <v>6219.4982738299996</v>
      </c>
      <c r="W100">
        <v>6397.6105503599993</v>
      </c>
      <c r="X100">
        <v>6397.6105503599993</v>
      </c>
      <c r="Y100">
        <v>6472.0128003299997</v>
      </c>
      <c r="Z100">
        <v>6472.0128003299997</v>
      </c>
      <c r="AA100">
        <v>6535.3529836799999</v>
      </c>
      <c r="AB100">
        <v>6535.3529836799999</v>
      </c>
      <c r="AC100">
        <v>6448.2429781500005</v>
      </c>
      <c r="AD100">
        <v>6448.2429781500005</v>
      </c>
      <c r="AE100">
        <v>6406.4457927799986</v>
      </c>
      <c r="AF100">
        <v>6406.4457927799986</v>
      </c>
      <c r="AG100">
        <v>6390.0046359099997</v>
      </c>
      <c r="AH100">
        <v>6390.0046359099997</v>
      </c>
      <c r="AI100">
        <v>6410.5588529400002</v>
      </c>
      <c r="AJ100">
        <v>6410.5588529400002</v>
      </c>
      <c r="AK100">
        <v>6717.4166661899999</v>
      </c>
      <c r="AL100">
        <v>6717.4166661899999</v>
      </c>
      <c r="AM100">
        <v>7028.8738776700002</v>
      </c>
      <c r="AN100">
        <v>7028.8738776700002</v>
      </c>
      <c r="AO100">
        <v>7250.4609818100007</v>
      </c>
      <c r="AP100">
        <v>7250.4609818100007</v>
      </c>
      <c r="AQ100">
        <v>7134.8668771800003</v>
      </c>
      <c r="AR100">
        <v>7134.8668771800003</v>
      </c>
      <c r="AS100">
        <v>6801.0703411300001</v>
      </c>
      <c r="AT100">
        <v>6801.0703411300001</v>
      </c>
      <c r="AU100">
        <v>6367.0300499599998</v>
      </c>
      <c r="AV100">
        <v>6367.0300499599998</v>
      </c>
      <c r="AW100">
        <v>6366.0411124499997</v>
      </c>
      <c r="AX100">
        <v>6366.0411124499997</v>
      </c>
      <c r="AZ100" s="171">
        <f t="shared" si="16"/>
        <v>7250.4609818100007</v>
      </c>
      <c r="BA100" s="172">
        <f t="shared" si="17"/>
        <v>150.24055100542003</v>
      </c>
    </row>
    <row r="101" spans="1:53" x14ac:dyDescent="0.25">
      <c r="A101">
        <v>7</v>
      </c>
      <c r="B101"/>
      <c r="C101">
        <v>6317.9336832199997</v>
      </c>
      <c r="D101">
        <v>6317.9336832199997</v>
      </c>
      <c r="E101">
        <v>5995.4385941399996</v>
      </c>
      <c r="F101">
        <v>5995.4385941399996</v>
      </c>
      <c r="G101">
        <v>5762.8968777800001</v>
      </c>
      <c r="H101">
        <v>5762.8968777800001</v>
      </c>
      <c r="I101">
        <v>5608.0298211899999</v>
      </c>
      <c r="J101">
        <v>5608.0298211899999</v>
      </c>
      <c r="K101">
        <v>5503.8773552000002</v>
      </c>
      <c r="L101">
        <v>5503.8773552000002</v>
      </c>
      <c r="M101">
        <v>5332.7386705400004</v>
      </c>
      <c r="N101">
        <v>5332.7386705400004</v>
      </c>
      <c r="O101">
        <v>5135.30066799</v>
      </c>
      <c r="P101">
        <v>5135.30066799</v>
      </c>
      <c r="Q101">
        <v>5022.3292523099999</v>
      </c>
      <c r="R101">
        <v>5022.3292523099999</v>
      </c>
      <c r="S101">
        <v>5022.5693375499995</v>
      </c>
      <c r="T101">
        <v>5022.5693375499995</v>
      </c>
      <c r="U101">
        <v>5330.8566324900003</v>
      </c>
      <c r="V101">
        <v>5330.8566324900003</v>
      </c>
      <c r="W101">
        <v>5709.0346560100006</v>
      </c>
      <c r="X101">
        <v>5709.0346560100006</v>
      </c>
      <c r="Y101">
        <v>5967.5943475000004</v>
      </c>
      <c r="Z101">
        <v>5967.5943475000004</v>
      </c>
      <c r="AA101">
        <v>6190.9982768200007</v>
      </c>
      <c r="AB101">
        <v>6190.9982768200007</v>
      </c>
      <c r="AC101">
        <v>6268.4781153500007</v>
      </c>
      <c r="AD101">
        <v>6268.4781153500007</v>
      </c>
      <c r="AE101">
        <v>6243.1891032800004</v>
      </c>
      <c r="AF101">
        <v>6243.1891032800004</v>
      </c>
      <c r="AG101">
        <v>6178.0594874799999</v>
      </c>
      <c r="AH101">
        <v>6178.0594874799999</v>
      </c>
      <c r="AI101">
        <v>6268.55953537</v>
      </c>
      <c r="AJ101">
        <v>6268.55953537</v>
      </c>
      <c r="AK101">
        <v>6761.1863325399991</v>
      </c>
      <c r="AL101">
        <v>6761.1863325399991</v>
      </c>
      <c r="AM101">
        <v>7098.3370951400002</v>
      </c>
      <c r="AN101">
        <v>7098.3370951400002</v>
      </c>
      <c r="AO101">
        <v>7138.5942142200001</v>
      </c>
      <c r="AP101">
        <v>7138.5942142200001</v>
      </c>
      <c r="AQ101">
        <v>6859.1147558299999</v>
      </c>
      <c r="AR101">
        <v>6859.1147558299999</v>
      </c>
      <c r="AS101">
        <v>6501.65123838</v>
      </c>
      <c r="AT101">
        <v>6501.65123838</v>
      </c>
      <c r="AU101">
        <v>6195.7291576699999</v>
      </c>
      <c r="AV101">
        <v>6195.7291576699999</v>
      </c>
      <c r="AW101">
        <v>6369.4946423299998</v>
      </c>
      <c r="AX101">
        <v>6369.4946423299998</v>
      </c>
      <c r="AZ101" s="171">
        <f t="shared" si="16"/>
        <v>7138.5942142200001</v>
      </c>
      <c r="BA101" s="172">
        <f t="shared" si="17"/>
        <v>144.78199185033</v>
      </c>
    </row>
    <row r="102" spans="1:53"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row>
    <row r="103" spans="1:53" x14ac:dyDescent="0.25">
      <c r="A103" t="s">
        <v>241</v>
      </c>
      <c r="B103">
        <v>10</v>
      </c>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Z103"/>
      <c r="BA103"/>
    </row>
    <row r="104" spans="1:53" x14ac:dyDescent="0.25">
      <c r="A104" t="s">
        <v>78</v>
      </c>
      <c r="B104" t="s">
        <v>242</v>
      </c>
      <c r="C104" t="s">
        <v>272</v>
      </c>
      <c r="D104" t="s">
        <v>273</v>
      </c>
      <c r="E104" t="s">
        <v>272</v>
      </c>
      <c r="F104" t="s">
        <v>273</v>
      </c>
      <c r="G104" t="s">
        <v>272</v>
      </c>
      <c r="H104" t="s">
        <v>273</v>
      </c>
      <c r="I104" t="s">
        <v>272</v>
      </c>
      <c r="J104" t="s">
        <v>273</v>
      </c>
      <c r="K104" t="s">
        <v>272</v>
      </c>
      <c r="L104" t="s">
        <v>273</v>
      </c>
      <c r="M104" t="s">
        <v>272</v>
      </c>
      <c r="N104" t="s">
        <v>273</v>
      </c>
      <c r="O104" t="s">
        <v>272</v>
      </c>
      <c r="P104" t="s">
        <v>273</v>
      </c>
      <c r="Q104" t="s">
        <v>272</v>
      </c>
      <c r="R104" t="s">
        <v>273</v>
      </c>
      <c r="S104" t="s">
        <v>272</v>
      </c>
      <c r="T104" t="s">
        <v>273</v>
      </c>
      <c r="U104" t="s">
        <v>272</v>
      </c>
      <c r="V104" t="s">
        <v>273</v>
      </c>
      <c r="W104" t="s">
        <v>272</v>
      </c>
      <c r="X104" t="s">
        <v>273</v>
      </c>
      <c r="Y104" t="s">
        <v>272</v>
      </c>
      <c r="Z104" t="s">
        <v>273</v>
      </c>
      <c r="AA104" t="s">
        <v>272</v>
      </c>
      <c r="AB104" t="s">
        <v>273</v>
      </c>
      <c r="AC104" t="s">
        <v>272</v>
      </c>
      <c r="AD104" t="s">
        <v>273</v>
      </c>
      <c r="AE104" t="s">
        <v>272</v>
      </c>
      <c r="AF104" t="s">
        <v>273</v>
      </c>
      <c r="AG104" t="s">
        <v>272</v>
      </c>
      <c r="AH104" t="s">
        <v>273</v>
      </c>
      <c r="AI104" t="s">
        <v>272</v>
      </c>
      <c r="AJ104" t="s">
        <v>273</v>
      </c>
      <c r="AK104" t="s">
        <v>272</v>
      </c>
      <c r="AL104" t="s">
        <v>273</v>
      </c>
      <c r="AM104" t="s">
        <v>272</v>
      </c>
      <c r="AN104" t="s">
        <v>273</v>
      </c>
      <c r="AO104" t="s">
        <v>272</v>
      </c>
      <c r="AP104" t="s">
        <v>273</v>
      </c>
      <c r="AQ104" t="s">
        <v>272</v>
      </c>
      <c r="AR104" t="s">
        <v>273</v>
      </c>
      <c r="AS104" t="s">
        <v>272</v>
      </c>
      <c r="AT104" t="s">
        <v>273</v>
      </c>
      <c r="AU104" t="s">
        <v>272</v>
      </c>
      <c r="AV104" t="s">
        <v>273</v>
      </c>
      <c r="AW104" t="s">
        <v>272</v>
      </c>
      <c r="AX104" s="195" t="s">
        <v>243</v>
      </c>
      <c r="AZ104"/>
      <c r="BA104"/>
    </row>
    <row r="105" spans="1:53" x14ac:dyDescent="0.25">
      <c r="A105">
        <v>1</v>
      </c>
      <c r="B105"/>
      <c r="C105">
        <v>6042.6528624800003</v>
      </c>
      <c r="D105">
        <v>6042.6528624800003</v>
      </c>
      <c r="E105">
        <v>5684.7360938799993</v>
      </c>
      <c r="F105">
        <v>5684.7360938799993</v>
      </c>
      <c r="G105">
        <v>5504.9793308400003</v>
      </c>
      <c r="H105">
        <v>5504.9793308400003</v>
      </c>
      <c r="I105">
        <v>5290.4812203800002</v>
      </c>
      <c r="J105">
        <v>5290.4812203800002</v>
      </c>
      <c r="K105">
        <v>5209.9961234100001</v>
      </c>
      <c r="L105">
        <v>5209.9961234100001</v>
      </c>
      <c r="M105">
        <v>5328.3554568599993</v>
      </c>
      <c r="N105">
        <v>5328.3554568599993</v>
      </c>
      <c r="O105">
        <v>5446.1786835700004</v>
      </c>
      <c r="P105">
        <v>5446.1786835700004</v>
      </c>
      <c r="Q105">
        <v>6004.5195810200003</v>
      </c>
      <c r="R105">
        <v>6004.5195810200003</v>
      </c>
      <c r="S105">
        <v>6406.5437302399996</v>
      </c>
      <c r="T105">
        <v>6406.5437302399996</v>
      </c>
      <c r="U105">
        <v>6612.6674353500002</v>
      </c>
      <c r="V105">
        <v>6612.6674353500002</v>
      </c>
      <c r="W105">
        <v>6630.68377848</v>
      </c>
      <c r="X105">
        <v>6630.68377848</v>
      </c>
      <c r="Y105">
        <v>6593.2098999399996</v>
      </c>
      <c r="Z105">
        <v>6593.2098999399996</v>
      </c>
      <c r="AA105">
        <v>6589.1148996400007</v>
      </c>
      <c r="AB105">
        <v>6589.1148996400007</v>
      </c>
      <c r="AC105">
        <v>6493.0888212599993</v>
      </c>
      <c r="AD105">
        <v>6493.0888212599993</v>
      </c>
      <c r="AE105">
        <v>6428.8756643799998</v>
      </c>
      <c r="AF105">
        <v>6428.8756643799998</v>
      </c>
      <c r="AG105">
        <v>6450.2689145000004</v>
      </c>
      <c r="AH105">
        <v>6450.2689145000004</v>
      </c>
      <c r="AI105">
        <v>6568.0386214700002</v>
      </c>
      <c r="AJ105">
        <v>6568.0386214700002</v>
      </c>
      <c r="AK105">
        <v>6880.8813618699996</v>
      </c>
      <c r="AL105">
        <v>6880.8813618699996</v>
      </c>
      <c r="AM105">
        <v>7165.7473571199998</v>
      </c>
      <c r="AN105">
        <v>7165.7473571199998</v>
      </c>
      <c r="AO105">
        <v>7262.2513761600003</v>
      </c>
      <c r="AP105">
        <v>7262.2513761600003</v>
      </c>
      <c r="AQ105">
        <v>7061.9106302400014</v>
      </c>
      <c r="AR105">
        <v>7061.9106302400014</v>
      </c>
      <c r="AS105">
        <v>6779.5803813399998</v>
      </c>
      <c r="AT105">
        <v>6779.5803813399998</v>
      </c>
      <c r="AU105">
        <v>6322.5195643999987</v>
      </c>
      <c r="AV105">
        <v>6322.5195643999987</v>
      </c>
      <c r="AW105">
        <v>6329.0111906299999</v>
      </c>
      <c r="AX105">
        <v>6329.0111906299999</v>
      </c>
      <c r="AZ105" s="171">
        <f>MAX(C105:AX105)</f>
        <v>7262.2513761600003</v>
      </c>
      <c r="BA105" s="172">
        <f>SUM(C105:AX105)/2000</f>
        <v>151.08629297946001</v>
      </c>
    </row>
    <row r="106" spans="1:53" x14ac:dyDescent="0.25">
      <c r="A106">
        <v>2</v>
      </c>
      <c r="B106"/>
      <c r="C106">
        <v>6205.5033098000004</v>
      </c>
      <c r="D106">
        <v>6205.5033098000004</v>
      </c>
      <c r="E106">
        <v>5878.5207311999993</v>
      </c>
      <c r="F106">
        <v>5878.5207311999993</v>
      </c>
      <c r="G106">
        <v>5718.5959573700002</v>
      </c>
      <c r="H106">
        <v>5718.5959573700002</v>
      </c>
      <c r="I106">
        <v>5511.3933473699999</v>
      </c>
      <c r="J106">
        <v>5511.3933473699999</v>
      </c>
      <c r="K106">
        <v>5434.5032037600004</v>
      </c>
      <c r="L106">
        <v>5434.5032037600004</v>
      </c>
      <c r="M106">
        <v>5549.2091326600003</v>
      </c>
      <c r="N106">
        <v>5549.2091326600003</v>
      </c>
      <c r="O106">
        <v>5641.1411860300004</v>
      </c>
      <c r="P106">
        <v>5641.1411860300004</v>
      </c>
      <c r="Q106">
        <v>6152.3688837499994</v>
      </c>
      <c r="R106">
        <v>6152.3688837499994</v>
      </c>
      <c r="S106">
        <v>6516.7565001000003</v>
      </c>
      <c r="T106">
        <v>6516.7565001000003</v>
      </c>
      <c r="U106">
        <v>6694.3158856399996</v>
      </c>
      <c r="V106">
        <v>6694.3158856399996</v>
      </c>
      <c r="W106">
        <v>6692.7874916700002</v>
      </c>
      <c r="X106">
        <v>6692.7874916700002</v>
      </c>
      <c r="Y106">
        <v>6645.6573370799997</v>
      </c>
      <c r="Z106">
        <v>6645.6573370799997</v>
      </c>
      <c r="AA106">
        <v>6635.7737270100006</v>
      </c>
      <c r="AB106">
        <v>6635.7737270100006</v>
      </c>
      <c r="AC106">
        <v>6544.2359470900001</v>
      </c>
      <c r="AD106">
        <v>6544.2359470900001</v>
      </c>
      <c r="AE106">
        <v>6485.8815374100004</v>
      </c>
      <c r="AF106">
        <v>6485.8815374100004</v>
      </c>
      <c r="AG106">
        <v>6503.9836732799986</v>
      </c>
      <c r="AH106">
        <v>6503.9836732799986</v>
      </c>
      <c r="AI106">
        <v>6595.3512402699998</v>
      </c>
      <c r="AJ106">
        <v>6595.3512402699998</v>
      </c>
      <c r="AK106">
        <v>6872.5351921199999</v>
      </c>
      <c r="AL106">
        <v>6872.5351921199999</v>
      </c>
      <c r="AM106">
        <v>7164.6338816900006</v>
      </c>
      <c r="AN106">
        <v>7164.6338816900006</v>
      </c>
      <c r="AO106">
        <v>7290.53289769</v>
      </c>
      <c r="AP106">
        <v>7290.53289769</v>
      </c>
      <c r="AQ106">
        <v>7114.5787736100001</v>
      </c>
      <c r="AR106">
        <v>7114.5787736100001</v>
      </c>
      <c r="AS106" s="195">
        <v>6855.8579175000004</v>
      </c>
      <c r="AT106">
        <v>6855.8579175000004</v>
      </c>
      <c r="AU106">
        <v>6426.8921717399999</v>
      </c>
      <c r="AV106">
        <v>6426.8921717399999</v>
      </c>
      <c r="AW106">
        <v>6457.3295452900002</v>
      </c>
      <c r="AX106">
        <v>6457.3295452900002</v>
      </c>
      <c r="AZ106" s="171">
        <f t="shared" ref="AZ106:AZ111" si="18">MAX(C106:AX106)</f>
        <v>7290.53289769</v>
      </c>
      <c r="BA106" s="172">
        <f t="shared" ref="BA106:BA111" si="19">SUM(C106:AX106)/2000</f>
        <v>153.58833947112998</v>
      </c>
    </row>
    <row r="107" spans="1:53" x14ac:dyDescent="0.25">
      <c r="A107">
        <v>3</v>
      </c>
      <c r="B107"/>
      <c r="C107">
        <v>6250.2894541300002</v>
      </c>
      <c r="D107">
        <v>6250.2894541300002</v>
      </c>
      <c r="E107">
        <v>5910.0999281599998</v>
      </c>
      <c r="F107">
        <v>5910.0999281599998</v>
      </c>
      <c r="G107">
        <v>5738.7020179000001</v>
      </c>
      <c r="H107">
        <v>5738.7020179000001</v>
      </c>
      <c r="I107">
        <v>5522.8482816000014</v>
      </c>
      <c r="J107">
        <v>5522.8482816000014</v>
      </c>
      <c r="K107">
        <v>5434.6846406000004</v>
      </c>
      <c r="L107">
        <v>5434.6846406000004</v>
      </c>
      <c r="M107">
        <v>5532.53323172</v>
      </c>
      <c r="N107">
        <v>5532.53323172</v>
      </c>
      <c r="O107">
        <v>5607.1176485200003</v>
      </c>
      <c r="P107">
        <v>5607.1176485200003</v>
      </c>
      <c r="Q107">
        <v>6126.4531752700004</v>
      </c>
      <c r="R107">
        <v>6126.4531752700004</v>
      </c>
      <c r="S107">
        <v>6510.3825657500001</v>
      </c>
      <c r="T107">
        <v>6510.3825657500001</v>
      </c>
      <c r="U107">
        <v>6704.5275116499997</v>
      </c>
      <c r="V107">
        <v>6704.5275116499997</v>
      </c>
      <c r="W107">
        <v>6713.4180515899998</v>
      </c>
      <c r="X107">
        <v>6713.4180515899998</v>
      </c>
      <c r="Y107">
        <v>6670.1227196899999</v>
      </c>
      <c r="Z107">
        <v>6670.1227196899999</v>
      </c>
      <c r="AA107">
        <v>6664.6756389500006</v>
      </c>
      <c r="AB107">
        <v>6664.6756389500006</v>
      </c>
      <c r="AC107">
        <v>6570.8546292000001</v>
      </c>
      <c r="AD107">
        <v>6570.8546292000001</v>
      </c>
      <c r="AE107">
        <v>6504.0781662600002</v>
      </c>
      <c r="AF107">
        <v>6504.0781662600002</v>
      </c>
      <c r="AG107">
        <v>6517.1388003100001</v>
      </c>
      <c r="AH107">
        <v>6517.1388003100001</v>
      </c>
      <c r="AI107">
        <v>6608.2906359900007</v>
      </c>
      <c r="AJ107">
        <v>6608.2906359900007</v>
      </c>
      <c r="AK107">
        <v>6898.3237232800002</v>
      </c>
      <c r="AL107">
        <v>6898.3237232800002</v>
      </c>
      <c r="AM107">
        <v>7207.7148910300002</v>
      </c>
      <c r="AN107">
        <v>7207.7148910300002</v>
      </c>
      <c r="AO107">
        <v>7342.2249078499999</v>
      </c>
      <c r="AP107">
        <v>7342.2249078499999</v>
      </c>
      <c r="AQ107">
        <v>7173.9636471599997</v>
      </c>
      <c r="AR107">
        <v>7173.9636471599997</v>
      </c>
      <c r="AS107" s="195">
        <v>6916.5394868000003</v>
      </c>
      <c r="AT107">
        <v>6916.5394868000003</v>
      </c>
      <c r="AU107">
        <v>6478.7530687599992</v>
      </c>
      <c r="AV107">
        <v>6478.7530687599992</v>
      </c>
      <c r="AW107">
        <v>6507.6604381400002</v>
      </c>
      <c r="AX107">
        <v>6507.6604381400002</v>
      </c>
      <c r="AZ107" s="171">
        <f t="shared" si="18"/>
        <v>7342.2249078499999</v>
      </c>
      <c r="BA107" s="172">
        <f t="shared" si="19"/>
        <v>154.11139726030996</v>
      </c>
    </row>
    <row r="108" spans="1:53" x14ac:dyDescent="0.25">
      <c r="A108">
        <v>4</v>
      </c>
      <c r="B108"/>
      <c r="C108">
        <v>6360.9256396400006</v>
      </c>
      <c r="D108">
        <v>6360.9256396400006</v>
      </c>
      <c r="E108">
        <v>6009.1024647499999</v>
      </c>
      <c r="F108">
        <v>6009.1024647499999</v>
      </c>
      <c r="G108">
        <v>5830.7043060400001</v>
      </c>
      <c r="H108">
        <v>5830.7043060400001</v>
      </c>
      <c r="I108">
        <v>5601.46539648</v>
      </c>
      <c r="J108">
        <v>5601.46539648</v>
      </c>
      <c r="K108">
        <v>5511.6053076999997</v>
      </c>
      <c r="L108">
        <v>5511.6053076999997</v>
      </c>
      <c r="M108">
        <v>5583.1989032900001</v>
      </c>
      <c r="N108">
        <v>5583.1989032900001</v>
      </c>
      <c r="O108">
        <v>5649.8183173899997</v>
      </c>
      <c r="P108">
        <v>5649.8183173899997</v>
      </c>
      <c r="Q108">
        <v>6185.9775214800002</v>
      </c>
      <c r="R108">
        <v>6185.9775214800002</v>
      </c>
      <c r="S108">
        <v>6580.2787091999999</v>
      </c>
      <c r="T108">
        <v>6580.2787091999999</v>
      </c>
      <c r="U108">
        <v>6779.4127987100001</v>
      </c>
      <c r="V108">
        <v>6779.4127987100001</v>
      </c>
      <c r="W108">
        <v>6790.4365245099998</v>
      </c>
      <c r="X108">
        <v>6790.4365245099998</v>
      </c>
      <c r="Y108">
        <v>6746.6302598500006</v>
      </c>
      <c r="Z108">
        <v>6746.6302598500006</v>
      </c>
      <c r="AA108">
        <v>6743.35984603</v>
      </c>
      <c r="AB108">
        <v>6743.35984603</v>
      </c>
      <c r="AC108">
        <v>6646.28024241</v>
      </c>
      <c r="AD108">
        <v>6646.28024241</v>
      </c>
      <c r="AE108">
        <v>6575.3976696399995</v>
      </c>
      <c r="AF108">
        <v>6575.3976696399995</v>
      </c>
      <c r="AG108">
        <v>6589.9309121099996</v>
      </c>
      <c r="AH108">
        <v>6589.9309121099996</v>
      </c>
      <c r="AI108">
        <v>6688.5736262400014</v>
      </c>
      <c r="AJ108">
        <v>6688.5736262400014</v>
      </c>
      <c r="AK108">
        <v>7002.0467017400006</v>
      </c>
      <c r="AL108">
        <v>7002.0467017400006</v>
      </c>
      <c r="AM108">
        <v>7339.4900270199996</v>
      </c>
      <c r="AN108">
        <v>7339.4900270199996</v>
      </c>
      <c r="AO108">
        <v>7474.9303839300001</v>
      </c>
      <c r="AP108">
        <v>7474.9303839300001</v>
      </c>
      <c r="AQ108">
        <v>7315.4061311500009</v>
      </c>
      <c r="AR108">
        <v>7315.4061311500009</v>
      </c>
      <c r="AS108" s="195">
        <v>7046.9570130100001</v>
      </c>
      <c r="AT108">
        <v>7046.9570130100001</v>
      </c>
      <c r="AU108">
        <v>6595.7132489300002</v>
      </c>
      <c r="AV108">
        <v>6595.7132489300002</v>
      </c>
      <c r="AW108">
        <v>6629.0508792700002</v>
      </c>
      <c r="AX108">
        <v>6629.0508792700002</v>
      </c>
      <c r="AZ108" s="171">
        <f t="shared" si="18"/>
        <v>7474.9303839300001</v>
      </c>
      <c r="BA108" s="172">
        <f t="shared" si="19"/>
        <v>156.27669283052001</v>
      </c>
    </row>
    <row r="109" spans="1:53" x14ac:dyDescent="0.25">
      <c r="A109">
        <v>5</v>
      </c>
      <c r="B109"/>
      <c r="C109">
        <v>6422.8806975299995</v>
      </c>
      <c r="D109">
        <v>6422.8806975299995</v>
      </c>
      <c r="E109">
        <v>6064.3796519799998</v>
      </c>
      <c r="F109">
        <v>6064.3796519799998</v>
      </c>
      <c r="G109">
        <v>5878.9609203700002</v>
      </c>
      <c r="H109">
        <v>5878.9609203700002</v>
      </c>
      <c r="I109">
        <v>5651.4827411400001</v>
      </c>
      <c r="J109">
        <v>5651.4827411400001</v>
      </c>
      <c r="K109">
        <v>5546.6330964799999</v>
      </c>
      <c r="L109">
        <v>5546.6330964799999</v>
      </c>
      <c r="M109">
        <v>5618.5761117899992</v>
      </c>
      <c r="N109">
        <v>5618.5761117899992</v>
      </c>
      <c r="O109">
        <v>5674.4437088799996</v>
      </c>
      <c r="P109">
        <v>5674.4437088799996</v>
      </c>
      <c r="Q109">
        <v>6210.3664434799994</v>
      </c>
      <c r="R109">
        <v>6210.3664434799994</v>
      </c>
      <c r="S109">
        <v>6616.3731056099996</v>
      </c>
      <c r="T109">
        <v>6616.3731056099996</v>
      </c>
      <c r="U109">
        <v>6829.8650984100004</v>
      </c>
      <c r="V109">
        <v>6829.8650984100004</v>
      </c>
      <c r="W109">
        <v>6852.9840927100004</v>
      </c>
      <c r="X109">
        <v>6852.9840927100004</v>
      </c>
      <c r="Y109">
        <v>6817.8326753199999</v>
      </c>
      <c r="Z109">
        <v>6817.8326753199999</v>
      </c>
      <c r="AA109">
        <v>6822.0136632700014</v>
      </c>
      <c r="AB109">
        <v>6822.0136632700014</v>
      </c>
      <c r="AC109">
        <v>6725.3809855199997</v>
      </c>
      <c r="AD109">
        <v>6725.3809855199997</v>
      </c>
      <c r="AE109">
        <v>6652.4460382500001</v>
      </c>
      <c r="AF109">
        <v>6652.4460382500001</v>
      </c>
      <c r="AG109">
        <v>6666.1787414099999</v>
      </c>
      <c r="AH109">
        <v>6666.1787414099999</v>
      </c>
      <c r="AI109">
        <v>6777.7435041199997</v>
      </c>
      <c r="AJ109">
        <v>6777.7435041199997</v>
      </c>
      <c r="AK109">
        <v>7102.9446501299999</v>
      </c>
      <c r="AL109">
        <v>7102.9446501299999</v>
      </c>
      <c r="AM109">
        <v>7408.0004170299999</v>
      </c>
      <c r="AN109">
        <v>7408.0004170299999</v>
      </c>
      <c r="AO109">
        <v>7522.5896736699997</v>
      </c>
      <c r="AP109">
        <v>7522.5896736699997</v>
      </c>
      <c r="AQ109">
        <v>7346.7091672099996</v>
      </c>
      <c r="AR109">
        <v>7346.7091672099996</v>
      </c>
      <c r="AS109" s="195">
        <v>7099.66478671</v>
      </c>
      <c r="AT109">
        <v>7099.66478671</v>
      </c>
      <c r="AU109">
        <v>6665.3748692600002</v>
      </c>
      <c r="AV109">
        <v>6665.3748692600002</v>
      </c>
      <c r="AW109">
        <v>6695.8309862800006</v>
      </c>
      <c r="AX109">
        <v>6695.8309862800006</v>
      </c>
      <c r="AZ109" s="171">
        <f t="shared" si="18"/>
        <v>7522.5896736699997</v>
      </c>
      <c r="BA109" s="172">
        <f t="shared" si="19"/>
        <v>157.66965582655999</v>
      </c>
    </row>
    <row r="110" spans="1:53" x14ac:dyDescent="0.25">
      <c r="A110">
        <v>6</v>
      </c>
      <c r="B110"/>
      <c r="C110">
        <v>6155.6505962700003</v>
      </c>
      <c r="D110">
        <v>6155.6505962700003</v>
      </c>
      <c r="E110">
        <v>5829.7244928600003</v>
      </c>
      <c r="F110">
        <v>5829.7244928600003</v>
      </c>
      <c r="G110">
        <v>5650.6647467299999</v>
      </c>
      <c r="H110">
        <v>5650.6647467299999</v>
      </c>
      <c r="I110">
        <v>5499.8437197599997</v>
      </c>
      <c r="J110">
        <v>5499.8437197599997</v>
      </c>
      <c r="K110">
        <v>5361.2554177900001</v>
      </c>
      <c r="L110">
        <v>5361.2554177900001</v>
      </c>
      <c r="M110">
        <v>5235.88660652</v>
      </c>
      <c r="N110">
        <v>5235.88660652</v>
      </c>
      <c r="O110">
        <v>5341.9713026999989</v>
      </c>
      <c r="P110">
        <v>5341.9713026999989</v>
      </c>
      <c r="Q110">
        <v>5774.5257383100006</v>
      </c>
      <c r="R110">
        <v>5774.5257383100006</v>
      </c>
      <c r="S110">
        <v>6099.3045491100002</v>
      </c>
      <c r="T110">
        <v>6099.3045491100002</v>
      </c>
      <c r="U110">
        <v>6291.0098268099991</v>
      </c>
      <c r="V110">
        <v>6291.0098268099991</v>
      </c>
      <c r="W110">
        <v>6434.7169766300003</v>
      </c>
      <c r="X110">
        <v>6434.7169766300003</v>
      </c>
      <c r="Y110">
        <v>6489.2979121099997</v>
      </c>
      <c r="Z110">
        <v>6489.2979121099997</v>
      </c>
      <c r="AA110">
        <v>6529.0464691299994</v>
      </c>
      <c r="AB110">
        <v>6529.0464691299994</v>
      </c>
      <c r="AC110">
        <v>6426.35186333</v>
      </c>
      <c r="AD110">
        <v>6426.35186333</v>
      </c>
      <c r="AE110">
        <v>6390.6389599599997</v>
      </c>
      <c r="AF110">
        <v>6390.6389599599997</v>
      </c>
      <c r="AG110">
        <v>6373.7583713000004</v>
      </c>
      <c r="AH110">
        <v>6373.7583713000004</v>
      </c>
      <c r="AI110">
        <v>6362.7374167300004</v>
      </c>
      <c r="AJ110">
        <v>6362.7374167300004</v>
      </c>
      <c r="AK110">
        <v>6580.1639015399996</v>
      </c>
      <c r="AL110">
        <v>6580.1639015399996</v>
      </c>
      <c r="AM110">
        <v>6836.3375464100009</v>
      </c>
      <c r="AN110">
        <v>6836.3375464100009</v>
      </c>
      <c r="AO110">
        <v>7068.7781962999998</v>
      </c>
      <c r="AP110">
        <v>7068.7781962999998</v>
      </c>
      <c r="AQ110">
        <v>7022.9978751500003</v>
      </c>
      <c r="AR110">
        <v>7022.9978751500003</v>
      </c>
      <c r="AS110" s="195">
        <v>6756.4880140099986</v>
      </c>
      <c r="AT110">
        <v>6756.4880140099986</v>
      </c>
      <c r="AU110">
        <v>6334.9234013499999</v>
      </c>
      <c r="AV110">
        <v>6334.9234013499999</v>
      </c>
      <c r="AW110">
        <v>6284.2753702600003</v>
      </c>
      <c r="AX110">
        <v>6284.2753702600003</v>
      </c>
      <c r="AZ110" s="171">
        <f t="shared" si="18"/>
        <v>7068.7781962999998</v>
      </c>
      <c r="BA110" s="172">
        <f t="shared" si="19"/>
        <v>149.13034927107</v>
      </c>
    </row>
    <row r="111" spans="1:53" x14ac:dyDescent="0.25">
      <c r="A111">
        <v>7</v>
      </c>
      <c r="B111"/>
      <c r="C111">
        <v>6503.5230062099999</v>
      </c>
      <c r="D111">
        <v>6503.5230062099999</v>
      </c>
      <c r="E111">
        <v>6150.2526778499996</v>
      </c>
      <c r="F111">
        <v>6150.2526778499996</v>
      </c>
      <c r="G111">
        <v>5895.6441588399994</v>
      </c>
      <c r="H111">
        <v>5895.6441588399994</v>
      </c>
      <c r="I111">
        <v>5699.0838641000009</v>
      </c>
      <c r="J111">
        <v>5699.0838641000009</v>
      </c>
      <c r="K111">
        <v>5580.5253299299993</v>
      </c>
      <c r="L111">
        <v>5580.5253299299993</v>
      </c>
      <c r="M111">
        <v>5373.7717881900007</v>
      </c>
      <c r="N111">
        <v>5373.7717881900007</v>
      </c>
      <c r="O111">
        <v>5126.4248607099998</v>
      </c>
      <c r="P111">
        <v>5126.4248607099998</v>
      </c>
      <c r="Q111">
        <v>5018.9282594099996</v>
      </c>
      <c r="R111">
        <v>5018.9282594099996</v>
      </c>
      <c r="S111">
        <v>5046.3060311099998</v>
      </c>
      <c r="T111">
        <v>5046.3060311099998</v>
      </c>
      <c r="U111">
        <v>5392.0202818600001</v>
      </c>
      <c r="V111">
        <v>5392.0202818600001</v>
      </c>
      <c r="W111">
        <v>5808.1154340800003</v>
      </c>
      <c r="X111">
        <v>5808.1154340800003</v>
      </c>
      <c r="Y111">
        <v>6089.9591839600007</v>
      </c>
      <c r="Z111">
        <v>6089.9591839600007</v>
      </c>
      <c r="AA111">
        <v>6333.4283602100004</v>
      </c>
      <c r="AB111">
        <v>6333.4283602100004</v>
      </c>
      <c r="AC111">
        <v>6418.0276558200003</v>
      </c>
      <c r="AD111">
        <v>6418.0276558200003</v>
      </c>
      <c r="AE111">
        <v>6377.1266800600006</v>
      </c>
      <c r="AF111">
        <v>6377.1266800600006</v>
      </c>
      <c r="AG111">
        <v>6293.6125979400003</v>
      </c>
      <c r="AH111">
        <v>6293.6125979400003</v>
      </c>
      <c r="AI111">
        <v>6378.2943028600002</v>
      </c>
      <c r="AJ111">
        <v>6378.2943028600002</v>
      </c>
      <c r="AK111">
        <v>6906.0503561799997</v>
      </c>
      <c r="AL111">
        <v>6906.0503561799997</v>
      </c>
      <c r="AM111">
        <v>7315.4363584500006</v>
      </c>
      <c r="AN111">
        <v>7315.4363584500006</v>
      </c>
      <c r="AO111">
        <v>7393.3355176900004</v>
      </c>
      <c r="AP111">
        <v>7393.3355176900004</v>
      </c>
      <c r="AQ111">
        <v>7134.9168731399996</v>
      </c>
      <c r="AR111">
        <v>7134.9168731399996</v>
      </c>
      <c r="AS111">
        <v>6769.0711204199997</v>
      </c>
      <c r="AT111">
        <v>6769.0711204199997</v>
      </c>
      <c r="AU111">
        <v>6435.2957994899998</v>
      </c>
      <c r="AV111">
        <v>6435.2957994899998</v>
      </c>
      <c r="AW111" s="195">
        <v>6602.7529518900001</v>
      </c>
      <c r="AX111">
        <v>6602.7529518900001</v>
      </c>
      <c r="AZ111" s="171">
        <f t="shared" si="18"/>
        <v>7393.3355176900004</v>
      </c>
      <c r="BA111" s="172">
        <f t="shared" si="19"/>
        <v>148.04190345040001</v>
      </c>
    </row>
    <row r="112" spans="1:53"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s="195"/>
      <c r="AX112"/>
    </row>
    <row r="113" spans="1:53" x14ac:dyDescent="0.25">
      <c r="A113" t="s">
        <v>241</v>
      </c>
      <c r="B113">
        <v>11</v>
      </c>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s="195"/>
      <c r="AX113"/>
      <c r="AZ113"/>
      <c r="BA113"/>
    </row>
    <row r="114" spans="1:53" x14ac:dyDescent="0.25">
      <c r="A114" t="s">
        <v>78</v>
      </c>
      <c r="B114" t="s">
        <v>242</v>
      </c>
      <c r="C114" t="s">
        <v>272</v>
      </c>
      <c r="D114" t="s">
        <v>273</v>
      </c>
      <c r="E114" t="s">
        <v>272</v>
      </c>
      <c r="F114" t="s">
        <v>273</v>
      </c>
      <c r="G114" t="s">
        <v>272</v>
      </c>
      <c r="H114" t="s">
        <v>273</v>
      </c>
      <c r="I114" t="s">
        <v>272</v>
      </c>
      <c r="J114" t="s">
        <v>273</v>
      </c>
      <c r="K114" t="s">
        <v>272</v>
      </c>
      <c r="L114" t="s">
        <v>273</v>
      </c>
      <c r="M114" t="s">
        <v>272</v>
      </c>
      <c r="N114" t="s">
        <v>273</v>
      </c>
      <c r="O114" t="s">
        <v>272</v>
      </c>
      <c r="P114" t="s">
        <v>273</v>
      </c>
      <c r="Q114" t="s">
        <v>272</v>
      </c>
      <c r="R114" t="s">
        <v>273</v>
      </c>
      <c r="S114" t="s">
        <v>272</v>
      </c>
      <c r="T114" t="s">
        <v>273</v>
      </c>
      <c r="U114" t="s">
        <v>272</v>
      </c>
      <c r="V114" t="s">
        <v>273</v>
      </c>
      <c r="W114" t="s">
        <v>272</v>
      </c>
      <c r="X114" t="s">
        <v>273</v>
      </c>
      <c r="Y114" t="s">
        <v>272</v>
      </c>
      <c r="Z114" t="s">
        <v>273</v>
      </c>
      <c r="AA114" t="s">
        <v>272</v>
      </c>
      <c r="AB114" t="s">
        <v>273</v>
      </c>
      <c r="AC114" t="s">
        <v>272</v>
      </c>
      <c r="AD114" t="s">
        <v>273</v>
      </c>
      <c r="AE114" t="s">
        <v>272</v>
      </c>
      <c r="AF114" t="s">
        <v>273</v>
      </c>
      <c r="AG114" t="s">
        <v>272</v>
      </c>
      <c r="AH114" t="s">
        <v>273</v>
      </c>
      <c r="AI114" t="s">
        <v>272</v>
      </c>
      <c r="AJ114" t="s">
        <v>273</v>
      </c>
      <c r="AK114" t="s">
        <v>272</v>
      </c>
      <c r="AL114" t="s">
        <v>273</v>
      </c>
      <c r="AM114" t="s">
        <v>272</v>
      </c>
      <c r="AN114" t="s">
        <v>273</v>
      </c>
      <c r="AO114" t="s">
        <v>272</v>
      </c>
      <c r="AP114" t="s">
        <v>273</v>
      </c>
      <c r="AQ114" t="s">
        <v>272</v>
      </c>
      <c r="AR114" t="s">
        <v>273</v>
      </c>
      <c r="AS114" t="s">
        <v>272</v>
      </c>
      <c r="AT114" t="s">
        <v>273</v>
      </c>
      <c r="AU114" t="s">
        <v>272</v>
      </c>
      <c r="AV114" t="s">
        <v>273</v>
      </c>
      <c r="AW114" t="s">
        <v>272</v>
      </c>
      <c r="AX114" s="195" t="s">
        <v>243</v>
      </c>
      <c r="AZ114"/>
      <c r="BA114"/>
    </row>
    <row r="115" spans="1:53" x14ac:dyDescent="0.25">
      <c r="A115">
        <v>1</v>
      </c>
      <c r="B115"/>
      <c r="C115">
        <v>6364.6695684899996</v>
      </c>
      <c r="D115">
        <v>6364.6695684899996</v>
      </c>
      <c r="E115">
        <v>5953.4394611999996</v>
      </c>
      <c r="F115">
        <v>5953.4394611999996</v>
      </c>
      <c r="G115">
        <v>5737.7265925399997</v>
      </c>
      <c r="H115">
        <v>5737.7265925399997</v>
      </c>
      <c r="I115">
        <v>5491.7022140600002</v>
      </c>
      <c r="J115">
        <v>5491.7022140600002</v>
      </c>
      <c r="K115">
        <v>5373.6594724299994</v>
      </c>
      <c r="L115">
        <v>5373.6594724299994</v>
      </c>
      <c r="M115">
        <v>5418.3701698699997</v>
      </c>
      <c r="N115">
        <v>5418.3701698699997</v>
      </c>
      <c r="O115">
        <v>5442.39739414</v>
      </c>
      <c r="P115">
        <v>5442.39739414</v>
      </c>
      <c r="Q115">
        <v>6006.4889990000011</v>
      </c>
      <c r="R115">
        <v>6006.4889990000011</v>
      </c>
      <c r="S115">
        <v>6517.4054397399996</v>
      </c>
      <c r="T115">
        <v>6517.4054397399996</v>
      </c>
      <c r="U115">
        <v>6820.8583721899986</v>
      </c>
      <c r="V115">
        <v>6820.8583721899986</v>
      </c>
      <c r="W115">
        <v>6899.6204158999999</v>
      </c>
      <c r="X115">
        <v>6899.6204158999999</v>
      </c>
      <c r="Y115">
        <v>6890.35182257</v>
      </c>
      <c r="Z115">
        <v>6890.35182257</v>
      </c>
      <c r="AA115">
        <v>6911.5172397099996</v>
      </c>
      <c r="AB115">
        <v>6911.5172397099996</v>
      </c>
      <c r="AC115">
        <v>6809.2731279400004</v>
      </c>
      <c r="AD115">
        <v>6809.2731279400004</v>
      </c>
      <c r="AE115">
        <v>6709.47046959</v>
      </c>
      <c r="AF115">
        <v>6709.47046959</v>
      </c>
      <c r="AG115">
        <v>6704.1033541300003</v>
      </c>
      <c r="AH115">
        <v>6704.1033541300003</v>
      </c>
      <c r="AI115">
        <v>6823.6378014600004</v>
      </c>
      <c r="AJ115">
        <v>6823.6378014600004</v>
      </c>
      <c r="AK115">
        <v>7179.2851274100003</v>
      </c>
      <c r="AL115">
        <v>7179.2851274100003</v>
      </c>
      <c r="AM115">
        <v>7473.0682876700002</v>
      </c>
      <c r="AN115">
        <v>7473.0682876700002</v>
      </c>
      <c r="AO115">
        <v>7551.9672841299998</v>
      </c>
      <c r="AP115">
        <v>7551.9672841299998</v>
      </c>
      <c r="AQ115">
        <v>7381.4213948900006</v>
      </c>
      <c r="AR115">
        <v>7381.4213948900006</v>
      </c>
      <c r="AS115">
        <v>7151.7522819799997</v>
      </c>
      <c r="AT115">
        <v>7151.7522819799997</v>
      </c>
      <c r="AU115">
        <v>6694.9803657299999</v>
      </c>
      <c r="AV115" s="195">
        <v>6694.9803657299999</v>
      </c>
      <c r="AW115">
        <v>6674.6351167400007</v>
      </c>
      <c r="AX115">
        <v>6674.6351167400007</v>
      </c>
      <c r="AZ115" s="171">
        <f>MAX(C115:AX115)</f>
        <v>7551.9672841299998</v>
      </c>
      <c r="BA115" s="172">
        <f>SUM(C115:AX115)/2000</f>
        <v>156.98180177350997</v>
      </c>
    </row>
    <row r="116" spans="1:53" x14ac:dyDescent="0.25">
      <c r="A116">
        <v>2</v>
      </c>
      <c r="B116"/>
      <c r="C116">
        <v>6576.97474367</v>
      </c>
      <c r="D116">
        <v>6576.97474367</v>
      </c>
      <c r="E116">
        <v>6183.5115978200001</v>
      </c>
      <c r="F116">
        <v>6183.5115978200001</v>
      </c>
      <c r="G116">
        <v>5974.1511037500004</v>
      </c>
      <c r="H116">
        <v>5974.1511037500004</v>
      </c>
      <c r="I116">
        <v>5716.2132226000003</v>
      </c>
      <c r="J116">
        <v>5716.2132226000003</v>
      </c>
      <c r="K116">
        <v>5594.1698566900004</v>
      </c>
      <c r="L116">
        <v>5594.1698566900004</v>
      </c>
      <c r="M116">
        <v>5595.9388243499998</v>
      </c>
      <c r="N116">
        <v>5595.9388243499998</v>
      </c>
      <c r="O116">
        <v>5588.7509658999998</v>
      </c>
      <c r="P116">
        <v>5588.7509658999998</v>
      </c>
      <c r="Q116">
        <v>6151.0206593900002</v>
      </c>
      <c r="R116">
        <v>6151.0206593900002</v>
      </c>
      <c r="S116">
        <v>6644.7097362599998</v>
      </c>
      <c r="T116">
        <v>6644.7097362599998</v>
      </c>
      <c r="U116">
        <v>6916.9113861299993</v>
      </c>
      <c r="V116">
        <v>6916.9113861299993</v>
      </c>
      <c r="W116">
        <v>6973.3858424099999</v>
      </c>
      <c r="X116">
        <v>6973.3858424099999</v>
      </c>
      <c r="Y116">
        <v>6951.5903266900004</v>
      </c>
      <c r="Z116">
        <v>6951.5903266900004</v>
      </c>
      <c r="AA116">
        <v>6969.0388068000011</v>
      </c>
      <c r="AB116">
        <v>6969.0388068000011</v>
      </c>
      <c r="AC116">
        <v>6863.8689810000014</v>
      </c>
      <c r="AD116">
        <v>6863.8689810000014</v>
      </c>
      <c r="AE116">
        <v>6767.5649684600003</v>
      </c>
      <c r="AF116">
        <v>6767.5649684600003</v>
      </c>
      <c r="AG116">
        <v>6765.3249544700002</v>
      </c>
      <c r="AH116">
        <v>6765.3249544700002</v>
      </c>
      <c r="AI116">
        <v>6878.0689541699994</v>
      </c>
      <c r="AJ116">
        <v>6878.0689541699994</v>
      </c>
      <c r="AK116">
        <v>7226.0659894399996</v>
      </c>
      <c r="AL116">
        <v>7226.0659894399996</v>
      </c>
      <c r="AM116">
        <v>7535.3465792200004</v>
      </c>
      <c r="AN116">
        <v>7535.3465792200004</v>
      </c>
      <c r="AO116">
        <v>7642.3789119399999</v>
      </c>
      <c r="AP116">
        <v>7642.3789119399999</v>
      </c>
      <c r="AQ116">
        <v>7502.0926034999993</v>
      </c>
      <c r="AR116">
        <v>7502.0926034999993</v>
      </c>
      <c r="AS116">
        <v>7305.4855976999997</v>
      </c>
      <c r="AT116">
        <v>7305.4855976999997</v>
      </c>
      <c r="AU116">
        <v>6870.9289193499999</v>
      </c>
      <c r="AV116">
        <v>6870.9289193499999</v>
      </c>
      <c r="AW116">
        <v>6879.0047246499998</v>
      </c>
      <c r="AX116">
        <v>6879.0047246499998</v>
      </c>
      <c r="AZ116" s="171">
        <f t="shared" ref="AZ116:AZ121" si="20">MAX(C116:AX116)</f>
        <v>7642.3789119399999</v>
      </c>
      <c r="BA116" s="172">
        <f t="shared" ref="BA116:BA121" si="21">SUM(C116:AX116)/2000</f>
        <v>160.07249825636001</v>
      </c>
    </row>
    <row r="117" spans="1:53" x14ac:dyDescent="0.25">
      <c r="A117">
        <v>3</v>
      </c>
      <c r="B117"/>
      <c r="C117">
        <v>6653.9296735000007</v>
      </c>
      <c r="D117">
        <v>6653.9296735000007</v>
      </c>
      <c r="E117">
        <v>6262.6925163299993</v>
      </c>
      <c r="F117">
        <v>6262.6925163299993</v>
      </c>
      <c r="G117">
        <v>6056.9981903600001</v>
      </c>
      <c r="H117">
        <v>6056.9981903600001</v>
      </c>
      <c r="I117">
        <v>5804.9496662600004</v>
      </c>
      <c r="J117">
        <v>5804.9496662600004</v>
      </c>
      <c r="K117">
        <v>5680.1643254099999</v>
      </c>
      <c r="L117">
        <v>5680.1643254099999</v>
      </c>
      <c r="M117">
        <v>5675.4951783999986</v>
      </c>
      <c r="N117">
        <v>5675.4951783999986</v>
      </c>
      <c r="O117">
        <v>5657.4836178599999</v>
      </c>
      <c r="P117">
        <v>5657.4836178599999</v>
      </c>
      <c r="Q117">
        <v>6216.3946251799998</v>
      </c>
      <c r="R117">
        <v>6216.3946251799998</v>
      </c>
      <c r="S117">
        <v>6731.38299542</v>
      </c>
      <c r="T117">
        <v>6731.38299542</v>
      </c>
      <c r="U117">
        <v>7018.1152597799992</v>
      </c>
      <c r="V117">
        <v>7018.1152597799992</v>
      </c>
      <c r="W117">
        <v>7082.3000663000003</v>
      </c>
      <c r="X117">
        <v>7082.3000663000003</v>
      </c>
      <c r="Y117">
        <v>7067.32417515</v>
      </c>
      <c r="Z117">
        <v>7067.32417515</v>
      </c>
      <c r="AA117">
        <v>7087.7849740900001</v>
      </c>
      <c r="AB117">
        <v>7087.7849740900001</v>
      </c>
      <c r="AC117">
        <v>6980.7859121499996</v>
      </c>
      <c r="AD117">
        <v>6980.7859121499996</v>
      </c>
      <c r="AE117">
        <v>6882.72201073</v>
      </c>
      <c r="AF117">
        <v>6882.72201073</v>
      </c>
      <c r="AG117">
        <v>6876.2914047300001</v>
      </c>
      <c r="AH117">
        <v>6876.2914047300001</v>
      </c>
      <c r="AI117">
        <v>6991.2843430800003</v>
      </c>
      <c r="AJ117">
        <v>6991.2843430800003</v>
      </c>
      <c r="AK117">
        <v>7324.9637347199996</v>
      </c>
      <c r="AL117">
        <v>7324.9637347199996</v>
      </c>
      <c r="AM117">
        <v>7583.7491964199999</v>
      </c>
      <c r="AN117">
        <v>7583.7491964199999</v>
      </c>
      <c r="AO117">
        <v>7652.3827243599999</v>
      </c>
      <c r="AP117">
        <v>7652.3827243599999</v>
      </c>
      <c r="AQ117">
        <v>7524.1155479899999</v>
      </c>
      <c r="AR117">
        <v>7524.1155479899999</v>
      </c>
      <c r="AS117">
        <v>7370.8909404599999</v>
      </c>
      <c r="AT117">
        <v>7370.8909404599999</v>
      </c>
      <c r="AU117">
        <v>6964.2953602199996</v>
      </c>
      <c r="AV117">
        <v>6964.2953602199996</v>
      </c>
      <c r="AW117">
        <v>6955.7634758800004</v>
      </c>
      <c r="AX117">
        <v>6955.7634758800004</v>
      </c>
      <c r="AZ117" s="171">
        <f t="shared" si="20"/>
        <v>7652.3827243599999</v>
      </c>
      <c r="BA117" s="172">
        <f t="shared" si="21"/>
        <v>162.10225991478006</v>
      </c>
    </row>
    <row r="118" spans="1:53" x14ac:dyDescent="0.25">
      <c r="A118">
        <v>4</v>
      </c>
      <c r="B118"/>
      <c r="C118">
        <v>6667.6318407299996</v>
      </c>
      <c r="D118">
        <v>6667.6318407299996</v>
      </c>
      <c r="E118">
        <v>6256.7121959799997</v>
      </c>
      <c r="F118">
        <v>6256.7121959799997</v>
      </c>
      <c r="G118">
        <v>6034.6357061899998</v>
      </c>
      <c r="H118">
        <v>6034.6357061899998</v>
      </c>
      <c r="I118">
        <v>5767.8838606099998</v>
      </c>
      <c r="J118">
        <v>5767.8838606099998</v>
      </c>
      <c r="K118">
        <v>5626.2362305299994</v>
      </c>
      <c r="L118">
        <v>5626.2362305299994</v>
      </c>
      <c r="M118">
        <v>5589.2558225899993</v>
      </c>
      <c r="N118">
        <v>5589.2558225899993</v>
      </c>
      <c r="O118">
        <v>5555.4389916399996</v>
      </c>
      <c r="P118">
        <v>5555.4389916399996</v>
      </c>
      <c r="Q118">
        <v>6142.1029423399996</v>
      </c>
      <c r="R118">
        <v>6142.1029423399996</v>
      </c>
      <c r="S118">
        <v>6678.9453288200002</v>
      </c>
      <c r="T118">
        <v>6678.9453288200002</v>
      </c>
      <c r="U118">
        <v>6976.4921813599994</v>
      </c>
      <c r="V118">
        <v>6976.4921813599994</v>
      </c>
      <c r="W118">
        <v>7044.90107635</v>
      </c>
      <c r="X118">
        <v>7044.90107635</v>
      </c>
      <c r="Y118">
        <v>7029.5060529300008</v>
      </c>
      <c r="Z118">
        <v>7029.5060529300008</v>
      </c>
      <c r="AA118">
        <v>7053.80147433</v>
      </c>
      <c r="AB118">
        <v>7053.80147433</v>
      </c>
      <c r="AC118">
        <v>6944.1976235499997</v>
      </c>
      <c r="AD118">
        <v>6944.1976235499997</v>
      </c>
      <c r="AE118">
        <v>6837.2121172799998</v>
      </c>
      <c r="AF118">
        <v>6837.2121172799998</v>
      </c>
      <c r="AG118">
        <v>6829.9545279500007</v>
      </c>
      <c r="AH118">
        <v>6829.9545279500007</v>
      </c>
      <c r="AI118">
        <v>6949.4323490800007</v>
      </c>
      <c r="AJ118">
        <v>6949.4323490800007</v>
      </c>
      <c r="AK118">
        <v>7312.8281916899996</v>
      </c>
      <c r="AL118">
        <v>7312.8281916899996</v>
      </c>
      <c r="AM118">
        <v>7613.5228988599993</v>
      </c>
      <c r="AN118">
        <v>7613.5228988599993</v>
      </c>
      <c r="AO118">
        <v>7707.6732321400004</v>
      </c>
      <c r="AP118">
        <v>7707.6732321400004</v>
      </c>
      <c r="AQ118">
        <v>7583.4011234199997</v>
      </c>
      <c r="AR118">
        <v>7583.4011234199997</v>
      </c>
      <c r="AS118">
        <v>7417.2354618899999</v>
      </c>
      <c r="AT118">
        <v>7417.2354618899999</v>
      </c>
      <c r="AU118">
        <v>6986.5884013599998</v>
      </c>
      <c r="AV118">
        <v>6986.5884013599998</v>
      </c>
      <c r="AW118">
        <v>6983.2222736699996</v>
      </c>
      <c r="AX118">
        <v>6983.2222736699996</v>
      </c>
      <c r="AZ118" s="171">
        <f t="shared" si="20"/>
        <v>7707.6732321400004</v>
      </c>
      <c r="BA118" s="172">
        <f t="shared" si="21"/>
        <v>161.5888119052899</v>
      </c>
    </row>
    <row r="119" spans="1:53" x14ac:dyDescent="0.25">
      <c r="A119">
        <v>5</v>
      </c>
      <c r="B119"/>
      <c r="C119">
        <v>6640.4780578999998</v>
      </c>
      <c r="D119">
        <v>6640.4780578999998</v>
      </c>
      <c r="E119">
        <v>6241.9021058300004</v>
      </c>
      <c r="F119">
        <v>6241.9021058300004</v>
      </c>
      <c r="G119">
        <v>6030.0549077599999</v>
      </c>
      <c r="H119">
        <v>6030.0549077599999</v>
      </c>
      <c r="I119">
        <v>5763.5322906399997</v>
      </c>
      <c r="J119">
        <v>5763.5322906399997</v>
      </c>
      <c r="K119">
        <v>5640.5307888899997</v>
      </c>
      <c r="L119">
        <v>5640.5307888899997</v>
      </c>
      <c r="M119">
        <v>5622.4344137400003</v>
      </c>
      <c r="N119">
        <v>5622.4344137400003</v>
      </c>
      <c r="O119">
        <v>5603.1255783199986</v>
      </c>
      <c r="P119">
        <v>5603.1255783199986</v>
      </c>
      <c r="Q119">
        <v>6179.9750067699997</v>
      </c>
      <c r="R119">
        <v>6179.9750067699997</v>
      </c>
      <c r="S119">
        <v>6701.3097736999998</v>
      </c>
      <c r="T119">
        <v>6701.3097736999998</v>
      </c>
      <c r="U119">
        <v>6984.2352841800002</v>
      </c>
      <c r="V119">
        <v>6984.2352841800002</v>
      </c>
      <c r="W119">
        <v>7042.1177543499998</v>
      </c>
      <c r="X119">
        <v>7042.1177543499998</v>
      </c>
      <c r="Y119">
        <v>7020.2132652300006</v>
      </c>
      <c r="Z119">
        <v>7020.2132652300006</v>
      </c>
      <c r="AA119">
        <v>7037.8296524199995</v>
      </c>
      <c r="AB119">
        <v>7037.8296524199995</v>
      </c>
      <c r="AC119">
        <v>6929.0666474500003</v>
      </c>
      <c r="AD119">
        <v>6929.0666474500003</v>
      </c>
      <c r="AE119">
        <v>6828.1830653300003</v>
      </c>
      <c r="AF119">
        <v>6828.1830653300003</v>
      </c>
      <c r="AG119">
        <v>6823.0669474000006</v>
      </c>
      <c r="AH119">
        <v>6823.0669474000006</v>
      </c>
      <c r="AI119">
        <v>6935.3190609900003</v>
      </c>
      <c r="AJ119">
        <v>6935.3190609900003</v>
      </c>
      <c r="AK119">
        <v>7281.0398998999999</v>
      </c>
      <c r="AL119">
        <v>7281.0398998999999</v>
      </c>
      <c r="AM119">
        <v>7579.7180951200007</v>
      </c>
      <c r="AN119">
        <v>7579.7180951200007</v>
      </c>
      <c r="AO119">
        <v>7678.0957815500014</v>
      </c>
      <c r="AP119">
        <v>7678.0957815500014</v>
      </c>
      <c r="AQ119">
        <v>7553.5955792700006</v>
      </c>
      <c r="AR119">
        <v>7553.5955792700006</v>
      </c>
      <c r="AS119">
        <v>7380.8475957299997</v>
      </c>
      <c r="AT119">
        <v>7380.8475957299997</v>
      </c>
      <c r="AU119">
        <v>6952.9733985100002</v>
      </c>
      <c r="AV119">
        <v>6952.9733985100002</v>
      </c>
      <c r="AW119">
        <v>6951.1347920000007</v>
      </c>
      <c r="AX119">
        <v>6951.1347920000007</v>
      </c>
      <c r="AZ119" s="171">
        <f t="shared" si="20"/>
        <v>7678.0957815500014</v>
      </c>
      <c r="BA119" s="172">
        <f t="shared" si="21"/>
        <v>161.40077974298003</v>
      </c>
    </row>
    <row r="120" spans="1:53" x14ac:dyDescent="0.25">
      <c r="A120">
        <v>6</v>
      </c>
      <c r="B120"/>
      <c r="C120">
        <v>6319.8946737799997</v>
      </c>
      <c r="D120">
        <v>6319.8946737799997</v>
      </c>
      <c r="E120">
        <v>5979.8605343500003</v>
      </c>
      <c r="F120">
        <v>5979.8605343500003</v>
      </c>
      <c r="G120">
        <v>5779.0059308999989</v>
      </c>
      <c r="H120">
        <v>5779.0059308999989</v>
      </c>
      <c r="I120">
        <v>5605.3059426</v>
      </c>
      <c r="J120">
        <v>5605.3059426</v>
      </c>
      <c r="K120">
        <v>5446.65233988</v>
      </c>
      <c r="L120">
        <v>5446.65233988</v>
      </c>
      <c r="M120">
        <v>5267.41951307</v>
      </c>
      <c r="N120">
        <v>5267.41951307</v>
      </c>
      <c r="O120">
        <v>5258.5470294899997</v>
      </c>
      <c r="P120">
        <v>5258.5470294899997</v>
      </c>
      <c r="Q120">
        <v>5616.2072528299996</v>
      </c>
      <c r="R120">
        <v>5616.2072528299996</v>
      </c>
      <c r="S120">
        <v>5942.23302711</v>
      </c>
      <c r="T120">
        <v>5942.23302711</v>
      </c>
      <c r="U120">
        <v>6186.8710067800002</v>
      </c>
      <c r="V120">
        <v>6186.8710067800002</v>
      </c>
      <c r="W120">
        <v>6378.2879053800007</v>
      </c>
      <c r="X120">
        <v>6378.2879053800007</v>
      </c>
      <c r="Y120">
        <v>6466.3262785999996</v>
      </c>
      <c r="Z120">
        <v>6466.3262785999996</v>
      </c>
      <c r="AA120">
        <v>6540.19342409</v>
      </c>
      <c r="AB120">
        <v>6540.19342409</v>
      </c>
      <c r="AC120">
        <v>6448.2647829400003</v>
      </c>
      <c r="AD120">
        <v>6448.2647829400003</v>
      </c>
      <c r="AE120">
        <v>6394.0326113499996</v>
      </c>
      <c r="AF120">
        <v>6394.0326113499996</v>
      </c>
      <c r="AG120">
        <v>6361.9351415800002</v>
      </c>
      <c r="AH120">
        <v>6361.9351415800002</v>
      </c>
      <c r="AI120">
        <v>6367.7621366999992</v>
      </c>
      <c r="AJ120">
        <v>6367.7621366999992</v>
      </c>
      <c r="AK120">
        <v>6632.0852338900004</v>
      </c>
      <c r="AL120">
        <v>6632.0852338900004</v>
      </c>
      <c r="AM120">
        <v>6886.4654490299999</v>
      </c>
      <c r="AN120">
        <v>6886.4654490299999</v>
      </c>
      <c r="AO120">
        <v>7083.2133204100001</v>
      </c>
      <c r="AP120">
        <v>7083.2133204100001</v>
      </c>
      <c r="AQ120">
        <v>7028.5206057100004</v>
      </c>
      <c r="AR120">
        <v>7028.5206057100004</v>
      </c>
      <c r="AS120">
        <v>6809.8033191200002</v>
      </c>
      <c r="AT120">
        <v>6809.8033191200002</v>
      </c>
      <c r="AU120" s="195">
        <v>6432.7677018699997</v>
      </c>
      <c r="AV120">
        <v>6432.7677018699997</v>
      </c>
      <c r="AW120">
        <v>6420.3990655199996</v>
      </c>
      <c r="AX120">
        <v>6420.3990655199996</v>
      </c>
      <c r="AZ120" s="171">
        <f t="shared" si="20"/>
        <v>7083.2133204100001</v>
      </c>
      <c r="BA120" s="172">
        <f t="shared" si="21"/>
        <v>149.65205422697997</v>
      </c>
    </row>
    <row r="121" spans="1:53" x14ac:dyDescent="0.25">
      <c r="A121">
        <v>7</v>
      </c>
      <c r="B121"/>
      <c r="C121">
        <v>6581.4336158200003</v>
      </c>
      <c r="D121">
        <v>6581.4336158200003</v>
      </c>
      <c r="E121">
        <v>6232.07792221</v>
      </c>
      <c r="F121">
        <v>6232.07792221</v>
      </c>
      <c r="G121">
        <v>5983.9687588099996</v>
      </c>
      <c r="H121">
        <v>5983.9687588099996</v>
      </c>
      <c r="I121">
        <v>5788.0028175699999</v>
      </c>
      <c r="J121">
        <v>5788.0028175699999</v>
      </c>
      <c r="K121">
        <v>5652.8538592599998</v>
      </c>
      <c r="L121">
        <v>5652.8538592599998</v>
      </c>
      <c r="M121">
        <v>5441.0785196999996</v>
      </c>
      <c r="N121">
        <v>5441.0785196999996</v>
      </c>
      <c r="O121">
        <v>5181.12747648</v>
      </c>
      <c r="P121">
        <v>5181.12747648</v>
      </c>
      <c r="Q121">
        <v>5103.3601091800001</v>
      </c>
      <c r="R121">
        <v>5103.3601091800001</v>
      </c>
      <c r="S121">
        <v>5178.4516244699998</v>
      </c>
      <c r="T121">
        <v>5178.4516244699998</v>
      </c>
      <c r="U121">
        <v>5532.9572022399998</v>
      </c>
      <c r="V121">
        <v>5532.9572022399998</v>
      </c>
      <c r="W121">
        <v>5945.3739128399993</v>
      </c>
      <c r="X121">
        <v>5945.3739128399993</v>
      </c>
      <c r="Y121">
        <v>6228.3031673900005</v>
      </c>
      <c r="Z121">
        <v>6228.3031673900005</v>
      </c>
      <c r="AA121">
        <v>6468.42856656</v>
      </c>
      <c r="AB121">
        <v>6468.42856656</v>
      </c>
      <c r="AC121">
        <v>6545.4579827199996</v>
      </c>
      <c r="AD121">
        <v>6545.4579827199996</v>
      </c>
      <c r="AE121">
        <v>6496.1705642799998</v>
      </c>
      <c r="AF121">
        <v>6496.1705642799998</v>
      </c>
      <c r="AG121">
        <v>6395.7897089099997</v>
      </c>
      <c r="AH121">
        <v>6395.7897089099997</v>
      </c>
      <c r="AI121">
        <v>6446.6616751399997</v>
      </c>
      <c r="AJ121">
        <v>6446.6616751399997</v>
      </c>
      <c r="AK121">
        <v>6912.4061613899994</v>
      </c>
      <c r="AL121">
        <v>6912.4061613899994</v>
      </c>
      <c r="AM121">
        <v>7282.8028402100008</v>
      </c>
      <c r="AN121">
        <v>7282.8028402100008</v>
      </c>
      <c r="AO121">
        <v>7368.4286994099994</v>
      </c>
      <c r="AP121">
        <v>7368.4286994099994</v>
      </c>
      <c r="AQ121">
        <v>7170.5803464799992</v>
      </c>
      <c r="AR121">
        <v>7170.5803464799992</v>
      </c>
      <c r="AS121">
        <v>6872.0200925400004</v>
      </c>
      <c r="AT121">
        <v>6872.0200925400004</v>
      </c>
      <c r="AU121">
        <v>6552.4835811100002</v>
      </c>
      <c r="AV121">
        <v>6552.4835811100002</v>
      </c>
      <c r="AW121">
        <v>6673.2448855300008</v>
      </c>
      <c r="AX121">
        <v>6673.2448855300008</v>
      </c>
      <c r="AZ121" s="171">
        <f t="shared" si="20"/>
        <v>7368.4286994099994</v>
      </c>
      <c r="BA121" s="172">
        <f t="shared" si="21"/>
        <v>150.03346409025002</v>
      </c>
    </row>
    <row r="122" spans="1:53"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row>
    <row r="123" spans="1:53" x14ac:dyDescent="0.25">
      <c r="A123" t="s">
        <v>241</v>
      </c>
      <c r="B123">
        <v>12</v>
      </c>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Z123"/>
      <c r="BA123"/>
    </row>
    <row r="124" spans="1:53" x14ac:dyDescent="0.25">
      <c r="A124" t="s">
        <v>78</v>
      </c>
      <c r="B124" t="s">
        <v>242</v>
      </c>
      <c r="C124" t="s">
        <v>272</v>
      </c>
      <c r="D124" t="s">
        <v>273</v>
      </c>
      <c r="E124" t="s">
        <v>272</v>
      </c>
      <c r="F124" t="s">
        <v>273</v>
      </c>
      <c r="G124" t="s">
        <v>272</v>
      </c>
      <c r="H124" t="s">
        <v>273</v>
      </c>
      <c r="I124" t="s">
        <v>272</v>
      </c>
      <c r="J124" t="s">
        <v>273</v>
      </c>
      <c r="K124" t="s">
        <v>272</v>
      </c>
      <c r="L124" t="s">
        <v>273</v>
      </c>
      <c r="M124" t="s">
        <v>272</v>
      </c>
      <c r="N124" t="s">
        <v>273</v>
      </c>
      <c r="O124" t="s">
        <v>272</v>
      </c>
      <c r="P124" t="s">
        <v>273</v>
      </c>
      <c r="Q124" t="s">
        <v>272</v>
      </c>
      <c r="R124" t="s">
        <v>273</v>
      </c>
      <c r="S124" t="s">
        <v>272</v>
      </c>
      <c r="T124" t="s">
        <v>273</v>
      </c>
      <c r="U124" t="s">
        <v>272</v>
      </c>
      <c r="V124" t="s">
        <v>273</v>
      </c>
      <c r="W124" t="s">
        <v>272</v>
      </c>
      <c r="X124" t="s">
        <v>273</v>
      </c>
      <c r="Y124" t="s">
        <v>272</v>
      </c>
      <c r="Z124" t="s">
        <v>273</v>
      </c>
      <c r="AA124" t="s">
        <v>272</v>
      </c>
      <c r="AB124" t="s">
        <v>273</v>
      </c>
      <c r="AC124" t="s">
        <v>272</v>
      </c>
      <c r="AD124" t="s">
        <v>273</v>
      </c>
      <c r="AE124" t="s">
        <v>272</v>
      </c>
      <c r="AF124" t="s">
        <v>273</v>
      </c>
      <c r="AG124" t="s">
        <v>272</v>
      </c>
      <c r="AH124" t="s">
        <v>273</v>
      </c>
      <c r="AI124" t="s">
        <v>272</v>
      </c>
      <c r="AJ124" t="s">
        <v>273</v>
      </c>
      <c r="AK124" t="s">
        <v>272</v>
      </c>
      <c r="AL124" t="s">
        <v>273</v>
      </c>
      <c r="AM124" t="s">
        <v>272</v>
      </c>
      <c r="AN124" t="s">
        <v>273</v>
      </c>
      <c r="AO124" t="s">
        <v>272</v>
      </c>
      <c r="AP124" t="s">
        <v>273</v>
      </c>
      <c r="AQ124" t="s">
        <v>272</v>
      </c>
      <c r="AR124" t="s">
        <v>273</v>
      </c>
      <c r="AS124" t="s">
        <v>272</v>
      </c>
      <c r="AT124" t="s">
        <v>273</v>
      </c>
      <c r="AU124" t="s">
        <v>272</v>
      </c>
      <c r="AV124" t="s">
        <v>273</v>
      </c>
      <c r="AW124" t="s">
        <v>272</v>
      </c>
      <c r="AX124" s="195" t="s">
        <v>243</v>
      </c>
      <c r="AZ124"/>
      <c r="BA124"/>
    </row>
    <row r="125" spans="1:53" x14ac:dyDescent="0.25">
      <c r="A125">
        <v>1</v>
      </c>
      <c r="B125"/>
      <c r="C125">
        <v>6972.27987355</v>
      </c>
      <c r="D125">
        <v>6972.27987355</v>
      </c>
      <c r="E125">
        <v>6545.1611629700001</v>
      </c>
      <c r="F125">
        <v>6545.1611629700001</v>
      </c>
      <c r="G125">
        <v>6297.7256805300003</v>
      </c>
      <c r="H125">
        <v>6297.7256805300003</v>
      </c>
      <c r="I125">
        <v>5998.4830931300003</v>
      </c>
      <c r="J125">
        <v>5998.4830931300003</v>
      </c>
      <c r="K125">
        <v>5874.7786219499994</v>
      </c>
      <c r="L125">
        <v>5874.7786219499994</v>
      </c>
      <c r="M125">
        <v>5770.0718573699996</v>
      </c>
      <c r="N125">
        <v>5770.0718573699996</v>
      </c>
      <c r="O125">
        <v>5402.4912249999998</v>
      </c>
      <c r="P125">
        <v>5402.4912249999998</v>
      </c>
      <c r="Q125">
        <v>5543.5234721199986</v>
      </c>
      <c r="R125">
        <v>5543.5234721199986</v>
      </c>
      <c r="S125">
        <v>5907.1935003500002</v>
      </c>
      <c r="T125">
        <v>5907.1935003500002</v>
      </c>
      <c r="U125">
        <v>6321.6639594400003</v>
      </c>
      <c r="V125">
        <v>6321.6639594400003</v>
      </c>
      <c r="W125">
        <v>6539.3841142499996</v>
      </c>
      <c r="X125">
        <v>6539.3841142499996</v>
      </c>
      <c r="Y125">
        <v>6608.2768167700006</v>
      </c>
      <c r="Z125">
        <v>6608.2768167700006</v>
      </c>
      <c r="AA125">
        <v>6725.4055587300008</v>
      </c>
      <c r="AB125">
        <v>6725.4055587300008</v>
      </c>
      <c r="AC125">
        <v>6685.6781605800006</v>
      </c>
      <c r="AD125">
        <v>6685.6781605800006</v>
      </c>
      <c r="AE125">
        <v>6548.6100530000003</v>
      </c>
      <c r="AF125">
        <v>6548.6100530000003</v>
      </c>
      <c r="AG125">
        <v>6496.4514729999992</v>
      </c>
      <c r="AH125">
        <v>6496.4514729999992</v>
      </c>
      <c r="AI125">
        <v>6633.6460763199993</v>
      </c>
      <c r="AJ125">
        <v>6633.6460763199993</v>
      </c>
      <c r="AK125">
        <v>7189.2055819100005</v>
      </c>
      <c r="AL125">
        <v>7189.2055819100005</v>
      </c>
      <c r="AM125">
        <v>7641.2787873500001</v>
      </c>
      <c r="AN125">
        <v>7641.2787873500001</v>
      </c>
      <c r="AO125">
        <v>7679.90802153</v>
      </c>
      <c r="AP125">
        <v>7679.90802153</v>
      </c>
      <c r="AQ125">
        <v>7462.8518164200004</v>
      </c>
      <c r="AR125">
        <v>7462.8518164200004</v>
      </c>
      <c r="AS125">
        <v>7257.1649550300008</v>
      </c>
      <c r="AT125">
        <v>7257.1649550300008</v>
      </c>
      <c r="AU125">
        <v>6923.5703245200002</v>
      </c>
      <c r="AV125">
        <v>6923.5703245200002</v>
      </c>
      <c r="AW125">
        <v>7114.7424097000003</v>
      </c>
      <c r="AX125">
        <v>7114.7424097000003</v>
      </c>
      <c r="AZ125" s="171">
        <f>MAX(C125:AX125)</f>
        <v>7679.90802153</v>
      </c>
      <c r="BA125" s="172">
        <f>SUM(C125:AX125)/2000</f>
        <v>158.13954659551999</v>
      </c>
    </row>
    <row r="126" spans="1:53" x14ac:dyDescent="0.25">
      <c r="A126">
        <v>2</v>
      </c>
      <c r="B126"/>
      <c r="C126">
        <v>6635.4906580299994</v>
      </c>
      <c r="D126">
        <v>6635.4906580299994</v>
      </c>
      <c r="E126">
        <v>6245.0258734299996</v>
      </c>
      <c r="F126">
        <v>6245.0258734299996</v>
      </c>
      <c r="G126">
        <v>6039.7176046799996</v>
      </c>
      <c r="H126">
        <v>6039.7176046799996</v>
      </c>
      <c r="I126">
        <v>5789.3325834099996</v>
      </c>
      <c r="J126">
        <v>5789.3325834099996</v>
      </c>
      <c r="K126">
        <v>5663.4678684700002</v>
      </c>
      <c r="L126">
        <v>5663.4678684700002</v>
      </c>
      <c r="M126">
        <v>5663.16177229</v>
      </c>
      <c r="N126">
        <v>5663.16177229</v>
      </c>
      <c r="O126">
        <v>5637.5887945599998</v>
      </c>
      <c r="P126">
        <v>5637.5887945599998</v>
      </c>
      <c r="Q126">
        <v>6185.2299434099996</v>
      </c>
      <c r="R126">
        <v>6185.2299434099996</v>
      </c>
      <c r="S126">
        <v>6702.1428578499999</v>
      </c>
      <c r="T126">
        <v>6702.1428578499999</v>
      </c>
      <c r="U126">
        <v>6992.2077977199997</v>
      </c>
      <c r="V126">
        <v>6992.2077977199997</v>
      </c>
      <c r="W126">
        <v>7056.1632738900007</v>
      </c>
      <c r="X126">
        <v>7056.1632738900007</v>
      </c>
      <c r="Y126">
        <v>7038.7743004499998</v>
      </c>
      <c r="Z126">
        <v>7038.7743004499998</v>
      </c>
      <c r="AA126">
        <v>7056.8229645600004</v>
      </c>
      <c r="AB126">
        <v>7056.8229645600004</v>
      </c>
      <c r="AC126">
        <v>6949.5306163900004</v>
      </c>
      <c r="AD126">
        <v>6949.5306163900004</v>
      </c>
      <c r="AE126">
        <v>6847.7630304800005</v>
      </c>
      <c r="AF126">
        <v>6847.7630304800005</v>
      </c>
      <c r="AG126">
        <v>6835.7087137799999</v>
      </c>
      <c r="AH126">
        <v>6835.7087137799999</v>
      </c>
      <c r="AI126">
        <v>6931.6448353200003</v>
      </c>
      <c r="AJ126">
        <v>6931.6448353200003</v>
      </c>
      <c r="AK126">
        <v>7255.0795939199998</v>
      </c>
      <c r="AL126">
        <v>7255.0795939199998</v>
      </c>
      <c r="AM126">
        <v>7542.2394135899985</v>
      </c>
      <c r="AN126">
        <v>7542.2394135899985</v>
      </c>
      <c r="AO126">
        <v>7640.1229813800001</v>
      </c>
      <c r="AP126">
        <v>7640.1229813800001</v>
      </c>
      <c r="AQ126">
        <v>7520.6370100599997</v>
      </c>
      <c r="AR126">
        <v>7520.6370100599997</v>
      </c>
      <c r="AS126">
        <v>7356.7329588999992</v>
      </c>
      <c r="AT126">
        <v>7356.7329588999992</v>
      </c>
      <c r="AU126">
        <v>6937.2365713899999</v>
      </c>
      <c r="AV126">
        <v>6937.2365713899999</v>
      </c>
      <c r="AW126">
        <v>6928.8404254300003</v>
      </c>
      <c r="AX126">
        <v>6928.8404254300003</v>
      </c>
      <c r="AZ126" s="171">
        <f t="shared" ref="AZ126:AZ131" si="22">MAX(C126:AX126)</f>
        <v>7640.1229813800001</v>
      </c>
      <c r="BA126" s="172">
        <f t="shared" ref="BA126:BA131" si="23">SUM(C126:AX126)/2000</f>
        <v>161.45066244339</v>
      </c>
    </row>
    <row r="127" spans="1:53" x14ac:dyDescent="0.25">
      <c r="A127">
        <v>3</v>
      </c>
      <c r="B127"/>
      <c r="C127">
        <v>6584.7413487700014</v>
      </c>
      <c r="D127">
        <v>6584.7413487700014</v>
      </c>
      <c r="E127">
        <v>6214.0372090600004</v>
      </c>
      <c r="F127">
        <v>6214.0372090600004</v>
      </c>
      <c r="G127">
        <v>6023.3317878400003</v>
      </c>
      <c r="H127">
        <v>6023.3317878400003</v>
      </c>
      <c r="I127">
        <v>5791.2967752999994</v>
      </c>
      <c r="J127">
        <v>5791.2967752999994</v>
      </c>
      <c r="K127">
        <v>5677.7715801700006</v>
      </c>
      <c r="L127">
        <v>5677.7715801700006</v>
      </c>
      <c r="M127">
        <v>5717.8084056899997</v>
      </c>
      <c r="N127">
        <v>5717.8084056899997</v>
      </c>
      <c r="O127">
        <v>5716.9874297599999</v>
      </c>
      <c r="P127">
        <v>5716.9874297599999</v>
      </c>
      <c r="Q127">
        <v>6234.7661607</v>
      </c>
      <c r="R127">
        <v>6234.7661607</v>
      </c>
      <c r="S127">
        <v>6711.0395810300006</v>
      </c>
      <c r="T127">
        <v>6711.0395810300006</v>
      </c>
      <c r="U127">
        <v>6980.2278827500004</v>
      </c>
      <c r="V127">
        <v>6980.2278827500004</v>
      </c>
      <c r="W127">
        <v>7033.9787011300004</v>
      </c>
      <c r="X127">
        <v>7033.9787011300004</v>
      </c>
      <c r="Y127">
        <v>7013.0491681499998</v>
      </c>
      <c r="Z127">
        <v>7013.0491681499998</v>
      </c>
      <c r="AA127">
        <v>7024.8772848099998</v>
      </c>
      <c r="AB127">
        <v>7024.8772848099998</v>
      </c>
      <c r="AC127">
        <v>6923.3717510400002</v>
      </c>
      <c r="AD127">
        <v>6923.3717510400002</v>
      </c>
      <c r="AE127">
        <v>6828.4864567000004</v>
      </c>
      <c r="AF127">
        <v>6828.4864567000004</v>
      </c>
      <c r="AG127">
        <v>6815.1177931799994</v>
      </c>
      <c r="AH127">
        <v>6815.1177931799994</v>
      </c>
      <c r="AI127">
        <v>6892.5283846299999</v>
      </c>
      <c r="AJ127">
        <v>6892.5283846299999</v>
      </c>
      <c r="AK127">
        <v>7179.74712783</v>
      </c>
      <c r="AL127">
        <v>7179.74712783</v>
      </c>
      <c r="AM127">
        <v>7462.7690372099996</v>
      </c>
      <c r="AN127">
        <v>7462.7690372099996</v>
      </c>
      <c r="AO127">
        <v>7575.1797971899996</v>
      </c>
      <c r="AP127">
        <v>7575.1797971899996</v>
      </c>
      <c r="AQ127">
        <v>7450.7041259100006</v>
      </c>
      <c r="AR127">
        <v>7450.7041259100006</v>
      </c>
      <c r="AS127">
        <v>7272.0220606700004</v>
      </c>
      <c r="AT127">
        <v>7272.0220606700004</v>
      </c>
      <c r="AU127">
        <v>6856.60713665</v>
      </c>
      <c r="AV127">
        <v>6856.60713665</v>
      </c>
      <c r="AW127" s="195">
        <v>6850.8810830000002</v>
      </c>
      <c r="AX127">
        <v>6850.8810830000002</v>
      </c>
      <c r="AZ127" s="171">
        <f t="shared" si="22"/>
        <v>7575.1797971899996</v>
      </c>
      <c r="BA127" s="172">
        <f t="shared" si="23"/>
        <v>160.83132806916998</v>
      </c>
    </row>
    <row r="128" spans="1:53" x14ac:dyDescent="0.25">
      <c r="A128">
        <v>4</v>
      </c>
      <c r="B128"/>
      <c r="C128">
        <v>6471.5946249500003</v>
      </c>
      <c r="D128">
        <v>6471.5946249500003</v>
      </c>
      <c r="E128">
        <v>6111.5348994699998</v>
      </c>
      <c r="F128">
        <v>6111.5348994699998</v>
      </c>
      <c r="G128">
        <v>5928.8963028799999</v>
      </c>
      <c r="H128">
        <v>5928.8963028799999</v>
      </c>
      <c r="I128">
        <v>5697.1163722000001</v>
      </c>
      <c r="J128">
        <v>5697.1163722000001</v>
      </c>
      <c r="K128">
        <v>5596.6948479900002</v>
      </c>
      <c r="L128">
        <v>5596.6948479900002</v>
      </c>
      <c r="M128">
        <v>5648.9952603199999</v>
      </c>
      <c r="N128">
        <v>5648.9952603199999</v>
      </c>
      <c r="O128">
        <v>5666.4253479600002</v>
      </c>
      <c r="P128">
        <v>5666.4253479600002</v>
      </c>
      <c r="Q128">
        <v>6177.1456829600002</v>
      </c>
      <c r="R128">
        <v>6177.1456829600002</v>
      </c>
      <c r="S128">
        <v>6615.21857826</v>
      </c>
      <c r="T128">
        <v>6615.21857826</v>
      </c>
      <c r="U128">
        <v>6855.8259148100014</v>
      </c>
      <c r="V128">
        <v>6855.8259148100014</v>
      </c>
      <c r="W128">
        <v>6892.5809311900002</v>
      </c>
      <c r="X128">
        <v>6892.5809311900002</v>
      </c>
      <c r="Y128">
        <v>6861.2524482700001</v>
      </c>
      <c r="Z128">
        <v>6861.2524482700001</v>
      </c>
      <c r="AA128">
        <v>6866.7088709099999</v>
      </c>
      <c r="AB128">
        <v>6866.7088709099999</v>
      </c>
      <c r="AC128">
        <v>6765.1650676900008</v>
      </c>
      <c r="AD128">
        <v>6765.1650676900008</v>
      </c>
      <c r="AE128">
        <v>6679.4163899799996</v>
      </c>
      <c r="AF128">
        <v>6679.4163899799996</v>
      </c>
      <c r="AG128">
        <v>6675.1122845199998</v>
      </c>
      <c r="AH128">
        <v>6675.1122845199998</v>
      </c>
      <c r="AI128">
        <v>6751.8874124999993</v>
      </c>
      <c r="AJ128">
        <v>6751.8874124999993</v>
      </c>
      <c r="AK128">
        <v>7045.4204886400003</v>
      </c>
      <c r="AL128">
        <v>7045.4204886400003</v>
      </c>
      <c r="AM128">
        <v>7377.3381555199994</v>
      </c>
      <c r="AN128">
        <v>7377.3381555199994</v>
      </c>
      <c r="AO128">
        <v>7494.0836037400004</v>
      </c>
      <c r="AP128">
        <v>7494.0836037400004</v>
      </c>
      <c r="AQ128">
        <v>7369.6575931900006</v>
      </c>
      <c r="AR128">
        <v>7369.6575931900006</v>
      </c>
      <c r="AS128">
        <v>7147.4771694199999</v>
      </c>
      <c r="AT128" s="195">
        <v>7147.4771694199999</v>
      </c>
      <c r="AU128">
        <v>6711.2703846300001</v>
      </c>
      <c r="AV128">
        <v>6711.2703846300001</v>
      </c>
      <c r="AW128">
        <v>6723.6198345599996</v>
      </c>
      <c r="AX128">
        <v>6723.6198345599996</v>
      </c>
      <c r="AZ128" s="171">
        <f t="shared" si="22"/>
        <v>7494.0836037400004</v>
      </c>
      <c r="BA128" s="172">
        <f t="shared" si="23"/>
        <v>158.13043846656004</v>
      </c>
    </row>
    <row r="129" spans="1:53" x14ac:dyDescent="0.25">
      <c r="A129">
        <v>5</v>
      </c>
      <c r="B129"/>
      <c r="C129">
        <v>6607.1888260199994</v>
      </c>
      <c r="D129">
        <v>6607.1888260199994</v>
      </c>
      <c r="E129">
        <v>6236.0587907700001</v>
      </c>
      <c r="F129">
        <v>6236.0587907700001</v>
      </c>
      <c r="G129">
        <v>6044.42785276</v>
      </c>
      <c r="H129">
        <v>6044.42785276</v>
      </c>
      <c r="I129">
        <v>5814.8547914800001</v>
      </c>
      <c r="J129">
        <v>5814.8547914800001</v>
      </c>
      <c r="K129">
        <v>5707.7910334600001</v>
      </c>
      <c r="L129">
        <v>5707.7910334600001</v>
      </c>
      <c r="M129">
        <v>5758.2249681199992</v>
      </c>
      <c r="N129">
        <v>5758.2249681199992</v>
      </c>
      <c r="O129">
        <v>5774.1890517299998</v>
      </c>
      <c r="P129">
        <v>5774.1890517299998</v>
      </c>
      <c r="Q129">
        <v>6283.6152454399999</v>
      </c>
      <c r="R129">
        <v>6283.6152454399999</v>
      </c>
      <c r="S129">
        <v>6720.8565272699998</v>
      </c>
      <c r="T129">
        <v>6720.8565272699998</v>
      </c>
      <c r="U129">
        <v>6978.5891435499998</v>
      </c>
      <c r="V129">
        <v>6978.5891435499998</v>
      </c>
      <c r="W129">
        <v>7036.8843619299996</v>
      </c>
      <c r="X129">
        <v>7036.8843619299996</v>
      </c>
      <c r="Y129">
        <v>7022.2620836199994</v>
      </c>
      <c r="Z129">
        <v>7022.2620836199994</v>
      </c>
      <c r="AA129">
        <v>7041.2305154200003</v>
      </c>
      <c r="AB129">
        <v>7041.2305154200003</v>
      </c>
      <c r="AC129">
        <v>6950.2064798599986</v>
      </c>
      <c r="AD129">
        <v>6950.2064798599986</v>
      </c>
      <c r="AE129">
        <v>6865.8777067700003</v>
      </c>
      <c r="AF129">
        <v>6865.8777067700003</v>
      </c>
      <c r="AG129">
        <v>6866.34728301</v>
      </c>
      <c r="AH129">
        <v>6866.34728301</v>
      </c>
      <c r="AI129">
        <v>6981.2791623700004</v>
      </c>
      <c r="AJ129">
        <v>6981.2791623700004</v>
      </c>
      <c r="AK129">
        <v>7310.3897083299998</v>
      </c>
      <c r="AL129">
        <v>7310.3897083299998</v>
      </c>
      <c r="AM129">
        <v>7573.2508953699999</v>
      </c>
      <c r="AN129">
        <v>7573.2508953699999</v>
      </c>
      <c r="AO129">
        <v>7645.4787439900001</v>
      </c>
      <c r="AP129">
        <v>7645.4787439900001</v>
      </c>
      <c r="AQ129">
        <v>7477.3882628299998</v>
      </c>
      <c r="AR129">
        <v>7477.3882628299998</v>
      </c>
      <c r="AS129">
        <v>7275.8546663099996</v>
      </c>
      <c r="AT129" s="195">
        <v>7275.8546663099996</v>
      </c>
      <c r="AU129">
        <v>6871.7734795599999</v>
      </c>
      <c r="AV129">
        <v>6871.7734795599999</v>
      </c>
      <c r="AW129">
        <v>6889.2252774299996</v>
      </c>
      <c r="AX129">
        <v>6889.2252774299996</v>
      </c>
      <c r="AZ129" s="171">
        <f t="shared" si="22"/>
        <v>7645.4787439900001</v>
      </c>
      <c r="BA129" s="172">
        <f t="shared" si="23"/>
        <v>161.73324485740002</v>
      </c>
    </row>
    <row r="130" spans="1:53" x14ac:dyDescent="0.25">
      <c r="A130">
        <v>6</v>
      </c>
      <c r="B130"/>
      <c r="C130">
        <v>6253.4942529199998</v>
      </c>
      <c r="D130">
        <v>6253.4942529199998</v>
      </c>
      <c r="E130">
        <v>5916.2618993699998</v>
      </c>
      <c r="F130">
        <v>5916.2618993699998</v>
      </c>
      <c r="G130">
        <v>5719.8669247400003</v>
      </c>
      <c r="H130">
        <v>5719.8669247400003</v>
      </c>
      <c r="I130">
        <v>5548.3950768300001</v>
      </c>
      <c r="J130">
        <v>5548.3950768300001</v>
      </c>
      <c r="K130">
        <v>5384.9320365699996</v>
      </c>
      <c r="L130">
        <v>5384.9320365699996</v>
      </c>
      <c r="M130">
        <v>5206.6702241899993</v>
      </c>
      <c r="N130">
        <v>5206.6702241899993</v>
      </c>
      <c r="O130">
        <v>5199.1036702900001</v>
      </c>
      <c r="P130">
        <v>5199.1036702900001</v>
      </c>
      <c r="Q130">
        <v>5574.8921085900001</v>
      </c>
      <c r="R130">
        <v>5574.8921085900001</v>
      </c>
      <c r="S130">
        <v>5918.8646749099998</v>
      </c>
      <c r="T130">
        <v>5918.8646749099998</v>
      </c>
      <c r="U130">
        <v>6160.4580676400001</v>
      </c>
      <c r="V130">
        <v>6160.4580676400001</v>
      </c>
      <c r="W130">
        <v>6343.7000437300003</v>
      </c>
      <c r="X130">
        <v>6343.7000437300003</v>
      </c>
      <c r="Y130">
        <v>6427.1636538700004</v>
      </c>
      <c r="Z130">
        <v>6427.1636538700004</v>
      </c>
      <c r="AA130">
        <v>6495.9353851400001</v>
      </c>
      <c r="AB130">
        <v>6495.9353851400001</v>
      </c>
      <c r="AC130">
        <v>6398.9802993100002</v>
      </c>
      <c r="AD130">
        <v>6398.9802993100002</v>
      </c>
      <c r="AE130">
        <v>6343.6622069100004</v>
      </c>
      <c r="AF130">
        <v>6343.6622069100004</v>
      </c>
      <c r="AG130">
        <v>6308.7665130799996</v>
      </c>
      <c r="AH130">
        <v>6308.7665130799996</v>
      </c>
      <c r="AI130">
        <v>6305.1819036500001</v>
      </c>
      <c r="AJ130">
        <v>6305.1819036500001</v>
      </c>
      <c r="AK130">
        <v>6546.8493520000002</v>
      </c>
      <c r="AL130">
        <v>6546.8493520000002</v>
      </c>
      <c r="AM130">
        <v>6782.5189475799998</v>
      </c>
      <c r="AN130">
        <v>6782.5189475799998</v>
      </c>
      <c r="AO130">
        <v>6982.2499942799996</v>
      </c>
      <c r="AP130">
        <v>6982.2499942799996</v>
      </c>
      <c r="AQ130">
        <v>6953.6260424599996</v>
      </c>
      <c r="AR130">
        <v>6953.6260424599996</v>
      </c>
      <c r="AS130">
        <v>6762.46961268</v>
      </c>
      <c r="AT130" s="195">
        <v>6762.46961268</v>
      </c>
      <c r="AU130">
        <v>6392.5635172100001</v>
      </c>
      <c r="AV130">
        <v>6392.5635172100001</v>
      </c>
      <c r="AW130">
        <v>6363.8434056599999</v>
      </c>
      <c r="AX130">
        <v>6363.8434056599999</v>
      </c>
      <c r="AZ130" s="171">
        <f t="shared" si="22"/>
        <v>6982.2499942799996</v>
      </c>
      <c r="BA130" s="172">
        <f t="shared" si="23"/>
        <v>148.29044981361002</v>
      </c>
    </row>
    <row r="131" spans="1:53" x14ac:dyDescent="0.25">
      <c r="A131">
        <v>7</v>
      </c>
      <c r="B131"/>
      <c r="C131">
        <v>6529.8970065699996</v>
      </c>
      <c r="D131">
        <v>6529.8970065699996</v>
      </c>
      <c r="E131">
        <v>6201.2615039800003</v>
      </c>
      <c r="F131">
        <v>6201.2615039800003</v>
      </c>
      <c r="G131">
        <v>5969.4988689300008</v>
      </c>
      <c r="H131">
        <v>5969.4988689300008</v>
      </c>
      <c r="I131">
        <v>5803.7908277500001</v>
      </c>
      <c r="J131">
        <v>5803.7908277500001</v>
      </c>
      <c r="K131">
        <v>5679.9408862</v>
      </c>
      <c r="L131">
        <v>5679.9408862</v>
      </c>
      <c r="M131">
        <v>5474.9219388599986</v>
      </c>
      <c r="N131">
        <v>5474.9219388599986</v>
      </c>
      <c r="O131">
        <v>5257.5765562300003</v>
      </c>
      <c r="P131">
        <v>5257.5765562300003</v>
      </c>
      <c r="Q131">
        <v>5181.0097506900001</v>
      </c>
      <c r="R131">
        <v>5181.0097506900001</v>
      </c>
      <c r="S131">
        <v>5240.0048231700002</v>
      </c>
      <c r="T131">
        <v>5240.0048231700002</v>
      </c>
      <c r="U131">
        <v>5565.7951091599998</v>
      </c>
      <c r="V131">
        <v>5565.7951091599998</v>
      </c>
      <c r="W131">
        <v>5953.5017815299998</v>
      </c>
      <c r="X131">
        <v>5953.5017815299998</v>
      </c>
      <c r="Y131">
        <v>6222.6309852899994</v>
      </c>
      <c r="Z131">
        <v>6222.6309852899994</v>
      </c>
      <c r="AA131">
        <v>6448.6097189900001</v>
      </c>
      <c r="AB131">
        <v>6448.6097189900001</v>
      </c>
      <c r="AC131">
        <v>6527.5654869699993</v>
      </c>
      <c r="AD131">
        <v>6527.5654869699993</v>
      </c>
      <c r="AE131">
        <v>6492.6048998799997</v>
      </c>
      <c r="AF131">
        <v>6492.6048998799997</v>
      </c>
      <c r="AG131">
        <v>6403.3733326600004</v>
      </c>
      <c r="AH131">
        <v>6403.3733326600004</v>
      </c>
      <c r="AI131">
        <v>6458.3716311500002</v>
      </c>
      <c r="AJ131">
        <v>6458.3716311500002</v>
      </c>
      <c r="AK131">
        <v>6892.6305211899999</v>
      </c>
      <c r="AL131">
        <v>6892.6305211899999</v>
      </c>
      <c r="AM131">
        <v>7200.1969962500007</v>
      </c>
      <c r="AN131">
        <v>7200.1969962500007</v>
      </c>
      <c r="AO131">
        <v>7260.8351747999995</v>
      </c>
      <c r="AP131">
        <v>7260.8351747999995</v>
      </c>
      <c r="AQ131">
        <v>7059.6946394099996</v>
      </c>
      <c r="AR131">
        <v>7059.6946394099996</v>
      </c>
      <c r="AS131">
        <v>6776.8924509799999</v>
      </c>
      <c r="AT131">
        <v>6776.8924509799999</v>
      </c>
      <c r="AU131">
        <v>6481.7732073999996</v>
      </c>
      <c r="AV131" s="195">
        <v>6481.7732073999996</v>
      </c>
      <c r="AW131">
        <v>6597.12750779</v>
      </c>
      <c r="AX131">
        <v>6597.12750779</v>
      </c>
      <c r="AZ131" s="171">
        <f t="shared" si="22"/>
        <v>7260.8351747999995</v>
      </c>
      <c r="BA131" s="172">
        <f t="shared" si="23"/>
        <v>149.67950560583003</v>
      </c>
    </row>
    <row r="132" spans="1:53"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s="195"/>
      <c r="AW132"/>
      <c r="AX132"/>
    </row>
    <row r="133" spans="1:53" x14ac:dyDescent="0.25">
      <c r="A133" t="s">
        <v>241</v>
      </c>
      <c r="B133">
        <v>13</v>
      </c>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s="195"/>
      <c r="AW133"/>
      <c r="AX133"/>
      <c r="AZ133"/>
      <c r="BA133"/>
    </row>
    <row r="134" spans="1:53" x14ac:dyDescent="0.25">
      <c r="A134" t="s">
        <v>78</v>
      </c>
      <c r="B134" t="s">
        <v>242</v>
      </c>
      <c r="C134" t="s">
        <v>272</v>
      </c>
      <c r="D134" t="s">
        <v>273</v>
      </c>
      <c r="E134" t="s">
        <v>272</v>
      </c>
      <c r="F134" t="s">
        <v>273</v>
      </c>
      <c r="G134" t="s">
        <v>272</v>
      </c>
      <c r="H134" t="s">
        <v>273</v>
      </c>
      <c r="I134" t="s">
        <v>272</v>
      </c>
      <c r="J134" t="s">
        <v>273</v>
      </c>
      <c r="K134" t="s">
        <v>272</v>
      </c>
      <c r="L134" t="s">
        <v>273</v>
      </c>
      <c r="M134" t="s">
        <v>272</v>
      </c>
      <c r="N134" t="s">
        <v>273</v>
      </c>
      <c r="O134" t="s">
        <v>272</v>
      </c>
      <c r="P134" t="s">
        <v>273</v>
      </c>
      <c r="Q134" t="s">
        <v>272</v>
      </c>
      <c r="R134" t="s">
        <v>273</v>
      </c>
      <c r="S134" t="s">
        <v>272</v>
      </c>
      <c r="T134" t="s">
        <v>273</v>
      </c>
      <c r="U134" t="s">
        <v>272</v>
      </c>
      <c r="V134" t="s">
        <v>273</v>
      </c>
      <c r="W134" t="s">
        <v>272</v>
      </c>
      <c r="X134" t="s">
        <v>273</v>
      </c>
      <c r="Y134" t="s">
        <v>272</v>
      </c>
      <c r="Z134" t="s">
        <v>273</v>
      </c>
      <c r="AA134" t="s">
        <v>272</v>
      </c>
      <c r="AB134" t="s">
        <v>273</v>
      </c>
      <c r="AC134" t="s">
        <v>272</v>
      </c>
      <c r="AD134" t="s">
        <v>273</v>
      </c>
      <c r="AE134" t="s">
        <v>272</v>
      </c>
      <c r="AF134" t="s">
        <v>273</v>
      </c>
      <c r="AG134" t="s">
        <v>272</v>
      </c>
      <c r="AH134" t="s">
        <v>273</v>
      </c>
      <c r="AI134" t="s">
        <v>272</v>
      </c>
      <c r="AJ134" t="s">
        <v>273</v>
      </c>
      <c r="AK134" t="s">
        <v>272</v>
      </c>
      <c r="AL134" t="s">
        <v>273</v>
      </c>
      <c r="AM134" t="s">
        <v>272</v>
      </c>
      <c r="AN134" t="s">
        <v>273</v>
      </c>
      <c r="AO134" t="s">
        <v>272</v>
      </c>
      <c r="AP134" t="s">
        <v>273</v>
      </c>
      <c r="AQ134" t="s">
        <v>272</v>
      </c>
      <c r="AR134" t="s">
        <v>273</v>
      </c>
      <c r="AS134" t="s">
        <v>272</v>
      </c>
      <c r="AT134" t="s">
        <v>273</v>
      </c>
      <c r="AU134" t="s">
        <v>272</v>
      </c>
      <c r="AV134" t="s">
        <v>273</v>
      </c>
      <c r="AW134" t="s">
        <v>272</v>
      </c>
      <c r="AX134" s="195" t="s">
        <v>243</v>
      </c>
      <c r="AZ134"/>
      <c r="BA134"/>
    </row>
    <row r="135" spans="1:53" x14ac:dyDescent="0.25">
      <c r="A135">
        <v>1</v>
      </c>
      <c r="B135"/>
      <c r="C135">
        <v>6236.7639990300004</v>
      </c>
      <c r="D135">
        <v>6236.7639990300004</v>
      </c>
      <c r="E135">
        <v>5793.8588012199998</v>
      </c>
      <c r="F135">
        <v>5793.8588012199998</v>
      </c>
      <c r="G135">
        <v>5554.5348443799994</v>
      </c>
      <c r="H135">
        <v>5554.5348443799994</v>
      </c>
      <c r="I135">
        <v>5261.9126733200001</v>
      </c>
      <c r="J135">
        <v>5261.9126733200001</v>
      </c>
      <c r="K135">
        <v>5114.11464333</v>
      </c>
      <c r="L135">
        <v>5114.11464333</v>
      </c>
      <c r="M135">
        <v>5060.8856458</v>
      </c>
      <c r="N135">
        <v>5060.8856458</v>
      </c>
      <c r="O135">
        <v>5062.9390386800014</v>
      </c>
      <c r="P135">
        <v>5062.9390386800014</v>
      </c>
      <c r="Q135">
        <v>5771.4968011399997</v>
      </c>
      <c r="R135">
        <v>5771.4968011399997</v>
      </c>
      <c r="S135">
        <v>6428.3975127800004</v>
      </c>
      <c r="T135">
        <v>6428.3975127800004</v>
      </c>
      <c r="U135">
        <v>6769.4893658199999</v>
      </c>
      <c r="V135">
        <v>6769.4893658199999</v>
      </c>
      <c r="W135">
        <v>6847.4865227</v>
      </c>
      <c r="X135">
        <v>6847.4865227</v>
      </c>
      <c r="Y135">
        <v>6834.7362897700004</v>
      </c>
      <c r="Z135">
        <v>6834.7362897700004</v>
      </c>
      <c r="AA135">
        <v>6851.0631907799998</v>
      </c>
      <c r="AB135">
        <v>6851.0631907799998</v>
      </c>
      <c r="AC135">
        <v>6709.4640939800001</v>
      </c>
      <c r="AD135">
        <v>6709.4640939800001</v>
      </c>
      <c r="AE135">
        <v>6580.7725895399999</v>
      </c>
      <c r="AF135">
        <v>6580.7725895399999</v>
      </c>
      <c r="AG135">
        <v>6559.3892790800001</v>
      </c>
      <c r="AH135">
        <v>6559.3892790800001</v>
      </c>
      <c r="AI135">
        <v>6660.2098942399998</v>
      </c>
      <c r="AJ135">
        <v>6660.2098942399998</v>
      </c>
      <c r="AK135">
        <v>6977.6026507000006</v>
      </c>
      <c r="AL135">
        <v>6977.6026507000006</v>
      </c>
      <c r="AM135">
        <v>7242.62805149</v>
      </c>
      <c r="AN135">
        <v>7242.62805149</v>
      </c>
      <c r="AO135">
        <v>7341.8207677500004</v>
      </c>
      <c r="AP135" s="195">
        <v>7341.8207677500004</v>
      </c>
      <c r="AQ135">
        <v>7272.75126112</v>
      </c>
      <c r="AR135">
        <v>7272.75126112</v>
      </c>
      <c r="AS135">
        <v>7155.6446519000001</v>
      </c>
      <c r="AT135">
        <v>7155.6446519000001</v>
      </c>
      <c r="AU135">
        <v>6694.41530014</v>
      </c>
      <c r="AV135">
        <v>6694.41530014</v>
      </c>
      <c r="AW135">
        <v>6608.8207092700004</v>
      </c>
      <c r="AX135">
        <v>6608.8207092700004</v>
      </c>
      <c r="AZ135" s="171">
        <f>MAX(C135:AX135)</f>
        <v>7341.8207677500004</v>
      </c>
      <c r="BA135" s="172">
        <f>SUM(C135:AX135)/2000</f>
        <v>153.39119857795995</v>
      </c>
    </row>
    <row r="136" spans="1:53" x14ac:dyDescent="0.25">
      <c r="A136">
        <v>2</v>
      </c>
      <c r="B136"/>
      <c r="C136">
        <v>6392.8457838800005</v>
      </c>
      <c r="D136">
        <v>6392.8457838800005</v>
      </c>
      <c r="E136">
        <v>5979.4680530000014</v>
      </c>
      <c r="F136">
        <v>5979.4680530000014</v>
      </c>
      <c r="G136">
        <v>5754.2540990500001</v>
      </c>
      <c r="H136">
        <v>5754.2540990500001</v>
      </c>
      <c r="I136">
        <v>5468.9465892799999</v>
      </c>
      <c r="J136">
        <v>5468.9465892799999</v>
      </c>
      <c r="K136">
        <v>5328.62913131</v>
      </c>
      <c r="L136">
        <v>5328.62913131</v>
      </c>
      <c r="M136">
        <v>5275.0314753800003</v>
      </c>
      <c r="N136">
        <v>5275.0314753800003</v>
      </c>
      <c r="O136">
        <v>5237.5036443899999</v>
      </c>
      <c r="P136">
        <v>5237.5036443899999</v>
      </c>
      <c r="Q136">
        <v>5866.4393382099997</v>
      </c>
      <c r="R136">
        <v>5866.4393382099997</v>
      </c>
      <c r="S136">
        <v>6465.0895593699997</v>
      </c>
      <c r="T136">
        <v>6465.0895593699997</v>
      </c>
      <c r="U136">
        <v>6783.4516501500002</v>
      </c>
      <c r="V136">
        <v>6783.4516501500002</v>
      </c>
      <c r="W136">
        <v>6852.4546321999997</v>
      </c>
      <c r="X136">
        <v>6852.4546321999997</v>
      </c>
      <c r="Y136">
        <v>6836.1319044699994</v>
      </c>
      <c r="Z136">
        <v>6836.1319044699994</v>
      </c>
      <c r="AA136">
        <v>6851.9233695300009</v>
      </c>
      <c r="AB136">
        <v>6851.9233695300009</v>
      </c>
      <c r="AC136">
        <v>6716.6637005100001</v>
      </c>
      <c r="AD136">
        <v>6716.6637005100001</v>
      </c>
      <c r="AE136">
        <v>6589.93753861</v>
      </c>
      <c r="AF136">
        <v>6589.93753861</v>
      </c>
      <c r="AG136">
        <v>6559.1306477400003</v>
      </c>
      <c r="AH136">
        <v>6559.1306477400003</v>
      </c>
      <c r="AI136">
        <v>6622.8372275299998</v>
      </c>
      <c r="AJ136">
        <v>6622.8372275299998</v>
      </c>
      <c r="AK136">
        <v>6908.1948905099998</v>
      </c>
      <c r="AL136">
        <v>6908.1948905099998</v>
      </c>
      <c r="AM136">
        <v>7223.9429536099997</v>
      </c>
      <c r="AN136">
        <v>7223.9429536099997</v>
      </c>
      <c r="AO136">
        <v>7341.2771414700001</v>
      </c>
      <c r="AP136">
        <v>7341.2771414700001</v>
      </c>
      <c r="AQ136">
        <v>7302.9491401400001</v>
      </c>
      <c r="AR136">
        <v>7302.9491401400001</v>
      </c>
      <c r="AS136">
        <v>7190.56746337</v>
      </c>
      <c r="AT136">
        <v>7190.56746337</v>
      </c>
      <c r="AU136">
        <v>6750.1665278799992</v>
      </c>
      <c r="AV136">
        <v>6750.1665278799992</v>
      </c>
      <c r="AW136">
        <v>6702.7722795099999</v>
      </c>
      <c r="AX136">
        <v>6702.7722795099999</v>
      </c>
      <c r="AZ136" s="171">
        <f t="shared" ref="AZ136:AZ141" si="24">MAX(C136:AX136)</f>
        <v>7341.2771414700001</v>
      </c>
      <c r="BA136" s="172">
        <f t="shared" ref="BA136:BA141" si="25">SUM(C136:AX136)/2000</f>
        <v>155.00060874109997</v>
      </c>
    </row>
    <row r="137" spans="1:53" x14ac:dyDescent="0.25">
      <c r="A137">
        <v>3</v>
      </c>
      <c r="B137"/>
      <c r="C137">
        <v>6378.63381888</v>
      </c>
      <c r="D137">
        <v>6378.63381888</v>
      </c>
      <c r="E137">
        <v>5969.8743340199999</v>
      </c>
      <c r="F137">
        <v>5969.8743340199999</v>
      </c>
      <c r="G137">
        <v>5748.4080577700006</v>
      </c>
      <c r="H137">
        <v>5748.4080577700006</v>
      </c>
      <c r="I137">
        <v>5465.8936584799994</v>
      </c>
      <c r="J137">
        <v>5465.8936584799994</v>
      </c>
      <c r="K137">
        <v>5326.6089445500002</v>
      </c>
      <c r="L137">
        <v>5326.6089445500002</v>
      </c>
      <c r="M137">
        <v>5270.80211409</v>
      </c>
      <c r="N137">
        <v>5270.80211409</v>
      </c>
      <c r="O137">
        <v>5228.0344311200006</v>
      </c>
      <c r="P137">
        <v>5228.0344311200006</v>
      </c>
      <c r="Q137">
        <v>5853.70086429</v>
      </c>
      <c r="R137">
        <v>5853.70086429</v>
      </c>
      <c r="S137">
        <v>6459.3636101499997</v>
      </c>
      <c r="T137">
        <v>6459.3636101499997</v>
      </c>
      <c r="U137">
        <v>6779.4220170999997</v>
      </c>
      <c r="V137">
        <v>6779.4220170999997</v>
      </c>
      <c r="W137">
        <v>6847.2195768299998</v>
      </c>
      <c r="X137">
        <v>6847.2195768299998</v>
      </c>
      <c r="Y137">
        <v>6830.4799151699999</v>
      </c>
      <c r="Z137">
        <v>6830.4799151699999</v>
      </c>
      <c r="AA137">
        <v>6844.8792279200006</v>
      </c>
      <c r="AB137">
        <v>6844.8792279200006</v>
      </c>
      <c r="AC137">
        <v>6709.9861755700003</v>
      </c>
      <c r="AD137">
        <v>6709.9861755700003</v>
      </c>
      <c r="AE137">
        <v>6583.39576966</v>
      </c>
      <c r="AF137">
        <v>6583.39576966</v>
      </c>
      <c r="AG137">
        <v>6550.5937323899998</v>
      </c>
      <c r="AH137">
        <v>6550.5937323899998</v>
      </c>
      <c r="AI137">
        <v>6609.2459043700001</v>
      </c>
      <c r="AJ137">
        <v>6609.2459043700001</v>
      </c>
      <c r="AK137">
        <v>6882.1713612100002</v>
      </c>
      <c r="AL137">
        <v>6882.1713612100002</v>
      </c>
      <c r="AM137">
        <v>7183.9356136200004</v>
      </c>
      <c r="AN137">
        <v>7183.9356136200004</v>
      </c>
      <c r="AO137">
        <v>7294.28590059</v>
      </c>
      <c r="AP137">
        <v>7294.28590059</v>
      </c>
      <c r="AQ137">
        <v>7265.090293199999</v>
      </c>
      <c r="AR137">
        <v>7265.090293199999</v>
      </c>
      <c r="AS137">
        <v>7169.2710186900003</v>
      </c>
      <c r="AT137">
        <v>7169.2710186900003</v>
      </c>
      <c r="AU137">
        <v>6737.7810763899997</v>
      </c>
      <c r="AV137">
        <v>6737.7810763899997</v>
      </c>
      <c r="AW137">
        <v>6684.1309835899992</v>
      </c>
      <c r="AX137">
        <v>6684.1309835899992</v>
      </c>
      <c r="AZ137" s="171">
        <f t="shared" si="24"/>
        <v>7294.28590059</v>
      </c>
      <c r="BA137" s="172">
        <f t="shared" si="25"/>
        <v>154.67320839965004</v>
      </c>
    </row>
    <row r="138" spans="1:53" x14ac:dyDescent="0.25">
      <c r="A138">
        <v>4</v>
      </c>
      <c r="B138"/>
      <c r="C138">
        <v>6286.7834106999999</v>
      </c>
      <c r="D138">
        <v>6286.7834106999999</v>
      </c>
      <c r="E138">
        <v>5894.5489250700002</v>
      </c>
      <c r="F138">
        <v>5894.5489250700002</v>
      </c>
      <c r="G138">
        <v>5685.0146459500002</v>
      </c>
      <c r="H138">
        <v>5685.0146459500002</v>
      </c>
      <c r="I138">
        <v>5416.8446997800002</v>
      </c>
      <c r="J138">
        <v>5416.8446997800002</v>
      </c>
      <c r="K138">
        <v>5288.2507945500001</v>
      </c>
      <c r="L138">
        <v>5288.2507945500001</v>
      </c>
      <c r="M138">
        <v>5259.2414671199986</v>
      </c>
      <c r="N138">
        <v>5259.2414671199986</v>
      </c>
      <c r="O138">
        <v>5242.54272778</v>
      </c>
      <c r="P138">
        <v>5242.54272778</v>
      </c>
      <c r="Q138">
        <v>5858.20296573</v>
      </c>
      <c r="R138">
        <v>5858.20296573</v>
      </c>
      <c r="S138">
        <v>6431.84460322</v>
      </c>
      <c r="T138">
        <v>6431.84460322</v>
      </c>
      <c r="U138">
        <v>6725.0842839400002</v>
      </c>
      <c r="V138">
        <v>6725.0842839400002</v>
      </c>
      <c r="W138">
        <v>6774.7107032100002</v>
      </c>
      <c r="X138">
        <v>6774.7107032100002</v>
      </c>
      <c r="Y138">
        <v>6748.1059524599996</v>
      </c>
      <c r="Z138">
        <v>6748.1059524599996</v>
      </c>
      <c r="AA138">
        <v>6752.9897851699998</v>
      </c>
      <c r="AB138">
        <v>6752.9897851699998</v>
      </c>
      <c r="AC138">
        <v>6620.4714239699997</v>
      </c>
      <c r="AD138">
        <v>6620.4714239699997</v>
      </c>
      <c r="AE138">
        <v>6502.3939364200014</v>
      </c>
      <c r="AF138">
        <v>6502.3939364200014</v>
      </c>
      <c r="AG138">
        <v>6473.8236666499997</v>
      </c>
      <c r="AH138">
        <v>6473.8236666499997</v>
      </c>
      <c r="AI138">
        <v>6521.0798174699994</v>
      </c>
      <c r="AJ138">
        <v>6521.0798174699994</v>
      </c>
      <c r="AK138">
        <v>6772.5186285299997</v>
      </c>
      <c r="AL138">
        <v>6772.5186285299997</v>
      </c>
      <c r="AM138">
        <v>7083.6018951999986</v>
      </c>
      <c r="AN138">
        <v>7083.6018951999986</v>
      </c>
      <c r="AO138">
        <v>7213.6836178599997</v>
      </c>
      <c r="AP138">
        <v>7213.6836178599997</v>
      </c>
      <c r="AQ138">
        <v>7180.3451661700001</v>
      </c>
      <c r="AR138">
        <v>7180.3451661700001</v>
      </c>
      <c r="AS138">
        <v>7062.9449754899997</v>
      </c>
      <c r="AT138">
        <v>7062.9449754899997</v>
      </c>
      <c r="AU138">
        <v>6626.8152662000002</v>
      </c>
      <c r="AV138">
        <v>6626.8152662000002</v>
      </c>
      <c r="AW138">
        <v>6580.2358423400001</v>
      </c>
      <c r="AX138">
        <v>6580.2358423400001</v>
      </c>
      <c r="AZ138" s="171">
        <f t="shared" si="24"/>
        <v>7213.6836178599997</v>
      </c>
      <c r="BA138" s="172">
        <f t="shared" si="25"/>
        <v>153.00207920097995</v>
      </c>
    </row>
    <row r="139" spans="1:53" x14ac:dyDescent="0.25">
      <c r="A139">
        <v>5</v>
      </c>
      <c r="B139"/>
      <c r="C139">
        <v>6907.4189932600002</v>
      </c>
      <c r="D139">
        <v>6907.4189932600002</v>
      </c>
      <c r="E139">
        <v>6487.0948705399996</v>
      </c>
      <c r="F139">
        <v>6487.0948705399996</v>
      </c>
      <c r="G139">
        <v>6233.5744963000006</v>
      </c>
      <c r="H139">
        <v>6233.5744963000006</v>
      </c>
      <c r="I139">
        <v>5922.8714724799993</v>
      </c>
      <c r="J139">
        <v>5922.8714724799993</v>
      </c>
      <c r="K139">
        <v>5764.9946648999994</v>
      </c>
      <c r="L139">
        <v>5764.9946648999994</v>
      </c>
      <c r="M139">
        <v>5603.2969174</v>
      </c>
      <c r="N139">
        <v>5603.2969174</v>
      </c>
      <c r="O139">
        <v>5177.9377193600003</v>
      </c>
      <c r="P139">
        <v>5177.9377193600003</v>
      </c>
      <c r="Q139">
        <v>5265.4394034400002</v>
      </c>
      <c r="R139">
        <v>5265.4394034400002</v>
      </c>
      <c r="S139">
        <v>5646.2150310500001</v>
      </c>
      <c r="T139">
        <v>5646.2150310500001</v>
      </c>
      <c r="U139">
        <v>6087.2943298800001</v>
      </c>
      <c r="V139">
        <v>6087.2943298800001</v>
      </c>
      <c r="W139">
        <v>6321.7093092699997</v>
      </c>
      <c r="X139">
        <v>6321.7093092699997</v>
      </c>
      <c r="Y139">
        <v>6403.9026775399998</v>
      </c>
      <c r="Z139">
        <v>6403.9026775399998</v>
      </c>
      <c r="AA139">
        <v>6530.8443087400001</v>
      </c>
      <c r="AB139">
        <v>6530.8443087400001</v>
      </c>
      <c r="AC139">
        <v>6479.7492746000007</v>
      </c>
      <c r="AD139">
        <v>6479.7492746000007</v>
      </c>
      <c r="AE139">
        <v>6320.1504979900001</v>
      </c>
      <c r="AF139">
        <v>6320.1504979900001</v>
      </c>
      <c r="AG139">
        <v>6239.84207393</v>
      </c>
      <c r="AH139">
        <v>6239.84207393</v>
      </c>
      <c r="AI139">
        <v>6331.44455397</v>
      </c>
      <c r="AJ139">
        <v>6331.44455397</v>
      </c>
      <c r="AK139">
        <v>6843.0952852900009</v>
      </c>
      <c r="AL139">
        <v>6843.0952852900009</v>
      </c>
      <c r="AM139">
        <v>7296.4994372299998</v>
      </c>
      <c r="AN139">
        <v>7296.4994372299998</v>
      </c>
      <c r="AO139">
        <v>7375.3911497400004</v>
      </c>
      <c r="AP139">
        <v>7375.3911497400004</v>
      </c>
      <c r="AQ139">
        <v>7222.1487308699998</v>
      </c>
      <c r="AR139">
        <v>7222.1487308699998</v>
      </c>
      <c r="AS139">
        <v>7100.4425002299986</v>
      </c>
      <c r="AT139">
        <v>7100.4425002299986</v>
      </c>
      <c r="AU139">
        <v>6802.1476191700003</v>
      </c>
      <c r="AV139">
        <v>6802.1476191700003</v>
      </c>
      <c r="AW139">
        <v>7003.7263073800004</v>
      </c>
      <c r="AX139">
        <v>7003.7263073800004</v>
      </c>
      <c r="AZ139" s="171">
        <f t="shared" si="24"/>
        <v>7375.3911497400004</v>
      </c>
      <c r="BA139" s="172">
        <f t="shared" si="25"/>
        <v>153.36723162455999</v>
      </c>
    </row>
    <row r="140" spans="1:53" x14ac:dyDescent="0.25">
      <c r="A140">
        <v>6</v>
      </c>
      <c r="B140"/>
      <c r="C140">
        <v>6256.8212734899998</v>
      </c>
      <c r="D140">
        <v>6256.8212734899998</v>
      </c>
      <c r="E140">
        <v>5880.3574930100003</v>
      </c>
      <c r="F140">
        <v>5880.3574930100003</v>
      </c>
      <c r="G140">
        <v>5649.1583036399998</v>
      </c>
      <c r="H140">
        <v>5649.1583036399998</v>
      </c>
      <c r="I140">
        <v>5446.0184610799997</v>
      </c>
      <c r="J140">
        <v>5446.0184610799997</v>
      </c>
      <c r="K140">
        <v>5232.32233602</v>
      </c>
      <c r="L140">
        <v>5232.32233602</v>
      </c>
      <c r="M140">
        <v>5006.7168028000006</v>
      </c>
      <c r="N140">
        <v>5006.7168028000006</v>
      </c>
      <c r="O140">
        <v>4948.13400551</v>
      </c>
      <c r="P140">
        <v>4948.13400551</v>
      </c>
      <c r="Q140">
        <v>5357.8095851100006</v>
      </c>
      <c r="R140">
        <v>5357.8095851100006</v>
      </c>
      <c r="S140">
        <v>5799.4264902499999</v>
      </c>
      <c r="T140">
        <v>5799.4264902499999</v>
      </c>
      <c r="U140">
        <v>6109.8166340500002</v>
      </c>
      <c r="V140">
        <v>6109.8166340500002</v>
      </c>
      <c r="W140">
        <v>6330.6453652100008</v>
      </c>
      <c r="X140">
        <v>6330.6453652100008</v>
      </c>
      <c r="Y140">
        <v>6432.2725446000004</v>
      </c>
      <c r="Z140">
        <v>6432.2725446000004</v>
      </c>
      <c r="AA140">
        <v>6513.4662262299998</v>
      </c>
      <c r="AB140">
        <v>6513.4662262299998</v>
      </c>
      <c r="AC140">
        <v>6393.4545738800007</v>
      </c>
      <c r="AD140">
        <v>6393.4545738800007</v>
      </c>
      <c r="AE140">
        <v>6299.2318335700002</v>
      </c>
      <c r="AF140">
        <v>6299.2318335700002</v>
      </c>
      <c r="AG140">
        <v>6232.4413773400001</v>
      </c>
      <c r="AH140">
        <v>6232.4413773400001</v>
      </c>
      <c r="AI140">
        <v>6190.9707813999994</v>
      </c>
      <c r="AJ140">
        <v>6190.9707813999994</v>
      </c>
      <c r="AK140">
        <v>6415.4201371399986</v>
      </c>
      <c r="AL140">
        <v>6415.4201371399986</v>
      </c>
      <c r="AM140">
        <v>6687.6613593000002</v>
      </c>
      <c r="AN140">
        <v>6687.6613593000002</v>
      </c>
      <c r="AO140">
        <v>6911.9107230899999</v>
      </c>
      <c r="AP140">
        <v>6911.9107230899999</v>
      </c>
      <c r="AQ140">
        <v>6958.0183019399992</v>
      </c>
      <c r="AR140">
        <v>6958.0183019399992</v>
      </c>
      <c r="AS140">
        <v>6821.6672616799997</v>
      </c>
      <c r="AT140">
        <v>6821.6672616799997</v>
      </c>
      <c r="AU140">
        <v>6431.6546784300008</v>
      </c>
      <c r="AV140">
        <v>6431.6546784300008</v>
      </c>
      <c r="AW140" s="195">
        <v>6371.6469249900001</v>
      </c>
      <c r="AX140">
        <v>6371.6469249900001</v>
      </c>
      <c r="AZ140" s="171">
        <f t="shared" si="24"/>
        <v>6958.0183019399992</v>
      </c>
      <c r="BA140" s="172">
        <f t="shared" si="25"/>
        <v>146.67704347375999</v>
      </c>
    </row>
    <row r="141" spans="1:53" x14ac:dyDescent="0.25">
      <c r="A141">
        <v>7</v>
      </c>
      <c r="B141"/>
      <c r="C141">
        <v>6574.9544868199991</v>
      </c>
      <c r="D141">
        <v>6574.9544868199991</v>
      </c>
      <c r="E141">
        <v>6141.2789363000011</v>
      </c>
      <c r="F141">
        <v>6141.2789363000011</v>
      </c>
      <c r="G141">
        <v>5798.8143277500003</v>
      </c>
      <c r="H141">
        <v>5798.8143277500003</v>
      </c>
      <c r="I141">
        <v>5605.1356906199999</v>
      </c>
      <c r="J141">
        <v>5605.1356906199999</v>
      </c>
      <c r="K141">
        <v>5426.0539875599998</v>
      </c>
      <c r="L141">
        <v>5426.0539875599998</v>
      </c>
      <c r="M141">
        <v>5162.4004480399999</v>
      </c>
      <c r="N141">
        <v>5162.4004480399999</v>
      </c>
      <c r="O141">
        <v>4867.66184041</v>
      </c>
      <c r="P141">
        <v>4867.66184041</v>
      </c>
      <c r="Q141">
        <v>4766.2917418300003</v>
      </c>
      <c r="R141">
        <v>4766.2917418300003</v>
      </c>
      <c r="S141">
        <v>4958.9636666799997</v>
      </c>
      <c r="T141">
        <v>4958.9636666799997</v>
      </c>
      <c r="U141">
        <v>5437.8876291800007</v>
      </c>
      <c r="V141">
        <v>5437.8876291800007</v>
      </c>
      <c r="W141">
        <v>5911.5443363899994</v>
      </c>
      <c r="X141">
        <v>5911.5443363899994</v>
      </c>
      <c r="Y141">
        <v>6220.2339459599998</v>
      </c>
      <c r="Z141">
        <v>6220.2339459599998</v>
      </c>
      <c r="AA141">
        <v>6454.3045932900004</v>
      </c>
      <c r="AB141">
        <v>6454.3045932900004</v>
      </c>
      <c r="AC141">
        <v>6515.1002801799996</v>
      </c>
      <c r="AD141">
        <v>6515.1002801799996</v>
      </c>
      <c r="AE141">
        <v>6431.59084153</v>
      </c>
      <c r="AF141">
        <v>6431.59084153</v>
      </c>
      <c r="AG141">
        <v>6266.9258087799999</v>
      </c>
      <c r="AH141">
        <v>6266.9258087799999</v>
      </c>
      <c r="AI141">
        <v>6246.4799236600002</v>
      </c>
      <c r="AJ141">
        <v>6246.4799236600002</v>
      </c>
      <c r="AK141">
        <v>6647.7203543599999</v>
      </c>
      <c r="AL141">
        <v>6647.7203543599999</v>
      </c>
      <c r="AM141">
        <v>6976.1005697800001</v>
      </c>
      <c r="AN141">
        <v>6976.1005697800001</v>
      </c>
      <c r="AO141">
        <v>6977.5391560499993</v>
      </c>
      <c r="AP141">
        <v>6977.5391560499993</v>
      </c>
      <c r="AQ141">
        <v>6775.2691578999993</v>
      </c>
      <c r="AR141">
        <v>6775.2691578999993</v>
      </c>
      <c r="AS141">
        <v>6707.29986577</v>
      </c>
      <c r="AT141">
        <v>6707.29986577</v>
      </c>
      <c r="AU141">
        <v>6573.4052394</v>
      </c>
      <c r="AV141">
        <v>6573.4052394</v>
      </c>
      <c r="AW141">
        <v>6659.1230977599998</v>
      </c>
      <c r="AX141">
        <v>6659.1230977599998</v>
      </c>
      <c r="AZ141" s="171">
        <f t="shared" si="24"/>
        <v>6977.5391560499993</v>
      </c>
      <c r="BA141" s="172">
        <f t="shared" si="25"/>
        <v>146.10207992600007</v>
      </c>
    </row>
    <row r="142" spans="1:53"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row>
    <row r="143" spans="1:53" x14ac:dyDescent="0.25">
      <c r="A143" t="s">
        <v>241</v>
      </c>
      <c r="B143">
        <v>14</v>
      </c>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Z143"/>
      <c r="BA143"/>
    </row>
    <row r="144" spans="1:53" x14ac:dyDescent="0.25">
      <c r="A144" t="s">
        <v>78</v>
      </c>
      <c r="B144" t="s">
        <v>242</v>
      </c>
      <c r="C144" t="s">
        <v>272</v>
      </c>
      <c r="D144" t="s">
        <v>273</v>
      </c>
      <c r="E144" t="s">
        <v>272</v>
      </c>
      <c r="F144" t="s">
        <v>273</v>
      </c>
      <c r="G144" t="s">
        <v>272</v>
      </c>
      <c r="H144" t="s">
        <v>273</v>
      </c>
      <c r="I144" t="s">
        <v>272</v>
      </c>
      <c r="J144" t="s">
        <v>273</v>
      </c>
      <c r="K144" t="s">
        <v>272</v>
      </c>
      <c r="L144" t="s">
        <v>273</v>
      </c>
      <c r="M144" t="s">
        <v>272</v>
      </c>
      <c r="N144" t="s">
        <v>273</v>
      </c>
      <c r="O144" t="s">
        <v>272</v>
      </c>
      <c r="P144" t="s">
        <v>273</v>
      </c>
      <c r="Q144" t="s">
        <v>272</v>
      </c>
      <c r="R144" t="s">
        <v>273</v>
      </c>
      <c r="S144" t="s">
        <v>272</v>
      </c>
      <c r="T144" t="s">
        <v>273</v>
      </c>
      <c r="U144" t="s">
        <v>272</v>
      </c>
      <c r="V144" t="s">
        <v>273</v>
      </c>
      <c r="W144" t="s">
        <v>272</v>
      </c>
      <c r="X144" t="s">
        <v>273</v>
      </c>
      <c r="Y144" t="s">
        <v>272</v>
      </c>
      <c r="Z144" t="s">
        <v>273</v>
      </c>
      <c r="AA144" t="s">
        <v>272</v>
      </c>
      <c r="AB144" t="s">
        <v>273</v>
      </c>
      <c r="AC144" t="s">
        <v>272</v>
      </c>
      <c r="AD144" t="s">
        <v>273</v>
      </c>
      <c r="AE144" t="s">
        <v>272</v>
      </c>
      <c r="AF144" t="s">
        <v>273</v>
      </c>
      <c r="AG144" t="s">
        <v>272</v>
      </c>
      <c r="AH144" t="s">
        <v>273</v>
      </c>
      <c r="AI144" t="s">
        <v>272</v>
      </c>
      <c r="AJ144" t="s">
        <v>273</v>
      </c>
      <c r="AK144" t="s">
        <v>272</v>
      </c>
      <c r="AL144" t="s">
        <v>273</v>
      </c>
      <c r="AM144" t="s">
        <v>272</v>
      </c>
      <c r="AN144" t="s">
        <v>273</v>
      </c>
      <c r="AO144" t="s">
        <v>272</v>
      </c>
      <c r="AP144" t="s">
        <v>273</v>
      </c>
      <c r="AQ144" t="s">
        <v>272</v>
      </c>
      <c r="AR144" t="s">
        <v>273</v>
      </c>
      <c r="AS144" t="s">
        <v>272</v>
      </c>
      <c r="AT144" t="s">
        <v>273</v>
      </c>
      <c r="AU144" t="s">
        <v>272</v>
      </c>
      <c r="AV144" t="s">
        <v>273</v>
      </c>
      <c r="AW144" t="s">
        <v>272</v>
      </c>
      <c r="AX144" s="195" t="s">
        <v>243</v>
      </c>
      <c r="AZ144"/>
      <c r="BA144"/>
    </row>
    <row r="145" spans="1:53" x14ac:dyDescent="0.25">
      <c r="A145">
        <v>1</v>
      </c>
      <c r="B145"/>
      <c r="C145">
        <v>7039.2915905600003</v>
      </c>
      <c r="D145">
        <v>7039.2915905600003</v>
      </c>
      <c r="E145">
        <v>6519.6924760100001</v>
      </c>
      <c r="F145">
        <v>6519.6924760100001</v>
      </c>
      <c r="G145">
        <v>6178.75393257</v>
      </c>
      <c r="H145">
        <v>6178.75393257</v>
      </c>
      <c r="I145">
        <v>5889.7379571500014</v>
      </c>
      <c r="J145">
        <v>5889.7379571500014</v>
      </c>
      <c r="K145">
        <v>5725.7941171399998</v>
      </c>
      <c r="L145">
        <v>5725.7941171399998</v>
      </c>
      <c r="M145">
        <v>5577.6232997200004</v>
      </c>
      <c r="N145">
        <v>5577.6232997200004</v>
      </c>
      <c r="O145">
        <v>5134.3147328799996</v>
      </c>
      <c r="P145">
        <v>5134.3147328799996</v>
      </c>
      <c r="Q145">
        <v>5203.0961936399999</v>
      </c>
      <c r="R145">
        <v>5203.0961936399999</v>
      </c>
      <c r="S145">
        <v>5649.8588330600014</v>
      </c>
      <c r="T145">
        <v>5649.8588330600014</v>
      </c>
      <c r="U145">
        <v>6219.0683145700004</v>
      </c>
      <c r="V145">
        <v>6219.0683145700004</v>
      </c>
      <c r="W145">
        <v>6505.1653609599998</v>
      </c>
      <c r="X145">
        <v>6505.1653609599998</v>
      </c>
      <c r="Y145">
        <v>6626.1313963100001</v>
      </c>
      <c r="Z145">
        <v>6626.1313963100001</v>
      </c>
      <c r="AA145">
        <v>6772.3083828999997</v>
      </c>
      <c r="AB145">
        <v>6772.3083828999997</v>
      </c>
      <c r="AC145">
        <v>6723.1563238700001</v>
      </c>
      <c r="AD145">
        <v>6723.1563238700001</v>
      </c>
      <c r="AE145">
        <v>6532.8057618700004</v>
      </c>
      <c r="AF145">
        <v>6532.8057618700004</v>
      </c>
      <c r="AG145">
        <v>6438.5236564200004</v>
      </c>
      <c r="AH145">
        <v>6438.5236564200004</v>
      </c>
      <c r="AI145">
        <v>6567.6880515000003</v>
      </c>
      <c r="AJ145">
        <v>6567.6880515000003</v>
      </c>
      <c r="AK145">
        <v>7167.2308245200002</v>
      </c>
      <c r="AL145">
        <v>7167.2308245200002</v>
      </c>
      <c r="AM145">
        <v>7583.9361044600009</v>
      </c>
      <c r="AN145">
        <v>7583.9361044600009</v>
      </c>
      <c r="AO145">
        <v>7503.7878972399994</v>
      </c>
      <c r="AP145">
        <v>7503.7878972399994</v>
      </c>
      <c r="AQ145">
        <v>7165.0685157600001</v>
      </c>
      <c r="AR145" s="195">
        <v>7165.0685157600001</v>
      </c>
      <c r="AS145">
        <v>7149.7399471999997</v>
      </c>
      <c r="AT145">
        <v>7149.7399471999997</v>
      </c>
      <c r="AU145">
        <v>7003.9213359400001</v>
      </c>
      <c r="AV145">
        <v>7003.9213359400001</v>
      </c>
      <c r="AW145">
        <v>7169.6479587799986</v>
      </c>
      <c r="AX145">
        <v>7169.6479587799986</v>
      </c>
      <c r="AZ145" s="171">
        <f>MAX(C145:AX145)</f>
        <v>7583.9361044600009</v>
      </c>
      <c r="BA145" s="172">
        <f>SUM(C145:AX145)/2000</f>
        <v>156.04634296503002</v>
      </c>
    </row>
    <row r="146" spans="1:53" x14ac:dyDescent="0.25">
      <c r="A146">
        <v>2</v>
      </c>
      <c r="B146"/>
      <c r="C146">
        <v>6714.3435368600003</v>
      </c>
      <c r="D146">
        <v>6714.3435368600003</v>
      </c>
      <c r="E146">
        <v>6233.6500541800006</v>
      </c>
      <c r="F146">
        <v>6233.6500541800006</v>
      </c>
      <c r="G146">
        <v>5940.19205951</v>
      </c>
      <c r="H146">
        <v>5940.19205951</v>
      </c>
      <c r="I146">
        <v>5672.9405791399986</v>
      </c>
      <c r="J146">
        <v>5672.9405791399986</v>
      </c>
      <c r="K146">
        <v>5503.8295416800001</v>
      </c>
      <c r="L146">
        <v>5503.8295416800001</v>
      </c>
      <c r="M146">
        <v>5426.1334626300004</v>
      </c>
      <c r="N146">
        <v>5426.1334626300004</v>
      </c>
      <c r="O146">
        <v>5400.2863981399996</v>
      </c>
      <c r="P146">
        <v>5400.2863981399996</v>
      </c>
      <c r="Q146">
        <v>6065.0316868399996</v>
      </c>
      <c r="R146">
        <v>6065.0316868399996</v>
      </c>
      <c r="S146">
        <v>6697.3025375200004</v>
      </c>
      <c r="T146">
        <v>6697.3025375200004</v>
      </c>
      <c r="U146">
        <v>7076.5414517099998</v>
      </c>
      <c r="V146">
        <v>7076.5414517099998</v>
      </c>
      <c r="W146">
        <v>7152.0429662300003</v>
      </c>
      <c r="X146">
        <v>7152.0429662300003</v>
      </c>
      <c r="Y146">
        <v>7155.8910395099992</v>
      </c>
      <c r="Z146">
        <v>7155.8910395099992</v>
      </c>
      <c r="AA146">
        <v>7183.6411421899993</v>
      </c>
      <c r="AB146">
        <v>7183.6411421899993</v>
      </c>
      <c r="AC146">
        <v>7041.864167830001</v>
      </c>
      <c r="AD146">
        <v>7041.864167830001</v>
      </c>
      <c r="AE146">
        <v>6909.5618427899999</v>
      </c>
      <c r="AF146">
        <v>6909.5618427899999</v>
      </c>
      <c r="AG146">
        <v>6894.9425674600006</v>
      </c>
      <c r="AH146">
        <v>6894.9425674600006</v>
      </c>
      <c r="AI146">
        <v>7044.4014029599994</v>
      </c>
      <c r="AJ146">
        <v>7044.4014029599994</v>
      </c>
      <c r="AK146">
        <v>7416.6599480000004</v>
      </c>
      <c r="AL146">
        <v>7416.6599480000004</v>
      </c>
      <c r="AM146">
        <v>7659.6097064799997</v>
      </c>
      <c r="AN146">
        <v>7659.6097064799997</v>
      </c>
      <c r="AO146">
        <v>7574.8561586300002</v>
      </c>
      <c r="AP146">
        <v>7574.8561586300002</v>
      </c>
      <c r="AQ146">
        <v>7358.9987685900014</v>
      </c>
      <c r="AR146" s="195">
        <v>7358.9987685900014</v>
      </c>
      <c r="AS146">
        <v>7391.1524083000004</v>
      </c>
      <c r="AT146">
        <v>7391.1524083000004</v>
      </c>
      <c r="AU146">
        <v>7138.4830633499996</v>
      </c>
      <c r="AV146">
        <v>7138.4830633499996</v>
      </c>
      <c r="AW146">
        <v>7083.92649635</v>
      </c>
      <c r="AX146">
        <v>7083.92649635</v>
      </c>
      <c r="AZ146" s="171">
        <f t="shared" ref="AZ146:AZ151" si="26">MAX(C146:AX146)</f>
        <v>7659.6097064799997</v>
      </c>
      <c r="BA146" s="172">
        <f t="shared" ref="BA146:BA151" si="27">SUM(C146:AX146)/2000</f>
        <v>161.73628298687998</v>
      </c>
    </row>
    <row r="147" spans="1:53" x14ac:dyDescent="0.25">
      <c r="A147">
        <v>3</v>
      </c>
      <c r="B147"/>
      <c r="C147">
        <v>6580.0371115800008</v>
      </c>
      <c r="D147">
        <v>6580.0371115800008</v>
      </c>
      <c r="E147">
        <v>6112.69288461</v>
      </c>
      <c r="F147">
        <v>6112.69288461</v>
      </c>
      <c r="G147">
        <v>5827.67595016</v>
      </c>
      <c r="H147">
        <v>5827.67595016</v>
      </c>
      <c r="I147">
        <v>5564.8369186299997</v>
      </c>
      <c r="J147">
        <v>5564.8369186299997</v>
      </c>
      <c r="K147">
        <v>5403.35353141</v>
      </c>
      <c r="L147">
        <v>5403.35353141</v>
      </c>
      <c r="M147">
        <v>5341.1755033299996</v>
      </c>
      <c r="N147">
        <v>5341.1755033299996</v>
      </c>
      <c r="O147">
        <v>5335.4019977300004</v>
      </c>
      <c r="P147">
        <v>5335.4019977300004</v>
      </c>
      <c r="Q147">
        <v>6002.5052997500006</v>
      </c>
      <c r="R147">
        <v>6002.5052997500006</v>
      </c>
      <c r="S147">
        <v>6628.1946608600001</v>
      </c>
      <c r="T147">
        <v>6628.1946608600001</v>
      </c>
      <c r="U147">
        <v>6987.5259484199996</v>
      </c>
      <c r="V147">
        <v>6987.5259484199996</v>
      </c>
      <c r="W147">
        <v>7046.4931643600003</v>
      </c>
      <c r="X147">
        <v>7046.4931643600003</v>
      </c>
      <c r="Y147">
        <v>7034.4000309700004</v>
      </c>
      <c r="Z147">
        <v>7034.4000309700004</v>
      </c>
      <c r="AA147">
        <v>7046.2569094400014</v>
      </c>
      <c r="AB147">
        <v>7046.2569094400014</v>
      </c>
      <c r="AC147">
        <v>6907.5340694299994</v>
      </c>
      <c r="AD147">
        <v>6907.5340694299994</v>
      </c>
      <c r="AE147">
        <v>6770.7987930099998</v>
      </c>
      <c r="AF147">
        <v>6770.7987930099998</v>
      </c>
      <c r="AG147">
        <v>6745.7299283700004</v>
      </c>
      <c r="AH147">
        <v>6745.7299283700004</v>
      </c>
      <c r="AI147">
        <v>6846.6629565499998</v>
      </c>
      <c r="AJ147">
        <v>6846.6629565499998</v>
      </c>
      <c r="AK147">
        <v>7178.6345717499998</v>
      </c>
      <c r="AL147">
        <v>7178.6345717499998</v>
      </c>
      <c r="AM147">
        <v>7438.9892026300004</v>
      </c>
      <c r="AN147">
        <v>7438.9892026300004</v>
      </c>
      <c r="AO147">
        <v>7451.1329465299996</v>
      </c>
      <c r="AP147">
        <v>7451.1329465299996</v>
      </c>
      <c r="AQ147">
        <v>7270.51862179</v>
      </c>
      <c r="AR147" s="195">
        <v>7270.51862179</v>
      </c>
      <c r="AS147">
        <v>7283.4050355299996</v>
      </c>
      <c r="AT147">
        <v>7283.4050355299996</v>
      </c>
      <c r="AU147">
        <v>6999.4589203999994</v>
      </c>
      <c r="AV147">
        <v>6999.4589203999994</v>
      </c>
      <c r="AW147">
        <v>6935.5909968899996</v>
      </c>
      <c r="AX147">
        <v>6935.5909968899996</v>
      </c>
      <c r="AZ147" s="171">
        <f t="shared" si="26"/>
        <v>7451.1329465299996</v>
      </c>
      <c r="BA147" s="172">
        <f t="shared" si="27"/>
        <v>158.73900595412999</v>
      </c>
    </row>
    <row r="148" spans="1:53" x14ac:dyDescent="0.25">
      <c r="A148">
        <v>4</v>
      </c>
      <c r="B148"/>
      <c r="C148">
        <v>6334.1403520100002</v>
      </c>
      <c r="D148">
        <v>6334.1403520100002</v>
      </c>
      <c r="E148">
        <v>5893.98874531</v>
      </c>
      <c r="F148">
        <v>5893.98874531</v>
      </c>
      <c r="G148">
        <v>5628.0433446999996</v>
      </c>
      <c r="H148">
        <v>5628.0433446999996</v>
      </c>
      <c r="I148">
        <v>5383.3586478899997</v>
      </c>
      <c r="J148">
        <v>5383.3586478899997</v>
      </c>
      <c r="K148">
        <v>5242.3662953700004</v>
      </c>
      <c r="L148">
        <v>5242.3662953700004</v>
      </c>
      <c r="M148">
        <v>5217.5543070099993</v>
      </c>
      <c r="N148">
        <v>5217.5543070099993</v>
      </c>
      <c r="O148">
        <v>5237.6272311299999</v>
      </c>
      <c r="P148">
        <v>5237.6272311299999</v>
      </c>
      <c r="Q148">
        <v>5874.7545717700004</v>
      </c>
      <c r="R148">
        <v>5874.7545717700004</v>
      </c>
      <c r="S148">
        <v>6450.8967686200003</v>
      </c>
      <c r="T148">
        <v>6450.8967686200003</v>
      </c>
      <c r="U148">
        <v>6775.8535954600002</v>
      </c>
      <c r="V148">
        <v>6775.8535954600002</v>
      </c>
      <c r="W148">
        <v>6814.87302249</v>
      </c>
      <c r="X148">
        <v>6814.87302249</v>
      </c>
      <c r="Y148">
        <v>6793.8524183200007</v>
      </c>
      <c r="Z148">
        <v>6793.8524183200007</v>
      </c>
      <c r="AA148">
        <v>6796.10976639</v>
      </c>
      <c r="AB148">
        <v>6796.10976639</v>
      </c>
      <c r="AC148">
        <v>6660.0452944799999</v>
      </c>
      <c r="AD148">
        <v>6660.0452944799999</v>
      </c>
      <c r="AE148">
        <v>6534.8320507500002</v>
      </c>
      <c r="AF148">
        <v>6534.8320507500002</v>
      </c>
      <c r="AG148">
        <v>6512.9011963599996</v>
      </c>
      <c r="AH148">
        <v>6512.9011963599996</v>
      </c>
      <c r="AI148">
        <v>6590.0945347500001</v>
      </c>
      <c r="AJ148">
        <v>6590.0945347500001</v>
      </c>
      <c r="AK148">
        <v>6885.7296030500002</v>
      </c>
      <c r="AL148">
        <v>6885.7296030500002</v>
      </c>
      <c r="AM148">
        <v>7161.10784418</v>
      </c>
      <c r="AN148">
        <v>7161.10784418</v>
      </c>
      <c r="AO148">
        <v>7208.7703750500004</v>
      </c>
      <c r="AP148">
        <v>7208.7703750500004</v>
      </c>
      <c r="AQ148">
        <v>7028.2341119499997</v>
      </c>
      <c r="AR148" s="195">
        <v>7028.2341119499997</v>
      </c>
      <c r="AS148">
        <v>7006.5547957299996</v>
      </c>
      <c r="AT148">
        <v>7006.5547957299996</v>
      </c>
      <c r="AU148">
        <v>6707.7598742700002</v>
      </c>
      <c r="AV148">
        <v>6707.7598742700002</v>
      </c>
      <c r="AW148">
        <v>6657.3232111699999</v>
      </c>
      <c r="AX148">
        <v>6657.3232111699999</v>
      </c>
      <c r="AZ148" s="171">
        <f t="shared" si="26"/>
        <v>7208.7703750500004</v>
      </c>
      <c r="BA148" s="172">
        <f t="shared" si="27"/>
        <v>153.39677195820994</v>
      </c>
    </row>
    <row r="149" spans="1:53" x14ac:dyDescent="0.25">
      <c r="A149">
        <v>5</v>
      </c>
      <c r="B149"/>
      <c r="C149">
        <v>6239.0209387300001</v>
      </c>
      <c r="D149">
        <v>6239.0209387300001</v>
      </c>
      <c r="E149">
        <v>5807.4548699299994</v>
      </c>
      <c r="F149">
        <v>5807.4548699299994</v>
      </c>
      <c r="G149">
        <v>5548.69278029</v>
      </c>
      <c r="H149">
        <v>5548.69278029</v>
      </c>
      <c r="I149">
        <v>5323.4439637699998</v>
      </c>
      <c r="J149">
        <v>5323.4439637699998</v>
      </c>
      <c r="K149">
        <v>5178.9422645200002</v>
      </c>
      <c r="L149">
        <v>5178.9422645200002</v>
      </c>
      <c r="M149">
        <v>5161.3745705900001</v>
      </c>
      <c r="N149">
        <v>5161.3745705900001</v>
      </c>
      <c r="O149">
        <v>5176.15648452</v>
      </c>
      <c r="P149">
        <v>5176.15648452</v>
      </c>
      <c r="Q149">
        <v>5796.8338690500004</v>
      </c>
      <c r="R149">
        <v>5796.8338690500004</v>
      </c>
      <c r="S149">
        <v>6378.7816263500008</v>
      </c>
      <c r="T149">
        <v>6378.7816263500008</v>
      </c>
      <c r="U149">
        <v>6707.3850235699992</v>
      </c>
      <c r="V149">
        <v>6707.3850235699992</v>
      </c>
      <c r="W149">
        <v>6746.1776391200001</v>
      </c>
      <c r="X149">
        <v>6746.1776391200001</v>
      </c>
      <c r="Y149">
        <v>6723.9624546200002</v>
      </c>
      <c r="Z149">
        <v>6723.9624546200002</v>
      </c>
      <c r="AA149">
        <v>6722.6462009999996</v>
      </c>
      <c r="AB149">
        <v>6722.6462009999996</v>
      </c>
      <c r="AC149">
        <v>6584.19131973</v>
      </c>
      <c r="AD149">
        <v>6584.19131973</v>
      </c>
      <c r="AE149">
        <v>6457.2743483499999</v>
      </c>
      <c r="AF149">
        <v>6457.2743483499999</v>
      </c>
      <c r="AG149">
        <v>6428.46086027</v>
      </c>
      <c r="AH149">
        <v>6428.46086027</v>
      </c>
      <c r="AI149">
        <v>6486.42422377</v>
      </c>
      <c r="AJ149">
        <v>6486.42422377</v>
      </c>
      <c r="AK149">
        <v>6753.4937204899998</v>
      </c>
      <c r="AL149">
        <v>6753.4937204899998</v>
      </c>
      <c r="AM149">
        <v>7030.7405581500007</v>
      </c>
      <c r="AN149">
        <v>7030.7405581500007</v>
      </c>
      <c r="AO149">
        <v>7073.38215881</v>
      </c>
      <c r="AP149">
        <v>7073.38215881</v>
      </c>
      <c r="AQ149">
        <v>6920.2552275300004</v>
      </c>
      <c r="AR149" s="195">
        <v>6920.2552275300004</v>
      </c>
      <c r="AS149">
        <v>6910.6511571499996</v>
      </c>
      <c r="AT149">
        <v>6910.6511571499996</v>
      </c>
      <c r="AU149">
        <v>6616.5261700000001</v>
      </c>
      <c r="AV149">
        <v>6616.5261700000001</v>
      </c>
      <c r="AW149">
        <v>6556.7041478800002</v>
      </c>
      <c r="AX149">
        <v>6556.7041478800002</v>
      </c>
      <c r="AZ149" s="171">
        <f t="shared" si="26"/>
        <v>7073.38215881</v>
      </c>
      <c r="BA149" s="172">
        <f t="shared" si="27"/>
        <v>151.32897657819001</v>
      </c>
    </row>
    <row r="150" spans="1:53" x14ac:dyDescent="0.25">
      <c r="A150">
        <v>6</v>
      </c>
      <c r="B150"/>
      <c r="C150">
        <v>6045.2291303100001</v>
      </c>
      <c r="D150">
        <v>6045.2291303100001</v>
      </c>
      <c r="E150">
        <v>5686.3077585499996</v>
      </c>
      <c r="F150">
        <v>5686.3077585499996</v>
      </c>
      <c r="G150">
        <v>5434.3013326699993</v>
      </c>
      <c r="H150">
        <v>5434.3013326699993</v>
      </c>
      <c r="I150">
        <v>5276.68986107</v>
      </c>
      <c r="J150">
        <v>5276.68986107</v>
      </c>
      <c r="K150">
        <v>5071.4062227300001</v>
      </c>
      <c r="L150">
        <v>5071.4062227300001</v>
      </c>
      <c r="M150">
        <v>4902.3643249699999</v>
      </c>
      <c r="N150">
        <v>4902.3643249699999</v>
      </c>
      <c r="O150">
        <v>4925.5197324599994</v>
      </c>
      <c r="P150">
        <v>4925.5197324599994</v>
      </c>
      <c r="Q150">
        <v>5375.7644296899998</v>
      </c>
      <c r="R150">
        <v>5375.7644296899998</v>
      </c>
      <c r="S150">
        <v>5824.4045149800004</v>
      </c>
      <c r="T150">
        <v>5824.4045149800004</v>
      </c>
      <c r="U150">
        <v>6140.8928097200014</v>
      </c>
      <c r="V150">
        <v>6140.8928097200014</v>
      </c>
      <c r="W150">
        <v>6322.6152195100003</v>
      </c>
      <c r="X150">
        <v>6322.6152195100003</v>
      </c>
      <c r="Y150">
        <v>6400.7790643900007</v>
      </c>
      <c r="Z150">
        <v>6400.7790643900007</v>
      </c>
      <c r="AA150">
        <v>6420.7752747699997</v>
      </c>
      <c r="AB150">
        <v>6420.7752747699997</v>
      </c>
      <c r="AC150">
        <v>6301.7177090599998</v>
      </c>
      <c r="AD150">
        <v>6301.7177090599998</v>
      </c>
      <c r="AE150">
        <v>6208.3024970500001</v>
      </c>
      <c r="AF150">
        <v>6208.3024970500001</v>
      </c>
      <c r="AG150">
        <v>6127.53575172</v>
      </c>
      <c r="AH150">
        <v>6127.53575172</v>
      </c>
      <c r="AI150">
        <v>6023.5978566000013</v>
      </c>
      <c r="AJ150">
        <v>6023.5978566000013</v>
      </c>
      <c r="AK150">
        <v>6130.9275174499999</v>
      </c>
      <c r="AL150">
        <v>6130.9275174499999</v>
      </c>
      <c r="AM150">
        <v>6415.7750384999999</v>
      </c>
      <c r="AN150">
        <v>6415.7750384999999</v>
      </c>
      <c r="AO150">
        <v>6605.8292080000001</v>
      </c>
      <c r="AP150">
        <v>6605.8292080000001</v>
      </c>
      <c r="AQ150">
        <v>6633.8645255800002</v>
      </c>
      <c r="AR150">
        <v>6633.8645255800002</v>
      </c>
      <c r="AS150">
        <v>6629.3159434200006</v>
      </c>
      <c r="AT150">
        <v>6629.3159434200006</v>
      </c>
      <c r="AU150">
        <v>6353.7636935099999</v>
      </c>
      <c r="AV150" s="195">
        <v>6353.7636935099999</v>
      </c>
      <c r="AW150">
        <v>6252.5641189899998</v>
      </c>
      <c r="AX150">
        <v>6252.5641189899998</v>
      </c>
      <c r="AZ150" s="171">
        <f t="shared" si="26"/>
        <v>6633.8645255800002</v>
      </c>
      <c r="BA150" s="172">
        <f t="shared" si="27"/>
        <v>143.51024353569994</v>
      </c>
    </row>
    <row r="151" spans="1:53" x14ac:dyDescent="0.25">
      <c r="A151">
        <v>7</v>
      </c>
      <c r="B151"/>
      <c r="C151">
        <v>6310.6287050900009</v>
      </c>
      <c r="D151">
        <v>6310.6287050900009</v>
      </c>
      <c r="E151">
        <v>5923.0610606400014</v>
      </c>
      <c r="F151">
        <v>5923.0610606400014</v>
      </c>
      <c r="G151">
        <v>5617.4583525400003</v>
      </c>
      <c r="H151">
        <v>5617.4583525400003</v>
      </c>
      <c r="I151">
        <v>5447.5293459799996</v>
      </c>
      <c r="J151">
        <v>5447.5293459799996</v>
      </c>
      <c r="K151">
        <v>5297.4526871799999</v>
      </c>
      <c r="L151">
        <v>5297.4526871799999</v>
      </c>
      <c r="M151">
        <v>5076.5618645499999</v>
      </c>
      <c r="N151">
        <v>5076.5618645499999</v>
      </c>
      <c r="O151">
        <v>4823.2475892500006</v>
      </c>
      <c r="P151">
        <v>4823.2475892500006</v>
      </c>
      <c r="Q151">
        <v>4715.5574300099997</v>
      </c>
      <c r="R151">
        <v>4715.5574300099997</v>
      </c>
      <c r="S151">
        <v>4856.5159596900003</v>
      </c>
      <c r="T151">
        <v>4856.5159596900003</v>
      </c>
      <c r="U151">
        <v>5270.9085979400006</v>
      </c>
      <c r="V151">
        <v>5270.9085979400006</v>
      </c>
      <c r="W151">
        <v>5690.4340315900008</v>
      </c>
      <c r="X151">
        <v>5690.4340315900008</v>
      </c>
      <c r="Y151">
        <v>5965.7757967500002</v>
      </c>
      <c r="Z151">
        <v>5965.7757967500002</v>
      </c>
      <c r="AA151">
        <v>6167.8234235899999</v>
      </c>
      <c r="AB151">
        <v>6167.8234235899999</v>
      </c>
      <c r="AC151">
        <v>6232.4175036800007</v>
      </c>
      <c r="AD151">
        <v>6232.4175036800007</v>
      </c>
      <c r="AE151">
        <v>6170.4250248400003</v>
      </c>
      <c r="AF151">
        <v>6170.4250248400003</v>
      </c>
      <c r="AG151">
        <v>6036.0131533900003</v>
      </c>
      <c r="AH151">
        <v>6036.0131533900003</v>
      </c>
      <c r="AI151">
        <v>6030.2019796799996</v>
      </c>
      <c r="AJ151">
        <v>6030.2019796799996</v>
      </c>
      <c r="AK151">
        <v>6410.0714885799998</v>
      </c>
      <c r="AL151">
        <v>6410.0714885799998</v>
      </c>
      <c r="AM151">
        <v>6707.7654278399996</v>
      </c>
      <c r="AN151">
        <v>6707.7654278399996</v>
      </c>
      <c r="AO151">
        <v>6697.34636176</v>
      </c>
      <c r="AP151">
        <v>6697.34636176</v>
      </c>
      <c r="AQ151">
        <v>6483.5975484800001</v>
      </c>
      <c r="AR151">
        <v>6483.5975484800001</v>
      </c>
      <c r="AS151">
        <v>6387.3477730499999</v>
      </c>
      <c r="AT151">
        <v>6387.3477730499999</v>
      </c>
      <c r="AU151">
        <v>6253.1787247299999</v>
      </c>
      <c r="AV151" s="195">
        <v>6253.1787247299999</v>
      </c>
      <c r="AW151">
        <v>6365.8453118400002</v>
      </c>
      <c r="AX151">
        <v>6365.8453118400002</v>
      </c>
      <c r="AZ151" s="171">
        <f t="shared" si="26"/>
        <v>6707.7654278399996</v>
      </c>
      <c r="BA151" s="172">
        <f t="shared" si="27"/>
        <v>140.93716514266993</v>
      </c>
    </row>
    <row r="152" spans="1:53"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s="195"/>
      <c r="AW152"/>
      <c r="AX152"/>
    </row>
    <row r="153" spans="1:53" x14ac:dyDescent="0.25">
      <c r="A153" t="s">
        <v>241</v>
      </c>
      <c r="B153">
        <v>15</v>
      </c>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s="195"/>
      <c r="AW153"/>
      <c r="AX153"/>
      <c r="AZ153"/>
      <c r="BA153"/>
    </row>
    <row r="154" spans="1:53" x14ac:dyDescent="0.25">
      <c r="A154" t="s">
        <v>78</v>
      </c>
      <c r="B154" t="s">
        <v>242</v>
      </c>
      <c r="C154" t="s">
        <v>272</v>
      </c>
      <c r="D154" t="s">
        <v>273</v>
      </c>
      <c r="E154" t="s">
        <v>272</v>
      </c>
      <c r="F154" t="s">
        <v>273</v>
      </c>
      <c r="G154" t="s">
        <v>272</v>
      </c>
      <c r="H154" t="s">
        <v>273</v>
      </c>
      <c r="I154" t="s">
        <v>272</v>
      </c>
      <c r="J154" t="s">
        <v>273</v>
      </c>
      <c r="K154" t="s">
        <v>272</v>
      </c>
      <c r="L154" t="s">
        <v>273</v>
      </c>
      <c r="M154" t="s">
        <v>272</v>
      </c>
      <c r="N154" t="s">
        <v>273</v>
      </c>
      <c r="O154" t="s">
        <v>272</v>
      </c>
      <c r="P154" t="s">
        <v>273</v>
      </c>
      <c r="Q154" t="s">
        <v>272</v>
      </c>
      <c r="R154" t="s">
        <v>273</v>
      </c>
      <c r="S154" t="s">
        <v>272</v>
      </c>
      <c r="T154" t="s">
        <v>273</v>
      </c>
      <c r="U154" t="s">
        <v>272</v>
      </c>
      <c r="V154" t="s">
        <v>273</v>
      </c>
      <c r="W154" t="s">
        <v>272</v>
      </c>
      <c r="X154" t="s">
        <v>273</v>
      </c>
      <c r="Y154" t="s">
        <v>272</v>
      </c>
      <c r="Z154" t="s">
        <v>273</v>
      </c>
      <c r="AA154" t="s">
        <v>272</v>
      </c>
      <c r="AB154" t="s">
        <v>273</v>
      </c>
      <c r="AC154" t="s">
        <v>272</v>
      </c>
      <c r="AD154" t="s">
        <v>273</v>
      </c>
      <c r="AE154" t="s">
        <v>272</v>
      </c>
      <c r="AF154" t="s">
        <v>273</v>
      </c>
      <c r="AG154" t="s">
        <v>272</v>
      </c>
      <c r="AH154" t="s">
        <v>273</v>
      </c>
      <c r="AI154" t="s">
        <v>272</v>
      </c>
      <c r="AJ154" t="s">
        <v>273</v>
      </c>
      <c r="AK154" t="s">
        <v>272</v>
      </c>
      <c r="AL154" t="s">
        <v>273</v>
      </c>
      <c r="AM154" t="s">
        <v>272</v>
      </c>
      <c r="AN154" t="s">
        <v>273</v>
      </c>
      <c r="AO154" t="s">
        <v>272</v>
      </c>
      <c r="AP154" t="s">
        <v>273</v>
      </c>
      <c r="AQ154" t="s">
        <v>272</v>
      </c>
      <c r="AR154" t="s">
        <v>273</v>
      </c>
      <c r="AS154" t="s">
        <v>272</v>
      </c>
      <c r="AT154" t="s">
        <v>273</v>
      </c>
      <c r="AU154" t="s">
        <v>272</v>
      </c>
      <c r="AV154" t="s">
        <v>273</v>
      </c>
      <c r="AW154" t="s">
        <v>272</v>
      </c>
      <c r="AX154" s="195" t="s">
        <v>243</v>
      </c>
      <c r="AZ154"/>
      <c r="BA154"/>
    </row>
    <row r="155" spans="1:53" x14ac:dyDescent="0.25">
      <c r="A155">
        <v>1</v>
      </c>
      <c r="B155"/>
      <c r="C155">
        <v>5995.9488764799999</v>
      </c>
      <c r="D155">
        <v>5995.9488764799999</v>
      </c>
      <c r="E155">
        <v>5548.15375993</v>
      </c>
      <c r="F155">
        <v>5548.15375993</v>
      </c>
      <c r="G155">
        <v>5280.21678729</v>
      </c>
      <c r="H155">
        <v>5280.21678729</v>
      </c>
      <c r="I155">
        <v>5039.2430220900014</v>
      </c>
      <c r="J155">
        <v>5039.2430220900014</v>
      </c>
      <c r="K155">
        <v>4918.8843125000003</v>
      </c>
      <c r="L155">
        <v>4918.8843125000003</v>
      </c>
      <c r="M155">
        <v>4920.8116033599999</v>
      </c>
      <c r="N155">
        <v>4920.8116033599999</v>
      </c>
      <c r="O155">
        <v>4960.7539602699999</v>
      </c>
      <c r="P155">
        <v>4960.7539602699999</v>
      </c>
      <c r="Q155">
        <v>5602.4094375200002</v>
      </c>
      <c r="R155">
        <v>5602.4094375200002</v>
      </c>
      <c r="S155">
        <v>6208.6159267500007</v>
      </c>
      <c r="T155">
        <v>6208.6159267500007</v>
      </c>
      <c r="U155">
        <v>6555.7553491899998</v>
      </c>
      <c r="V155">
        <v>6555.7553491899998</v>
      </c>
      <c r="W155">
        <v>6604.4319322500014</v>
      </c>
      <c r="X155">
        <v>6604.4319322500014</v>
      </c>
      <c r="Y155">
        <v>6585.3735976299986</v>
      </c>
      <c r="Z155">
        <v>6585.3735976299986</v>
      </c>
      <c r="AA155">
        <v>6582.0108735399999</v>
      </c>
      <c r="AB155">
        <v>6582.0108735399999</v>
      </c>
      <c r="AC155">
        <v>6439.7487664599994</v>
      </c>
      <c r="AD155">
        <v>6439.7487664599994</v>
      </c>
      <c r="AE155">
        <v>6308.3385621699999</v>
      </c>
      <c r="AF155">
        <v>6308.3385621699999</v>
      </c>
      <c r="AG155">
        <v>6277.5078344199992</v>
      </c>
      <c r="AH155">
        <v>6277.5078344199992</v>
      </c>
      <c r="AI155">
        <v>6332.4903040299996</v>
      </c>
      <c r="AJ155">
        <v>6332.4903040299996</v>
      </c>
      <c r="AK155">
        <v>6599.2329953099998</v>
      </c>
      <c r="AL155">
        <v>6599.2329953099998</v>
      </c>
      <c r="AM155">
        <v>6900.4339328599999</v>
      </c>
      <c r="AN155">
        <v>6900.4339328599999</v>
      </c>
      <c r="AO155">
        <v>6929.5242124199985</v>
      </c>
      <c r="AP155">
        <v>6929.5242124199985</v>
      </c>
      <c r="AQ155">
        <v>6765.7046632500014</v>
      </c>
      <c r="AR155">
        <v>6765.7046632500014</v>
      </c>
      <c r="AS155">
        <v>6729.1182890299997</v>
      </c>
      <c r="AT155">
        <v>6729.1182890299997</v>
      </c>
      <c r="AU155">
        <v>6404.6168319499993</v>
      </c>
      <c r="AV155" s="195">
        <v>6404.6168319499993</v>
      </c>
      <c r="AW155">
        <v>6322.62621958</v>
      </c>
      <c r="AX155">
        <v>6322.62621958</v>
      </c>
      <c r="AZ155" s="171">
        <f>MAX(C155:AX155)</f>
        <v>6929.5242124199985</v>
      </c>
      <c r="BA155" s="172">
        <f>SUM(C155:AX155)/2000</f>
        <v>146.81195205028007</v>
      </c>
    </row>
    <row r="156" spans="1:53" x14ac:dyDescent="0.25">
      <c r="A156">
        <v>2</v>
      </c>
      <c r="B156"/>
      <c r="C156">
        <v>6116.7317796099996</v>
      </c>
      <c r="D156">
        <v>6116.7317796099996</v>
      </c>
      <c r="E156">
        <v>5722.4672052800006</v>
      </c>
      <c r="F156">
        <v>5722.4672052800006</v>
      </c>
      <c r="G156">
        <v>5494.25888717</v>
      </c>
      <c r="H156">
        <v>5494.25888717</v>
      </c>
      <c r="I156">
        <v>5299.5901359400004</v>
      </c>
      <c r="J156">
        <v>5299.5901359400004</v>
      </c>
      <c r="K156">
        <v>5187.5906000899986</v>
      </c>
      <c r="L156">
        <v>5187.5906000899986</v>
      </c>
      <c r="M156">
        <v>5227.9813171000014</v>
      </c>
      <c r="N156">
        <v>5227.9813171000014</v>
      </c>
      <c r="O156">
        <v>5259.8166972700001</v>
      </c>
      <c r="P156">
        <v>5259.8166972700001</v>
      </c>
      <c r="Q156">
        <v>5807.2849391300006</v>
      </c>
      <c r="R156">
        <v>5807.2849391300006</v>
      </c>
      <c r="S156">
        <v>6336.3140683400006</v>
      </c>
      <c r="T156">
        <v>6336.3140683400006</v>
      </c>
      <c r="U156">
        <v>6648.2745364900002</v>
      </c>
      <c r="V156">
        <v>6648.2745364900002</v>
      </c>
      <c r="W156">
        <v>6682.5288495799996</v>
      </c>
      <c r="X156">
        <v>6682.5288495799996</v>
      </c>
      <c r="Y156">
        <v>6648.8498904899998</v>
      </c>
      <c r="Z156">
        <v>6648.8498904899998</v>
      </c>
      <c r="AA156">
        <v>6660.2169508699999</v>
      </c>
      <c r="AB156">
        <v>6660.2169508699999</v>
      </c>
      <c r="AC156">
        <v>6531.9616730500002</v>
      </c>
      <c r="AD156">
        <v>6531.9616730500002</v>
      </c>
      <c r="AE156">
        <v>6419.12549356</v>
      </c>
      <c r="AF156">
        <v>6419.12549356</v>
      </c>
      <c r="AG156">
        <v>6388.1015236399999</v>
      </c>
      <c r="AH156">
        <v>6388.1015236399999</v>
      </c>
      <c r="AI156">
        <v>6427.6709030000002</v>
      </c>
      <c r="AJ156">
        <v>6427.6709030000002</v>
      </c>
      <c r="AK156">
        <v>6642.7271178700003</v>
      </c>
      <c r="AL156">
        <v>6642.7271178700003</v>
      </c>
      <c r="AM156">
        <v>6873.0408346099994</v>
      </c>
      <c r="AN156">
        <v>6873.0408346099994</v>
      </c>
      <c r="AO156">
        <v>6881.2622318800004</v>
      </c>
      <c r="AP156">
        <v>6881.2622318800004</v>
      </c>
      <c r="AQ156">
        <v>6703.7304718200003</v>
      </c>
      <c r="AR156">
        <v>6703.7304718200003</v>
      </c>
      <c r="AS156">
        <v>6703.6589694100003</v>
      </c>
      <c r="AT156">
        <v>6703.6589694100003</v>
      </c>
      <c r="AU156">
        <v>6444.6374388100003</v>
      </c>
      <c r="AV156">
        <v>6444.6374388100003</v>
      </c>
      <c r="AW156" s="195">
        <v>6383.7648779699994</v>
      </c>
      <c r="AX156">
        <v>6383.7648779699994</v>
      </c>
      <c r="AZ156" s="171">
        <f t="shared" ref="AZ156:AZ161" si="28">MAX(C156:AX156)</f>
        <v>6881.2622318800004</v>
      </c>
      <c r="BA156" s="172">
        <f t="shared" ref="BA156:BA161" si="29">SUM(C156:AX156)/2000</f>
        <v>149.49158739298002</v>
      </c>
    </row>
    <row r="157" spans="1:53" x14ac:dyDescent="0.25">
      <c r="A157">
        <v>3</v>
      </c>
      <c r="B157"/>
      <c r="C157">
        <v>6095.4183529899992</v>
      </c>
      <c r="D157">
        <v>6095.4183529899992</v>
      </c>
      <c r="E157">
        <v>5692.5392709099997</v>
      </c>
      <c r="F157">
        <v>5692.5392709099997</v>
      </c>
      <c r="G157">
        <v>5458.8160748800001</v>
      </c>
      <c r="H157">
        <v>5458.8160748800001</v>
      </c>
      <c r="I157">
        <v>5246.4942249599999</v>
      </c>
      <c r="J157">
        <v>5246.4942249599999</v>
      </c>
      <c r="K157">
        <v>5131.2605095899999</v>
      </c>
      <c r="L157">
        <v>5131.2605095899999</v>
      </c>
      <c r="M157">
        <v>5120.2033478699996</v>
      </c>
      <c r="N157">
        <v>5120.2033478699996</v>
      </c>
      <c r="O157">
        <v>5122.4887176599996</v>
      </c>
      <c r="P157">
        <v>5122.4887176599996</v>
      </c>
      <c r="Q157">
        <v>5713.18485736</v>
      </c>
      <c r="R157">
        <v>5713.18485736</v>
      </c>
      <c r="S157">
        <v>6318.6276786300004</v>
      </c>
      <c r="T157">
        <v>6318.6276786300004</v>
      </c>
      <c r="U157">
        <v>6653.6259819699999</v>
      </c>
      <c r="V157">
        <v>6653.6259819699999</v>
      </c>
      <c r="W157">
        <v>6686.8411632099996</v>
      </c>
      <c r="X157">
        <v>6686.8411632099996</v>
      </c>
      <c r="Y157">
        <v>6650.1833414199991</v>
      </c>
      <c r="Z157">
        <v>6650.1833414199991</v>
      </c>
      <c r="AA157">
        <v>6658.2507858699992</v>
      </c>
      <c r="AB157">
        <v>6658.2507858699992</v>
      </c>
      <c r="AC157">
        <v>6522.8170587799996</v>
      </c>
      <c r="AD157">
        <v>6522.8170587799996</v>
      </c>
      <c r="AE157">
        <v>6400.0423822700004</v>
      </c>
      <c r="AF157">
        <v>6400.0423822700004</v>
      </c>
      <c r="AG157">
        <v>6361.6210042399998</v>
      </c>
      <c r="AH157">
        <v>6361.6210042399998</v>
      </c>
      <c r="AI157">
        <v>6395.2626834700004</v>
      </c>
      <c r="AJ157">
        <v>6395.2626834700004</v>
      </c>
      <c r="AK157">
        <v>6591.0080063599999</v>
      </c>
      <c r="AL157">
        <v>6591.0080063599999</v>
      </c>
      <c r="AM157">
        <v>6789.2540854299996</v>
      </c>
      <c r="AN157">
        <v>6789.2540854299996</v>
      </c>
      <c r="AO157">
        <v>6780.2520272600004</v>
      </c>
      <c r="AP157">
        <v>6780.2520272600004</v>
      </c>
      <c r="AQ157">
        <v>6650.4958348399996</v>
      </c>
      <c r="AR157">
        <v>6650.4958348399996</v>
      </c>
      <c r="AS157">
        <v>6727.6027116400001</v>
      </c>
      <c r="AT157">
        <v>6727.6027116400001</v>
      </c>
      <c r="AU157" s="195">
        <v>6495.61272336</v>
      </c>
      <c r="AV157">
        <v>6495.61272336</v>
      </c>
      <c r="AW157">
        <v>6406.7664206400004</v>
      </c>
      <c r="AX157">
        <v>6406.7664206400004</v>
      </c>
      <c r="AZ157" s="171">
        <f t="shared" si="28"/>
        <v>6789.2540854299996</v>
      </c>
      <c r="BA157" s="172">
        <f t="shared" si="29"/>
        <v>148.66866924561003</v>
      </c>
    </row>
    <row r="158" spans="1:53" x14ac:dyDescent="0.25">
      <c r="A158">
        <v>4</v>
      </c>
      <c r="B158"/>
      <c r="C158">
        <v>6147.8559640000003</v>
      </c>
      <c r="D158">
        <v>6147.8559640000003</v>
      </c>
      <c r="E158">
        <v>5737.9237330899996</v>
      </c>
      <c r="F158">
        <v>5737.9237330899996</v>
      </c>
      <c r="G158">
        <v>5498.5150817000003</v>
      </c>
      <c r="H158">
        <v>5498.5150817000003</v>
      </c>
      <c r="I158">
        <v>5291.3629325899992</v>
      </c>
      <c r="J158">
        <v>5291.3629325899992</v>
      </c>
      <c r="K158">
        <v>5170.5637946199986</v>
      </c>
      <c r="L158">
        <v>5170.5637946199986</v>
      </c>
      <c r="M158">
        <v>5175.7055433999994</v>
      </c>
      <c r="N158">
        <v>5175.7055433999994</v>
      </c>
      <c r="O158">
        <v>5174.9884892199998</v>
      </c>
      <c r="P158">
        <v>5174.9884892199998</v>
      </c>
      <c r="Q158">
        <v>5740.8225017300001</v>
      </c>
      <c r="R158">
        <v>5740.8225017300001</v>
      </c>
      <c r="S158">
        <v>6327.5557439100003</v>
      </c>
      <c r="T158">
        <v>6327.5557439100003</v>
      </c>
      <c r="U158">
        <v>6671.6121743100002</v>
      </c>
      <c r="V158">
        <v>6671.6121743100002</v>
      </c>
      <c r="W158">
        <v>6719.4536564699993</v>
      </c>
      <c r="X158">
        <v>6719.4536564699993</v>
      </c>
      <c r="Y158">
        <v>6691.6031388299998</v>
      </c>
      <c r="Z158">
        <v>6691.6031388299998</v>
      </c>
      <c r="AA158">
        <v>6706.8259139499996</v>
      </c>
      <c r="AB158">
        <v>6706.8259139499996</v>
      </c>
      <c r="AC158">
        <v>6575.6252182200014</v>
      </c>
      <c r="AD158">
        <v>6575.6252182200014</v>
      </c>
      <c r="AE158">
        <v>6452.1818550300004</v>
      </c>
      <c r="AF158">
        <v>6452.1818550300004</v>
      </c>
      <c r="AG158">
        <v>6413.3868384400002</v>
      </c>
      <c r="AH158">
        <v>6413.3868384400002</v>
      </c>
      <c r="AI158">
        <v>6452.6682156099996</v>
      </c>
      <c r="AJ158">
        <v>6452.6682156099996</v>
      </c>
      <c r="AK158">
        <v>6668.3051793300001</v>
      </c>
      <c r="AL158">
        <v>6668.3051793300001</v>
      </c>
      <c r="AM158">
        <v>6877.2431832599996</v>
      </c>
      <c r="AN158">
        <v>6877.2431832599996</v>
      </c>
      <c r="AO158">
        <v>6862.1484473700002</v>
      </c>
      <c r="AP158">
        <v>6862.1484473700002</v>
      </c>
      <c r="AQ158">
        <v>6705.9189211499997</v>
      </c>
      <c r="AR158">
        <v>6705.9189211499997</v>
      </c>
      <c r="AS158">
        <v>6752.2161983599999</v>
      </c>
      <c r="AT158">
        <v>6752.2161983599999</v>
      </c>
      <c r="AU158">
        <v>6506.4334092599993</v>
      </c>
      <c r="AV158">
        <v>6506.4334092599993</v>
      </c>
      <c r="AW158">
        <v>6425.22798487</v>
      </c>
      <c r="AX158">
        <v>6425.22798487</v>
      </c>
      <c r="AZ158" s="171">
        <f t="shared" si="28"/>
        <v>6877.2431832599996</v>
      </c>
      <c r="BA158" s="172">
        <f t="shared" si="29"/>
        <v>149.74614411872003</v>
      </c>
    </row>
    <row r="159" spans="1:53" x14ac:dyDescent="0.25">
      <c r="A159">
        <v>5</v>
      </c>
      <c r="B159"/>
      <c r="C159">
        <v>6072.8038580299999</v>
      </c>
      <c r="D159">
        <v>6072.8038580299999</v>
      </c>
      <c r="E159">
        <v>5688.7110596900002</v>
      </c>
      <c r="F159">
        <v>5688.7110596900002</v>
      </c>
      <c r="G159">
        <v>5466.4770476199992</v>
      </c>
      <c r="H159">
        <v>5466.4770476199992</v>
      </c>
      <c r="I159">
        <v>5262.2944988900008</v>
      </c>
      <c r="J159">
        <v>5262.2944988900008</v>
      </c>
      <c r="K159">
        <v>5154.5454016000003</v>
      </c>
      <c r="L159">
        <v>5154.5454016000003</v>
      </c>
      <c r="M159">
        <v>5169.7600190700005</v>
      </c>
      <c r="N159">
        <v>5169.7600190700005</v>
      </c>
      <c r="O159">
        <v>5197.8635005100004</v>
      </c>
      <c r="P159">
        <v>5197.8635005100004</v>
      </c>
      <c r="Q159">
        <v>5770.0450465700014</v>
      </c>
      <c r="R159">
        <v>5770.0450465700014</v>
      </c>
      <c r="S159">
        <v>6311.4890244999997</v>
      </c>
      <c r="T159">
        <v>6311.4890244999997</v>
      </c>
      <c r="U159">
        <v>6607.39170276</v>
      </c>
      <c r="V159">
        <v>6607.39170276</v>
      </c>
      <c r="W159">
        <v>6625.7140384499999</v>
      </c>
      <c r="X159">
        <v>6625.7140384499999</v>
      </c>
      <c r="Y159">
        <v>6584.7391389300001</v>
      </c>
      <c r="Z159">
        <v>6584.7391389300001</v>
      </c>
      <c r="AA159">
        <v>6591.1547505099998</v>
      </c>
      <c r="AB159">
        <v>6591.1547505099998</v>
      </c>
      <c r="AC159">
        <v>6459.6631928400002</v>
      </c>
      <c r="AD159">
        <v>6459.6631928400002</v>
      </c>
      <c r="AE159">
        <v>6350.9983219299993</v>
      </c>
      <c r="AF159">
        <v>6350.9983219299993</v>
      </c>
      <c r="AG159">
        <v>6324.5627425399998</v>
      </c>
      <c r="AH159">
        <v>6324.5627425399998</v>
      </c>
      <c r="AI159">
        <v>6367.4174461100001</v>
      </c>
      <c r="AJ159">
        <v>6367.4174461100001</v>
      </c>
      <c r="AK159">
        <v>6567.61749169</v>
      </c>
      <c r="AL159">
        <v>6567.61749169</v>
      </c>
      <c r="AM159">
        <v>6771.2365062499994</v>
      </c>
      <c r="AN159">
        <v>6771.2365062499994</v>
      </c>
      <c r="AO159">
        <v>6771.86914583</v>
      </c>
      <c r="AP159">
        <v>6771.86914583</v>
      </c>
      <c r="AQ159">
        <v>6621.0514660099998</v>
      </c>
      <c r="AR159">
        <v>6621.0514660099998</v>
      </c>
      <c r="AS159">
        <v>6655.2323240799997</v>
      </c>
      <c r="AT159">
        <v>6655.2323240799997</v>
      </c>
      <c r="AU159">
        <v>6410.8323722799996</v>
      </c>
      <c r="AV159">
        <v>6410.8323722799996</v>
      </c>
      <c r="AW159">
        <v>6348.3381745999995</v>
      </c>
      <c r="AX159">
        <v>6348.3381745999995</v>
      </c>
      <c r="AZ159" s="171">
        <f t="shared" si="28"/>
        <v>6771.86914583</v>
      </c>
      <c r="BA159" s="172">
        <f t="shared" si="29"/>
        <v>148.15180827128995</v>
      </c>
    </row>
    <row r="160" spans="1:53" x14ac:dyDescent="0.25">
      <c r="A160">
        <v>6</v>
      </c>
      <c r="B160"/>
      <c r="C160">
        <v>5863.4225096399996</v>
      </c>
      <c r="D160">
        <v>5863.4225096399996</v>
      </c>
      <c r="E160">
        <v>5519.3057541399994</v>
      </c>
      <c r="F160">
        <v>5519.3057541399994</v>
      </c>
      <c r="G160">
        <v>5283.4453358699993</v>
      </c>
      <c r="H160">
        <v>5283.4453358699993</v>
      </c>
      <c r="I160">
        <v>5142.4066027099998</v>
      </c>
      <c r="J160">
        <v>5142.4066027099998</v>
      </c>
      <c r="K160">
        <v>4960.5677371400006</v>
      </c>
      <c r="L160">
        <v>4960.5677371400006</v>
      </c>
      <c r="M160">
        <v>4809.4415986499998</v>
      </c>
      <c r="N160">
        <v>4809.4415986499998</v>
      </c>
      <c r="O160">
        <v>4883.5584025600001</v>
      </c>
      <c r="P160">
        <v>4883.5584025600001</v>
      </c>
      <c r="Q160">
        <v>5376.23155357</v>
      </c>
      <c r="R160">
        <v>5376.23155357</v>
      </c>
      <c r="S160">
        <v>5848.4025898499985</v>
      </c>
      <c r="T160">
        <v>5848.4025898499985</v>
      </c>
      <c r="U160">
        <v>6150.1209237599996</v>
      </c>
      <c r="V160">
        <v>6150.1209237599996</v>
      </c>
      <c r="W160">
        <v>6310.4105835299997</v>
      </c>
      <c r="X160">
        <v>6310.4105835299997</v>
      </c>
      <c r="Y160">
        <v>6380.0315043600003</v>
      </c>
      <c r="Z160">
        <v>6380.0315043600003</v>
      </c>
      <c r="AA160">
        <v>6386.3761151999988</v>
      </c>
      <c r="AB160">
        <v>6386.3761151999988</v>
      </c>
      <c r="AC160">
        <v>6268.6529792599986</v>
      </c>
      <c r="AD160">
        <v>6268.6529792599986</v>
      </c>
      <c r="AE160">
        <v>6187.7289019999998</v>
      </c>
      <c r="AF160">
        <v>6187.7289019999998</v>
      </c>
      <c r="AG160">
        <v>6116.5949615700001</v>
      </c>
      <c r="AH160">
        <v>6116.5949615700001</v>
      </c>
      <c r="AI160">
        <v>6014.2210839199997</v>
      </c>
      <c r="AJ160">
        <v>6014.2210839199997</v>
      </c>
      <c r="AK160">
        <v>6074.5789847699998</v>
      </c>
      <c r="AL160">
        <v>6074.5789847699998</v>
      </c>
      <c r="AM160">
        <v>6290.6282878300008</v>
      </c>
      <c r="AN160">
        <v>6290.6282878300008</v>
      </c>
      <c r="AO160">
        <v>6437.5136055900002</v>
      </c>
      <c r="AP160">
        <v>6437.5136055900002</v>
      </c>
      <c r="AQ160">
        <v>6477.8508856900007</v>
      </c>
      <c r="AR160">
        <v>6477.8508856900007</v>
      </c>
      <c r="AS160">
        <v>6502.4477637200007</v>
      </c>
      <c r="AT160">
        <v>6502.4477637200007</v>
      </c>
      <c r="AU160">
        <v>6238.3721366500004</v>
      </c>
      <c r="AV160">
        <v>6238.3721366500004</v>
      </c>
      <c r="AW160">
        <v>6100.68266623</v>
      </c>
      <c r="AX160">
        <v>6100.68266623</v>
      </c>
      <c r="AZ160" s="171">
        <f t="shared" si="28"/>
        <v>6502.4477637200007</v>
      </c>
      <c r="BA160" s="172">
        <f t="shared" si="29"/>
        <v>141.62299346821004</v>
      </c>
    </row>
    <row r="161" spans="1:53" x14ac:dyDescent="0.25">
      <c r="A161">
        <v>7</v>
      </c>
      <c r="B161"/>
      <c r="C161">
        <v>6329.63329841</v>
      </c>
      <c r="D161">
        <v>6329.63329841</v>
      </c>
      <c r="E161">
        <v>5933.4525769100001</v>
      </c>
      <c r="F161">
        <v>5933.4525769100001</v>
      </c>
      <c r="G161">
        <v>5622.869627699999</v>
      </c>
      <c r="H161">
        <v>5622.869627699999</v>
      </c>
      <c r="I161">
        <v>5452.3538445200002</v>
      </c>
      <c r="J161">
        <v>5452.3538445200002</v>
      </c>
      <c r="K161">
        <v>5294.00349551</v>
      </c>
      <c r="L161">
        <v>5294.00349551</v>
      </c>
      <c r="M161">
        <v>5057.3261741200004</v>
      </c>
      <c r="N161">
        <v>5057.3261741200004</v>
      </c>
      <c r="O161">
        <v>4798.0195643699999</v>
      </c>
      <c r="P161">
        <v>4798.0195643699999</v>
      </c>
      <c r="Q161">
        <v>4720.8832621399997</v>
      </c>
      <c r="R161">
        <v>4720.8832621399997</v>
      </c>
      <c r="S161">
        <v>4894.2881562599996</v>
      </c>
      <c r="T161">
        <v>4894.2881562599996</v>
      </c>
      <c r="U161">
        <v>5326.9581905199993</v>
      </c>
      <c r="V161">
        <v>5326.9581905199993</v>
      </c>
      <c r="W161">
        <v>5759.1321517099996</v>
      </c>
      <c r="X161">
        <v>5759.1321517099996</v>
      </c>
      <c r="Y161">
        <v>6046.1869753600004</v>
      </c>
      <c r="Z161">
        <v>6046.1869753600004</v>
      </c>
      <c r="AA161">
        <v>6248.5735279399996</v>
      </c>
      <c r="AB161">
        <v>6248.5735279399996</v>
      </c>
      <c r="AC161">
        <v>6322.6285930499998</v>
      </c>
      <c r="AD161">
        <v>6322.6285930499998</v>
      </c>
      <c r="AE161">
        <v>6259.8085290899999</v>
      </c>
      <c r="AF161">
        <v>6259.8085290899999</v>
      </c>
      <c r="AG161">
        <v>6118.2969013300008</v>
      </c>
      <c r="AH161">
        <v>6118.2969013300008</v>
      </c>
      <c r="AI161">
        <v>6113.0469077299986</v>
      </c>
      <c r="AJ161">
        <v>6113.0469077299986</v>
      </c>
      <c r="AK161">
        <v>6486.9212944800001</v>
      </c>
      <c r="AL161">
        <v>6486.9212944800001</v>
      </c>
      <c r="AM161">
        <v>6751.9112366900008</v>
      </c>
      <c r="AN161">
        <v>6751.9112366900008</v>
      </c>
      <c r="AO161">
        <v>6728.2801726199996</v>
      </c>
      <c r="AP161">
        <v>6728.2801726199996</v>
      </c>
      <c r="AQ161">
        <v>6507.0044935000014</v>
      </c>
      <c r="AR161">
        <v>6507.0044935000014</v>
      </c>
      <c r="AS161">
        <v>6447.2844086299992</v>
      </c>
      <c r="AT161">
        <v>6447.2844086299992</v>
      </c>
      <c r="AU161">
        <v>6330.7359482800002</v>
      </c>
      <c r="AV161">
        <v>6330.7359482800002</v>
      </c>
      <c r="AW161">
        <v>6414.4803302199998</v>
      </c>
      <c r="AX161">
        <v>6414.4803302199998</v>
      </c>
      <c r="AZ161" s="171">
        <f t="shared" si="28"/>
        <v>6751.9112366900008</v>
      </c>
      <c r="BA161" s="172">
        <f t="shared" si="29"/>
        <v>141.96407966109001</v>
      </c>
    </row>
    <row r="162" spans="1:53"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row>
    <row r="163" spans="1:53" x14ac:dyDescent="0.25">
      <c r="A163" t="s">
        <v>241</v>
      </c>
      <c r="B163">
        <v>16</v>
      </c>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Z163"/>
      <c r="BA163"/>
    </row>
    <row r="164" spans="1:53" x14ac:dyDescent="0.25">
      <c r="A164" t="s">
        <v>78</v>
      </c>
      <c r="B164" t="s">
        <v>242</v>
      </c>
      <c r="C164" t="s">
        <v>272</v>
      </c>
      <c r="D164" t="s">
        <v>273</v>
      </c>
      <c r="E164" t="s">
        <v>272</v>
      </c>
      <c r="F164" t="s">
        <v>273</v>
      </c>
      <c r="G164" t="s">
        <v>272</v>
      </c>
      <c r="H164" t="s">
        <v>273</v>
      </c>
      <c r="I164" t="s">
        <v>272</v>
      </c>
      <c r="J164" t="s">
        <v>273</v>
      </c>
      <c r="K164" t="s">
        <v>272</v>
      </c>
      <c r="L164" t="s">
        <v>273</v>
      </c>
      <c r="M164" t="s">
        <v>272</v>
      </c>
      <c r="N164" t="s">
        <v>273</v>
      </c>
      <c r="O164" t="s">
        <v>272</v>
      </c>
      <c r="P164" t="s">
        <v>273</v>
      </c>
      <c r="Q164" t="s">
        <v>272</v>
      </c>
      <c r="R164" t="s">
        <v>273</v>
      </c>
      <c r="S164" t="s">
        <v>272</v>
      </c>
      <c r="T164" t="s">
        <v>273</v>
      </c>
      <c r="U164" t="s">
        <v>272</v>
      </c>
      <c r="V164" t="s">
        <v>273</v>
      </c>
      <c r="W164" t="s">
        <v>272</v>
      </c>
      <c r="X164" t="s">
        <v>273</v>
      </c>
      <c r="Y164" t="s">
        <v>272</v>
      </c>
      <c r="Z164" t="s">
        <v>273</v>
      </c>
      <c r="AA164" t="s">
        <v>272</v>
      </c>
      <c r="AB164" t="s">
        <v>273</v>
      </c>
      <c r="AC164" t="s">
        <v>272</v>
      </c>
      <c r="AD164" t="s">
        <v>273</v>
      </c>
      <c r="AE164" t="s">
        <v>272</v>
      </c>
      <c r="AF164" t="s">
        <v>273</v>
      </c>
      <c r="AG164" t="s">
        <v>272</v>
      </c>
      <c r="AH164" t="s">
        <v>273</v>
      </c>
      <c r="AI164" t="s">
        <v>272</v>
      </c>
      <c r="AJ164" t="s">
        <v>273</v>
      </c>
      <c r="AK164" t="s">
        <v>272</v>
      </c>
      <c r="AL164" t="s">
        <v>273</v>
      </c>
      <c r="AM164" t="s">
        <v>272</v>
      </c>
      <c r="AN164" t="s">
        <v>273</v>
      </c>
      <c r="AO164" t="s">
        <v>272</v>
      </c>
      <c r="AP164" t="s">
        <v>273</v>
      </c>
      <c r="AQ164" t="s">
        <v>272</v>
      </c>
      <c r="AR164" t="s">
        <v>273</v>
      </c>
      <c r="AS164" t="s">
        <v>272</v>
      </c>
      <c r="AT164" t="s">
        <v>273</v>
      </c>
      <c r="AU164" t="s">
        <v>272</v>
      </c>
      <c r="AV164" t="s">
        <v>273</v>
      </c>
      <c r="AW164" t="s">
        <v>272</v>
      </c>
      <c r="AX164" s="195" t="s">
        <v>243</v>
      </c>
      <c r="AZ164"/>
      <c r="BA164"/>
    </row>
    <row r="165" spans="1:53" x14ac:dyDescent="0.25">
      <c r="A165">
        <v>1</v>
      </c>
      <c r="B165"/>
      <c r="C165">
        <v>6078.4286005399999</v>
      </c>
      <c r="D165">
        <v>6078.4286005399999</v>
      </c>
      <c r="E165">
        <v>5629.2854464299999</v>
      </c>
      <c r="F165">
        <v>5629.2854464299999</v>
      </c>
      <c r="G165">
        <v>5365.4600018299998</v>
      </c>
      <c r="H165">
        <v>5365.4600018299998</v>
      </c>
      <c r="I165">
        <v>5148.0382735200001</v>
      </c>
      <c r="J165">
        <v>5148.0382735200001</v>
      </c>
      <c r="K165">
        <v>5011.3824248699993</v>
      </c>
      <c r="L165">
        <v>5011.3824248699993</v>
      </c>
      <c r="M165">
        <v>4992.3626367400002</v>
      </c>
      <c r="N165">
        <v>4992.3626367400002</v>
      </c>
      <c r="O165">
        <v>5003.7098758000002</v>
      </c>
      <c r="P165">
        <v>5003.7098758000002</v>
      </c>
      <c r="Q165">
        <v>5641.5987067100004</v>
      </c>
      <c r="R165">
        <v>5641.5987067100004</v>
      </c>
      <c r="S165">
        <v>6307.1396198000002</v>
      </c>
      <c r="T165">
        <v>6307.1396198000002</v>
      </c>
      <c r="U165">
        <v>6690.7497520699999</v>
      </c>
      <c r="V165">
        <v>6690.7497520699999</v>
      </c>
      <c r="W165">
        <v>6751.2738783599998</v>
      </c>
      <c r="X165">
        <v>6751.2738783599998</v>
      </c>
      <c r="Y165">
        <v>6725.5086680999993</v>
      </c>
      <c r="Z165">
        <v>6725.5086680999993</v>
      </c>
      <c r="AA165">
        <v>6741.2482748700004</v>
      </c>
      <c r="AB165">
        <v>6741.2482748700004</v>
      </c>
      <c r="AC165">
        <v>6598.5003196500002</v>
      </c>
      <c r="AD165">
        <v>6598.5003196500002</v>
      </c>
      <c r="AE165">
        <v>6459.9999244600003</v>
      </c>
      <c r="AF165">
        <v>6459.9999244600003</v>
      </c>
      <c r="AG165">
        <v>6417.7424539399999</v>
      </c>
      <c r="AH165">
        <v>6417.7424539399999</v>
      </c>
      <c r="AI165">
        <v>6468.3779442900004</v>
      </c>
      <c r="AJ165">
        <v>6468.3779442900004</v>
      </c>
      <c r="AK165">
        <v>6706.3301921799994</v>
      </c>
      <c r="AL165">
        <v>6706.3301921799994</v>
      </c>
      <c r="AM165">
        <v>6923.4338001400001</v>
      </c>
      <c r="AN165">
        <v>6923.4338001400001</v>
      </c>
      <c r="AO165">
        <v>6898.4737860100004</v>
      </c>
      <c r="AP165">
        <v>6898.4737860100004</v>
      </c>
      <c r="AQ165">
        <v>6746.1946515099999</v>
      </c>
      <c r="AR165">
        <v>6746.1946515099999</v>
      </c>
      <c r="AS165">
        <v>6806.2451549999996</v>
      </c>
      <c r="AT165" s="195">
        <v>6806.2451549999996</v>
      </c>
      <c r="AU165">
        <v>6544.7662684300003</v>
      </c>
      <c r="AV165">
        <v>6544.7662684300003</v>
      </c>
      <c r="AW165">
        <v>6426.0563430000002</v>
      </c>
      <c r="AX165">
        <v>6426.0563430000002</v>
      </c>
      <c r="AZ165" s="171">
        <f>MAX(C165:AX165)</f>
        <v>6923.4338001400001</v>
      </c>
      <c r="BA165" s="172">
        <f>SUM(C165:AX165)/2000</f>
        <v>149.08230699824995</v>
      </c>
    </row>
    <row r="166" spans="1:53" x14ac:dyDescent="0.25">
      <c r="A166">
        <v>2</v>
      </c>
      <c r="B166"/>
      <c r="C166">
        <v>6540.8474804699999</v>
      </c>
      <c r="D166">
        <v>6540.8474804699999</v>
      </c>
      <c r="E166">
        <v>6060.1899086999993</v>
      </c>
      <c r="F166">
        <v>6060.1899086999993</v>
      </c>
      <c r="G166">
        <v>5768.9495665100003</v>
      </c>
      <c r="H166">
        <v>5768.9495665100003</v>
      </c>
      <c r="I166">
        <v>5513.6858794599993</v>
      </c>
      <c r="J166">
        <v>5513.6858794599993</v>
      </c>
      <c r="K166">
        <v>5362.13443087</v>
      </c>
      <c r="L166">
        <v>5362.13443087</v>
      </c>
      <c r="M166">
        <v>5317.12273731</v>
      </c>
      <c r="N166">
        <v>5317.12273731</v>
      </c>
      <c r="O166">
        <v>5330.0304040700003</v>
      </c>
      <c r="P166">
        <v>5330.0304040700003</v>
      </c>
      <c r="Q166">
        <v>5982.1057604399994</v>
      </c>
      <c r="R166">
        <v>5982.1057604399994</v>
      </c>
      <c r="S166">
        <v>6585.3527719699996</v>
      </c>
      <c r="T166">
        <v>6585.3527719699996</v>
      </c>
      <c r="U166">
        <v>6960.3007593700004</v>
      </c>
      <c r="V166">
        <v>6960.3007593700004</v>
      </c>
      <c r="W166">
        <v>7044.0420569899998</v>
      </c>
      <c r="X166">
        <v>7044.0420569899998</v>
      </c>
      <c r="Y166">
        <v>7049.5963062400006</v>
      </c>
      <c r="Z166">
        <v>7049.5963062400006</v>
      </c>
      <c r="AA166">
        <v>7074.2445374299996</v>
      </c>
      <c r="AB166">
        <v>7074.2445374299996</v>
      </c>
      <c r="AC166">
        <v>6944.4527020799997</v>
      </c>
      <c r="AD166">
        <v>6944.4527020799997</v>
      </c>
      <c r="AE166">
        <v>6812.2292923900004</v>
      </c>
      <c r="AF166">
        <v>6812.2292923900004</v>
      </c>
      <c r="AG166">
        <v>6796.2421411900004</v>
      </c>
      <c r="AH166">
        <v>6796.2421411900004</v>
      </c>
      <c r="AI166">
        <v>6939.7291136599997</v>
      </c>
      <c r="AJ166">
        <v>6939.7291136599997</v>
      </c>
      <c r="AK166">
        <v>7305.8963670900002</v>
      </c>
      <c r="AL166">
        <v>7305.8963670900002</v>
      </c>
      <c r="AM166">
        <v>7556.2665421600004</v>
      </c>
      <c r="AN166">
        <v>7556.2665421600004</v>
      </c>
      <c r="AO166">
        <v>7476.4361361800002</v>
      </c>
      <c r="AP166">
        <v>7476.4361361800002</v>
      </c>
      <c r="AQ166">
        <v>7234.7124769800002</v>
      </c>
      <c r="AR166">
        <v>7234.7124769800002</v>
      </c>
      <c r="AS166">
        <v>7223.6342208599999</v>
      </c>
      <c r="AT166">
        <v>7223.6342208599999</v>
      </c>
      <c r="AU166">
        <v>6949.3476003199994</v>
      </c>
      <c r="AV166">
        <v>6949.3476003199994</v>
      </c>
      <c r="AW166">
        <v>6889.4279307699999</v>
      </c>
      <c r="AX166">
        <v>6889.4279307699999</v>
      </c>
      <c r="AZ166" s="171">
        <f t="shared" ref="AZ166:AZ171" si="30">MAX(C166:AX166)</f>
        <v>7556.2665421600004</v>
      </c>
      <c r="BA166" s="172">
        <f t="shared" ref="BA166:BA171" si="31">SUM(C166:AX166)/2000</f>
        <v>158.71697712351005</v>
      </c>
    </row>
    <row r="167" spans="1:53" x14ac:dyDescent="0.25">
      <c r="A167">
        <v>3</v>
      </c>
      <c r="B167"/>
      <c r="C167">
        <v>6258.39657214</v>
      </c>
      <c r="D167">
        <v>6258.39657214</v>
      </c>
      <c r="E167">
        <v>5833.51057425</v>
      </c>
      <c r="F167">
        <v>5833.51057425</v>
      </c>
      <c r="G167">
        <v>5578.6462351099999</v>
      </c>
      <c r="H167">
        <v>5578.6462351099999</v>
      </c>
      <c r="I167">
        <v>5351.5909071799997</v>
      </c>
      <c r="J167">
        <v>5351.5909071799997</v>
      </c>
      <c r="K167">
        <v>5208.5403998900001</v>
      </c>
      <c r="L167">
        <v>5208.5403998900001</v>
      </c>
      <c r="M167">
        <v>5192.8550614199994</v>
      </c>
      <c r="N167">
        <v>5192.8550614199994</v>
      </c>
      <c r="O167">
        <v>5227.2856536200006</v>
      </c>
      <c r="P167">
        <v>5227.2856536200006</v>
      </c>
      <c r="Q167">
        <v>5852.0695039499997</v>
      </c>
      <c r="R167">
        <v>5852.0695039499997</v>
      </c>
      <c r="S167">
        <v>6385.8586628399999</v>
      </c>
      <c r="T167">
        <v>6385.8586628399999</v>
      </c>
      <c r="U167">
        <v>6685.6791557300003</v>
      </c>
      <c r="V167">
        <v>6685.6791557300003</v>
      </c>
      <c r="W167">
        <v>6720.6233843499986</v>
      </c>
      <c r="X167">
        <v>6720.6233843499986</v>
      </c>
      <c r="Y167">
        <v>6701.7773473000007</v>
      </c>
      <c r="Z167">
        <v>6701.7773473000007</v>
      </c>
      <c r="AA167">
        <v>6707.7163104299998</v>
      </c>
      <c r="AB167">
        <v>6707.7163104299998</v>
      </c>
      <c r="AC167">
        <v>6580.0555611899999</v>
      </c>
      <c r="AD167">
        <v>6580.0555611899999</v>
      </c>
      <c r="AE167">
        <v>6470.7969654100007</v>
      </c>
      <c r="AF167">
        <v>6470.7969654100007</v>
      </c>
      <c r="AG167">
        <v>6464.6362415300009</v>
      </c>
      <c r="AH167">
        <v>6464.6362415300009</v>
      </c>
      <c r="AI167">
        <v>6575.1289544800002</v>
      </c>
      <c r="AJ167">
        <v>6575.1289544800002</v>
      </c>
      <c r="AK167">
        <v>6880.2103741200008</v>
      </c>
      <c r="AL167">
        <v>6880.2103741200008</v>
      </c>
      <c r="AM167">
        <v>7126.1366222399993</v>
      </c>
      <c r="AN167">
        <v>7126.1366222399993</v>
      </c>
      <c r="AO167">
        <v>7118.2972817700002</v>
      </c>
      <c r="AP167">
        <v>7118.2972817700002</v>
      </c>
      <c r="AQ167">
        <v>6910.85538619</v>
      </c>
      <c r="AR167">
        <v>6910.85538619</v>
      </c>
      <c r="AS167">
        <v>6884.1980801600002</v>
      </c>
      <c r="AT167">
        <v>6884.1980801600002</v>
      </c>
      <c r="AU167">
        <v>6605.8445597800001</v>
      </c>
      <c r="AV167">
        <v>6605.8445597800001</v>
      </c>
      <c r="AW167">
        <v>6576.3737117400015</v>
      </c>
      <c r="AX167">
        <v>6576.3737117400015</v>
      </c>
      <c r="AZ167" s="171">
        <f t="shared" si="30"/>
        <v>7126.1366222399993</v>
      </c>
      <c r="BA167" s="172">
        <f t="shared" si="31"/>
        <v>151.89708350682002</v>
      </c>
    </row>
    <row r="168" spans="1:53" x14ac:dyDescent="0.25">
      <c r="A168">
        <v>4</v>
      </c>
      <c r="B168"/>
      <c r="C168">
        <v>5967.9599744799998</v>
      </c>
      <c r="D168">
        <v>5967.9599744799998</v>
      </c>
      <c r="E168">
        <v>5583.9765339300002</v>
      </c>
      <c r="F168">
        <v>5583.9765339300002</v>
      </c>
      <c r="G168">
        <v>5362.3564317600003</v>
      </c>
      <c r="H168">
        <v>5362.3564317600003</v>
      </c>
      <c r="I168">
        <v>5156.3599347500003</v>
      </c>
      <c r="J168">
        <v>5156.3599347500003</v>
      </c>
      <c r="K168">
        <v>5042.0995978399997</v>
      </c>
      <c r="L168">
        <v>5042.0995978399997</v>
      </c>
      <c r="M168">
        <v>5040.4067525299997</v>
      </c>
      <c r="N168">
        <v>5040.4067525299997</v>
      </c>
      <c r="O168">
        <v>5073.6952466800003</v>
      </c>
      <c r="P168">
        <v>5073.6952466800003</v>
      </c>
      <c r="Q168">
        <v>5678.5737394400003</v>
      </c>
      <c r="R168">
        <v>5678.5737394400003</v>
      </c>
      <c r="S168">
        <v>6239.5584801800014</v>
      </c>
      <c r="T168">
        <v>6239.5584801800014</v>
      </c>
      <c r="U168">
        <v>6533.2717272800001</v>
      </c>
      <c r="V168">
        <v>6533.2717272800001</v>
      </c>
      <c r="W168">
        <v>6546.9934257000004</v>
      </c>
      <c r="X168">
        <v>6546.9934257000004</v>
      </c>
      <c r="Y168">
        <v>6506.1309291199996</v>
      </c>
      <c r="Z168">
        <v>6506.1309291199996</v>
      </c>
      <c r="AA168">
        <v>6512.4330095699997</v>
      </c>
      <c r="AB168">
        <v>6512.4330095699997</v>
      </c>
      <c r="AC168">
        <v>6378.4384943699997</v>
      </c>
      <c r="AD168">
        <v>6378.4384943699997</v>
      </c>
      <c r="AE168">
        <v>6272.5082017799996</v>
      </c>
      <c r="AF168">
        <v>6272.5082017799996</v>
      </c>
      <c r="AG168">
        <v>6251.3609393799998</v>
      </c>
      <c r="AH168">
        <v>6251.3609393799998</v>
      </c>
      <c r="AI168">
        <v>6310.5715604999996</v>
      </c>
      <c r="AJ168">
        <v>6310.5715604999996</v>
      </c>
      <c r="AK168">
        <v>6504.27426724</v>
      </c>
      <c r="AL168">
        <v>6504.27426724</v>
      </c>
      <c r="AM168">
        <v>6663.4195591300004</v>
      </c>
      <c r="AN168">
        <v>6663.4195591300004</v>
      </c>
      <c r="AO168">
        <v>6624.7721818699993</v>
      </c>
      <c r="AP168">
        <v>6624.7721818699993</v>
      </c>
      <c r="AQ168">
        <v>6485.8334865399993</v>
      </c>
      <c r="AR168">
        <v>6485.8334865399993</v>
      </c>
      <c r="AS168">
        <v>6555.4566853099996</v>
      </c>
      <c r="AT168">
        <v>6555.4566853099996</v>
      </c>
      <c r="AU168">
        <v>6327.7382198900004</v>
      </c>
      <c r="AV168">
        <v>6327.7382198900004</v>
      </c>
      <c r="AW168">
        <v>6255.7419864499998</v>
      </c>
      <c r="AX168">
        <v>6255.7419864499998</v>
      </c>
      <c r="AZ168" s="171">
        <f t="shared" si="30"/>
        <v>6663.4195591300004</v>
      </c>
      <c r="BA168" s="172">
        <f t="shared" si="31"/>
        <v>145.87393136571995</v>
      </c>
    </row>
    <row r="169" spans="1:53" x14ac:dyDescent="0.25">
      <c r="A169">
        <v>5</v>
      </c>
      <c r="B169"/>
      <c r="C169">
        <v>5913.3957856000015</v>
      </c>
      <c r="D169">
        <v>5913.3957856000015</v>
      </c>
      <c r="E169">
        <v>5534.0797541700003</v>
      </c>
      <c r="F169">
        <v>5534.0797541700003</v>
      </c>
      <c r="G169">
        <v>5313.60684296</v>
      </c>
      <c r="H169">
        <v>5313.60684296</v>
      </c>
      <c r="I169">
        <v>5112.3103609899999</v>
      </c>
      <c r="J169">
        <v>5112.3103609899999</v>
      </c>
      <c r="K169">
        <v>5004.6262224599996</v>
      </c>
      <c r="L169">
        <v>5004.6262224599996</v>
      </c>
      <c r="M169">
        <v>5017.0578600700001</v>
      </c>
      <c r="N169">
        <v>5017.0578600700001</v>
      </c>
      <c r="O169">
        <v>5048.4679128900007</v>
      </c>
      <c r="P169">
        <v>5048.4679128900007</v>
      </c>
      <c r="Q169">
        <v>5621.9563698099992</v>
      </c>
      <c r="R169">
        <v>5621.9563698099992</v>
      </c>
      <c r="S169">
        <v>6158.73230298</v>
      </c>
      <c r="T169">
        <v>6158.73230298</v>
      </c>
      <c r="U169">
        <v>6453.7415137299986</v>
      </c>
      <c r="V169">
        <v>6453.7415137299986</v>
      </c>
      <c r="W169">
        <v>6479.5559948099999</v>
      </c>
      <c r="X169">
        <v>6479.5559948099999</v>
      </c>
      <c r="Y169">
        <v>6444.1146923800006</v>
      </c>
      <c r="Z169">
        <v>6444.1146923800006</v>
      </c>
      <c r="AA169">
        <v>6452.6163590399992</v>
      </c>
      <c r="AB169">
        <v>6452.6163590399992</v>
      </c>
      <c r="AC169">
        <v>6320.7562524300001</v>
      </c>
      <c r="AD169">
        <v>6320.7562524300001</v>
      </c>
      <c r="AE169">
        <v>6209.7825234299999</v>
      </c>
      <c r="AF169">
        <v>6209.7825234299999</v>
      </c>
      <c r="AG169">
        <v>6179.0137307799996</v>
      </c>
      <c r="AH169">
        <v>6179.0137307799996</v>
      </c>
      <c r="AI169">
        <v>6216.3116643200001</v>
      </c>
      <c r="AJ169">
        <v>6216.3116643200001</v>
      </c>
      <c r="AK169">
        <v>6397.9324971400001</v>
      </c>
      <c r="AL169">
        <v>6397.9324971400001</v>
      </c>
      <c r="AM169">
        <v>6584.6858986500001</v>
      </c>
      <c r="AN169">
        <v>6584.6858986500001</v>
      </c>
      <c r="AO169">
        <v>6590.2558698599996</v>
      </c>
      <c r="AP169">
        <v>6590.2558698599996</v>
      </c>
      <c r="AQ169">
        <v>6453.5514654099998</v>
      </c>
      <c r="AR169">
        <v>6453.5514654099998</v>
      </c>
      <c r="AS169">
        <v>6492.2855231400008</v>
      </c>
      <c r="AT169">
        <v>6492.2855231400008</v>
      </c>
      <c r="AU169">
        <v>6239.6929730500005</v>
      </c>
      <c r="AV169">
        <v>6239.6929730500005</v>
      </c>
      <c r="AW169" s="195">
        <v>6175.0135502499998</v>
      </c>
      <c r="AX169">
        <v>6175.0135502499998</v>
      </c>
      <c r="AZ169" s="171">
        <f t="shared" si="30"/>
        <v>6590.2558698599996</v>
      </c>
      <c r="BA169" s="172">
        <f t="shared" si="31"/>
        <v>144.41354392034998</v>
      </c>
    </row>
    <row r="170" spans="1:53" x14ac:dyDescent="0.25">
      <c r="A170">
        <v>6</v>
      </c>
      <c r="B170"/>
      <c r="C170">
        <v>5606.3294988100006</v>
      </c>
      <c r="D170">
        <v>5606.3294988100006</v>
      </c>
      <c r="E170">
        <v>5279.5958931100004</v>
      </c>
      <c r="F170">
        <v>5279.5958931100004</v>
      </c>
      <c r="G170">
        <v>5057.5901180499995</v>
      </c>
      <c r="H170">
        <v>5057.5901180499995</v>
      </c>
      <c r="I170">
        <v>4931.7450607800001</v>
      </c>
      <c r="J170">
        <v>4931.7450607800001</v>
      </c>
      <c r="K170">
        <v>4773.7779951000002</v>
      </c>
      <c r="L170">
        <v>4773.7779951000002</v>
      </c>
      <c r="M170">
        <v>4649.7317113500003</v>
      </c>
      <c r="N170">
        <v>4649.7317113500003</v>
      </c>
      <c r="O170">
        <v>4743.1565707199998</v>
      </c>
      <c r="P170">
        <v>4743.1565707199998</v>
      </c>
      <c r="Q170">
        <v>5199.3687009699997</v>
      </c>
      <c r="R170">
        <v>5199.3687009699997</v>
      </c>
      <c r="S170">
        <v>5634.8284374699997</v>
      </c>
      <c r="T170">
        <v>5634.8284374699997</v>
      </c>
      <c r="U170">
        <v>5919.4030018200001</v>
      </c>
      <c r="V170">
        <v>5919.4030018200001</v>
      </c>
      <c r="W170">
        <v>6074.7616770099994</v>
      </c>
      <c r="X170">
        <v>6074.7616770099994</v>
      </c>
      <c r="Y170">
        <v>6138.5210027499998</v>
      </c>
      <c r="Z170">
        <v>6138.5210027499998</v>
      </c>
      <c r="AA170">
        <v>6141.3126994699996</v>
      </c>
      <c r="AB170">
        <v>6141.3126994699996</v>
      </c>
      <c r="AC170">
        <v>6026.7150692499999</v>
      </c>
      <c r="AD170">
        <v>6026.7150692499999</v>
      </c>
      <c r="AE170">
        <v>5950.0382624999993</v>
      </c>
      <c r="AF170">
        <v>5950.0382624999993</v>
      </c>
      <c r="AG170">
        <v>5875.0136874899999</v>
      </c>
      <c r="AH170">
        <v>5875.0136874899999</v>
      </c>
      <c r="AI170">
        <v>5752.4077888600004</v>
      </c>
      <c r="AJ170">
        <v>5752.4077888600004</v>
      </c>
      <c r="AK170">
        <v>5786.1531948999991</v>
      </c>
      <c r="AL170">
        <v>5786.1531948999991</v>
      </c>
      <c r="AM170">
        <v>6007.1537102299999</v>
      </c>
      <c r="AN170">
        <v>6007.1537102299999</v>
      </c>
      <c r="AO170">
        <v>6168.0853556100001</v>
      </c>
      <c r="AP170">
        <v>6168.0853556100001</v>
      </c>
      <c r="AQ170">
        <v>6206.1803961699998</v>
      </c>
      <c r="AR170">
        <v>6206.1803961699998</v>
      </c>
      <c r="AS170">
        <v>6214.5221849600002</v>
      </c>
      <c r="AT170">
        <v>6214.5221849600002</v>
      </c>
      <c r="AU170">
        <v>5950.7524055599997</v>
      </c>
      <c r="AV170">
        <v>5950.7524055599997</v>
      </c>
      <c r="AW170">
        <v>5813.0928308999992</v>
      </c>
      <c r="AX170">
        <v>5813.0928308999992</v>
      </c>
      <c r="AZ170" s="171">
        <f t="shared" si="30"/>
        <v>6214.5221849600002</v>
      </c>
      <c r="BA170" s="172">
        <f t="shared" si="31"/>
        <v>135.90023725383998</v>
      </c>
    </row>
    <row r="171" spans="1:53" x14ac:dyDescent="0.25">
      <c r="A171">
        <v>7</v>
      </c>
      <c r="B171"/>
      <c r="C171">
        <v>5942.4532298599997</v>
      </c>
      <c r="D171">
        <v>5942.4532298599997</v>
      </c>
      <c r="E171">
        <v>5583.0552525200001</v>
      </c>
      <c r="F171">
        <v>5583.0552525200001</v>
      </c>
      <c r="G171">
        <v>5302.3085260199996</v>
      </c>
      <c r="H171">
        <v>5302.3085260199996</v>
      </c>
      <c r="I171">
        <v>5150.0732700600001</v>
      </c>
      <c r="J171">
        <v>5150.0732700600001</v>
      </c>
      <c r="K171">
        <v>5010.8070150200001</v>
      </c>
      <c r="L171">
        <v>5010.8070150200001</v>
      </c>
      <c r="M171">
        <v>4808.1254267999993</v>
      </c>
      <c r="N171">
        <v>4808.1254267999993</v>
      </c>
      <c r="O171">
        <v>4582.9462436699996</v>
      </c>
      <c r="P171">
        <v>4582.9462436699996</v>
      </c>
      <c r="Q171">
        <v>4531.5191282199994</v>
      </c>
      <c r="R171">
        <v>4531.5191282199994</v>
      </c>
      <c r="S171">
        <v>4702.5427867799999</v>
      </c>
      <c r="T171">
        <v>4702.5427867799999</v>
      </c>
      <c r="U171">
        <v>5091.0875274199998</v>
      </c>
      <c r="V171">
        <v>5091.0875274199998</v>
      </c>
      <c r="W171">
        <v>5476.5320315599993</v>
      </c>
      <c r="X171">
        <v>5476.5320315599993</v>
      </c>
      <c r="Y171">
        <v>5733.2358727500005</v>
      </c>
      <c r="Z171">
        <v>5733.2358727500005</v>
      </c>
      <c r="AA171">
        <v>5909.7338171399997</v>
      </c>
      <c r="AB171">
        <v>5909.7338171399997</v>
      </c>
      <c r="AC171">
        <v>5970.0370158200003</v>
      </c>
      <c r="AD171">
        <v>5970.0370158200003</v>
      </c>
      <c r="AE171">
        <v>5915.6914310100001</v>
      </c>
      <c r="AF171">
        <v>5915.6914310100001</v>
      </c>
      <c r="AG171">
        <v>5786.1995390799993</v>
      </c>
      <c r="AH171">
        <v>5786.1995390799993</v>
      </c>
      <c r="AI171">
        <v>5758.9084265199999</v>
      </c>
      <c r="AJ171">
        <v>5758.9084265199999</v>
      </c>
      <c r="AK171">
        <v>6062.58753841</v>
      </c>
      <c r="AL171">
        <v>6062.58753841</v>
      </c>
      <c r="AM171">
        <v>6292.8505896500001</v>
      </c>
      <c r="AN171">
        <v>6292.8505896500001</v>
      </c>
      <c r="AO171">
        <v>6288.3496541100003</v>
      </c>
      <c r="AP171">
        <v>6288.3496541100003</v>
      </c>
      <c r="AQ171">
        <v>6105.61144891</v>
      </c>
      <c r="AR171">
        <v>6105.61144891</v>
      </c>
      <c r="AS171">
        <v>6057.2495845899994</v>
      </c>
      <c r="AT171">
        <v>6057.2495845899994</v>
      </c>
      <c r="AU171">
        <v>5936.2581085100001</v>
      </c>
      <c r="AV171">
        <v>5936.2581085100001</v>
      </c>
      <c r="AW171">
        <v>6009.6438005600003</v>
      </c>
      <c r="AX171">
        <v>6009.6438005600003</v>
      </c>
      <c r="AZ171" s="171">
        <f t="shared" si="30"/>
        <v>6292.8505896500001</v>
      </c>
      <c r="BA171" s="172">
        <f t="shared" si="31"/>
        <v>134.00780726498999</v>
      </c>
    </row>
    <row r="172" spans="1:53"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row>
    <row r="173" spans="1:53" x14ac:dyDescent="0.25">
      <c r="A173" t="s">
        <v>241</v>
      </c>
      <c r="B173">
        <v>17</v>
      </c>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Z173"/>
      <c r="BA173"/>
    </row>
    <row r="174" spans="1:53" x14ac:dyDescent="0.25">
      <c r="A174" t="s">
        <v>78</v>
      </c>
      <c r="B174" t="s">
        <v>242</v>
      </c>
      <c r="C174" t="s">
        <v>272</v>
      </c>
      <c r="D174" t="s">
        <v>273</v>
      </c>
      <c r="E174" t="s">
        <v>272</v>
      </c>
      <c r="F174" t="s">
        <v>273</v>
      </c>
      <c r="G174" t="s">
        <v>272</v>
      </c>
      <c r="H174" t="s">
        <v>273</v>
      </c>
      <c r="I174" t="s">
        <v>272</v>
      </c>
      <c r="J174" t="s">
        <v>273</v>
      </c>
      <c r="K174" t="s">
        <v>272</v>
      </c>
      <c r="L174" t="s">
        <v>273</v>
      </c>
      <c r="M174" t="s">
        <v>272</v>
      </c>
      <c r="N174" t="s">
        <v>273</v>
      </c>
      <c r="O174" t="s">
        <v>272</v>
      </c>
      <c r="P174" t="s">
        <v>273</v>
      </c>
      <c r="Q174" t="s">
        <v>272</v>
      </c>
      <c r="R174" t="s">
        <v>273</v>
      </c>
      <c r="S174" t="s">
        <v>272</v>
      </c>
      <c r="T174" t="s">
        <v>273</v>
      </c>
      <c r="U174" t="s">
        <v>272</v>
      </c>
      <c r="V174" t="s">
        <v>273</v>
      </c>
      <c r="W174" t="s">
        <v>272</v>
      </c>
      <c r="X174" t="s">
        <v>273</v>
      </c>
      <c r="Y174" t="s">
        <v>272</v>
      </c>
      <c r="Z174" t="s">
        <v>273</v>
      </c>
      <c r="AA174" t="s">
        <v>272</v>
      </c>
      <c r="AB174" t="s">
        <v>273</v>
      </c>
      <c r="AC174" t="s">
        <v>272</v>
      </c>
      <c r="AD174" t="s">
        <v>273</v>
      </c>
      <c r="AE174" t="s">
        <v>272</v>
      </c>
      <c r="AF174" t="s">
        <v>273</v>
      </c>
      <c r="AG174" t="s">
        <v>272</v>
      </c>
      <c r="AH174" t="s">
        <v>273</v>
      </c>
      <c r="AI174" t="s">
        <v>272</v>
      </c>
      <c r="AJ174" t="s">
        <v>273</v>
      </c>
      <c r="AK174" t="s">
        <v>272</v>
      </c>
      <c r="AL174" t="s">
        <v>273</v>
      </c>
      <c r="AM174" t="s">
        <v>272</v>
      </c>
      <c r="AN174" t="s">
        <v>273</v>
      </c>
      <c r="AO174" t="s">
        <v>272</v>
      </c>
      <c r="AP174" t="s">
        <v>273</v>
      </c>
      <c r="AQ174" t="s">
        <v>272</v>
      </c>
      <c r="AR174" t="s">
        <v>273</v>
      </c>
      <c r="AS174" t="s">
        <v>272</v>
      </c>
      <c r="AT174" t="s">
        <v>273</v>
      </c>
      <c r="AU174" t="s">
        <v>272</v>
      </c>
      <c r="AV174" t="s">
        <v>273</v>
      </c>
      <c r="AW174" t="s">
        <v>272</v>
      </c>
      <c r="AX174" s="195" t="s">
        <v>243</v>
      </c>
      <c r="AZ174"/>
      <c r="BA174"/>
    </row>
    <row r="175" spans="1:53" x14ac:dyDescent="0.25">
      <c r="A175">
        <v>1</v>
      </c>
      <c r="B175"/>
      <c r="C175">
        <v>5555.3109675800006</v>
      </c>
      <c r="D175">
        <v>5555.3109675800006</v>
      </c>
      <c r="E175">
        <v>5170.83938227</v>
      </c>
      <c r="F175">
        <v>5170.83938227</v>
      </c>
      <c r="G175">
        <v>4953.0227583100004</v>
      </c>
      <c r="H175">
        <v>4953.0227583100004</v>
      </c>
      <c r="I175">
        <v>4767.7062248900002</v>
      </c>
      <c r="J175">
        <v>4767.7062248900002</v>
      </c>
      <c r="K175">
        <v>4671.9701321000002</v>
      </c>
      <c r="L175">
        <v>4671.9701321000002</v>
      </c>
      <c r="M175">
        <v>4724.1033312499994</v>
      </c>
      <c r="N175">
        <v>4724.1033312499994</v>
      </c>
      <c r="O175">
        <v>4781.3645743400002</v>
      </c>
      <c r="P175">
        <v>4781.3645743400002</v>
      </c>
      <c r="Q175">
        <v>5361.3547604300002</v>
      </c>
      <c r="R175">
        <v>5361.3547604300002</v>
      </c>
      <c r="S175">
        <v>5935.7876532700002</v>
      </c>
      <c r="T175">
        <v>5935.7876532700002</v>
      </c>
      <c r="U175">
        <v>6256.0226395999998</v>
      </c>
      <c r="V175">
        <v>6256.0226395999998</v>
      </c>
      <c r="W175">
        <v>6288.3185066899996</v>
      </c>
      <c r="X175">
        <v>6288.3185066899996</v>
      </c>
      <c r="Y175">
        <v>6256.9668702399986</v>
      </c>
      <c r="Z175">
        <v>6256.9668702399986</v>
      </c>
      <c r="AA175">
        <v>6247.5267976799996</v>
      </c>
      <c r="AB175">
        <v>6247.5267976799996</v>
      </c>
      <c r="AC175">
        <v>6115.6222121199999</v>
      </c>
      <c r="AD175">
        <v>6115.6222121199999</v>
      </c>
      <c r="AE175">
        <v>6003.8595944999997</v>
      </c>
      <c r="AF175">
        <v>6003.8595944999997</v>
      </c>
      <c r="AG175">
        <v>5966.7248407799998</v>
      </c>
      <c r="AH175">
        <v>5966.7248407799998</v>
      </c>
      <c r="AI175">
        <v>5990.7930461100004</v>
      </c>
      <c r="AJ175">
        <v>5990.7930461100004</v>
      </c>
      <c r="AK175">
        <v>6166.3734568700002</v>
      </c>
      <c r="AL175">
        <v>6166.3734568700002</v>
      </c>
      <c r="AM175">
        <v>6314.5112337600003</v>
      </c>
      <c r="AN175">
        <v>6314.5112337600003</v>
      </c>
      <c r="AO175">
        <v>6278.7319109999999</v>
      </c>
      <c r="AP175">
        <v>6278.7319109999999</v>
      </c>
      <c r="AQ175">
        <v>6132.8036668500008</v>
      </c>
      <c r="AR175">
        <v>6132.8036668500008</v>
      </c>
      <c r="AS175">
        <v>6181.8343292100008</v>
      </c>
      <c r="AT175">
        <v>6181.8343292100008</v>
      </c>
      <c r="AU175">
        <v>5931.2601553799996</v>
      </c>
      <c r="AV175" s="195">
        <v>5931.2601553799996</v>
      </c>
      <c r="AW175">
        <v>5828.1140089600003</v>
      </c>
      <c r="AX175">
        <v>5828.1140089600003</v>
      </c>
      <c r="AZ175" s="171">
        <f>MAX(C175:AX175)</f>
        <v>6314.5112337600003</v>
      </c>
      <c r="BA175" s="172">
        <f>SUM(C175:AX175)/2000</f>
        <v>137.88092305419002</v>
      </c>
    </row>
    <row r="176" spans="1:53" x14ac:dyDescent="0.25">
      <c r="A176">
        <v>2</v>
      </c>
      <c r="B176"/>
      <c r="C176">
        <v>5577.4274914500002</v>
      </c>
      <c r="D176">
        <v>5577.4274914500002</v>
      </c>
      <c r="E176">
        <v>5240.0794926299995</v>
      </c>
      <c r="F176">
        <v>5240.0794926299995</v>
      </c>
      <c r="G176">
        <v>5051.6665189400001</v>
      </c>
      <c r="H176">
        <v>5051.6665189400001</v>
      </c>
      <c r="I176">
        <v>4880.6423537400015</v>
      </c>
      <c r="J176">
        <v>4880.6423537400015</v>
      </c>
      <c r="K176">
        <v>4797.0423177700004</v>
      </c>
      <c r="L176">
        <v>4797.0423177700004</v>
      </c>
      <c r="M176">
        <v>4841.5783619399999</v>
      </c>
      <c r="N176">
        <v>4841.5783619399999</v>
      </c>
      <c r="O176">
        <v>4877.28367377</v>
      </c>
      <c r="P176">
        <v>4877.28367377</v>
      </c>
      <c r="Q176">
        <v>5408.8602144699998</v>
      </c>
      <c r="R176">
        <v>5408.8602144699998</v>
      </c>
      <c r="S176">
        <v>5933.6365983000014</v>
      </c>
      <c r="T176">
        <v>5933.6365983000014</v>
      </c>
      <c r="U176">
        <v>6205.42450818</v>
      </c>
      <c r="V176">
        <v>6205.42450818</v>
      </c>
      <c r="W176">
        <v>6195.5267158500001</v>
      </c>
      <c r="X176">
        <v>6195.5267158500001</v>
      </c>
      <c r="Y176">
        <v>6147.8585444199998</v>
      </c>
      <c r="Z176">
        <v>6147.8585444199998</v>
      </c>
      <c r="AA176">
        <v>6139.6585535900003</v>
      </c>
      <c r="AB176">
        <v>6139.6585535900003</v>
      </c>
      <c r="AC176">
        <v>6009.8172473199993</v>
      </c>
      <c r="AD176">
        <v>6009.8172473199993</v>
      </c>
      <c r="AE176">
        <v>5908.0514115000014</v>
      </c>
      <c r="AF176">
        <v>5908.0514115000014</v>
      </c>
      <c r="AG176">
        <v>5867.7898961000001</v>
      </c>
      <c r="AH176">
        <v>5867.7898961000001</v>
      </c>
      <c r="AI176">
        <v>5851.7041326999997</v>
      </c>
      <c r="AJ176">
        <v>5851.7041326999997</v>
      </c>
      <c r="AK176">
        <v>5937.2155458200004</v>
      </c>
      <c r="AL176">
        <v>5937.2155458200004</v>
      </c>
      <c r="AM176">
        <v>6117.1334479999996</v>
      </c>
      <c r="AN176">
        <v>6117.1334479999996</v>
      </c>
      <c r="AO176">
        <v>6133.3601942400001</v>
      </c>
      <c r="AP176">
        <v>6133.3601942400001</v>
      </c>
      <c r="AQ176">
        <v>6033.5651857799994</v>
      </c>
      <c r="AR176">
        <v>6033.5651857799994</v>
      </c>
      <c r="AS176" s="195">
        <v>6106.8172258799996</v>
      </c>
      <c r="AT176">
        <v>6106.8172258799996</v>
      </c>
      <c r="AU176">
        <v>5878.4081398999988</v>
      </c>
      <c r="AV176">
        <v>5878.4081398999988</v>
      </c>
      <c r="AW176">
        <v>5801.2999840900002</v>
      </c>
      <c r="AX176">
        <v>5801.2999840900002</v>
      </c>
      <c r="AZ176" s="171">
        <f t="shared" ref="AZ176:AZ181" si="32">MAX(C176:AX176)</f>
        <v>6205.42450818</v>
      </c>
      <c r="BA176" s="172">
        <f t="shared" ref="BA176:BA181" si="33">SUM(C176:AX176)/2000</f>
        <v>136.94184775637999</v>
      </c>
    </row>
    <row r="177" spans="1:53" x14ac:dyDescent="0.25">
      <c r="A177">
        <v>3</v>
      </c>
      <c r="B177"/>
      <c r="C177">
        <v>5485.4549479999996</v>
      </c>
      <c r="D177">
        <v>5485.4549479999996</v>
      </c>
      <c r="E177">
        <v>5150.5320969300001</v>
      </c>
      <c r="F177">
        <v>5150.5320969300001</v>
      </c>
      <c r="G177">
        <v>4977.5871611700004</v>
      </c>
      <c r="H177">
        <v>4977.5871611700004</v>
      </c>
      <c r="I177">
        <v>4805.0589235799998</v>
      </c>
      <c r="J177">
        <v>4805.0589235799998</v>
      </c>
      <c r="K177">
        <v>4721.1428909900014</v>
      </c>
      <c r="L177">
        <v>4721.1428909900014</v>
      </c>
      <c r="M177">
        <v>4792.0547016800001</v>
      </c>
      <c r="N177">
        <v>4792.0547016800001</v>
      </c>
      <c r="O177">
        <v>4843.3513547700004</v>
      </c>
      <c r="P177">
        <v>4843.3513547700004</v>
      </c>
      <c r="Q177">
        <v>5372.6767097600004</v>
      </c>
      <c r="R177">
        <v>5372.6767097600004</v>
      </c>
      <c r="S177">
        <v>5898.3532451900001</v>
      </c>
      <c r="T177">
        <v>5898.3532451900001</v>
      </c>
      <c r="U177">
        <v>6173.3918758199998</v>
      </c>
      <c r="V177">
        <v>6173.3918758199998</v>
      </c>
      <c r="W177">
        <v>6168.90728494</v>
      </c>
      <c r="X177">
        <v>6168.90728494</v>
      </c>
      <c r="Y177">
        <v>6122.24381799</v>
      </c>
      <c r="Z177">
        <v>6122.24381799</v>
      </c>
      <c r="AA177">
        <v>6115.3508780500006</v>
      </c>
      <c r="AB177">
        <v>6115.3508780500006</v>
      </c>
      <c r="AC177">
        <v>5989.7323146700001</v>
      </c>
      <c r="AD177">
        <v>5989.7323146700001</v>
      </c>
      <c r="AE177">
        <v>5893.568158600001</v>
      </c>
      <c r="AF177">
        <v>5893.568158600001</v>
      </c>
      <c r="AG177">
        <v>5857.4595848700001</v>
      </c>
      <c r="AH177">
        <v>5857.4595848700001</v>
      </c>
      <c r="AI177">
        <v>5853.1741943100014</v>
      </c>
      <c r="AJ177">
        <v>5853.1741943100014</v>
      </c>
      <c r="AK177">
        <v>5938.3155502099999</v>
      </c>
      <c r="AL177">
        <v>5938.3155502099999</v>
      </c>
      <c r="AM177">
        <v>6076.0677873799996</v>
      </c>
      <c r="AN177">
        <v>6076.0677873799996</v>
      </c>
      <c r="AO177">
        <v>6049.35232077</v>
      </c>
      <c r="AP177">
        <v>6049.35232077</v>
      </c>
      <c r="AQ177">
        <v>5934.53621879</v>
      </c>
      <c r="AR177">
        <v>5934.53621879</v>
      </c>
      <c r="AS177" s="195">
        <v>6015.5649337100003</v>
      </c>
      <c r="AT177">
        <v>6015.5649337100003</v>
      </c>
      <c r="AU177">
        <v>5801.4272174500002</v>
      </c>
      <c r="AV177">
        <v>5801.4272174500002</v>
      </c>
      <c r="AW177">
        <v>5713.9845512499996</v>
      </c>
      <c r="AX177">
        <v>5713.9845512499996</v>
      </c>
      <c r="AZ177" s="171">
        <f t="shared" si="32"/>
        <v>6173.3918758199998</v>
      </c>
      <c r="BA177" s="172">
        <f t="shared" si="33"/>
        <v>135.74928872088</v>
      </c>
    </row>
    <row r="178" spans="1:53" x14ac:dyDescent="0.25">
      <c r="A178">
        <v>4</v>
      </c>
      <c r="B178"/>
      <c r="C178">
        <v>5470.4699822900002</v>
      </c>
      <c r="D178">
        <v>5470.4699822900002</v>
      </c>
      <c r="E178">
        <v>5138.7975401000003</v>
      </c>
      <c r="F178">
        <v>5138.7975401000003</v>
      </c>
      <c r="G178">
        <v>4960.20521078</v>
      </c>
      <c r="H178">
        <v>4960.20521078</v>
      </c>
      <c r="I178">
        <v>4793.3070262499996</v>
      </c>
      <c r="J178">
        <v>4793.3070262499996</v>
      </c>
      <c r="K178">
        <v>4709.3989272400004</v>
      </c>
      <c r="L178">
        <v>4709.3989272400004</v>
      </c>
      <c r="M178">
        <v>4760.7933076500003</v>
      </c>
      <c r="N178">
        <v>4760.7933076500003</v>
      </c>
      <c r="O178">
        <v>4801.6880933299999</v>
      </c>
      <c r="P178">
        <v>4801.6880933299999</v>
      </c>
      <c r="Q178">
        <v>5336.8398843599998</v>
      </c>
      <c r="R178">
        <v>5336.8398843599998</v>
      </c>
      <c r="S178">
        <v>5871.3066851900003</v>
      </c>
      <c r="T178">
        <v>5871.3066851900003</v>
      </c>
      <c r="U178">
        <v>6147.0023523600003</v>
      </c>
      <c r="V178">
        <v>6147.0023523600003</v>
      </c>
      <c r="W178">
        <v>6144.2305312799999</v>
      </c>
      <c r="X178">
        <v>6144.2305312799999</v>
      </c>
      <c r="Y178">
        <v>6104.41704691</v>
      </c>
      <c r="Z178">
        <v>6104.41704691</v>
      </c>
      <c r="AA178">
        <v>6099.07445241</v>
      </c>
      <c r="AB178">
        <v>6099.07445241</v>
      </c>
      <c r="AC178">
        <v>5972.0567164399999</v>
      </c>
      <c r="AD178">
        <v>5972.0567164399999</v>
      </c>
      <c r="AE178">
        <v>5875.9903213199996</v>
      </c>
      <c r="AF178">
        <v>5875.9903213199996</v>
      </c>
      <c r="AG178">
        <v>5840.3498709599999</v>
      </c>
      <c r="AH178">
        <v>5840.3498709599999</v>
      </c>
      <c r="AI178">
        <v>5840.3747778799998</v>
      </c>
      <c r="AJ178">
        <v>5840.3747778799998</v>
      </c>
      <c r="AK178">
        <v>5922.5619254100002</v>
      </c>
      <c r="AL178">
        <v>5922.5619254100002</v>
      </c>
      <c r="AM178">
        <v>6024.7015865600006</v>
      </c>
      <c r="AN178">
        <v>6024.7015865600006</v>
      </c>
      <c r="AO178">
        <v>5981.9486161599998</v>
      </c>
      <c r="AP178">
        <v>5981.9486161599998</v>
      </c>
      <c r="AQ178">
        <v>5879.7885771300007</v>
      </c>
      <c r="AR178">
        <v>5879.7885771300007</v>
      </c>
      <c r="AS178" s="195">
        <v>5987.4456253500002</v>
      </c>
      <c r="AT178">
        <v>5987.4456253500002</v>
      </c>
      <c r="AU178">
        <v>5786.8734413800003</v>
      </c>
      <c r="AV178">
        <v>5786.8734413800003</v>
      </c>
      <c r="AW178">
        <v>5698.0947706299994</v>
      </c>
      <c r="AX178">
        <v>5698.0947706299994</v>
      </c>
      <c r="AZ178" s="171">
        <f t="shared" si="32"/>
        <v>6147.0023523600003</v>
      </c>
      <c r="BA178" s="172">
        <f t="shared" si="33"/>
        <v>135.14771726936999</v>
      </c>
    </row>
    <row r="179" spans="1:53" x14ac:dyDescent="0.25">
      <c r="A179">
        <v>5</v>
      </c>
      <c r="B179"/>
      <c r="C179">
        <v>5502.8841065300003</v>
      </c>
      <c r="D179">
        <v>5502.8841065300003</v>
      </c>
      <c r="E179">
        <v>5171.4984439500004</v>
      </c>
      <c r="F179">
        <v>5171.4984439500004</v>
      </c>
      <c r="G179">
        <v>4996.8924461900006</v>
      </c>
      <c r="H179">
        <v>4996.8924461900006</v>
      </c>
      <c r="I179">
        <v>4825.7817370900002</v>
      </c>
      <c r="J179">
        <v>4825.7817370900002</v>
      </c>
      <c r="K179">
        <v>4742.9893726299997</v>
      </c>
      <c r="L179">
        <v>4742.9893726299997</v>
      </c>
      <c r="M179">
        <v>4802.8917857699998</v>
      </c>
      <c r="N179">
        <v>4802.8917857699998</v>
      </c>
      <c r="O179">
        <v>4848.1011945400014</v>
      </c>
      <c r="P179">
        <v>4848.1011945400014</v>
      </c>
      <c r="Q179">
        <v>5379.6505534300004</v>
      </c>
      <c r="R179">
        <v>5379.6505534300004</v>
      </c>
      <c r="S179">
        <v>5908.9496056400003</v>
      </c>
      <c r="T179">
        <v>5908.9496056400003</v>
      </c>
      <c r="U179">
        <v>6181.9908564799998</v>
      </c>
      <c r="V179">
        <v>6181.9908564799998</v>
      </c>
      <c r="W179">
        <v>6173.6391334999998</v>
      </c>
      <c r="X179">
        <v>6173.6391334999998</v>
      </c>
      <c r="Y179">
        <v>6128.3565124800007</v>
      </c>
      <c r="Z179">
        <v>6128.3565124800007</v>
      </c>
      <c r="AA179">
        <v>6120.2615103399994</v>
      </c>
      <c r="AB179">
        <v>6120.2615103399994</v>
      </c>
      <c r="AC179">
        <v>5991.1306740399996</v>
      </c>
      <c r="AD179">
        <v>5991.1306740399996</v>
      </c>
      <c r="AE179">
        <v>5892.5228348299997</v>
      </c>
      <c r="AF179">
        <v>5892.5228348299997</v>
      </c>
      <c r="AG179">
        <v>5853.0967252400014</v>
      </c>
      <c r="AH179">
        <v>5853.0967252400014</v>
      </c>
      <c r="AI179">
        <v>5839.2845527400004</v>
      </c>
      <c r="AJ179">
        <v>5839.2845527400004</v>
      </c>
      <c r="AK179">
        <v>5911.4080653000001</v>
      </c>
      <c r="AL179">
        <v>5911.4080653000001</v>
      </c>
      <c r="AM179">
        <v>6050.5666619399999</v>
      </c>
      <c r="AN179">
        <v>6050.5666619399999</v>
      </c>
      <c r="AO179">
        <v>6038.5419195899995</v>
      </c>
      <c r="AP179">
        <v>6038.5419195899995</v>
      </c>
      <c r="AQ179">
        <v>5939.2766885800002</v>
      </c>
      <c r="AR179">
        <v>5939.2766885800002</v>
      </c>
      <c r="AS179">
        <v>6030.0526296999997</v>
      </c>
      <c r="AT179">
        <v>6030.0526296999997</v>
      </c>
      <c r="AU179" s="195">
        <v>5815.4015119400001</v>
      </c>
      <c r="AV179">
        <v>5815.4015119400001</v>
      </c>
      <c r="AW179">
        <v>5726.8870816500003</v>
      </c>
      <c r="AX179">
        <v>5726.8870816500003</v>
      </c>
      <c r="AZ179" s="171">
        <f t="shared" si="32"/>
        <v>6181.9908564799998</v>
      </c>
      <c r="BA179" s="172">
        <f t="shared" si="33"/>
        <v>135.87205660411999</v>
      </c>
    </row>
    <row r="180" spans="1:53" x14ac:dyDescent="0.25">
      <c r="A180">
        <v>6</v>
      </c>
      <c r="B180"/>
      <c r="C180">
        <v>5460.3308358599998</v>
      </c>
      <c r="D180">
        <v>5460.3308358599998</v>
      </c>
      <c r="E180">
        <v>5155.3537446099999</v>
      </c>
      <c r="F180">
        <v>5155.3537446099999</v>
      </c>
      <c r="G180">
        <v>4949.6534226200001</v>
      </c>
      <c r="H180">
        <v>4949.6534226200001</v>
      </c>
      <c r="I180">
        <v>4834.0926512400001</v>
      </c>
      <c r="J180">
        <v>4834.0926512400001</v>
      </c>
      <c r="K180">
        <v>4679.1885586600001</v>
      </c>
      <c r="L180">
        <v>4679.1885586600001</v>
      </c>
      <c r="M180">
        <v>4550.6677067099999</v>
      </c>
      <c r="N180">
        <v>4550.6677067099999</v>
      </c>
      <c r="O180">
        <v>4622.4335304899996</v>
      </c>
      <c r="P180">
        <v>4622.4335304899996</v>
      </c>
      <c r="Q180">
        <v>5050.8996635599997</v>
      </c>
      <c r="R180">
        <v>5050.8996635599997</v>
      </c>
      <c r="S180">
        <v>5472.6046448400002</v>
      </c>
      <c r="T180">
        <v>5472.6046448400002</v>
      </c>
      <c r="U180">
        <v>5744.6220782199998</v>
      </c>
      <c r="V180">
        <v>5744.6220782199998</v>
      </c>
      <c r="W180">
        <v>5891.12263067</v>
      </c>
      <c r="X180">
        <v>5891.12263067</v>
      </c>
      <c r="Y180">
        <v>5954.8059296699994</v>
      </c>
      <c r="Z180">
        <v>5954.8059296699994</v>
      </c>
      <c r="AA180">
        <v>5956.1054146099996</v>
      </c>
      <c r="AB180">
        <v>5956.1054146099996</v>
      </c>
      <c r="AC180">
        <v>5846.9116909599998</v>
      </c>
      <c r="AD180">
        <v>5846.9116909599998</v>
      </c>
      <c r="AE180">
        <v>5776.4375689600001</v>
      </c>
      <c r="AF180">
        <v>5776.4375689600001</v>
      </c>
      <c r="AG180">
        <v>5702.7858459399986</v>
      </c>
      <c r="AH180">
        <v>5702.7858459399986</v>
      </c>
      <c r="AI180">
        <v>5585.6289599299998</v>
      </c>
      <c r="AJ180">
        <v>5585.6289599299998</v>
      </c>
      <c r="AK180">
        <v>5609.2579496300004</v>
      </c>
      <c r="AL180">
        <v>5609.2579496300004</v>
      </c>
      <c r="AM180">
        <v>5782.57102622</v>
      </c>
      <c r="AN180">
        <v>5782.57102622</v>
      </c>
      <c r="AO180">
        <v>5901.7599957900002</v>
      </c>
      <c r="AP180">
        <v>5901.7599957900002</v>
      </c>
      <c r="AQ180">
        <v>5941.9505184700001</v>
      </c>
      <c r="AR180">
        <v>5941.9505184700001</v>
      </c>
      <c r="AS180">
        <v>5994.3407717599994</v>
      </c>
      <c r="AT180">
        <v>5994.3407717599994</v>
      </c>
      <c r="AU180" s="195">
        <v>5779.4541878699993</v>
      </c>
      <c r="AV180">
        <v>5779.4541878699993</v>
      </c>
      <c r="AW180">
        <v>5653.6457867899999</v>
      </c>
      <c r="AX180">
        <v>5653.6457867899999</v>
      </c>
      <c r="AZ180" s="171">
        <f t="shared" si="32"/>
        <v>5994.3407717599994</v>
      </c>
      <c r="BA180" s="172">
        <f t="shared" si="33"/>
        <v>131.89662511408</v>
      </c>
    </row>
    <row r="181" spans="1:53" x14ac:dyDescent="0.25">
      <c r="A181">
        <v>7</v>
      </c>
      <c r="B181"/>
      <c r="C181">
        <v>5816.8530954399994</v>
      </c>
      <c r="D181">
        <v>5816.8530954399994</v>
      </c>
      <c r="E181">
        <v>5494.1755030200002</v>
      </c>
      <c r="F181">
        <v>5494.1755030200002</v>
      </c>
      <c r="G181">
        <v>5238.7962974799993</v>
      </c>
      <c r="H181">
        <v>5238.7962974799993</v>
      </c>
      <c r="I181">
        <v>5096.34650779</v>
      </c>
      <c r="J181">
        <v>5096.34650779</v>
      </c>
      <c r="K181">
        <v>4958.5566715600007</v>
      </c>
      <c r="L181">
        <v>4958.5566715600007</v>
      </c>
      <c r="M181">
        <v>4749.0551524399998</v>
      </c>
      <c r="N181">
        <v>4749.0551524399998</v>
      </c>
      <c r="O181">
        <v>4514.0230511999998</v>
      </c>
      <c r="P181">
        <v>4514.0230511999998</v>
      </c>
      <c r="Q181">
        <v>4457.3503257800003</v>
      </c>
      <c r="R181">
        <v>4457.3503257800003</v>
      </c>
      <c r="S181">
        <v>4615.6352828899999</v>
      </c>
      <c r="T181">
        <v>4615.6352828899999</v>
      </c>
      <c r="U181">
        <v>4970.5439971899996</v>
      </c>
      <c r="V181">
        <v>4970.5439971899996</v>
      </c>
      <c r="W181">
        <v>5321.9779942300001</v>
      </c>
      <c r="X181">
        <v>5321.9779942300001</v>
      </c>
      <c r="Y181">
        <v>5558.5309668800001</v>
      </c>
      <c r="Z181">
        <v>5558.5309668800001</v>
      </c>
      <c r="AA181">
        <v>5722.6947724000001</v>
      </c>
      <c r="AB181">
        <v>5722.6947724000001</v>
      </c>
      <c r="AC181">
        <v>5776.9231414999986</v>
      </c>
      <c r="AD181">
        <v>5776.9231414999986</v>
      </c>
      <c r="AE181">
        <v>5732.6313869799997</v>
      </c>
      <c r="AF181">
        <v>5732.6313869799997</v>
      </c>
      <c r="AG181">
        <v>5618.8149834200003</v>
      </c>
      <c r="AH181">
        <v>5618.8149834200003</v>
      </c>
      <c r="AI181">
        <v>5600.4308191599994</v>
      </c>
      <c r="AJ181">
        <v>5600.4308191599994</v>
      </c>
      <c r="AK181">
        <v>5886.2135606399997</v>
      </c>
      <c r="AL181">
        <v>5886.2135606399997</v>
      </c>
      <c r="AM181">
        <v>6072.3238406800001</v>
      </c>
      <c r="AN181">
        <v>6072.3238406800001</v>
      </c>
      <c r="AO181">
        <v>6037.7068750199996</v>
      </c>
      <c r="AP181">
        <v>6037.7068750199996</v>
      </c>
      <c r="AQ181">
        <v>5870.2974481299998</v>
      </c>
      <c r="AR181">
        <v>5870.2974481299998</v>
      </c>
      <c r="AS181">
        <v>5857.0697854300006</v>
      </c>
      <c r="AT181">
        <v>5857.0697854300006</v>
      </c>
      <c r="AU181" s="195">
        <v>5767.3675768499998</v>
      </c>
      <c r="AV181">
        <v>5767.3675768499998</v>
      </c>
      <c r="AW181">
        <v>5859.1155014800006</v>
      </c>
      <c r="AX181">
        <v>5859.1155014800006</v>
      </c>
      <c r="AZ181" s="171">
        <f t="shared" si="32"/>
        <v>6072.3238406800001</v>
      </c>
      <c r="BA181" s="172">
        <f t="shared" si="33"/>
        <v>130.59343453759004</v>
      </c>
    </row>
    <row r="182" spans="1:53"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s="195"/>
      <c r="AV182"/>
      <c r="AW182"/>
      <c r="AX182"/>
    </row>
    <row r="183" spans="1:53" x14ac:dyDescent="0.25">
      <c r="A183" t="s">
        <v>241</v>
      </c>
      <c r="B183">
        <v>18</v>
      </c>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s="195"/>
      <c r="AV183"/>
      <c r="AW183"/>
      <c r="AX183"/>
      <c r="AZ183"/>
      <c r="BA183"/>
    </row>
    <row r="184" spans="1:53" x14ac:dyDescent="0.25">
      <c r="A184" t="s">
        <v>78</v>
      </c>
      <c r="B184" t="s">
        <v>242</v>
      </c>
      <c r="C184" t="s">
        <v>272</v>
      </c>
      <c r="D184" t="s">
        <v>273</v>
      </c>
      <c r="E184" t="s">
        <v>272</v>
      </c>
      <c r="F184" t="s">
        <v>273</v>
      </c>
      <c r="G184" t="s">
        <v>272</v>
      </c>
      <c r="H184" t="s">
        <v>273</v>
      </c>
      <c r="I184" t="s">
        <v>272</v>
      </c>
      <c r="J184" t="s">
        <v>273</v>
      </c>
      <c r="K184" t="s">
        <v>272</v>
      </c>
      <c r="L184" t="s">
        <v>273</v>
      </c>
      <c r="M184" t="s">
        <v>272</v>
      </c>
      <c r="N184" t="s">
        <v>273</v>
      </c>
      <c r="O184" t="s">
        <v>272</v>
      </c>
      <c r="P184" t="s">
        <v>273</v>
      </c>
      <c r="Q184" t="s">
        <v>272</v>
      </c>
      <c r="R184" t="s">
        <v>273</v>
      </c>
      <c r="S184" t="s">
        <v>272</v>
      </c>
      <c r="T184" t="s">
        <v>273</v>
      </c>
      <c r="U184" t="s">
        <v>272</v>
      </c>
      <c r="V184" t="s">
        <v>273</v>
      </c>
      <c r="W184" t="s">
        <v>272</v>
      </c>
      <c r="X184" t="s">
        <v>273</v>
      </c>
      <c r="Y184" t="s">
        <v>272</v>
      </c>
      <c r="Z184" t="s">
        <v>273</v>
      </c>
      <c r="AA184" t="s">
        <v>272</v>
      </c>
      <c r="AB184" t="s">
        <v>273</v>
      </c>
      <c r="AC184" t="s">
        <v>272</v>
      </c>
      <c r="AD184" t="s">
        <v>273</v>
      </c>
      <c r="AE184" t="s">
        <v>272</v>
      </c>
      <c r="AF184" t="s">
        <v>273</v>
      </c>
      <c r="AG184" t="s">
        <v>272</v>
      </c>
      <c r="AH184" t="s">
        <v>273</v>
      </c>
      <c r="AI184" t="s">
        <v>272</v>
      </c>
      <c r="AJ184" t="s">
        <v>273</v>
      </c>
      <c r="AK184" t="s">
        <v>272</v>
      </c>
      <c r="AL184" t="s">
        <v>273</v>
      </c>
      <c r="AM184" t="s">
        <v>272</v>
      </c>
      <c r="AN184" t="s">
        <v>273</v>
      </c>
      <c r="AO184" t="s">
        <v>272</v>
      </c>
      <c r="AP184" t="s">
        <v>273</v>
      </c>
      <c r="AQ184" t="s">
        <v>272</v>
      </c>
      <c r="AR184" t="s">
        <v>273</v>
      </c>
      <c r="AS184" t="s">
        <v>272</v>
      </c>
      <c r="AT184" t="s">
        <v>273</v>
      </c>
      <c r="AU184" t="s">
        <v>272</v>
      </c>
      <c r="AV184" t="s">
        <v>273</v>
      </c>
      <c r="AW184" t="s">
        <v>272</v>
      </c>
      <c r="AX184" s="195" t="s">
        <v>243</v>
      </c>
      <c r="AZ184"/>
      <c r="BA184"/>
    </row>
    <row r="185" spans="1:53" x14ac:dyDescent="0.25">
      <c r="A185">
        <v>1</v>
      </c>
      <c r="B185"/>
      <c r="C185">
        <v>5564.2368143200001</v>
      </c>
      <c r="D185">
        <v>5564.2368143200001</v>
      </c>
      <c r="E185">
        <v>5191.4448716400002</v>
      </c>
      <c r="F185">
        <v>5191.4448716400002</v>
      </c>
      <c r="G185">
        <v>4985.8524844500007</v>
      </c>
      <c r="H185">
        <v>4985.8524844500007</v>
      </c>
      <c r="I185">
        <v>4812.0532955999997</v>
      </c>
      <c r="J185">
        <v>4812.0532955999997</v>
      </c>
      <c r="K185">
        <v>4719.1185403400004</v>
      </c>
      <c r="L185">
        <v>4719.1185403400004</v>
      </c>
      <c r="M185">
        <v>4795.45574717</v>
      </c>
      <c r="N185">
        <v>4795.45574717</v>
      </c>
      <c r="O185">
        <v>4867.7907646000003</v>
      </c>
      <c r="P185">
        <v>4867.7907646000003</v>
      </c>
      <c r="Q185">
        <v>5439.5883259100001</v>
      </c>
      <c r="R185">
        <v>5439.5883259100001</v>
      </c>
      <c r="S185">
        <v>6005.2375142299998</v>
      </c>
      <c r="T185">
        <v>6005.2375142299998</v>
      </c>
      <c r="U185">
        <v>6315.0728386399996</v>
      </c>
      <c r="V185">
        <v>6315.0728386399996</v>
      </c>
      <c r="W185">
        <v>6338.1205142400004</v>
      </c>
      <c r="X185">
        <v>6338.1205142400004</v>
      </c>
      <c r="Y185">
        <v>6301.0540198999997</v>
      </c>
      <c r="Z185">
        <v>6301.0540198999997</v>
      </c>
      <c r="AA185">
        <v>6297.8034083700004</v>
      </c>
      <c r="AB185">
        <v>6297.8034083700004</v>
      </c>
      <c r="AC185">
        <v>6166.9684555799986</v>
      </c>
      <c r="AD185">
        <v>6166.9684555799986</v>
      </c>
      <c r="AE185">
        <v>6060.5486945000002</v>
      </c>
      <c r="AF185">
        <v>6060.5486945000002</v>
      </c>
      <c r="AG185">
        <v>6026.7116121199997</v>
      </c>
      <c r="AH185">
        <v>6026.7116121199997</v>
      </c>
      <c r="AI185">
        <v>6043.5932742099994</v>
      </c>
      <c r="AJ185">
        <v>6043.5932742099994</v>
      </c>
      <c r="AK185">
        <v>6178.6136628900003</v>
      </c>
      <c r="AL185">
        <v>6178.6136628900003</v>
      </c>
      <c r="AM185">
        <v>6320.1634126999998</v>
      </c>
      <c r="AN185">
        <v>6320.1634126999998</v>
      </c>
      <c r="AO185">
        <v>6287.6657869299997</v>
      </c>
      <c r="AP185">
        <v>6287.6657869299997</v>
      </c>
      <c r="AQ185">
        <v>6142.1633889799996</v>
      </c>
      <c r="AR185">
        <v>6142.1633889799996</v>
      </c>
      <c r="AS185">
        <v>6190.1047794699998</v>
      </c>
      <c r="AT185">
        <v>6190.1047794699998</v>
      </c>
      <c r="AU185">
        <v>5944.8833713800004</v>
      </c>
      <c r="AV185">
        <v>5944.8833713800004</v>
      </c>
      <c r="AW185" s="195">
        <v>5833.8798478799999</v>
      </c>
      <c r="AX185">
        <v>5833.8798478799999</v>
      </c>
      <c r="AZ185" s="171">
        <f>MAX(C185:AX185)</f>
        <v>6338.1205142400004</v>
      </c>
      <c r="BA185" s="172">
        <f>SUM(C185:AX185)/2000</f>
        <v>138.82812542605004</v>
      </c>
    </row>
    <row r="186" spans="1:53" x14ac:dyDescent="0.25">
      <c r="A186">
        <v>2</v>
      </c>
      <c r="B186"/>
      <c r="C186">
        <v>5664.8278803699995</v>
      </c>
      <c r="D186">
        <v>5664.8278803699995</v>
      </c>
      <c r="E186">
        <v>5313.53123942</v>
      </c>
      <c r="F186">
        <v>5313.53123942</v>
      </c>
      <c r="G186">
        <v>5113.1356079899997</v>
      </c>
      <c r="H186">
        <v>5113.1356079899997</v>
      </c>
      <c r="I186">
        <v>4929.9995979400001</v>
      </c>
      <c r="J186">
        <v>4929.9995979400001</v>
      </c>
      <c r="K186">
        <v>4835.5965385700001</v>
      </c>
      <c r="L186">
        <v>4835.5965385700001</v>
      </c>
      <c r="M186">
        <v>4856.2403082999999</v>
      </c>
      <c r="N186">
        <v>4856.2403082999999</v>
      </c>
      <c r="O186">
        <v>4851.6142733999995</v>
      </c>
      <c r="P186">
        <v>4851.6142733999995</v>
      </c>
      <c r="Q186">
        <v>5416.6619720200006</v>
      </c>
      <c r="R186">
        <v>5416.6619720200006</v>
      </c>
      <c r="S186">
        <v>5968.6573861899997</v>
      </c>
      <c r="T186">
        <v>5968.6573861899997</v>
      </c>
      <c r="U186">
        <v>6247.1418081200009</v>
      </c>
      <c r="V186">
        <v>6247.1418081200009</v>
      </c>
      <c r="W186">
        <v>6253.6325765600004</v>
      </c>
      <c r="X186">
        <v>6253.6325765600004</v>
      </c>
      <c r="Y186">
        <v>6213.8132563999998</v>
      </c>
      <c r="Z186">
        <v>6213.8132563999998</v>
      </c>
      <c r="AA186">
        <v>6228.6299122199998</v>
      </c>
      <c r="AB186">
        <v>6228.6299122199998</v>
      </c>
      <c r="AC186">
        <v>6092.1694683199994</v>
      </c>
      <c r="AD186">
        <v>6092.1694683199994</v>
      </c>
      <c r="AE186">
        <v>5997.3217504099994</v>
      </c>
      <c r="AF186">
        <v>5997.3217504099994</v>
      </c>
      <c r="AG186">
        <v>5968.4585814900001</v>
      </c>
      <c r="AH186">
        <v>5968.4585814900001</v>
      </c>
      <c r="AI186">
        <v>6016.9151602000002</v>
      </c>
      <c r="AJ186">
        <v>6016.9151602000002</v>
      </c>
      <c r="AK186">
        <v>6145.1428164999998</v>
      </c>
      <c r="AL186">
        <v>6145.1428164999998</v>
      </c>
      <c r="AM186">
        <v>6262.9058161299999</v>
      </c>
      <c r="AN186">
        <v>6262.9058161299999</v>
      </c>
      <c r="AO186" s="195">
        <v>6211.2886775399993</v>
      </c>
      <c r="AP186">
        <v>6211.2886775399993</v>
      </c>
      <c r="AQ186">
        <v>6078.9996935399986</v>
      </c>
      <c r="AR186">
        <v>6078.9996935399986</v>
      </c>
      <c r="AS186">
        <v>6083.9909670500001</v>
      </c>
      <c r="AT186">
        <v>6083.9909670500001</v>
      </c>
      <c r="AU186">
        <v>5859.6329620300003</v>
      </c>
      <c r="AV186">
        <v>5859.6329620300003</v>
      </c>
      <c r="AW186">
        <v>5898.1716879400001</v>
      </c>
      <c r="AX186">
        <v>5898.1716879400001</v>
      </c>
      <c r="AZ186" s="171">
        <f t="shared" ref="AZ186:AZ191" si="34">MAX(C186:AX186)</f>
        <v>6262.9058161299999</v>
      </c>
      <c r="BA186" s="172">
        <f t="shared" ref="BA186:BA191" si="35">SUM(C186:AX186)/2000</f>
        <v>138.50847993865</v>
      </c>
    </row>
    <row r="187" spans="1:53" x14ac:dyDescent="0.25">
      <c r="A187">
        <v>3</v>
      </c>
      <c r="B187"/>
      <c r="C187">
        <v>5709.7256307099997</v>
      </c>
      <c r="D187">
        <v>5709.7256307099997</v>
      </c>
      <c r="E187">
        <v>5365.9611393299992</v>
      </c>
      <c r="F187">
        <v>5365.9611393299992</v>
      </c>
      <c r="G187">
        <v>5170.7369461300004</v>
      </c>
      <c r="H187">
        <v>5170.7369461300004</v>
      </c>
      <c r="I187">
        <v>4995.8546896199996</v>
      </c>
      <c r="J187">
        <v>4995.8546896199996</v>
      </c>
      <c r="K187">
        <v>4909.3461888900001</v>
      </c>
      <c r="L187">
        <v>4909.3461888900001</v>
      </c>
      <c r="M187">
        <v>4950.5779389899999</v>
      </c>
      <c r="N187">
        <v>4950.5779389899999</v>
      </c>
      <c r="O187">
        <v>4961.6498053599998</v>
      </c>
      <c r="P187">
        <v>4961.6498053599998</v>
      </c>
      <c r="Q187">
        <v>5512.9248403699994</v>
      </c>
      <c r="R187">
        <v>5512.9248403699994</v>
      </c>
      <c r="S187">
        <v>6038.2428597100006</v>
      </c>
      <c r="T187">
        <v>6038.2428597100006</v>
      </c>
      <c r="U187">
        <v>6299.6012129700002</v>
      </c>
      <c r="V187">
        <v>6299.6012129700002</v>
      </c>
      <c r="W187">
        <v>6285.7648983300014</v>
      </c>
      <c r="X187">
        <v>6285.7648983300014</v>
      </c>
      <c r="Y187">
        <v>6246.0306694300007</v>
      </c>
      <c r="Z187">
        <v>6246.0306694300007</v>
      </c>
      <c r="AA187">
        <v>6224.0200137399997</v>
      </c>
      <c r="AB187">
        <v>6224.0200137399997</v>
      </c>
      <c r="AC187">
        <v>6106.71171125</v>
      </c>
      <c r="AD187">
        <v>6106.71171125</v>
      </c>
      <c r="AE187">
        <v>6013.5299575399986</v>
      </c>
      <c r="AF187">
        <v>6013.5299575399986</v>
      </c>
      <c r="AG187">
        <v>5983.6315942900001</v>
      </c>
      <c r="AH187">
        <v>5983.6315942900001</v>
      </c>
      <c r="AI187">
        <v>6019.43067883</v>
      </c>
      <c r="AJ187">
        <v>6019.43067883</v>
      </c>
      <c r="AK187">
        <v>6135.1882265500008</v>
      </c>
      <c r="AL187">
        <v>6135.1882265500008</v>
      </c>
      <c r="AM187">
        <v>6307.6230846399994</v>
      </c>
      <c r="AN187">
        <v>6307.6230846399994</v>
      </c>
      <c r="AO187">
        <v>6310.6932878799998</v>
      </c>
      <c r="AP187">
        <v>6310.6932878799998</v>
      </c>
      <c r="AQ187">
        <v>6174.3190595200003</v>
      </c>
      <c r="AR187">
        <v>6174.3190595200003</v>
      </c>
      <c r="AS187">
        <v>6134.1039086000001</v>
      </c>
      <c r="AT187">
        <v>6134.1039086000001</v>
      </c>
      <c r="AU187">
        <v>5883.00498057</v>
      </c>
      <c r="AV187">
        <v>5883.00498057</v>
      </c>
      <c r="AW187">
        <v>5931.6633213700006</v>
      </c>
      <c r="AX187">
        <v>5931.6633213700006</v>
      </c>
      <c r="AZ187" s="171">
        <f t="shared" si="34"/>
        <v>6310.6932878799998</v>
      </c>
      <c r="BA187" s="172">
        <f t="shared" si="35"/>
        <v>139.67033664461999</v>
      </c>
    </row>
    <row r="188" spans="1:53" x14ac:dyDescent="0.25">
      <c r="A188">
        <v>4</v>
      </c>
      <c r="B188"/>
      <c r="C188">
        <v>5773.6041980800001</v>
      </c>
      <c r="D188">
        <v>5773.6041980800001</v>
      </c>
      <c r="E188">
        <v>5430.9668820399993</v>
      </c>
      <c r="F188">
        <v>5430.9668820399993</v>
      </c>
      <c r="G188">
        <v>5243.0242005599994</v>
      </c>
      <c r="H188">
        <v>5243.0242005599994</v>
      </c>
      <c r="I188">
        <v>5072.1012281399999</v>
      </c>
      <c r="J188">
        <v>5072.1012281399999</v>
      </c>
      <c r="K188">
        <v>4990.2811545700006</v>
      </c>
      <c r="L188">
        <v>4990.2811545700006</v>
      </c>
      <c r="M188">
        <v>5073.96465068</v>
      </c>
      <c r="N188">
        <v>5073.96465068</v>
      </c>
      <c r="O188">
        <v>5107.5513082699999</v>
      </c>
      <c r="P188">
        <v>5107.5513082699999</v>
      </c>
      <c r="Q188">
        <v>5629.5544252300006</v>
      </c>
      <c r="R188">
        <v>5629.5544252300006</v>
      </c>
      <c r="S188">
        <v>6110.8019977399999</v>
      </c>
      <c r="T188">
        <v>6110.8019977399999</v>
      </c>
      <c r="U188">
        <v>6367.5270342399999</v>
      </c>
      <c r="V188">
        <v>6367.5270342399999</v>
      </c>
      <c r="W188">
        <v>6370.6960484300007</v>
      </c>
      <c r="X188">
        <v>6370.6960484300007</v>
      </c>
      <c r="Y188">
        <v>6326.4683547799996</v>
      </c>
      <c r="Z188">
        <v>6326.4683547799996</v>
      </c>
      <c r="AA188">
        <v>6339.6274080200001</v>
      </c>
      <c r="AB188">
        <v>6339.6274080200001</v>
      </c>
      <c r="AC188">
        <v>6229.3553352500003</v>
      </c>
      <c r="AD188">
        <v>6229.3553352500003</v>
      </c>
      <c r="AE188">
        <v>6144.3650839100001</v>
      </c>
      <c r="AF188">
        <v>6144.3650839100001</v>
      </c>
      <c r="AG188">
        <v>6124.9524142500004</v>
      </c>
      <c r="AH188">
        <v>6124.9524142500004</v>
      </c>
      <c r="AI188">
        <v>6147.8821397799993</v>
      </c>
      <c r="AJ188">
        <v>6147.8821397799993</v>
      </c>
      <c r="AK188">
        <v>6289.6048720500003</v>
      </c>
      <c r="AL188">
        <v>6289.6048720500003</v>
      </c>
      <c r="AM188">
        <v>6461.5757808500002</v>
      </c>
      <c r="AN188">
        <v>6461.5757808500002</v>
      </c>
      <c r="AO188">
        <v>6446.4179499399997</v>
      </c>
      <c r="AP188">
        <v>6446.4179499399997</v>
      </c>
      <c r="AQ188">
        <v>6265.2564744299998</v>
      </c>
      <c r="AR188">
        <v>6265.2564744299998</v>
      </c>
      <c r="AS188">
        <v>6182.2724128499985</v>
      </c>
      <c r="AT188">
        <v>6182.2724128499985</v>
      </c>
      <c r="AU188">
        <v>5929.0921703000004</v>
      </c>
      <c r="AV188">
        <v>5929.0921703000004</v>
      </c>
      <c r="AW188">
        <v>5990.2841518800014</v>
      </c>
      <c r="AX188">
        <v>5990.2841518800014</v>
      </c>
      <c r="AZ188" s="171">
        <f t="shared" si="34"/>
        <v>6461.5757808500002</v>
      </c>
      <c r="BA188" s="172">
        <f t="shared" si="35"/>
        <v>142.04722767627004</v>
      </c>
    </row>
    <row r="189" spans="1:53" x14ac:dyDescent="0.25">
      <c r="A189">
        <v>5</v>
      </c>
      <c r="B189"/>
      <c r="C189">
        <v>5646.8420579499998</v>
      </c>
      <c r="D189">
        <v>5646.8420579499998</v>
      </c>
      <c r="E189">
        <v>5306.33952976</v>
      </c>
      <c r="F189">
        <v>5306.33952976</v>
      </c>
      <c r="G189">
        <v>5113.5845307400004</v>
      </c>
      <c r="H189">
        <v>5113.5845307400004</v>
      </c>
      <c r="I189">
        <v>4940.7731383199998</v>
      </c>
      <c r="J189">
        <v>4940.7731383199998</v>
      </c>
      <c r="K189">
        <v>4844.8810750699986</v>
      </c>
      <c r="L189">
        <v>4844.8810750699986</v>
      </c>
      <c r="M189">
        <v>4882.7900539700004</v>
      </c>
      <c r="N189">
        <v>4882.7900539700004</v>
      </c>
      <c r="O189">
        <v>4880.0237366300007</v>
      </c>
      <c r="P189">
        <v>4880.0237366300007</v>
      </c>
      <c r="Q189">
        <v>5424.25401263</v>
      </c>
      <c r="R189">
        <v>5424.25401263</v>
      </c>
      <c r="S189">
        <v>5963.9605680300001</v>
      </c>
      <c r="T189">
        <v>5963.9605680300001</v>
      </c>
      <c r="U189">
        <v>6240.2760826399999</v>
      </c>
      <c r="V189">
        <v>6240.2760826399999</v>
      </c>
      <c r="W189">
        <v>6249.9595693499996</v>
      </c>
      <c r="X189">
        <v>6249.9595693499996</v>
      </c>
      <c r="Y189">
        <v>6210.1509247800004</v>
      </c>
      <c r="Z189">
        <v>6210.1509247800004</v>
      </c>
      <c r="AA189">
        <v>6223.6630491600008</v>
      </c>
      <c r="AB189">
        <v>6223.6630491600008</v>
      </c>
      <c r="AC189">
        <v>6107.6823793200001</v>
      </c>
      <c r="AD189">
        <v>6107.6823793200001</v>
      </c>
      <c r="AE189">
        <v>6013.0402085100004</v>
      </c>
      <c r="AF189">
        <v>6013.0402085100004</v>
      </c>
      <c r="AG189">
        <v>5981.7700930199999</v>
      </c>
      <c r="AH189">
        <v>5981.7700930199999</v>
      </c>
      <c r="AI189">
        <v>5990.97207867</v>
      </c>
      <c r="AJ189">
        <v>5990.97207867</v>
      </c>
      <c r="AK189">
        <v>6092.93092798</v>
      </c>
      <c r="AL189">
        <v>6092.93092798</v>
      </c>
      <c r="AM189">
        <v>6202.3339099699997</v>
      </c>
      <c r="AN189">
        <v>6202.3339099699997</v>
      </c>
      <c r="AO189">
        <v>6160.9403038</v>
      </c>
      <c r="AP189">
        <v>6160.9403038</v>
      </c>
      <c r="AQ189">
        <v>6038.2658706399998</v>
      </c>
      <c r="AR189">
        <v>6038.2658706399998</v>
      </c>
      <c r="AS189">
        <v>6050.1441048400002</v>
      </c>
      <c r="AT189">
        <v>6050.1441048400002</v>
      </c>
      <c r="AU189">
        <v>5828.5698243799998</v>
      </c>
      <c r="AV189">
        <v>5828.5698243799998</v>
      </c>
      <c r="AW189">
        <v>5860.0713017800008</v>
      </c>
      <c r="AX189">
        <v>5860.0713017800008</v>
      </c>
      <c r="AZ189" s="171">
        <f t="shared" si="34"/>
        <v>6249.9595693499996</v>
      </c>
      <c r="BA189" s="172">
        <f t="shared" si="35"/>
        <v>138.25421933193999</v>
      </c>
    </row>
    <row r="190" spans="1:53" x14ac:dyDescent="0.25">
      <c r="A190">
        <v>6</v>
      </c>
      <c r="B190"/>
      <c r="C190">
        <v>5475.9449756400008</v>
      </c>
      <c r="D190">
        <v>5475.9449756400008</v>
      </c>
      <c r="E190">
        <v>5189.3627316699994</v>
      </c>
      <c r="F190">
        <v>5189.3627316699994</v>
      </c>
      <c r="G190">
        <v>4996.7758264100003</v>
      </c>
      <c r="H190">
        <v>4996.7758264100003</v>
      </c>
      <c r="I190">
        <v>4878.6146906800004</v>
      </c>
      <c r="J190">
        <v>4878.6146906800004</v>
      </c>
      <c r="K190">
        <v>4733.8354989199997</v>
      </c>
      <c r="L190">
        <v>4733.8354989199997</v>
      </c>
      <c r="M190">
        <v>4588.2293464699997</v>
      </c>
      <c r="N190">
        <v>4588.2293464699997</v>
      </c>
      <c r="O190">
        <v>4642.1887214799999</v>
      </c>
      <c r="P190">
        <v>4642.1887214799999</v>
      </c>
      <c r="Q190">
        <v>5104.9858214599999</v>
      </c>
      <c r="R190">
        <v>5104.9858214599999</v>
      </c>
      <c r="S190">
        <v>5530.6699506599998</v>
      </c>
      <c r="T190">
        <v>5530.6699506599998</v>
      </c>
      <c r="U190">
        <v>5749.4607095399997</v>
      </c>
      <c r="V190">
        <v>5749.4607095399997</v>
      </c>
      <c r="W190">
        <v>5870.2712812600003</v>
      </c>
      <c r="X190">
        <v>5870.2712812600003</v>
      </c>
      <c r="Y190">
        <v>5927.8052415799993</v>
      </c>
      <c r="Z190">
        <v>5927.8052415799993</v>
      </c>
      <c r="AA190">
        <v>5938.1880546100001</v>
      </c>
      <c r="AB190">
        <v>5938.1880546100001</v>
      </c>
      <c r="AC190">
        <v>5835.95068188</v>
      </c>
      <c r="AD190">
        <v>5835.95068188</v>
      </c>
      <c r="AE190">
        <v>5781.3193653199996</v>
      </c>
      <c r="AF190">
        <v>5781.3193653199996</v>
      </c>
      <c r="AG190">
        <v>5728.5525645199996</v>
      </c>
      <c r="AH190">
        <v>5728.5525645199996</v>
      </c>
      <c r="AI190">
        <v>5624.7427702099994</v>
      </c>
      <c r="AJ190">
        <v>5624.7427702099994</v>
      </c>
      <c r="AK190">
        <v>5651.3182392799999</v>
      </c>
      <c r="AL190">
        <v>5651.3182392799999</v>
      </c>
      <c r="AM190">
        <v>5793.2385146800007</v>
      </c>
      <c r="AN190">
        <v>5793.2385146800007</v>
      </c>
      <c r="AO190">
        <v>5919.9932059100001</v>
      </c>
      <c r="AP190">
        <v>5919.9932059100001</v>
      </c>
      <c r="AQ190">
        <v>5967.1565903700002</v>
      </c>
      <c r="AR190">
        <v>5967.1565903700002</v>
      </c>
      <c r="AS190">
        <v>5944.6886755100004</v>
      </c>
      <c r="AT190">
        <v>5944.6886755100004</v>
      </c>
      <c r="AU190">
        <v>5700.83902158</v>
      </c>
      <c r="AV190">
        <v>5700.83902158</v>
      </c>
      <c r="AW190">
        <v>5631.2429088899999</v>
      </c>
      <c r="AX190">
        <v>5631.2429088899999</v>
      </c>
      <c r="AZ190" s="171">
        <f t="shared" si="34"/>
        <v>5967.1565903700002</v>
      </c>
      <c r="BA190" s="172">
        <f t="shared" si="35"/>
        <v>132.20537538853</v>
      </c>
    </row>
    <row r="191" spans="1:53" x14ac:dyDescent="0.25">
      <c r="A191">
        <v>7</v>
      </c>
      <c r="B191"/>
      <c r="C191">
        <v>5932.3865679699993</v>
      </c>
      <c r="D191">
        <v>5932.3865679699993</v>
      </c>
      <c r="E191">
        <v>5605.2365502799994</v>
      </c>
      <c r="F191">
        <v>5605.2365502799994</v>
      </c>
      <c r="G191">
        <v>5349.7860678099996</v>
      </c>
      <c r="H191">
        <v>5349.7860678099996</v>
      </c>
      <c r="I191">
        <v>5209.5404407200003</v>
      </c>
      <c r="J191">
        <v>5209.5404407200003</v>
      </c>
      <c r="K191">
        <v>5066.1058430800003</v>
      </c>
      <c r="L191">
        <v>5066.1058430800003</v>
      </c>
      <c r="M191">
        <v>4863.9115416499999</v>
      </c>
      <c r="N191">
        <v>4863.9115416499999</v>
      </c>
      <c r="O191">
        <v>4607.7846189000002</v>
      </c>
      <c r="P191">
        <v>4607.7846189000002</v>
      </c>
      <c r="Q191">
        <v>4570.1171201999996</v>
      </c>
      <c r="R191">
        <v>4570.1171201999996</v>
      </c>
      <c r="S191">
        <v>4737.4074986200003</v>
      </c>
      <c r="T191">
        <v>4737.4074986200003</v>
      </c>
      <c r="U191">
        <v>5081.6048127100003</v>
      </c>
      <c r="V191">
        <v>5081.6048127100003</v>
      </c>
      <c r="W191">
        <v>5427.6926824599996</v>
      </c>
      <c r="X191">
        <v>5427.6926824599996</v>
      </c>
      <c r="Y191">
        <v>5691.6502037399996</v>
      </c>
      <c r="Z191">
        <v>5691.6502037399996</v>
      </c>
      <c r="AA191">
        <v>5876.0027546600004</v>
      </c>
      <c r="AB191">
        <v>5876.0027546600004</v>
      </c>
      <c r="AC191">
        <v>5950.1646768500004</v>
      </c>
      <c r="AD191">
        <v>5950.1646768500004</v>
      </c>
      <c r="AE191">
        <v>5905.4871678299996</v>
      </c>
      <c r="AF191">
        <v>5905.4871678299996</v>
      </c>
      <c r="AG191">
        <v>5793.7033872900001</v>
      </c>
      <c r="AH191">
        <v>5793.7033872900001</v>
      </c>
      <c r="AI191">
        <v>5814.1881406899993</v>
      </c>
      <c r="AJ191">
        <v>5814.1881406899993</v>
      </c>
      <c r="AK191">
        <v>6133.4712110300006</v>
      </c>
      <c r="AL191">
        <v>6133.4712110300006</v>
      </c>
      <c r="AM191">
        <v>6325.4698421899993</v>
      </c>
      <c r="AN191">
        <v>6325.4698421899993</v>
      </c>
      <c r="AO191">
        <v>6253.3473139299986</v>
      </c>
      <c r="AP191">
        <v>6253.3473139299986</v>
      </c>
      <c r="AQ191">
        <v>6021.2457067699997</v>
      </c>
      <c r="AR191">
        <v>6021.2457067699997</v>
      </c>
      <c r="AS191">
        <v>5913.3616822800004</v>
      </c>
      <c r="AT191">
        <v>5913.3616822800004</v>
      </c>
      <c r="AU191">
        <v>5794.4822798300002</v>
      </c>
      <c r="AV191" s="195">
        <v>5794.4822798300002</v>
      </c>
      <c r="AW191">
        <v>5957.5643429900001</v>
      </c>
      <c r="AX191">
        <v>5957.5643429900001</v>
      </c>
      <c r="AZ191" s="171">
        <f t="shared" si="34"/>
        <v>6325.4698421899993</v>
      </c>
      <c r="BA191" s="172">
        <f t="shared" si="35"/>
        <v>133.88171245447998</v>
      </c>
    </row>
    <row r="192" spans="1:53"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s="195"/>
      <c r="AW192"/>
      <c r="AX192"/>
    </row>
    <row r="193" spans="1:53" x14ac:dyDescent="0.25">
      <c r="A193" t="s">
        <v>241</v>
      </c>
      <c r="B193">
        <v>19</v>
      </c>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s="195"/>
      <c r="AW193"/>
      <c r="AX193"/>
      <c r="AZ193"/>
      <c r="BA193"/>
    </row>
    <row r="194" spans="1:53" x14ac:dyDescent="0.25">
      <c r="A194" t="s">
        <v>78</v>
      </c>
      <c r="B194" t="s">
        <v>242</v>
      </c>
      <c r="C194" t="s">
        <v>272</v>
      </c>
      <c r="D194" t="s">
        <v>273</v>
      </c>
      <c r="E194" t="s">
        <v>272</v>
      </c>
      <c r="F194" t="s">
        <v>273</v>
      </c>
      <c r="G194" t="s">
        <v>272</v>
      </c>
      <c r="H194" t="s">
        <v>273</v>
      </c>
      <c r="I194" t="s">
        <v>272</v>
      </c>
      <c r="J194" t="s">
        <v>273</v>
      </c>
      <c r="K194" t="s">
        <v>272</v>
      </c>
      <c r="L194" t="s">
        <v>273</v>
      </c>
      <c r="M194" t="s">
        <v>272</v>
      </c>
      <c r="N194" t="s">
        <v>273</v>
      </c>
      <c r="O194" t="s">
        <v>272</v>
      </c>
      <c r="P194" t="s">
        <v>273</v>
      </c>
      <c r="Q194" t="s">
        <v>272</v>
      </c>
      <c r="R194" t="s">
        <v>273</v>
      </c>
      <c r="S194" t="s">
        <v>272</v>
      </c>
      <c r="T194" t="s">
        <v>273</v>
      </c>
      <c r="U194" t="s">
        <v>272</v>
      </c>
      <c r="V194" t="s">
        <v>273</v>
      </c>
      <c r="W194" t="s">
        <v>272</v>
      </c>
      <c r="X194" t="s">
        <v>273</v>
      </c>
      <c r="Y194" t="s">
        <v>272</v>
      </c>
      <c r="Z194" t="s">
        <v>273</v>
      </c>
      <c r="AA194" t="s">
        <v>272</v>
      </c>
      <c r="AB194" t="s">
        <v>273</v>
      </c>
      <c r="AC194" t="s">
        <v>272</v>
      </c>
      <c r="AD194" t="s">
        <v>273</v>
      </c>
      <c r="AE194" t="s">
        <v>272</v>
      </c>
      <c r="AF194" t="s">
        <v>273</v>
      </c>
      <c r="AG194" t="s">
        <v>272</v>
      </c>
      <c r="AH194" t="s">
        <v>273</v>
      </c>
      <c r="AI194" t="s">
        <v>272</v>
      </c>
      <c r="AJ194" t="s">
        <v>273</v>
      </c>
      <c r="AK194" t="s">
        <v>272</v>
      </c>
      <c r="AL194" t="s">
        <v>273</v>
      </c>
      <c r="AM194" t="s">
        <v>272</v>
      </c>
      <c r="AN194" t="s">
        <v>273</v>
      </c>
      <c r="AO194" t="s">
        <v>272</v>
      </c>
      <c r="AP194" t="s">
        <v>273</v>
      </c>
      <c r="AQ194" t="s">
        <v>272</v>
      </c>
      <c r="AR194" t="s">
        <v>273</v>
      </c>
      <c r="AS194" t="s">
        <v>272</v>
      </c>
      <c r="AT194" t="s">
        <v>273</v>
      </c>
      <c r="AU194" t="s">
        <v>272</v>
      </c>
      <c r="AV194" t="s">
        <v>273</v>
      </c>
      <c r="AW194" t="s">
        <v>272</v>
      </c>
      <c r="AX194" s="195" t="s">
        <v>243</v>
      </c>
      <c r="AZ194"/>
      <c r="BA194"/>
    </row>
    <row r="195" spans="1:53" x14ac:dyDescent="0.25">
      <c r="A195">
        <v>1</v>
      </c>
      <c r="B195"/>
      <c r="C195">
        <v>6515.3821482000003</v>
      </c>
      <c r="D195">
        <v>6515.3821482000003</v>
      </c>
      <c r="E195">
        <v>6089.1159336600003</v>
      </c>
      <c r="F195">
        <v>6089.1159336600003</v>
      </c>
      <c r="G195">
        <v>5812.5901901100005</v>
      </c>
      <c r="H195">
        <v>5812.5901901100005</v>
      </c>
      <c r="I195">
        <v>5554.2620242100002</v>
      </c>
      <c r="J195">
        <v>5554.2620242100002</v>
      </c>
      <c r="K195">
        <v>5394.0671388600003</v>
      </c>
      <c r="L195">
        <v>5394.0671388600003</v>
      </c>
      <c r="M195">
        <v>5240.3081534599996</v>
      </c>
      <c r="N195">
        <v>5240.3081534599996</v>
      </c>
      <c r="O195">
        <v>4824.3384967799993</v>
      </c>
      <c r="P195">
        <v>4824.3384967799993</v>
      </c>
      <c r="Q195">
        <v>4991.1673906600008</v>
      </c>
      <c r="R195">
        <v>4991.1673906600008</v>
      </c>
      <c r="S195">
        <v>5435.80184474</v>
      </c>
      <c r="T195">
        <v>5435.80184474</v>
      </c>
      <c r="U195">
        <v>5875.1613522600001</v>
      </c>
      <c r="V195">
        <v>5875.1613522600001</v>
      </c>
      <c r="W195">
        <v>6056.81256459</v>
      </c>
      <c r="X195">
        <v>6056.81256459</v>
      </c>
      <c r="Y195">
        <v>6125.33273689</v>
      </c>
      <c r="Z195">
        <v>6125.33273689</v>
      </c>
      <c r="AA195">
        <v>6230.0300655499996</v>
      </c>
      <c r="AB195">
        <v>6230.0300655499996</v>
      </c>
      <c r="AC195">
        <v>6196.1431041399992</v>
      </c>
      <c r="AD195">
        <v>6196.1431041399992</v>
      </c>
      <c r="AE195">
        <v>6050.2142975499992</v>
      </c>
      <c r="AF195">
        <v>6050.2142975499992</v>
      </c>
      <c r="AG195">
        <v>5984.0644814099996</v>
      </c>
      <c r="AH195">
        <v>5984.0644814099996</v>
      </c>
      <c r="AI195">
        <v>6090.2961969999997</v>
      </c>
      <c r="AJ195">
        <v>6090.2961969999997</v>
      </c>
      <c r="AK195">
        <v>6536.5890020799998</v>
      </c>
      <c r="AL195">
        <v>6536.5890020799998</v>
      </c>
      <c r="AM195">
        <v>6830.8617932100015</v>
      </c>
      <c r="AN195">
        <v>6830.8617932100015</v>
      </c>
      <c r="AO195">
        <v>6727.2123938200002</v>
      </c>
      <c r="AP195">
        <v>6727.2123938200002</v>
      </c>
      <c r="AQ195">
        <v>6478.2860562100004</v>
      </c>
      <c r="AR195">
        <v>6478.2860562100004</v>
      </c>
      <c r="AS195">
        <v>6475.73736938</v>
      </c>
      <c r="AT195">
        <v>6475.73736938</v>
      </c>
      <c r="AU195">
        <v>6371.1978822999999</v>
      </c>
      <c r="AV195">
        <v>6371.1978822999999</v>
      </c>
      <c r="AW195">
        <v>6661.2387355199999</v>
      </c>
      <c r="AX195">
        <v>6661.2387355199999</v>
      </c>
      <c r="AZ195" s="171">
        <f>MAX(C195:AX195)</f>
        <v>6830.8617932100015</v>
      </c>
      <c r="BA195" s="172">
        <f>SUM(C195:AX195)/2000</f>
        <v>144.54621135258998</v>
      </c>
    </row>
    <row r="196" spans="1:53" x14ac:dyDescent="0.25">
      <c r="A196">
        <v>2</v>
      </c>
      <c r="B196"/>
      <c r="C196">
        <v>5996.1441029300004</v>
      </c>
      <c r="D196">
        <v>5996.1441029300004</v>
      </c>
      <c r="E196">
        <v>5611.7912317700002</v>
      </c>
      <c r="F196">
        <v>5611.7912317700002</v>
      </c>
      <c r="G196">
        <v>5383.9363427000008</v>
      </c>
      <c r="H196">
        <v>5383.9363427000008</v>
      </c>
      <c r="I196">
        <v>5179.8489849299986</v>
      </c>
      <c r="J196">
        <v>5179.8489849299986</v>
      </c>
      <c r="K196">
        <v>5048.7140311700005</v>
      </c>
      <c r="L196">
        <v>5048.7140311700005</v>
      </c>
      <c r="M196">
        <v>5026.0876351799998</v>
      </c>
      <c r="N196">
        <v>5026.0876351799998</v>
      </c>
      <c r="O196">
        <v>4994.2236073199992</v>
      </c>
      <c r="P196">
        <v>4994.2236073199992</v>
      </c>
      <c r="Q196">
        <v>5599.7702502799993</v>
      </c>
      <c r="R196">
        <v>5599.7702502799993</v>
      </c>
      <c r="S196">
        <v>6179.0276293099996</v>
      </c>
      <c r="T196">
        <v>6179.0276293099996</v>
      </c>
      <c r="U196">
        <v>6467.6572244399986</v>
      </c>
      <c r="V196">
        <v>6467.6572244399986</v>
      </c>
      <c r="W196">
        <v>6466.7410437800008</v>
      </c>
      <c r="X196">
        <v>6466.7410437800008</v>
      </c>
      <c r="Y196">
        <v>6428.4396674</v>
      </c>
      <c r="Z196">
        <v>6428.4396674</v>
      </c>
      <c r="AA196">
        <v>6447.26171127</v>
      </c>
      <c r="AB196">
        <v>6447.26171127</v>
      </c>
      <c r="AC196">
        <v>6325.7516566599998</v>
      </c>
      <c r="AD196">
        <v>6325.7516566599998</v>
      </c>
      <c r="AE196">
        <v>6221.9208517999996</v>
      </c>
      <c r="AF196">
        <v>6221.9208517999996</v>
      </c>
      <c r="AG196">
        <v>6201.1592748700004</v>
      </c>
      <c r="AH196">
        <v>6201.1592748700004</v>
      </c>
      <c r="AI196">
        <v>6245.45810334</v>
      </c>
      <c r="AJ196">
        <v>6245.45810334</v>
      </c>
      <c r="AK196">
        <v>6436.9911546399999</v>
      </c>
      <c r="AL196">
        <v>6436.9911546399999</v>
      </c>
      <c r="AM196">
        <v>6636.5802939300002</v>
      </c>
      <c r="AN196">
        <v>6636.5802939300002</v>
      </c>
      <c r="AO196">
        <v>6623.07938483</v>
      </c>
      <c r="AP196">
        <v>6623.07938483</v>
      </c>
      <c r="AQ196">
        <v>6480.7562008299992</v>
      </c>
      <c r="AR196">
        <v>6480.7562008299992</v>
      </c>
      <c r="AS196">
        <v>6448.5056182300004</v>
      </c>
      <c r="AT196">
        <v>6448.5056182300004</v>
      </c>
      <c r="AU196">
        <v>6194.6951230799996</v>
      </c>
      <c r="AV196">
        <v>6194.6951230799996</v>
      </c>
      <c r="AW196">
        <v>6259.8390498799999</v>
      </c>
      <c r="AX196">
        <v>6259.8390498799999</v>
      </c>
      <c r="AZ196" s="171">
        <f t="shared" ref="AZ196:AZ201" si="36">MAX(C196:AX196)</f>
        <v>6636.5802939300002</v>
      </c>
      <c r="BA196" s="172">
        <f t="shared" ref="BA196:BA201" si="37">SUM(C196:AX196)/2000</f>
        <v>144.90438017456995</v>
      </c>
    </row>
    <row r="197" spans="1:53" x14ac:dyDescent="0.25">
      <c r="A197">
        <v>3</v>
      </c>
      <c r="B197"/>
      <c r="C197">
        <v>5769.9552261600002</v>
      </c>
      <c r="D197">
        <v>5769.9552261600002</v>
      </c>
      <c r="E197">
        <v>5418.95823948</v>
      </c>
      <c r="F197">
        <v>5418.95823948</v>
      </c>
      <c r="G197">
        <v>5219.05008602</v>
      </c>
      <c r="H197">
        <v>5219.05008602</v>
      </c>
      <c r="I197">
        <v>5040.6078685400007</v>
      </c>
      <c r="J197">
        <v>5040.6078685400007</v>
      </c>
      <c r="K197">
        <v>4941.8695297600007</v>
      </c>
      <c r="L197">
        <v>4941.8695297600007</v>
      </c>
      <c r="M197">
        <v>4960.7871933199986</v>
      </c>
      <c r="N197">
        <v>4960.7871933199986</v>
      </c>
      <c r="O197">
        <v>4964.8171864600008</v>
      </c>
      <c r="P197">
        <v>4964.8171864600008</v>
      </c>
      <c r="Q197">
        <v>5545.0358227999996</v>
      </c>
      <c r="R197">
        <v>5545.0358227999996</v>
      </c>
      <c r="S197">
        <v>6097.39790481</v>
      </c>
      <c r="T197">
        <v>6097.39790481</v>
      </c>
      <c r="U197">
        <v>6362.4098006099994</v>
      </c>
      <c r="V197">
        <v>6362.4098006099994</v>
      </c>
      <c r="W197">
        <v>6344.7697066100009</v>
      </c>
      <c r="X197">
        <v>6344.7697066100009</v>
      </c>
      <c r="Y197">
        <v>6306.28802025</v>
      </c>
      <c r="Z197">
        <v>6306.28802025</v>
      </c>
      <c r="AA197">
        <v>6312.1510335599996</v>
      </c>
      <c r="AB197">
        <v>6312.1510335599996</v>
      </c>
      <c r="AC197">
        <v>6195.4898093100001</v>
      </c>
      <c r="AD197">
        <v>6195.4898093100001</v>
      </c>
      <c r="AE197">
        <v>6104.8971122099992</v>
      </c>
      <c r="AF197">
        <v>6104.8971122099992</v>
      </c>
      <c r="AG197">
        <v>6085.5150544899998</v>
      </c>
      <c r="AH197">
        <v>6085.5150544899998</v>
      </c>
      <c r="AI197">
        <v>6112.2430290699986</v>
      </c>
      <c r="AJ197">
        <v>6112.2430290699986</v>
      </c>
      <c r="AK197">
        <v>6245.9166996700014</v>
      </c>
      <c r="AL197">
        <v>6245.9166996700014</v>
      </c>
      <c r="AM197">
        <v>6387.5448200600003</v>
      </c>
      <c r="AN197">
        <v>6387.5448200600003</v>
      </c>
      <c r="AO197">
        <v>6351.4930483300004</v>
      </c>
      <c r="AP197">
        <v>6351.4930483300004</v>
      </c>
      <c r="AQ197">
        <v>6216.5669621399993</v>
      </c>
      <c r="AR197">
        <v>6216.5669621399993</v>
      </c>
      <c r="AS197">
        <v>6203.1757680899991</v>
      </c>
      <c r="AT197">
        <v>6203.1757680899991</v>
      </c>
      <c r="AU197">
        <v>5969.73366007</v>
      </c>
      <c r="AV197">
        <v>5969.73366007</v>
      </c>
      <c r="AW197">
        <v>6014.7772324400003</v>
      </c>
      <c r="AX197">
        <v>6014.7772324400003</v>
      </c>
      <c r="AZ197" s="171">
        <f t="shared" si="36"/>
        <v>6387.5448200600003</v>
      </c>
      <c r="BA197" s="172">
        <f t="shared" si="37"/>
        <v>141.17145081426</v>
      </c>
    </row>
    <row r="198" spans="1:53" x14ac:dyDescent="0.25">
      <c r="A198">
        <v>4</v>
      </c>
      <c r="B198"/>
      <c r="C198">
        <v>5746.4952707100001</v>
      </c>
      <c r="D198">
        <v>5746.4952707100001</v>
      </c>
      <c r="E198">
        <v>5395.9339802100003</v>
      </c>
      <c r="F198">
        <v>5395.9339802100003</v>
      </c>
      <c r="G198">
        <v>5200.8445324699996</v>
      </c>
      <c r="H198">
        <v>5200.8445324699996</v>
      </c>
      <c r="I198">
        <v>5027.0690383600004</v>
      </c>
      <c r="J198">
        <v>5027.0690383600004</v>
      </c>
      <c r="K198">
        <v>4933.4846723599994</v>
      </c>
      <c r="L198">
        <v>4933.4846723599994</v>
      </c>
      <c r="M198">
        <v>4977.6465563800002</v>
      </c>
      <c r="N198">
        <v>4977.6465563800002</v>
      </c>
      <c r="O198">
        <v>4980.1566872899994</v>
      </c>
      <c r="P198">
        <v>4980.1566872899994</v>
      </c>
      <c r="Q198">
        <v>5533.9865221999989</v>
      </c>
      <c r="R198">
        <v>5533.9865221999989</v>
      </c>
      <c r="S198">
        <v>6092.4183794100009</v>
      </c>
      <c r="T198">
        <v>6092.4183794100009</v>
      </c>
      <c r="U198">
        <v>6378.0045118200014</v>
      </c>
      <c r="V198">
        <v>6378.0045118200014</v>
      </c>
      <c r="W198">
        <v>6385.3205721999993</v>
      </c>
      <c r="X198">
        <v>6385.3205721999993</v>
      </c>
      <c r="Y198">
        <v>6344.6911572999998</v>
      </c>
      <c r="Z198">
        <v>6344.6911572999998</v>
      </c>
      <c r="AA198">
        <v>6355.4197993600001</v>
      </c>
      <c r="AB198">
        <v>6355.4197993600001</v>
      </c>
      <c r="AC198">
        <v>6238.3040559400006</v>
      </c>
      <c r="AD198">
        <v>6238.3040559400006</v>
      </c>
      <c r="AE198">
        <v>6139.2120876099998</v>
      </c>
      <c r="AF198">
        <v>6139.2120876099998</v>
      </c>
      <c r="AG198">
        <v>6105.0001223099998</v>
      </c>
      <c r="AH198">
        <v>6105.0001223099998</v>
      </c>
      <c r="AI198">
        <v>6105.5393953700004</v>
      </c>
      <c r="AJ198">
        <v>6105.5393953700004</v>
      </c>
      <c r="AK198">
        <v>6206.4279701699998</v>
      </c>
      <c r="AL198">
        <v>6206.4279701699998</v>
      </c>
      <c r="AM198">
        <v>6344.7026091899997</v>
      </c>
      <c r="AN198">
        <v>6344.7026091899997</v>
      </c>
      <c r="AO198">
        <v>6319.7920610399997</v>
      </c>
      <c r="AP198">
        <v>6319.7920610399997</v>
      </c>
      <c r="AQ198">
        <v>6191.4638481399998</v>
      </c>
      <c r="AR198">
        <v>6191.4638481399998</v>
      </c>
      <c r="AS198">
        <v>6181.9062223399997</v>
      </c>
      <c r="AT198">
        <v>6181.9062223399997</v>
      </c>
      <c r="AU198">
        <v>5947.9937176100002</v>
      </c>
      <c r="AV198">
        <v>5947.9937176100002</v>
      </c>
      <c r="AW198" s="195">
        <v>5977.8980349799986</v>
      </c>
      <c r="AX198">
        <v>5977.8980349799986</v>
      </c>
      <c r="AZ198" s="171">
        <f t="shared" si="36"/>
        <v>6385.3205721999993</v>
      </c>
      <c r="BA198" s="172">
        <f t="shared" si="37"/>
        <v>141.10971180477006</v>
      </c>
    </row>
    <row r="199" spans="1:53" x14ac:dyDescent="0.25">
      <c r="A199">
        <v>5</v>
      </c>
      <c r="B199"/>
      <c r="C199">
        <v>5793.9636191300006</v>
      </c>
      <c r="D199">
        <v>5793.9636191300006</v>
      </c>
      <c r="E199">
        <v>5424.29345474</v>
      </c>
      <c r="F199">
        <v>5424.29345474</v>
      </c>
      <c r="G199">
        <v>5210.8169190299996</v>
      </c>
      <c r="H199">
        <v>5210.8169190299996</v>
      </c>
      <c r="I199">
        <v>5017.5177209699996</v>
      </c>
      <c r="J199">
        <v>5017.5177209699996</v>
      </c>
      <c r="K199">
        <v>4904.9259101100006</v>
      </c>
      <c r="L199">
        <v>4904.9259101100006</v>
      </c>
      <c r="M199">
        <v>4892.4640837099996</v>
      </c>
      <c r="N199">
        <v>4892.4640837099996</v>
      </c>
      <c r="O199">
        <v>4870.1186344399994</v>
      </c>
      <c r="P199">
        <v>4870.1186344399994</v>
      </c>
      <c r="Q199">
        <v>5472.3018741600008</v>
      </c>
      <c r="R199">
        <v>5472.3018741600008</v>
      </c>
      <c r="S199">
        <v>6067.9911725299999</v>
      </c>
      <c r="T199">
        <v>6067.9911725299999</v>
      </c>
      <c r="U199">
        <v>6361.9006523600001</v>
      </c>
      <c r="V199">
        <v>6361.9006523600001</v>
      </c>
      <c r="W199">
        <v>6366.0788205200006</v>
      </c>
      <c r="X199">
        <v>6366.0788205200006</v>
      </c>
      <c r="Y199">
        <v>6327.2895096100001</v>
      </c>
      <c r="Z199">
        <v>6327.2895096100001</v>
      </c>
      <c r="AA199">
        <v>6344.57853178</v>
      </c>
      <c r="AB199">
        <v>6344.57853178</v>
      </c>
      <c r="AC199">
        <v>6224.1866188599997</v>
      </c>
      <c r="AD199">
        <v>6224.1866188599997</v>
      </c>
      <c r="AE199">
        <v>6124.1881868299997</v>
      </c>
      <c r="AF199">
        <v>6124.1881868299997</v>
      </c>
      <c r="AG199">
        <v>6100.6128633300004</v>
      </c>
      <c r="AH199">
        <v>6100.6128633300004</v>
      </c>
      <c r="AI199">
        <v>6140.2334177399998</v>
      </c>
      <c r="AJ199">
        <v>6140.2334177399998</v>
      </c>
      <c r="AK199">
        <v>6292.5358384400006</v>
      </c>
      <c r="AL199">
        <v>6292.5358384400006</v>
      </c>
      <c r="AM199">
        <v>6416.0964046300014</v>
      </c>
      <c r="AN199">
        <v>6416.0964046300014</v>
      </c>
      <c r="AO199">
        <v>6352.8883805200003</v>
      </c>
      <c r="AP199">
        <v>6352.8883805200003</v>
      </c>
      <c r="AQ199" s="195">
        <v>6224.7940263700002</v>
      </c>
      <c r="AR199">
        <v>6224.7940263700002</v>
      </c>
      <c r="AS199">
        <v>6242.850280659999</v>
      </c>
      <c r="AT199">
        <v>6242.850280659999</v>
      </c>
      <c r="AU199">
        <v>6021.7463393899998</v>
      </c>
      <c r="AV199">
        <v>6021.7463393899998</v>
      </c>
      <c r="AW199">
        <v>6059.8837032699994</v>
      </c>
      <c r="AX199">
        <v>6059.8837032699994</v>
      </c>
      <c r="AZ199" s="171">
        <f t="shared" si="36"/>
        <v>6416.0964046300014</v>
      </c>
      <c r="BA199" s="172">
        <f t="shared" si="37"/>
        <v>141.25425696312993</v>
      </c>
    </row>
    <row r="200" spans="1:53" x14ac:dyDescent="0.25">
      <c r="A200">
        <v>6</v>
      </c>
      <c r="B200"/>
      <c r="C200">
        <v>5665.65581888</v>
      </c>
      <c r="D200">
        <v>5665.65581888</v>
      </c>
      <c r="E200">
        <v>5371.50492347</v>
      </c>
      <c r="F200">
        <v>5371.50492347</v>
      </c>
      <c r="G200">
        <v>5167.3719528000001</v>
      </c>
      <c r="H200">
        <v>5167.3719528000001</v>
      </c>
      <c r="I200">
        <v>5030.9268810399999</v>
      </c>
      <c r="J200">
        <v>5030.9268810399999</v>
      </c>
      <c r="K200">
        <v>4850.1374219000008</v>
      </c>
      <c r="L200">
        <v>4850.1374219000008</v>
      </c>
      <c r="M200">
        <v>4674.9358582900004</v>
      </c>
      <c r="N200">
        <v>4674.9358582900004</v>
      </c>
      <c r="O200">
        <v>4683.0053696999994</v>
      </c>
      <c r="P200">
        <v>4683.0053696999994</v>
      </c>
      <c r="Q200">
        <v>5138.1000200500002</v>
      </c>
      <c r="R200">
        <v>5138.1000200500002</v>
      </c>
      <c r="S200">
        <v>5561.4934684200007</v>
      </c>
      <c r="T200">
        <v>5561.4934684200007</v>
      </c>
      <c r="U200">
        <v>5785.1831031900001</v>
      </c>
      <c r="V200">
        <v>5785.1831031900001</v>
      </c>
      <c r="W200">
        <v>5912.0645222900002</v>
      </c>
      <c r="X200">
        <v>5912.0645222900002</v>
      </c>
      <c r="Y200">
        <v>5977.6144081599996</v>
      </c>
      <c r="Z200">
        <v>5977.6144081599996</v>
      </c>
      <c r="AA200">
        <v>5994.3903785300008</v>
      </c>
      <c r="AB200">
        <v>5994.3903785300008</v>
      </c>
      <c r="AC200">
        <v>5894.3121408699999</v>
      </c>
      <c r="AD200">
        <v>5894.3121408699999</v>
      </c>
      <c r="AE200">
        <v>5834.9050438499999</v>
      </c>
      <c r="AF200">
        <v>5834.9050438499999</v>
      </c>
      <c r="AG200">
        <v>5784.3017718199999</v>
      </c>
      <c r="AH200">
        <v>5784.3017718199999</v>
      </c>
      <c r="AI200">
        <v>5700.14720872</v>
      </c>
      <c r="AJ200">
        <v>5700.14720872</v>
      </c>
      <c r="AK200">
        <v>5771.9999675899999</v>
      </c>
      <c r="AL200">
        <v>5771.9999675899999</v>
      </c>
      <c r="AM200">
        <v>5930.8907670200006</v>
      </c>
      <c r="AN200">
        <v>5930.8907670200006</v>
      </c>
      <c r="AO200">
        <v>6058.2295636999988</v>
      </c>
      <c r="AP200">
        <v>6058.2295636999988</v>
      </c>
      <c r="AQ200" s="195">
        <v>6104.4722368499997</v>
      </c>
      <c r="AR200">
        <v>6104.4722368499997</v>
      </c>
      <c r="AS200">
        <v>6092.9703191900007</v>
      </c>
      <c r="AT200">
        <v>6092.9703191900007</v>
      </c>
      <c r="AU200">
        <v>5856.4678526899997</v>
      </c>
      <c r="AV200">
        <v>5856.4678526899997</v>
      </c>
      <c r="AW200">
        <v>5817.2411336499999</v>
      </c>
      <c r="AX200">
        <v>5817.2411336499999</v>
      </c>
      <c r="AZ200" s="171">
        <f t="shared" si="36"/>
        <v>6104.4722368499997</v>
      </c>
      <c r="BA200" s="172">
        <f t="shared" si="37"/>
        <v>134.65832213267004</v>
      </c>
    </row>
    <row r="201" spans="1:53" x14ac:dyDescent="0.25">
      <c r="A201">
        <v>7</v>
      </c>
      <c r="B201"/>
      <c r="C201">
        <v>6055.9748259799999</v>
      </c>
      <c r="D201">
        <v>6055.9748259799999</v>
      </c>
      <c r="E201">
        <v>5721.7781956899998</v>
      </c>
      <c r="F201">
        <v>5721.7781956899998</v>
      </c>
      <c r="G201">
        <v>5457.2200389300006</v>
      </c>
      <c r="H201">
        <v>5457.2200389300006</v>
      </c>
      <c r="I201">
        <v>5300.6553468000002</v>
      </c>
      <c r="J201">
        <v>5300.6553468000002</v>
      </c>
      <c r="K201">
        <v>5128.3307063299999</v>
      </c>
      <c r="L201">
        <v>5128.3307063299999</v>
      </c>
      <c r="M201">
        <v>4874.1784057100003</v>
      </c>
      <c r="N201">
        <v>4874.1784057100003</v>
      </c>
      <c r="O201">
        <v>4579.0100173500005</v>
      </c>
      <c r="P201">
        <v>4579.0100173500005</v>
      </c>
      <c r="Q201">
        <v>4522.3888782100003</v>
      </c>
      <c r="R201">
        <v>4522.3888782100003</v>
      </c>
      <c r="S201">
        <v>4700.5456489900007</v>
      </c>
      <c r="T201">
        <v>4700.5456489900007</v>
      </c>
      <c r="U201">
        <v>5054.1935870300003</v>
      </c>
      <c r="V201">
        <v>5054.1935870300003</v>
      </c>
      <c r="W201">
        <v>5406.4227542600001</v>
      </c>
      <c r="X201">
        <v>5406.4227542600001</v>
      </c>
      <c r="Y201">
        <v>5671.4065602500004</v>
      </c>
      <c r="Z201">
        <v>5671.4065602500004</v>
      </c>
      <c r="AA201">
        <v>5862.8900755000004</v>
      </c>
      <c r="AB201">
        <v>5862.8900755000004</v>
      </c>
      <c r="AC201">
        <v>5933.5161670099997</v>
      </c>
      <c r="AD201">
        <v>5933.5161670099997</v>
      </c>
      <c r="AE201">
        <v>5879.4170419800002</v>
      </c>
      <c r="AF201">
        <v>5879.4170419800002</v>
      </c>
      <c r="AG201">
        <v>5764.4292954799994</v>
      </c>
      <c r="AH201">
        <v>5764.4292954799994</v>
      </c>
      <c r="AI201">
        <v>5795.1833297000003</v>
      </c>
      <c r="AJ201">
        <v>5795.1833297000003</v>
      </c>
      <c r="AK201">
        <v>6137.17463933</v>
      </c>
      <c r="AL201">
        <v>6137.17463933</v>
      </c>
      <c r="AM201">
        <v>6322.2623948</v>
      </c>
      <c r="AN201">
        <v>6322.2623948</v>
      </c>
      <c r="AO201">
        <v>6243.0056129799996</v>
      </c>
      <c r="AP201">
        <v>6243.0056129799996</v>
      </c>
      <c r="AQ201" s="195">
        <v>6035.7935763200003</v>
      </c>
      <c r="AR201">
        <v>6035.7935763200003</v>
      </c>
      <c r="AS201">
        <v>5975.4187103700006</v>
      </c>
      <c r="AT201">
        <v>5975.4187103700006</v>
      </c>
      <c r="AU201">
        <v>5883.9010714599999</v>
      </c>
      <c r="AV201">
        <v>5883.9010714599999</v>
      </c>
      <c r="AW201">
        <v>6068.7653825199995</v>
      </c>
      <c r="AX201">
        <v>6068.7653825199995</v>
      </c>
      <c r="AZ201" s="171">
        <f t="shared" si="36"/>
        <v>6322.2623948</v>
      </c>
      <c r="BA201" s="172">
        <f t="shared" si="37"/>
        <v>134.37386226297994</v>
      </c>
    </row>
    <row r="202" spans="1:53"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s="195"/>
      <c r="AR202"/>
      <c r="AS202"/>
      <c r="AT202"/>
      <c r="AU202"/>
      <c r="AV202"/>
      <c r="AW202"/>
      <c r="AX202"/>
    </row>
    <row r="203" spans="1:53" x14ac:dyDescent="0.25">
      <c r="A203" t="s">
        <v>241</v>
      </c>
      <c r="B203">
        <v>20</v>
      </c>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s="195"/>
      <c r="AR203"/>
      <c r="AS203"/>
      <c r="AT203"/>
      <c r="AU203"/>
      <c r="AV203"/>
      <c r="AW203"/>
      <c r="AX203"/>
      <c r="AZ203"/>
      <c r="BA203"/>
    </row>
    <row r="204" spans="1:53" x14ac:dyDescent="0.25">
      <c r="A204" t="s">
        <v>78</v>
      </c>
      <c r="B204" t="s">
        <v>242</v>
      </c>
      <c r="C204" t="s">
        <v>272</v>
      </c>
      <c r="D204" t="s">
        <v>273</v>
      </c>
      <c r="E204" t="s">
        <v>272</v>
      </c>
      <c r="F204" t="s">
        <v>273</v>
      </c>
      <c r="G204" t="s">
        <v>272</v>
      </c>
      <c r="H204" t="s">
        <v>273</v>
      </c>
      <c r="I204" t="s">
        <v>272</v>
      </c>
      <c r="J204" t="s">
        <v>273</v>
      </c>
      <c r="K204" t="s">
        <v>272</v>
      </c>
      <c r="L204" t="s">
        <v>273</v>
      </c>
      <c r="M204" t="s">
        <v>272</v>
      </c>
      <c r="N204" t="s">
        <v>273</v>
      </c>
      <c r="O204" t="s">
        <v>272</v>
      </c>
      <c r="P204" t="s">
        <v>273</v>
      </c>
      <c r="Q204" t="s">
        <v>272</v>
      </c>
      <c r="R204" t="s">
        <v>273</v>
      </c>
      <c r="S204" t="s">
        <v>272</v>
      </c>
      <c r="T204" t="s">
        <v>273</v>
      </c>
      <c r="U204" t="s">
        <v>272</v>
      </c>
      <c r="V204" t="s">
        <v>273</v>
      </c>
      <c r="W204" t="s">
        <v>272</v>
      </c>
      <c r="X204" t="s">
        <v>273</v>
      </c>
      <c r="Y204" t="s">
        <v>272</v>
      </c>
      <c r="Z204" t="s">
        <v>273</v>
      </c>
      <c r="AA204" t="s">
        <v>272</v>
      </c>
      <c r="AB204" t="s">
        <v>273</v>
      </c>
      <c r="AC204" t="s">
        <v>272</v>
      </c>
      <c r="AD204" t="s">
        <v>273</v>
      </c>
      <c r="AE204" t="s">
        <v>272</v>
      </c>
      <c r="AF204" t="s">
        <v>273</v>
      </c>
      <c r="AG204" t="s">
        <v>272</v>
      </c>
      <c r="AH204" t="s">
        <v>273</v>
      </c>
      <c r="AI204" t="s">
        <v>272</v>
      </c>
      <c r="AJ204" t="s">
        <v>273</v>
      </c>
      <c r="AK204" t="s">
        <v>272</v>
      </c>
      <c r="AL204" t="s">
        <v>273</v>
      </c>
      <c r="AM204" t="s">
        <v>272</v>
      </c>
      <c r="AN204" t="s">
        <v>273</v>
      </c>
      <c r="AO204" t="s">
        <v>272</v>
      </c>
      <c r="AP204" t="s">
        <v>273</v>
      </c>
      <c r="AQ204" t="s">
        <v>272</v>
      </c>
      <c r="AR204" t="s">
        <v>273</v>
      </c>
      <c r="AS204" t="s">
        <v>272</v>
      </c>
      <c r="AT204" t="s">
        <v>273</v>
      </c>
      <c r="AU204" t="s">
        <v>272</v>
      </c>
      <c r="AV204" t="s">
        <v>273</v>
      </c>
      <c r="AW204" t="s">
        <v>272</v>
      </c>
      <c r="AX204" s="195" t="s">
        <v>243</v>
      </c>
      <c r="AZ204"/>
      <c r="BA204"/>
    </row>
    <row r="205" spans="1:53" x14ac:dyDescent="0.25">
      <c r="A205">
        <v>1</v>
      </c>
      <c r="B205"/>
      <c r="C205">
        <v>5747.3450922900001</v>
      </c>
      <c r="D205">
        <v>5747.3450922900001</v>
      </c>
      <c r="E205">
        <v>5371.6682701099999</v>
      </c>
      <c r="F205">
        <v>5371.6682701099999</v>
      </c>
      <c r="G205">
        <v>5164.53283422</v>
      </c>
      <c r="H205">
        <v>5164.53283422</v>
      </c>
      <c r="I205">
        <v>4987.8289796500003</v>
      </c>
      <c r="J205">
        <v>4987.8289796500003</v>
      </c>
      <c r="K205">
        <v>4887.8505839600002</v>
      </c>
      <c r="L205">
        <v>4887.8505839600002</v>
      </c>
      <c r="M205">
        <v>4950.1037216700006</v>
      </c>
      <c r="N205">
        <v>4950.1037216700006</v>
      </c>
      <c r="O205">
        <v>4996.2058602999996</v>
      </c>
      <c r="P205">
        <v>4996.2058602999996</v>
      </c>
      <c r="Q205">
        <v>5609.3406490699999</v>
      </c>
      <c r="R205">
        <v>5609.3406490699999</v>
      </c>
      <c r="S205">
        <v>6199.2695957800006</v>
      </c>
      <c r="T205">
        <v>6199.2695957800006</v>
      </c>
      <c r="U205">
        <v>6501.7062406500008</v>
      </c>
      <c r="V205">
        <v>6501.7062406500008</v>
      </c>
      <c r="W205">
        <v>6517.1553349200003</v>
      </c>
      <c r="X205">
        <v>6517.1553349200003</v>
      </c>
      <c r="Y205">
        <v>6476.1056282299996</v>
      </c>
      <c r="Z205">
        <v>6476.1056282299996</v>
      </c>
      <c r="AA205">
        <v>6488.1255858100003</v>
      </c>
      <c r="AB205">
        <v>6488.1255858100003</v>
      </c>
      <c r="AC205">
        <v>6366.0108155800008</v>
      </c>
      <c r="AD205">
        <v>6366.0108155800008</v>
      </c>
      <c r="AE205">
        <v>6265.84457294</v>
      </c>
      <c r="AF205">
        <v>6265.84457294</v>
      </c>
      <c r="AG205">
        <v>6239.9223199400003</v>
      </c>
      <c r="AH205">
        <v>6239.9223199400003</v>
      </c>
      <c r="AI205">
        <v>6271.05139435</v>
      </c>
      <c r="AJ205">
        <v>6271.05139435</v>
      </c>
      <c r="AK205">
        <v>6401.9162349999997</v>
      </c>
      <c r="AL205">
        <v>6401.9162349999997</v>
      </c>
      <c r="AM205">
        <v>6522.1493737500004</v>
      </c>
      <c r="AN205">
        <v>6522.1493737500004</v>
      </c>
      <c r="AO205">
        <v>6457.5059159499997</v>
      </c>
      <c r="AP205">
        <v>6457.5059159499997</v>
      </c>
      <c r="AQ205" s="195">
        <v>6296.5478718599998</v>
      </c>
      <c r="AR205">
        <v>6296.5478718599998</v>
      </c>
      <c r="AS205">
        <v>6262.9254776899998</v>
      </c>
      <c r="AT205">
        <v>6262.9254776899998</v>
      </c>
      <c r="AU205">
        <v>6012.2461110800004</v>
      </c>
      <c r="AV205">
        <v>6012.2461110800004</v>
      </c>
      <c r="AW205">
        <v>6020.2538806699986</v>
      </c>
      <c r="AX205">
        <v>6020.2538806699986</v>
      </c>
      <c r="AZ205" s="171">
        <f>MAX(C205:AX205)</f>
        <v>6522.1493737500004</v>
      </c>
      <c r="BA205" s="172">
        <f>SUM(C205:AX205)/2000</f>
        <v>143.01361234547002</v>
      </c>
    </row>
    <row r="206" spans="1:53" x14ac:dyDescent="0.25">
      <c r="A206">
        <v>2</v>
      </c>
      <c r="B206"/>
      <c r="C206">
        <v>5796.5078780900003</v>
      </c>
      <c r="D206">
        <v>5796.5078780900003</v>
      </c>
      <c r="E206">
        <v>5430.5634646799999</v>
      </c>
      <c r="F206">
        <v>5430.5634646799999</v>
      </c>
      <c r="G206">
        <v>5220.7130686600003</v>
      </c>
      <c r="H206">
        <v>5220.7130686600003</v>
      </c>
      <c r="I206">
        <v>5031.2953359499998</v>
      </c>
      <c r="J206">
        <v>5031.2953359499998</v>
      </c>
      <c r="K206">
        <v>4916.5783208299999</v>
      </c>
      <c r="L206">
        <v>4916.5783208299999</v>
      </c>
      <c r="M206">
        <v>4900.92124083</v>
      </c>
      <c r="N206">
        <v>4900.92124083</v>
      </c>
      <c r="O206">
        <v>4878.9860122699993</v>
      </c>
      <c r="P206">
        <v>4878.9860122699993</v>
      </c>
      <c r="Q206">
        <v>5487.6450449599997</v>
      </c>
      <c r="R206">
        <v>5487.6450449599997</v>
      </c>
      <c r="S206">
        <v>6091.2818346999993</v>
      </c>
      <c r="T206">
        <v>6091.2818346999993</v>
      </c>
      <c r="U206">
        <v>6384.0792654799998</v>
      </c>
      <c r="V206">
        <v>6384.0792654799998</v>
      </c>
      <c r="W206">
        <v>6383.7181846499998</v>
      </c>
      <c r="X206">
        <v>6383.7181846499998</v>
      </c>
      <c r="Y206">
        <v>6344.8848764300001</v>
      </c>
      <c r="Z206">
        <v>6344.8848764300001</v>
      </c>
      <c r="AA206">
        <v>6360.6178750700001</v>
      </c>
      <c r="AB206">
        <v>6360.6178750700001</v>
      </c>
      <c r="AC206">
        <v>6239.1306323700001</v>
      </c>
      <c r="AD206">
        <v>6239.1306323700001</v>
      </c>
      <c r="AE206">
        <v>6140.3943244499997</v>
      </c>
      <c r="AF206">
        <v>6140.3943244499997</v>
      </c>
      <c r="AG206">
        <v>6117.0562842099998</v>
      </c>
      <c r="AH206">
        <v>6117.0562842099998</v>
      </c>
      <c r="AI206">
        <v>6157.0405613000003</v>
      </c>
      <c r="AJ206">
        <v>6157.0405613000003</v>
      </c>
      <c r="AK206">
        <v>6300.8279828100003</v>
      </c>
      <c r="AL206">
        <v>6300.8279828100003</v>
      </c>
      <c r="AM206">
        <v>6404.0219382100004</v>
      </c>
      <c r="AN206">
        <v>6404.0219382100004</v>
      </c>
      <c r="AO206">
        <v>6326.77501734</v>
      </c>
      <c r="AP206">
        <v>6326.77501734</v>
      </c>
      <c r="AQ206" s="195">
        <v>6205.1601313499996</v>
      </c>
      <c r="AR206">
        <v>6205.1601313499996</v>
      </c>
      <c r="AS206">
        <v>6242.1686610999996</v>
      </c>
      <c r="AT206">
        <v>6242.1686610999996</v>
      </c>
      <c r="AU206">
        <v>6033.68094131</v>
      </c>
      <c r="AV206">
        <v>6033.68094131</v>
      </c>
      <c r="AW206">
        <v>6066.3582914799999</v>
      </c>
      <c r="AX206">
        <v>6066.3582914799999</v>
      </c>
      <c r="AZ206" s="171">
        <f t="shared" ref="AZ206:AZ211" si="38">MAX(C206:AX206)</f>
        <v>6404.0219382100004</v>
      </c>
      <c r="BA206" s="172">
        <f t="shared" ref="BA206:BA211" si="39">SUM(C206:AX206)/2000</f>
        <v>141.46040716853003</v>
      </c>
    </row>
    <row r="207" spans="1:53" x14ac:dyDescent="0.25">
      <c r="A207">
        <v>3</v>
      </c>
      <c r="B207"/>
      <c r="C207">
        <v>5917.2523711400008</v>
      </c>
      <c r="D207">
        <v>5917.2523711400008</v>
      </c>
      <c r="E207">
        <v>5537.2915857900007</v>
      </c>
      <c r="F207">
        <v>5537.2915857900007</v>
      </c>
      <c r="G207">
        <v>5314.4612077800002</v>
      </c>
      <c r="H207">
        <v>5314.4612077800002</v>
      </c>
      <c r="I207">
        <v>5111.5584049900008</v>
      </c>
      <c r="J207">
        <v>5111.5584049900008</v>
      </c>
      <c r="K207">
        <v>4989.40205995</v>
      </c>
      <c r="L207">
        <v>4989.40205995</v>
      </c>
      <c r="M207">
        <v>4968.42339326</v>
      </c>
      <c r="N207">
        <v>4968.42339326</v>
      </c>
      <c r="O207">
        <v>4938.6090027600003</v>
      </c>
      <c r="P207">
        <v>4938.6090027600003</v>
      </c>
      <c r="Q207">
        <v>5546.7102574299997</v>
      </c>
      <c r="R207">
        <v>5546.7102574299997</v>
      </c>
      <c r="S207">
        <v>6140.9391561599996</v>
      </c>
      <c r="T207">
        <v>6140.9391561599996</v>
      </c>
      <c r="U207">
        <v>6438.0379240599996</v>
      </c>
      <c r="V207">
        <v>6438.0379240599996</v>
      </c>
      <c r="W207">
        <v>6443.8192765900003</v>
      </c>
      <c r="X207">
        <v>6443.8192765900003</v>
      </c>
      <c r="Y207">
        <v>6404.9414141099996</v>
      </c>
      <c r="Z207">
        <v>6404.9414141099996</v>
      </c>
      <c r="AA207">
        <v>6424.2411900300003</v>
      </c>
      <c r="AB207">
        <v>6424.2411900300003</v>
      </c>
      <c r="AC207">
        <v>6300.0042941000011</v>
      </c>
      <c r="AD207">
        <v>6300.0042941000011</v>
      </c>
      <c r="AE207">
        <v>6193.9390156700001</v>
      </c>
      <c r="AF207">
        <v>6193.9390156700001</v>
      </c>
      <c r="AG207">
        <v>6168.0135563000003</v>
      </c>
      <c r="AH207">
        <v>6168.0135563000003</v>
      </c>
      <c r="AI207">
        <v>6204.5841061000001</v>
      </c>
      <c r="AJ207">
        <v>6204.5841061000001</v>
      </c>
      <c r="AK207">
        <v>6374.0442559700004</v>
      </c>
      <c r="AL207">
        <v>6374.0442559700004</v>
      </c>
      <c r="AM207">
        <v>6543.1690418099997</v>
      </c>
      <c r="AN207">
        <v>6543.1690418099997</v>
      </c>
      <c r="AO207">
        <v>6514.0731623700003</v>
      </c>
      <c r="AP207">
        <v>6514.0731623700003</v>
      </c>
      <c r="AQ207">
        <v>6382.6431160599996</v>
      </c>
      <c r="AR207">
        <v>6382.6431160599996</v>
      </c>
      <c r="AS207">
        <v>6376.2568722700007</v>
      </c>
      <c r="AT207">
        <v>6376.2568722700007</v>
      </c>
      <c r="AU207" s="195">
        <v>6135.1666533999996</v>
      </c>
      <c r="AV207">
        <v>6135.1666533999996</v>
      </c>
      <c r="AW207">
        <v>6183.4322333800001</v>
      </c>
      <c r="AX207">
        <v>6183.4322333800001</v>
      </c>
      <c r="AZ207" s="171">
        <f t="shared" si="38"/>
        <v>6543.1690418099997</v>
      </c>
      <c r="BA207" s="172">
        <f t="shared" si="39"/>
        <v>143.55101355148003</v>
      </c>
    </row>
    <row r="208" spans="1:53" x14ac:dyDescent="0.25">
      <c r="A208">
        <v>4</v>
      </c>
      <c r="B208"/>
      <c r="C208">
        <v>6018.1715323100007</v>
      </c>
      <c r="D208">
        <v>6018.1715323100007</v>
      </c>
      <c r="E208">
        <v>5629.8364054499998</v>
      </c>
      <c r="F208">
        <v>5629.8364054499998</v>
      </c>
      <c r="G208">
        <v>5399.8422088699999</v>
      </c>
      <c r="H208">
        <v>5399.8422088699999</v>
      </c>
      <c r="I208">
        <v>5182.0043772200006</v>
      </c>
      <c r="J208">
        <v>5182.0043772200006</v>
      </c>
      <c r="K208">
        <v>5058.6174623000006</v>
      </c>
      <c r="L208">
        <v>5058.6174623000006</v>
      </c>
      <c r="M208">
        <v>5025.5423909799993</v>
      </c>
      <c r="N208">
        <v>5025.5423909799993</v>
      </c>
      <c r="O208">
        <v>4986.2300650699999</v>
      </c>
      <c r="P208">
        <v>4986.2300650699999</v>
      </c>
      <c r="Q208">
        <v>5598.5364043500003</v>
      </c>
      <c r="R208">
        <v>5598.5364043500003</v>
      </c>
      <c r="S208">
        <v>6192.9413234499998</v>
      </c>
      <c r="T208">
        <v>6192.9413234499998</v>
      </c>
      <c r="U208">
        <v>6494.4751339200002</v>
      </c>
      <c r="V208">
        <v>6494.4751339200002</v>
      </c>
      <c r="W208">
        <v>6507.2610548700004</v>
      </c>
      <c r="X208">
        <v>6507.2610548700004</v>
      </c>
      <c r="Y208">
        <v>6467.5819550799997</v>
      </c>
      <c r="Z208">
        <v>6467.5819550799997</v>
      </c>
      <c r="AA208">
        <v>6491.6342568399996</v>
      </c>
      <c r="AB208">
        <v>6491.6342568399996</v>
      </c>
      <c r="AC208">
        <v>6366.0735293099997</v>
      </c>
      <c r="AD208">
        <v>6366.0735293099997</v>
      </c>
      <c r="AE208">
        <v>6257.0742205500001</v>
      </c>
      <c r="AF208">
        <v>6257.0742205500001</v>
      </c>
      <c r="AG208">
        <v>6231.7660831900002</v>
      </c>
      <c r="AH208">
        <v>6231.7660831900002</v>
      </c>
      <c r="AI208">
        <v>6276.8876161199996</v>
      </c>
      <c r="AJ208">
        <v>6276.8876161199996</v>
      </c>
      <c r="AK208">
        <v>6467.2330467900001</v>
      </c>
      <c r="AL208">
        <v>6467.2330467900001</v>
      </c>
      <c r="AM208">
        <v>6651.2535957</v>
      </c>
      <c r="AN208">
        <v>6651.2535957</v>
      </c>
      <c r="AO208">
        <v>6625.7317966900009</v>
      </c>
      <c r="AP208">
        <v>6625.7317966900009</v>
      </c>
      <c r="AQ208">
        <v>6487.2451198700001</v>
      </c>
      <c r="AR208">
        <v>6487.2451198700001</v>
      </c>
      <c r="AS208">
        <v>6474.0426925399997</v>
      </c>
      <c r="AT208">
        <v>6474.0426925399997</v>
      </c>
      <c r="AU208" s="195">
        <v>6230.3848624799994</v>
      </c>
      <c r="AV208">
        <v>6230.3848624799994</v>
      </c>
      <c r="AW208">
        <v>6286.68327537</v>
      </c>
      <c r="AX208">
        <v>6286.68327537</v>
      </c>
      <c r="AZ208" s="171">
        <f t="shared" si="38"/>
        <v>6651.2535957</v>
      </c>
      <c r="BA208" s="172">
        <f t="shared" si="39"/>
        <v>145.40705040931999</v>
      </c>
    </row>
    <row r="209" spans="1:53" x14ac:dyDescent="0.25">
      <c r="A209">
        <v>5</v>
      </c>
      <c r="B209"/>
      <c r="C209">
        <v>5774.5383430800002</v>
      </c>
      <c r="D209">
        <v>5774.5383430800002</v>
      </c>
      <c r="E209">
        <v>5403.4935493800003</v>
      </c>
      <c r="F209">
        <v>5403.4935493800003</v>
      </c>
      <c r="G209">
        <v>5185.7324698000002</v>
      </c>
      <c r="H209">
        <v>5185.7324698000002</v>
      </c>
      <c r="I209">
        <v>4971.0025629299998</v>
      </c>
      <c r="J209">
        <v>4971.0025629299998</v>
      </c>
      <c r="K209">
        <v>4845.8831800899998</v>
      </c>
      <c r="L209">
        <v>4845.8831800899998</v>
      </c>
      <c r="M209">
        <v>4811.7794396200006</v>
      </c>
      <c r="N209">
        <v>4811.7794396200006</v>
      </c>
      <c r="O209">
        <v>4765.1429295899998</v>
      </c>
      <c r="P209">
        <v>4765.1429295899998</v>
      </c>
      <c r="Q209">
        <v>5386.9235811399994</v>
      </c>
      <c r="R209">
        <v>5386.9235811399994</v>
      </c>
      <c r="S209">
        <v>5981.6504251799997</v>
      </c>
      <c r="T209">
        <v>5981.6504251799997</v>
      </c>
      <c r="U209">
        <v>6265.6188847600006</v>
      </c>
      <c r="V209">
        <v>6265.6188847600006</v>
      </c>
      <c r="W209">
        <v>6265.3470665200002</v>
      </c>
      <c r="X209">
        <v>6265.3470665200002</v>
      </c>
      <c r="Y209">
        <v>6226.8949849700002</v>
      </c>
      <c r="Z209">
        <v>6226.8949849700002</v>
      </c>
      <c r="AA209">
        <v>6247.6692678100007</v>
      </c>
      <c r="AB209">
        <v>6247.6692678100007</v>
      </c>
      <c r="AC209">
        <v>6124.7493558899996</v>
      </c>
      <c r="AD209">
        <v>6124.7493558899996</v>
      </c>
      <c r="AE209">
        <v>6009.91733501</v>
      </c>
      <c r="AF209">
        <v>6009.91733501</v>
      </c>
      <c r="AG209">
        <v>5990.6514697399998</v>
      </c>
      <c r="AH209">
        <v>5990.6514697399998</v>
      </c>
      <c r="AI209">
        <v>6048.9642734600002</v>
      </c>
      <c r="AJ209">
        <v>6048.9642734600002</v>
      </c>
      <c r="AK209">
        <v>6249.8803499799997</v>
      </c>
      <c r="AL209">
        <v>6249.8803499799997</v>
      </c>
      <c r="AM209">
        <v>6362.1756121899998</v>
      </c>
      <c r="AN209">
        <v>6362.1756121899998</v>
      </c>
      <c r="AO209">
        <v>6287.2551391400002</v>
      </c>
      <c r="AP209">
        <v>6287.2551391400002</v>
      </c>
      <c r="AQ209">
        <v>6168.8512437099998</v>
      </c>
      <c r="AR209">
        <v>6168.8512437099998</v>
      </c>
      <c r="AS209">
        <v>6209.0474733799992</v>
      </c>
      <c r="AT209">
        <v>6209.0474733799992</v>
      </c>
      <c r="AU209" s="195">
        <v>5994.8146627699998</v>
      </c>
      <c r="AV209">
        <v>5994.8146627699998</v>
      </c>
      <c r="AW209">
        <v>6042.5631070199997</v>
      </c>
      <c r="AX209">
        <v>6042.5631070199997</v>
      </c>
      <c r="AZ209" s="171">
        <f t="shared" si="38"/>
        <v>6362.1756121899998</v>
      </c>
      <c r="BA209" s="172">
        <f t="shared" si="39"/>
        <v>139.62054670716</v>
      </c>
    </row>
    <row r="210" spans="1:53" x14ac:dyDescent="0.25">
      <c r="A210">
        <v>6</v>
      </c>
      <c r="B210"/>
      <c r="C210">
        <v>5574.6372730499997</v>
      </c>
      <c r="D210">
        <v>5574.6372730499997</v>
      </c>
      <c r="E210">
        <v>5281.6721291499998</v>
      </c>
      <c r="F210">
        <v>5281.6721291499998</v>
      </c>
      <c r="G210">
        <v>5079.2068264400004</v>
      </c>
      <c r="H210">
        <v>5079.2068264400004</v>
      </c>
      <c r="I210">
        <v>4947.1615145599999</v>
      </c>
      <c r="J210">
        <v>4947.1615145599999</v>
      </c>
      <c r="K210">
        <v>4787.4860729399998</v>
      </c>
      <c r="L210">
        <v>4787.4860729399998</v>
      </c>
      <c r="M210">
        <v>4634.8647865700004</v>
      </c>
      <c r="N210">
        <v>4634.8647865700004</v>
      </c>
      <c r="O210">
        <v>4679.9490779799999</v>
      </c>
      <c r="P210">
        <v>4679.9490779799999</v>
      </c>
      <c r="Q210">
        <v>5151.1472025099993</v>
      </c>
      <c r="R210">
        <v>5151.1472025099993</v>
      </c>
      <c r="S210">
        <v>5575.17006855</v>
      </c>
      <c r="T210">
        <v>5575.17006855</v>
      </c>
      <c r="U210">
        <v>5792.9905515800001</v>
      </c>
      <c r="V210">
        <v>5792.9905515800001</v>
      </c>
      <c r="W210">
        <v>5915.4890939899997</v>
      </c>
      <c r="X210">
        <v>5915.4890939899997</v>
      </c>
      <c r="Y210">
        <v>5975.8337163100005</v>
      </c>
      <c r="Z210">
        <v>5975.8337163100005</v>
      </c>
      <c r="AA210">
        <v>5985.5336889199998</v>
      </c>
      <c r="AB210">
        <v>5985.5336889199998</v>
      </c>
      <c r="AC210">
        <v>5881.2451101000006</v>
      </c>
      <c r="AD210">
        <v>5881.2451101000006</v>
      </c>
      <c r="AE210">
        <v>5823.4115711300001</v>
      </c>
      <c r="AF210">
        <v>5823.4115711300001</v>
      </c>
      <c r="AG210">
        <v>5773.82424558</v>
      </c>
      <c r="AH210">
        <v>5773.82424558</v>
      </c>
      <c r="AI210">
        <v>5672.2747601800002</v>
      </c>
      <c r="AJ210">
        <v>5672.2747601800002</v>
      </c>
      <c r="AK210">
        <v>5722.6059480000004</v>
      </c>
      <c r="AL210">
        <v>5722.6059480000004</v>
      </c>
      <c r="AM210">
        <v>5909.5353081900003</v>
      </c>
      <c r="AN210">
        <v>5909.5353081900003</v>
      </c>
      <c r="AO210">
        <v>6073.5605815399986</v>
      </c>
      <c r="AP210">
        <v>6073.5605815399986</v>
      </c>
      <c r="AQ210">
        <v>6115.3953973900007</v>
      </c>
      <c r="AR210">
        <v>6115.3953973900007</v>
      </c>
      <c r="AS210">
        <v>6061.8841256000014</v>
      </c>
      <c r="AT210">
        <v>6061.8841256000014</v>
      </c>
      <c r="AU210" s="195">
        <v>5783.05654194</v>
      </c>
      <c r="AV210">
        <v>5783.05654194</v>
      </c>
      <c r="AW210">
        <v>5726.4617186300002</v>
      </c>
      <c r="AX210">
        <v>5726.4617186300002</v>
      </c>
      <c r="AZ210" s="171">
        <f t="shared" si="38"/>
        <v>6115.3953973900007</v>
      </c>
      <c r="BA210" s="172">
        <f t="shared" si="39"/>
        <v>133.92439731083002</v>
      </c>
    </row>
    <row r="211" spans="1:53" x14ac:dyDescent="0.25">
      <c r="A211">
        <v>7</v>
      </c>
      <c r="B211"/>
      <c r="C211">
        <v>6063.1285388199994</v>
      </c>
      <c r="D211">
        <v>6063.1285388199994</v>
      </c>
      <c r="E211">
        <v>5719.1655804700004</v>
      </c>
      <c r="F211">
        <v>5719.1655804700004</v>
      </c>
      <c r="G211">
        <v>5451.2027889499996</v>
      </c>
      <c r="H211">
        <v>5451.2027889499996</v>
      </c>
      <c r="I211">
        <v>5299.0910486700004</v>
      </c>
      <c r="J211">
        <v>5299.0910486700004</v>
      </c>
      <c r="K211">
        <v>5138.79429609</v>
      </c>
      <c r="L211">
        <v>5138.79429609</v>
      </c>
      <c r="M211">
        <v>4910.0462978899996</v>
      </c>
      <c r="N211">
        <v>4910.0462978899996</v>
      </c>
      <c r="O211">
        <v>4638.9192817399999</v>
      </c>
      <c r="P211">
        <v>4638.9192817399999</v>
      </c>
      <c r="Q211">
        <v>4611.9445686700001</v>
      </c>
      <c r="R211">
        <v>4611.9445686700001</v>
      </c>
      <c r="S211">
        <v>4790.05536828</v>
      </c>
      <c r="T211">
        <v>4790.05536828</v>
      </c>
      <c r="U211">
        <v>5147.1379823299994</v>
      </c>
      <c r="V211">
        <v>5147.1379823299994</v>
      </c>
      <c r="W211">
        <v>5504.4340578699994</v>
      </c>
      <c r="X211">
        <v>5504.4340578699994</v>
      </c>
      <c r="Y211">
        <v>5775.5884136999994</v>
      </c>
      <c r="Z211">
        <v>5775.5884136999994</v>
      </c>
      <c r="AA211">
        <v>5970.0742397800004</v>
      </c>
      <c r="AB211">
        <v>5970.0742397800004</v>
      </c>
      <c r="AC211">
        <v>6046.4644952500003</v>
      </c>
      <c r="AD211">
        <v>6046.4644952500003</v>
      </c>
      <c r="AE211">
        <v>5997.8329930199998</v>
      </c>
      <c r="AF211">
        <v>5997.8329930199998</v>
      </c>
      <c r="AG211">
        <v>5889.5213264399999</v>
      </c>
      <c r="AH211">
        <v>5889.5213264399999</v>
      </c>
      <c r="AI211">
        <v>5938.4019571699992</v>
      </c>
      <c r="AJ211">
        <v>5938.4019571699992</v>
      </c>
      <c r="AK211">
        <v>6302.73783594</v>
      </c>
      <c r="AL211">
        <v>6302.73783594</v>
      </c>
      <c r="AM211">
        <v>6491.5765763199997</v>
      </c>
      <c r="AN211">
        <v>6491.5765763199997</v>
      </c>
      <c r="AO211">
        <v>6395.6058911499986</v>
      </c>
      <c r="AP211">
        <v>6395.6058911499986</v>
      </c>
      <c r="AQ211">
        <v>6154.7141302199998</v>
      </c>
      <c r="AR211">
        <v>6154.7141302199998</v>
      </c>
      <c r="AS211">
        <v>6053.8282806799998</v>
      </c>
      <c r="AT211">
        <v>6053.8282806799998</v>
      </c>
      <c r="AU211">
        <v>5940.5638884500004</v>
      </c>
      <c r="AV211">
        <v>5940.5638884500004</v>
      </c>
      <c r="AW211" s="195">
        <v>6115.6959107900002</v>
      </c>
      <c r="AX211">
        <v>6115.6959107900002</v>
      </c>
      <c r="AZ211" s="171">
        <f t="shared" si="38"/>
        <v>6491.5765763199997</v>
      </c>
      <c r="BA211" s="172">
        <f t="shared" si="39"/>
        <v>136.34652574868997</v>
      </c>
    </row>
    <row r="212" spans="1:53"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s="195"/>
      <c r="AX212"/>
    </row>
    <row r="213" spans="1:53" x14ac:dyDescent="0.25">
      <c r="A213" t="s">
        <v>241</v>
      </c>
      <c r="B213">
        <v>21</v>
      </c>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s="195"/>
      <c r="AX213"/>
      <c r="AZ213"/>
      <c r="BA213"/>
    </row>
    <row r="214" spans="1:53" x14ac:dyDescent="0.25">
      <c r="A214" t="s">
        <v>78</v>
      </c>
      <c r="B214" t="s">
        <v>242</v>
      </c>
      <c r="C214" t="s">
        <v>272</v>
      </c>
      <c r="D214" t="s">
        <v>273</v>
      </c>
      <c r="E214" t="s">
        <v>272</v>
      </c>
      <c r="F214" t="s">
        <v>273</v>
      </c>
      <c r="G214" t="s">
        <v>272</v>
      </c>
      <c r="H214" t="s">
        <v>273</v>
      </c>
      <c r="I214" t="s">
        <v>272</v>
      </c>
      <c r="J214" t="s">
        <v>273</v>
      </c>
      <c r="K214" t="s">
        <v>272</v>
      </c>
      <c r="L214" t="s">
        <v>273</v>
      </c>
      <c r="M214" t="s">
        <v>272</v>
      </c>
      <c r="N214" t="s">
        <v>273</v>
      </c>
      <c r="O214" t="s">
        <v>272</v>
      </c>
      <c r="P214" t="s">
        <v>273</v>
      </c>
      <c r="Q214" t="s">
        <v>272</v>
      </c>
      <c r="R214" t="s">
        <v>273</v>
      </c>
      <c r="S214" t="s">
        <v>272</v>
      </c>
      <c r="T214" t="s">
        <v>273</v>
      </c>
      <c r="U214" t="s">
        <v>272</v>
      </c>
      <c r="V214" t="s">
        <v>273</v>
      </c>
      <c r="W214" t="s">
        <v>272</v>
      </c>
      <c r="X214" t="s">
        <v>273</v>
      </c>
      <c r="Y214" t="s">
        <v>272</v>
      </c>
      <c r="Z214" t="s">
        <v>273</v>
      </c>
      <c r="AA214" t="s">
        <v>272</v>
      </c>
      <c r="AB214" t="s">
        <v>273</v>
      </c>
      <c r="AC214" t="s">
        <v>272</v>
      </c>
      <c r="AD214" t="s">
        <v>273</v>
      </c>
      <c r="AE214" t="s">
        <v>272</v>
      </c>
      <c r="AF214" t="s">
        <v>273</v>
      </c>
      <c r="AG214" t="s">
        <v>272</v>
      </c>
      <c r="AH214" t="s">
        <v>273</v>
      </c>
      <c r="AI214" t="s">
        <v>272</v>
      </c>
      <c r="AJ214" t="s">
        <v>273</v>
      </c>
      <c r="AK214" t="s">
        <v>272</v>
      </c>
      <c r="AL214" t="s">
        <v>273</v>
      </c>
      <c r="AM214" t="s">
        <v>272</v>
      </c>
      <c r="AN214" t="s">
        <v>273</v>
      </c>
      <c r="AO214" t="s">
        <v>272</v>
      </c>
      <c r="AP214" t="s">
        <v>273</v>
      </c>
      <c r="AQ214" t="s">
        <v>272</v>
      </c>
      <c r="AR214" t="s">
        <v>273</v>
      </c>
      <c r="AS214" t="s">
        <v>272</v>
      </c>
      <c r="AT214" t="s">
        <v>273</v>
      </c>
      <c r="AU214" t="s">
        <v>272</v>
      </c>
      <c r="AV214" t="s">
        <v>273</v>
      </c>
      <c r="AW214" t="s">
        <v>272</v>
      </c>
      <c r="AX214" s="195" t="s">
        <v>243</v>
      </c>
      <c r="AZ214"/>
      <c r="BA214"/>
    </row>
    <row r="215" spans="1:53" x14ac:dyDescent="0.25">
      <c r="A215">
        <v>1</v>
      </c>
      <c r="B215"/>
      <c r="C215">
        <v>5601.7456632900003</v>
      </c>
      <c r="D215">
        <v>5601.7456632900003</v>
      </c>
      <c r="E215">
        <v>5204.6680403099999</v>
      </c>
      <c r="F215">
        <v>5204.6680403099999</v>
      </c>
      <c r="G215">
        <v>4974.5733618600007</v>
      </c>
      <c r="H215">
        <v>4974.5733618600007</v>
      </c>
      <c r="I215">
        <v>4761.73623718</v>
      </c>
      <c r="J215">
        <v>4761.73623718</v>
      </c>
      <c r="K215">
        <v>4655.5102419100003</v>
      </c>
      <c r="L215">
        <v>4655.5102419100003</v>
      </c>
      <c r="M215">
        <v>4641.1261435199985</v>
      </c>
      <c r="N215">
        <v>4641.1261435199985</v>
      </c>
      <c r="O215">
        <v>4639.6829190899998</v>
      </c>
      <c r="P215">
        <v>4639.6829190899998</v>
      </c>
      <c r="Q215">
        <v>5291.1013340700001</v>
      </c>
      <c r="R215">
        <v>5291.1013340700001</v>
      </c>
      <c r="S215">
        <v>5929.8946184500001</v>
      </c>
      <c r="T215">
        <v>5929.8946184500001</v>
      </c>
      <c r="U215">
        <v>6252.4885872200002</v>
      </c>
      <c r="V215">
        <v>6252.4885872200002</v>
      </c>
      <c r="W215">
        <v>6279.9746532399986</v>
      </c>
      <c r="X215">
        <v>6279.9746532399986</v>
      </c>
      <c r="Y215">
        <v>6245.2096834900003</v>
      </c>
      <c r="Z215">
        <v>6245.2096834900003</v>
      </c>
      <c r="AA215">
        <v>6267.5678034100001</v>
      </c>
      <c r="AB215">
        <v>6267.5678034100001</v>
      </c>
      <c r="AC215">
        <v>6141.0343657899994</v>
      </c>
      <c r="AD215">
        <v>6141.0343657899994</v>
      </c>
      <c r="AE215">
        <v>6035.2704804200002</v>
      </c>
      <c r="AF215">
        <v>6035.2704804200002</v>
      </c>
      <c r="AG215">
        <v>6014.3976189099994</v>
      </c>
      <c r="AH215">
        <v>6014.3976189099994</v>
      </c>
      <c r="AI215">
        <v>6077.6411666900003</v>
      </c>
      <c r="AJ215">
        <v>6077.6411666900003</v>
      </c>
      <c r="AK215">
        <v>6255.18332001</v>
      </c>
      <c r="AL215">
        <v>6255.18332001</v>
      </c>
      <c r="AM215">
        <v>6354.6250197400004</v>
      </c>
      <c r="AN215">
        <v>6354.6250197400004</v>
      </c>
      <c r="AO215">
        <v>6253.1945300299994</v>
      </c>
      <c r="AP215">
        <v>6253.1945300299994</v>
      </c>
      <c r="AQ215">
        <v>6109.0157443799999</v>
      </c>
      <c r="AR215">
        <v>6109.0157443799999</v>
      </c>
      <c r="AS215">
        <v>6123.3949446399993</v>
      </c>
      <c r="AT215">
        <v>6123.3949446399993</v>
      </c>
      <c r="AU215" s="195">
        <v>5884.4497979299986</v>
      </c>
      <c r="AV215">
        <v>5884.4497979299986</v>
      </c>
      <c r="AW215">
        <v>5897.7104855099997</v>
      </c>
      <c r="AX215">
        <v>5897.7104855099997</v>
      </c>
      <c r="AZ215" s="171">
        <f>MAX(C215:AX215)</f>
        <v>6354.6250197400004</v>
      </c>
      <c r="BA215" s="172">
        <f>SUM(C215:AX215)/2000</f>
        <v>137.89119676109001</v>
      </c>
    </row>
    <row r="216" spans="1:53" x14ac:dyDescent="0.25">
      <c r="A216">
        <v>2</v>
      </c>
      <c r="B216"/>
      <c r="C216">
        <v>5698.1747957500002</v>
      </c>
      <c r="D216">
        <v>5698.1747957500002</v>
      </c>
      <c r="E216">
        <v>5356.1480321999998</v>
      </c>
      <c r="F216">
        <v>5356.1480321999998</v>
      </c>
      <c r="G216">
        <v>5165.0586442399999</v>
      </c>
      <c r="H216">
        <v>5165.0586442399999</v>
      </c>
      <c r="I216">
        <v>4993.8068392299992</v>
      </c>
      <c r="J216">
        <v>4993.8068392299992</v>
      </c>
      <c r="K216">
        <v>4894.4884223000008</v>
      </c>
      <c r="L216">
        <v>4894.4884223000008</v>
      </c>
      <c r="M216">
        <v>4906.6121368200002</v>
      </c>
      <c r="N216">
        <v>4906.6121368200002</v>
      </c>
      <c r="O216">
        <v>4880.8537799799997</v>
      </c>
      <c r="P216">
        <v>4880.8537799799997</v>
      </c>
      <c r="Q216">
        <v>5434.9337555599996</v>
      </c>
      <c r="R216">
        <v>5434.9337555599996</v>
      </c>
      <c r="S216">
        <v>6017.3273103999991</v>
      </c>
      <c r="T216">
        <v>6017.3273103999991</v>
      </c>
      <c r="U216">
        <v>6315.3406117200002</v>
      </c>
      <c r="V216">
        <v>6315.3406117200002</v>
      </c>
      <c r="W216">
        <v>6332.0847624400003</v>
      </c>
      <c r="X216">
        <v>6332.0847624400003</v>
      </c>
      <c r="Y216">
        <v>6298.8724431600003</v>
      </c>
      <c r="Z216">
        <v>6298.8724431600003</v>
      </c>
      <c r="AA216">
        <v>6316.7334578199998</v>
      </c>
      <c r="AB216">
        <v>6316.7334578199998</v>
      </c>
      <c r="AC216">
        <v>6201.4647078799999</v>
      </c>
      <c r="AD216">
        <v>6201.4647078799999</v>
      </c>
      <c r="AE216">
        <v>6103.7189392399996</v>
      </c>
      <c r="AF216">
        <v>6103.7189392399996</v>
      </c>
      <c r="AG216">
        <v>6068.7410470599998</v>
      </c>
      <c r="AH216">
        <v>6068.7410470599998</v>
      </c>
      <c r="AI216">
        <v>6086.7524743999993</v>
      </c>
      <c r="AJ216">
        <v>6086.7524743999993</v>
      </c>
      <c r="AK216">
        <v>6179.9158786000007</v>
      </c>
      <c r="AL216">
        <v>6179.9158786000007</v>
      </c>
      <c r="AM216">
        <v>6220.2957840199997</v>
      </c>
      <c r="AN216">
        <v>6220.2957840199997</v>
      </c>
      <c r="AO216">
        <v>6115.2618321099999</v>
      </c>
      <c r="AP216">
        <v>6115.2618321099999</v>
      </c>
      <c r="AQ216">
        <v>6006.48439297</v>
      </c>
      <c r="AR216">
        <v>6006.48439297</v>
      </c>
      <c r="AS216">
        <v>6084.6228089400001</v>
      </c>
      <c r="AT216">
        <v>6084.6228089400001</v>
      </c>
      <c r="AU216">
        <v>5908.3626759999997</v>
      </c>
      <c r="AV216" s="195">
        <v>5908.3626759999997</v>
      </c>
      <c r="AW216">
        <v>5921.6487098199996</v>
      </c>
      <c r="AX216">
        <v>5921.6487098199996</v>
      </c>
      <c r="AZ216" s="171">
        <f t="shared" ref="AZ216:AZ221" si="40">MAX(C216:AX216)</f>
        <v>6332.0847624400003</v>
      </c>
      <c r="BA216" s="172">
        <f t="shared" ref="BA216:BA221" si="41">SUM(C216:AX216)/2000</f>
        <v>139.50770424266</v>
      </c>
    </row>
    <row r="217" spans="1:53" x14ac:dyDescent="0.25">
      <c r="A217">
        <v>3</v>
      </c>
      <c r="B217"/>
      <c r="C217">
        <v>5662.2163007199997</v>
      </c>
      <c r="D217">
        <v>5662.2163007199997</v>
      </c>
      <c r="E217">
        <v>5316.5653536299997</v>
      </c>
      <c r="F217">
        <v>5316.5653536299997</v>
      </c>
      <c r="G217">
        <v>5118.5931633700002</v>
      </c>
      <c r="H217">
        <v>5118.5931633700002</v>
      </c>
      <c r="I217">
        <v>4926.9012163499992</v>
      </c>
      <c r="J217">
        <v>4926.9012163499992</v>
      </c>
      <c r="K217">
        <v>4826.4604459900002</v>
      </c>
      <c r="L217">
        <v>4826.4604459900002</v>
      </c>
      <c r="M217">
        <v>4822.8450502400001</v>
      </c>
      <c r="N217">
        <v>4822.8450502400001</v>
      </c>
      <c r="O217">
        <v>4817.3527672600003</v>
      </c>
      <c r="P217">
        <v>4817.3527672600003</v>
      </c>
      <c r="Q217">
        <v>5409.3261248199997</v>
      </c>
      <c r="R217">
        <v>5409.3261248199997</v>
      </c>
      <c r="S217">
        <v>5967.4111238999994</v>
      </c>
      <c r="T217">
        <v>5967.4111238999994</v>
      </c>
      <c r="U217">
        <v>6232.9927313200014</v>
      </c>
      <c r="V217">
        <v>6232.9927313200014</v>
      </c>
      <c r="W217">
        <v>6228.9327680700007</v>
      </c>
      <c r="X217">
        <v>6228.9327680700007</v>
      </c>
      <c r="Y217">
        <v>6189.3553343200001</v>
      </c>
      <c r="Z217">
        <v>6189.3553343200001</v>
      </c>
      <c r="AA217">
        <v>6203.2281291700001</v>
      </c>
      <c r="AB217">
        <v>6203.2281291700001</v>
      </c>
      <c r="AC217">
        <v>6083.1491921699999</v>
      </c>
      <c r="AD217">
        <v>6083.1491921699999</v>
      </c>
      <c r="AE217">
        <v>5992.1897311400007</v>
      </c>
      <c r="AF217">
        <v>5992.1897311400007</v>
      </c>
      <c r="AG217">
        <v>5973.0695866000005</v>
      </c>
      <c r="AH217">
        <v>5973.0695866000005</v>
      </c>
      <c r="AI217">
        <v>6012.6453979799999</v>
      </c>
      <c r="AJ217">
        <v>6012.6453979799999</v>
      </c>
      <c r="AK217">
        <v>6143.5520332800006</v>
      </c>
      <c r="AL217">
        <v>6143.5520332800006</v>
      </c>
      <c r="AM217">
        <v>6229.88245732</v>
      </c>
      <c r="AN217">
        <v>6229.88245732</v>
      </c>
      <c r="AO217">
        <v>6161.2363349200004</v>
      </c>
      <c r="AP217">
        <v>6161.2363349200004</v>
      </c>
      <c r="AQ217">
        <v>6046.3949367200003</v>
      </c>
      <c r="AR217">
        <v>6046.3949367200003</v>
      </c>
      <c r="AS217">
        <v>6083.44766987</v>
      </c>
      <c r="AT217" s="195">
        <v>6083.44766987</v>
      </c>
      <c r="AU217">
        <v>5868.8504960800001</v>
      </c>
      <c r="AV217">
        <v>5868.8504960800001</v>
      </c>
      <c r="AW217">
        <v>5901.6265105100001</v>
      </c>
      <c r="AX217">
        <v>5901.6265105100001</v>
      </c>
      <c r="AZ217" s="171">
        <f t="shared" si="40"/>
        <v>6232.9927313200014</v>
      </c>
      <c r="BA217" s="172">
        <f t="shared" si="41"/>
        <v>138.21822485574998</v>
      </c>
    </row>
    <row r="218" spans="1:53" x14ac:dyDescent="0.25">
      <c r="A218">
        <v>4</v>
      </c>
      <c r="B218"/>
      <c r="C218">
        <v>5615.7017858899999</v>
      </c>
      <c r="D218">
        <v>5615.7017858899999</v>
      </c>
      <c r="E218">
        <v>5264.5702042299999</v>
      </c>
      <c r="F218">
        <v>5264.5702042299999</v>
      </c>
      <c r="G218">
        <v>5064.9310618200007</v>
      </c>
      <c r="H218">
        <v>5064.9310618200007</v>
      </c>
      <c r="I218">
        <v>4875.0925394200003</v>
      </c>
      <c r="J218">
        <v>4875.0925394200003</v>
      </c>
      <c r="K218">
        <v>4784.4371143099997</v>
      </c>
      <c r="L218">
        <v>4784.4371143099997</v>
      </c>
      <c r="M218">
        <v>4786.95471034</v>
      </c>
      <c r="N218">
        <v>4786.95471034</v>
      </c>
      <c r="O218">
        <v>4772.7817772099997</v>
      </c>
      <c r="P218">
        <v>4772.7817772099997</v>
      </c>
      <c r="Q218">
        <v>5347.5345496700002</v>
      </c>
      <c r="R218">
        <v>5347.5345496700002</v>
      </c>
      <c r="S218">
        <v>5923.2905849400004</v>
      </c>
      <c r="T218">
        <v>5923.2905849400004</v>
      </c>
      <c r="U218">
        <v>6213.3165153499986</v>
      </c>
      <c r="V218">
        <v>6213.3165153499986</v>
      </c>
      <c r="W218">
        <v>6227.9864139700003</v>
      </c>
      <c r="X218">
        <v>6227.9864139700003</v>
      </c>
      <c r="Y218">
        <v>6190.5741212399998</v>
      </c>
      <c r="Z218">
        <v>6190.5741212399998</v>
      </c>
      <c r="AA218">
        <v>6207.5299918800001</v>
      </c>
      <c r="AB218">
        <v>6207.5299918800001</v>
      </c>
      <c r="AC218">
        <v>6085.7181494900015</v>
      </c>
      <c r="AD218">
        <v>6085.7181494900015</v>
      </c>
      <c r="AE218">
        <v>5972.5956344599999</v>
      </c>
      <c r="AF218">
        <v>5972.5956344599999</v>
      </c>
      <c r="AG218">
        <v>5955.1824277699998</v>
      </c>
      <c r="AH218">
        <v>5955.1824277699998</v>
      </c>
      <c r="AI218">
        <v>5978.0285445099998</v>
      </c>
      <c r="AJ218">
        <v>5978.0285445099998</v>
      </c>
      <c r="AK218">
        <v>6090.5084245400003</v>
      </c>
      <c r="AL218">
        <v>6090.5084245400003</v>
      </c>
      <c r="AM218">
        <v>6175.1352633000006</v>
      </c>
      <c r="AN218">
        <v>6175.1352633000006</v>
      </c>
      <c r="AO218">
        <v>6106.3896018600008</v>
      </c>
      <c r="AP218">
        <v>6106.3896018600008</v>
      </c>
      <c r="AQ218">
        <v>5993.5128993500002</v>
      </c>
      <c r="AR218">
        <v>5993.5128993500002</v>
      </c>
      <c r="AS218">
        <v>6037.2778635100003</v>
      </c>
      <c r="AT218">
        <v>6037.2778635100003</v>
      </c>
      <c r="AU218">
        <v>5829.6395336000014</v>
      </c>
      <c r="AV218">
        <v>5829.6395336000014</v>
      </c>
      <c r="AW218">
        <v>5852.0748599799999</v>
      </c>
      <c r="AX218">
        <v>5852.0748599799999</v>
      </c>
      <c r="AZ218" s="171">
        <f t="shared" si="40"/>
        <v>6227.9864139700003</v>
      </c>
      <c r="BA218" s="172">
        <f t="shared" si="41"/>
        <v>137.35076457264003</v>
      </c>
    </row>
    <row r="219" spans="1:53" x14ac:dyDescent="0.25">
      <c r="A219">
        <v>5</v>
      </c>
      <c r="B219"/>
      <c r="C219">
        <v>5842.3178042400004</v>
      </c>
      <c r="D219">
        <v>5842.3178042400004</v>
      </c>
      <c r="E219">
        <v>5464.6798663000009</v>
      </c>
      <c r="F219">
        <v>5464.6798663000009</v>
      </c>
      <c r="G219">
        <v>5245.333471500001</v>
      </c>
      <c r="H219">
        <v>5245.333471500001</v>
      </c>
      <c r="I219">
        <v>5056.7648836600001</v>
      </c>
      <c r="J219">
        <v>5056.7648836600001</v>
      </c>
      <c r="K219">
        <v>4949.5915534200003</v>
      </c>
      <c r="L219">
        <v>4949.5915534200003</v>
      </c>
      <c r="M219">
        <v>4981.0975226</v>
      </c>
      <c r="N219">
        <v>4981.0975226</v>
      </c>
      <c r="O219">
        <v>4981.8140403799998</v>
      </c>
      <c r="P219">
        <v>4981.8140403799998</v>
      </c>
      <c r="Q219">
        <v>5553.2772328300007</v>
      </c>
      <c r="R219">
        <v>5553.2772328300007</v>
      </c>
      <c r="S219">
        <v>6108.1639135200003</v>
      </c>
      <c r="T219">
        <v>6108.1639135200003</v>
      </c>
      <c r="U219">
        <v>6408.2858191599998</v>
      </c>
      <c r="V219">
        <v>6408.2858191599998</v>
      </c>
      <c r="W219">
        <v>6439.0302221900001</v>
      </c>
      <c r="X219">
        <v>6439.0302221900001</v>
      </c>
      <c r="Y219">
        <v>6404.6419573099993</v>
      </c>
      <c r="Z219">
        <v>6404.6419573099993</v>
      </c>
      <c r="AA219">
        <v>6428.0637261800002</v>
      </c>
      <c r="AB219">
        <v>6428.0637261800002</v>
      </c>
      <c r="AC219">
        <v>6315.9208939500004</v>
      </c>
      <c r="AD219">
        <v>6315.9208939500004</v>
      </c>
      <c r="AE219">
        <v>6212.7543345599997</v>
      </c>
      <c r="AF219">
        <v>6212.7543345599997</v>
      </c>
      <c r="AG219">
        <v>6186.8964442300003</v>
      </c>
      <c r="AH219">
        <v>6186.8964442300003</v>
      </c>
      <c r="AI219">
        <v>6226.70121965</v>
      </c>
      <c r="AJ219">
        <v>6226.70121965</v>
      </c>
      <c r="AK219">
        <v>6400.66379478</v>
      </c>
      <c r="AL219">
        <v>6400.66379478</v>
      </c>
      <c r="AM219">
        <v>6566.85511468</v>
      </c>
      <c r="AN219">
        <v>6566.85511468</v>
      </c>
      <c r="AO219">
        <v>6528.5676888400003</v>
      </c>
      <c r="AP219">
        <v>6528.5676888400003</v>
      </c>
      <c r="AQ219">
        <v>6357.8342533300001</v>
      </c>
      <c r="AR219">
        <v>6357.8342533300001</v>
      </c>
      <c r="AS219">
        <v>6305.3353246299994</v>
      </c>
      <c r="AT219">
        <v>6305.3353246299994</v>
      </c>
      <c r="AU219">
        <v>6048.6996551700004</v>
      </c>
      <c r="AV219">
        <v>6048.6996551700004</v>
      </c>
      <c r="AW219">
        <v>6095.9937566099998</v>
      </c>
      <c r="AX219">
        <v>6095.9937566099998</v>
      </c>
      <c r="AZ219" s="171">
        <f t="shared" si="40"/>
        <v>6566.85511468</v>
      </c>
      <c r="BA219" s="172">
        <f t="shared" si="41"/>
        <v>143.10928449372005</v>
      </c>
    </row>
    <row r="220" spans="1:53" x14ac:dyDescent="0.25">
      <c r="A220">
        <v>6</v>
      </c>
      <c r="B220"/>
      <c r="C220">
        <v>5615.78064275</v>
      </c>
      <c r="D220">
        <v>5615.78064275</v>
      </c>
      <c r="E220">
        <v>5341.3330282799998</v>
      </c>
      <c r="F220">
        <v>5341.3330282799998</v>
      </c>
      <c r="G220">
        <v>5150.9124209399997</v>
      </c>
      <c r="H220">
        <v>5150.9124209399997</v>
      </c>
      <c r="I220">
        <v>5023.6423764399997</v>
      </c>
      <c r="J220">
        <v>5023.6423764399997</v>
      </c>
      <c r="K220">
        <v>4848.8143648499999</v>
      </c>
      <c r="L220">
        <v>4848.8143648499999</v>
      </c>
      <c r="M220">
        <v>4691.6108584200001</v>
      </c>
      <c r="N220">
        <v>4691.6108584200001</v>
      </c>
      <c r="O220">
        <v>4719.8805006600014</v>
      </c>
      <c r="P220">
        <v>4719.8805006600014</v>
      </c>
      <c r="Q220">
        <v>5181.2137705200003</v>
      </c>
      <c r="R220">
        <v>5181.2137705200003</v>
      </c>
      <c r="S220">
        <v>5598.7584847400003</v>
      </c>
      <c r="T220">
        <v>5598.7584847400003</v>
      </c>
      <c r="U220">
        <v>5801.0704186000003</v>
      </c>
      <c r="V220">
        <v>5801.0704186000003</v>
      </c>
      <c r="W220">
        <v>5908.9714021099999</v>
      </c>
      <c r="X220">
        <v>5908.9714021099999</v>
      </c>
      <c r="Y220">
        <v>5965.9451437799999</v>
      </c>
      <c r="Z220">
        <v>5965.9451437799999</v>
      </c>
      <c r="AA220">
        <v>5975.9858211500004</v>
      </c>
      <c r="AB220">
        <v>5975.9858211500004</v>
      </c>
      <c r="AC220">
        <v>5874.3721466000006</v>
      </c>
      <c r="AD220">
        <v>5874.3721466000006</v>
      </c>
      <c r="AE220">
        <v>5823.99719258</v>
      </c>
      <c r="AF220">
        <v>5823.99719258</v>
      </c>
      <c r="AG220">
        <v>5780.8072448099992</v>
      </c>
      <c r="AH220">
        <v>5780.8072448099992</v>
      </c>
      <c r="AI220">
        <v>5692.1265350699996</v>
      </c>
      <c r="AJ220">
        <v>5692.1265350699996</v>
      </c>
      <c r="AK220">
        <v>5738.3395290600001</v>
      </c>
      <c r="AL220">
        <v>5738.3395290600001</v>
      </c>
      <c r="AM220">
        <v>5873.6596956699996</v>
      </c>
      <c r="AN220">
        <v>5873.6596956699996</v>
      </c>
      <c r="AO220">
        <v>5998.3955147400002</v>
      </c>
      <c r="AP220">
        <v>5998.3955147400002</v>
      </c>
      <c r="AQ220">
        <v>6052.7120754400003</v>
      </c>
      <c r="AR220">
        <v>6052.7120754400003</v>
      </c>
      <c r="AS220">
        <v>6047.9489201700007</v>
      </c>
      <c r="AT220">
        <v>6047.9489201700007</v>
      </c>
      <c r="AU220">
        <v>5811.44030905</v>
      </c>
      <c r="AV220">
        <v>5811.44030905</v>
      </c>
      <c r="AW220">
        <v>5762.9774540199996</v>
      </c>
      <c r="AX220">
        <v>5762.9774540199996</v>
      </c>
      <c r="AZ220" s="171">
        <f t="shared" si="40"/>
        <v>6052.7120754400003</v>
      </c>
      <c r="BA220" s="172">
        <f t="shared" si="41"/>
        <v>134.28069585045003</v>
      </c>
    </row>
    <row r="221" spans="1:53" x14ac:dyDescent="0.25">
      <c r="A221">
        <v>7</v>
      </c>
      <c r="B221"/>
      <c r="C221">
        <v>6067.0458151100001</v>
      </c>
      <c r="D221">
        <v>6067.0458151100001</v>
      </c>
      <c r="E221">
        <v>5721.2208513699998</v>
      </c>
      <c r="F221">
        <v>5721.2208513699998</v>
      </c>
      <c r="G221">
        <v>5449.57876149</v>
      </c>
      <c r="H221">
        <v>5449.57876149</v>
      </c>
      <c r="I221">
        <v>5289.6196426500001</v>
      </c>
      <c r="J221">
        <v>5289.6196426500001</v>
      </c>
      <c r="K221">
        <v>5112.3801764399996</v>
      </c>
      <c r="L221">
        <v>5112.3801764399996</v>
      </c>
      <c r="M221">
        <v>4853.9593894199998</v>
      </c>
      <c r="N221">
        <v>4853.9593894199998</v>
      </c>
      <c r="O221">
        <v>4565.8266111000003</v>
      </c>
      <c r="P221">
        <v>4565.8266111000003</v>
      </c>
      <c r="Q221">
        <v>4530.7715923599999</v>
      </c>
      <c r="R221">
        <v>4530.7715923599999</v>
      </c>
      <c r="S221">
        <v>4725.0312931199996</v>
      </c>
      <c r="T221">
        <v>4725.0312931199996</v>
      </c>
      <c r="U221">
        <v>5087.9318456000001</v>
      </c>
      <c r="V221">
        <v>5087.9318456000001</v>
      </c>
      <c r="W221">
        <v>5448.6448153699994</v>
      </c>
      <c r="X221">
        <v>5448.6448153699994</v>
      </c>
      <c r="Y221">
        <v>5722.6693207400003</v>
      </c>
      <c r="Z221">
        <v>5722.6693207400003</v>
      </c>
      <c r="AA221">
        <v>5922.1178566000008</v>
      </c>
      <c r="AB221">
        <v>5922.1178566000008</v>
      </c>
      <c r="AC221">
        <v>5995.7454101899993</v>
      </c>
      <c r="AD221">
        <v>5995.7454101899993</v>
      </c>
      <c r="AE221">
        <v>5940.9762393000001</v>
      </c>
      <c r="AF221">
        <v>5940.9762393000001</v>
      </c>
      <c r="AG221">
        <v>5827.6789009800004</v>
      </c>
      <c r="AH221">
        <v>5827.6789009800004</v>
      </c>
      <c r="AI221">
        <v>5874.3324503999993</v>
      </c>
      <c r="AJ221">
        <v>5874.3324503999993</v>
      </c>
      <c r="AK221">
        <v>6235.1085564200002</v>
      </c>
      <c r="AL221">
        <v>6235.1085564200002</v>
      </c>
      <c r="AM221">
        <v>6407.1268067399997</v>
      </c>
      <c r="AN221">
        <v>6407.1268067399997</v>
      </c>
      <c r="AO221">
        <v>6303.3259175200001</v>
      </c>
      <c r="AP221">
        <v>6303.3259175200001</v>
      </c>
      <c r="AQ221">
        <v>6084.0317208500001</v>
      </c>
      <c r="AR221">
        <v>6084.0317208500001</v>
      </c>
      <c r="AS221">
        <v>6022.5800766599996</v>
      </c>
      <c r="AT221">
        <v>6022.5800766599996</v>
      </c>
      <c r="AU221">
        <v>5929.4135417699999</v>
      </c>
      <c r="AV221">
        <v>5929.4135417699999</v>
      </c>
      <c r="AW221">
        <v>6107.9906816700004</v>
      </c>
      <c r="AX221">
        <v>6107.9906816700004</v>
      </c>
      <c r="AZ221" s="171">
        <f t="shared" si="40"/>
        <v>6407.1268067399997</v>
      </c>
      <c r="BA221" s="172">
        <f t="shared" si="41"/>
        <v>135.22510827387003</v>
      </c>
    </row>
    <row r="222" spans="1:53"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row>
    <row r="223" spans="1:53" x14ac:dyDescent="0.25">
      <c r="A223" t="s">
        <v>241</v>
      </c>
      <c r="B223">
        <v>22</v>
      </c>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Z223"/>
      <c r="BA223"/>
    </row>
    <row r="224" spans="1:53" x14ac:dyDescent="0.25">
      <c r="A224" t="s">
        <v>78</v>
      </c>
      <c r="B224" t="s">
        <v>242</v>
      </c>
      <c r="C224" t="s">
        <v>272</v>
      </c>
      <c r="D224" t="s">
        <v>273</v>
      </c>
      <c r="E224" t="s">
        <v>272</v>
      </c>
      <c r="F224" t="s">
        <v>273</v>
      </c>
      <c r="G224" t="s">
        <v>272</v>
      </c>
      <c r="H224" t="s">
        <v>273</v>
      </c>
      <c r="I224" t="s">
        <v>272</v>
      </c>
      <c r="J224" t="s">
        <v>273</v>
      </c>
      <c r="K224" t="s">
        <v>272</v>
      </c>
      <c r="L224" t="s">
        <v>273</v>
      </c>
      <c r="M224" t="s">
        <v>272</v>
      </c>
      <c r="N224" t="s">
        <v>273</v>
      </c>
      <c r="O224" t="s">
        <v>272</v>
      </c>
      <c r="P224" t="s">
        <v>273</v>
      </c>
      <c r="Q224" t="s">
        <v>272</v>
      </c>
      <c r="R224" t="s">
        <v>273</v>
      </c>
      <c r="S224" t="s">
        <v>272</v>
      </c>
      <c r="T224" t="s">
        <v>273</v>
      </c>
      <c r="U224" t="s">
        <v>272</v>
      </c>
      <c r="V224" t="s">
        <v>273</v>
      </c>
      <c r="W224" t="s">
        <v>272</v>
      </c>
      <c r="X224" t="s">
        <v>273</v>
      </c>
      <c r="Y224" t="s">
        <v>272</v>
      </c>
      <c r="Z224" t="s">
        <v>273</v>
      </c>
      <c r="AA224" t="s">
        <v>272</v>
      </c>
      <c r="AB224" t="s">
        <v>273</v>
      </c>
      <c r="AC224" t="s">
        <v>272</v>
      </c>
      <c r="AD224" t="s">
        <v>273</v>
      </c>
      <c r="AE224" t="s">
        <v>272</v>
      </c>
      <c r="AF224" t="s">
        <v>273</v>
      </c>
      <c r="AG224" t="s">
        <v>272</v>
      </c>
      <c r="AH224" t="s">
        <v>273</v>
      </c>
      <c r="AI224" t="s">
        <v>272</v>
      </c>
      <c r="AJ224" t="s">
        <v>273</v>
      </c>
      <c r="AK224" t="s">
        <v>272</v>
      </c>
      <c r="AL224" t="s">
        <v>273</v>
      </c>
      <c r="AM224" t="s">
        <v>272</v>
      </c>
      <c r="AN224" t="s">
        <v>273</v>
      </c>
      <c r="AO224" t="s">
        <v>272</v>
      </c>
      <c r="AP224" t="s">
        <v>273</v>
      </c>
      <c r="AQ224" t="s">
        <v>272</v>
      </c>
      <c r="AR224" t="s">
        <v>273</v>
      </c>
      <c r="AS224" t="s">
        <v>272</v>
      </c>
      <c r="AT224" t="s">
        <v>273</v>
      </c>
      <c r="AU224" t="s">
        <v>272</v>
      </c>
      <c r="AV224" t="s">
        <v>273</v>
      </c>
      <c r="AW224" t="s">
        <v>272</v>
      </c>
      <c r="AX224" s="195" t="s">
        <v>243</v>
      </c>
      <c r="AZ224"/>
      <c r="BA224"/>
    </row>
    <row r="225" spans="1:53" x14ac:dyDescent="0.25">
      <c r="A225">
        <v>1</v>
      </c>
      <c r="B225"/>
      <c r="C225">
        <v>5623.2676811700003</v>
      </c>
      <c r="D225">
        <v>5623.2676811700003</v>
      </c>
      <c r="E225">
        <v>5234.03937159</v>
      </c>
      <c r="F225">
        <v>5234.03937159</v>
      </c>
      <c r="G225">
        <v>5007.5961068800007</v>
      </c>
      <c r="H225">
        <v>5007.5961068800007</v>
      </c>
      <c r="I225">
        <v>4802.3190191399999</v>
      </c>
      <c r="J225">
        <v>4802.3190191399999</v>
      </c>
      <c r="K225">
        <v>4673.0523446400002</v>
      </c>
      <c r="L225">
        <v>4673.0523446400002</v>
      </c>
      <c r="M225">
        <v>4636.1825459699994</v>
      </c>
      <c r="N225">
        <v>4636.1825459699994</v>
      </c>
      <c r="O225">
        <v>4614.3014105599996</v>
      </c>
      <c r="P225">
        <v>4614.3014105599996</v>
      </c>
      <c r="Q225">
        <v>5265.0687185799998</v>
      </c>
      <c r="R225">
        <v>5265.0687185799998</v>
      </c>
      <c r="S225">
        <v>5901.8677852199999</v>
      </c>
      <c r="T225">
        <v>5901.8677852199999</v>
      </c>
      <c r="U225">
        <v>6214.3527641600003</v>
      </c>
      <c r="V225">
        <v>6214.3527641600003</v>
      </c>
      <c r="W225">
        <v>6235.0089221800008</v>
      </c>
      <c r="X225">
        <v>6235.0089221800008</v>
      </c>
      <c r="Y225">
        <v>6197.2040762899996</v>
      </c>
      <c r="Z225">
        <v>6197.2040762899996</v>
      </c>
      <c r="AA225">
        <v>6220.4637960600003</v>
      </c>
      <c r="AB225">
        <v>6220.4637960600003</v>
      </c>
      <c r="AC225">
        <v>6095.3294394000004</v>
      </c>
      <c r="AD225">
        <v>6095.3294394000004</v>
      </c>
      <c r="AE225">
        <v>5972.2322006400009</v>
      </c>
      <c r="AF225">
        <v>5972.2322006400009</v>
      </c>
      <c r="AG225">
        <v>5951.4989934499999</v>
      </c>
      <c r="AH225">
        <v>5951.4989934499999</v>
      </c>
      <c r="AI225">
        <v>6019.8130655299992</v>
      </c>
      <c r="AJ225">
        <v>6019.8130655299992</v>
      </c>
      <c r="AK225">
        <v>6223.7841935500001</v>
      </c>
      <c r="AL225">
        <v>6223.7841935500001</v>
      </c>
      <c r="AM225">
        <v>6311.1985502500002</v>
      </c>
      <c r="AN225">
        <v>6311.1985502500002</v>
      </c>
      <c r="AO225">
        <v>6194.9634124900003</v>
      </c>
      <c r="AP225">
        <v>6194.9634124900003</v>
      </c>
      <c r="AQ225">
        <v>6063.6952696200015</v>
      </c>
      <c r="AR225">
        <v>6063.6952696200015</v>
      </c>
      <c r="AS225">
        <v>6109.276469899999</v>
      </c>
      <c r="AT225">
        <v>6109.276469899999</v>
      </c>
      <c r="AU225">
        <v>5893.4279282699999</v>
      </c>
      <c r="AV225">
        <v>5893.4279282699999</v>
      </c>
      <c r="AW225">
        <v>5916.6304565599994</v>
      </c>
      <c r="AX225">
        <v>5916.6304565599994</v>
      </c>
      <c r="AZ225" s="171">
        <f>MAX(C225:AX225)</f>
        <v>6311.1985502500002</v>
      </c>
      <c r="BA225" s="172">
        <f>SUM(C225:AX225)/2000</f>
        <v>137.37657452210001</v>
      </c>
    </row>
    <row r="226" spans="1:53" x14ac:dyDescent="0.25">
      <c r="A226">
        <v>2</v>
      </c>
      <c r="B226"/>
      <c r="C226">
        <v>5589.4392979300001</v>
      </c>
      <c r="D226">
        <v>5589.4392979300001</v>
      </c>
      <c r="E226">
        <v>5258.0056405300002</v>
      </c>
      <c r="F226">
        <v>5258.0056405300002</v>
      </c>
      <c r="G226">
        <v>5081.2874744500004</v>
      </c>
      <c r="H226">
        <v>5081.2874744500004</v>
      </c>
      <c r="I226">
        <v>4908.8893238399996</v>
      </c>
      <c r="J226">
        <v>4908.8893238399996</v>
      </c>
      <c r="K226">
        <v>4823.3045712900002</v>
      </c>
      <c r="L226">
        <v>4823.3045712900002</v>
      </c>
      <c r="M226">
        <v>4884.72841505</v>
      </c>
      <c r="N226">
        <v>4884.72841505</v>
      </c>
      <c r="O226">
        <v>4918.16426486</v>
      </c>
      <c r="P226">
        <v>4918.16426486</v>
      </c>
      <c r="Q226">
        <v>5476.7965898800003</v>
      </c>
      <c r="R226">
        <v>5476.7965898800003</v>
      </c>
      <c r="S226">
        <v>5987.4863888700002</v>
      </c>
      <c r="T226">
        <v>5987.4863888700002</v>
      </c>
      <c r="U226">
        <v>6217.3211842199999</v>
      </c>
      <c r="V226">
        <v>6217.3211842199999</v>
      </c>
      <c r="W226">
        <v>6197.2744555999998</v>
      </c>
      <c r="X226">
        <v>6197.2744555999998</v>
      </c>
      <c r="Y226">
        <v>6140.71503803</v>
      </c>
      <c r="Z226">
        <v>6140.71503803</v>
      </c>
      <c r="AA226">
        <v>6133.8817165800001</v>
      </c>
      <c r="AB226">
        <v>6133.8817165800001</v>
      </c>
      <c r="AC226">
        <v>6023.4235187300001</v>
      </c>
      <c r="AD226">
        <v>6023.4235187300001</v>
      </c>
      <c r="AE226">
        <v>5944.6132583600001</v>
      </c>
      <c r="AF226">
        <v>5944.6132583600001</v>
      </c>
      <c r="AG226">
        <v>5930.1796482600002</v>
      </c>
      <c r="AH226">
        <v>5930.1796482600002</v>
      </c>
      <c r="AI226">
        <v>5952.2487952600004</v>
      </c>
      <c r="AJ226">
        <v>5952.2487952600004</v>
      </c>
      <c r="AK226">
        <v>6100.2668827800007</v>
      </c>
      <c r="AL226">
        <v>6100.2668827800007</v>
      </c>
      <c r="AM226">
        <v>6235.7118595700003</v>
      </c>
      <c r="AN226">
        <v>6235.7118595700003</v>
      </c>
      <c r="AO226">
        <v>6197.7675201000002</v>
      </c>
      <c r="AP226">
        <v>6197.7675201000002</v>
      </c>
      <c r="AQ226">
        <v>6045.3967713399998</v>
      </c>
      <c r="AR226">
        <v>6045.3967713399998</v>
      </c>
      <c r="AS226">
        <v>6006.2069706299999</v>
      </c>
      <c r="AT226">
        <v>6006.2069706299999</v>
      </c>
      <c r="AU226">
        <v>5769.3230584700004</v>
      </c>
      <c r="AV226">
        <v>5769.3230584700004</v>
      </c>
      <c r="AW226">
        <v>5820.2906736499999</v>
      </c>
      <c r="AX226">
        <v>5820.2906736499999</v>
      </c>
      <c r="AZ226" s="171">
        <f t="shared" ref="AZ226:AZ231" si="42">MAX(C226:AX226)</f>
        <v>6235.7118595700003</v>
      </c>
      <c r="BA226" s="172">
        <f t="shared" ref="BA226:BA231" si="43">SUM(C226:AX226)/2000</f>
        <v>137.64272331828002</v>
      </c>
    </row>
    <row r="227" spans="1:53" x14ac:dyDescent="0.25">
      <c r="A227">
        <v>3</v>
      </c>
      <c r="B227"/>
      <c r="C227">
        <v>5626.5935921000009</v>
      </c>
      <c r="D227">
        <v>5626.5935921000009</v>
      </c>
      <c r="E227">
        <v>5290.0382262200001</v>
      </c>
      <c r="F227">
        <v>5290.0382262200001</v>
      </c>
      <c r="G227">
        <v>5103.2331759099998</v>
      </c>
      <c r="H227">
        <v>5103.2331759099998</v>
      </c>
      <c r="I227">
        <v>4936.5691169400006</v>
      </c>
      <c r="J227">
        <v>4936.5691169400006</v>
      </c>
      <c r="K227">
        <v>4847.73496342</v>
      </c>
      <c r="L227">
        <v>4847.73496342</v>
      </c>
      <c r="M227">
        <v>4898.2706568499998</v>
      </c>
      <c r="N227">
        <v>4898.2706568499998</v>
      </c>
      <c r="O227">
        <v>4906.2635041599997</v>
      </c>
      <c r="P227">
        <v>4906.2635041599997</v>
      </c>
      <c r="Q227">
        <v>5443.67773399</v>
      </c>
      <c r="R227">
        <v>5443.67773399</v>
      </c>
      <c r="S227">
        <v>5979.3507728900004</v>
      </c>
      <c r="T227">
        <v>5979.3507728900004</v>
      </c>
      <c r="U227">
        <v>6257.9539593499994</v>
      </c>
      <c r="V227">
        <v>6257.9539593499994</v>
      </c>
      <c r="W227">
        <v>6272.3549831700002</v>
      </c>
      <c r="X227">
        <v>6272.3549831700002</v>
      </c>
      <c r="Y227">
        <v>6236.2056922299998</v>
      </c>
      <c r="Z227">
        <v>6236.2056922299998</v>
      </c>
      <c r="AA227">
        <v>6250.029601199999</v>
      </c>
      <c r="AB227">
        <v>6250.029601199999</v>
      </c>
      <c r="AC227">
        <v>6135.2278748000008</v>
      </c>
      <c r="AD227">
        <v>6135.2278748000008</v>
      </c>
      <c r="AE227">
        <v>6039.7981808799996</v>
      </c>
      <c r="AF227">
        <v>6039.7981808799996</v>
      </c>
      <c r="AG227">
        <v>6005.6889784000005</v>
      </c>
      <c r="AH227">
        <v>6005.6889784000005</v>
      </c>
      <c r="AI227">
        <v>6011.8359544499999</v>
      </c>
      <c r="AJ227">
        <v>6011.8359544499999</v>
      </c>
      <c r="AK227">
        <v>6100.45773844</v>
      </c>
      <c r="AL227">
        <v>6100.45773844</v>
      </c>
      <c r="AM227">
        <v>6191.1861827399998</v>
      </c>
      <c r="AN227">
        <v>6191.1861827399998</v>
      </c>
      <c r="AO227">
        <v>6139.2109208300008</v>
      </c>
      <c r="AP227">
        <v>6139.2109208300008</v>
      </c>
      <c r="AQ227">
        <v>6014.5923328999997</v>
      </c>
      <c r="AR227">
        <v>6014.5923328999997</v>
      </c>
      <c r="AS227">
        <v>6031.09199678</v>
      </c>
      <c r="AT227">
        <v>6031.09199678</v>
      </c>
      <c r="AU227">
        <v>5815.2839624500002</v>
      </c>
      <c r="AV227">
        <v>5815.2839624500002</v>
      </c>
      <c r="AW227" s="195">
        <v>5836.5052661399995</v>
      </c>
      <c r="AX227">
        <v>5836.5052661399995</v>
      </c>
      <c r="AZ227" s="171">
        <f t="shared" si="42"/>
        <v>6272.3549831700002</v>
      </c>
      <c r="BA227" s="172">
        <f t="shared" si="43"/>
        <v>138.36915536723996</v>
      </c>
    </row>
    <row r="228" spans="1:53" x14ac:dyDescent="0.25">
      <c r="A228">
        <v>4</v>
      </c>
      <c r="B228"/>
      <c r="C228">
        <v>5859.4972703799986</v>
      </c>
      <c r="D228">
        <v>5859.4972703799986</v>
      </c>
      <c r="E228">
        <v>5491.2856387499996</v>
      </c>
      <c r="F228">
        <v>5491.2856387499996</v>
      </c>
      <c r="G228">
        <v>5278.6820742399996</v>
      </c>
      <c r="H228">
        <v>5278.6820742399996</v>
      </c>
      <c r="I228">
        <v>5082.37628614</v>
      </c>
      <c r="J228">
        <v>5082.37628614</v>
      </c>
      <c r="K228">
        <v>4988.7033139600007</v>
      </c>
      <c r="L228">
        <v>4988.7033139600007</v>
      </c>
      <c r="M228">
        <v>4999.4597190999993</v>
      </c>
      <c r="N228">
        <v>4999.4597190999993</v>
      </c>
      <c r="O228">
        <v>4998.7813804699999</v>
      </c>
      <c r="P228">
        <v>4998.7813804699999</v>
      </c>
      <c r="Q228">
        <v>5568.5452218600003</v>
      </c>
      <c r="R228">
        <v>5568.5452218600003</v>
      </c>
      <c r="S228">
        <v>6110.7737929499999</v>
      </c>
      <c r="T228">
        <v>6110.7737929499999</v>
      </c>
      <c r="U228">
        <v>6404.4462087399997</v>
      </c>
      <c r="V228">
        <v>6404.4462087399997</v>
      </c>
      <c r="W228">
        <v>6432.8063600499991</v>
      </c>
      <c r="X228">
        <v>6432.8063600499991</v>
      </c>
      <c r="Y228">
        <v>6405.2917350000007</v>
      </c>
      <c r="Z228">
        <v>6405.2917350000007</v>
      </c>
      <c r="AA228">
        <v>6433.4430251000003</v>
      </c>
      <c r="AB228">
        <v>6433.4430251000003</v>
      </c>
      <c r="AC228">
        <v>6321.8893633500002</v>
      </c>
      <c r="AD228">
        <v>6321.8893633500002</v>
      </c>
      <c r="AE228">
        <v>6221.9593728099999</v>
      </c>
      <c r="AF228">
        <v>6221.9593728099999</v>
      </c>
      <c r="AG228">
        <v>6198.0951786599999</v>
      </c>
      <c r="AH228">
        <v>6198.0951786599999</v>
      </c>
      <c r="AI228">
        <v>6254.193679259999</v>
      </c>
      <c r="AJ228">
        <v>6254.193679259999</v>
      </c>
      <c r="AK228">
        <v>6424.2102243999998</v>
      </c>
      <c r="AL228">
        <v>6424.2102243999998</v>
      </c>
      <c r="AM228">
        <v>6536.8930110700003</v>
      </c>
      <c r="AN228">
        <v>6536.8930110700003</v>
      </c>
      <c r="AO228">
        <v>6465.7657686299999</v>
      </c>
      <c r="AP228">
        <v>6465.7657686299999</v>
      </c>
      <c r="AQ228">
        <v>6303.3497815200008</v>
      </c>
      <c r="AR228">
        <v>6303.3497815200008</v>
      </c>
      <c r="AS228" s="195">
        <v>6291.4689106000014</v>
      </c>
      <c r="AT228">
        <v>6291.4689106000014</v>
      </c>
      <c r="AU228">
        <v>6063.9496704000003</v>
      </c>
      <c r="AV228">
        <v>6063.9496704000003</v>
      </c>
      <c r="AW228">
        <v>6106.3307557999997</v>
      </c>
      <c r="AX228">
        <v>6106.3307557999997</v>
      </c>
      <c r="AZ228" s="171">
        <f t="shared" si="42"/>
        <v>6536.8930110700003</v>
      </c>
      <c r="BA228" s="172">
        <f t="shared" si="43"/>
        <v>143.24219774324001</v>
      </c>
    </row>
    <row r="229" spans="1:53" x14ac:dyDescent="0.25">
      <c r="A229">
        <v>5</v>
      </c>
      <c r="B229"/>
      <c r="C229">
        <v>5739.8805526299993</v>
      </c>
      <c r="D229">
        <v>5739.8805526299993</v>
      </c>
      <c r="E229">
        <v>5371.69548227</v>
      </c>
      <c r="F229">
        <v>5371.69548227</v>
      </c>
      <c r="G229">
        <v>5159.9031598900001</v>
      </c>
      <c r="H229">
        <v>5159.9031598900001</v>
      </c>
      <c r="I229">
        <v>4943.70691489</v>
      </c>
      <c r="J229">
        <v>4943.70691489</v>
      </c>
      <c r="K229">
        <v>4835.1010446199998</v>
      </c>
      <c r="L229">
        <v>4835.1010446199998</v>
      </c>
      <c r="M229">
        <v>4795.19730342</v>
      </c>
      <c r="N229">
        <v>4795.19730342</v>
      </c>
      <c r="O229">
        <v>4769.5880582700001</v>
      </c>
      <c r="P229">
        <v>4769.5880582700001</v>
      </c>
      <c r="Q229">
        <v>5385.50412366</v>
      </c>
      <c r="R229">
        <v>5385.50412366</v>
      </c>
      <c r="S229">
        <v>5982.4230316500007</v>
      </c>
      <c r="T229">
        <v>5982.4230316500007</v>
      </c>
      <c r="U229">
        <v>6275.6199571300003</v>
      </c>
      <c r="V229">
        <v>6275.6199571300003</v>
      </c>
      <c r="W229">
        <v>6285.3015562099999</v>
      </c>
      <c r="X229">
        <v>6285.3015562099999</v>
      </c>
      <c r="Y229">
        <v>6241.4989572499999</v>
      </c>
      <c r="Z229">
        <v>6241.4989572499999</v>
      </c>
      <c r="AA229">
        <v>6259.4158252400002</v>
      </c>
      <c r="AB229">
        <v>6259.4158252400002</v>
      </c>
      <c r="AC229">
        <v>6136.8033721299998</v>
      </c>
      <c r="AD229">
        <v>6136.8033721299998</v>
      </c>
      <c r="AE229">
        <v>6043.4652005900007</v>
      </c>
      <c r="AF229">
        <v>6043.4652005900007</v>
      </c>
      <c r="AG229">
        <v>6029.55163206</v>
      </c>
      <c r="AH229">
        <v>6029.55163206</v>
      </c>
      <c r="AI229">
        <v>6091.8546301000006</v>
      </c>
      <c r="AJ229">
        <v>6091.8546301000006</v>
      </c>
      <c r="AK229">
        <v>6249.5619784700002</v>
      </c>
      <c r="AL229">
        <v>6249.5619784700002</v>
      </c>
      <c r="AM229">
        <v>6307.1431660199996</v>
      </c>
      <c r="AN229">
        <v>6307.1431660199996</v>
      </c>
      <c r="AO229">
        <v>6192.6548509099994</v>
      </c>
      <c r="AP229">
        <v>6192.6548509099994</v>
      </c>
      <c r="AQ229">
        <v>6045.7425349900004</v>
      </c>
      <c r="AR229">
        <v>6045.7425349900004</v>
      </c>
      <c r="AS229">
        <v>6102.2013148300002</v>
      </c>
      <c r="AT229">
        <v>6102.2013148300002</v>
      </c>
      <c r="AU229">
        <v>5879.5833158400001</v>
      </c>
      <c r="AV229">
        <v>5879.5833158400001</v>
      </c>
      <c r="AW229">
        <v>5953.4866257800004</v>
      </c>
      <c r="AX229">
        <v>5953.4866257800004</v>
      </c>
      <c r="AZ229" s="171">
        <f t="shared" si="42"/>
        <v>6307.1431660199996</v>
      </c>
      <c r="BA229" s="172">
        <f t="shared" si="43"/>
        <v>139.07688458884999</v>
      </c>
    </row>
    <row r="230" spans="1:53" x14ac:dyDescent="0.25">
      <c r="A230">
        <v>6</v>
      </c>
      <c r="B230"/>
      <c r="C230">
        <v>5570.2654314800002</v>
      </c>
      <c r="D230">
        <v>5570.2654314800002</v>
      </c>
      <c r="E230">
        <v>5300.5079882</v>
      </c>
      <c r="F230">
        <v>5300.5079882</v>
      </c>
      <c r="G230">
        <v>5093.3254355700001</v>
      </c>
      <c r="H230">
        <v>5093.3254355700001</v>
      </c>
      <c r="I230">
        <v>4957.9056385399999</v>
      </c>
      <c r="J230">
        <v>4957.9056385399999</v>
      </c>
      <c r="K230">
        <v>4791.7115223399996</v>
      </c>
      <c r="L230">
        <v>4791.7115223399996</v>
      </c>
      <c r="M230">
        <v>4629.4063714499998</v>
      </c>
      <c r="N230">
        <v>4629.4063714499998</v>
      </c>
      <c r="O230">
        <v>4672.7442363099999</v>
      </c>
      <c r="P230">
        <v>4672.7442363099999</v>
      </c>
      <c r="Q230">
        <v>5159.9105703499999</v>
      </c>
      <c r="R230">
        <v>5159.9105703499999</v>
      </c>
      <c r="S230">
        <v>5582.9062293500001</v>
      </c>
      <c r="T230">
        <v>5582.9062293500001</v>
      </c>
      <c r="U230">
        <v>5793.69689647</v>
      </c>
      <c r="V230">
        <v>5793.69689647</v>
      </c>
      <c r="W230">
        <v>5907.7868517799998</v>
      </c>
      <c r="X230">
        <v>5907.7868517799998</v>
      </c>
      <c r="Y230">
        <v>5958.5895827000004</v>
      </c>
      <c r="Z230">
        <v>5958.5895827000004</v>
      </c>
      <c r="AA230">
        <v>5961.7614581799999</v>
      </c>
      <c r="AB230">
        <v>5961.7614581799999</v>
      </c>
      <c r="AC230">
        <v>5849.1301549600003</v>
      </c>
      <c r="AD230">
        <v>5849.1301549600003</v>
      </c>
      <c r="AE230">
        <v>5787.46081005</v>
      </c>
      <c r="AF230">
        <v>5787.46081005</v>
      </c>
      <c r="AG230">
        <v>5749.3481615000001</v>
      </c>
      <c r="AH230">
        <v>5749.3481615000001</v>
      </c>
      <c r="AI230">
        <v>5631.8569652200003</v>
      </c>
      <c r="AJ230">
        <v>5631.8569652200003</v>
      </c>
      <c r="AK230">
        <v>5657.2358549400014</v>
      </c>
      <c r="AL230">
        <v>5657.2358549400014</v>
      </c>
      <c r="AM230">
        <v>5802.5450664700002</v>
      </c>
      <c r="AN230">
        <v>5802.5450664700002</v>
      </c>
      <c r="AO230">
        <v>5968.3554056000003</v>
      </c>
      <c r="AP230">
        <v>5968.3554056000003</v>
      </c>
      <c r="AQ230">
        <v>6012.0714326699999</v>
      </c>
      <c r="AR230">
        <v>6012.0714326699999</v>
      </c>
      <c r="AS230">
        <v>5972.24525911</v>
      </c>
      <c r="AT230">
        <v>5972.24525911</v>
      </c>
      <c r="AU230">
        <v>5671.9931289100005</v>
      </c>
      <c r="AV230">
        <v>5671.9931289100005</v>
      </c>
      <c r="AW230">
        <v>5654.3913679799998</v>
      </c>
      <c r="AX230">
        <v>5654.3913679799998</v>
      </c>
      <c r="AZ230" s="171">
        <f t="shared" si="42"/>
        <v>6012.0714326699999</v>
      </c>
      <c r="BA230" s="172">
        <f t="shared" si="43"/>
        <v>133.13715182013001</v>
      </c>
    </row>
    <row r="231" spans="1:53" x14ac:dyDescent="0.25">
      <c r="A231">
        <v>7</v>
      </c>
      <c r="B231"/>
      <c r="C231">
        <v>6002.06759109</v>
      </c>
      <c r="D231">
        <v>6002.06759109</v>
      </c>
      <c r="E231">
        <v>5661.6466159700003</v>
      </c>
      <c r="F231">
        <v>5661.6466159700003</v>
      </c>
      <c r="G231">
        <v>5392.5289351399997</v>
      </c>
      <c r="H231">
        <v>5392.5289351399997</v>
      </c>
      <c r="I231">
        <v>5227.1734626699999</v>
      </c>
      <c r="J231">
        <v>5227.1734626699999</v>
      </c>
      <c r="K231">
        <v>5110.1273380000002</v>
      </c>
      <c r="L231">
        <v>5110.1273380000002</v>
      </c>
      <c r="M231">
        <v>4917.8244651999994</v>
      </c>
      <c r="N231">
        <v>4917.8244651999994</v>
      </c>
      <c r="O231">
        <v>4682.4097658199998</v>
      </c>
      <c r="P231">
        <v>4682.4097658199998</v>
      </c>
      <c r="Q231">
        <v>4645.59275127</v>
      </c>
      <c r="R231">
        <v>4645.59275127</v>
      </c>
      <c r="S231">
        <v>4780.2618745199998</v>
      </c>
      <c r="T231">
        <v>4780.2618745199998</v>
      </c>
      <c r="U231">
        <v>5142.7893990800003</v>
      </c>
      <c r="V231">
        <v>5142.7893990800003</v>
      </c>
      <c r="W231">
        <v>5521.0509770000008</v>
      </c>
      <c r="X231">
        <v>5521.0509770000008</v>
      </c>
      <c r="Y231">
        <v>5775.2178316400004</v>
      </c>
      <c r="Z231">
        <v>5775.2178316400004</v>
      </c>
      <c r="AA231">
        <v>5951.7813891299993</v>
      </c>
      <c r="AB231">
        <v>5951.7813891299993</v>
      </c>
      <c r="AC231">
        <v>6016.2560962099997</v>
      </c>
      <c r="AD231">
        <v>6016.2560962099997</v>
      </c>
      <c r="AE231">
        <v>5967.9965484100003</v>
      </c>
      <c r="AF231">
        <v>5967.9965484100003</v>
      </c>
      <c r="AG231">
        <v>5860.0818033899995</v>
      </c>
      <c r="AH231">
        <v>5860.0818033899995</v>
      </c>
      <c r="AI231">
        <v>5863.3189180099998</v>
      </c>
      <c r="AJ231">
        <v>5863.3189180099998</v>
      </c>
      <c r="AK231">
        <v>6178.2235354299992</v>
      </c>
      <c r="AL231">
        <v>6178.2235354299992</v>
      </c>
      <c r="AM231">
        <v>6437.8152514000003</v>
      </c>
      <c r="AN231">
        <v>6437.8152514000003</v>
      </c>
      <c r="AO231">
        <v>6427.3522471099996</v>
      </c>
      <c r="AP231">
        <v>6427.3522471099996</v>
      </c>
      <c r="AQ231">
        <v>6193.5321547900003</v>
      </c>
      <c r="AR231">
        <v>6193.5321547900003</v>
      </c>
      <c r="AS231">
        <v>6006.4704669700004</v>
      </c>
      <c r="AT231">
        <v>6006.4704669700004</v>
      </c>
      <c r="AU231">
        <v>5786.2322465000007</v>
      </c>
      <c r="AV231">
        <v>5786.2322465000007</v>
      </c>
      <c r="AW231">
        <v>5995.7307783799997</v>
      </c>
      <c r="AX231">
        <v>5995.7307783799997</v>
      </c>
      <c r="AZ231" s="171">
        <f t="shared" si="42"/>
        <v>6437.8152514000003</v>
      </c>
      <c r="BA231" s="172">
        <f t="shared" si="43"/>
        <v>135.54348244312999</v>
      </c>
    </row>
    <row r="232" spans="1:53"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row>
    <row r="233" spans="1:53" x14ac:dyDescent="0.25">
      <c r="A233" t="s">
        <v>241</v>
      </c>
      <c r="B233">
        <v>23</v>
      </c>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Z233"/>
      <c r="BA233"/>
    </row>
    <row r="234" spans="1:53" x14ac:dyDescent="0.25">
      <c r="A234" t="s">
        <v>78</v>
      </c>
      <c r="B234" t="s">
        <v>242</v>
      </c>
      <c r="C234" t="s">
        <v>272</v>
      </c>
      <c r="D234" t="s">
        <v>273</v>
      </c>
      <c r="E234" t="s">
        <v>272</v>
      </c>
      <c r="F234" t="s">
        <v>273</v>
      </c>
      <c r="G234" t="s">
        <v>272</v>
      </c>
      <c r="H234" t="s">
        <v>273</v>
      </c>
      <c r="I234" t="s">
        <v>272</v>
      </c>
      <c r="J234" t="s">
        <v>273</v>
      </c>
      <c r="K234" t="s">
        <v>272</v>
      </c>
      <c r="L234" t="s">
        <v>273</v>
      </c>
      <c r="M234" t="s">
        <v>272</v>
      </c>
      <c r="N234" t="s">
        <v>273</v>
      </c>
      <c r="O234" t="s">
        <v>272</v>
      </c>
      <c r="P234" t="s">
        <v>273</v>
      </c>
      <c r="Q234" t="s">
        <v>272</v>
      </c>
      <c r="R234" t="s">
        <v>273</v>
      </c>
      <c r="S234" t="s">
        <v>272</v>
      </c>
      <c r="T234" t="s">
        <v>273</v>
      </c>
      <c r="U234" t="s">
        <v>272</v>
      </c>
      <c r="V234" t="s">
        <v>273</v>
      </c>
      <c r="W234" t="s">
        <v>272</v>
      </c>
      <c r="X234" t="s">
        <v>273</v>
      </c>
      <c r="Y234" t="s">
        <v>272</v>
      </c>
      <c r="Z234" t="s">
        <v>273</v>
      </c>
      <c r="AA234" t="s">
        <v>272</v>
      </c>
      <c r="AB234" t="s">
        <v>273</v>
      </c>
      <c r="AC234" t="s">
        <v>272</v>
      </c>
      <c r="AD234" t="s">
        <v>273</v>
      </c>
      <c r="AE234" t="s">
        <v>272</v>
      </c>
      <c r="AF234" t="s">
        <v>273</v>
      </c>
      <c r="AG234" t="s">
        <v>272</v>
      </c>
      <c r="AH234" t="s">
        <v>273</v>
      </c>
      <c r="AI234" t="s">
        <v>272</v>
      </c>
      <c r="AJ234" t="s">
        <v>273</v>
      </c>
      <c r="AK234" t="s">
        <v>272</v>
      </c>
      <c r="AL234" t="s">
        <v>273</v>
      </c>
      <c r="AM234" t="s">
        <v>272</v>
      </c>
      <c r="AN234" t="s">
        <v>273</v>
      </c>
      <c r="AO234" t="s">
        <v>272</v>
      </c>
      <c r="AP234" t="s">
        <v>273</v>
      </c>
      <c r="AQ234" t="s">
        <v>272</v>
      </c>
      <c r="AR234" t="s">
        <v>273</v>
      </c>
      <c r="AS234" t="s">
        <v>272</v>
      </c>
      <c r="AT234" t="s">
        <v>273</v>
      </c>
      <c r="AU234" t="s">
        <v>272</v>
      </c>
      <c r="AV234" t="s">
        <v>273</v>
      </c>
      <c r="AW234" t="s">
        <v>272</v>
      </c>
      <c r="AX234" s="195" t="s">
        <v>243</v>
      </c>
      <c r="AZ234"/>
      <c r="BA234"/>
    </row>
    <row r="235" spans="1:53" x14ac:dyDescent="0.25">
      <c r="A235">
        <v>1</v>
      </c>
      <c r="B235"/>
      <c r="C235">
        <v>6239.9816368100001</v>
      </c>
      <c r="D235">
        <v>6239.9816368100001</v>
      </c>
      <c r="E235">
        <v>5837.8534721700007</v>
      </c>
      <c r="F235">
        <v>5837.8534721700007</v>
      </c>
      <c r="G235">
        <v>5579.89845659</v>
      </c>
      <c r="H235">
        <v>5579.89845659</v>
      </c>
      <c r="I235">
        <v>5317.7093477899998</v>
      </c>
      <c r="J235">
        <v>5317.7093477899998</v>
      </c>
      <c r="K235">
        <v>5178.5792425899999</v>
      </c>
      <c r="L235">
        <v>5178.5792425899999</v>
      </c>
      <c r="M235">
        <v>5054.1431393900002</v>
      </c>
      <c r="N235">
        <v>5054.1431393900002</v>
      </c>
      <c r="O235">
        <v>4680.4078722599997</v>
      </c>
      <c r="P235">
        <v>4680.4078722599997</v>
      </c>
      <c r="Q235">
        <v>4896.1796139600001</v>
      </c>
      <c r="R235">
        <v>4896.1796139600001</v>
      </c>
      <c r="S235">
        <v>5332.8551936699996</v>
      </c>
      <c r="T235">
        <v>5332.8551936699996</v>
      </c>
      <c r="U235">
        <v>5734.7523600900004</v>
      </c>
      <c r="V235">
        <v>5734.7523600900004</v>
      </c>
      <c r="W235">
        <v>5884.4790399799986</v>
      </c>
      <c r="X235">
        <v>5884.4790399799986</v>
      </c>
      <c r="Y235">
        <v>5936.3564003200008</v>
      </c>
      <c r="Z235">
        <v>5936.3564003200008</v>
      </c>
      <c r="AA235">
        <v>6016.9139687799998</v>
      </c>
      <c r="AB235">
        <v>6016.9139687799998</v>
      </c>
      <c r="AC235">
        <v>5971.94743939</v>
      </c>
      <c r="AD235">
        <v>5971.94743939</v>
      </c>
      <c r="AE235">
        <v>5842.5457684399998</v>
      </c>
      <c r="AF235">
        <v>5842.5457684399998</v>
      </c>
      <c r="AG235">
        <v>5787.7643387300004</v>
      </c>
      <c r="AH235">
        <v>5787.7643387300004</v>
      </c>
      <c r="AI235">
        <v>5875.4237600099996</v>
      </c>
      <c r="AJ235">
        <v>5875.4237600099996</v>
      </c>
      <c r="AK235">
        <v>6247.7821025599997</v>
      </c>
      <c r="AL235">
        <v>6247.7821025599997</v>
      </c>
      <c r="AM235">
        <v>6475.8482854700014</v>
      </c>
      <c r="AN235">
        <v>6475.8482854700014</v>
      </c>
      <c r="AO235">
        <v>6367.2125601099997</v>
      </c>
      <c r="AP235">
        <v>6367.2125601099997</v>
      </c>
      <c r="AQ235">
        <v>6125.69884834</v>
      </c>
      <c r="AR235">
        <v>6125.69884834</v>
      </c>
      <c r="AS235">
        <v>6143.87307908</v>
      </c>
      <c r="AT235">
        <v>6143.87307908</v>
      </c>
      <c r="AU235">
        <v>5998.0936668799995</v>
      </c>
      <c r="AV235" s="195">
        <v>5998.0936668799995</v>
      </c>
      <c r="AW235">
        <v>6282.6474654800004</v>
      </c>
      <c r="AX235">
        <v>6282.6474654800004</v>
      </c>
      <c r="AZ235" s="171">
        <f>MAX(C235:AX235)</f>
        <v>6475.8482854700014</v>
      </c>
      <c r="BA235" s="172">
        <f>SUM(C235:AX235)/2000</f>
        <v>138.80894705889003</v>
      </c>
    </row>
    <row r="236" spans="1:53" x14ac:dyDescent="0.25">
      <c r="A236">
        <v>2</v>
      </c>
      <c r="B236"/>
      <c r="C236">
        <v>5775.2771825199998</v>
      </c>
      <c r="D236">
        <v>5775.2771825199998</v>
      </c>
      <c r="E236">
        <v>5403.42858609</v>
      </c>
      <c r="F236">
        <v>5403.42858609</v>
      </c>
      <c r="G236">
        <v>5188.0789481000011</v>
      </c>
      <c r="H236">
        <v>5188.0789481000011</v>
      </c>
      <c r="I236">
        <v>4976.4588170799998</v>
      </c>
      <c r="J236">
        <v>4976.4588170799998</v>
      </c>
      <c r="K236">
        <v>4875.80739068</v>
      </c>
      <c r="L236">
        <v>4875.80739068</v>
      </c>
      <c r="M236">
        <v>4859.7716053000004</v>
      </c>
      <c r="N236">
        <v>4859.7716053000004</v>
      </c>
      <c r="O236">
        <v>4856.5135765199993</v>
      </c>
      <c r="P236">
        <v>4856.5135765199993</v>
      </c>
      <c r="Q236">
        <v>5453.55968854</v>
      </c>
      <c r="R236">
        <v>5453.55968854</v>
      </c>
      <c r="S236">
        <v>6021.9363842599996</v>
      </c>
      <c r="T236">
        <v>6021.9363842599996</v>
      </c>
      <c r="U236">
        <v>6322.8439571100007</v>
      </c>
      <c r="V236">
        <v>6322.8439571100007</v>
      </c>
      <c r="W236">
        <v>6348.9046724199998</v>
      </c>
      <c r="X236">
        <v>6348.9046724199998</v>
      </c>
      <c r="Y236">
        <v>6317.0487526100014</v>
      </c>
      <c r="Z236">
        <v>6317.0487526100014</v>
      </c>
      <c r="AA236">
        <v>6339.2958512200003</v>
      </c>
      <c r="AB236">
        <v>6339.2958512200003</v>
      </c>
      <c r="AC236">
        <v>6220.2290704300003</v>
      </c>
      <c r="AD236">
        <v>6220.2290704300003</v>
      </c>
      <c r="AE236">
        <v>6116.2235482400001</v>
      </c>
      <c r="AF236">
        <v>6116.2235482400001</v>
      </c>
      <c r="AG236">
        <v>6089.05470109</v>
      </c>
      <c r="AH236">
        <v>6089.05470109</v>
      </c>
      <c r="AI236">
        <v>6131.8486466200002</v>
      </c>
      <c r="AJ236">
        <v>6131.8486466200002</v>
      </c>
      <c r="AK236">
        <v>6273.6230587500004</v>
      </c>
      <c r="AL236">
        <v>6273.6230587500004</v>
      </c>
      <c r="AM236">
        <v>6360.5200938300004</v>
      </c>
      <c r="AN236">
        <v>6360.5200938300004</v>
      </c>
      <c r="AO236">
        <v>6290.8833774499999</v>
      </c>
      <c r="AP236">
        <v>6290.8833774499999</v>
      </c>
      <c r="AQ236">
        <v>6140.2056789099997</v>
      </c>
      <c r="AR236">
        <v>6140.2056789099997</v>
      </c>
      <c r="AS236">
        <v>6161.6338124599997</v>
      </c>
      <c r="AT236">
        <v>6161.6338124599997</v>
      </c>
      <c r="AU236">
        <v>5906.5714057200003</v>
      </c>
      <c r="AV236">
        <v>5906.5714057200003</v>
      </c>
      <c r="AW236">
        <v>5964.1862993300001</v>
      </c>
      <c r="AX236">
        <v>5964.1862993300001</v>
      </c>
      <c r="AZ236" s="171">
        <f t="shared" ref="AZ236:AZ241" si="44">MAX(C236:AX236)</f>
        <v>6360.5200938300004</v>
      </c>
      <c r="BA236" s="172">
        <f t="shared" ref="BA236:BA241" si="45">SUM(C236:AX236)/2000</f>
        <v>140.39390510528</v>
      </c>
    </row>
    <row r="237" spans="1:53" x14ac:dyDescent="0.25">
      <c r="A237">
        <v>3</v>
      </c>
      <c r="B237"/>
      <c r="C237">
        <v>5787.2742659300002</v>
      </c>
      <c r="D237">
        <v>5787.2742659300002</v>
      </c>
      <c r="E237">
        <v>5414.3308443499991</v>
      </c>
      <c r="F237">
        <v>5414.3308443499991</v>
      </c>
      <c r="G237">
        <v>5197.1640059099991</v>
      </c>
      <c r="H237">
        <v>5197.1640059099991</v>
      </c>
      <c r="I237">
        <v>4985.20209127</v>
      </c>
      <c r="J237">
        <v>4985.20209127</v>
      </c>
      <c r="K237">
        <v>4870.0054264300006</v>
      </c>
      <c r="L237">
        <v>4870.0054264300006</v>
      </c>
      <c r="M237">
        <v>4844.7947825200008</v>
      </c>
      <c r="N237">
        <v>4844.7947825200008</v>
      </c>
      <c r="O237">
        <v>4847.84343825</v>
      </c>
      <c r="P237">
        <v>4847.84343825</v>
      </c>
      <c r="Q237">
        <v>5466.3334233599999</v>
      </c>
      <c r="R237">
        <v>5466.3334233599999</v>
      </c>
      <c r="S237">
        <v>6027.3744269599993</v>
      </c>
      <c r="T237">
        <v>6027.3744269599993</v>
      </c>
      <c r="U237">
        <v>6312.6017138000007</v>
      </c>
      <c r="V237">
        <v>6312.6017138000007</v>
      </c>
      <c r="W237">
        <v>6329.3707576800007</v>
      </c>
      <c r="X237">
        <v>6329.3707576800007</v>
      </c>
      <c r="Y237">
        <v>6293.7516242399997</v>
      </c>
      <c r="Z237">
        <v>6293.7516242399997</v>
      </c>
      <c r="AA237">
        <v>6315.1303638600002</v>
      </c>
      <c r="AB237">
        <v>6315.1303638600002</v>
      </c>
      <c r="AC237">
        <v>6192.5857854500009</v>
      </c>
      <c r="AD237">
        <v>6192.5857854500009</v>
      </c>
      <c r="AE237">
        <v>6096.0973906300014</v>
      </c>
      <c r="AF237">
        <v>6096.0973906300014</v>
      </c>
      <c r="AG237">
        <v>6081.92156454</v>
      </c>
      <c r="AH237">
        <v>6081.92156454</v>
      </c>
      <c r="AI237">
        <v>6150.4439019599986</v>
      </c>
      <c r="AJ237">
        <v>6150.4439019599986</v>
      </c>
      <c r="AK237">
        <v>6312.4414920199997</v>
      </c>
      <c r="AL237">
        <v>6312.4414920199997</v>
      </c>
      <c r="AM237">
        <v>6406.0276324499991</v>
      </c>
      <c r="AN237">
        <v>6406.0276324499991</v>
      </c>
      <c r="AO237">
        <v>6322.22438074</v>
      </c>
      <c r="AP237">
        <v>6322.22438074</v>
      </c>
      <c r="AQ237">
        <v>6161.1705957800004</v>
      </c>
      <c r="AR237">
        <v>6161.1705957800004</v>
      </c>
      <c r="AS237">
        <v>6178.0455640300006</v>
      </c>
      <c r="AT237">
        <v>6178.0455640300006</v>
      </c>
      <c r="AU237">
        <v>5926.1816507900003</v>
      </c>
      <c r="AV237">
        <v>5926.1816507900003</v>
      </c>
      <c r="AW237">
        <v>5995.9192117100001</v>
      </c>
      <c r="AX237">
        <v>5995.9192117100001</v>
      </c>
      <c r="AZ237" s="171">
        <f t="shared" si="44"/>
        <v>6406.0276324499991</v>
      </c>
      <c r="BA237" s="172">
        <f t="shared" si="45"/>
        <v>140.51423633466001</v>
      </c>
    </row>
    <row r="238" spans="1:53" x14ac:dyDescent="0.25">
      <c r="A238">
        <v>4</v>
      </c>
      <c r="B238"/>
      <c r="C238">
        <v>5527.9360594699992</v>
      </c>
      <c r="D238">
        <v>5527.9360594699992</v>
      </c>
      <c r="E238">
        <v>5185.3467960300004</v>
      </c>
      <c r="F238">
        <v>5185.3467960300004</v>
      </c>
      <c r="G238">
        <v>4991.5448187000002</v>
      </c>
      <c r="H238">
        <v>4991.5448187000002</v>
      </c>
      <c r="I238">
        <v>4789.1694774000007</v>
      </c>
      <c r="J238">
        <v>4789.1694774000007</v>
      </c>
      <c r="K238">
        <v>4703.5551297800002</v>
      </c>
      <c r="L238">
        <v>4703.5551297800002</v>
      </c>
      <c r="M238">
        <v>4681.4390204299998</v>
      </c>
      <c r="N238">
        <v>4681.4390204299998</v>
      </c>
      <c r="O238">
        <v>4658.5199851300004</v>
      </c>
      <c r="P238">
        <v>4658.5199851300004</v>
      </c>
      <c r="Q238">
        <v>5229.00458703</v>
      </c>
      <c r="R238">
        <v>5229.00458703</v>
      </c>
      <c r="S238">
        <v>5797.1886202899996</v>
      </c>
      <c r="T238">
        <v>5797.1886202899996</v>
      </c>
      <c r="U238">
        <v>6087.44324848</v>
      </c>
      <c r="V238">
        <v>6087.44324848</v>
      </c>
      <c r="W238">
        <v>6106.9178151800006</v>
      </c>
      <c r="X238">
        <v>6106.9178151800006</v>
      </c>
      <c r="Y238">
        <v>6078.3623866399994</v>
      </c>
      <c r="Z238">
        <v>6078.3623866399994</v>
      </c>
      <c r="AA238">
        <v>6099.2139100500008</v>
      </c>
      <c r="AB238">
        <v>6099.2139100500008</v>
      </c>
      <c r="AC238">
        <v>5979.3814188900014</v>
      </c>
      <c r="AD238">
        <v>5979.3814188900014</v>
      </c>
      <c r="AE238">
        <v>5889.1636501999992</v>
      </c>
      <c r="AF238">
        <v>5889.1636501999992</v>
      </c>
      <c r="AG238">
        <v>5866.9899243499985</v>
      </c>
      <c r="AH238">
        <v>5866.9899243499985</v>
      </c>
      <c r="AI238">
        <v>5913.4342824699997</v>
      </c>
      <c r="AJ238">
        <v>5913.4342824699997</v>
      </c>
      <c r="AK238">
        <v>6026.3027186400004</v>
      </c>
      <c r="AL238">
        <v>6026.3027186400004</v>
      </c>
      <c r="AM238">
        <v>6025.7581607000002</v>
      </c>
      <c r="AN238">
        <v>6025.7581607000002</v>
      </c>
      <c r="AO238">
        <v>5886.2635589400006</v>
      </c>
      <c r="AP238">
        <v>5886.2635589400006</v>
      </c>
      <c r="AQ238">
        <v>5758.1440653000009</v>
      </c>
      <c r="AR238">
        <v>5758.1440653000009</v>
      </c>
      <c r="AS238">
        <v>5854.0886311000004</v>
      </c>
      <c r="AT238">
        <v>5854.0886311000004</v>
      </c>
      <c r="AU238">
        <v>5656.5263737099986</v>
      </c>
      <c r="AV238">
        <v>5656.5263737099986</v>
      </c>
      <c r="AW238">
        <v>5705.2395586399998</v>
      </c>
      <c r="AX238">
        <v>5705.2395586399998</v>
      </c>
      <c r="AZ238" s="171">
        <f t="shared" si="44"/>
        <v>6106.9178151800006</v>
      </c>
      <c r="BA238" s="172">
        <f t="shared" si="45"/>
        <v>134.49693419754999</v>
      </c>
    </row>
    <row r="239" spans="1:53" x14ac:dyDescent="0.25">
      <c r="A239">
        <v>5</v>
      </c>
      <c r="B239"/>
      <c r="C239">
        <v>5456.6837360700001</v>
      </c>
      <c r="D239">
        <v>5456.6837360700001</v>
      </c>
      <c r="E239">
        <v>5135.0303420500004</v>
      </c>
      <c r="F239">
        <v>5135.0303420500004</v>
      </c>
      <c r="G239">
        <v>4958.7608686799986</v>
      </c>
      <c r="H239">
        <v>4958.7608686799986</v>
      </c>
      <c r="I239">
        <v>4778.0944413200004</v>
      </c>
      <c r="J239">
        <v>4778.0944413200004</v>
      </c>
      <c r="K239">
        <v>4695.2274104799999</v>
      </c>
      <c r="L239">
        <v>4695.2274104799999</v>
      </c>
      <c r="M239">
        <v>4694.8776264999997</v>
      </c>
      <c r="N239">
        <v>4694.8776264999997</v>
      </c>
      <c r="O239">
        <v>4679.4080598099999</v>
      </c>
      <c r="P239">
        <v>4679.4080598099999</v>
      </c>
      <c r="Q239">
        <v>5236.0716913699998</v>
      </c>
      <c r="R239">
        <v>5236.0716913699998</v>
      </c>
      <c r="S239">
        <v>5808.9229429799998</v>
      </c>
      <c r="T239">
        <v>5808.9229429799998</v>
      </c>
      <c r="U239">
        <v>6090.7004399199996</v>
      </c>
      <c r="V239">
        <v>6090.7004399199996</v>
      </c>
      <c r="W239">
        <v>6101.6710335600001</v>
      </c>
      <c r="X239">
        <v>6101.6710335600001</v>
      </c>
      <c r="Y239">
        <v>6066.5221744099999</v>
      </c>
      <c r="Z239">
        <v>6066.5221744099999</v>
      </c>
      <c r="AA239">
        <v>6077.4769417799998</v>
      </c>
      <c r="AB239">
        <v>6077.4769417799998</v>
      </c>
      <c r="AC239">
        <v>5956.5734296700002</v>
      </c>
      <c r="AD239">
        <v>5956.5734296700002</v>
      </c>
      <c r="AE239">
        <v>5869.4037234100006</v>
      </c>
      <c r="AF239">
        <v>5869.4037234100006</v>
      </c>
      <c r="AG239">
        <v>5841.2391046499997</v>
      </c>
      <c r="AH239">
        <v>5841.2391046499997</v>
      </c>
      <c r="AI239">
        <v>5858.7665038600007</v>
      </c>
      <c r="AJ239">
        <v>5858.7665038600007</v>
      </c>
      <c r="AK239">
        <v>5915.5942058199998</v>
      </c>
      <c r="AL239">
        <v>5915.5942058199998</v>
      </c>
      <c r="AM239">
        <v>5864.2669578200002</v>
      </c>
      <c r="AN239">
        <v>5864.2669578200002</v>
      </c>
      <c r="AO239">
        <v>5741.7538173499997</v>
      </c>
      <c r="AP239">
        <v>5741.7538173499997</v>
      </c>
      <c r="AQ239">
        <v>5640.9534676799994</v>
      </c>
      <c r="AR239">
        <v>5640.9534676799994</v>
      </c>
      <c r="AS239">
        <v>5769.3917262000004</v>
      </c>
      <c r="AT239">
        <v>5769.3917262000004</v>
      </c>
      <c r="AU239">
        <v>5590.4535875000001</v>
      </c>
      <c r="AV239">
        <v>5590.4535875000001</v>
      </c>
      <c r="AW239">
        <v>5619.6062477099986</v>
      </c>
      <c r="AX239">
        <v>5619.6062477099986</v>
      </c>
      <c r="AZ239" s="171">
        <f t="shared" si="44"/>
        <v>6101.6710335600001</v>
      </c>
      <c r="BA239" s="172">
        <f t="shared" si="45"/>
        <v>133.44745048060003</v>
      </c>
    </row>
    <row r="240" spans="1:53" x14ac:dyDescent="0.25">
      <c r="A240">
        <v>6</v>
      </c>
      <c r="B240"/>
      <c r="C240">
        <v>5103.2992824100002</v>
      </c>
      <c r="D240">
        <v>5103.2992824100002</v>
      </c>
      <c r="E240">
        <v>4864.9607486300001</v>
      </c>
      <c r="F240">
        <v>4864.9607486300001</v>
      </c>
      <c r="G240">
        <v>4687.0373792400014</v>
      </c>
      <c r="H240">
        <v>4687.0373792400014</v>
      </c>
      <c r="I240">
        <v>4585.6389555699998</v>
      </c>
      <c r="J240">
        <v>4585.6389555699998</v>
      </c>
      <c r="K240">
        <v>4464.7467121500003</v>
      </c>
      <c r="L240">
        <v>4464.7467121500003</v>
      </c>
      <c r="M240">
        <v>4333.7004384399997</v>
      </c>
      <c r="N240">
        <v>4333.7004384399997</v>
      </c>
      <c r="O240">
        <v>4396.8576270600006</v>
      </c>
      <c r="P240">
        <v>4396.8576270600006</v>
      </c>
      <c r="Q240">
        <v>4827.5487135099993</v>
      </c>
      <c r="R240">
        <v>4827.5487135099993</v>
      </c>
      <c r="S240">
        <v>5217.1820171700001</v>
      </c>
      <c r="T240">
        <v>5217.1820171700001</v>
      </c>
      <c r="U240">
        <v>5421.2585402199993</v>
      </c>
      <c r="V240">
        <v>5421.2585402199993</v>
      </c>
      <c r="W240">
        <v>5539.7353592199997</v>
      </c>
      <c r="X240">
        <v>5539.7353592199997</v>
      </c>
      <c r="Y240">
        <v>5593.6038734799986</v>
      </c>
      <c r="Z240">
        <v>5593.6038734799986</v>
      </c>
      <c r="AA240">
        <v>5597.53710022</v>
      </c>
      <c r="AB240">
        <v>5597.53710022</v>
      </c>
      <c r="AC240">
        <v>5500.8840558100001</v>
      </c>
      <c r="AD240">
        <v>5500.8840558100001</v>
      </c>
      <c r="AE240">
        <v>5457.1147425799991</v>
      </c>
      <c r="AF240">
        <v>5457.1147425799991</v>
      </c>
      <c r="AG240">
        <v>5421.9296551999996</v>
      </c>
      <c r="AH240">
        <v>5421.9296551999996</v>
      </c>
      <c r="AI240">
        <v>5310.8551845100001</v>
      </c>
      <c r="AJ240">
        <v>5310.8551845100001</v>
      </c>
      <c r="AK240">
        <v>5300.61510671</v>
      </c>
      <c r="AL240">
        <v>5300.61510671</v>
      </c>
      <c r="AM240">
        <v>5341.2874839100004</v>
      </c>
      <c r="AN240">
        <v>5341.2874839100004</v>
      </c>
      <c r="AO240">
        <v>5409.6402329399998</v>
      </c>
      <c r="AP240">
        <v>5409.6402329399998</v>
      </c>
      <c r="AQ240">
        <v>5431.04010285</v>
      </c>
      <c r="AR240">
        <v>5431.04010285</v>
      </c>
      <c r="AS240">
        <v>5431.6096131499999</v>
      </c>
      <c r="AT240">
        <v>5431.6096131499999</v>
      </c>
      <c r="AU240">
        <v>5197.1300406400014</v>
      </c>
      <c r="AV240">
        <v>5197.1300406400014</v>
      </c>
      <c r="AW240" s="195">
        <v>5176.0773931999993</v>
      </c>
      <c r="AX240">
        <v>5176.0773931999993</v>
      </c>
      <c r="AZ240" s="171">
        <f t="shared" si="44"/>
        <v>5597.53710022</v>
      </c>
      <c r="BA240" s="172">
        <f t="shared" si="45"/>
        <v>123.61129035881999</v>
      </c>
    </row>
    <row r="241" spans="1:53" x14ac:dyDescent="0.25">
      <c r="A241">
        <v>7</v>
      </c>
      <c r="B241"/>
      <c r="C241">
        <v>5592.1435524500002</v>
      </c>
      <c r="D241">
        <v>5592.1435524500002</v>
      </c>
      <c r="E241">
        <v>5289.0992044900004</v>
      </c>
      <c r="F241">
        <v>5289.0992044900004</v>
      </c>
      <c r="G241">
        <v>5051.3795561500001</v>
      </c>
      <c r="H241">
        <v>5051.3795561500001</v>
      </c>
      <c r="I241">
        <v>4902.6551805400004</v>
      </c>
      <c r="J241">
        <v>4902.6551805400004</v>
      </c>
      <c r="K241">
        <v>4770.0309828899999</v>
      </c>
      <c r="L241">
        <v>4770.0309828899999</v>
      </c>
      <c r="M241">
        <v>4560.3162715300004</v>
      </c>
      <c r="N241">
        <v>4560.3162715300004</v>
      </c>
      <c r="O241">
        <v>4338.4733651300003</v>
      </c>
      <c r="P241">
        <v>4338.4733651300003</v>
      </c>
      <c r="Q241">
        <v>4374.1973760199999</v>
      </c>
      <c r="R241">
        <v>4374.1973760199999</v>
      </c>
      <c r="S241">
        <v>4573.3265898600002</v>
      </c>
      <c r="T241">
        <v>4573.3265898600002</v>
      </c>
      <c r="U241">
        <v>4908.1886683499997</v>
      </c>
      <c r="V241">
        <v>4908.1886683499997</v>
      </c>
      <c r="W241">
        <v>5240.9859604699996</v>
      </c>
      <c r="X241">
        <v>5240.9859604699996</v>
      </c>
      <c r="Y241">
        <v>5473.1829312900009</v>
      </c>
      <c r="Z241">
        <v>5473.1829312900009</v>
      </c>
      <c r="AA241">
        <v>5628.8752382299999</v>
      </c>
      <c r="AB241">
        <v>5628.8752382299999</v>
      </c>
      <c r="AC241">
        <v>5673.0513741300001</v>
      </c>
      <c r="AD241">
        <v>5673.0513741300001</v>
      </c>
      <c r="AE241">
        <v>5631.7179736999997</v>
      </c>
      <c r="AF241">
        <v>5631.7179736999997</v>
      </c>
      <c r="AG241">
        <v>5528.1517191800003</v>
      </c>
      <c r="AH241">
        <v>5528.1517191800003</v>
      </c>
      <c r="AI241">
        <v>5517.9609425299996</v>
      </c>
      <c r="AJ241">
        <v>5517.9609425299996</v>
      </c>
      <c r="AK241">
        <v>5742.7596037699996</v>
      </c>
      <c r="AL241">
        <v>5742.7596037699996</v>
      </c>
      <c r="AM241">
        <v>5870.8281779999998</v>
      </c>
      <c r="AN241">
        <v>5870.8281779999998</v>
      </c>
      <c r="AO241">
        <v>5804.3903249300001</v>
      </c>
      <c r="AP241">
        <v>5804.3903249300001</v>
      </c>
      <c r="AQ241">
        <v>5655.7735996900001</v>
      </c>
      <c r="AR241">
        <v>5655.7735996900001</v>
      </c>
      <c r="AS241">
        <v>5607.3378797599999</v>
      </c>
      <c r="AT241">
        <v>5607.3378797599999</v>
      </c>
      <c r="AU241" s="195">
        <v>5452.1024516500001</v>
      </c>
      <c r="AV241">
        <v>5452.1024516500001</v>
      </c>
      <c r="AW241">
        <v>5605.4966804300002</v>
      </c>
      <c r="AX241">
        <v>5605.4966804300002</v>
      </c>
      <c r="AZ241" s="171">
        <f t="shared" si="44"/>
        <v>5870.8281779999998</v>
      </c>
      <c r="BA241" s="172">
        <f t="shared" si="45"/>
        <v>126.79242560516998</v>
      </c>
    </row>
    <row r="242" spans="1:53"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s="195"/>
      <c r="AV242"/>
      <c r="AW242"/>
      <c r="AX242"/>
    </row>
    <row r="243" spans="1:53" x14ac:dyDescent="0.25">
      <c r="A243" t="s">
        <v>241</v>
      </c>
      <c r="B243">
        <v>24</v>
      </c>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s="195"/>
      <c r="AV243"/>
      <c r="AW243"/>
      <c r="AX243"/>
      <c r="AZ243"/>
      <c r="BA243"/>
    </row>
    <row r="244" spans="1:53" x14ac:dyDescent="0.25">
      <c r="A244" t="s">
        <v>78</v>
      </c>
      <c r="B244" t="s">
        <v>242</v>
      </c>
      <c r="C244" t="s">
        <v>272</v>
      </c>
      <c r="D244" t="s">
        <v>273</v>
      </c>
      <c r="E244" t="s">
        <v>272</v>
      </c>
      <c r="F244" t="s">
        <v>273</v>
      </c>
      <c r="G244" t="s">
        <v>272</v>
      </c>
      <c r="H244" t="s">
        <v>273</v>
      </c>
      <c r="I244" t="s">
        <v>272</v>
      </c>
      <c r="J244" t="s">
        <v>273</v>
      </c>
      <c r="K244" t="s">
        <v>272</v>
      </c>
      <c r="L244" t="s">
        <v>273</v>
      </c>
      <c r="M244" t="s">
        <v>272</v>
      </c>
      <c r="N244" t="s">
        <v>273</v>
      </c>
      <c r="O244" t="s">
        <v>272</v>
      </c>
      <c r="P244" t="s">
        <v>273</v>
      </c>
      <c r="Q244" t="s">
        <v>272</v>
      </c>
      <c r="R244" t="s">
        <v>273</v>
      </c>
      <c r="S244" t="s">
        <v>272</v>
      </c>
      <c r="T244" t="s">
        <v>273</v>
      </c>
      <c r="U244" t="s">
        <v>272</v>
      </c>
      <c r="V244" t="s">
        <v>273</v>
      </c>
      <c r="W244" t="s">
        <v>272</v>
      </c>
      <c r="X244" t="s">
        <v>273</v>
      </c>
      <c r="Y244" t="s">
        <v>272</v>
      </c>
      <c r="Z244" t="s">
        <v>273</v>
      </c>
      <c r="AA244" t="s">
        <v>272</v>
      </c>
      <c r="AB244" t="s">
        <v>273</v>
      </c>
      <c r="AC244" t="s">
        <v>272</v>
      </c>
      <c r="AD244" t="s">
        <v>273</v>
      </c>
      <c r="AE244" t="s">
        <v>272</v>
      </c>
      <c r="AF244" t="s">
        <v>273</v>
      </c>
      <c r="AG244" t="s">
        <v>272</v>
      </c>
      <c r="AH244" t="s">
        <v>273</v>
      </c>
      <c r="AI244" t="s">
        <v>272</v>
      </c>
      <c r="AJ244" t="s">
        <v>273</v>
      </c>
      <c r="AK244" t="s">
        <v>272</v>
      </c>
      <c r="AL244" t="s">
        <v>273</v>
      </c>
      <c r="AM244" t="s">
        <v>272</v>
      </c>
      <c r="AN244" t="s">
        <v>273</v>
      </c>
      <c r="AO244" t="s">
        <v>272</v>
      </c>
      <c r="AP244" t="s">
        <v>273</v>
      </c>
      <c r="AQ244" t="s">
        <v>272</v>
      </c>
      <c r="AR244" t="s">
        <v>273</v>
      </c>
      <c r="AS244" t="s">
        <v>272</v>
      </c>
      <c r="AT244" t="s">
        <v>273</v>
      </c>
      <c r="AU244" t="s">
        <v>272</v>
      </c>
      <c r="AV244" t="s">
        <v>273</v>
      </c>
      <c r="AW244" t="s">
        <v>272</v>
      </c>
      <c r="AX244" s="195" t="s">
        <v>243</v>
      </c>
      <c r="AZ244"/>
      <c r="BA244"/>
    </row>
    <row r="245" spans="1:53" x14ac:dyDescent="0.25">
      <c r="A245">
        <v>1</v>
      </c>
      <c r="B245"/>
      <c r="C245">
        <v>5373.1549366400004</v>
      </c>
      <c r="D245">
        <v>5373.1549366400004</v>
      </c>
      <c r="E245">
        <v>5015.1717796299999</v>
      </c>
      <c r="F245">
        <v>5015.1717796299999</v>
      </c>
      <c r="G245">
        <v>4820.9091453399997</v>
      </c>
      <c r="H245">
        <v>4820.9091453399997</v>
      </c>
      <c r="I245">
        <v>4639.4191887099996</v>
      </c>
      <c r="J245">
        <v>4639.4191887099996</v>
      </c>
      <c r="K245">
        <v>4557.80280124</v>
      </c>
      <c r="L245">
        <v>4557.80280124</v>
      </c>
      <c r="M245">
        <v>4619.3868257399999</v>
      </c>
      <c r="N245">
        <v>4619.3868257399999</v>
      </c>
      <c r="O245">
        <v>4679.9557220999995</v>
      </c>
      <c r="P245">
        <v>4679.9557220999995</v>
      </c>
      <c r="Q245">
        <v>5273.9999987299998</v>
      </c>
      <c r="R245">
        <v>5273.9999987299998</v>
      </c>
      <c r="S245">
        <v>5818.6933821399998</v>
      </c>
      <c r="T245">
        <v>5818.6933821399998</v>
      </c>
      <c r="U245">
        <v>6097.2883901099995</v>
      </c>
      <c r="V245">
        <v>6097.2883901099995</v>
      </c>
      <c r="W245">
        <v>6108.9933979299994</v>
      </c>
      <c r="X245">
        <v>6108.9933979299994</v>
      </c>
      <c r="Y245">
        <v>6085.3256679400001</v>
      </c>
      <c r="Z245">
        <v>6085.3256679400001</v>
      </c>
      <c r="AA245">
        <v>6081.92393885</v>
      </c>
      <c r="AB245">
        <v>6081.92393885</v>
      </c>
      <c r="AC245">
        <v>5970.9578295699994</v>
      </c>
      <c r="AD245">
        <v>5970.9578295699994</v>
      </c>
      <c r="AE245">
        <v>5894.8927187099998</v>
      </c>
      <c r="AF245">
        <v>5894.8927187099998</v>
      </c>
      <c r="AG245">
        <v>5893.3695773700001</v>
      </c>
      <c r="AH245">
        <v>5893.3695773700001</v>
      </c>
      <c r="AI245">
        <v>5965.6096840700002</v>
      </c>
      <c r="AJ245">
        <v>5965.6096840700002</v>
      </c>
      <c r="AK245">
        <v>6102.1723571599996</v>
      </c>
      <c r="AL245">
        <v>6102.1723571599996</v>
      </c>
      <c r="AM245">
        <v>6150.9434783500001</v>
      </c>
      <c r="AN245">
        <v>6150.9434783500001</v>
      </c>
      <c r="AO245">
        <v>6003.7405778499997</v>
      </c>
      <c r="AP245">
        <v>6003.7405778499997</v>
      </c>
      <c r="AQ245">
        <v>5792.6229211700002</v>
      </c>
      <c r="AR245" s="195">
        <v>5792.6229211700002</v>
      </c>
      <c r="AS245">
        <v>5772.8743805199992</v>
      </c>
      <c r="AT245">
        <v>5772.8743805199992</v>
      </c>
      <c r="AU245">
        <v>5524.6339898499991</v>
      </c>
      <c r="AV245">
        <v>5524.6339898499991</v>
      </c>
      <c r="AW245">
        <v>5583.7074653199998</v>
      </c>
      <c r="AX245">
        <v>5583.7074653199998</v>
      </c>
      <c r="AZ245" s="171">
        <f>MAX(C245:AX245)</f>
        <v>6150.9434783500001</v>
      </c>
      <c r="BA245" s="172">
        <f>SUM(C245:AX245)/2000</f>
        <v>133.82755015503997</v>
      </c>
    </row>
    <row r="246" spans="1:53" x14ac:dyDescent="0.25">
      <c r="A246">
        <v>2</v>
      </c>
      <c r="B246"/>
      <c r="C246">
        <v>5598.6275161200001</v>
      </c>
      <c r="D246">
        <v>5598.6275161200001</v>
      </c>
      <c r="E246">
        <v>5240.85367425</v>
      </c>
      <c r="F246">
        <v>5240.85367425</v>
      </c>
      <c r="G246">
        <v>5037.5173755699998</v>
      </c>
      <c r="H246">
        <v>5037.5173755699998</v>
      </c>
      <c r="I246">
        <v>4848.9978444300004</v>
      </c>
      <c r="J246">
        <v>4848.9978444300004</v>
      </c>
      <c r="K246">
        <v>4765.8079864199999</v>
      </c>
      <c r="L246">
        <v>4765.8079864199999</v>
      </c>
      <c r="M246">
        <v>4814.1826610999997</v>
      </c>
      <c r="N246">
        <v>4814.1826610999997</v>
      </c>
      <c r="O246">
        <v>4846.04180258</v>
      </c>
      <c r="P246">
        <v>4846.04180258</v>
      </c>
      <c r="Q246">
        <v>5394.5082427800007</v>
      </c>
      <c r="R246">
        <v>5394.5082427800007</v>
      </c>
      <c r="S246">
        <v>5899.1875098099999</v>
      </c>
      <c r="T246">
        <v>5899.1875098099999</v>
      </c>
      <c r="U246">
        <v>6179.5133885600007</v>
      </c>
      <c r="V246">
        <v>6179.5133885600007</v>
      </c>
      <c r="W246">
        <v>6210.0602013799999</v>
      </c>
      <c r="X246">
        <v>6210.0602013799999</v>
      </c>
      <c r="Y246">
        <v>6179.4498800800002</v>
      </c>
      <c r="Z246">
        <v>6179.4498800800002</v>
      </c>
      <c r="AA246">
        <v>6200.6970133999994</v>
      </c>
      <c r="AB246">
        <v>6200.6970133999994</v>
      </c>
      <c r="AC246">
        <v>6086.9051624700014</v>
      </c>
      <c r="AD246">
        <v>6086.9051624700014</v>
      </c>
      <c r="AE246">
        <v>5997.9046277799998</v>
      </c>
      <c r="AF246">
        <v>5997.9046277799998</v>
      </c>
      <c r="AG246">
        <v>5981.1900947399999</v>
      </c>
      <c r="AH246">
        <v>5981.1900947399999</v>
      </c>
      <c r="AI246">
        <v>6028.8042618099998</v>
      </c>
      <c r="AJ246">
        <v>6028.8042618099998</v>
      </c>
      <c r="AK246">
        <v>6181.6764555700001</v>
      </c>
      <c r="AL246">
        <v>6181.6764555700001</v>
      </c>
      <c r="AM246">
        <v>6279.912917489999</v>
      </c>
      <c r="AN246">
        <v>6279.912917489999</v>
      </c>
      <c r="AO246">
        <v>6204.5996935100002</v>
      </c>
      <c r="AP246">
        <v>6204.5996935100002</v>
      </c>
      <c r="AQ246">
        <v>6005.6104272100001</v>
      </c>
      <c r="AR246" s="195">
        <v>6005.6104272100001</v>
      </c>
      <c r="AS246">
        <v>5963.7886622700007</v>
      </c>
      <c r="AT246">
        <v>5963.7886622700007</v>
      </c>
      <c r="AU246">
        <v>5696.8026793000008</v>
      </c>
      <c r="AV246">
        <v>5696.8026793000008</v>
      </c>
      <c r="AW246">
        <v>5771.6055688500001</v>
      </c>
      <c r="AX246">
        <v>5771.6055688500001</v>
      </c>
      <c r="AZ246" s="171">
        <f t="shared" ref="AZ246:AZ251" si="46">MAX(C246:AX246)</f>
        <v>6279.912917489999</v>
      </c>
      <c r="BA246" s="172">
        <f t="shared" ref="BA246:BA251" si="47">SUM(C246:AX246)/2000</f>
        <v>137.41424564748004</v>
      </c>
    </row>
    <row r="247" spans="1:53" x14ac:dyDescent="0.25">
      <c r="A247">
        <v>3</v>
      </c>
      <c r="B247"/>
      <c r="C247">
        <v>5611.7190284400003</v>
      </c>
      <c r="D247">
        <v>5611.7190284400003</v>
      </c>
      <c r="E247">
        <v>5233.1262870199998</v>
      </c>
      <c r="F247">
        <v>5233.1262870199998</v>
      </c>
      <c r="G247">
        <v>5014.6783073899996</v>
      </c>
      <c r="H247">
        <v>5014.6783073899996</v>
      </c>
      <c r="I247">
        <v>4805.8063989599996</v>
      </c>
      <c r="J247">
        <v>4805.8063989599996</v>
      </c>
      <c r="K247">
        <v>4722.5808586599996</v>
      </c>
      <c r="L247">
        <v>4722.5808586599996</v>
      </c>
      <c r="M247">
        <v>4742.9300916100001</v>
      </c>
      <c r="N247">
        <v>4742.9300916100001</v>
      </c>
      <c r="O247">
        <v>4771.5182806000003</v>
      </c>
      <c r="P247">
        <v>4771.5182806000003</v>
      </c>
      <c r="Q247">
        <v>5346.3316824100002</v>
      </c>
      <c r="R247">
        <v>5346.3316824100002</v>
      </c>
      <c r="S247">
        <v>5864.78371178</v>
      </c>
      <c r="T247">
        <v>5864.78371178</v>
      </c>
      <c r="U247">
        <v>6161.3787906899997</v>
      </c>
      <c r="V247">
        <v>6161.3787906899997</v>
      </c>
      <c r="W247">
        <v>6202.5782585500001</v>
      </c>
      <c r="X247">
        <v>6202.5782585500001</v>
      </c>
      <c r="Y247">
        <v>6197.3866748399996</v>
      </c>
      <c r="Z247">
        <v>6197.3866748399996</v>
      </c>
      <c r="AA247">
        <v>6213.1384514499996</v>
      </c>
      <c r="AB247">
        <v>6213.1384514499996</v>
      </c>
      <c r="AC247">
        <v>6101.9935591200001</v>
      </c>
      <c r="AD247">
        <v>6101.9935591200001</v>
      </c>
      <c r="AE247">
        <v>6008.2974762599997</v>
      </c>
      <c r="AF247">
        <v>6008.2974762599997</v>
      </c>
      <c r="AG247">
        <v>5995.5081611099986</v>
      </c>
      <c r="AH247">
        <v>5995.5081611099986</v>
      </c>
      <c r="AI247">
        <v>6071.8555954999993</v>
      </c>
      <c r="AJ247">
        <v>6071.8555954999993</v>
      </c>
      <c r="AK247">
        <v>6253.1199326100004</v>
      </c>
      <c r="AL247">
        <v>6253.1199326100004</v>
      </c>
      <c r="AM247">
        <v>6357.2491754500006</v>
      </c>
      <c r="AN247">
        <v>6357.2491754500006</v>
      </c>
      <c r="AO247">
        <v>6254.4767535800001</v>
      </c>
      <c r="AP247">
        <v>6254.4767535800001</v>
      </c>
      <c r="AQ247">
        <v>6038.2867614099996</v>
      </c>
      <c r="AR247" s="195">
        <v>6038.2867614099996</v>
      </c>
      <c r="AS247">
        <v>5997.4950315100004</v>
      </c>
      <c r="AT247">
        <v>5997.4950315100004</v>
      </c>
      <c r="AU247">
        <v>5730.9772849700003</v>
      </c>
      <c r="AV247">
        <v>5730.9772849700003</v>
      </c>
      <c r="AW247">
        <v>5807.5871850699996</v>
      </c>
      <c r="AX247">
        <v>5807.5871850699996</v>
      </c>
      <c r="AZ247" s="171">
        <f t="shared" si="46"/>
        <v>6357.2491754500006</v>
      </c>
      <c r="BA247" s="172">
        <f t="shared" si="47"/>
        <v>137.50480373898998</v>
      </c>
    </row>
    <row r="248" spans="1:53" x14ac:dyDescent="0.25">
      <c r="A248">
        <v>4</v>
      </c>
      <c r="B248"/>
      <c r="C248">
        <v>5539.53691127</v>
      </c>
      <c r="D248">
        <v>5539.53691127</v>
      </c>
      <c r="E248">
        <v>5189.6607390099998</v>
      </c>
      <c r="F248">
        <v>5189.6607390099998</v>
      </c>
      <c r="G248">
        <v>4993.7887174400003</v>
      </c>
      <c r="H248">
        <v>4993.7887174400003</v>
      </c>
      <c r="I248">
        <v>4804.18259657</v>
      </c>
      <c r="J248">
        <v>4804.18259657</v>
      </c>
      <c r="K248">
        <v>4718.6117790799999</v>
      </c>
      <c r="L248">
        <v>4718.6117790799999</v>
      </c>
      <c r="M248">
        <v>4732.7482511400003</v>
      </c>
      <c r="N248">
        <v>4732.7482511400003</v>
      </c>
      <c r="O248">
        <v>4739.5932705699997</v>
      </c>
      <c r="P248">
        <v>4739.5932705699997</v>
      </c>
      <c r="Q248">
        <v>5312.2321025499996</v>
      </c>
      <c r="R248">
        <v>5312.2321025499996</v>
      </c>
      <c r="S248">
        <v>5879.6684172699997</v>
      </c>
      <c r="T248">
        <v>5879.6684172699997</v>
      </c>
      <c r="U248">
        <v>6176.6918497500001</v>
      </c>
      <c r="V248">
        <v>6176.6918497500001</v>
      </c>
      <c r="W248">
        <v>6200.2418683400001</v>
      </c>
      <c r="X248">
        <v>6200.2418683400001</v>
      </c>
      <c r="Y248">
        <v>6169.2067482399998</v>
      </c>
      <c r="Z248">
        <v>6169.2067482399998</v>
      </c>
      <c r="AA248">
        <v>6186.2545170599997</v>
      </c>
      <c r="AB248">
        <v>6186.2545170599997</v>
      </c>
      <c r="AC248">
        <v>6067.2997211100001</v>
      </c>
      <c r="AD248">
        <v>6067.2997211100001</v>
      </c>
      <c r="AE248">
        <v>5972.6236170100001</v>
      </c>
      <c r="AF248">
        <v>5972.6236170100001</v>
      </c>
      <c r="AG248">
        <v>5945.61601548</v>
      </c>
      <c r="AH248">
        <v>5945.61601548</v>
      </c>
      <c r="AI248">
        <v>5975.2412242699993</v>
      </c>
      <c r="AJ248">
        <v>5975.2412242699993</v>
      </c>
      <c r="AK248">
        <v>6076.5346125599999</v>
      </c>
      <c r="AL248">
        <v>6076.5346125599999</v>
      </c>
      <c r="AM248">
        <v>6101.93522923</v>
      </c>
      <c r="AN248">
        <v>6101.93522923</v>
      </c>
      <c r="AO248">
        <v>5991.0322173000004</v>
      </c>
      <c r="AP248">
        <v>5991.0322173000004</v>
      </c>
      <c r="AQ248">
        <v>5847.0851027200006</v>
      </c>
      <c r="AR248">
        <v>5847.0851027200006</v>
      </c>
      <c r="AS248">
        <v>5901.9689847299996</v>
      </c>
      <c r="AT248" s="195">
        <v>5901.9689847299996</v>
      </c>
      <c r="AU248">
        <v>5677.9975494400014</v>
      </c>
      <c r="AV248">
        <v>5677.9975494400014</v>
      </c>
      <c r="AW248">
        <v>5719.2031757099994</v>
      </c>
      <c r="AX248">
        <v>5719.2031757099994</v>
      </c>
      <c r="AZ248" s="171">
        <f t="shared" si="46"/>
        <v>6200.2418683400001</v>
      </c>
      <c r="BA248" s="172">
        <f t="shared" si="47"/>
        <v>135.91895521785</v>
      </c>
    </row>
    <row r="249" spans="1:53" x14ac:dyDescent="0.25">
      <c r="A249">
        <v>5</v>
      </c>
      <c r="B249"/>
      <c r="C249">
        <v>5492.9789226299999</v>
      </c>
      <c r="D249">
        <v>5492.9789226299999</v>
      </c>
      <c r="E249">
        <v>5155.63450276</v>
      </c>
      <c r="F249">
        <v>5155.63450276</v>
      </c>
      <c r="G249">
        <v>4968.60723684</v>
      </c>
      <c r="H249">
        <v>4968.60723684</v>
      </c>
      <c r="I249">
        <v>4784.8628882600005</v>
      </c>
      <c r="J249">
        <v>4784.8628882600005</v>
      </c>
      <c r="K249">
        <v>4701.1333573299999</v>
      </c>
      <c r="L249">
        <v>4701.1333573299999</v>
      </c>
      <c r="M249">
        <v>4714.2698245499996</v>
      </c>
      <c r="N249">
        <v>4714.2698245499996</v>
      </c>
      <c r="O249">
        <v>4716.53142983</v>
      </c>
      <c r="P249">
        <v>4716.53142983</v>
      </c>
      <c r="Q249">
        <v>5279.6068425699996</v>
      </c>
      <c r="R249">
        <v>5279.6068425699996</v>
      </c>
      <c r="S249">
        <v>5843.9226062099997</v>
      </c>
      <c r="T249">
        <v>5843.9226062099997</v>
      </c>
      <c r="U249">
        <v>6135.0056869399996</v>
      </c>
      <c r="V249">
        <v>6135.0056869399996</v>
      </c>
      <c r="W249">
        <v>6155.5943057499999</v>
      </c>
      <c r="X249">
        <v>6155.5943057499999</v>
      </c>
      <c r="Y249">
        <v>6125.0613163799999</v>
      </c>
      <c r="Z249">
        <v>6125.0613163799999</v>
      </c>
      <c r="AA249">
        <v>6141.0210155699997</v>
      </c>
      <c r="AB249">
        <v>6141.0210155699997</v>
      </c>
      <c r="AC249">
        <v>6021.7816300699997</v>
      </c>
      <c r="AD249">
        <v>6021.7816300699997</v>
      </c>
      <c r="AE249">
        <v>5930.0252550699997</v>
      </c>
      <c r="AF249">
        <v>5930.0252550699997</v>
      </c>
      <c r="AG249">
        <v>5901.3615383399992</v>
      </c>
      <c r="AH249">
        <v>5901.3615383399992</v>
      </c>
      <c r="AI249">
        <v>5926.7985490900001</v>
      </c>
      <c r="AJ249">
        <v>5926.7985490900001</v>
      </c>
      <c r="AK249">
        <v>6006.5730370000001</v>
      </c>
      <c r="AL249">
        <v>6006.5730370000001</v>
      </c>
      <c r="AM249">
        <v>6008.1116197499996</v>
      </c>
      <c r="AN249">
        <v>6008.1116197499996</v>
      </c>
      <c r="AO249">
        <v>5883.3530802300002</v>
      </c>
      <c r="AP249">
        <v>5883.3530802300002</v>
      </c>
      <c r="AQ249">
        <v>5754.3251842099999</v>
      </c>
      <c r="AR249">
        <v>5754.3251842099999</v>
      </c>
      <c r="AS249">
        <v>5836.8598768800002</v>
      </c>
      <c r="AT249" s="195">
        <v>5836.8598768800002</v>
      </c>
      <c r="AU249">
        <v>5630.5010589199992</v>
      </c>
      <c r="AV249">
        <v>5630.5010589199992</v>
      </c>
      <c r="AW249">
        <v>5664.0452201400003</v>
      </c>
      <c r="AX249">
        <v>5664.0452201400003</v>
      </c>
      <c r="AZ249" s="171">
        <f t="shared" si="46"/>
        <v>6155.5943057499999</v>
      </c>
      <c r="BA249" s="172">
        <f t="shared" si="47"/>
        <v>134.77796598532004</v>
      </c>
    </row>
    <row r="250" spans="1:53" x14ac:dyDescent="0.25">
      <c r="A250">
        <v>6</v>
      </c>
      <c r="B250"/>
      <c r="C250">
        <v>5169.2918935399994</v>
      </c>
      <c r="D250">
        <v>5169.2918935399994</v>
      </c>
      <c r="E250">
        <v>4917.0166911599999</v>
      </c>
      <c r="F250">
        <v>4917.0166911599999</v>
      </c>
      <c r="G250">
        <v>4730.5049247699999</v>
      </c>
      <c r="H250">
        <v>4730.5049247699999</v>
      </c>
      <c r="I250">
        <v>4643.0741048899999</v>
      </c>
      <c r="J250">
        <v>4643.0741048899999</v>
      </c>
      <c r="K250">
        <v>4523.9924087600002</v>
      </c>
      <c r="L250">
        <v>4523.9924087600002</v>
      </c>
      <c r="M250">
        <v>4400.8315163799998</v>
      </c>
      <c r="N250">
        <v>4400.8315163799998</v>
      </c>
      <c r="O250">
        <v>4488.1613205900003</v>
      </c>
      <c r="P250">
        <v>4488.1613205900003</v>
      </c>
      <c r="Q250">
        <v>4912.4275905700006</v>
      </c>
      <c r="R250">
        <v>4912.4275905700006</v>
      </c>
      <c r="S250">
        <v>5318.7884860499998</v>
      </c>
      <c r="T250">
        <v>5318.7884860499998</v>
      </c>
      <c r="U250">
        <v>5552.3711697800009</v>
      </c>
      <c r="V250">
        <v>5552.3711697800009</v>
      </c>
      <c r="W250">
        <v>5690.7690460499998</v>
      </c>
      <c r="X250">
        <v>5690.7690460499998</v>
      </c>
      <c r="Y250">
        <v>5754.50190716</v>
      </c>
      <c r="Z250">
        <v>5754.50190716</v>
      </c>
      <c r="AA250">
        <v>5760.1913873499998</v>
      </c>
      <c r="AB250">
        <v>5760.1913873499998</v>
      </c>
      <c r="AC250">
        <v>5662.5320680100003</v>
      </c>
      <c r="AD250">
        <v>5662.5320680100003</v>
      </c>
      <c r="AE250">
        <v>5610.6933204200004</v>
      </c>
      <c r="AF250">
        <v>5610.6933204200004</v>
      </c>
      <c r="AG250">
        <v>5566.4724097500002</v>
      </c>
      <c r="AH250">
        <v>5566.4724097500002</v>
      </c>
      <c r="AI250">
        <v>5438.9853450599994</v>
      </c>
      <c r="AJ250">
        <v>5438.9853450599994</v>
      </c>
      <c r="AK250">
        <v>5417.0871415100009</v>
      </c>
      <c r="AL250">
        <v>5417.0871415100009</v>
      </c>
      <c r="AM250">
        <v>5472.3605483600004</v>
      </c>
      <c r="AN250">
        <v>5472.3605483600004</v>
      </c>
      <c r="AO250">
        <v>5554.1365658799996</v>
      </c>
      <c r="AP250">
        <v>5554.1365658799996</v>
      </c>
      <c r="AQ250">
        <v>5563.16903439</v>
      </c>
      <c r="AR250">
        <v>5563.16903439</v>
      </c>
      <c r="AS250">
        <v>5536.6056397800003</v>
      </c>
      <c r="AT250" s="195">
        <v>5536.6056397800003</v>
      </c>
      <c r="AU250">
        <v>5275.1386635700001</v>
      </c>
      <c r="AV250">
        <v>5275.1386635700001</v>
      </c>
      <c r="AW250">
        <v>5235.6776469400002</v>
      </c>
      <c r="AX250">
        <v>5235.6776469400002</v>
      </c>
      <c r="AZ250" s="171">
        <f t="shared" si="46"/>
        <v>5760.1913873499998</v>
      </c>
      <c r="BA250" s="172">
        <f t="shared" si="47"/>
        <v>126.19478083072003</v>
      </c>
    </row>
    <row r="251" spans="1:53" x14ac:dyDescent="0.25">
      <c r="A251">
        <v>7</v>
      </c>
      <c r="B251"/>
      <c r="C251">
        <v>5307.0146239300002</v>
      </c>
      <c r="D251">
        <v>5307.0146239300002</v>
      </c>
      <c r="E251">
        <v>5019.9206946200002</v>
      </c>
      <c r="F251">
        <v>5019.9206946200002</v>
      </c>
      <c r="G251">
        <v>4799.2354510599998</v>
      </c>
      <c r="H251">
        <v>4799.2354510599998</v>
      </c>
      <c r="I251">
        <v>4670.3806392200004</v>
      </c>
      <c r="J251">
        <v>4670.3806392200004</v>
      </c>
      <c r="K251">
        <v>4573.6370337799999</v>
      </c>
      <c r="L251">
        <v>4573.6370337799999</v>
      </c>
      <c r="M251">
        <v>4401.0971334599999</v>
      </c>
      <c r="N251">
        <v>4401.0971334599999</v>
      </c>
      <c r="O251">
        <v>4249.4983078099986</v>
      </c>
      <c r="P251">
        <v>4249.4983078099986</v>
      </c>
      <c r="Q251">
        <v>4315.5006983200001</v>
      </c>
      <c r="R251">
        <v>4315.5006983200001</v>
      </c>
      <c r="S251">
        <v>4528.1849826400003</v>
      </c>
      <c r="T251">
        <v>4528.1849826400003</v>
      </c>
      <c r="U251">
        <v>4848.9952658000002</v>
      </c>
      <c r="V251">
        <v>4848.9952658000002</v>
      </c>
      <c r="W251">
        <v>5158.7042879700002</v>
      </c>
      <c r="X251">
        <v>5158.7042879700002</v>
      </c>
      <c r="Y251">
        <v>5375.9757353100003</v>
      </c>
      <c r="Z251">
        <v>5375.9757353100003</v>
      </c>
      <c r="AA251">
        <v>5513.5105243099997</v>
      </c>
      <c r="AB251">
        <v>5513.5105243099997</v>
      </c>
      <c r="AC251">
        <v>5545.3998823100001</v>
      </c>
      <c r="AD251">
        <v>5545.3998823100001</v>
      </c>
      <c r="AE251">
        <v>5510.0454118500002</v>
      </c>
      <c r="AF251">
        <v>5510.0454118500002</v>
      </c>
      <c r="AG251">
        <v>5415.3141488000001</v>
      </c>
      <c r="AH251">
        <v>5415.3141488000001</v>
      </c>
      <c r="AI251">
        <v>5394.1286449599993</v>
      </c>
      <c r="AJ251">
        <v>5394.1286449599993</v>
      </c>
      <c r="AK251">
        <v>5571.5363586200001</v>
      </c>
      <c r="AL251">
        <v>5571.5363586200001</v>
      </c>
      <c r="AM251">
        <v>5661.6929508699995</v>
      </c>
      <c r="AN251">
        <v>5661.6929508699995</v>
      </c>
      <c r="AO251">
        <v>5585.2281362200001</v>
      </c>
      <c r="AP251">
        <v>5585.2281362200001</v>
      </c>
      <c r="AQ251">
        <v>5436.9594451599996</v>
      </c>
      <c r="AR251">
        <v>5436.9594451599996</v>
      </c>
      <c r="AS251">
        <v>5379.7056779499999</v>
      </c>
      <c r="AT251" s="195">
        <v>5379.7056779499999</v>
      </c>
      <c r="AU251">
        <v>5208.1719632899994</v>
      </c>
      <c r="AV251">
        <v>5208.1719632899994</v>
      </c>
      <c r="AW251">
        <v>5318.91348328</v>
      </c>
      <c r="AX251">
        <v>5318.91348328</v>
      </c>
      <c r="AZ251" s="171">
        <f t="shared" si="46"/>
        <v>5661.6929508699995</v>
      </c>
      <c r="BA251" s="172">
        <f t="shared" si="47"/>
        <v>122.78875148153999</v>
      </c>
    </row>
    <row r="252" spans="1:53"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s="195"/>
      <c r="AU252"/>
      <c r="AV252"/>
      <c r="AW252"/>
      <c r="AX252"/>
    </row>
    <row r="253" spans="1:53" x14ac:dyDescent="0.25">
      <c r="A253" t="s">
        <v>241</v>
      </c>
      <c r="B253">
        <v>25</v>
      </c>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s="195"/>
      <c r="AU253"/>
      <c r="AV253"/>
      <c r="AW253"/>
      <c r="AX253"/>
      <c r="AZ253"/>
      <c r="BA253"/>
    </row>
    <row r="254" spans="1:53" x14ac:dyDescent="0.25">
      <c r="A254" t="s">
        <v>78</v>
      </c>
      <c r="B254" t="s">
        <v>242</v>
      </c>
      <c r="C254" t="s">
        <v>272</v>
      </c>
      <c r="D254" t="s">
        <v>273</v>
      </c>
      <c r="E254" t="s">
        <v>272</v>
      </c>
      <c r="F254" t="s">
        <v>273</v>
      </c>
      <c r="G254" t="s">
        <v>272</v>
      </c>
      <c r="H254" t="s">
        <v>273</v>
      </c>
      <c r="I254" t="s">
        <v>272</v>
      </c>
      <c r="J254" t="s">
        <v>273</v>
      </c>
      <c r="K254" t="s">
        <v>272</v>
      </c>
      <c r="L254" t="s">
        <v>273</v>
      </c>
      <c r="M254" t="s">
        <v>272</v>
      </c>
      <c r="N254" t="s">
        <v>273</v>
      </c>
      <c r="O254" t="s">
        <v>272</v>
      </c>
      <c r="P254" t="s">
        <v>273</v>
      </c>
      <c r="Q254" t="s">
        <v>272</v>
      </c>
      <c r="R254" t="s">
        <v>273</v>
      </c>
      <c r="S254" t="s">
        <v>272</v>
      </c>
      <c r="T254" t="s">
        <v>273</v>
      </c>
      <c r="U254" t="s">
        <v>272</v>
      </c>
      <c r="V254" t="s">
        <v>273</v>
      </c>
      <c r="W254" t="s">
        <v>272</v>
      </c>
      <c r="X254" t="s">
        <v>273</v>
      </c>
      <c r="Y254" t="s">
        <v>272</v>
      </c>
      <c r="Z254" t="s">
        <v>273</v>
      </c>
      <c r="AA254" t="s">
        <v>272</v>
      </c>
      <c r="AB254" t="s">
        <v>273</v>
      </c>
      <c r="AC254" t="s">
        <v>272</v>
      </c>
      <c r="AD254" t="s">
        <v>273</v>
      </c>
      <c r="AE254" t="s">
        <v>272</v>
      </c>
      <c r="AF254" t="s">
        <v>273</v>
      </c>
      <c r="AG254" t="s">
        <v>272</v>
      </c>
      <c r="AH254" t="s">
        <v>273</v>
      </c>
      <c r="AI254" t="s">
        <v>272</v>
      </c>
      <c r="AJ254" t="s">
        <v>273</v>
      </c>
      <c r="AK254" t="s">
        <v>272</v>
      </c>
      <c r="AL254" t="s">
        <v>273</v>
      </c>
      <c r="AM254" t="s">
        <v>272</v>
      </c>
      <c r="AN254" t="s">
        <v>273</v>
      </c>
      <c r="AO254" t="s">
        <v>272</v>
      </c>
      <c r="AP254" t="s">
        <v>273</v>
      </c>
      <c r="AQ254" t="s">
        <v>272</v>
      </c>
      <c r="AR254" t="s">
        <v>273</v>
      </c>
      <c r="AS254" t="s">
        <v>272</v>
      </c>
      <c r="AT254" t="s">
        <v>273</v>
      </c>
      <c r="AU254" t="s">
        <v>272</v>
      </c>
      <c r="AV254" t="s">
        <v>273</v>
      </c>
      <c r="AW254" t="s">
        <v>272</v>
      </c>
      <c r="AX254" s="195" t="s">
        <v>243</v>
      </c>
      <c r="AZ254"/>
      <c r="BA254"/>
    </row>
    <row r="255" spans="1:53" x14ac:dyDescent="0.25">
      <c r="A255">
        <v>1</v>
      </c>
      <c r="B255"/>
      <c r="C255">
        <v>5314.8897659999993</v>
      </c>
      <c r="D255">
        <v>5314.8897659999993</v>
      </c>
      <c r="E255">
        <v>4943.2133494399995</v>
      </c>
      <c r="F255">
        <v>4943.2133494399995</v>
      </c>
      <c r="G255">
        <v>4738.5401553399997</v>
      </c>
      <c r="H255">
        <v>4738.5401553399997</v>
      </c>
      <c r="I255">
        <v>4555.7330878100001</v>
      </c>
      <c r="J255">
        <v>4555.7330878100001</v>
      </c>
      <c r="K255">
        <v>4471.5639139100003</v>
      </c>
      <c r="L255">
        <v>4471.5639139100003</v>
      </c>
      <c r="M255">
        <v>4476.7251556900001</v>
      </c>
      <c r="N255">
        <v>4476.7251556900001</v>
      </c>
      <c r="O255">
        <v>4478.0719323100002</v>
      </c>
      <c r="P255">
        <v>4478.0719323100002</v>
      </c>
      <c r="Q255">
        <v>5075.5396051600001</v>
      </c>
      <c r="R255">
        <v>5075.5396051600001</v>
      </c>
      <c r="S255">
        <v>5727.8810288599998</v>
      </c>
      <c r="T255">
        <v>5727.8810288599998</v>
      </c>
      <c r="U255">
        <v>6091.3608745199999</v>
      </c>
      <c r="V255">
        <v>6091.3608745199999</v>
      </c>
      <c r="W255">
        <v>6153.0683878499995</v>
      </c>
      <c r="X255">
        <v>6153.0683878499995</v>
      </c>
      <c r="Y255">
        <v>6146.4001454400004</v>
      </c>
      <c r="Z255">
        <v>6146.4001454400004</v>
      </c>
      <c r="AA255">
        <v>6172.9962396300007</v>
      </c>
      <c r="AB255">
        <v>6172.9962396300007</v>
      </c>
      <c r="AC255">
        <v>6049.0691319199996</v>
      </c>
      <c r="AD255">
        <v>6049.0691319199996</v>
      </c>
      <c r="AE255">
        <v>5943.3461549100002</v>
      </c>
      <c r="AF255">
        <v>5943.3461549100002</v>
      </c>
      <c r="AG255">
        <v>5904.9368694499999</v>
      </c>
      <c r="AH255">
        <v>5904.9368694499999</v>
      </c>
      <c r="AI255">
        <v>5944.1643783500003</v>
      </c>
      <c r="AJ255">
        <v>5944.1643783500003</v>
      </c>
      <c r="AK255">
        <v>6027.8500125800001</v>
      </c>
      <c r="AL255">
        <v>6027.8500125800001</v>
      </c>
      <c r="AM255">
        <v>5928.2243392199998</v>
      </c>
      <c r="AN255">
        <v>5928.2243392199998</v>
      </c>
      <c r="AO255">
        <v>5723.1265575100006</v>
      </c>
      <c r="AP255">
        <v>5723.1265575100006</v>
      </c>
      <c r="AQ255">
        <v>5585.3232303599998</v>
      </c>
      <c r="AR255">
        <v>5585.3232303599998</v>
      </c>
      <c r="AS255">
        <v>5718.7954050400003</v>
      </c>
      <c r="AT255" s="195">
        <v>5718.7954050400003</v>
      </c>
      <c r="AU255">
        <v>5531.3494083299993</v>
      </c>
      <c r="AV255">
        <v>5531.3494083299993</v>
      </c>
      <c r="AW255">
        <v>5517.1922350499999</v>
      </c>
      <c r="AX255">
        <v>5517.1922350499999</v>
      </c>
      <c r="AZ255" s="171">
        <f>MAX(C255:AX255)</f>
        <v>6172.9962396300007</v>
      </c>
      <c r="BA255" s="172">
        <f>SUM(C255:AX255)/2000</f>
        <v>132.21936136467994</v>
      </c>
    </row>
    <row r="256" spans="1:53" x14ac:dyDescent="0.25">
      <c r="A256">
        <v>2</v>
      </c>
      <c r="B256"/>
      <c r="C256">
        <v>5377.19282716</v>
      </c>
      <c r="D256">
        <v>5377.19282716</v>
      </c>
      <c r="E256">
        <v>5056.3008248400001</v>
      </c>
      <c r="F256">
        <v>5056.3008248400001</v>
      </c>
      <c r="G256">
        <v>4885.6117891100002</v>
      </c>
      <c r="H256">
        <v>4885.6117891100002</v>
      </c>
      <c r="I256">
        <v>4716.0253251699996</v>
      </c>
      <c r="J256">
        <v>4716.0253251699996</v>
      </c>
      <c r="K256">
        <v>4637.8791957600006</v>
      </c>
      <c r="L256">
        <v>4637.8791957600006</v>
      </c>
      <c r="M256">
        <v>4658.41245282</v>
      </c>
      <c r="N256">
        <v>4658.41245282</v>
      </c>
      <c r="O256">
        <v>4623.5496516100002</v>
      </c>
      <c r="P256">
        <v>4623.5496516100002</v>
      </c>
      <c r="Q256">
        <v>5123.1651557799996</v>
      </c>
      <c r="R256">
        <v>5123.1651557799996</v>
      </c>
      <c r="S256">
        <v>5698.0941724599998</v>
      </c>
      <c r="T256">
        <v>5698.0941724599998</v>
      </c>
      <c r="U256">
        <v>6021.5757360499993</v>
      </c>
      <c r="V256">
        <v>6021.5757360499993</v>
      </c>
      <c r="W256">
        <v>6066.4213206499999</v>
      </c>
      <c r="X256">
        <v>6066.4213206499999</v>
      </c>
      <c r="Y256">
        <v>6053.6188891700003</v>
      </c>
      <c r="Z256">
        <v>6053.6188891700003</v>
      </c>
      <c r="AA256">
        <v>6074.4655626599997</v>
      </c>
      <c r="AB256">
        <v>6074.4655626599997</v>
      </c>
      <c r="AC256">
        <v>5955.66762096</v>
      </c>
      <c r="AD256">
        <v>5955.66762096</v>
      </c>
      <c r="AE256">
        <v>5855.5869812300007</v>
      </c>
      <c r="AF256">
        <v>5855.5869812300007</v>
      </c>
      <c r="AG256">
        <v>5805.3420376199992</v>
      </c>
      <c r="AH256">
        <v>5805.3420376199992</v>
      </c>
      <c r="AI256">
        <v>5792.2414589399996</v>
      </c>
      <c r="AJ256">
        <v>5792.2414589399996</v>
      </c>
      <c r="AK256">
        <v>5814.2417863800001</v>
      </c>
      <c r="AL256">
        <v>5814.2417863800001</v>
      </c>
      <c r="AM256">
        <v>5742.1038580200002</v>
      </c>
      <c r="AN256">
        <v>5742.1038580200002</v>
      </c>
      <c r="AO256">
        <v>5606.2419620800001</v>
      </c>
      <c r="AP256">
        <v>5606.2419620800001</v>
      </c>
      <c r="AQ256">
        <v>5513.4221606300007</v>
      </c>
      <c r="AR256">
        <v>5513.4221606300007</v>
      </c>
      <c r="AS256">
        <v>5665.6684344799996</v>
      </c>
      <c r="AT256">
        <v>5665.6684344799996</v>
      </c>
      <c r="AU256">
        <v>5499.9286568099997</v>
      </c>
      <c r="AV256">
        <v>5499.9286568099997</v>
      </c>
      <c r="AW256" s="195">
        <v>5505.1797308100004</v>
      </c>
      <c r="AX256">
        <v>5505.1797308100004</v>
      </c>
      <c r="AZ256" s="171">
        <f t="shared" ref="AZ256:AZ261" si="48">MAX(C256:AX256)</f>
        <v>6074.4655626599997</v>
      </c>
      <c r="BA256" s="172">
        <f t="shared" ref="BA256:BA261" si="49">SUM(C256:AX256)/2000</f>
        <v>131.74793759120001</v>
      </c>
    </row>
    <row r="257" spans="1:53" x14ac:dyDescent="0.25">
      <c r="A257">
        <v>3</v>
      </c>
      <c r="B257"/>
      <c r="C257">
        <v>5323.1734553799997</v>
      </c>
      <c r="D257">
        <v>5323.1734553799997</v>
      </c>
      <c r="E257">
        <v>5008.2901080199999</v>
      </c>
      <c r="F257">
        <v>5008.2901080199999</v>
      </c>
      <c r="G257">
        <v>4850.6921932099985</v>
      </c>
      <c r="H257">
        <v>4850.6921932099985</v>
      </c>
      <c r="I257">
        <v>4677.3895643400001</v>
      </c>
      <c r="J257">
        <v>4677.3895643400001</v>
      </c>
      <c r="K257">
        <v>4620.8106192400001</v>
      </c>
      <c r="L257">
        <v>4620.8106192400001</v>
      </c>
      <c r="M257">
        <v>4669.7802472699996</v>
      </c>
      <c r="N257">
        <v>4669.7802472699996</v>
      </c>
      <c r="O257">
        <v>4661.0334668699998</v>
      </c>
      <c r="P257">
        <v>4661.0334668699998</v>
      </c>
      <c r="Q257">
        <v>5155.1568467799998</v>
      </c>
      <c r="R257">
        <v>5155.1568467799998</v>
      </c>
      <c r="S257">
        <v>5713.4201037599996</v>
      </c>
      <c r="T257">
        <v>5713.4201037599996</v>
      </c>
      <c r="U257">
        <v>6023.4984046200007</v>
      </c>
      <c r="V257">
        <v>6023.4984046200007</v>
      </c>
      <c r="W257">
        <v>6055.9805362400002</v>
      </c>
      <c r="X257">
        <v>6055.9805362400002</v>
      </c>
      <c r="Y257">
        <v>6038.7426120099999</v>
      </c>
      <c r="Z257">
        <v>6038.7426120099999</v>
      </c>
      <c r="AA257">
        <v>6054.1369066200004</v>
      </c>
      <c r="AB257">
        <v>6054.1369066200004</v>
      </c>
      <c r="AC257">
        <v>5937.9398639699994</v>
      </c>
      <c r="AD257">
        <v>5937.9398639699994</v>
      </c>
      <c r="AE257">
        <v>5840.2977157400001</v>
      </c>
      <c r="AF257">
        <v>5840.2977157400001</v>
      </c>
      <c r="AG257">
        <v>5788.8797493800002</v>
      </c>
      <c r="AH257">
        <v>5788.8797493800002</v>
      </c>
      <c r="AI257">
        <v>5765.1444605300003</v>
      </c>
      <c r="AJ257">
        <v>5765.1444605300003</v>
      </c>
      <c r="AK257">
        <v>5774.66551643</v>
      </c>
      <c r="AL257">
        <v>5774.66551643</v>
      </c>
      <c r="AM257">
        <v>5733.0222815200004</v>
      </c>
      <c r="AN257">
        <v>5733.0222815200004</v>
      </c>
      <c r="AO257">
        <v>5610.4906253500003</v>
      </c>
      <c r="AP257">
        <v>5610.4906253500003</v>
      </c>
      <c r="AQ257">
        <v>5503.1463457399996</v>
      </c>
      <c r="AR257">
        <v>5503.1463457399996</v>
      </c>
      <c r="AS257">
        <v>5619.5090871800003</v>
      </c>
      <c r="AT257">
        <v>5619.5090871800003</v>
      </c>
      <c r="AU257">
        <v>5440.1930363499996</v>
      </c>
      <c r="AV257" s="195">
        <v>5440.1930363499996</v>
      </c>
      <c r="AW257">
        <v>5451.0155021299997</v>
      </c>
      <c r="AX257">
        <v>5451.0155021299997</v>
      </c>
      <c r="AZ257" s="171">
        <f t="shared" si="48"/>
        <v>6055.9805362400002</v>
      </c>
      <c r="BA257" s="172">
        <f t="shared" si="49"/>
        <v>131.31640924868</v>
      </c>
    </row>
    <row r="258" spans="1:53" x14ac:dyDescent="0.25">
      <c r="A258">
        <v>4</v>
      </c>
      <c r="B258"/>
      <c r="C258">
        <v>5431.4907822599998</v>
      </c>
      <c r="D258">
        <v>5431.4907822599998</v>
      </c>
      <c r="E258">
        <v>5098.7798733899999</v>
      </c>
      <c r="F258">
        <v>5098.7798733899999</v>
      </c>
      <c r="G258">
        <v>4927.2324462699999</v>
      </c>
      <c r="H258">
        <v>4927.2324462699999</v>
      </c>
      <c r="I258">
        <v>4748.9418913000009</v>
      </c>
      <c r="J258">
        <v>4748.9418913000009</v>
      </c>
      <c r="K258">
        <v>4696.3003053100001</v>
      </c>
      <c r="L258">
        <v>4696.3003053100001</v>
      </c>
      <c r="M258">
        <v>4780.5542499399999</v>
      </c>
      <c r="N258">
        <v>4780.5542499399999</v>
      </c>
      <c r="O258">
        <v>4819.9200884499996</v>
      </c>
      <c r="P258">
        <v>4819.9200884499996</v>
      </c>
      <c r="Q258">
        <v>5332.2864034900003</v>
      </c>
      <c r="R258">
        <v>5332.2864034900003</v>
      </c>
      <c r="S258">
        <v>5830.8606099799999</v>
      </c>
      <c r="T258">
        <v>5830.8606099799999</v>
      </c>
      <c r="U258">
        <v>6102.2993524900003</v>
      </c>
      <c r="V258">
        <v>6102.2993524900003</v>
      </c>
      <c r="W258">
        <v>6114.2381551500002</v>
      </c>
      <c r="X258">
        <v>6114.2381551500002</v>
      </c>
      <c r="Y258">
        <v>6075.7488508500001</v>
      </c>
      <c r="Z258">
        <v>6075.7488508500001</v>
      </c>
      <c r="AA258">
        <v>6086.9594850499998</v>
      </c>
      <c r="AB258">
        <v>6086.9594850499998</v>
      </c>
      <c r="AC258">
        <v>5983.9378842699998</v>
      </c>
      <c r="AD258">
        <v>5983.9378842699998</v>
      </c>
      <c r="AE258">
        <v>5896.4369443199994</v>
      </c>
      <c r="AF258">
        <v>5896.4369443199994</v>
      </c>
      <c r="AG258">
        <v>5893.0544040299992</v>
      </c>
      <c r="AH258">
        <v>5893.0544040299992</v>
      </c>
      <c r="AI258">
        <v>5922.0450154800001</v>
      </c>
      <c r="AJ258">
        <v>5922.0450154800001</v>
      </c>
      <c r="AK258">
        <v>6034.6080286800006</v>
      </c>
      <c r="AL258">
        <v>6034.6080286800006</v>
      </c>
      <c r="AM258">
        <v>6096.4563767599993</v>
      </c>
      <c r="AN258" s="195">
        <v>6096.4563767599993</v>
      </c>
      <c r="AO258">
        <v>5992.75971501</v>
      </c>
      <c r="AP258">
        <v>5992.75971501</v>
      </c>
      <c r="AQ258">
        <v>5789.4708637599997</v>
      </c>
      <c r="AR258">
        <v>5789.4708637599997</v>
      </c>
      <c r="AS258">
        <v>5758.1428636400015</v>
      </c>
      <c r="AT258">
        <v>5758.1428636400015</v>
      </c>
      <c r="AU258">
        <v>5516.4180029999998</v>
      </c>
      <c r="AV258">
        <v>5516.4180029999998</v>
      </c>
      <c r="AW258">
        <v>5590.0446896399999</v>
      </c>
      <c r="AX258">
        <v>5590.0446896399999</v>
      </c>
      <c r="AZ258" s="171">
        <f t="shared" si="48"/>
        <v>6114.2381551500002</v>
      </c>
      <c r="BA258" s="172">
        <f t="shared" si="49"/>
        <v>134.51898728252002</v>
      </c>
    </row>
    <row r="259" spans="1:53" x14ac:dyDescent="0.25">
      <c r="A259">
        <v>5</v>
      </c>
      <c r="B259"/>
      <c r="C259">
        <v>5686.42407207</v>
      </c>
      <c r="D259">
        <v>5686.42407207</v>
      </c>
      <c r="E259">
        <v>5309.2826738100002</v>
      </c>
      <c r="F259">
        <v>5309.2826738100002</v>
      </c>
      <c r="G259">
        <v>5092.76261565</v>
      </c>
      <c r="H259">
        <v>5092.76261565</v>
      </c>
      <c r="I259">
        <v>4888.5985368900001</v>
      </c>
      <c r="J259">
        <v>4888.5985368900001</v>
      </c>
      <c r="K259">
        <v>4779.8759808599998</v>
      </c>
      <c r="L259">
        <v>4779.8759808599998</v>
      </c>
      <c r="M259">
        <v>4740.8680156600003</v>
      </c>
      <c r="N259">
        <v>4740.8680156600003</v>
      </c>
      <c r="O259">
        <v>4711.6754290299996</v>
      </c>
      <c r="P259">
        <v>4711.6754290299996</v>
      </c>
      <c r="Q259">
        <v>5307.0815721999988</v>
      </c>
      <c r="R259">
        <v>5307.0815721999988</v>
      </c>
      <c r="S259">
        <v>5918.0780536299999</v>
      </c>
      <c r="T259">
        <v>5918.0780536299999</v>
      </c>
      <c r="U259">
        <v>6253.57809086</v>
      </c>
      <c r="V259">
        <v>6253.57809086</v>
      </c>
      <c r="W259">
        <v>6304.2474933100002</v>
      </c>
      <c r="X259">
        <v>6304.2474933100002</v>
      </c>
      <c r="Y259">
        <v>6288.8741457100004</v>
      </c>
      <c r="Z259">
        <v>6288.8741457100004</v>
      </c>
      <c r="AA259">
        <v>6312.2834491799986</v>
      </c>
      <c r="AB259">
        <v>6312.2834491799986</v>
      </c>
      <c r="AC259">
        <v>6196.8201247300003</v>
      </c>
      <c r="AD259">
        <v>6196.8201247300003</v>
      </c>
      <c r="AE259">
        <v>6085.7546379099986</v>
      </c>
      <c r="AF259">
        <v>6085.7546379099986</v>
      </c>
      <c r="AG259">
        <v>6050.1289867900005</v>
      </c>
      <c r="AH259">
        <v>6050.1289867900005</v>
      </c>
      <c r="AI259">
        <v>6104.25486267</v>
      </c>
      <c r="AJ259">
        <v>6104.25486267</v>
      </c>
      <c r="AK259">
        <v>6235.0513012399997</v>
      </c>
      <c r="AL259">
        <v>6235.0513012399997</v>
      </c>
      <c r="AM259">
        <v>6240.87876099</v>
      </c>
      <c r="AN259">
        <v>6240.87876099</v>
      </c>
      <c r="AO259">
        <v>6102.3966875100004</v>
      </c>
      <c r="AP259">
        <v>6102.3966875100004</v>
      </c>
      <c r="AQ259">
        <v>5964.4769969700001</v>
      </c>
      <c r="AR259">
        <v>5964.4769969700001</v>
      </c>
      <c r="AS259">
        <v>6057.7343280300001</v>
      </c>
      <c r="AT259">
        <v>6057.7343280300001</v>
      </c>
      <c r="AU259">
        <v>5849.2773893399999</v>
      </c>
      <c r="AV259">
        <v>5849.2773893399999</v>
      </c>
      <c r="AW259">
        <v>5885.7063814399999</v>
      </c>
      <c r="AX259">
        <v>5885.7063814399999</v>
      </c>
      <c r="AZ259" s="171">
        <f t="shared" si="48"/>
        <v>6312.2834491799986</v>
      </c>
      <c r="BA259" s="172">
        <f t="shared" si="49"/>
        <v>138.36611058647995</v>
      </c>
    </row>
    <row r="260" spans="1:53" x14ac:dyDescent="0.25">
      <c r="A260">
        <v>6</v>
      </c>
      <c r="B260"/>
      <c r="C260">
        <v>5414.9763842399998</v>
      </c>
      <c r="D260">
        <v>5414.9763842399998</v>
      </c>
      <c r="E260">
        <v>5140.4080985700002</v>
      </c>
      <c r="F260">
        <v>5140.4080985700002</v>
      </c>
      <c r="G260">
        <v>4937.0907948100003</v>
      </c>
      <c r="H260">
        <v>4937.0907948100003</v>
      </c>
      <c r="I260">
        <v>4817.4279779199996</v>
      </c>
      <c r="J260">
        <v>4817.4279779199996</v>
      </c>
      <c r="K260">
        <v>4684.96542004</v>
      </c>
      <c r="L260">
        <v>4684.96542004</v>
      </c>
      <c r="M260">
        <v>4546.4120345600004</v>
      </c>
      <c r="N260">
        <v>4546.4120345600004</v>
      </c>
      <c r="O260">
        <v>4632.8701056099999</v>
      </c>
      <c r="P260">
        <v>4632.8701056099999</v>
      </c>
      <c r="Q260">
        <v>5104.1124491099999</v>
      </c>
      <c r="R260">
        <v>5104.1124491099999</v>
      </c>
      <c r="S260">
        <v>5515.6132025400002</v>
      </c>
      <c r="T260">
        <v>5515.6132025400002</v>
      </c>
      <c r="U260">
        <v>5743.9965505399996</v>
      </c>
      <c r="V260">
        <v>5743.9965505399996</v>
      </c>
      <c r="W260">
        <v>5878.1116084400001</v>
      </c>
      <c r="X260">
        <v>5878.1116084400001</v>
      </c>
      <c r="Y260">
        <v>5953.1364721800001</v>
      </c>
      <c r="Z260">
        <v>5953.1364721800001</v>
      </c>
      <c r="AA260">
        <v>5978.6519071800003</v>
      </c>
      <c r="AB260">
        <v>5978.6519071800003</v>
      </c>
      <c r="AC260">
        <v>5870.5182889099997</v>
      </c>
      <c r="AD260">
        <v>5870.5182889099997</v>
      </c>
      <c r="AE260">
        <v>5824.8329590799985</v>
      </c>
      <c r="AF260">
        <v>5824.8329590799985</v>
      </c>
      <c r="AG260">
        <v>5802.6834187200002</v>
      </c>
      <c r="AH260">
        <v>5802.6834187200002</v>
      </c>
      <c r="AI260">
        <v>5752.9589234900004</v>
      </c>
      <c r="AJ260">
        <v>5752.9589234900004</v>
      </c>
      <c r="AK260">
        <v>5808.0280110000003</v>
      </c>
      <c r="AL260">
        <v>5808.0280110000003</v>
      </c>
      <c r="AM260">
        <v>5872.0061297700004</v>
      </c>
      <c r="AN260">
        <v>5872.0061297700004</v>
      </c>
      <c r="AO260">
        <v>5903.7151618600001</v>
      </c>
      <c r="AP260">
        <v>5903.7151618600001</v>
      </c>
      <c r="AQ260">
        <v>5873.5693328400002</v>
      </c>
      <c r="AR260">
        <v>5873.5693328400002</v>
      </c>
      <c r="AS260">
        <v>5822.5021373700001</v>
      </c>
      <c r="AT260">
        <v>5822.5021373700001</v>
      </c>
      <c r="AU260">
        <v>5546.9533123299998</v>
      </c>
      <c r="AV260">
        <v>5546.9533123299998</v>
      </c>
      <c r="AW260">
        <v>5521.9529662200002</v>
      </c>
      <c r="AX260">
        <v>5521.9529662200002</v>
      </c>
      <c r="AZ260" s="171">
        <f t="shared" si="48"/>
        <v>5978.6519071800003</v>
      </c>
      <c r="BA260" s="172">
        <f t="shared" si="49"/>
        <v>131.94749364732999</v>
      </c>
    </row>
    <row r="261" spans="1:53" x14ac:dyDescent="0.25">
      <c r="A261">
        <v>7</v>
      </c>
      <c r="B261"/>
      <c r="C261">
        <v>5590.2730189499998</v>
      </c>
      <c r="D261">
        <v>5590.2730189499998</v>
      </c>
      <c r="E261">
        <v>5282.01236075</v>
      </c>
      <c r="F261">
        <v>5282.01236075</v>
      </c>
      <c r="G261">
        <v>5040.7313540900004</v>
      </c>
      <c r="H261">
        <v>5040.7313540900004</v>
      </c>
      <c r="I261">
        <v>4893.6897191400003</v>
      </c>
      <c r="J261">
        <v>4893.6897191400003</v>
      </c>
      <c r="K261">
        <v>4776.5714988899999</v>
      </c>
      <c r="L261">
        <v>4776.5714988899999</v>
      </c>
      <c r="M261">
        <v>4594.9015834500015</v>
      </c>
      <c r="N261">
        <v>4594.9015834500015</v>
      </c>
      <c r="O261">
        <v>4396.4977444599999</v>
      </c>
      <c r="P261">
        <v>4396.4977444599999</v>
      </c>
      <c r="Q261">
        <v>4430.0519814299996</v>
      </c>
      <c r="R261">
        <v>4430.0519814299996</v>
      </c>
      <c r="S261">
        <v>4624.4747318600002</v>
      </c>
      <c r="T261">
        <v>4624.4747318600002</v>
      </c>
      <c r="U261">
        <v>4964.0075715399998</v>
      </c>
      <c r="V261">
        <v>4964.0075715399998</v>
      </c>
      <c r="W261">
        <v>5300.1208333200002</v>
      </c>
      <c r="X261">
        <v>5300.1208333200002</v>
      </c>
      <c r="Y261">
        <v>5530.0091360400002</v>
      </c>
      <c r="Z261">
        <v>5530.0091360400002</v>
      </c>
      <c r="AA261">
        <v>5680.3278591500002</v>
      </c>
      <c r="AB261">
        <v>5680.3278591500002</v>
      </c>
      <c r="AC261">
        <v>5716.7891959199997</v>
      </c>
      <c r="AD261">
        <v>5716.7891959199997</v>
      </c>
      <c r="AE261">
        <v>5669.7331479799996</v>
      </c>
      <c r="AF261">
        <v>5669.7331479799996</v>
      </c>
      <c r="AG261">
        <v>5561.6581013999994</v>
      </c>
      <c r="AH261">
        <v>5561.6581013999994</v>
      </c>
      <c r="AI261">
        <v>5529.2828519300001</v>
      </c>
      <c r="AJ261">
        <v>5529.2828519300001</v>
      </c>
      <c r="AK261">
        <v>5740.7284981599996</v>
      </c>
      <c r="AL261">
        <v>5740.7284981599996</v>
      </c>
      <c r="AM261">
        <v>5911.0181858400001</v>
      </c>
      <c r="AN261">
        <v>5911.0181858400001</v>
      </c>
      <c r="AO261">
        <v>5888.80694219</v>
      </c>
      <c r="AP261">
        <v>5888.80694219</v>
      </c>
      <c r="AQ261">
        <v>5732.2683225400006</v>
      </c>
      <c r="AR261">
        <v>5732.2683225400006</v>
      </c>
      <c r="AS261">
        <v>5637.4538992799999</v>
      </c>
      <c r="AT261">
        <v>5637.4538992799999</v>
      </c>
      <c r="AU261">
        <v>5441.9972160899997</v>
      </c>
      <c r="AV261">
        <v>5441.9972160899997</v>
      </c>
      <c r="AW261">
        <v>5583.3198373600007</v>
      </c>
      <c r="AX261">
        <v>5583.3198373600007</v>
      </c>
      <c r="AZ261" s="171">
        <f t="shared" si="48"/>
        <v>5911.0181858400001</v>
      </c>
      <c r="BA261" s="172">
        <f t="shared" si="49"/>
        <v>127.51672559176001</v>
      </c>
    </row>
    <row r="262" spans="1:53"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row>
    <row r="263" spans="1:53" x14ac:dyDescent="0.25">
      <c r="A263" t="s">
        <v>241</v>
      </c>
      <c r="B263">
        <v>26</v>
      </c>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Z263"/>
      <c r="BA263"/>
    </row>
    <row r="264" spans="1:53" x14ac:dyDescent="0.25">
      <c r="A264" t="s">
        <v>78</v>
      </c>
      <c r="B264" t="s">
        <v>242</v>
      </c>
      <c r="C264" t="s">
        <v>272</v>
      </c>
      <c r="D264" t="s">
        <v>273</v>
      </c>
      <c r="E264" t="s">
        <v>272</v>
      </c>
      <c r="F264" t="s">
        <v>273</v>
      </c>
      <c r="G264" t="s">
        <v>272</v>
      </c>
      <c r="H264" t="s">
        <v>273</v>
      </c>
      <c r="I264" t="s">
        <v>272</v>
      </c>
      <c r="J264" t="s">
        <v>273</v>
      </c>
      <c r="K264" t="s">
        <v>272</v>
      </c>
      <c r="L264" t="s">
        <v>273</v>
      </c>
      <c r="M264" t="s">
        <v>272</v>
      </c>
      <c r="N264" t="s">
        <v>273</v>
      </c>
      <c r="O264" t="s">
        <v>272</v>
      </c>
      <c r="P264" t="s">
        <v>273</v>
      </c>
      <c r="Q264" t="s">
        <v>272</v>
      </c>
      <c r="R264" t="s">
        <v>273</v>
      </c>
      <c r="S264" t="s">
        <v>272</v>
      </c>
      <c r="T264" t="s">
        <v>273</v>
      </c>
      <c r="U264" t="s">
        <v>272</v>
      </c>
      <c r="V264" t="s">
        <v>273</v>
      </c>
      <c r="W264" t="s">
        <v>272</v>
      </c>
      <c r="X264" t="s">
        <v>273</v>
      </c>
      <c r="Y264" t="s">
        <v>272</v>
      </c>
      <c r="Z264" t="s">
        <v>273</v>
      </c>
      <c r="AA264" t="s">
        <v>272</v>
      </c>
      <c r="AB264" t="s">
        <v>273</v>
      </c>
      <c r="AC264" t="s">
        <v>272</v>
      </c>
      <c r="AD264" t="s">
        <v>273</v>
      </c>
      <c r="AE264" t="s">
        <v>272</v>
      </c>
      <c r="AF264" t="s">
        <v>273</v>
      </c>
      <c r="AG264" t="s">
        <v>272</v>
      </c>
      <c r="AH264" t="s">
        <v>273</v>
      </c>
      <c r="AI264" t="s">
        <v>272</v>
      </c>
      <c r="AJ264" t="s">
        <v>273</v>
      </c>
      <c r="AK264" t="s">
        <v>272</v>
      </c>
      <c r="AL264" t="s">
        <v>273</v>
      </c>
      <c r="AM264" t="s">
        <v>272</v>
      </c>
      <c r="AN264" t="s">
        <v>273</v>
      </c>
      <c r="AO264" t="s">
        <v>272</v>
      </c>
      <c r="AP264" t="s">
        <v>273</v>
      </c>
      <c r="AQ264" t="s">
        <v>272</v>
      </c>
      <c r="AR264" t="s">
        <v>273</v>
      </c>
      <c r="AS264" t="s">
        <v>272</v>
      </c>
      <c r="AT264" t="s">
        <v>273</v>
      </c>
      <c r="AU264" t="s">
        <v>272</v>
      </c>
      <c r="AV264" t="s">
        <v>273</v>
      </c>
      <c r="AW264" t="s">
        <v>272</v>
      </c>
      <c r="AX264" s="195" t="s">
        <v>243</v>
      </c>
      <c r="AZ264"/>
      <c r="BA264"/>
    </row>
    <row r="265" spans="1:53" x14ac:dyDescent="0.25">
      <c r="A265">
        <v>1</v>
      </c>
      <c r="B265"/>
      <c r="C265">
        <v>5331.3057751899996</v>
      </c>
      <c r="D265">
        <v>5331.3057751899996</v>
      </c>
      <c r="E265">
        <v>4971.5226004800006</v>
      </c>
      <c r="F265">
        <v>4971.5226004800006</v>
      </c>
      <c r="G265">
        <v>4776.8714392900001</v>
      </c>
      <c r="H265">
        <v>4776.8714392900001</v>
      </c>
      <c r="I265">
        <v>4596.7877651999997</v>
      </c>
      <c r="J265">
        <v>4596.7877651999997</v>
      </c>
      <c r="K265">
        <v>4517.7597107600004</v>
      </c>
      <c r="L265">
        <v>4517.7597107600004</v>
      </c>
      <c r="M265">
        <v>4563.2214228900002</v>
      </c>
      <c r="N265">
        <v>4563.2214228900002</v>
      </c>
      <c r="O265">
        <v>4583.2651192599997</v>
      </c>
      <c r="P265">
        <v>4583.2651192599997</v>
      </c>
      <c r="Q265">
        <v>5151.8942328499998</v>
      </c>
      <c r="R265">
        <v>5151.8942328499998</v>
      </c>
      <c r="S265">
        <v>5758.9461385000004</v>
      </c>
      <c r="T265">
        <v>5758.9461385000004</v>
      </c>
      <c r="U265">
        <v>6096.8552178499986</v>
      </c>
      <c r="V265">
        <v>6096.8552178499986</v>
      </c>
      <c r="W265">
        <v>6144.9058467000004</v>
      </c>
      <c r="X265">
        <v>6144.9058467000004</v>
      </c>
      <c r="Y265">
        <v>6126.2377529400001</v>
      </c>
      <c r="Z265">
        <v>6126.2377529400001</v>
      </c>
      <c r="AA265">
        <v>6144.6882361400003</v>
      </c>
      <c r="AB265">
        <v>6144.6882361400003</v>
      </c>
      <c r="AC265">
        <v>6021.7343445400002</v>
      </c>
      <c r="AD265">
        <v>6021.7343445400002</v>
      </c>
      <c r="AE265">
        <v>5912.11957962</v>
      </c>
      <c r="AF265">
        <v>5912.11957962</v>
      </c>
      <c r="AG265">
        <v>5863.5601656700001</v>
      </c>
      <c r="AH265">
        <v>5863.5601656700001</v>
      </c>
      <c r="AI265">
        <v>5859.3062314099998</v>
      </c>
      <c r="AJ265">
        <v>5859.3062314099998</v>
      </c>
      <c r="AK265">
        <v>5907.6893295899999</v>
      </c>
      <c r="AL265">
        <v>5907.6893295899999</v>
      </c>
      <c r="AM265">
        <v>5921.1048547199998</v>
      </c>
      <c r="AN265">
        <v>5921.1048547199998</v>
      </c>
      <c r="AO265">
        <v>5809.96623516</v>
      </c>
      <c r="AP265">
        <v>5809.96623516</v>
      </c>
      <c r="AQ265">
        <v>5675.7253109600006</v>
      </c>
      <c r="AR265">
        <v>5675.7253109600006</v>
      </c>
      <c r="AS265">
        <v>5740.1168370699997</v>
      </c>
      <c r="AT265">
        <v>5740.1168370699997</v>
      </c>
      <c r="AU265">
        <v>5504.7253597100007</v>
      </c>
      <c r="AV265">
        <v>5504.7253597100007</v>
      </c>
      <c r="AW265">
        <v>5504.8076645700003</v>
      </c>
      <c r="AX265">
        <v>5504.8076645700003</v>
      </c>
      <c r="AZ265" s="171">
        <f>MAX(C265:AX265)</f>
        <v>6144.9058467000004</v>
      </c>
      <c r="BA265" s="172">
        <f>SUM(C265:AX265)/2000</f>
        <v>132.48511717107002</v>
      </c>
    </row>
    <row r="266" spans="1:53" x14ac:dyDescent="0.25">
      <c r="A266">
        <v>2</v>
      </c>
      <c r="B266"/>
      <c r="C266">
        <v>5388.4158199499998</v>
      </c>
      <c r="D266">
        <v>5388.4158199499998</v>
      </c>
      <c r="E266">
        <v>5063.8432977900002</v>
      </c>
      <c r="F266">
        <v>5063.8432977900002</v>
      </c>
      <c r="G266">
        <v>4892.8568011099997</v>
      </c>
      <c r="H266">
        <v>4892.8568011099997</v>
      </c>
      <c r="I266">
        <v>4720.6780267100003</v>
      </c>
      <c r="J266">
        <v>4720.6780267100003</v>
      </c>
      <c r="K266">
        <v>4648.2361120899996</v>
      </c>
      <c r="L266">
        <v>4648.2361120899996</v>
      </c>
      <c r="M266">
        <v>4694.3832827000006</v>
      </c>
      <c r="N266">
        <v>4694.3832827000006</v>
      </c>
      <c r="O266">
        <v>4699.9339498099998</v>
      </c>
      <c r="P266">
        <v>4699.9339498099998</v>
      </c>
      <c r="Q266">
        <v>5228.3251147300007</v>
      </c>
      <c r="R266">
        <v>5228.3251147300007</v>
      </c>
      <c r="S266">
        <v>5792.8827297199996</v>
      </c>
      <c r="T266">
        <v>5792.8827297199996</v>
      </c>
      <c r="U266">
        <v>6094.4731320800001</v>
      </c>
      <c r="V266">
        <v>6094.4731320800001</v>
      </c>
      <c r="W266">
        <v>6121.0037993699998</v>
      </c>
      <c r="X266">
        <v>6121.0037993699998</v>
      </c>
      <c r="Y266">
        <v>6093.89373213</v>
      </c>
      <c r="Z266">
        <v>6093.89373213</v>
      </c>
      <c r="AA266">
        <v>6105.2541139699997</v>
      </c>
      <c r="AB266">
        <v>6105.2541139699997</v>
      </c>
      <c r="AC266">
        <v>5984.8014397000006</v>
      </c>
      <c r="AD266">
        <v>5984.8014397000006</v>
      </c>
      <c r="AE266">
        <v>5886.4949845499996</v>
      </c>
      <c r="AF266">
        <v>5886.4949845499996</v>
      </c>
      <c r="AG266">
        <v>5840.4212035500004</v>
      </c>
      <c r="AH266">
        <v>5840.4212035500004</v>
      </c>
      <c r="AI266">
        <v>5820.4621899500007</v>
      </c>
      <c r="AJ266">
        <v>5820.4621899500007</v>
      </c>
      <c r="AK266">
        <v>5838.9325903299996</v>
      </c>
      <c r="AL266">
        <v>5838.9325903299996</v>
      </c>
      <c r="AM266">
        <v>5838.7435483999998</v>
      </c>
      <c r="AN266">
        <v>5838.7435483999998</v>
      </c>
      <c r="AO266">
        <v>5743.2196517800003</v>
      </c>
      <c r="AP266">
        <v>5743.2196517800003</v>
      </c>
      <c r="AQ266">
        <v>5635.1472145799999</v>
      </c>
      <c r="AR266">
        <v>5635.1472145799999</v>
      </c>
      <c r="AS266">
        <v>5725.8604047999997</v>
      </c>
      <c r="AT266">
        <v>5725.8604047999997</v>
      </c>
      <c r="AU266" s="195">
        <v>5518.0054373700004</v>
      </c>
      <c r="AV266">
        <v>5518.0054373700004</v>
      </c>
      <c r="AW266">
        <v>5530.7460912200004</v>
      </c>
      <c r="AX266">
        <v>5530.7460912200004</v>
      </c>
      <c r="AZ266" s="171">
        <f t="shared" ref="AZ266:AZ271" si="50">MAX(C266:AX266)</f>
        <v>6121.0037993699998</v>
      </c>
      <c r="BA266" s="172">
        <f t="shared" ref="BA266:BA271" si="51">SUM(C266:AX266)/2000</f>
        <v>132.90701466839005</v>
      </c>
    </row>
    <row r="267" spans="1:53" x14ac:dyDescent="0.25">
      <c r="A267">
        <v>3</v>
      </c>
      <c r="B267"/>
      <c r="C267">
        <v>5378.5416886800003</v>
      </c>
      <c r="D267">
        <v>5378.5416886800003</v>
      </c>
      <c r="E267">
        <v>5045.30382285</v>
      </c>
      <c r="F267">
        <v>5045.30382285</v>
      </c>
      <c r="G267">
        <v>4865.67765194</v>
      </c>
      <c r="H267">
        <v>4865.67765194</v>
      </c>
      <c r="I267">
        <v>4688.3217432199999</v>
      </c>
      <c r="J267">
        <v>4688.3217432199999</v>
      </c>
      <c r="K267">
        <v>4606.4520068000002</v>
      </c>
      <c r="L267">
        <v>4606.4520068000002</v>
      </c>
      <c r="M267">
        <v>4651.09237674</v>
      </c>
      <c r="N267">
        <v>4651.09237674</v>
      </c>
      <c r="O267">
        <v>4662.2778783899994</v>
      </c>
      <c r="P267">
        <v>4662.2778783899994</v>
      </c>
      <c r="Q267">
        <v>5211.5187024100014</v>
      </c>
      <c r="R267">
        <v>5211.5187024100014</v>
      </c>
      <c r="S267">
        <v>5777.1616406600006</v>
      </c>
      <c r="T267">
        <v>5777.1616406600006</v>
      </c>
      <c r="U267">
        <v>6068.7202521999998</v>
      </c>
      <c r="V267">
        <v>6068.7202521999998</v>
      </c>
      <c r="W267">
        <v>6084.6358925599998</v>
      </c>
      <c r="X267">
        <v>6084.6358925599998</v>
      </c>
      <c r="Y267">
        <v>6046.0045584300015</v>
      </c>
      <c r="Z267">
        <v>6046.0045584300015</v>
      </c>
      <c r="AA267">
        <v>6053.4712256399998</v>
      </c>
      <c r="AB267">
        <v>6053.4712256399998</v>
      </c>
      <c r="AC267">
        <v>5931.8999335899998</v>
      </c>
      <c r="AD267">
        <v>5931.8999335899998</v>
      </c>
      <c r="AE267">
        <v>5835.0018197199997</v>
      </c>
      <c r="AF267">
        <v>5835.0018197199997</v>
      </c>
      <c r="AG267">
        <v>5795.84341279</v>
      </c>
      <c r="AH267">
        <v>5795.84341279</v>
      </c>
      <c r="AI267">
        <v>5781.0294050299999</v>
      </c>
      <c r="AJ267">
        <v>5781.0294050299999</v>
      </c>
      <c r="AK267">
        <v>5829.28960431</v>
      </c>
      <c r="AL267">
        <v>5829.28960431</v>
      </c>
      <c r="AM267">
        <v>5873.9616494900001</v>
      </c>
      <c r="AN267">
        <v>5873.9616494900001</v>
      </c>
      <c r="AO267">
        <v>5808.7490603599999</v>
      </c>
      <c r="AP267">
        <v>5808.7490603599999</v>
      </c>
      <c r="AQ267">
        <v>5689.3589000699994</v>
      </c>
      <c r="AR267">
        <v>5689.3589000699994</v>
      </c>
      <c r="AS267">
        <v>5740.8901772600002</v>
      </c>
      <c r="AT267">
        <v>5740.8901772600002</v>
      </c>
      <c r="AU267" s="195">
        <v>5505.8438496399986</v>
      </c>
      <c r="AV267">
        <v>5505.8438496399986</v>
      </c>
      <c r="AW267">
        <v>5535.2116864500003</v>
      </c>
      <c r="AX267">
        <v>5535.2116864500003</v>
      </c>
      <c r="AZ267" s="171">
        <f t="shared" si="50"/>
        <v>6084.6358925599998</v>
      </c>
      <c r="BA267" s="172">
        <f t="shared" si="51"/>
        <v>132.46625893922999</v>
      </c>
    </row>
    <row r="268" spans="1:53" x14ac:dyDescent="0.25">
      <c r="A268">
        <v>4</v>
      </c>
      <c r="B268"/>
      <c r="C268">
        <v>5461.2512551000009</v>
      </c>
      <c r="D268">
        <v>5461.2512551000009</v>
      </c>
      <c r="E268">
        <v>5101.0153991399993</v>
      </c>
      <c r="F268">
        <v>5101.0153991399993</v>
      </c>
      <c r="G268">
        <v>4898.4285333299986</v>
      </c>
      <c r="H268">
        <v>4898.4285333299986</v>
      </c>
      <c r="I268">
        <v>4693.3306385400001</v>
      </c>
      <c r="J268">
        <v>4693.3306385400001</v>
      </c>
      <c r="K268">
        <v>4600.70627969</v>
      </c>
      <c r="L268">
        <v>4600.70627969</v>
      </c>
      <c r="M268">
        <v>4572.9873907000001</v>
      </c>
      <c r="N268">
        <v>4572.9873907000001</v>
      </c>
      <c r="O268">
        <v>4557.02740369</v>
      </c>
      <c r="P268">
        <v>4557.02740369</v>
      </c>
      <c r="Q268">
        <v>5171.5421174399999</v>
      </c>
      <c r="R268">
        <v>5171.5421174399999</v>
      </c>
      <c r="S268">
        <v>5793.8694518000002</v>
      </c>
      <c r="T268">
        <v>5793.8694518000002</v>
      </c>
      <c r="U268">
        <v>6101.2746783399998</v>
      </c>
      <c r="V268">
        <v>6101.2746783399998</v>
      </c>
      <c r="W268">
        <v>6117.9929830800002</v>
      </c>
      <c r="X268">
        <v>6117.9929830800002</v>
      </c>
      <c r="Y268">
        <v>6080.6175208299992</v>
      </c>
      <c r="Z268">
        <v>6080.6175208299992</v>
      </c>
      <c r="AA268">
        <v>6095.8474880600006</v>
      </c>
      <c r="AB268">
        <v>6095.8474880600006</v>
      </c>
      <c r="AC268">
        <v>5972.7577219799996</v>
      </c>
      <c r="AD268">
        <v>5972.7577219799996</v>
      </c>
      <c r="AE268">
        <v>5878.5183230700004</v>
      </c>
      <c r="AF268">
        <v>5878.5183230700004</v>
      </c>
      <c r="AG268">
        <v>5847.8230404100004</v>
      </c>
      <c r="AH268">
        <v>5847.8230404100004</v>
      </c>
      <c r="AI268">
        <v>5893.9791417099996</v>
      </c>
      <c r="AJ268">
        <v>5893.9791417099996</v>
      </c>
      <c r="AK268">
        <v>6022.0634643499998</v>
      </c>
      <c r="AL268">
        <v>6022.0634643499998</v>
      </c>
      <c r="AM268">
        <v>6020.9818749900014</v>
      </c>
      <c r="AN268">
        <v>6020.9818749900014</v>
      </c>
      <c r="AO268">
        <v>5872.0109558499998</v>
      </c>
      <c r="AP268">
        <v>5872.0109558499998</v>
      </c>
      <c r="AQ268">
        <v>5741.4371624599999</v>
      </c>
      <c r="AR268">
        <v>5741.4371624599999</v>
      </c>
      <c r="AS268">
        <v>5836.9203667900001</v>
      </c>
      <c r="AT268">
        <v>5836.9203667900001</v>
      </c>
      <c r="AU268" s="195">
        <v>5630.3480334100004</v>
      </c>
      <c r="AV268">
        <v>5630.3480334100004</v>
      </c>
      <c r="AW268">
        <v>5670.5656355900001</v>
      </c>
      <c r="AX268">
        <v>5670.5656355900001</v>
      </c>
      <c r="AZ268" s="171">
        <f t="shared" si="50"/>
        <v>6117.9929830800002</v>
      </c>
      <c r="BA268" s="172">
        <f t="shared" si="51"/>
        <v>133.63329686035004</v>
      </c>
    </row>
    <row r="269" spans="1:53" x14ac:dyDescent="0.25">
      <c r="A269">
        <v>5</v>
      </c>
      <c r="B269"/>
      <c r="C269">
        <v>5582.4713657599996</v>
      </c>
      <c r="D269">
        <v>5582.4713657599996</v>
      </c>
      <c r="E269">
        <v>5240.1757640700007</v>
      </c>
      <c r="F269">
        <v>5240.1757640700007</v>
      </c>
      <c r="G269">
        <v>5049.1345246299998</v>
      </c>
      <c r="H269">
        <v>5049.1345246299998</v>
      </c>
      <c r="I269">
        <v>4864.2920822699998</v>
      </c>
      <c r="J269">
        <v>4864.2920822699998</v>
      </c>
      <c r="K269">
        <v>4773.6174548199997</v>
      </c>
      <c r="L269">
        <v>4773.6174548199997</v>
      </c>
      <c r="M269">
        <v>4784.8534819699998</v>
      </c>
      <c r="N269">
        <v>4784.8534819699998</v>
      </c>
      <c r="O269">
        <v>4771.8979573699999</v>
      </c>
      <c r="P269">
        <v>4771.8979573699999</v>
      </c>
      <c r="Q269">
        <v>5334.55826247</v>
      </c>
      <c r="R269">
        <v>5334.55826247</v>
      </c>
      <c r="S269">
        <v>5924.8875932200008</v>
      </c>
      <c r="T269">
        <v>5924.8875932200008</v>
      </c>
      <c r="U269">
        <v>6228.4119489000004</v>
      </c>
      <c r="V269">
        <v>6228.4119489000004</v>
      </c>
      <c r="W269">
        <v>6246.0205764800003</v>
      </c>
      <c r="X269">
        <v>6246.0205764800003</v>
      </c>
      <c r="Y269">
        <v>6208.5026662299997</v>
      </c>
      <c r="Z269">
        <v>6208.5026662299997</v>
      </c>
      <c r="AA269">
        <v>6207.1179656899994</v>
      </c>
      <c r="AB269">
        <v>6207.1179656899994</v>
      </c>
      <c r="AC269">
        <v>6083.7082714799999</v>
      </c>
      <c r="AD269">
        <v>6083.7082714799999</v>
      </c>
      <c r="AE269">
        <v>5979.0955590499998</v>
      </c>
      <c r="AF269">
        <v>5979.0955590499998</v>
      </c>
      <c r="AG269">
        <v>5934.2256784499996</v>
      </c>
      <c r="AH269">
        <v>5934.2256784499996</v>
      </c>
      <c r="AI269">
        <v>5919.8815606799999</v>
      </c>
      <c r="AJ269">
        <v>5919.8815606799999</v>
      </c>
      <c r="AK269">
        <v>5989.8041445600002</v>
      </c>
      <c r="AL269">
        <v>5989.8041445600002</v>
      </c>
      <c r="AM269">
        <v>6035.9410904200004</v>
      </c>
      <c r="AN269">
        <v>6035.9410904200004</v>
      </c>
      <c r="AO269">
        <v>5968.8636430699999</v>
      </c>
      <c r="AP269">
        <v>5968.8636430699999</v>
      </c>
      <c r="AQ269">
        <v>5862.7983883900006</v>
      </c>
      <c r="AR269">
        <v>5862.7983883900006</v>
      </c>
      <c r="AS269">
        <v>5938.6577448900007</v>
      </c>
      <c r="AT269">
        <v>5938.6577448900007</v>
      </c>
      <c r="AU269">
        <v>5713.3118003500003</v>
      </c>
      <c r="AV269">
        <v>5713.3118003500003</v>
      </c>
      <c r="AW269" s="195">
        <v>5745.6764399999993</v>
      </c>
      <c r="AX269">
        <v>5745.6764399999993</v>
      </c>
      <c r="AZ269" s="171">
        <f t="shared" si="50"/>
        <v>6246.0205764800003</v>
      </c>
      <c r="BA269" s="172">
        <f t="shared" si="51"/>
        <v>136.38790596522</v>
      </c>
    </row>
    <row r="270" spans="1:53" x14ac:dyDescent="0.25">
      <c r="A270">
        <v>6</v>
      </c>
      <c r="B270"/>
      <c r="C270">
        <v>5267.7541527100002</v>
      </c>
      <c r="D270">
        <v>5267.7541527100002</v>
      </c>
      <c r="E270">
        <v>5036.0466278599997</v>
      </c>
      <c r="F270">
        <v>5036.0466278599997</v>
      </c>
      <c r="G270">
        <v>4861.7794038399998</v>
      </c>
      <c r="H270">
        <v>4861.7794038399998</v>
      </c>
      <c r="I270">
        <v>4757.0973429100004</v>
      </c>
      <c r="J270">
        <v>4757.0973429100004</v>
      </c>
      <c r="K270">
        <v>4627.9638588600001</v>
      </c>
      <c r="L270">
        <v>4627.9638588600001</v>
      </c>
      <c r="M270">
        <v>4493.1918537700003</v>
      </c>
      <c r="N270">
        <v>4493.1918537700003</v>
      </c>
      <c r="O270">
        <v>4550.4465694700002</v>
      </c>
      <c r="P270">
        <v>4550.4465694700002</v>
      </c>
      <c r="Q270">
        <v>4984.4792655400006</v>
      </c>
      <c r="R270">
        <v>4984.4792655400006</v>
      </c>
      <c r="S270">
        <v>5365.5525647200002</v>
      </c>
      <c r="T270">
        <v>5365.5525647200002</v>
      </c>
      <c r="U270">
        <v>5550.91451039</v>
      </c>
      <c r="V270">
        <v>5550.91451039</v>
      </c>
      <c r="W270">
        <v>5654.7046139000004</v>
      </c>
      <c r="X270">
        <v>5654.7046139000004</v>
      </c>
      <c r="Y270">
        <v>5705.0966574899994</v>
      </c>
      <c r="Z270">
        <v>5705.0966574899994</v>
      </c>
      <c r="AA270">
        <v>5708.4844700600006</v>
      </c>
      <c r="AB270">
        <v>5708.4844700600006</v>
      </c>
      <c r="AC270">
        <v>5612.5731074400001</v>
      </c>
      <c r="AD270">
        <v>5612.5731074400001</v>
      </c>
      <c r="AE270">
        <v>5571.3593522299998</v>
      </c>
      <c r="AF270">
        <v>5571.3593522299998</v>
      </c>
      <c r="AG270">
        <v>5539.7814304900003</v>
      </c>
      <c r="AH270">
        <v>5539.7814304900003</v>
      </c>
      <c r="AI270">
        <v>5433.3924938399996</v>
      </c>
      <c r="AJ270">
        <v>5433.3924938399996</v>
      </c>
      <c r="AK270">
        <v>5431.3505542600014</v>
      </c>
      <c r="AL270">
        <v>5431.3505542600014</v>
      </c>
      <c r="AM270">
        <v>5481.8818470599999</v>
      </c>
      <c r="AN270">
        <v>5481.8818470599999</v>
      </c>
      <c r="AO270">
        <v>5562.67562077</v>
      </c>
      <c r="AP270">
        <v>5562.67562077</v>
      </c>
      <c r="AQ270">
        <v>5592.5977931699999</v>
      </c>
      <c r="AR270">
        <v>5592.5977931699999</v>
      </c>
      <c r="AS270">
        <v>5594.85147289</v>
      </c>
      <c r="AT270">
        <v>5594.85147289</v>
      </c>
      <c r="AU270">
        <v>5356.70075671</v>
      </c>
      <c r="AV270">
        <v>5356.70075671</v>
      </c>
      <c r="AW270">
        <v>5340.3922002700001</v>
      </c>
      <c r="AX270">
        <v>5340.3922002700001</v>
      </c>
      <c r="AZ270" s="171">
        <f t="shared" si="50"/>
        <v>5708.4844700600006</v>
      </c>
      <c r="BA270" s="172">
        <f t="shared" si="51"/>
        <v>127.08106852064992</v>
      </c>
    </row>
    <row r="271" spans="1:53" x14ac:dyDescent="0.25">
      <c r="A271">
        <v>7</v>
      </c>
      <c r="B271"/>
      <c r="C271">
        <v>5584.0765247600002</v>
      </c>
      <c r="D271">
        <v>5584.0765247600002</v>
      </c>
      <c r="E271">
        <v>5297.6285499100004</v>
      </c>
      <c r="F271">
        <v>5297.6285499100004</v>
      </c>
      <c r="G271">
        <v>5054.8321929599997</v>
      </c>
      <c r="H271">
        <v>5054.8321929599997</v>
      </c>
      <c r="I271">
        <v>4916.1378236399996</v>
      </c>
      <c r="J271">
        <v>4916.1378236399996</v>
      </c>
      <c r="K271">
        <v>4769.0515368799997</v>
      </c>
      <c r="L271">
        <v>4769.0515368799997</v>
      </c>
      <c r="M271">
        <v>4561.1515734900004</v>
      </c>
      <c r="N271">
        <v>4561.1515734900004</v>
      </c>
      <c r="O271">
        <v>4329.3495228299998</v>
      </c>
      <c r="P271">
        <v>4329.3495228299998</v>
      </c>
      <c r="Q271">
        <v>4353.9564750700001</v>
      </c>
      <c r="R271">
        <v>4353.9564750700001</v>
      </c>
      <c r="S271">
        <v>4562.7275488900004</v>
      </c>
      <c r="T271">
        <v>4562.7275488900004</v>
      </c>
      <c r="U271">
        <v>4884.1447376000006</v>
      </c>
      <c r="V271">
        <v>4884.1447376000006</v>
      </c>
      <c r="W271">
        <v>5196.19524981</v>
      </c>
      <c r="X271">
        <v>5196.19524981</v>
      </c>
      <c r="Y271">
        <v>5427.1428349600001</v>
      </c>
      <c r="Z271">
        <v>5427.1428349600001</v>
      </c>
      <c r="AA271">
        <v>5601.5004696599999</v>
      </c>
      <c r="AB271">
        <v>5601.5004696599999</v>
      </c>
      <c r="AC271">
        <v>5665.1467896700015</v>
      </c>
      <c r="AD271">
        <v>5665.1467896700015</v>
      </c>
      <c r="AE271">
        <v>5617.7745178900004</v>
      </c>
      <c r="AF271">
        <v>5617.7745178900004</v>
      </c>
      <c r="AG271">
        <v>5520.9145181399999</v>
      </c>
      <c r="AH271">
        <v>5520.9145181399999</v>
      </c>
      <c r="AI271">
        <v>5503.3035398100001</v>
      </c>
      <c r="AJ271">
        <v>5503.3035398100001</v>
      </c>
      <c r="AK271">
        <v>5742.1848249200002</v>
      </c>
      <c r="AL271">
        <v>5742.1848249200002</v>
      </c>
      <c r="AM271">
        <v>5849.6498819200006</v>
      </c>
      <c r="AN271">
        <v>5849.6498819200006</v>
      </c>
      <c r="AO271">
        <v>5759.7537087999999</v>
      </c>
      <c r="AP271">
        <v>5759.7537087999999</v>
      </c>
      <c r="AQ271">
        <v>5602.0161737600001</v>
      </c>
      <c r="AR271">
        <v>5602.0161737600001</v>
      </c>
      <c r="AS271">
        <v>5555.1053071799997</v>
      </c>
      <c r="AT271">
        <v>5555.1053071799997</v>
      </c>
      <c r="AU271">
        <v>5435.7163567699999</v>
      </c>
      <c r="AV271">
        <v>5435.7163567699999</v>
      </c>
      <c r="AW271">
        <v>5589.5438118599996</v>
      </c>
      <c r="AX271">
        <v>5589.5438118599996</v>
      </c>
      <c r="AZ271" s="171">
        <f t="shared" si="50"/>
        <v>5849.6498819200006</v>
      </c>
      <c r="BA271" s="172">
        <f t="shared" si="51"/>
        <v>126.37900447117997</v>
      </c>
    </row>
    <row r="272" spans="1:53"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row>
    <row r="273" spans="1:53" x14ac:dyDescent="0.25">
      <c r="A273" t="s">
        <v>241</v>
      </c>
      <c r="B273">
        <v>27</v>
      </c>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Z273"/>
      <c r="BA273"/>
    </row>
    <row r="274" spans="1:53" x14ac:dyDescent="0.25">
      <c r="A274" t="s">
        <v>78</v>
      </c>
      <c r="B274" t="s">
        <v>242</v>
      </c>
      <c r="C274" t="s">
        <v>272</v>
      </c>
      <c r="D274" t="s">
        <v>273</v>
      </c>
      <c r="E274" t="s">
        <v>272</v>
      </c>
      <c r="F274" t="s">
        <v>273</v>
      </c>
      <c r="G274" t="s">
        <v>272</v>
      </c>
      <c r="H274" t="s">
        <v>273</v>
      </c>
      <c r="I274" t="s">
        <v>272</v>
      </c>
      <c r="J274" t="s">
        <v>273</v>
      </c>
      <c r="K274" t="s">
        <v>272</v>
      </c>
      <c r="L274" t="s">
        <v>273</v>
      </c>
      <c r="M274" t="s">
        <v>272</v>
      </c>
      <c r="N274" t="s">
        <v>273</v>
      </c>
      <c r="O274" t="s">
        <v>272</v>
      </c>
      <c r="P274" t="s">
        <v>273</v>
      </c>
      <c r="Q274" t="s">
        <v>272</v>
      </c>
      <c r="R274" t="s">
        <v>273</v>
      </c>
      <c r="S274" t="s">
        <v>272</v>
      </c>
      <c r="T274" t="s">
        <v>273</v>
      </c>
      <c r="U274" t="s">
        <v>272</v>
      </c>
      <c r="V274" t="s">
        <v>273</v>
      </c>
      <c r="W274" t="s">
        <v>272</v>
      </c>
      <c r="X274" t="s">
        <v>273</v>
      </c>
      <c r="Y274" t="s">
        <v>272</v>
      </c>
      <c r="Z274" t="s">
        <v>273</v>
      </c>
      <c r="AA274" t="s">
        <v>272</v>
      </c>
      <c r="AB274" t="s">
        <v>273</v>
      </c>
      <c r="AC274" t="s">
        <v>272</v>
      </c>
      <c r="AD274" t="s">
        <v>273</v>
      </c>
      <c r="AE274" t="s">
        <v>272</v>
      </c>
      <c r="AF274" t="s">
        <v>273</v>
      </c>
      <c r="AG274" t="s">
        <v>272</v>
      </c>
      <c r="AH274" t="s">
        <v>273</v>
      </c>
      <c r="AI274" t="s">
        <v>272</v>
      </c>
      <c r="AJ274" t="s">
        <v>273</v>
      </c>
      <c r="AK274" t="s">
        <v>272</v>
      </c>
      <c r="AL274" t="s">
        <v>273</v>
      </c>
      <c r="AM274" t="s">
        <v>272</v>
      </c>
      <c r="AN274" t="s">
        <v>273</v>
      </c>
      <c r="AO274" t="s">
        <v>272</v>
      </c>
      <c r="AP274" t="s">
        <v>273</v>
      </c>
      <c r="AQ274" t="s">
        <v>272</v>
      </c>
      <c r="AR274" t="s">
        <v>273</v>
      </c>
      <c r="AS274" t="s">
        <v>272</v>
      </c>
      <c r="AT274" t="s">
        <v>273</v>
      </c>
      <c r="AU274" t="s">
        <v>272</v>
      </c>
      <c r="AV274" t="s">
        <v>273</v>
      </c>
      <c r="AW274" t="s">
        <v>272</v>
      </c>
      <c r="AX274" s="195" t="s">
        <v>243</v>
      </c>
      <c r="AZ274"/>
      <c r="BA274"/>
    </row>
    <row r="275" spans="1:53" x14ac:dyDescent="0.25">
      <c r="A275">
        <v>1</v>
      </c>
      <c r="B275"/>
      <c r="C275">
        <v>5370.7672760600008</v>
      </c>
      <c r="D275">
        <v>5370.7672760600008</v>
      </c>
      <c r="E275">
        <v>5007.8988681500005</v>
      </c>
      <c r="F275">
        <v>5007.8988681500005</v>
      </c>
      <c r="G275">
        <v>4797.7338071999993</v>
      </c>
      <c r="H275">
        <v>4797.7338071999993</v>
      </c>
      <c r="I275">
        <v>4589.5942191300001</v>
      </c>
      <c r="J275">
        <v>4589.5942191300001</v>
      </c>
      <c r="K275">
        <v>4499.0974121199997</v>
      </c>
      <c r="L275">
        <v>4499.0974121199997</v>
      </c>
      <c r="M275">
        <v>4493.1572214799999</v>
      </c>
      <c r="N275">
        <v>4493.1572214799999</v>
      </c>
      <c r="O275">
        <v>4492.0874854699996</v>
      </c>
      <c r="P275">
        <v>4492.0874854699996</v>
      </c>
      <c r="Q275">
        <v>5093.9352051300002</v>
      </c>
      <c r="R275">
        <v>5093.9352051300002</v>
      </c>
      <c r="S275">
        <v>5687.2634816600003</v>
      </c>
      <c r="T275">
        <v>5687.2634816600003</v>
      </c>
      <c r="U275">
        <v>6027.8559458399995</v>
      </c>
      <c r="V275">
        <v>6027.8559458399995</v>
      </c>
      <c r="W275">
        <v>6088.4653442499994</v>
      </c>
      <c r="X275">
        <v>6088.4653442499994</v>
      </c>
      <c r="Y275">
        <v>6086.8658945200004</v>
      </c>
      <c r="Z275">
        <v>6086.8658945200004</v>
      </c>
      <c r="AA275">
        <v>6113.8052827399997</v>
      </c>
      <c r="AB275">
        <v>6113.8052827399997</v>
      </c>
      <c r="AC275">
        <v>6000.7148874599998</v>
      </c>
      <c r="AD275">
        <v>6000.7148874599998</v>
      </c>
      <c r="AE275">
        <v>5912.7814286000012</v>
      </c>
      <c r="AF275">
        <v>5912.7814286000012</v>
      </c>
      <c r="AG275">
        <v>5890.6443801300002</v>
      </c>
      <c r="AH275">
        <v>5890.6443801300002</v>
      </c>
      <c r="AI275">
        <v>5933.4417344899994</v>
      </c>
      <c r="AJ275">
        <v>5933.4417344899994</v>
      </c>
      <c r="AK275">
        <v>6026.8462272200004</v>
      </c>
      <c r="AL275">
        <v>6026.8462272200004</v>
      </c>
      <c r="AM275">
        <v>6005.0119048500001</v>
      </c>
      <c r="AN275">
        <v>6005.0119048500001</v>
      </c>
      <c r="AO275">
        <v>5828.1635582599993</v>
      </c>
      <c r="AP275">
        <v>5828.1635582599993</v>
      </c>
      <c r="AQ275">
        <v>5691.8664074500002</v>
      </c>
      <c r="AR275">
        <v>5691.8664074500002</v>
      </c>
      <c r="AS275">
        <v>5790.6430917899997</v>
      </c>
      <c r="AT275">
        <v>5790.6430917899997</v>
      </c>
      <c r="AU275">
        <v>5589.18793026</v>
      </c>
      <c r="AV275">
        <v>5589.18793026</v>
      </c>
      <c r="AW275">
        <v>5602.34130387</v>
      </c>
      <c r="AX275">
        <v>5602.34130387</v>
      </c>
      <c r="AZ275" s="171">
        <f>MAX(C275:AX275)</f>
        <v>6113.8052827399997</v>
      </c>
      <c r="BA275" s="172">
        <f>SUM(C275:AX275)/2000</f>
        <v>132.62017029812995</v>
      </c>
    </row>
    <row r="276" spans="1:53" x14ac:dyDescent="0.25">
      <c r="A276">
        <v>2</v>
      </c>
      <c r="B276"/>
      <c r="C276">
        <v>5503.8842502199996</v>
      </c>
      <c r="D276">
        <v>5503.8842502199996</v>
      </c>
      <c r="E276">
        <v>5168.62847306</v>
      </c>
      <c r="F276">
        <v>5168.62847306</v>
      </c>
      <c r="G276">
        <v>4975.1351746399996</v>
      </c>
      <c r="H276">
        <v>4975.1351746399996</v>
      </c>
      <c r="I276">
        <v>4774.9399799100001</v>
      </c>
      <c r="J276">
        <v>4774.9399799100001</v>
      </c>
      <c r="K276">
        <v>4676.8067157900005</v>
      </c>
      <c r="L276">
        <v>4676.8067157900005</v>
      </c>
      <c r="M276">
        <v>4663.6079349600004</v>
      </c>
      <c r="N276">
        <v>4663.6079349600004</v>
      </c>
      <c r="O276">
        <v>4655.1589712099994</v>
      </c>
      <c r="P276">
        <v>4655.1589712099994</v>
      </c>
      <c r="Q276">
        <v>5237.0540224200004</v>
      </c>
      <c r="R276">
        <v>5237.0540224200004</v>
      </c>
      <c r="S276">
        <v>5780.6193562500002</v>
      </c>
      <c r="T276">
        <v>5780.6193562500002</v>
      </c>
      <c r="U276">
        <v>6062.8181674299994</v>
      </c>
      <c r="V276">
        <v>6062.8181674299994</v>
      </c>
      <c r="W276">
        <v>6094.03443229</v>
      </c>
      <c r="X276">
        <v>6094.03443229</v>
      </c>
      <c r="Y276">
        <v>6078.42988917</v>
      </c>
      <c r="Z276">
        <v>6078.42988917</v>
      </c>
      <c r="AA276">
        <v>6097.2438658000001</v>
      </c>
      <c r="AB276">
        <v>6097.2438658000001</v>
      </c>
      <c r="AC276">
        <v>5990.2012533999996</v>
      </c>
      <c r="AD276">
        <v>5990.2012533999996</v>
      </c>
      <c r="AE276">
        <v>5916.9962473600008</v>
      </c>
      <c r="AF276">
        <v>5916.9962473600008</v>
      </c>
      <c r="AG276">
        <v>5907.3101120900001</v>
      </c>
      <c r="AH276">
        <v>5907.3101120900001</v>
      </c>
      <c r="AI276">
        <v>5955.24668802</v>
      </c>
      <c r="AJ276">
        <v>5955.24668802</v>
      </c>
      <c r="AK276">
        <v>6051.9754544400002</v>
      </c>
      <c r="AL276">
        <v>6051.9754544400002</v>
      </c>
      <c r="AM276">
        <v>6045.0376458199999</v>
      </c>
      <c r="AN276">
        <v>6045.0376458199999</v>
      </c>
      <c r="AO276">
        <v>5887.5011368999994</v>
      </c>
      <c r="AP276">
        <v>5887.5011368999994</v>
      </c>
      <c r="AQ276">
        <v>5758.9098775799994</v>
      </c>
      <c r="AR276">
        <v>5758.9098775799994</v>
      </c>
      <c r="AS276">
        <v>5857.7980386099998</v>
      </c>
      <c r="AT276">
        <v>5857.7980386099998</v>
      </c>
      <c r="AU276">
        <v>5674.4036353400006</v>
      </c>
      <c r="AV276" s="195">
        <v>5674.4036353400006</v>
      </c>
      <c r="AW276">
        <v>5720.2992451299997</v>
      </c>
      <c r="AX276">
        <v>5720.2992451299997</v>
      </c>
      <c r="AZ276" s="171">
        <f t="shared" ref="AZ276:AZ281" si="52">MAX(C276:AX276)</f>
        <v>6097.2438658000001</v>
      </c>
      <c r="BA276" s="172">
        <f t="shared" ref="BA276:BA281" si="53">SUM(C276:AX276)/2000</f>
        <v>134.53404056783998</v>
      </c>
    </row>
    <row r="277" spans="1:53" x14ac:dyDescent="0.25">
      <c r="A277">
        <v>3</v>
      </c>
      <c r="B277"/>
      <c r="C277">
        <v>5406.8544690500003</v>
      </c>
      <c r="D277">
        <v>5406.8544690500003</v>
      </c>
      <c r="E277">
        <v>5094.9685466000001</v>
      </c>
      <c r="F277">
        <v>5094.9685466000001</v>
      </c>
      <c r="G277">
        <v>4920.8567059200004</v>
      </c>
      <c r="H277">
        <v>4920.8567059200004</v>
      </c>
      <c r="I277">
        <v>4736.2390494699994</v>
      </c>
      <c r="J277">
        <v>4736.2390494699994</v>
      </c>
      <c r="K277">
        <v>4649.9124299300001</v>
      </c>
      <c r="L277">
        <v>4649.9124299300001</v>
      </c>
      <c r="M277">
        <v>4649.1660691799998</v>
      </c>
      <c r="N277">
        <v>4649.1660691799998</v>
      </c>
      <c r="O277">
        <v>4649.8082706900004</v>
      </c>
      <c r="P277">
        <v>4649.8082706900004</v>
      </c>
      <c r="Q277">
        <v>5213.4212301300004</v>
      </c>
      <c r="R277">
        <v>5213.4212301300004</v>
      </c>
      <c r="S277">
        <v>5737.2848386099986</v>
      </c>
      <c r="T277">
        <v>5737.2848386099986</v>
      </c>
      <c r="U277">
        <v>6006.3606746500009</v>
      </c>
      <c r="V277">
        <v>6006.3606746500009</v>
      </c>
      <c r="W277">
        <v>6030.0708426900001</v>
      </c>
      <c r="X277">
        <v>6030.0708426900001</v>
      </c>
      <c r="Y277">
        <v>6021.3172744999993</v>
      </c>
      <c r="Z277">
        <v>6021.3172744999993</v>
      </c>
      <c r="AA277">
        <v>6024.2927827800004</v>
      </c>
      <c r="AB277">
        <v>6024.2927827800004</v>
      </c>
      <c r="AC277">
        <v>5923.6553741899997</v>
      </c>
      <c r="AD277">
        <v>5923.6553741899997</v>
      </c>
      <c r="AE277">
        <v>5864.3346612900004</v>
      </c>
      <c r="AF277">
        <v>5864.3346612900004</v>
      </c>
      <c r="AG277">
        <v>5863.4252061000007</v>
      </c>
      <c r="AH277">
        <v>5863.4252061000007</v>
      </c>
      <c r="AI277">
        <v>5911.5869673099996</v>
      </c>
      <c r="AJ277">
        <v>5911.5869673099996</v>
      </c>
      <c r="AK277">
        <v>6013.6793653799996</v>
      </c>
      <c r="AL277">
        <v>6013.6793653799996</v>
      </c>
      <c r="AM277">
        <v>5925.1894750199999</v>
      </c>
      <c r="AN277">
        <v>5925.1894750199999</v>
      </c>
      <c r="AO277">
        <v>5709.4721880300003</v>
      </c>
      <c r="AP277" s="195">
        <v>5709.4721880300003</v>
      </c>
      <c r="AQ277">
        <v>5580.71216396</v>
      </c>
      <c r="AR277">
        <v>5580.71216396</v>
      </c>
      <c r="AS277">
        <v>5717.8115799699999</v>
      </c>
      <c r="AT277">
        <v>5717.8115799699999</v>
      </c>
      <c r="AU277">
        <v>5575.3738210900001</v>
      </c>
      <c r="AV277">
        <v>5575.3738210900001</v>
      </c>
      <c r="AW277">
        <v>5614.8355889799996</v>
      </c>
      <c r="AX277">
        <v>5614.8355889799996</v>
      </c>
      <c r="AZ277" s="171">
        <f t="shared" si="52"/>
        <v>6030.0708426900001</v>
      </c>
      <c r="BA277" s="172">
        <f t="shared" si="53"/>
        <v>132.84062957551996</v>
      </c>
    </row>
    <row r="278" spans="1:53" x14ac:dyDescent="0.25">
      <c r="A278">
        <v>4</v>
      </c>
      <c r="B278"/>
      <c r="C278">
        <v>5410.0629204400002</v>
      </c>
      <c r="D278">
        <v>5410.0629204400002</v>
      </c>
      <c r="E278">
        <v>5094.2432889900001</v>
      </c>
      <c r="F278">
        <v>5094.2432889900001</v>
      </c>
      <c r="G278">
        <v>4916.2194024400014</v>
      </c>
      <c r="H278">
        <v>4916.2194024400014</v>
      </c>
      <c r="I278">
        <v>4738.1751279999999</v>
      </c>
      <c r="J278">
        <v>4738.1751279999999</v>
      </c>
      <c r="K278">
        <v>4653.58444151</v>
      </c>
      <c r="L278">
        <v>4653.58444151</v>
      </c>
      <c r="M278">
        <v>4682.7040371200001</v>
      </c>
      <c r="N278">
        <v>4682.7040371200001</v>
      </c>
      <c r="O278">
        <v>4669.5900007099999</v>
      </c>
      <c r="P278">
        <v>4669.5900007099999</v>
      </c>
      <c r="Q278">
        <v>5178.6095150499996</v>
      </c>
      <c r="R278">
        <v>5178.6095150499996</v>
      </c>
      <c r="S278">
        <v>5693.59535822</v>
      </c>
      <c r="T278">
        <v>5693.59535822</v>
      </c>
      <c r="U278">
        <v>5994.7781199299998</v>
      </c>
      <c r="V278">
        <v>5994.7781199299998</v>
      </c>
      <c r="W278">
        <v>6045.2164760100004</v>
      </c>
      <c r="X278">
        <v>6045.2164760100004</v>
      </c>
      <c r="Y278">
        <v>6037.2995110100001</v>
      </c>
      <c r="Z278">
        <v>6037.2995110100001</v>
      </c>
      <c r="AA278">
        <v>6058.7323946400002</v>
      </c>
      <c r="AB278">
        <v>6058.7323946400002</v>
      </c>
      <c r="AC278">
        <v>5952.6271434800001</v>
      </c>
      <c r="AD278">
        <v>5952.6271434800001</v>
      </c>
      <c r="AE278">
        <v>5874.5150547499998</v>
      </c>
      <c r="AF278">
        <v>5874.5150547499998</v>
      </c>
      <c r="AG278">
        <v>5847.2838571700004</v>
      </c>
      <c r="AH278">
        <v>5847.2838571700004</v>
      </c>
      <c r="AI278">
        <v>5857.2515220900004</v>
      </c>
      <c r="AJ278">
        <v>5857.2515220900004</v>
      </c>
      <c r="AK278">
        <v>5907.4733403199998</v>
      </c>
      <c r="AL278">
        <v>5907.4733403199998</v>
      </c>
      <c r="AM278">
        <v>5860.47826764</v>
      </c>
      <c r="AN278">
        <v>5860.47826764</v>
      </c>
      <c r="AO278">
        <v>5729.4661221400002</v>
      </c>
      <c r="AP278" s="195">
        <v>5729.4661221400002</v>
      </c>
      <c r="AQ278">
        <v>5614.9083548999988</v>
      </c>
      <c r="AR278">
        <v>5614.9083548999988</v>
      </c>
      <c r="AS278">
        <v>5724.6429009599997</v>
      </c>
      <c r="AT278">
        <v>5724.6429009599997</v>
      </c>
      <c r="AU278">
        <v>5546.7238391000001</v>
      </c>
      <c r="AV278">
        <v>5546.7238391000001</v>
      </c>
      <c r="AW278">
        <v>5571.4455485599992</v>
      </c>
      <c r="AX278">
        <v>5571.4455485599992</v>
      </c>
      <c r="AZ278" s="171">
        <f t="shared" si="52"/>
        <v>6058.7323946400002</v>
      </c>
      <c r="BA278" s="172">
        <f t="shared" si="53"/>
        <v>132.65962654517998</v>
      </c>
    </row>
    <row r="279" spans="1:53" x14ac:dyDescent="0.25">
      <c r="A279">
        <v>5</v>
      </c>
      <c r="B279"/>
      <c r="C279">
        <v>5322.5696830399993</v>
      </c>
      <c r="D279">
        <v>5322.5696830399993</v>
      </c>
      <c r="E279">
        <v>5015.9000189499993</v>
      </c>
      <c r="F279">
        <v>5015.9000189499993</v>
      </c>
      <c r="G279">
        <v>4853.5896241199998</v>
      </c>
      <c r="H279">
        <v>4853.5896241199998</v>
      </c>
      <c r="I279">
        <v>4676.1774681099996</v>
      </c>
      <c r="J279">
        <v>4676.1774681099996</v>
      </c>
      <c r="K279">
        <v>4613.1213081400001</v>
      </c>
      <c r="L279">
        <v>4613.1213081400001</v>
      </c>
      <c r="M279">
        <v>4671.5281034899999</v>
      </c>
      <c r="N279">
        <v>4671.5281034899999</v>
      </c>
      <c r="O279">
        <v>4674.8415265399999</v>
      </c>
      <c r="P279">
        <v>4674.8415265399999</v>
      </c>
      <c r="Q279">
        <v>5154.88939269</v>
      </c>
      <c r="R279">
        <v>5154.88939269</v>
      </c>
      <c r="S279">
        <v>5641.7230310900004</v>
      </c>
      <c r="T279">
        <v>5641.7230310900004</v>
      </c>
      <c r="U279">
        <v>5939.1662827300006</v>
      </c>
      <c r="V279">
        <v>5939.1662827300006</v>
      </c>
      <c r="W279">
        <v>5991.3462427699997</v>
      </c>
      <c r="X279">
        <v>5991.3462427699997</v>
      </c>
      <c r="Y279">
        <v>5986.5539075199986</v>
      </c>
      <c r="Z279">
        <v>5986.5539075199986</v>
      </c>
      <c r="AA279">
        <v>6007.8187182900001</v>
      </c>
      <c r="AB279">
        <v>6007.8187182900001</v>
      </c>
      <c r="AC279">
        <v>5906.8382971999999</v>
      </c>
      <c r="AD279">
        <v>5906.8382971999999</v>
      </c>
      <c r="AE279">
        <v>5834.8522579400014</v>
      </c>
      <c r="AF279">
        <v>5834.8522579400014</v>
      </c>
      <c r="AG279">
        <v>5809.0536018400007</v>
      </c>
      <c r="AH279">
        <v>5809.0536018400007</v>
      </c>
      <c r="AI279">
        <v>5817.3876230400001</v>
      </c>
      <c r="AJ279">
        <v>5817.3876230400001</v>
      </c>
      <c r="AK279">
        <v>5861.7763559900004</v>
      </c>
      <c r="AL279">
        <v>5861.7763559900004</v>
      </c>
      <c r="AM279">
        <v>5810.7262875599999</v>
      </c>
      <c r="AN279">
        <v>5810.7262875599999</v>
      </c>
      <c r="AO279">
        <v>5657.4228079999993</v>
      </c>
      <c r="AP279" s="195">
        <v>5657.4228079999993</v>
      </c>
      <c r="AQ279">
        <v>5524.3757983699998</v>
      </c>
      <c r="AR279">
        <v>5524.3757983699998</v>
      </c>
      <c r="AS279">
        <v>5619.2954761699993</v>
      </c>
      <c r="AT279">
        <v>5619.2954761699993</v>
      </c>
      <c r="AU279">
        <v>5446.4007304899997</v>
      </c>
      <c r="AV279">
        <v>5446.4007304899997</v>
      </c>
      <c r="AW279">
        <v>5470.5170742300006</v>
      </c>
      <c r="AX279">
        <v>5470.5170742300006</v>
      </c>
      <c r="AZ279" s="171">
        <f t="shared" si="52"/>
        <v>6007.8187182900001</v>
      </c>
      <c r="BA279" s="172">
        <f t="shared" si="53"/>
        <v>131.30787161831</v>
      </c>
    </row>
    <row r="280" spans="1:53" x14ac:dyDescent="0.25">
      <c r="A280">
        <v>6</v>
      </c>
      <c r="B280"/>
      <c r="C280">
        <v>4979.7866031100002</v>
      </c>
      <c r="D280">
        <v>4979.7866031100002</v>
      </c>
      <c r="E280">
        <v>4746.1348615999996</v>
      </c>
      <c r="F280">
        <v>4746.1348615999996</v>
      </c>
      <c r="G280">
        <v>4574.8696286300001</v>
      </c>
      <c r="H280">
        <v>4574.8696286300001</v>
      </c>
      <c r="I280">
        <v>4481.4313159699996</v>
      </c>
      <c r="J280">
        <v>4481.4313159699996</v>
      </c>
      <c r="K280">
        <v>4380.5758674600002</v>
      </c>
      <c r="L280">
        <v>4380.5758674600002</v>
      </c>
      <c r="M280">
        <v>4260.1175681799996</v>
      </c>
      <c r="N280">
        <v>4260.1175681799996</v>
      </c>
      <c r="O280">
        <v>4294.7830025799994</v>
      </c>
      <c r="P280">
        <v>4294.7830025799994</v>
      </c>
      <c r="Q280">
        <v>4650.6279701800004</v>
      </c>
      <c r="R280">
        <v>4650.6279701800004</v>
      </c>
      <c r="S280">
        <v>5007.3611753199993</v>
      </c>
      <c r="T280">
        <v>5007.3611753199993</v>
      </c>
      <c r="U280">
        <v>5221.6917782700002</v>
      </c>
      <c r="V280">
        <v>5221.6917782700002</v>
      </c>
      <c r="W280">
        <v>5386.212614</v>
      </c>
      <c r="X280">
        <v>5386.212614</v>
      </c>
      <c r="Y280">
        <v>5470.1714795099997</v>
      </c>
      <c r="Z280">
        <v>5470.1714795099997</v>
      </c>
      <c r="AA280">
        <v>5498.4190107300001</v>
      </c>
      <c r="AB280">
        <v>5498.4190107300001</v>
      </c>
      <c r="AC280">
        <v>5427.2074418000002</v>
      </c>
      <c r="AD280">
        <v>5427.2074418000002</v>
      </c>
      <c r="AE280">
        <v>5397.8674281599997</v>
      </c>
      <c r="AF280">
        <v>5397.8674281599997</v>
      </c>
      <c r="AG280">
        <v>5343.6805133200014</v>
      </c>
      <c r="AH280">
        <v>5343.6805133200014</v>
      </c>
      <c r="AI280">
        <v>5251.6401970699999</v>
      </c>
      <c r="AJ280">
        <v>5251.6401970699999</v>
      </c>
      <c r="AK280">
        <v>5248.7204840799996</v>
      </c>
      <c r="AL280">
        <v>5248.7204840799996</v>
      </c>
      <c r="AM280">
        <v>5257.98118307</v>
      </c>
      <c r="AN280">
        <v>5257.98118307</v>
      </c>
      <c r="AO280">
        <v>5260.7772224199998</v>
      </c>
      <c r="AP280" s="195">
        <v>5260.7772224199998</v>
      </c>
      <c r="AQ280">
        <v>5256.9265876499994</v>
      </c>
      <c r="AR280">
        <v>5256.9265876499994</v>
      </c>
      <c r="AS280">
        <v>5264.1134638200001</v>
      </c>
      <c r="AT280">
        <v>5264.1134638200001</v>
      </c>
      <c r="AU280">
        <v>5057.5984801499999</v>
      </c>
      <c r="AV280">
        <v>5057.5984801499999</v>
      </c>
      <c r="AW280">
        <v>5030.8051823699998</v>
      </c>
      <c r="AX280">
        <v>5030.8051823699998</v>
      </c>
      <c r="AZ280" s="171">
        <f t="shared" si="52"/>
        <v>5498.4190107300001</v>
      </c>
      <c r="BA280" s="172">
        <f t="shared" si="53"/>
        <v>120.74950105944998</v>
      </c>
    </row>
    <row r="281" spans="1:53" x14ac:dyDescent="0.25">
      <c r="A281">
        <v>7</v>
      </c>
      <c r="B281"/>
      <c r="C281">
        <v>5133.05399674</v>
      </c>
      <c r="D281">
        <v>5133.05399674</v>
      </c>
      <c r="E281">
        <v>4874.1796249500003</v>
      </c>
      <c r="F281">
        <v>4874.1796249500003</v>
      </c>
      <c r="G281">
        <v>4657.2976379600004</v>
      </c>
      <c r="H281">
        <v>4657.2976379600004</v>
      </c>
      <c r="I281">
        <v>4539.9927955900002</v>
      </c>
      <c r="J281">
        <v>4539.9927955900002</v>
      </c>
      <c r="K281">
        <v>4440.5460647600003</v>
      </c>
      <c r="L281">
        <v>4440.5460647600003</v>
      </c>
      <c r="M281">
        <v>4281.9469324700003</v>
      </c>
      <c r="N281">
        <v>4281.9469324700003</v>
      </c>
      <c r="O281">
        <v>4114.2756162200003</v>
      </c>
      <c r="P281">
        <v>4114.2756162200003</v>
      </c>
      <c r="Q281">
        <v>4153.37778944</v>
      </c>
      <c r="R281">
        <v>4153.37778944</v>
      </c>
      <c r="S281">
        <v>4382.97331743</v>
      </c>
      <c r="T281">
        <v>4382.97331743</v>
      </c>
      <c r="U281">
        <v>4693.6212166099986</v>
      </c>
      <c r="V281">
        <v>4693.6212166099986</v>
      </c>
      <c r="W281">
        <v>4978.3634393499997</v>
      </c>
      <c r="X281">
        <v>4978.3634393499997</v>
      </c>
      <c r="Y281">
        <v>5181.9625449100004</v>
      </c>
      <c r="Z281">
        <v>5181.9625449100004</v>
      </c>
      <c r="AA281">
        <v>5320.7694988900002</v>
      </c>
      <c r="AB281">
        <v>5320.7694988900002</v>
      </c>
      <c r="AC281">
        <v>5350.9652876500004</v>
      </c>
      <c r="AD281">
        <v>5350.9652876500004</v>
      </c>
      <c r="AE281">
        <v>5296.41953371</v>
      </c>
      <c r="AF281">
        <v>5296.41953371</v>
      </c>
      <c r="AG281">
        <v>5188.8539228</v>
      </c>
      <c r="AH281">
        <v>5188.8539228</v>
      </c>
      <c r="AI281">
        <v>5090.3439063400001</v>
      </c>
      <c r="AJ281">
        <v>5090.3439063400001</v>
      </c>
      <c r="AK281">
        <v>5207.4419807100003</v>
      </c>
      <c r="AL281">
        <v>5207.4419807100003</v>
      </c>
      <c r="AM281">
        <v>5338.9932026699998</v>
      </c>
      <c r="AN281">
        <v>5338.9932026699998</v>
      </c>
      <c r="AO281">
        <v>5347.7467314100004</v>
      </c>
      <c r="AP281" s="195">
        <v>5347.7467314100004</v>
      </c>
      <c r="AQ281">
        <v>5244.3736604400001</v>
      </c>
      <c r="AR281">
        <v>5244.3736604400001</v>
      </c>
      <c r="AS281">
        <v>5186.2648422400007</v>
      </c>
      <c r="AT281">
        <v>5186.2648422400007</v>
      </c>
      <c r="AU281">
        <v>5014.7097750499997</v>
      </c>
      <c r="AV281">
        <v>5014.7097750499997</v>
      </c>
      <c r="AW281">
        <v>5104.1651333499995</v>
      </c>
      <c r="AX281">
        <v>5104.1651333499995</v>
      </c>
      <c r="AZ281" s="171">
        <f t="shared" si="52"/>
        <v>5350.9652876500004</v>
      </c>
      <c r="BA281" s="172">
        <f t="shared" si="53"/>
        <v>118.12263845168999</v>
      </c>
    </row>
    <row r="282" spans="1:53"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s="195"/>
      <c r="AQ282"/>
      <c r="AR282"/>
      <c r="AS282"/>
      <c r="AT282"/>
      <c r="AU282"/>
      <c r="AV282"/>
      <c r="AW282"/>
      <c r="AX282"/>
    </row>
    <row r="283" spans="1:53" x14ac:dyDescent="0.25">
      <c r="A283" t="s">
        <v>241</v>
      </c>
      <c r="B283">
        <v>28</v>
      </c>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s="195"/>
      <c r="AQ283"/>
      <c r="AR283"/>
      <c r="AS283"/>
      <c r="AT283"/>
      <c r="AU283"/>
      <c r="AV283"/>
      <c r="AW283"/>
      <c r="AX283"/>
      <c r="AZ283"/>
      <c r="BA283"/>
    </row>
    <row r="284" spans="1:53" x14ac:dyDescent="0.25">
      <c r="A284" t="s">
        <v>78</v>
      </c>
      <c r="B284" t="s">
        <v>242</v>
      </c>
      <c r="C284" t="s">
        <v>272</v>
      </c>
      <c r="D284" t="s">
        <v>273</v>
      </c>
      <c r="E284" t="s">
        <v>272</v>
      </c>
      <c r="F284" t="s">
        <v>273</v>
      </c>
      <c r="G284" t="s">
        <v>272</v>
      </c>
      <c r="H284" t="s">
        <v>273</v>
      </c>
      <c r="I284" t="s">
        <v>272</v>
      </c>
      <c r="J284" t="s">
        <v>273</v>
      </c>
      <c r="K284" t="s">
        <v>272</v>
      </c>
      <c r="L284" t="s">
        <v>273</v>
      </c>
      <c r="M284" t="s">
        <v>272</v>
      </c>
      <c r="N284" t="s">
        <v>273</v>
      </c>
      <c r="O284" t="s">
        <v>272</v>
      </c>
      <c r="P284" t="s">
        <v>273</v>
      </c>
      <c r="Q284" t="s">
        <v>272</v>
      </c>
      <c r="R284" t="s">
        <v>273</v>
      </c>
      <c r="S284" t="s">
        <v>272</v>
      </c>
      <c r="T284" t="s">
        <v>273</v>
      </c>
      <c r="U284" t="s">
        <v>272</v>
      </c>
      <c r="V284" t="s">
        <v>273</v>
      </c>
      <c r="W284" t="s">
        <v>272</v>
      </c>
      <c r="X284" t="s">
        <v>273</v>
      </c>
      <c r="Y284" t="s">
        <v>272</v>
      </c>
      <c r="Z284" t="s">
        <v>273</v>
      </c>
      <c r="AA284" t="s">
        <v>272</v>
      </c>
      <c r="AB284" t="s">
        <v>273</v>
      </c>
      <c r="AC284" t="s">
        <v>272</v>
      </c>
      <c r="AD284" t="s">
        <v>273</v>
      </c>
      <c r="AE284" t="s">
        <v>272</v>
      </c>
      <c r="AF284" t="s">
        <v>273</v>
      </c>
      <c r="AG284" t="s">
        <v>272</v>
      </c>
      <c r="AH284" t="s">
        <v>273</v>
      </c>
      <c r="AI284" t="s">
        <v>272</v>
      </c>
      <c r="AJ284" t="s">
        <v>273</v>
      </c>
      <c r="AK284" t="s">
        <v>272</v>
      </c>
      <c r="AL284" t="s">
        <v>273</v>
      </c>
      <c r="AM284" t="s">
        <v>272</v>
      </c>
      <c r="AN284" t="s">
        <v>273</v>
      </c>
      <c r="AO284" t="s">
        <v>272</v>
      </c>
      <c r="AP284" t="s">
        <v>273</v>
      </c>
      <c r="AQ284" t="s">
        <v>272</v>
      </c>
      <c r="AR284" t="s">
        <v>273</v>
      </c>
      <c r="AS284" t="s">
        <v>272</v>
      </c>
      <c r="AT284" t="s">
        <v>273</v>
      </c>
      <c r="AU284" t="s">
        <v>272</v>
      </c>
      <c r="AV284" t="s">
        <v>273</v>
      </c>
      <c r="AW284" t="s">
        <v>272</v>
      </c>
      <c r="AX284" s="195" t="s">
        <v>243</v>
      </c>
      <c r="AZ284"/>
      <c r="BA284"/>
    </row>
    <row r="285" spans="1:53" x14ac:dyDescent="0.25">
      <c r="A285">
        <v>1</v>
      </c>
      <c r="B285"/>
      <c r="C285">
        <v>5205.5816601300003</v>
      </c>
      <c r="D285">
        <v>5205.5816601300003</v>
      </c>
      <c r="E285">
        <v>4848.4625009000001</v>
      </c>
      <c r="F285">
        <v>4848.4625009000001</v>
      </c>
      <c r="G285">
        <v>4648.4890160100003</v>
      </c>
      <c r="H285">
        <v>4648.4890160100003</v>
      </c>
      <c r="I285">
        <v>4464.79407403</v>
      </c>
      <c r="J285">
        <v>4464.79407403</v>
      </c>
      <c r="K285">
        <v>4402.8444336499997</v>
      </c>
      <c r="L285">
        <v>4402.8444336499997</v>
      </c>
      <c r="M285">
        <v>4494.9210772500001</v>
      </c>
      <c r="N285">
        <v>4494.9210772500001</v>
      </c>
      <c r="O285">
        <v>4552.0288761000002</v>
      </c>
      <c r="P285">
        <v>4552.0288761000002</v>
      </c>
      <c r="Q285">
        <v>5075.4387473200004</v>
      </c>
      <c r="R285">
        <v>5075.4387473200004</v>
      </c>
      <c r="S285">
        <v>5570.4517343000007</v>
      </c>
      <c r="T285">
        <v>5570.4517343000007</v>
      </c>
      <c r="U285">
        <v>5901.0840468000006</v>
      </c>
      <c r="V285">
        <v>5901.0840468000006</v>
      </c>
      <c r="W285">
        <v>5984.2339460200001</v>
      </c>
      <c r="X285">
        <v>5984.2339460200001</v>
      </c>
      <c r="Y285">
        <v>5992.2199610500002</v>
      </c>
      <c r="Z285">
        <v>5992.2199610500002</v>
      </c>
      <c r="AA285">
        <v>6021.7919145000014</v>
      </c>
      <c r="AB285">
        <v>6021.7919145000014</v>
      </c>
      <c r="AC285">
        <v>5922.9501885899999</v>
      </c>
      <c r="AD285">
        <v>5922.9501885899999</v>
      </c>
      <c r="AE285">
        <v>5838.77860117</v>
      </c>
      <c r="AF285">
        <v>5838.77860117</v>
      </c>
      <c r="AG285">
        <v>5812.1794774699993</v>
      </c>
      <c r="AH285">
        <v>5812.1794774699993</v>
      </c>
      <c r="AI285">
        <v>5835.9479670199999</v>
      </c>
      <c r="AJ285">
        <v>5835.9479670199999</v>
      </c>
      <c r="AK285">
        <v>5939.5030042799999</v>
      </c>
      <c r="AL285">
        <v>5939.5030042799999</v>
      </c>
      <c r="AM285">
        <v>5968.9196241999998</v>
      </c>
      <c r="AN285">
        <v>5968.9196241999998</v>
      </c>
      <c r="AO285">
        <v>5843.1780943000003</v>
      </c>
      <c r="AP285">
        <v>5843.1780943000003</v>
      </c>
      <c r="AQ285">
        <v>5640.8851732800003</v>
      </c>
      <c r="AR285">
        <v>5640.8851732800003</v>
      </c>
      <c r="AS285">
        <v>5620.5649600200004</v>
      </c>
      <c r="AT285">
        <v>5620.5649600200004</v>
      </c>
      <c r="AU285">
        <v>5370.2715594700003</v>
      </c>
      <c r="AV285">
        <v>5370.2715594700003</v>
      </c>
      <c r="AW285" s="195">
        <v>5394.5965439400006</v>
      </c>
      <c r="AX285">
        <v>5394.5965439400006</v>
      </c>
      <c r="AZ285" s="171">
        <f>MAX(C285:AX285)</f>
        <v>6021.7919145000014</v>
      </c>
      <c r="BA285" s="172">
        <f>SUM(C285:AX285)/2000</f>
        <v>130.35011718180002</v>
      </c>
    </row>
    <row r="286" spans="1:53" x14ac:dyDescent="0.25">
      <c r="A286">
        <v>2</v>
      </c>
      <c r="B286"/>
      <c r="C286">
        <v>5488.8587591899995</v>
      </c>
      <c r="D286">
        <v>5488.8587591899995</v>
      </c>
      <c r="E286">
        <v>5148.2665434600003</v>
      </c>
      <c r="F286">
        <v>5148.2665434600003</v>
      </c>
      <c r="G286">
        <v>4949.8674946800002</v>
      </c>
      <c r="H286">
        <v>4949.8674946800002</v>
      </c>
      <c r="I286">
        <v>4754.2265598699996</v>
      </c>
      <c r="J286">
        <v>4754.2265598699996</v>
      </c>
      <c r="K286">
        <v>4669.31273186</v>
      </c>
      <c r="L286">
        <v>4669.31273186</v>
      </c>
      <c r="M286">
        <v>4701.11824471</v>
      </c>
      <c r="N286">
        <v>4701.11824471</v>
      </c>
      <c r="O286">
        <v>4711.5586400800003</v>
      </c>
      <c r="P286">
        <v>4711.5586400800003</v>
      </c>
      <c r="Q286">
        <v>5237.18365103</v>
      </c>
      <c r="R286">
        <v>5237.18365103</v>
      </c>
      <c r="S286">
        <v>5720.2488268500001</v>
      </c>
      <c r="T286">
        <v>5720.2488268500001</v>
      </c>
      <c r="U286">
        <v>6019.6447089200001</v>
      </c>
      <c r="V286">
        <v>6019.6447089200001</v>
      </c>
      <c r="W286">
        <v>6080.5033148100001</v>
      </c>
      <c r="X286">
        <v>6080.5033148100001</v>
      </c>
      <c r="Y286">
        <v>6075.7545605100004</v>
      </c>
      <c r="Z286">
        <v>6075.7545605100004</v>
      </c>
      <c r="AA286">
        <v>6106.8031283800001</v>
      </c>
      <c r="AB286">
        <v>6106.8031283800001</v>
      </c>
      <c r="AC286">
        <v>6000.8472215399997</v>
      </c>
      <c r="AD286">
        <v>6000.8472215399997</v>
      </c>
      <c r="AE286">
        <v>5916.8923331699998</v>
      </c>
      <c r="AF286">
        <v>5916.8923331699998</v>
      </c>
      <c r="AG286">
        <v>5897.2611915500001</v>
      </c>
      <c r="AH286">
        <v>5897.2611915500001</v>
      </c>
      <c r="AI286">
        <v>5930.8348144300007</v>
      </c>
      <c r="AJ286">
        <v>5930.8348144300007</v>
      </c>
      <c r="AK286">
        <v>6040.5602642599997</v>
      </c>
      <c r="AL286">
        <v>6040.5602642599997</v>
      </c>
      <c r="AM286">
        <v>6072.2940013999996</v>
      </c>
      <c r="AN286">
        <v>6072.2940013999996</v>
      </c>
      <c r="AO286">
        <v>5967.4461818099999</v>
      </c>
      <c r="AP286" s="195">
        <v>5967.4461818099999</v>
      </c>
      <c r="AQ286">
        <v>5808.9726100300004</v>
      </c>
      <c r="AR286">
        <v>5808.9726100300004</v>
      </c>
      <c r="AS286">
        <v>5840.88293634</v>
      </c>
      <c r="AT286">
        <v>5840.88293634</v>
      </c>
      <c r="AU286">
        <v>5619.1544658100001</v>
      </c>
      <c r="AV286">
        <v>5619.1544658100001</v>
      </c>
      <c r="AW286">
        <v>5665.2644009800006</v>
      </c>
      <c r="AX286">
        <v>5665.2644009800006</v>
      </c>
      <c r="AZ286" s="171">
        <f t="shared" ref="AZ286:AZ291" si="54">MAX(C286:AX286)</f>
        <v>6106.8031283800001</v>
      </c>
      <c r="BA286" s="172">
        <f t="shared" ref="BA286:BA291" si="55">SUM(C286:AX286)/2000</f>
        <v>134.42375758567005</v>
      </c>
    </row>
    <row r="287" spans="1:53" x14ac:dyDescent="0.25">
      <c r="A287">
        <v>3</v>
      </c>
      <c r="B287"/>
      <c r="C287">
        <v>5456.3268607700002</v>
      </c>
      <c r="D287">
        <v>5456.3268607700002</v>
      </c>
      <c r="E287">
        <v>5125.2073712300007</v>
      </c>
      <c r="F287">
        <v>5125.2073712300007</v>
      </c>
      <c r="G287">
        <v>4934.3539405800002</v>
      </c>
      <c r="H287">
        <v>4934.3539405800002</v>
      </c>
      <c r="I287">
        <v>4748.9152035799998</v>
      </c>
      <c r="J287">
        <v>4748.9152035799998</v>
      </c>
      <c r="K287">
        <v>4665.1948666600001</v>
      </c>
      <c r="L287">
        <v>4665.1948666600001</v>
      </c>
      <c r="M287">
        <v>4708.2704289800004</v>
      </c>
      <c r="N287">
        <v>4708.2704289800004</v>
      </c>
      <c r="O287">
        <v>4721.8133543399999</v>
      </c>
      <c r="P287">
        <v>4721.8133543399999</v>
      </c>
      <c r="Q287">
        <v>5237.6095433299997</v>
      </c>
      <c r="R287">
        <v>5237.6095433299997</v>
      </c>
      <c r="S287">
        <v>5715.0994547700002</v>
      </c>
      <c r="T287">
        <v>5715.0994547700002</v>
      </c>
      <c r="U287">
        <v>6008.6363923899999</v>
      </c>
      <c r="V287">
        <v>6008.6363923899999</v>
      </c>
      <c r="W287">
        <v>6062.3960550600004</v>
      </c>
      <c r="X287">
        <v>6062.3960550600004</v>
      </c>
      <c r="Y287">
        <v>6054.3077239900003</v>
      </c>
      <c r="Z287">
        <v>6054.3077239900003</v>
      </c>
      <c r="AA287">
        <v>6082.0383757600002</v>
      </c>
      <c r="AB287">
        <v>6082.0383757600002</v>
      </c>
      <c r="AC287">
        <v>5976.6816491899999</v>
      </c>
      <c r="AD287">
        <v>5976.6816491899999</v>
      </c>
      <c r="AE287">
        <v>5896.99979076</v>
      </c>
      <c r="AF287">
        <v>5896.99979076</v>
      </c>
      <c r="AG287">
        <v>5878.6049283299999</v>
      </c>
      <c r="AH287">
        <v>5878.6049283299999</v>
      </c>
      <c r="AI287">
        <v>5906.6194823999986</v>
      </c>
      <c r="AJ287">
        <v>5906.6194823999986</v>
      </c>
      <c r="AK287">
        <v>6001.7520623800001</v>
      </c>
      <c r="AL287">
        <v>6001.7520623800001</v>
      </c>
      <c r="AM287">
        <v>6021.5396671799999</v>
      </c>
      <c r="AN287">
        <v>6021.5396671799999</v>
      </c>
      <c r="AO287">
        <v>5910.6227936499999</v>
      </c>
      <c r="AP287" s="195">
        <v>5910.6227936499999</v>
      </c>
      <c r="AQ287">
        <v>5754.6963126999999</v>
      </c>
      <c r="AR287">
        <v>5754.6963126999999</v>
      </c>
      <c r="AS287">
        <v>5793.6162409400004</v>
      </c>
      <c r="AT287">
        <v>5793.6162409400004</v>
      </c>
      <c r="AU287">
        <v>5582.0887746899998</v>
      </c>
      <c r="AV287">
        <v>5582.0887746899998</v>
      </c>
      <c r="AW287">
        <v>5627.9916943799999</v>
      </c>
      <c r="AX287">
        <v>5627.9916943799999</v>
      </c>
      <c r="AZ287" s="171">
        <f t="shared" si="54"/>
        <v>6082.0383757600002</v>
      </c>
      <c r="BA287" s="172">
        <f t="shared" si="55"/>
        <v>133.87138296803997</v>
      </c>
    </row>
    <row r="288" spans="1:53" x14ac:dyDescent="0.25">
      <c r="A288">
        <v>4</v>
      </c>
      <c r="B288"/>
      <c r="C288">
        <v>5359.9670787099994</v>
      </c>
      <c r="D288">
        <v>5359.9670787099994</v>
      </c>
      <c r="E288">
        <v>5044.1955301199996</v>
      </c>
      <c r="F288">
        <v>5044.1955301199996</v>
      </c>
      <c r="G288">
        <v>4869.9566593</v>
      </c>
      <c r="H288">
        <v>4869.9566593</v>
      </c>
      <c r="I288">
        <v>4689.5836239</v>
      </c>
      <c r="J288">
        <v>4689.5836239</v>
      </c>
      <c r="K288">
        <v>4606.7580773500003</v>
      </c>
      <c r="L288">
        <v>4606.7580773500003</v>
      </c>
      <c r="M288">
        <v>4644.3211752799998</v>
      </c>
      <c r="N288">
        <v>4644.3211752799998</v>
      </c>
      <c r="O288">
        <v>4633.2189174499999</v>
      </c>
      <c r="P288">
        <v>4633.2189174499999</v>
      </c>
      <c r="Q288">
        <v>5132.34634671</v>
      </c>
      <c r="R288">
        <v>5132.34634671</v>
      </c>
      <c r="S288">
        <v>5636.4532915700001</v>
      </c>
      <c r="T288">
        <v>5636.4532915700001</v>
      </c>
      <c r="U288">
        <v>5939.3010701499998</v>
      </c>
      <c r="V288">
        <v>5939.3010701499998</v>
      </c>
      <c r="W288">
        <v>5992.7785952499999</v>
      </c>
      <c r="X288">
        <v>5992.7785952499999</v>
      </c>
      <c r="Y288">
        <v>5987.5238357499993</v>
      </c>
      <c r="Z288">
        <v>5987.5238357499993</v>
      </c>
      <c r="AA288">
        <v>6012.4375798499996</v>
      </c>
      <c r="AB288">
        <v>6012.4375798499996</v>
      </c>
      <c r="AC288">
        <v>5908.3332649999993</v>
      </c>
      <c r="AD288">
        <v>5908.3332649999993</v>
      </c>
      <c r="AE288">
        <v>5828.7068225399998</v>
      </c>
      <c r="AF288">
        <v>5828.7068225399998</v>
      </c>
      <c r="AG288">
        <v>5797.1780586999994</v>
      </c>
      <c r="AH288">
        <v>5797.1780586999994</v>
      </c>
      <c r="AI288">
        <v>5805.3905557500002</v>
      </c>
      <c r="AJ288">
        <v>5805.3905557500002</v>
      </c>
      <c r="AK288">
        <v>5860.29825334</v>
      </c>
      <c r="AL288">
        <v>5860.29825334</v>
      </c>
      <c r="AM288">
        <v>5823.9860182800003</v>
      </c>
      <c r="AN288">
        <v>5823.9860182800003</v>
      </c>
      <c r="AO288">
        <v>5682.7656259599999</v>
      </c>
      <c r="AP288">
        <v>5682.7656259599999</v>
      </c>
      <c r="AQ288">
        <v>5560.5523648899998</v>
      </c>
      <c r="AR288">
        <v>5560.5523648899998</v>
      </c>
      <c r="AS288">
        <v>5664.39791977</v>
      </c>
      <c r="AT288" s="195">
        <v>5664.39791977</v>
      </c>
      <c r="AU288">
        <v>5490.2251967499997</v>
      </c>
      <c r="AV288">
        <v>5490.2251967499997</v>
      </c>
      <c r="AW288">
        <v>5518.0615609400002</v>
      </c>
      <c r="AX288">
        <v>5518.0615609400002</v>
      </c>
      <c r="AZ288" s="171">
        <f t="shared" si="54"/>
        <v>6012.4375798499996</v>
      </c>
      <c r="BA288" s="172">
        <f t="shared" si="55"/>
        <v>131.48873742330997</v>
      </c>
    </row>
    <row r="289" spans="1:53" x14ac:dyDescent="0.25">
      <c r="A289">
        <v>5</v>
      </c>
      <c r="B289"/>
      <c r="C289">
        <v>5491.7382497199997</v>
      </c>
      <c r="D289">
        <v>5491.7382497199997</v>
      </c>
      <c r="E289">
        <v>5155.5898772500004</v>
      </c>
      <c r="F289">
        <v>5155.5898772500004</v>
      </c>
      <c r="G289">
        <v>4975.1147419199997</v>
      </c>
      <c r="H289">
        <v>4975.1147419199997</v>
      </c>
      <c r="I289">
        <v>4776.05653136</v>
      </c>
      <c r="J289">
        <v>4776.05653136</v>
      </c>
      <c r="K289">
        <v>4706.8314149999997</v>
      </c>
      <c r="L289">
        <v>4706.8314149999997</v>
      </c>
      <c r="M289">
        <v>4799.4870441100002</v>
      </c>
      <c r="N289">
        <v>4799.4870441100002</v>
      </c>
      <c r="O289">
        <v>4855.0190135000003</v>
      </c>
      <c r="P289">
        <v>4855.0190135000003</v>
      </c>
      <c r="Q289">
        <v>5353.6015998299999</v>
      </c>
      <c r="R289">
        <v>5353.6015998299999</v>
      </c>
      <c r="S289">
        <v>5766.9124498199999</v>
      </c>
      <c r="T289">
        <v>5766.9124498199999</v>
      </c>
      <c r="U289">
        <v>6035.8960310000002</v>
      </c>
      <c r="V289">
        <v>6035.8960310000002</v>
      </c>
      <c r="W289">
        <v>6083.4606040199997</v>
      </c>
      <c r="X289">
        <v>6083.4606040199997</v>
      </c>
      <c r="Y289">
        <v>6070.3974731600001</v>
      </c>
      <c r="Z289">
        <v>6070.3974731600001</v>
      </c>
      <c r="AA289">
        <v>6094.44329139</v>
      </c>
      <c r="AB289">
        <v>6094.44329139</v>
      </c>
      <c r="AC289">
        <v>5996.04007671</v>
      </c>
      <c r="AD289">
        <v>5996.04007671</v>
      </c>
      <c r="AE289">
        <v>5917.5811108600001</v>
      </c>
      <c r="AF289">
        <v>5917.5811108600001</v>
      </c>
      <c r="AG289">
        <v>5919.1239272800003</v>
      </c>
      <c r="AH289">
        <v>5919.1239272800003</v>
      </c>
      <c r="AI289">
        <v>5952.7993340499997</v>
      </c>
      <c r="AJ289">
        <v>5952.7993340499997</v>
      </c>
      <c r="AK289">
        <v>6081.2590938099993</v>
      </c>
      <c r="AL289">
        <v>6081.2590938099993</v>
      </c>
      <c r="AM289">
        <v>6197.7822525499996</v>
      </c>
      <c r="AN289">
        <v>6197.7822525499996</v>
      </c>
      <c r="AO289">
        <v>6135.3281187000002</v>
      </c>
      <c r="AP289">
        <v>6135.3281187000002</v>
      </c>
      <c r="AQ289">
        <v>5920.95086343</v>
      </c>
      <c r="AR289">
        <v>5920.95086343</v>
      </c>
      <c r="AS289">
        <v>5845.5518046800007</v>
      </c>
      <c r="AT289" s="195">
        <v>5845.5518046800007</v>
      </c>
      <c r="AU289">
        <v>5580.3256108599999</v>
      </c>
      <c r="AV289">
        <v>5580.3256108599999</v>
      </c>
      <c r="AW289">
        <v>5660.9024022699996</v>
      </c>
      <c r="AX289">
        <v>5660.9024022699996</v>
      </c>
      <c r="AZ289" s="171">
        <f t="shared" si="54"/>
        <v>6197.7822525499996</v>
      </c>
      <c r="BA289" s="172">
        <f t="shared" si="55"/>
        <v>135.37219291727996</v>
      </c>
    </row>
    <row r="290" spans="1:53" x14ac:dyDescent="0.25">
      <c r="A290">
        <v>6</v>
      </c>
      <c r="B290"/>
      <c r="C290">
        <v>5168.9653256799993</v>
      </c>
      <c r="D290">
        <v>5168.9653256799993</v>
      </c>
      <c r="E290">
        <v>4929.3075727200003</v>
      </c>
      <c r="F290">
        <v>4929.3075727200003</v>
      </c>
      <c r="G290">
        <v>4750.9815474400002</v>
      </c>
      <c r="H290">
        <v>4750.9815474400002</v>
      </c>
      <c r="I290">
        <v>4648.9713475899998</v>
      </c>
      <c r="J290">
        <v>4648.9713475899998</v>
      </c>
      <c r="K290">
        <v>4532.8846992600002</v>
      </c>
      <c r="L290">
        <v>4532.8846992600002</v>
      </c>
      <c r="M290">
        <v>4418.8130699800004</v>
      </c>
      <c r="N290">
        <v>4418.8130699800004</v>
      </c>
      <c r="O290">
        <v>4486.7050375200006</v>
      </c>
      <c r="P290">
        <v>4486.7050375200006</v>
      </c>
      <c r="Q290">
        <v>4919.4020424099999</v>
      </c>
      <c r="R290">
        <v>4919.4020424099999</v>
      </c>
      <c r="S290">
        <v>5307.1771318700003</v>
      </c>
      <c r="T290">
        <v>5307.1771318700003</v>
      </c>
      <c r="U290">
        <v>5497.6030941000008</v>
      </c>
      <c r="V290">
        <v>5497.6030941000008</v>
      </c>
      <c r="W290">
        <v>5626.4923278099996</v>
      </c>
      <c r="X290">
        <v>5626.4923278099996</v>
      </c>
      <c r="Y290">
        <v>5676.7160054800006</v>
      </c>
      <c r="Z290">
        <v>5676.7160054800006</v>
      </c>
      <c r="AA290">
        <v>5694.8476506399993</v>
      </c>
      <c r="AB290">
        <v>5694.8476506399993</v>
      </c>
      <c r="AC290">
        <v>5605.8783105900002</v>
      </c>
      <c r="AD290">
        <v>5605.8783105900002</v>
      </c>
      <c r="AE290">
        <v>5575.3136590599997</v>
      </c>
      <c r="AF290">
        <v>5575.3136590599997</v>
      </c>
      <c r="AG290">
        <v>5527.81433457</v>
      </c>
      <c r="AH290">
        <v>5527.81433457</v>
      </c>
      <c r="AI290">
        <v>5419.7732438700004</v>
      </c>
      <c r="AJ290">
        <v>5419.7732438700004</v>
      </c>
      <c r="AK290">
        <v>5401.6936159400002</v>
      </c>
      <c r="AL290">
        <v>5401.6936159400002</v>
      </c>
      <c r="AM290">
        <v>5476.8773448000002</v>
      </c>
      <c r="AN290">
        <v>5476.8773448000002</v>
      </c>
      <c r="AO290">
        <v>5562.7508039499999</v>
      </c>
      <c r="AP290">
        <v>5562.7508039499999</v>
      </c>
      <c r="AQ290">
        <v>5585.5295986399997</v>
      </c>
      <c r="AR290">
        <v>5585.5295986399997</v>
      </c>
      <c r="AS290">
        <v>5555.1282535199998</v>
      </c>
      <c r="AT290" s="195">
        <v>5555.1282535199998</v>
      </c>
      <c r="AU290">
        <v>5289.6228959800001</v>
      </c>
      <c r="AV290">
        <v>5289.6228959800001</v>
      </c>
      <c r="AW290">
        <v>5248.2566478200006</v>
      </c>
      <c r="AX290">
        <v>5248.2566478200006</v>
      </c>
      <c r="AZ290" s="171">
        <f t="shared" si="54"/>
        <v>5694.8476506399993</v>
      </c>
      <c r="BA290" s="172">
        <f t="shared" si="55"/>
        <v>125.90750556124</v>
      </c>
    </row>
    <row r="291" spans="1:53" x14ac:dyDescent="0.25">
      <c r="A291">
        <v>7</v>
      </c>
      <c r="B291"/>
      <c r="C291">
        <v>5409.0240218700001</v>
      </c>
      <c r="D291">
        <v>5409.0240218700001</v>
      </c>
      <c r="E291">
        <v>5123.19676394</v>
      </c>
      <c r="F291">
        <v>5123.19676394</v>
      </c>
      <c r="G291">
        <v>4886.1392273499996</v>
      </c>
      <c r="H291">
        <v>4886.1392273499996</v>
      </c>
      <c r="I291">
        <v>4767.7047183000004</v>
      </c>
      <c r="J291">
        <v>4767.7047183000004</v>
      </c>
      <c r="K291">
        <v>4670.1658859899999</v>
      </c>
      <c r="L291">
        <v>4670.1658859899999</v>
      </c>
      <c r="M291">
        <v>4503.0853970799999</v>
      </c>
      <c r="N291">
        <v>4503.0853970799999</v>
      </c>
      <c r="O291">
        <v>4354.8146222100004</v>
      </c>
      <c r="P291">
        <v>4354.8146222100004</v>
      </c>
      <c r="Q291">
        <v>4385.3258032499998</v>
      </c>
      <c r="R291">
        <v>4385.3258032499998</v>
      </c>
      <c r="S291">
        <v>4579.0564291400005</v>
      </c>
      <c r="T291">
        <v>4579.0564291400005</v>
      </c>
      <c r="U291">
        <v>4897.7279884299996</v>
      </c>
      <c r="V291">
        <v>4897.7279884299996</v>
      </c>
      <c r="W291">
        <v>5206.6343619100007</v>
      </c>
      <c r="X291">
        <v>5206.6343619100007</v>
      </c>
      <c r="Y291">
        <v>5431.5606338500002</v>
      </c>
      <c r="Z291">
        <v>5431.5606338500002</v>
      </c>
      <c r="AA291">
        <v>5592.1411047400006</v>
      </c>
      <c r="AB291">
        <v>5592.1411047400006</v>
      </c>
      <c r="AC291">
        <v>5650.10112398</v>
      </c>
      <c r="AD291">
        <v>5650.10112398</v>
      </c>
      <c r="AE291">
        <v>5608.1130174200007</v>
      </c>
      <c r="AF291">
        <v>5608.1130174200007</v>
      </c>
      <c r="AG291">
        <v>5515.4591644299999</v>
      </c>
      <c r="AH291">
        <v>5515.4591644299999</v>
      </c>
      <c r="AI291">
        <v>5482.1773966700002</v>
      </c>
      <c r="AJ291">
        <v>5482.1773966700002</v>
      </c>
      <c r="AK291">
        <v>5695.9230146600003</v>
      </c>
      <c r="AL291">
        <v>5695.9230146600003</v>
      </c>
      <c r="AM291">
        <v>5827.6025994600004</v>
      </c>
      <c r="AN291">
        <v>5827.6025994600004</v>
      </c>
      <c r="AO291">
        <v>5765.18744814</v>
      </c>
      <c r="AP291">
        <v>5765.18744814</v>
      </c>
      <c r="AQ291">
        <v>5575.57463224</v>
      </c>
      <c r="AR291">
        <v>5575.57463224</v>
      </c>
      <c r="AS291">
        <v>5453.6003880000007</v>
      </c>
      <c r="AT291" s="195">
        <v>5453.6003880000007</v>
      </c>
      <c r="AU291">
        <v>5280.1799698100003</v>
      </c>
      <c r="AV291">
        <v>5280.1799698100003</v>
      </c>
      <c r="AW291">
        <v>5410.3546169800002</v>
      </c>
      <c r="AX291">
        <v>5410.3546169800002</v>
      </c>
      <c r="AZ291" s="171">
        <f t="shared" si="54"/>
        <v>5827.6025994600004</v>
      </c>
      <c r="BA291" s="172">
        <f t="shared" si="55"/>
        <v>125.07085032985</v>
      </c>
    </row>
    <row r="292" spans="1:53"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s="195"/>
      <c r="AU292"/>
      <c r="AV292"/>
      <c r="AW292"/>
      <c r="AX292"/>
    </row>
    <row r="293" spans="1:53" x14ac:dyDescent="0.25">
      <c r="A293" t="s">
        <v>241</v>
      </c>
      <c r="B293">
        <v>29</v>
      </c>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s="195"/>
      <c r="AU293"/>
      <c r="AV293"/>
      <c r="AW293"/>
      <c r="AX293"/>
      <c r="AZ293"/>
      <c r="BA293"/>
    </row>
    <row r="294" spans="1:53" x14ac:dyDescent="0.25">
      <c r="A294" t="s">
        <v>78</v>
      </c>
      <c r="B294" t="s">
        <v>242</v>
      </c>
      <c r="C294" t="s">
        <v>272</v>
      </c>
      <c r="D294" t="s">
        <v>273</v>
      </c>
      <c r="E294" t="s">
        <v>272</v>
      </c>
      <c r="F294" t="s">
        <v>273</v>
      </c>
      <c r="G294" t="s">
        <v>272</v>
      </c>
      <c r="H294" t="s">
        <v>273</v>
      </c>
      <c r="I294" t="s">
        <v>272</v>
      </c>
      <c r="J294" t="s">
        <v>273</v>
      </c>
      <c r="K294" t="s">
        <v>272</v>
      </c>
      <c r="L294" t="s">
        <v>273</v>
      </c>
      <c r="M294" t="s">
        <v>272</v>
      </c>
      <c r="N294" t="s">
        <v>273</v>
      </c>
      <c r="O294" t="s">
        <v>272</v>
      </c>
      <c r="P294" t="s">
        <v>273</v>
      </c>
      <c r="Q294" t="s">
        <v>272</v>
      </c>
      <c r="R294" t="s">
        <v>273</v>
      </c>
      <c r="S294" t="s">
        <v>272</v>
      </c>
      <c r="T294" t="s">
        <v>273</v>
      </c>
      <c r="U294" t="s">
        <v>272</v>
      </c>
      <c r="V294" t="s">
        <v>273</v>
      </c>
      <c r="W294" t="s">
        <v>272</v>
      </c>
      <c r="X294" t="s">
        <v>273</v>
      </c>
      <c r="Y294" t="s">
        <v>272</v>
      </c>
      <c r="Z294" t="s">
        <v>273</v>
      </c>
      <c r="AA294" t="s">
        <v>272</v>
      </c>
      <c r="AB294" t="s">
        <v>273</v>
      </c>
      <c r="AC294" t="s">
        <v>272</v>
      </c>
      <c r="AD294" t="s">
        <v>273</v>
      </c>
      <c r="AE294" t="s">
        <v>272</v>
      </c>
      <c r="AF294" t="s">
        <v>273</v>
      </c>
      <c r="AG294" t="s">
        <v>272</v>
      </c>
      <c r="AH294" t="s">
        <v>273</v>
      </c>
      <c r="AI294" t="s">
        <v>272</v>
      </c>
      <c r="AJ294" t="s">
        <v>273</v>
      </c>
      <c r="AK294" t="s">
        <v>272</v>
      </c>
      <c r="AL294" t="s">
        <v>273</v>
      </c>
      <c r="AM294" t="s">
        <v>272</v>
      </c>
      <c r="AN294" t="s">
        <v>273</v>
      </c>
      <c r="AO294" t="s">
        <v>272</v>
      </c>
      <c r="AP294" t="s">
        <v>273</v>
      </c>
      <c r="AQ294" t="s">
        <v>272</v>
      </c>
      <c r="AR294" t="s">
        <v>273</v>
      </c>
      <c r="AS294" t="s">
        <v>272</v>
      </c>
      <c r="AT294" t="s">
        <v>273</v>
      </c>
      <c r="AU294" t="s">
        <v>272</v>
      </c>
      <c r="AV294" t="s">
        <v>273</v>
      </c>
      <c r="AW294" t="s">
        <v>272</v>
      </c>
      <c r="AX294" s="195" t="s">
        <v>243</v>
      </c>
      <c r="AZ294"/>
      <c r="BA294"/>
    </row>
    <row r="295" spans="1:53" x14ac:dyDescent="0.25">
      <c r="A295">
        <v>1</v>
      </c>
      <c r="B295"/>
      <c r="C295">
        <v>5373.5349912000001</v>
      </c>
      <c r="D295">
        <v>5373.5349912000001</v>
      </c>
      <c r="E295">
        <v>5009.6071097599997</v>
      </c>
      <c r="F295">
        <v>5009.6071097599997</v>
      </c>
      <c r="G295">
        <v>4800.0301856100004</v>
      </c>
      <c r="H295">
        <v>4800.0301856100004</v>
      </c>
      <c r="I295">
        <v>4599.6295244499997</v>
      </c>
      <c r="J295">
        <v>4599.6295244499997</v>
      </c>
      <c r="K295">
        <v>4510.7339272300014</v>
      </c>
      <c r="L295">
        <v>4510.7339272300014</v>
      </c>
      <c r="M295">
        <v>4516.1135771200006</v>
      </c>
      <c r="N295">
        <v>4516.1135771200006</v>
      </c>
      <c r="O295">
        <v>4521.6605737399996</v>
      </c>
      <c r="P295">
        <v>4521.6605737399996</v>
      </c>
      <c r="Q295">
        <v>5104.5679446999993</v>
      </c>
      <c r="R295">
        <v>5104.5679446999993</v>
      </c>
      <c r="S295">
        <v>5685.9542565600004</v>
      </c>
      <c r="T295">
        <v>5685.9542565600004</v>
      </c>
      <c r="U295">
        <v>6040.08667393</v>
      </c>
      <c r="V295">
        <v>6040.08667393</v>
      </c>
      <c r="W295">
        <v>6120.9424110500004</v>
      </c>
      <c r="X295">
        <v>6120.9424110500004</v>
      </c>
      <c r="Y295">
        <v>6128.0227028999998</v>
      </c>
      <c r="Z295">
        <v>6128.0227028999998</v>
      </c>
      <c r="AA295">
        <v>6162.5687165100007</v>
      </c>
      <c r="AB295">
        <v>6162.5687165100007</v>
      </c>
      <c r="AC295">
        <v>6049.7491519900004</v>
      </c>
      <c r="AD295">
        <v>6049.7491519900004</v>
      </c>
      <c r="AE295">
        <v>5956.1713791500006</v>
      </c>
      <c r="AF295">
        <v>5956.1713791500006</v>
      </c>
      <c r="AG295">
        <v>5924.2071261399997</v>
      </c>
      <c r="AH295">
        <v>5924.2071261399997</v>
      </c>
      <c r="AI295">
        <v>5966.2591221999992</v>
      </c>
      <c r="AJ295">
        <v>5966.2591221999992</v>
      </c>
      <c r="AK295">
        <v>6062.0627741999997</v>
      </c>
      <c r="AL295">
        <v>6062.0627741999997</v>
      </c>
      <c r="AM295">
        <v>5999.3736881500008</v>
      </c>
      <c r="AN295">
        <v>5999.3736881500008</v>
      </c>
      <c r="AO295">
        <v>5805.8352995200003</v>
      </c>
      <c r="AP295">
        <v>5805.8352995200003</v>
      </c>
      <c r="AQ295">
        <v>5666.1624212400002</v>
      </c>
      <c r="AR295">
        <v>5666.1624212400002</v>
      </c>
      <c r="AS295">
        <v>5779.7950976100001</v>
      </c>
      <c r="AT295">
        <v>5779.7950976100001</v>
      </c>
      <c r="AU295">
        <v>5592.9541773199999</v>
      </c>
      <c r="AV295" s="195">
        <v>5592.9541773199999</v>
      </c>
      <c r="AW295">
        <v>5591.4293154899997</v>
      </c>
      <c r="AX295">
        <v>5591.4293154899997</v>
      </c>
      <c r="AZ295" s="171">
        <f>MAX(C295:AX295)</f>
        <v>6162.5687165100007</v>
      </c>
      <c r="BA295" s="172">
        <f>SUM(C295:AX295)/2000</f>
        <v>132.96745214776999</v>
      </c>
    </row>
    <row r="296" spans="1:53" x14ac:dyDescent="0.25">
      <c r="A296">
        <v>2</v>
      </c>
      <c r="B296"/>
      <c r="C296">
        <v>5456.7206861799996</v>
      </c>
      <c r="D296">
        <v>5456.7206861799996</v>
      </c>
      <c r="E296">
        <v>5123.9939623800001</v>
      </c>
      <c r="F296">
        <v>5123.9939623800001</v>
      </c>
      <c r="G296">
        <v>4931.59591249</v>
      </c>
      <c r="H296">
        <v>4931.59591249</v>
      </c>
      <c r="I296">
        <v>4744.73615728</v>
      </c>
      <c r="J296">
        <v>4744.73615728</v>
      </c>
      <c r="K296">
        <v>4659.1316160799997</v>
      </c>
      <c r="L296">
        <v>4659.1316160799997</v>
      </c>
      <c r="M296">
        <v>4693.07274951</v>
      </c>
      <c r="N296">
        <v>4693.07274951</v>
      </c>
      <c r="O296">
        <v>4690.4746624700001</v>
      </c>
      <c r="P296">
        <v>4690.4746624700001</v>
      </c>
      <c r="Q296">
        <v>5202.9078741499998</v>
      </c>
      <c r="R296">
        <v>5202.9078741499998</v>
      </c>
      <c r="S296">
        <v>5707.4981886200003</v>
      </c>
      <c r="T296">
        <v>5707.4981886200003</v>
      </c>
      <c r="U296">
        <v>6020.41547558</v>
      </c>
      <c r="V296">
        <v>6020.41547558</v>
      </c>
      <c r="W296">
        <v>6083.3981281599999</v>
      </c>
      <c r="X296">
        <v>6083.3981281599999</v>
      </c>
      <c r="Y296">
        <v>6082.5850460199999</v>
      </c>
      <c r="Z296">
        <v>6082.5850460199999</v>
      </c>
      <c r="AA296">
        <v>6109.6737587699999</v>
      </c>
      <c r="AB296">
        <v>6109.6737587699999</v>
      </c>
      <c r="AC296">
        <v>6001.9684030199996</v>
      </c>
      <c r="AD296">
        <v>6001.9684030199996</v>
      </c>
      <c r="AE296">
        <v>5911.5338996700002</v>
      </c>
      <c r="AF296">
        <v>5911.5338996700002</v>
      </c>
      <c r="AG296">
        <v>5873.0218292299996</v>
      </c>
      <c r="AH296">
        <v>5873.0218292299996</v>
      </c>
      <c r="AI296">
        <v>5869.7892387699994</v>
      </c>
      <c r="AJ296">
        <v>5869.7892387699994</v>
      </c>
      <c r="AK296">
        <v>5924.5427728100003</v>
      </c>
      <c r="AL296">
        <v>5924.5427728100003</v>
      </c>
      <c r="AM296">
        <v>5945.1680094599997</v>
      </c>
      <c r="AN296">
        <v>5945.1680094599997</v>
      </c>
      <c r="AO296">
        <v>5852.2965591199991</v>
      </c>
      <c r="AP296">
        <v>5852.2965591199991</v>
      </c>
      <c r="AQ296">
        <v>5728.8941787200001</v>
      </c>
      <c r="AR296">
        <v>5728.8941787200001</v>
      </c>
      <c r="AS296">
        <v>5800.0060643799998</v>
      </c>
      <c r="AT296">
        <v>5800.0060643799998</v>
      </c>
      <c r="AU296">
        <v>5591.3007372299999</v>
      </c>
      <c r="AV296" s="195">
        <v>5591.3007372299999</v>
      </c>
      <c r="AW296">
        <v>5616.31423602</v>
      </c>
      <c r="AX296">
        <v>5616.31423602</v>
      </c>
      <c r="AZ296" s="171">
        <f t="shared" ref="AZ296:AZ301" si="56">MAX(C296:AX296)</f>
        <v>6109.6737587699999</v>
      </c>
      <c r="BA296" s="172">
        <f t="shared" ref="BA296:BA301" si="57">SUM(C296:AX296)/2000</f>
        <v>133.62104014611998</v>
      </c>
    </row>
    <row r="297" spans="1:53" x14ac:dyDescent="0.25">
      <c r="A297">
        <v>3</v>
      </c>
      <c r="B297"/>
      <c r="C297">
        <v>5415.3920134799992</v>
      </c>
      <c r="D297">
        <v>5415.3920134799992</v>
      </c>
      <c r="E297">
        <v>5082.85836905</v>
      </c>
      <c r="F297">
        <v>5082.85836905</v>
      </c>
      <c r="G297">
        <v>4891.4829663</v>
      </c>
      <c r="H297">
        <v>4891.4829663</v>
      </c>
      <c r="I297">
        <v>4702.7446870100002</v>
      </c>
      <c r="J297">
        <v>4702.7446870100002</v>
      </c>
      <c r="K297">
        <v>4617.7151382299999</v>
      </c>
      <c r="L297">
        <v>4617.7151382299999</v>
      </c>
      <c r="M297">
        <v>4632.7169501500002</v>
      </c>
      <c r="N297">
        <v>4632.7169501500002</v>
      </c>
      <c r="O297">
        <v>4613.7165339200001</v>
      </c>
      <c r="P297">
        <v>4613.7165339200001</v>
      </c>
      <c r="Q297">
        <v>5137.8418942099997</v>
      </c>
      <c r="R297">
        <v>5137.8418942099997</v>
      </c>
      <c r="S297">
        <v>5678.9336306999994</v>
      </c>
      <c r="T297">
        <v>5678.9336306999994</v>
      </c>
      <c r="U297">
        <v>6005.2155918999997</v>
      </c>
      <c r="V297">
        <v>6005.2155918999997</v>
      </c>
      <c r="W297">
        <v>6071.6355283299999</v>
      </c>
      <c r="X297">
        <v>6071.6355283299999</v>
      </c>
      <c r="Y297">
        <v>6071.6510478800001</v>
      </c>
      <c r="Z297">
        <v>6071.6510478800001</v>
      </c>
      <c r="AA297">
        <v>6097.1946399900007</v>
      </c>
      <c r="AB297">
        <v>6097.1946399900007</v>
      </c>
      <c r="AC297">
        <v>5985.49131665</v>
      </c>
      <c r="AD297">
        <v>5985.49131665</v>
      </c>
      <c r="AE297">
        <v>5895.9651372099997</v>
      </c>
      <c r="AF297">
        <v>5895.9651372099997</v>
      </c>
      <c r="AG297">
        <v>5858.4777420999999</v>
      </c>
      <c r="AH297">
        <v>5858.4777420999999</v>
      </c>
      <c r="AI297">
        <v>5858.6391785699998</v>
      </c>
      <c r="AJ297">
        <v>5858.6391785699998</v>
      </c>
      <c r="AK297">
        <v>5905.5245661600002</v>
      </c>
      <c r="AL297">
        <v>5905.5245661600002</v>
      </c>
      <c r="AM297">
        <v>5876.1786377899998</v>
      </c>
      <c r="AN297">
        <v>5876.1786377899998</v>
      </c>
      <c r="AO297">
        <v>5747.5629623799996</v>
      </c>
      <c r="AP297">
        <v>5747.5629623799996</v>
      </c>
      <c r="AQ297">
        <v>5642.7110350899993</v>
      </c>
      <c r="AR297">
        <v>5642.7110350899993</v>
      </c>
      <c r="AS297">
        <v>5759.87156512</v>
      </c>
      <c r="AT297">
        <v>5759.87156512</v>
      </c>
      <c r="AU297">
        <v>5572.0229857699997</v>
      </c>
      <c r="AV297" s="195">
        <v>5572.0229857699997</v>
      </c>
      <c r="AW297">
        <v>5581.0430671900003</v>
      </c>
      <c r="AX297">
        <v>5581.0430671900003</v>
      </c>
      <c r="AZ297" s="171">
        <f t="shared" si="56"/>
        <v>6097.1946399900007</v>
      </c>
      <c r="BA297" s="172">
        <f t="shared" si="57"/>
        <v>132.70258718517999</v>
      </c>
    </row>
    <row r="298" spans="1:53" x14ac:dyDescent="0.25">
      <c r="A298">
        <v>4</v>
      </c>
      <c r="B298"/>
      <c r="C298">
        <v>5450.7129668599991</v>
      </c>
      <c r="D298">
        <v>5450.7129668599991</v>
      </c>
      <c r="E298">
        <v>5122.2372956199997</v>
      </c>
      <c r="F298">
        <v>5122.2372956199997</v>
      </c>
      <c r="G298">
        <v>4932.5159418400008</v>
      </c>
      <c r="H298">
        <v>4932.5159418400008</v>
      </c>
      <c r="I298">
        <v>4737.0370133799997</v>
      </c>
      <c r="J298">
        <v>4737.0370133799997</v>
      </c>
      <c r="K298">
        <v>4652.2094195199998</v>
      </c>
      <c r="L298">
        <v>4652.2094195199998</v>
      </c>
      <c r="M298">
        <v>4656.6453307499996</v>
      </c>
      <c r="N298">
        <v>4656.6453307499996</v>
      </c>
      <c r="O298">
        <v>4635.9598011399994</v>
      </c>
      <c r="P298">
        <v>4635.9598011399994</v>
      </c>
      <c r="Q298">
        <v>5166.1970465799996</v>
      </c>
      <c r="R298">
        <v>5166.1970465799996</v>
      </c>
      <c r="S298">
        <v>5692.9133253099999</v>
      </c>
      <c r="T298">
        <v>5692.9133253099999</v>
      </c>
      <c r="U298">
        <v>5999.3605744699998</v>
      </c>
      <c r="V298">
        <v>5999.3605744699998</v>
      </c>
      <c r="W298">
        <v>6050.2216424999997</v>
      </c>
      <c r="X298">
        <v>6050.2216424999997</v>
      </c>
      <c r="Y298">
        <v>6040.7988133399986</v>
      </c>
      <c r="Z298">
        <v>6040.7988133399986</v>
      </c>
      <c r="AA298">
        <v>6063.7429191499996</v>
      </c>
      <c r="AB298">
        <v>6063.7429191499996</v>
      </c>
      <c r="AC298">
        <v>5954.0580003499999</v>
      </c>
      <c r="AD298">
        <v>5954.0580003499999</v>
      </c>
      <c r="AE298">
        <v>5872.4860889600004</v>
      </c>
      <c r="AF298">
        <v>5872.4860889600004</v>
      </c>
      <c r="AG298">
        <v>5845.8508343399999</v>
      </c>
      <c r="AH298">
        <v>5845.8508343399999</v>
      </c>
      <c r="AI298">
        <v>5861.1658250500004</v>
      </c>
      <c r="AJ298">
        <v>5861.1658250500004</v>
      </c>
      <c r="AK298">
        <v>5929.3022816500006</v>
      </c>
      <c r="AL298">
        <v>5929.3022816500006</v>
      </c>
      <c r="AM298">
        <v>5903.5822798599993</v>
      </c>
      <c r="AN298">
        <v>5903.5822798599993</v>
      </c>
      <c r="AO298">
        <v>5784.1513098900004</v>
      </c>
      <c r="AP298">
        <v>5784.1513098900004</v>
      </c>
      <c r="AQ298">
        <v>5672.2259008199999</v>
      </c>
      <c r="AR298">
        <v>5672.2259008199999</v>
      </c>
      <c r="AS298">
        <v>5779.3436217199996</v>
      </c>
      <c r="AT298">
        <v>5779.3436217199996</v>
      </c>
      <c r="AU298">
        <v>5594.3533529599999</v>
      </c>
      <c r="AV298">
        <v>5594.3533529599999</v>
      </c>
      <c r="AW298" s="195">
        <v>5623.8406329299996</v>
      </c>
      <c r="AX298">
        <v>5623.8406329299996</v>
      </c>
      <c r="AZ298" s="171">
        <f t="shared" si="56"/>
        <v>6063.7429191499996</v>
      </c>
      <c r="BA298" s="172">
        <f t="shared" si="57"/>
        <v>133.02091221898999</v>
      </c>
    </row>
    <row r="299" spans="1:53" x14ac:dyDescent="0.25">
      <c r="A299">
        <v>5</v>
      </c>
      <c r="B299"/>
      <c r="C299">
        <v>5448.8520142300003</v>
      </c>
      <c r="D299">
        <v>5448.8520142300003</v>
      </c>
      <c r="E299">
        <v>5125.5843930499996</v>
      </c>
      <c r="F299">
        <v>5125.5843930499996</v>
      </c>
      <c r="G299">
        <v>4941.1097436800001</v>
      </c>
      <c r="H299">
        <v>4941.1097436800001</v>
      </c>
      <c r="I299">
        <v>4758.0041976900002</v>
      </c>
      <c r="J299">
        <v>4758.0041976900002</v>
      </c>
      <c r="K299">
        <v>4671.6282254500002</v>
      </c>
      <c r="L299">
        <v>4671.6282254500002</v>
      </c>
      <c r="M299">
        <v>4694.0229611699997</v>
      </c>
      <c r="N299">
        <v>4694.0229611699997</v>
      </c>
      <c r="O299">
        <v>4681.7708708</v>
      </c>
      <c r="P299">
        <v>4681.7708708</v>
      </c>
      <c r="Q299">
        <v>5206.0633589600002</v>
      </c>
      <c r="R299">
        <v>5206.0633589600002</v>
      </c>
      <c r="S299">
        <v>5734.9220523800004</v>
      </c>
      <c r="T299">
        <v>5734.9220523800004</v>
      </c>
      <c r="U299">
        <v>6042.3385092300005</v>
      </c>
      <c r="V299">
        <v>6042.3385092300005</v>
      </c>
      <c r="W299">
        <v>6091.7098060500002</v>
      </c>
      <c r="X299">
        <v>6091.7098060500002</v>
      </c>
      <c r="Y299">
        <v>6081.0447263000005</v>
      </c>
      <c r="Z299">
        <v>6081.0447263000005</v>
      </c>
      <c r="AA299">
        <v>6100.4312665099997</v>
      </c>
      <c r="AB299">
        <v>6100.4312665099997</v>
      </c>
      <c r="AC299">
        <v>5991.25440764</v>
      </c>
      <c r="AD299">
        <v>5991.25440764</v>
      </c>
      <c r="AE299">
        <v>5910.5701776499991</v>
      </c>
      <c r="AF299">
        <v>5910.5701776499991</v>
      </c>
      <c r="AG299">
        <v>5881.2968940299997</v>
      </c>
      <c r="AH299">
        <v>5881.2968940299997</v>
      </c>
      <c r="AI299">
        <v>5885.1325038600007</v>
      </c>
      <c r="AJ299">
        <v>5885.1325038600007</v>
      </c>
      <c r="AK299">
        <v>5931.8962047000005</v>
      </c>
      <c r="AL299">
        <v>5931.8962047000005</v>
      </c>
      <c r="AM299">
        <v>5898.2209953800002</v>
      </c>
      <c r="AN299">
        <v>5898.2209953800002</v>
      </c>
      <c r="AO299">
        <v>5777.6355347999997</v>
      </c>
      <c r="AP299">
        <v>5777.6355347999997</v>
      </c>
      <c r="AQ299">
        <v>5669.1991400099996</v>
      </c>
      <c r="AR299">
        <v>5669.1991400099996</v>
      </c>
      <c r="AS299">
        <v>5779.4843179099998</v>
      </c>
      <c r="AT299" s="195">
        <v>5779.4843179099998</v>
      </c>
      <c r="AU299">
        <v>5597.2252823099998</v>
      </c>
      <c r="AV299">
        <v>5597.2252823099998</v>
      </c>
      <c r="AW299">
        <v>5618.6313917800007</v>
      </c>
      <c r="AX299">
        <v>5618.6313917800007</v>
      </c>
      <c r="AZ299" s="171">
        <f t="shared" si="56"/>
        <v>6100.4312665099997</v>
      </c>
      <c r="BA299" s="172">
        <f t="shared" si="57"/>
        <v>133.51802897556999</v>
      </c>
    </row>
    <row r="300" spans="1:53" x14ac:dyDescent="0.25">
      <c r="A300">
        <v>6</v>
      </c>
      <c r="B300"/>
      <c r="C300">
        <v>5120.4810893100002</v>
      </c>
      <c r="D300">
        <v>5120.4810893100002</v>
      </c>
      <c r="E300">
        <v>4890.4084343799996</v>
      </c>
      <c r="F300">
        <v>4890.4084343799996</v>
      </c>
      <c r="G300">
        <v>4720.28362363</v>
      </c>
      <c r="H300">
        <v>4720.28362363</v>
      </c>
      <c r="I300">
        <v>4621.1177556000002</v>
      </c>
      <c r="J300">
        <v>4621.1177556000002</v>
      </c>
      <c r="K300">
        <v>4512.4087791700003</v>
      </c>
      <c r="L300">
        <v>4512.4087791700003</v>
      </c>
      <c r="M300">
        <v>4391.3942128199997</v>
      </c>
      <c r="N300">
        <v>4391.3942128199997</v>
      </c>
      <c r="O300">
        <v>4434.61592028</v>
      </c>
      <c r="P300">
        <v>4434.61592028</v>
      </c>
      <c r="Q300">
        <v>4820.7398194099997</v>
      </c>
      <c r="R300">
        <v>4820.7398194099997</v>
      </c>
      <c r="S300">
        <v>5183.87473821</v>
      </c>
      <c r="T300">
        <v>5183.87473821</v>
      </c>
      <c r="U300">
        <v>5376.9413417300002</v>
      </c>
      <c r="V300">
        <v>5376.9413417300002</v>
      </c>
      <c r="W300">
        <v>5517.5722970800007</v>
      </c>
      <c r="X300">
        <v>5517.5722970800007</v>
      </c>
      <c r="Y300">
        <v>5587.04790693</v>
      </c>
      <c r="Z300">
        <v>5587.04790693</v>
      </c>
      <c r="AA300">
        <v>5606.5827378200001</v>
      </c>
      <c r="AB300">
        <v>5606.5827378200001</v>
      </c>
      <c r="AC300">
        <v>5529.5608771999996</v>
      </c>
      <c r="AD300">
        <v>5529.5608771999996</v>
      </c>
      <c r="AE300">
        <v>5502.7829000900001</v>
      </c>
      <c r="AF300">
        <v>5502.7829000900001</v>
      </c>
      <c r="AG300">
        <v>5454.0168171699997</v>
      </c>
      <c r="AH300">
        <v>5454.0168171699997</v>
      </c>
      <c r="AI300">
        <v>5359.81980312</v>
      </c>
      <c r="AJ300">
        <v>5359.81980312</v>
      </c>
      <c r="AK300">
        <v>5354.20623419</v>
      </c>
      <c r="AL300">
        <v>5354.20623419</v>
      </c>
      <c r="AM300">
        <v>5382.3197202600004</v>
      </c>
      <c r="AN300">
        <v>5382.3197202600004</v>
      </c>
      <c r="AO300">
        <v>5413.3401781399998</v>
      </c>
      <c r="AP300">
        <v>5413.3401781399998</v>
      </c>
      <c r="AQ300">
        <v>5426.0070496400003</v>
      </c>
      <c r="AR300">
        <v>5426.0070496400003</v>
      </c>
      <c r="AS300">
        <v>5431.1681890399996</v>
      </c>
      <c r="AT300">
        <v>5431.1681890399996</v>
      </c>
      <c r="AU300" s="195">
        <v>5210.9772015799999</v>
      </c>
      <c r="AV300">
        <v>5210.9772015799999</v>
      </c>
      <c r="AW300">
        <v>5183.6381184000002</v>
      </c>
      <c r="AX300">
        <v>5183.6381184000002</v>
      </c>
      <c r="AZ300" s="171">
        <f t="shared" si="56"/>
        <v>5606.5827378200001</v>
      </c>
      <c r="BA300" s="172">
        <f t="shared" si="57"/>
        <v>124.03130574520003</v>
      </c>
    </row>
    <row r="301" spans="1:53" x14ac:dyDescent="0.25">
      <c r="A301">
        <v>7</v>
      </c>
      <c r="B301"/>
      <c r="C301">
        <v>5317.0881066500006</v>
      </c>
      <c r="D301">
        <v>5317.0881066500006</v>
      </c>
      <c r="E301">
        <v>5045.6902567699999</v>
      </c>
      <c r="F301">
        <v>5045.6902567699999</v>
      </c>
      <c r="G301">
        <v>4818.3001705899997</v>
      </c>
      <c r="H301">
        <v>4818.3001705899997</v>
      </c>
      <c r="I301">
        <v>4691.1817774499996</v>
      </c>
      <c r="J301">
        <v>4691.1817774499996</v>
      </c>
      <c r="K301">
        <v>4556.1664556999986</v>
      </c>
      <c r="L301">
        <v>4556.1664556999986</v>
      </c>
      <c r="M301">
        <v>4366.5129187600014</v>
      </c>
      <c r="N301">
        <v>4366.5129187600014</v>
      </c>
      <c r="O301">
        <v>4159.9327111100001</v>
      </c>
      <c r="P301">
        <v>4159.9327111100001</v>
      </c>
      <c r="Q301">
        <v>4215.1572094700005</v>
      </c>
      <c r="R301">
        <v>4215.1572094700005</v>
      </c>
      <c r="S301">
        <v>4452.0743294200001</v>
      </c>
      <c r="T301">
        <v>4452.0743294200001</v>
      </c>
      <c r="U301">
        <v>4764.9425474400005</v>
      </c>
      <c r="V301">
        <v>4764.9425474400005</v>
      </c>
      <c r="W301">
        <v>5056.2124050399998</v>
      </c>
      <c r="X301">
        <v>5056.2124050399998</v>
      </c>
      <c r="Y301">
        <v>5272.56384858</v>
      </c>
      <c r="Z301">
        <v>5272.56384858</v>
      </c>
      <c r="AA301">
        <v>5428.6516496200002</v>
      </c>
      <c r="AB301">
        <v>5428.6516496200002</v>
      </c>
      <c r="AC301">
        <v>5475.99587144</v>
      </c>
      <c r="AD301">
        <v>5475.99587144</v>
      </c>
      <c r="AE301">
        <v>5428.4601315399996</v>
      </c>
      <c r="AF301">
        <v>5428.4601315399996</v>
      </c>
      <c r="AG301">
        <v>5328.4768899500004</v>
      </c>
      <c r="AH301">
        <v>5328.4768899500004</v>
      </c>
      <c r="AI301">
        <v>5280.1006406800007</v>
      </c>
      <c r="AJ301">
        <v>5280.1006406800007</v>
      </c>
      <c r="AK301">
        <v>5451.33411574</v>
      </c>
      <c r="AL301">
        <v>5451.33411574</v>
      </c>
      <c r="AM301">
        <v>5527.91019529</v>
      </c>
      <c r="AN301">
        <v>5527.91019529</v>
      </c>
      <c r="AO301">
        <v>5455.4912752099999</v>
      </c>
      <c r="AP301">
        <v>5455.4912752099999</v>
      </c>
      <c r="AQ301">
        <v>5341.5235246100001</v>
      </c>
      <c r="AR301">
        <v>5341.5235246100001</v>
      </c>
      <c r="AS301" s="195">
        <v>5331.0539581500007</v>
      </c>
      <c r="AT301">
        <v>5331.0539581500007</v>
      </c>
      <c r="AU301">
        <v>5210.9663370399994</v>
      </c>
      <c r="AV301">
        <v>5210.9663370399994</v>
      </c>
      <c r="AW301">
        <v>5325.4653016199991</v>
      </c>
      <c r="AX301">
        <v>5325.4653016199991</v>
      </c>
      <c r="AZ301" s="171">
        <f t="shared" si="56"/>
        <v>5527.91019529</v>
      </c>
      <c r="BA301" s="172">
        <f t="shared" si="57"/>
        <v>121.30125262786999</v>
      </c>
    </row>
    <row r="302" spans="1:53"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s="195"/>
      <c r="AT302"/>
      <c r="AU302"/>
      <c r="AV302"/>
      <c r="AW302"/>
      <c r="AX302"/>
    </row>
    <row r="303" spans="1:53" x14ac:dyDescent="0.25">
      <c r="A303" t="s">
        <v>241</v>
      </c>
      <c r="B303">
        <v>30</v>
      </c>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s="195"/>
      <c r="AT303"/>
      <c r="AU303"/>
      <c r="AV303"/>
      <c r="AW303"/>
      <c r="AX303"/>
      <c r="AZ303"/>
      <c r="BA303"/>
    </row>
    <row r="304" spans="1:53" x14ac:dyDescent="0.25">
      <c r="A304" t="s">
        <v>78</v>
      </c>
      <c r="B304" t="s">
        <v>242</v>
      </c>
      <c r="C304" t="s">
        <v>272</v>
      </c>
      <c r="D304" t="s">
        <v>273</v>
      </c>
      <c r="E304" t="s">
        <v>272</v>
      </c>
      <c r="F304" t="s">
        <v>273</v>
      </c>
      <c r="G304" t="s">
        <v>272</v>
      </c>
      <c r="H304" t="s">
        <v>273</v>
      </c>
      <c r="I304" t="s">
        <v>272</v>
      </c>
      <c r="J304" t="s">
        <v>273</v>
      </c>
      <c r="K304" t="s">
        <v>272</v>
      </c>
      <c r="L304" t="s">
        <v>273</v>
      </c>
      <c r="M304" t="s">
        <v>272</v>
      </c>
      <c r="N304" t="s">
        <v>273</v>
      </c>
      <c r="O304" t="s">
        <v>272</v>
      </c>
      <c r="P304" t="s">
        <v>273</v>
      </c>
      <c r="Q304" t="s">
        <v>272</v>
      </c>
      <c r="R304" t="s">
        <v>273</v>
      </c>
      <c r="S304" t="s">
        <v>272</v>
      </c>
      <c r="T304" t="s">
        <v>273</v>
      </c>
      <c r="U304" t="s">
        <v>272</v>
      </c>
      <c r="V304" t="s">
        <v>273</v>
      </c>
      <c r="W304" t="s">
        <v>272</v>
      </c>
      <c r="X304" t="s">
        <v>273</v>
      </c>
      <c r="Y304" t="s">
        <v>272</v>
      </c>
      <c r="Z304" t="s">
        <v>273</v>
      </c>
      <c r="AA304" t="s">
        <v>272</v>
      </c>
      <c r="AB304" t="s">
        <v>273</v>
      </c>
      <c r="AC304" t="s">
        <v>272</v>
      </c>
      <c r="AD304" t="s">
        <v>273</v>
      </c>
      <c r="AE304" t="s">
        <v>272</v>
      </c>
      <c r="AF304" t="s">
        <v>273</v>
      </c>
      <c r="AG304" t="s">
        <v>272</v>
      </c>
      <c r="AH304" t="s">
        <v>273</v>
      </c>
      <c r="AI304" t="s">
        <v>272</v>
      </c>
      <c r="AJ304" t="s">
        <v>273</v>
      </c>
      <c r="AK304" t="s">
        <v>272</v>
      </c>
      <c r="AL304" t="s">
        <v>273</v>
      </c>
      <c r="AM304" t="s">
        <v>272</v>
      </c>
      <c r="AN304" t="s">
        <v>273</v>
      </c>
      <c r="AO304" t="s">
        <v>272</v>
      </c>
      <c r="AP304" t="s">
        <v>273</v>
      </c>
      <c r="AQ304" t="s">
        <v>272</v>
      </c>
      <c r="AR304" t="s">
        <v>273</v>
      </c>
      <c r="AS304" t="s">
        <v>272</v>
      </c>
      <c r="AT304" t="s">
        <v>273</v>
      </c>
      <c r="AU304" t="s">
        <v>272</v>
      </c>
      <c r="AV304" t="s">
        <v>273</v>
      </c>
      <c r="AW304" t="s">
        <v>272</v>
      </c>
      <c r="AX304" s="195" t="s">
        <v>243</v>
      </c>
      <c r="AZ304"/>
      <c r="BA304"/>
    </row>
    <row r="305" spans="1:53" x14ac:dyDescent="0.25">
      <c r="A305">
        <v>1</v>
      </c>
      <c r="B305"/>
      <c r="C305">
        <v>5219.2148845600004</v>
      </c>
      <c r="D305">
        <v>5219.2148845600004</v>
      </c>
      <c r="E305">
        <v>4877.5243208399997</v>
      </c>
      <c r="F305">
        <v>4877.5243208399997</v>
      </c>
      <c r="G305">
        <v>4689.3676700699998</v>
      </c>
      <c r="H305">
        <v>4689.3676700699998</v>
      </c>
      <c r="I305">
        <v>4506.4744831799999</v>
      </c>
      <c r="J305">
        <v>4506.4744831799999</v>
      </c>
      <c r="K305">
        <v>4432.5140248600001</v>
      </c>
      <c r="L305">
        <v>4432.5140248600001</v>
      </c>
      <c r="M305">
        <v>4493.7661026000014</v>
      </c>
      <c r="N305">
        <v>4493.7661026000014</v>
      </c>
      <c r="O305">
        <v>4518.0466416199997</v>
      </c>
      <c r="P305">
        <v>4518.0466416199997</v>
      </c>
      <c r="Q305">
        <v>5055.4436163199998</v>
      </c>
      <c r="R305">
        <v>5055.4436163199998</v>
      </c>
      <c r="S305">
        <v>5600.4290103300009</v>
      </c>
      <c r="T305">
        <v>5600.4290103300009</v>
      </c>
      <c r="U305">
        <v>5932.1798906100003</v>
      </c>
      <c r="V305">
        <v>5932.1798906100003</v>
      </c>
      <c r="W305">
        <v>6001.1084372799996</v>
      </c>
      <c r="X305">
        <v>6001.1084372799996</v>
      </c>
      <c r="Y305">
        <v>6000.32904074</v>
      </c>
      <c r="Z305">
        <v>6000.32904074</v>
      </c>
      <c r="AA305">
        <v>6021.2154016699997</v>
      </c>
      <c r="AB305">
        <v>6021.2154016699997</v>
      </c>
      <c r="AC305">
        <v>5913.0755200299991</v>
      </c>
      <c r="AD305">
        <v>5913.0755200299991</v>
      </c>
      <c r="AE305">
        <v>5829.1649439900002</v>
      </c>
      <c r="AF305">
        <v>5829.1649439900002</v>
      </c>
      <c r="AG305">
        <v>5797.1161833299993</v>
      </c>
      <c r="AH305">
        <v>5797.1161833299993</v>
      </c>
      <c r="AI305">
        <v>5800.8240048500002</v>
      </c>
      <c r="AJ305">
        <v>5800.8240048500002</v>
      </c>
      <c r="AK305">
        <v>5847.2863510300003</v>
      </c>
      <c r="AL305">
        <v>5847.2863510300003</v>
      </c>
      <c r="AM305">
        <v>5808.7683644799999</v>
      </c>
      <c r="AN305">
        <v>5808.7683644799999</v>
      </c>
      <c r="AO305">
        <v>5681.7939858000009</v>
      </c>
      <c r="AP305">
        <v>5681.7939858000009</v>
      </c>
      <c r="AQ305">
        <v>5540.8747550400003</v>
      </c>
      <c r="AR305">
        <v>5540.8747550400003</v>
      </c>
      <c r="AS305">
        <v>5611.14429286</v>
      </c>
      <c r="AT305">
        <v>5611.14429286</v>
      </c>
      <c r="AU305">
        <v>5402.62527873</v>
      </c>
      <c r="AV305">
        <v>5402.62527873</v>
      </c>
      <c r="AW305">
        <v>5406.4098248300006</v>
      </c>
      <c r="AX305">
        <v>5406.4098248300006</v>
      </c>
      <c r="AZ305" s="171">
        <f>MAX(C305:AX305)</f>
        <v>6021.2154016699997</v>
      </c>
      <c r="BA305" s="172">
        <f>SUM(C305:AX305)/2000</f>
        <v>129.98669702965</v>
      </c>
    </row>
    <row r="306" spans="1:53" x14ac:dyDescent="0.25">
      <c r="A306">
        <v>2</v>
      </c>
      <c r="B306"/>
      <c r="C306">
        <v>5399.86067275</v>
      </c>
      <c r="D306">
        <v>5399.86067275</v>
      </c>
      <c r="E306">
        <v>5081.35278604</v>
      </c>
      <c r="F306">
        <v>5081.35278604</v>
      </c>
      <c r="G306">
        <v>4901.0363657099997</v>
      </c>
      <c r="H306">
        <v>4901.0363657099997</v>
      </c>
      <c r="I306">
        <v>4723.0498122600002</v>
      </c>
      <c r="J306">
        <v>4723.0498122600002</v>
      </c>
      <c r="K306">
        <v>4637.6626299400004</v>
      </c>
      <c r="L306">
        <v>4637.6626299400004</v>
      </c>
      <c r="M306">
        <v>4658.4330439799996</v>
      </c>
      <c r="N306">
        <v>4658.4330439799996</v>
      </c>
      <c r="O306">
        <v>4635.9995838200002</v>
      </c>
      <c r="P306">
        <v>4635.9995838200002</v>
      </c>
      <c r="Q306">
        <v>5142.0862787599999</v>
      </c>
      <c r="R306">
        <v>5142.0862787599999</v>
      </c>
      <c r="S306">
        <v>5669.1153243499994</v>
      </c>
      <c r="T306">
        <v>5669.1153243499994</v>
      </c>
      <c r="U306">
        <v>5984.0709933199996</v>
      </c>
      <c r="V306">
        <v>5984.0709933199996</v>
      </c>
      <c r="W306">
        <v>6040.2421528200002</v>
      </c>
      <c r="X306">
        <v>6040.2421528200002</v>
      </c>
      <c r="Y306">
        <v>6036.6773730499999</v>
      </c>
      <c r="Z306">
        <v>6036.6773730499999</v>
      </c>
      <c r="AA306">
        <v>6059.9707509399996</v>
      </c>
      <c r="AB306">
        <v>6059.9707509399996</v>
      </c>
      <c r="AC306">
        <v>5951.4166120899999</v>
      </c>
      <c r="AD306">
        <v>5951.4166120899999</v>
      </c>
      <c r="AE306">
        <v>5869.6106728300001</v>
      </c>
      <c r="AF306">
        <v>5869.6106728300001</v>
      </c>
      <c r="AG306">
        <v>5836.11691608</v>
      </c>
      <c r="AH306">
        <v>5836.11691608</v>
      </c>
      <c r="AI306">
        <v>5839.0523304200015</v>
      </c>
      <c r="AJ306">
        <v>5839.0523304200015</v>
      </c>
      <c r="AK306">
        <v>5878.2799443499998</v>
      </c>
      <c r="AL306">
        <v>5878.2799443499998</v>
      </c>
      <c r="AM306">
        <v>5816.3104787000002</v>
      </c>
      <c r="AN306">
        <v>5816.3104787000002</v>
      </c>
      <c r="AO306">
        <v>5672.9233471000007</v>
      </c>
      <c r="AP306">
        <v>5672.9233471000007</v>
      </c>
      <c r="AQ306">
        <v>5570.1713820200002</v>
      </c>
      <c r="AR306">
        <v>5570.1713820200002</v>
      </c>
      <c r="AS306">
        <v>5706.7846005500014</v>
      </c>
      <c r="AT306">
        <v>5706.7846005500014</v>
      </c>
      <c r="AU306">
        <v>5543.8084600699985</v>
      </c>
      <c r="AV306">
        <v>5543.8084600699985</v>
      </c>
      <c r="AW306">
        <v>5557.6056932800002</v>
      </c>
      <c r="AX306">
        <v>5557.6056932800002</v>
      </c>
      <c r="AZ306" s="171">
        <f t="shared" ref="AZ306:AZ311" si="58">MAX(C306:AX306)</f>
        <v>6059.9707509399996</v>
      </c>
      <c r="BA306" s="172">
        <f t="shared" ref="BA306:BA311" si="59">SUM(C306:AX306)/2000</f>
        <v>132.21163820523</v>
      </c>
    </row>
    <row r="307" spans="1:53" x14ac:dyDescent="0.25">
      <c r="A307">
        <v>3</v>
      </c>
      <c r="B307"/>
      <c r="C307">
        <v>5334.1936683200001</v>
      </c>
      <c r="D307">
        <v>5334.1936683200001</v>
      </c>
      <c r="E307">
        <v>5022.1208411299986</v>
      </c>
      <c r="F307">
        <v>5022.1208411299986</v>
      </c>
      <c r="G307">
        <v>4851.8268969600003</v>
      </c>
      <c r="H307">
        <v>4851.8268969600003</v>
      </c>
      <c r="I307">
        <v>4673.0709918800003</v>
      </c>
      <c r="J307">
        <v>4673.0709918800003</v>
      </c>
      <c r="K307">
        <v>4591.2141676800002</v>
      </c>
      <c r="L307">
        <v>4591.2141676800002</v>
      </c>
      <c r="M307">
        <v>4629.0790292299998</v>
      </c>
      <c r="N307">
        <v>4629.0790292299998</v>
      </c>
      <c r="O307">
        <v>4621.32863619</v>
      </c>
      <c r="P307">
        <v>4621.32863619</v>
      </c>
      <c r="Q307">
        <v>5128.1996201100001</v>
      </c>
      <c r="R307">
        <v>5128.1996201100001</v>
      </c>
      <c r="S307">
        <v>5644.8362664599999</v>
      </c>
      <c r="T307">
        <v>5644.8362664599999</v>
      </c>
      <c r="U307">
        <v>5946.9959940700001</v>
      </c>
      <c r="V307">
        <v>5946.9959940700001</v>
      </c>
      <c r="W307">
        <v>5994.0134234399993</v>
      </c>
      <c r="X307">
        <v>5994.0134234399993</v>
      </c>
      <c r="Y307">
        <v>5984.4807069300005</v>
      </c>
      <c r="Z307">
        <v>5984.4807069300005</v>
      </c>
      <c r="AA307">
        <v>6002.74622645</v>
      </c>
      <c r="AB307">
        <v>6002.74622645</v>
      </c>
      <c r="AC307">
        <v>5895.0715689500003</v>
      </c>
      <c r="AD307">
        <v>5895.0715689500003</v>
      </c>
      <c r="AE307">
        <v>5818.6253483299997</v>
      </c>
      <c r="AF307">
        <v>5818.6253483299997</v>
      </c>
      <c r="AG307">
        <v>5789.2685761000012</v>
      </c>
      <c r="AH307">
        <v>5789.2685761000012</v>
      </c>
      <c r="AI307">
        <v>5790.7696832400006</v>
      </c>
      <c r="AJ307">
        <v>5790.7696832400006</v>
      </c>
      <c r="AK307">
        <v>5823.66800874</v>
      </c>
      <c r="AL307">
        <v>5823.66800874</v>
      </c>
      <c r="AM307">
        <v>5765.7653603600002</v>
      </c>
      <c r="AN307">
        <v>5765.7653603600002</v>
      </c>
      <c r="AO307">
        <v>5628.02429252</v>
      </c>
      <c r="AP307">
        <v>5628.02429252</v>
      </c>
      <c r="AQ307">
        <v>5521.4286081199998</v>
      </c>
      <c r="AR307">
        <v>5521.4286081199998</v>
      </c>
      <c r="AS307">
        <v>5644.8066762600001</v>
      </c>
      <c r="AT307">
        <v>5644.8066762600001</v>
      </c>
      <c r="AU307">
        <v>5476.7767183999986</v>
      </c>
      <c r="AV307">
        <v>5476.7767183999986</v>
      </c>
      <c r="AW307">
        <v>5492.3168609300001</v>
      </c>
      <c r="AX307">
        <v>5492.3168609300001</v>
      </c>
      <c r="AZ307" s="171">
        <f t="shared" si="58"/>
        <v>6002.74622645</v>
      </c>
      <c r="BA307" s="172">
        <f t="shared" si="59"/>
        <v>131.07062817080003</v>
      </c>
    </row>
    <row r="308" spans="1:53" x14ac:dyDescent="0.25">
      <c r="A308">
        <v>4</v>
      </c>
      <c r="B308"/>
      <c r="C308">
        <v>5395.6971623099998</v>
      </c>
      <c r="D308">
        <v>5395.6971623099998</v>
      </c>
      <c r="E308">
        <v>5074.9846153300005</v>
      </c>
      <c r="F308">
        <v>5074.9846153300005</v>
      </c>
      <c r="G308">
        <v>4892.5620245</v>
      </c>
      <c r="H308">
        <v>4892.5620245</v>
      </c>
      <c r="I308">
        <v>4710.1041101299998</v>
      </c>
      <c r="J308">
        <v>4710.1041101299998</v>
      </c>
      <c r="K308">
        <v>4626.79430624</v>
      </c>
      <c r="L308">
        <v>4626.79430624</v>
      </c>
      <c r="M308">
        <v>4659.9057064499993</v>
      </c>
      <c r="N308">
        <v>4659.9057064499993</v>
      </c>
      <c r="O308">
        <v>4633.2656747999999</v>
      </c>
      <c r="P308">
        <v>4633.2656747999999</v>
      </c>
      <c r="Q308">
        <v>5126.9066502799997</v>
      </c>
      <c r="R308">
        <v>5126.9066502799997</v>
      </c>
      <c r="S308">
        <v>5656.6468360899999</v>
      </c>
      <c r="T308">
        <v>5656.6468360899999</v>
      </c>
      <c r="U308">
        <v>5978.2001547700002</v>
      </c>
      <c r="V308">
        <v>5978.2001547700002</v>
      </c>
      <c r="W308">
        <v>6037.1244333000004</v>
      </c>
      <c r="X308">
        <v>6037.1244333000004</v>
      </c>
      <c r="Y308">
        <v>6030.3314837199996</v>
      </c>
      <c r="Z308">
        <v>6030.3314837199996</v>
      </c>
      <c r="AA308">
        <v>6048.9679829400002</v>
      </c>
      <c r="AB308">
        <v>6048.9679829400002</v>
      </c>
      <c r="AC308">
        <v>5934.3898121100001</v>
      </c>
      <c r="AD308">
        <v>5934.3898121100001</v>
      </c>
      <c r="AE308">
        <v>5841.0540905400003</v>
      </c>
      <c r="AF308">
        <v>5841.0540905400003</v>
      </c>
      <c r="AG308">
        <v>5792.3325035899998</v>
      </c>
      <c r="AH308">
        <v>5792.3325035899998</v>
      </c>
      <c r="AI308">
        <v>5749.9187983400006</v>
      </c>
      <c r="AJ308">
        <v>5749.9187983400006</v>
      </c>
      <c r="AK308">
        <v>5755.9875419199998</v>
      </c>
      <c r="AL308">
        <v>5755.9875419199998</v>
      </c>
      <c r="AM308">
        <v>5762.83108756</v>
      </c>
      <c r="AN308">
        <v>5762.83108756</v>
      </c>
      <c r="AO308">
        <v>5702.25751881</v>
      </c>
      <c r="AP308">
        <v>5702.25751881</v>
      </c>
      <c r="AQ308">
        <v>5618.9961271100001</v>
      </c>
      <c r="AR308">
        <v>5618.9961271100001</v>
      </c>
      <c r="AS308">
        <v>5724.1263081100014</v>
      </c>
      <c r="AT308">
        <v>5724.1263081100014</v>
      </c>
      <c r="AU308">
        <v>5523.3397373000007</v>
      </c>
      <c r="AV308">
        <v>5523.3397373000007</v>
      </c>
      <c r="AW308">
        <v>5534.8378331900003</v>
      </c>
      <c r="AX308">
        <v>5534.8378331900003</v>
      </c>
      <c r="AZ308" s="171">
        <f t="shared" si="58"/>
        <v>6048.9679829400002</v>
      </c>
      <c r="BA308" s="172">
        <f t="shared" si="59"/>
        <v>131.81156249943999</v>
      </c>
    </row>
    <row r="309" spans="1:53" x14ac:dyDescent="0.25">
      <c r="A309">
        <v>5</v>
      </c>
      <c r="B309"/>
      <c r="C309">
        <v>5277.3925090800003</v>
      </c>
      <c r="D309">
        <v>5277.3925090800003</v>
      </c>
      <c r="E309">
        <v>4975.2260969700001</v>
      </c>
      <c r="F309">
        <v>4975.2260969700001</v>
      </c>
      <c r="G309">
        <v>4822.1885609999999</v>
      </c>
      <c r="H309">
        <v>4822.1885609999999</v>
      </c>
      <c r="I309">
        <v>4641.1637638900002</v>
      </c>
      <c r="J309">
        <v>4641.1637638900002</v>
      </c>
      <c r="K309">
        <v>4592.6077749199994</v>
      </c>
      <c r="L309">
        <v>4592.6077749199994</v>
      </c>
      <c r="M309">
        <v>4654.0057957299996</v>
      </c>
      <c r="N309">
        <v>4654.0057957299996</v>
      </c>
      <c r="O309">
        <v>4637.8391943200004</v>
      </c>
      <c r="P309">
        <v>4637.8391943200004</v>
      </c>
      <c r="Q309">
        <v>5091.1422320299998</v>
      </c>
      <c r="R309">
        <v>5091.1422320299998</v>
      </c>
      <c r="S309">
        <v>5605.3727074500002</v>
      </c>
      <c r="T309">
        <v>5605.3727074500002</v>
      </c>
      <c r="U309">
        <v>5929.6999655099999</v>
      </c>
      <c r="V309">
        <v>5929.6999655099999</v>
      </c>
      <c r="W309">
        <v>5995.2357166600004</v>
      </c>
      <c r="X309">
        <v>5995.2357166600004</v>
      </c>
      <c r="Y309">
        <v>5997.5179532900002</v>
      </c>
      <c r="Z309">
        <v>5997.5179532900002</v>
      </c>
      <c r="AA309">
        <v>6017.2415441599996</v>
      </c>
      <c r="AB309">
        <v>6017.2415441599996</v>
      </c>
      <c r="AC309">
        <v>5913.4725755499994</v>
      </c>
      <c r="AD309">
        <v>5913.4725755499994</v>
      </c>
      <c r="AE309">
        <v>5828.7225961300001</v>
      </c>
      <c r="AF309">
        <v>5828.7225961300001</v>
      </c>
      <c r="AG309">
        <v>5779.0068958499996</v>
      </c>
      <c r="AH309">
        <v>5779.0068958499996</v>
      </c>
      <c r="AI309">
        <v>5738.3968528999994</v>
      </c>
      <c r="AJ309">
        <v>5738.3968528999994</v>
      </c>
      <c r="AK309">
        <v>5717.4450885799997</v>
      </c>
      <c r="AL309">
        <v>5717.4450885799997</v>
      </c>
      <c r="AM309">
        <v>5646.6199993900009</v>
      </c>
      <c r="AN309">
        <v>5646.6199993900009</v>
      </c>
      <c r="AO309">
        <v>5525.0080611000003</v>
      </c>
      <c r="AP309">
        <v>5525.0080611000003</v>
      </c>
      <c r="AQ309">
        <v>5429.9515566899991</v>
      </c>
      <c r="AR309">
        <v>5429.9515566899991</v>
      </c>
      <c r="AS309">
        <v>5564.1900022</v>
      </c>
      <c r="AT309">
        <v>5564.1900022</v>
      </c>
      <c r="AU309">
        <v>5403.2400788499999</v>
      </c>
      <c r="AV309">
        <v>5403.2400788499999</v>
      </c>
      <c r="AW309">
        <v>5401.9665914500001</v>
      </c>
      <c r="AX309">
        <v>5401.9665914500001</v>
      </c>
      <c r="AZ309" s="171">
        <f t="shared" si="58"/>
        <v>6017.2415441599996</v>
      </c>
      <c r="BA309" s="172">
        <f t="shared" si="59"/>
        <v>130.18465411370002</v>
      </c>
    </row>
    <row r="310" spans="1:53" x14ac:dyDescent="0.25">
      <c r="A310">
        <v>6</v>
      </c>
      <c r="B310"/>
      <c r="C310">
        <v>4967.7321664299998</v>
      </c>
      <c r="D310">
        <v>4967.7321664299998</v>
      </c>
      <c r="E310">
        <v>4735.3467698899995</v>
      </c>
      <c r="F310">
        <v>4735.3467698899995</v>
      </c>
      <c r="G310">
        <v>4567.6668685300001</v>
      </c>
      <c r="H310">
        <v>4567.6668685300001</v>
      </c>
      <c r="I310">
        <v>4492.8760949999996</v>
      </c>
      <c r="J310">
        <v>4492.8760949999996</v>
      </c>
      <c r="K310">
        <v>4387.6432730900005</v>
      </c>
      <c r="L310">
        <v>4387.6432730900005</v>
      </c>
      <c r="M310">
        <v>4283.0488753600002</v>
      </c>
      <c r="N310">
        <v>4283.0488753600002</v>
      </c>
      <c r="O310">
        <v>4370.6989305799998</v>
      </c>
      <c r="P310">
        <v>4370.6989305799998</v>
      </c>
      <c r="Q310">
        <v>4782.8115370100004</v>
      </c>
      <c r="R310">
        <v>4782.8115370100004</v>
      </c>
      <c r="S310">
        <v>5173.2204657699986</v>
      </c>
      <c r="T310">
        <v>5173.2204657699986</v>
      </c>
      <c r="U310">
        <v>5377.8800294900002</v>
      </c>
      <c r="V310">
        <v>5377.8800294900002</v>
      </c>
      <c r="W310">
        <v>5520.9389380499997</v>
      </c>
      <c r="X310">
        <v>5520.9389380499997</v>
      </c>
      <c r="Y310">
        <v>5582.5050260600001</v>
      </c>
      <c r="Z310">
        <v>5582.5050260600001</v>
      </c>
      <c r="AA310">
        <v>5607.8748224600004</v>
      </c>
      <c r="AB310">
        <v>5607.8748224600004</v>
      </c>
      <c r="AC310">
        <v>5524.4348387300006</v>
      </c>
      <c r="AD310">
        <v>5524.4348387300006</v>
      </c>
      <c r="AE310">
        <v>5498.7795721000002</v>
      </c>
      <c r="AF310">
        <v>5498.7795721000002</v>
      </c>
      <c r="AG310">
        <v>5448.43195836</v>
      </c>
      <c r="AH310">
        <v>5448.43195836</v>
      </c>
      <c r="AI310">
        <v>5346.0103605800005</v>
      </c>
      <c r="AJ310">
        <v>5346.0103605800005</v>
      </c>
      <c r="AK310">
        <v>5306.7385491800014</v>
      </c>
      <c r="AL310">
        <v>5306.7385491800014</v>
      </c>
      <c r="AM310">
        <v>5300.95387114</v>
      </c>
      <c r="AN310">
        <v>5300.95387114</v>
      </c>
      <c r="AO310">
        <v>5312.4182468600002</v>
      </c>
      <c r="AP310">
        <v>5312.4182468600002</v>
      </c>
      <c r="AQ310">
        <v>5324.3047685999991</v>
      </c>
      <c r="AR310">
        <v>5324.3047685999991</v>
      </c>
      <c r="AS310">
        <v>5331.0177195300002</v>
      </c>
      <c r="AT310">
        <v>5331.0177195300002</v>
      </c>
      <c r="AU310">
        <v>5102.7207565099998</v>
      </c>
      <c r="AV310">
        <v>5102.7207565099998</v>
      </c>
      <c r="AW310">
        <v>5040.5641273499996</v>
      </c>
      <c r="AX310">
        <v>5040.5641273499996</v>
      </c>
      <c r="AZ310" s="171">
        <f t="shared" si="58"/>
        <v>5607.8748224600004</v>
      </c>
      <c r="BA310" s="172">
        <f t="shared" si="59"/>
        <v>122.38661856665999</v>
      </c>
    </row>
    <row r="311" spans="1:53" x14ac:dyDescent="0.25">
      <c r="A311">
        <v>7</v>
      </c>
      <c r="B311"/>
      <c r="C311">
        <v>5125.0762869199998</v>
      </c>
      <c r="D311">
        <v>5125.0762869199998</v>
      </c>
      <c r="E311">
        <v>4865.6351094800002</v>
      </c>
      <c r="F311">
        <v>4865.6351094800002</v>
      </c>
      <c r="G311">
        <v>4650.8413833699997</v>
      </c>
      <c r="H311">
        <v>4650.8413833699997</v>
      </c>
      <c r="I311">
        <v>4536.1435325500006</v>
      </c>
      <c r="J311">
        <v>4536.1435325500006</v>
      </c>
      <c r="K311">
        <v>4428.545188699999</v>
      </c>
      <c r="L311">
        <v>4428.545188699999</v>
      </c>
      <c r="M311">
        <v>4269.8189364600003</v>
      </c>
      <c r="N311">
        <v>4269.8189364600003</v>
      </c>
      <c r="O311">
        <v>4104.6384433100002</v>
      </c>
      <c r="P311">
        <v>4104.6384433100002</v>
      </c>
      <c r="Q311">
        <v>4172.1259163899986</v>
      </c>
      <c r="R311">
        <v>4172.1259163899986</v>
      </c>
      <c r="S311">
        <v>4421.5844138100001</v>
      </c>
      <c r="T311">
        <v>4421.5844138100001</v>
      </c>
      <c r="U311">
        <v>4729.6873566599998</v>
      </c>
      <c r="V311">
        <v>4729.6873566599998</v>
      </c>
      <c r="W311">
        <v>5007.6078592900003</v>
      </c>
      <c r="X311">
        <v>5007.6078592900003</v>
      </c>
      <c r="Y311">
        <v>5212.9528637799986</v>
      </c>
      <c r="Z311">
        <v>5212.9528637799986</v>
      </c>
      <c r="AA311">
        <v>5352.9024037300014</v>
      </c>
      <c r="AB311">
        <v>5352.9024037300014</v>
      </c>
      <c r="AC311">
        <v>5386.6277828700004</v>
      </c>
      <c r="AD311">
        <v>5386.6277828700004</v>
      </c>
      <c r="AE311">
        <v>5337.8342229899999</v>
      </c>
      <c r="AF311">
        <v>5337.8342229899999</v>
      </c>
      <c r="AG311">
        <v>5234.7570804699999</v>
      </c>
      <c r="AH311">
        <v>5234.7570804699999</v>
      </c>
      <c r="AI311">
        <v>5151.3347856200007</v>
      </c>
      <c r="AJ311">
        <v>5151.3347856200007</v>
      </c>
      <c r="AK311">
        <v>5266.9348681199999</v>
      </c>
      <c r="AL311">
        <v>5266.9348681199999</v>
      </c>
      <c r="AM311">
        <v>5352.39999498</v>
      </c>
      <c r="AN311">
        <v>5352.39999498</v>
      </c>
      <c r="AO311">
        <v>5319.7421207399993</v>
      </c>
      <c r="AP311">
        <v>5319.7421207399993</v>
      </c>
      <c r="AQ311">
        <v>5222.4284251600002</v>
      </c>
      <c r="AR311">
        <v>5222.4284251600002</v>
      </c>
      <c r="AS311">
        <v>5196.1666857700002</v>
      </c>
      <c r="AT311">
        <v>5196.1666857700002</v>
      </c>
      <c r="AU311">
        <v>5045.0371754400003</v>
      </c>
      <c r="AV311">
        <v>5045.0371754400003</v>
      </c>
      <c r="AW311" s="195">
        <v>5122.78775683</v>
      </c>
      <c r="AX311">
        <v>5122.78775683</v>
      </c>
      <c r="AZ311" s="171">
        <f t="shared" si="58"/>
        <v>5386.6277828700004</v>
      </c>
      <c r="BA311" s="172">
        <f t="shared" si="59"/>
        <v>118.51361059343999</v>
      </c>
    </row>
    <row r="312" spans="1:53"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s="195"/>
      <c r="AX312"/>
    </row>
    <row r="313" spans="1:53" x14ac:dyDescent="0.25">
      <c r="A313" t="s">
        <v>241</v>
      </c>
      <c r="B313">
        <v>31</v>
      </c>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s="195"/>
      <c r="AX313"/>
      <c r="AZ313"/>
      <c r="BA313"/>
    </row>
    <row r="314" spans="1:53" x14ac:dyDescent="0.25">
      <c r="A314" t="s">
        <v>78</v>
      </c>
      <c r="B314" t="s">
        <v>242</v>
      </c>
      <c r="C314" t="s">
        <v>272</v>
      </c>
      <c r="D314" t="s">
        <v>273</v>
      </c>
      <c r="E314" t="s">
        <v>272</v>
      </c>
      <c r="F314" t="s">
        <v>273</v>
      </c>
      <c r="G314" t="s">
        <v>272</v>
      </c>
      <c r="H314" t="s">
        <v>273</v>
      </c>
      <c r="I314" t="s">
        <v>272</v>
      </c>
      <c r="J314" t="s">
        <v>273</v>
      </c>
      <c r="K314" t="s">
        <v>272</v>
      </c>
      <c r="L314" t="s">
        <v>273</v>
      </c>
      <c r="M314" t="s">
        <v>272</v>
      </c>
      <c r="N314" t="s">
        <v>273</v>
      </c>
      <c r="O314" t="s">
        <v>272</v>
      </c>
      <c r="P314" t="s">
        <v>273</v>
      </c>
      <c r="Q314" t="s">
        <v>272</v>
      </c>
      <c r="R314" t="s">
        <v>273</v>
      </c>
      <c r="S314" t="s">
        <v>272</v>
      </c>
      <c r="T314" t="s">
        <v>273</v>
      </c>
      <c r="U314" t="s">
        <v>272</v>
      </c>
      <c r="V314" t="s">
        <v>273</v>
      </c>
      <c r="W314" t="s">
        <v>272</v>
      </c>
      <c r="X314" t="s">
        <v>273</v>
      </c>
      <c r="Y314" t="s">
        <v>272</v>
      </c>
      <c r="Z314" t="s">
        <v>273</v>
      </c>
      <c r="AA314" t="s">
        <v>272</v>
      </c>
      <c r="AB314" t="s">
        <v>273</v>
      </c>
      <c r="AC314" t="s">
        <v>272</v>
      </c>
      <c r="AD314" t="s">
        <v>273</v>
      </c>
      <c r="AE314" t="s">
        <v>272</v>
      </c>
      <c r="AF314" t="s">
        <v>273</v>
      </c>
      <c r="AG314" t="s">
        <v>272</v>
      </c>
      <c r="AH314" t="s">
        <v>273</v>
      </c>
      <c r="AI314" t="s">
        <v>272</v>
      </c>
      <c r="AJ314" t="s">
        <v>273</v>
      </c>
      <c r="AK314" t="s">
        <v>272</v>
      </c>
      <c r="AL314" t="s">
        <v>273</v>
      </c>
      <c r="AM314" t="s">
        <v>272</v>
      </c>
      <c r="AN314" t="s">
        <v>273</v>
      </c>
      <c r="AO314" t="s">
        <v>272</v>
      </c>
      <c r="AP314" t="s">
        <v>273</v>
      </c>
      <c r="AQ314" t="s">
        <v>272</v>
      </c>
      <c r="AR314" t="s">
        <v>273</v>
      </c>
      <c r="AS314" t="s">
        <v>272</v>
      </c>
      <c r="AT314" t="s">
        <v>273</v>
      </c>
      <c r="AU314" t="s">
        <v>272</v>
      </c>
      <c r="AV314" t="s">
        <v>273</v>
      </c>
      <c r="AW314" t="s">
        <v>272</v>
      </c>
      <c r="AX314" s="195" t="s">
        <v>243</v>
      </c>
      <c r="AZ314"/>
      <c r="BA314"/>
    </row>
    <row r="315" spans="1:53" x14ac:dyDescent="0.25">
      <c r="A315">
        <v>1</v>
      </c>
      <c r="B315"/>
      <c r="C315">
        <v>5253.7698677799999</v>
      </c>
      <c r="D315">
        <v>5253.7698677799999</v>
      </c>
      <c r="E315">
        <v>4896.1056428299999</v>
      </c>
      <c r="F315">
        <v>4896.1056428299999</v>
      </c>
      <c r="G315">
        <v>4694.3473439199997</v>
      </c>
      <c r="H315">
        <v>4694.3473439199997</v>
      </c>
      <c r="I315">
        <v>4507.18337987</v>
      </c>
      <c r="J315">
        <v>4507.18337987</v>
      </c>
      <c r="K315">
        <v>4429.6739872400003</v>
      </c>
      <c r="L315">
        <v>4429.6739872400003</v>
      </c>
      <c r="M315">
        <v>4495.7251344899996</v>
      </c>
      <c r="N315">
        <v>4495.7251344899996</v>
      </c>
      <c r="O315">
        <v>4537.18070283</v>
      </c>
      <c r="P315">
        <v>4537.18070283</v>
      </c>
      <c r="Q315">
        <v>5082.8551725000007</v>
      </c>
      <c r="R315">
        <v>5082.8551725000007</v>
      </c>
      <c r="S315">
        <v>5608.98743199</v>
      </c>
      <c r="T315">
        <v>5608.98743199</v>
      </c>
      <c r="U315">
        <v>5946.1832308200001</v>
      </c>
      <c r="V315">
        <v>5946.1832308200001</v>
      </c>
      <c r="W315">
        <v>6025.4318589499999</v>
      </c>
      <c r="X315">
        <v>6025.4318589499999</v>
      </c>
      <c r="Y315">
        <v>6029.6324428099997</v>
      </c>
      <c r="Z315">
        <v>6029.6324428099997</v>
      </c>
      <c r="AA315">
        <v>6060.134823899999</v>
      </c>
      <c r="AB315">
        <v>6060.134823899999</v>
      </c>
      <c r="AC315">
        <v>5954.9239496200007</v>
      </c>
      <c r="AD315">
        <v>5954.9239496200007</v>
      </c>
      <c r="AE315">
        <v>5867.5833927900003</v>
      </c>
      <c r="AF315">
        <v>5867.5833927900003</v>
      </c>
      <c r="AG315">
        <v>5838.6361427900001</v>
      </c>
      <c r="AH315">
        <v>5838.6361427900001</v>
      </c>
      <c r="AI315">
        <v>5866.1442181699986</v>
      </c>
      <c r="AJ315">
        <v>5866.1442181699986</v>
      </c>
      <c r="AK315">
        <v>5951.5492943400004</v>
      </c>
      <c r="AL315">
        <v>5951.5492943400004</v>
      </c>
      <c r="AM315">
        <v>5948.4247546000006</v>
      </c>
      <c r="AN315">
        <v>5948.4247546000006</v>
      </c>
      <c r="AO315">
        <v>5807.9076585599996</v>
      </c>
      <c r="AP315">
        <v>5807.9076585599996</v>
      </c>
      <c r="AQ315">
        <v>5635.4658960500001</v>
      </c>
      <c r="AR315">
        <v>5635.4658960500001</v>
      </c>
      <c r="AS315">
        <v>5667.0747272799999</v>
      </c>
      <c r="AT315">
        <v>5667.0747272799999</v>
      </c>
      <c r="AU315">
        <v>5440.9239226600002</v>
      </c>
      <c r="AV315">
        <v>5440.9239226600002</v>
      </c>
      <c r="AW315">
        <v>5452.8817891299996</v>
      </c>
      <c r="AX315">
        <v>5452.8817891299996</v>
      </c>
      <c r="AZ315" s="171">
        <f>MAX(C315:AX315)</f>
        <v>6060.134823899999</v>
      </c>
      <c r="BA315" s="172">
        <f>SUM(C315:AX315)/2000</f>
        <v>130.99872676592</v>
      </c>
    </row>
    <row r="316" spans="1:53" x14ac:dyDescent="0.25">
      <c r="A316">
        <v>2</v>
      </c>
      <c r="B316"/>
      <c r="C316">
        <v>5405.2597246699997</v>
      </c>
      <c r="D316">
        <v>5405.2597246699997</v>
      </c>
      <c r="E316">
        <v>5084.7828243899994</v>
      </c>
      <c r="F316">
        <v>5084.7828243899994</v>
      </c>
      <c r="G316">
        <v>4908.0412067899997</v>
      </c>
      <c r="H316">
        <v>4908.0412067899997</v>
      </c>
      <c r="I316">
        <v>4724.4312013000008</v>
      </c>
      <c r="J316">
        <v>4724.4312013000008</v>
      </c>
      <c r="K316">
        <v>4653.2881595899999</v>
      </c>
      <c r="L316">
        <v>4653.2881595899999</v>
      </c>
      <c r="M316">
        <v>4719.3054236199996</v>
      </c>
      <c r="N316">
        <v>4719.3054236199996</v>
      </c>
      <c r="O316">
        <v>4731.6839759599998</v>
      </c>
      <c r="P316">
        <v>4731.6839759599998</v>
      </c>
      <c r="Q316">
        <v>5222.5231670000003</v>
      </c>
      <c r="R316">
        <v>5222.5231670000003</v>
      </c>
      <c r="S316">
        <v>5696.9888155399995</v>
      </c>
      <c r="T316">
        <v>5696.9888155399995</v>
      </c>
      <c r="U316">
        <v>5988.7345200200007</v>
      </c>
      <c r="V316">
        <v>5988.7345200200007</v>
      </c>
      <c r="W316">
        <v>6036.2670673100001</v>
      </c>
      <c r="X316">
        <v>6036.2670673100001</v>
      </c>
      <c r="Y316">
        <v>6021.2250938799998</v>
      </c>
      <c r="Z316">
        <v>6021.2250938799998</v>
      </c>
      <c r="AA316">
        <v>6041.6172609699997</v>
      </c>
      <c r="AB316">
        <v>6041.6172609699997</v>
      </c>
      <c r="AC316">
        <v>5940.25422248</v>
      </c>
      <c r="AD316">
        <v>5940.25422248</v>
      </c>
      <c r="AE316">
        <v>5863.8127214100004</v>
      </c>
      <c r="AF316">
        <v>5863.8127214100004</v>
      </c>
      <c r="AG316">
        <v>5835.5932761900003</v>
      </c>
      <c r="AH316">
        <v>5835.5932761900003</v>
      </c>
      <c r="AI316">
        <v>5834.3404724700003</v>
      </c>
      <c r="AJ316">
        <v>5834.3404724700003</v>
      </c>
      <c r="AK316">
        <v>5904.0642175899993</v>
      </c>
      <c r="AL316">
        <v>5904.0642175899993</v>
      </c>
      <c r="AM316">
        <v>5936.8193999699997</v>
      </c>
      <c r="AN316">
        <v>5936.8193999699997</v>
      </c>
      <c r="AO316">
        <v>5844.5459337800003</v>
      </c>
      <c r="AP316">
        <v>5844.5459337800003</v>
      </c>
      <c r="AQ316">
        <v>5695.5935340100004</v>
      </c>
      <c r="AR316">
        <v>5695.5935340100004</v>
      </c>
      <c r="AS316">
        <v>5728.4231443400004</v>
      </c>
      <c r="AT316">
        <v>5728.4231443400004</v>
      </c>
      <c r="AU316">
        <v>5515.2033620700004</v>
      </c>
      <c r="AV316">
        <v>5515.2033620700004</v>
      </c>
      <c r="AW316">
        <v>5561.4053799200001</v>
      </c>
      <c r="AX316">
        <v>5561.4053799200001</v>
      </c>
      <c r="AZ316" s="171">
        <f t="shared" ref="AZ316:AZ321" si="60">MAX(C316:AX316)</f>
        <v>6041.6172609699997</v>
      </c>
      <c r="BA316" s="172">
        <f t="shared" ref="BA316:BA321" si="61">SUM(C316:AX316)/2000</f>
        <v>132.89420410526998</v>
      </c>
    </row>
    <row r="317" spans="1:53" x14ac:dyDescent="0.25">
      <c r="A317">
        <v>3</v>
      </c>
      <c r="B317"/>
      <c r="C317">
        <v>5433.98478548</v>
      </c>
      <c r="D317">
        <v>5433.98478548</v>
      </c>
      <c r="E317">
        <v>5112.55740642</v>
      </c>
      <c r="F317">
        <v>5112.55740642</v>
      </c>
      <c r="G317">
        <v>4935.6197597</v>
      </c>
      <c r="H317">
        <v>4935.6197597</v>
      </c>
      <c r="I317">
        <v>4753.3156284899997</v>
      </c>
      <c r="J317">
        <v>4753.3156284899997</v>
      </c>
      <c r="K317">
        <v>4683.4795625500001</v>
      </c>
      <c r="L317">
        <v>4683.4795625500001</v>
      </c>
      <c r="M317">
        <v>4770.1194581199998</v>
      </c>
      <c r="N317">
        <v>4770.1194581199998</v>
      </c>
      <c r="O317">
        <v>4829.3470565400003</v>
      </c>
      <c r="P317">
        <v>4829.3470565400003</v>
      </c>
      <c r="Q317">
        <v>5294.9583433099997</v>
      </c>
      <c r="R317">
        <v>5294.9583433099997</v>
      </c>
      <c r="S317">
        <v>5722.7152766300014</v>
      </c>
      <c r="T317">
        <v>5722.7152766300014</v>
      </c>
      <c r="U317">
        <v>6001.2860337100001</v>
      </c>
      <c r="V317">
        <v>6001.2860337100001</v>
      </c>
      <c r="W317">
        <v>6056.7060710799997</v>
      </c>
      <c r="X317">
        <v>6056.7060710799997</v>
      </c>
      <c r="Y317">
        <v>6054.0591866600007</v>
      </c>
      <c r="Z317">
        <v>6054.0591866600007</v>
      </c>
      <c r="AA317">
        <v>6074.0170569700003</v>
      </c>
      <c r="AB317">
        <v>6074.0170569700003</v>
      </c>
      <c r="AC317">
        <v>5974.2397896399998</v>
      </c>
      <c r="AD317">
        <v>5974.2397896399998</v>
      </c>
      <c r="AE317">
        <v>5903.0032253499994</v>
      </c>
      <c r="AF317">
        <v>5903.0032253499994</v>
      </c>
      <c r="AG317">
        <v>5900.9266208100007</v>
      </c>
      <c r="AH317">
        <v>5900.9266208100007</v>
      </c>
      <c r="AI317">
        <v>5953.3502166300004</v>
      </c>
      <c r="AJ317">
        <v>5953.3502166300004</v>
      </c>
      <c r="AK317">
        <v>6068.9623659899999</v>
      </c>
      <c r="AL317">
        <v>6068.9623659899999</v>
      </c>
      <c r="AM317">
        <v>6117.7443630500002</v>
      </c>
      <c r="AN317">
        <v>6117.7443630500002</v>
      </c>
      <c r="AO317">
        <v>5987.7161223899993</v>
      </c>
      <c r="AP317">
        <v>5987.7161223899993</v>
      </c>
      <c r="AQ317">
        <v>5783.1980195199994</v>
      </c>
      <c r="AR317">
        <v>5783.1980195199994</v>
      </c>
      <c r="AS317">
        <v>5794.8048378200001</v>
      </c>
      <c r="AT317">
        <v>5794.8048378200001</v>
      </c>
      <c r="AU317">
        <v>5625.8434276999997</v>
      </c>
      <c r="AV317" s="195">
        <v>5625.8434276999997</v>
      </c>
      <c r="AW317">
        <v>5625.8603393800004</v>
      </c>
      <c r="AX317">
        <v>5625.8603393800004</v>
      </c>
      <c r="AZ317" s="171">
        <f t="shared" si="60"/>
        <v>6117.7443630500002</v>
      </c>
      <c r="BA317" s="172">
        <f t="shared" si="61"/>
        <v>134.45781495394002</v>
      </c>
    </row>
    <row r="318" spans="1:53" x14ac:dyDescent="0.25">
      <c r="A318">
        <v>4</v>
      </c>
      <c r="B318"/>
      <c r="C318">
        <v>5465.1093876299992</v>
      </c>
      <c r="D318">
        <v>5465.1093876299992</v>
      </c>
      <c r="E318">
        <v>5134.2525146500002</v>
      </c>
      <c r="F318">
        <v>5134.2525146500002</v>
      </c>
      <c r="G318">
        <v>4942.4397948599999</v>
      </c>
      <c r="H318">
        <v>4942.4397948599999</v>
      </c>
      <c r="I318">
        <v>4755.4032340700014</v>
      </c>
      <c r="J318">
        <v>4755.4032340700014</v>
      </c>
      <c r="K318">
        <v>4671.2721369399997</v>
      </c>
      <c r="L318">
        <v>4671.2721369399997</v>
      </c>
      <c r="M318">
        <v>4733.06811965</v>
      </c>
      <c r="N318">
        <v>4733.06811965</v>
      </c>
      <c r="O318">
        <v>4781.5677835900015</v>
      </c>
      <c r="P318">
        <v>4781.5677835900015</v>
      </c>
      <c r="Q318">
        <v>5284.8791684799999</v>
      </c>
      <c r="R318">
        <v>5284.8791684799999</v>
      </c>
      <c r="S318">
        <v>5765.2109691300002</v>
      </c>
      <c r="T318">
        <v>5765.2109691300002</v>
      </c>
      <c r="U318">
        <v>6057.8592492299986</v>
      </c>
      <c r="V318">
        <v>6057.8592492299986</v>
      </c>
      <c r="W318">
        <v>6113.7928303799999</v>
      </c>
      <c r="X318">
        <v>6113.7928303799999</v>
      </c>
      <c r="Y318">
        <v>6098.5701129400004</v>
      </c>
      <c r="Z318">
        <v>6098.5701129400004</v>
      </c>
      <c r="AA318">
        <v>6125.0960191599997</v>
      </c>
      <c r="AB318">
        <v>6125.0960191599997</v>
      </c>
      <c r="AC318">
        <v>6018.5955941700004</v>
      </c>
      <c r="AD318">
        <v>6018.5955941700004</v>
      </c>
      <c r="AE318">
        <v>5932.7837973599999</v>
      </c>
      <c r="AF318">
        <v>5932.7837973599999</v>
      </c>
      <c r="AG318">
        <v>5905.2994225399998</v>
      </c>
      <c r="AH318">
        <v>5905.2994225399998</v>
      </c>
      <c r="AI318">
        <v>5924.6670128100004</v>
      </c>
      <c r="AJ318">
        <v>5924.6670128100004</v>
      </c>
      <c r="AK318">
        <v>6016.1891491799997</v>
      </c>
      <c r="AL318">
        <v>6016.1891491799997</v>
      </c>
      <c r="AM318">
        <v>6075.2126904300003</v>
      </c>
      <c r="AN318">
        <v>6075.2126904300003</v>
      </c>
      <c r="AO318">
        <v>5997.0645330000007</v>
      </c>
      <c r="AP318">
        <v>5997.0645330000007</v>
      </c>
      <c r="AQ318">
        <v>5842.6247706999993</v>
      </c>
      <c r="AR318" s="195">
        <v>5842.6247706999993</v>
      </c>
      <c r="AS318">
        <v>5880.0710928099998</v>
      </c>
      <c r="AT318">
        <v>5880.0710928099998</v>
      </c>
      <c r="AU318">
        <v>5691.3818652199998</v>
      </c>
      <c r="AV318">
        <v>5691.3818652199998</v>
      </c>
      <c r="AW318">
        <v>5664.4327519899998</v>
      </c>
      <c r="AX318">
        <v>5664.4327519899998</v>
      </c>
      <c r="AZ318" s="171">
        <f t="shared" si="60"/>
        <v>6125.0960191599997</v>
      </c>
      <c r="BA318" s="172">
        <f t="shared" si="61"/>
        <v>134.87684400091996</v>
      </c>
    </row>
    <row r="319" spans="1:53" x14ac:dyDescent="0.25">
      <c r="A319">
        <v>5</v>
      </c>
      <c r="B319"/>
      <c r="C319">
        <v>5473.5774934199999</v>
      </c>
      <c r="D319">
        <v>5473.5774934199999</v>
      </c>
      <c r="E319">
        <v>5141.8719078100003</v>
      </c>
      <c r="F319">
        <v>5141.8719078100003</v>
      </c>
      <c r="G319">
        <v>4949.41143646</v>
      </c>
      <c r="H319">
        <v>4949.41143646</v>
      </c>
      <c r="I319">
        <v>4758.0957192100004</v>
      </c>
      <c r="J319">
        <v>4758.0957192100004</v>
      </c>
      <c r="K319">
        <v>4668.2512470499996</v>
      </c>
      <c r="L319">
        <v>4668.2512470499996</v>
      </c>
      <c r="M319">
        <v>4714.5845176399998</v>
      </c>
      <c r="N319">
        <v>4714.5845176399998</v>
      </c>
      <c r="O319">
        <v>4757.2113409000003</v>
      </c>
      <c r="P319">
        <v>4757.2113409000003</v>
      </c>
      <c r="Q319">
        <v>5276.6535046999998</v>
      </c>
      <c r="R319">
        <v>5276.6535046999998</v>
      </c>
      <c r="S319">
        <v>5767.4488124799991</v>
      </c>
      <c r="T319">
        <v>5767.4488124799991</v>
      </c>
      <c r="U319">
        <v>6056.7491893099996</v>
      </c>
      <c r="V319">
        <v>6056.7491893099996</v>
      </c>
      <c r="W319">
        <v>6108.6256322899999</v>
      </c>
      <c r="X319">
        <v>6108.6256322899999</v>
      </c>
      <c r="Y319">
        <v>6092.58735204</v>
      </c>
      <c r="Z319">
        <v>6092.58735204</v>
      </c>
      <c r="AA319">
        <v>6118.5087716000007</v>
      </c>
      <c r="AB319">
        <v>6118.5087716000007</v>
      </c>
      <c r="AC319">
        <v>6011.0715706499996</v>
      </c>
      <c r="AD319">
        <v>6011.0715706499996</v>
      </c>
      <c r="AE319">
        <v>5928.50675503</v>
      </c>
      <c r="AF319">
        <v>5928.50675503</v>
      </c>
      <c r="AG319">
        <v>5907.8224906399992</v>
      </c>
      <c r="AH319">
        <v>5907.8224906399992</v>
      </c>
      <c r="AI319">
        <v>5939.3263481499998</v>
      </c>
      <c r="AJ319">
        <v>5939.3263481499998</v>
      </c>
      <c r="AK319">
        <v>6040.5658984499996</v>
      </c>
      <c r="AL319">
        <v>6040.5658984499996</v>
      </c>
      <c r="AM319">
        <v>6083.3558357399997</v>
      </c>
      <c r="AN319">
        <v>6083.3558357399997</v>
      </c>
      <c r="AO319">
        <v>5986.5690822300003</v>
      </c>
      <c r="AP319">
        <v>5986.5690822300003</v>
      </c>
      <c r="AQ319">
        <v>5834.6376866000001</v>
      </c>
      <c r="AR319">
        <v>5834.6376866000001</v>
      </c>
      <c r="AS319">
        <v>5888.0991531299996</v>
      </c>
      <c r="AT319">
        <v>5888.0991531299996</v>
      </c>
      <c r="AU319">
        <v>5709.7274337600002</v>
      </c>
      <c r="AV319">
        <v>5709.7274337600002</v>
      </c>
      <c r="AW319">
        <v>5684.1911317499998</v>
      </c>
      <c r="AX319">
        <v>5684.1911317499998</v>
      </c>
      <c r="AZ319" s="171">
        <f t="shared" si="60"/>
        <v>6118.5087716000007</v>
      </c>
      <c r="BA319" s="172">
        <f t="shared" si="61"/>
        <v>134.89745031104002</v>
      </c>
    </row>
    <row r="320" spans="1:53" x14ac:dyDescent="0.25">
      <c r="A320">
        <v>6</v>
      </c>
      <c r="B320"/>
      <c r="C320">
        <v>5114.0909647500002</v>
      </c>
      <c r="D320">
        <v>5114.0909647500002</v>
      </c>
      <c r="E320">
        <v>4876.8693732000002</v>
      </c>
      <c r="F320">
        <v>4876.8693732000002</v>
      </c>
      <c r="G320">
        <v>4709.1893134600004</v>
      </c>
      <c r="H320">
        <v>4709.1893134600004</v>
      </c>
      <c r="I320">
        <v>4609.1786951200002</v>
      </c>
      <c r="J320">
        <v>4609.1786951200002</v>
      </c>
      <c r="K320">
        <v>4490.4811424099998</v>
      </c>
      <c r="L320">
        <v>4490.4811424099998</v>
      </c>
      <c r="M320">
        <v>4377.5890814000004</v>
      </c>
      <c r="N320">
        <v>4377.5890814000004</v>
      </c>
      <c r="O320">
        <v>4467.6694694600001</v>
      </c>
      <c r="P320">
        <v>4467.6694694600001</v>
      </c>
      <c r="Q320">
        <v>4875.8266957599999</v>
      </c>
      <c r="R320">
        <v>4875.8266957599999</v>
      </c>
      <c r="S320">
        <v>5282.4926138500005</v>
      </c>
      <c r="T320">
        <v>5282.4926138500005</v>
      </c>
      <c r="U320">
        <v>5480.4316483299999</v>
      </c>
      <c r="V320">
        <v>5480.4316483299999</v>
      </c>
      <c r="W320">
        <v>5584.7956772300004</v>
      </c>
      <c r="X320">
        <v>5584.7956772300004</v>
      </c>
      <c r="Y320">
        <v>5629.4548914899997</v>
      </c>
      <c r="Z320">
        <v>5629.4548914899997</v>
      </c>
      <c r="AA320">
        <v>5644.4990538599995</v>
      </c>
      <c r="AB320">
        <v>5644.4990538599995</v>
      </c>
      <c r="AC320">
        <v>5547.0984569200009</v>
      </c>
      <c r="AD320">
        <v>5547.0984569200009</v>
      </c>
      <c r="AE320">
        <v>5513.2328717500004</v>
      </c>
      <c r="AF320">
        <v>5513.2328717500004</v>
      </c>
      <c r="AG320">
        <v>5475.1906332600001</v>
      </c>
      <c r="AH320">
        <v>5475.1906332600001</v>
      </c>
      <c r="AI320">
        <v>5364.4587051000008</v>
      </c>
      <c r="AJ320">
        <v>5364.4587051000008</v>
      </c>
      <c r="AK320">
        <v>5345.5724374900001</v>
      </c>
      <c r="AL320">
        <v>5345.5724374900001</v>
      </c>
      <c r="AM320">
        <v>5398.50663317</v>
      </c>
      <c r="AN320">
        <v>5398.50663317</v>
      </c>
      <c r="AO320">
        <v>5467.9199992599997</v>
      </c>
      <c r="AP320">
        <v>5467.9199992599997</v>
      </c>
      <c r="AQ320">
        <v>5518.3109903599998</v>
      </c>
      <c r="AR320">
        <v>5518.3109903599998</v>
      </c>
      <c r="AS320">
        <v>5542.7124202900004</v>
      </c>
      <c r="AT320">
        <v>5542.7124202900004</v>
      </c>
      <c r="AU320">
        <v>5335.6618998200001</v>
      </c>
      <c r="AV320">
        <v>5335.6618998200001</v>
      </c>
      <c r="AW320">
        <v>5242.6035815300002</v>
      </c>
      <c r="AX320">
        <v>5242.6035815300002</v>
      </c>
      <c r="AZ320" s="171">
        <f t="shared" si="60"/>
        <v>5644.4990538599995</v>
      </c>
      <c r="BA320" s="172">
        <f t="shared" si="61"/>
        <v>124.89383724926998</v>
      </c>
    </row>
    <row r="321" spans="1:53" x14ac:dyDescent="0.25">
      <c r="A321">
        <v>7</v>
      </c>
      <c r="B321"/>
      <c r="C321">
        <v>5442.8995526100007</v>
      </c>
      <c r="D321">
        <v>5442.8995526100007</v>
      </c>
      <c r="E321">
        <v>5139.1500033100001</v>
      </c>
      <c r="F321">
        <v>5139.1500033100001</v>
      </c>
      <c r="G321">
        <v>4914.2430278600004</v>
      </c>
      <c r="H321">
        <v>4914.2430278600004</v>
      </c>
      <c r="I321">
        <v>4781.5178759800001</v>
      </c>
      <c r="J321">
        <v>4781.5178759800001</v>
      </c>
      <c r="K321">
        <v>4691.3448598699997</v>
      </c>
      <c r="L321">
        <v>4691.3448598699997</v>
      </c>
      <c r="M321">
        <v>4530.2333587000003</v>
      </c>
      <c r="N321">
        <v>4530.2333587000003</v>
      </c>
      <c r="O321">
        <v>4387.0047374699998</v>
      </c>
      <c r="P321">
        <v>4387.0047374699998</v>
      </c>
      <c r="Q321">
        <v>4378.8555419300001</v>
      </c>
      <c r="R321">
        <v>4378.8555419300001</v>
      </c>
      <c r="S321">
        <v>4559.1850277100002</v>
      </c>
      <c r="T321">
        <v>4559.1850277100002</v>
      </c>
      <c r="U321">
        <v>4888.5409458200002</v>
      </c>
      <c r="V321">
        <v>4888.5409458200002</v>
      </c>
      <c r="W321">
        <v>5217.4726335800005</v>
      </c>
      <c r="X321">
        <v>5217.4726335800005</v>
      </c>
      <c r="Y321">
        <v>5456.0996812200001</v>
      </c>
      <c r="Z321">
        <v>5456.0996812200001</v>
      </c>
      <c r="AA321">
        <v>5616.0188646799998</v>
      </c>
      <c r="AB321">
        <v>5616.0188646799998</v>
      </c>
      <c r="AC321">
        <v>5669.7071692200007</v>
      </c>
      <c r="AD321">
        <v>5669.7071692200007</v>
      </c>
      <c r="AE321">
        <v>5630.9285883999992</v>
      </c>
      <c r="AF321">
        <v>5630.9285883999992</v>
      </c>
      <c r="AG321">
        <v>5528.9480889099996</v>
      </c>
      <c r="AH321">
        <v>5528.9480889099996</v>
      </c>
      <c r="AI321">
        <v>5485.2733650299997</v>
      </c>
      <c r="AJ321">
        <v>5485.2733650299997</v>
      </c>
      <c r="AK321">
        <v>5697.7940101900003</v>
      </c>
      <c r="AL321">
        <v>5697.7940101900003</v>
      </c>
      <c r="AM321">
        <v>5867.5929590400001</v>
      </c>
      <c r="AN321">
        <v>5867.5929590400001</v>
      </c>
      <c r="AO321">
        <v>5848.0383782999997</v>
      </c>
      <c r="AP321">
        <v>5848.0383782999997</v>
      </c>
      <c r="AQ321">
        <v>5650.6906944300008</v>
      </c>
      <c r="AR321">
        <v>5650.6906944300008</v>
      </c>
      <c r="AS321">
        <v>5548.9169972500003</v>
      </c>
      <c r="AT321">
        <v>5548.9169972500003</v>
      </c>
      <c r="AU321">
        <v>5409.6752909199986</v>
      </c>
      <c r="AV321">
        <v>5409.6752909199986</v>
      </c>
      <c r="AW321">
        <v>5477.0268566000013</v>
      </c>
      <c r="AX321">
        <v>5477.0268566000013</v>
      </c>
      <c r="AZ321" s="171">
        <f t="shared" si="60"/>
        <v>5867.5929590400001</v>
      </c>
      <c r="BA321" s="172">
        <f t="shared" si="61"/>
        <v>125.81715850903001</v>
      </c>
    </row>
    <row r="322" spans="1:53"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row>
    <row r="323" spans="1:53" x14ac:dyDescent="0.25">
      <c r="A323" t="s">
        <v>241</v>
      </c>
      <c r="B323">
        <v>32</v>
      </c>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Z323"/>
      <c r="BA323"/>
    </row>
    <row r="324" spans="1:53" x14ac:dyDescent="0.25">
      <c r="A324" t="s">
        <v>78</v>
      </c>
      <c r="B324" t="s">
        <v>242</v>
      </c>
      <c r="C324" t="s">
        <v>272</v>
      </c>
      <c r="D324" t="s">
        <v>273</v>
      </c>
      <c r="E324" t="s">
        <v>272</v>
      </c>
      <c r="F324" t="s">
        <v>273</v>
      </c>
      <c r="G324" t="s">
        <v>272</v>
      </c>
      <c r="H324" t="s">
        <v>273</v>
      </c>
      <c r="I324" t="s">
        <v>272</v>
      </c>
      <c r="J324" t="s">
        <v>273</v>
      </c>
      <c r="K324" t="s">
        <v>272</v>
      </c>
      <c r="L324" t="s">
        <v>273</v>
      </c>
      <c r="M324" t="s">
        <v>272</v>
      </c>
      <c r="N324" t="s">
        <v>273</v>
      </c>
      <c r="O324" t="s">
        <v>272</v>
      </c>
      <c r="P324" t="s">
        <v>273</v>
      </c>
      <c r="Q324" t="s">
        <v>272</v>
      </c>
      <c r="R324" t="s">
        <v>273</v>
      </c>
      <c r="S324" t="s">
        <v>272</v>
      </c>
      <c r="T324" t="s">
        <v>273</v>
      </c>
      <c r="U324" t="s">
        <v>272</v>
      </c>
      <c r="V324" t="s">
        <v>273</v>
      </c>
      <c r="W324" t="s">
        <v>272</v>
      </c>
      <c r="X324" t="s">
        <v>273</v>
      </c>
      <c r="Y324" t="s">
        <v>272</v>
      </c>
      <c r="Z324" t="s">
        <v>273</v>
      </c>
      <c r="AA324" t="s">
        <v>272</v>
      </c>
      <c r="AB324" t="s">
        <v>273</v>
      </c>
      <c r="AC324" t="s">
        <v>272</v>
      </c>
      <c r="AD324" t="s">
        <v>273</v>
      </c>
      <c r="AE324" t="s">
        <v>272</v>
      </c>
      <c r="AF324" t="s">
        <v>273</v>
      </c>
      <c r="AG324" t="s">
        <v>272</v>
      </c>
      <c r="AH324" t="s">
        <v>273</v>
      </c>
      <c r="AI324" t="s">
        <v>272</v>
      </c>
      <c r="AJ324" t="s">
        <v>273</v>
      </c>
      <c r="AK324" t="s">
        <v>272</v>
      </c>
      <c r="AL324" t="s">
        <v>273</v>
      </c>
      <c r="AM324" t="s">
        <v>272</v>
      </c>
      <c r="AN324" t="s">
        <v>273</v>
      </c>
      <c r="AO324" t="s">
        <v>272</v>
      </c>
      <c r="AP324" t="s">
        <v>273</v>
      </c>
      <c r="AQ324" t="s">
        <v>272</v>
      </c>
      <c r="AR324" t="s">
        <v>273</v>
      </c>
      <c r="AS324" t="s">
        <v>272</v>
      </c>
      <c r="AT324" t="s">
        <v>273</v>
      </c>
      <c r="AU324" t="s">
        <v>272</v>
      </c>
      <c r="AV324" t="s">
        <v>273</v>
      </c>
      <c r="AW324" t="s">
        <v>272</v>
      </c>
      <c r="AX324" s="195" t="s">
        <v>243</v>
      </c>
      <c r="AZ324"/>
      <c r="BA324"/>
    </row>
    <row r="325" spans="1:53" x14ac:dyDescent="0.25">
      <c r="A325">
        <v>1</v>
      </c>
      <c r="B325"/>
      <c r="C325">
        <v>5795.6352794200002</v>
      </c>
      <c r="D325">
        <v>5795.6352794200002</v>
      </c>
      <c r="E325">
        <v>5446.2537552599997</v>
      </c>
      <c r="F325">
        <v>5446.2537552599997</v>
      </c>
      <c r="G325">
        <v>5221.0354539499986</v>
      </c>
      <c r="H325">
        <v>5221.0354539499986</v>
      </c>
      <c r="I325">
        <v>4988.78546121</v>
      </c>
      <c r="J325">
        <v>4988.78546121</v>
      </c>
      <c r="K325">
        <v>4898.4393420899996</v>
      </c>
      <c r="L325">
        <v>4898.4393420899996</v>
      </c>
      <c r="M325">
        <v>4834.1541422399996</v>
      </c>
      <c r="N325">
        <v>4834.1541422399996</v>
      </c>
      <c r="O325">
        <v>4572.6118894700003</v>
      </c>
      <c r="P325">
        <v>4572.6118894700003</v>
      </c>
      <c r="Q325">
        <v>4742.3335298100001</v>
      </c>
      <c r="R325">
        <v>4742.3335298100001</v>
      </c>
      <c r="S325">
        <v>5125.3430933899999</v>
      </c>
      <c r="T325">
        <v>5125.3430933899999</v>
      </c>
      <c r="U325">
        <v>5509.8671339900002</v>
      </c>
      <c r="V325">
        <v>5509.8671339900002</v>
      </c>
      <c r="W325">
        <v>5669.3790523600001</v>
      </c>
      <c r="X325">
        <v>5669.3790523600001</v>
      </c>
      <c r="Y325">
        <v>5723.0289659600003</v>
      </c>
      <c r="Z325">
        <v>5723.0289659600003</v>
      </c>
      <c r="AA325">
        <v>5785.8336646199996</v>
      </c>
      <c r="AB325">
        <v>5785.8336646199996</v>
      </c>
      <c r="AC325">
        <v>5739.2298023099993</v>
      </c>
      <c r="AD325">
        <v>5739.2298023099993</v>
      </c>
      <c r="AE325">
        <v>5622.8766823200003</v>
      </c>
      <c r="AF325">
        <v>5622.8766823200003</v>
      </c>
      <c r="AG325">
        <v>5559.1110763799998</v>
      </c>
      <c r="AH325">
        <v>5559.1110763799998</v>
      </c>
      <c r="AI325">
        <v>5572.1828023799999</v>
      </c>
      <c r="AJ325">
        <v>5572.1828023799999</v>
      </c>
      <c r="AK325">
        <v>5813.7555169099996</v>
      </c>
      <c r="AL325">
        <v>5813.7555169099996</v>
      </c>
      <c r="AM325">
        <v>6036.1195493699997</v>
      </c>
      <c r="AN325">
        <v>6036.1195493699997</v>
      </c>
      <c r="AO325">
        <v>5984.1127035300015</v>
      </c>
      <c r="AP325">
        <v>5984.1127035300015</v>
      </c>
      <c r="AQ325">
        <v>5785.9081116200005</v>
      </c>
      <c r="AR325">
        <v>5785.9081116200005</v>
      </c>
      <c r="AS325">
        <v>5823.5476520499997</v>
      </c>
      <c r="AT325">
        <v>5823.5476520499997</v>
      </c>
      <c r="AU325">
        <v>5710.6847908300006</v>
      </c>
      <c r="AV325">
        <v>5710.6847908300006</v>
      </c>
      <c r="AW325">
        <v>5858.9436296200001</v>
      </c>
      <c r="AX325">
        <v>5858.9436296200001</v>
      </c>
      <c r="AZ325" s="171">
        <f>MAX(C325:AX325)</f>
        <v>6036.1195493699997</v>
      </c>
      <c r="BA325" s="172">
        <f>SUM(C325:AX325)/2000</f>
        <v>131.81917308109001</v>
      </c>
    </row>
    <row r="326" spans="1:53" x14ac:dyDescent="0.25">
      <c r="A326">
        <v>2</v>
      </c>
      <c r="B326"/>
      <c r="C326">
        <v>5374.8061051300001</v>
      </c>
      <c r="D326">
        <v>5374.8061051300001</v>
      </c>
      <c r="E326">
        <v>5050.6304077799996</v>
      </c>
      <c r="F326">
        <v>5050.6304077799996</v>
      </c>
      <c r="G326">
        <v>4866.6279562</v>
      </c>
      <c r="H326">
        <v>4866.6279562</v>
      </c>
      <c r="I326">
        <v>4681.1886627800004</v>
      </c>
      <c r="J326">
        <v>4681.1886627800004</v>
      </c>
      <c r="K326">
        <v>4595.1679041999996</v>
      </c>
      <c r="L326">
        <v>4595.1679041999996</v>
      </c>
      <c r="M326">
        <v>4654.1057684199995</v>
      </c>
      <c r="N326">
        <v>4654.1057684199995</v>
      </c>
      <c r="O326">
        <v>4690.9817375299999</v>
      </c>
      <c r="P326">
        <v>4690.9817375299999</v>
      </c>
      <c r="Q326">
        <v>5198.0370444</v>
      </c>
      <c r="R326">
        <v>5198.0370444</v>
      </c>
      <c r="S326">
        <v>5704.2565657700006</v>
      </c>
      <c r="T326">
        <v>5704.2565657700006</v>
      </c>
      <c r="U326">
        <v>5998.2654959199999</v>
      </c>
      <c r="V326">
        <v>5998.2654959199999</v>
      </c>
      <c r="W326">
        <v>6044.1803438299994</v>
      </c>
      <c r="X326">
        <v>6044.1803438299994</v>
      </c>
      <c r="Y326">
        <v>6025.1210855299996</v>
      </c>
      <c r="Z326">
        <v>6025.1210855299996</v>
      </c>
      <c r="AA326">
        <v>6045.0663523900002</v>
      </c>
      <c r="AB326">
        <v>6045.0663523900002</v>
      </c>
      <c r="AC326">
        <v>5936.0477945299999</v>
      </c>
      <c r="AD326">
        <v>5936.0477945299999</v>
      </c>
      <c r="AE326">
        <v>5853.1013896100003</v>
      </c>
      <c r="AF326">
        <v>5853.1013896100003</v>
      </c>
      <c r="AG326">
        <v>5825.8979755400014</v>
      </c>
      <c r="AH326">
        <v>5825.8979755400014</v>
      </c>
      <c r="AI326">
        <v>5830.6553532399994</v>
      </c>
      <c r="AJ326">
        <v>5830.6553532399994</v>
      </c>
      <c r="AK326">
        <v>5895.7597228899986</v>
      </c>
      <c r="AL326">
        <v>5895.7597228899986</v>
      </c>
      <c r="AM326">
        <v>5948.2111373600001</v>
      </c>
      <c r="AN326">
        <v>5948.2111373600001</v>
      </c>
      <c r="AO326">
        <v>5862.9083204600001</v>
      </c>
      <c r="AP326">
        <v>5862.9083204600001</v>
      </c>
      <c r="AQ326">
        <v>5727.77417023</v>
      </c>
      <c r="AR326">
        <v>5727.77417023</v>
      </c>
      <c r="AS326">
        <v>5789.8612112600003</v>
      </c>
      <c r="AT326">
        <v>5789.8612112600003</v>
      </c>
      <c r="AU326">
        <v>5611.4983581099996</v>
      </c>
      <c r="AV326">
        <v>5611.4983581099996</v>
      </c>
      <c r="AW326">
        <v>5576.6023591900002</v>
      </c>
      <c r="AX326">
        <v>5576.6023591900002</v>
      </c>
      <c r="AZ326" s="171">
        <f t="shared" ref="AZ326:AZ331" si="62">MAX(C326:AX326)</f>
        <v>6045.0663523900002</v>
      </c>
      <c r="BA326" s="172">
        <f t="shared" ref="BA326:BA331" si="63">SUM(C326:AX326)/2000</f>
        <v>132.78675322229998</v>
      </c>
    </row>
    <row r="327" spans="1:53" x14ac:dyDescent="0.25">
      <c r="A327">
        <v>3</v>
      </c>
      <c r="B327"/>
      <c r="C327">
        <v>5527.5617002700001</v>
      </c>
      <c r="D327">
        <v>5527.5617002700001</v>
      </c>
      <c r="E327">
        <v>5189.2722383</v>
      </c>
      <c r="F327">
        <v>5189.2722383</v>
      </c>
      <c r="G327">
        <v>4991.8117812</v>
      </c>
      <c r="H327">
        <v>4991.8117812</v>
      </c>
      <c r="I327">
        <v>4799.0549937199994</v>
      </c>
      <c r="J327">
        <v>4799.0549937199994</v>
      </c>
      <c r="K327">
        <v>4709.0939190400004</v>
      </c>
      <c r="L327">
        <v>4709.0939190400004</v>
      </c>
      <c r="M327">
        <v>4765.8110618999999</v>
      </c>
      <c r="N327">
        <v>4765.8110618999999</v>
      </c>
      <c r="O327">
        <v>4816.0070575700001</v>
      </c>
      <c r="P327">
        <v>4816.0070575700001</v>
      </c>
      <c r="Q327">
        <v>5328.4355814299997</v>
      </c>
      <c r="R327">
        <v>5328.4355814299997</v>
      </c>
      <c r="S327">
        <v>5807.5722363200002</v>
      </c>
      <c r="T327">
        <v>5807.5722363200002</v>
      </c>
      <c r="U327">
        <v>6101.8786985299994</v>
      </c>
      <c r="V327">
        <v>6101.8786985299994</v>
      </c>
      <c r="W327">
        <v>6157.5881019600001</v>
      </c>
      <c r="X327">
        <v>6157.5881019600001</v>
      </c>
      <c r="Y327">
        <v>6143.4062541599997</v>
      </c>
      <c r="Z327">
        <v>6143.4062541599997</v>
      </c>
      <c r="AA327">
        <v>6171.2481062700008</v>
      </c>
      <c r="AB327">
        <v>6171.2481062700008</v>
      </c>
      <c r="AC327">
        <v>6059.7000002699997</v>
      </c>
      <c r="AD327">
        <v>6059.7000002699997</v>
      </c>
      <c r="AE327">
        <v>5972.7681688800003</v>
      </c>
      <c r="AF327">
        <v>5972.7681688800003</v>
      </c>
      <c r="AG327">
        <v>5948.7529178900004</v>
      </c>
      <c r="AH327">
        <v>5948.7529178900004</v>
      </c>
      <c r="AI327">
        <v>5975.5220644499996</v>
      </c>
      <c r="AJ327">
        <v>5975.5220644499996</v>
      </c>
      <c r="AK327">
        <v>6082.3711509700006</v>
      </c>
      <c r="AL327">
        <v>6082.3711509700006</v>
      </c>
      <c r="AM327">
        <v>6157.3029174000003</v>
      </c>
      <c r="AN327">
        <v>6157.3029174000003</v>
      </c>
      <c r="AO327">
        <v>6085.5522871700005</v>
      </c>
      <c r="AP327">
        <v>6085.5522871700005</v>
      </c>
      <c r="AQ327">
        <v>5925.94169977</v>
      </c>
      <c r="AR327">
        <v>5925.94169977</v>
      </c>
      <c r="AS327">
        <v>5952.1799566700001</v>
      </c>
      <c r="AT327">
        <v>5952.1799566700001</v>
      </c>
      <c r="AU327">
        <v>5756.4348601800002</v>
      </c>
      <c r="AV327">
        <v>5756.4348601800002</v>
      </c>
      <c r="AW327" s="195">
        <v>5733.5971013099997</v>
      </c>
      <c r="AX327">
        <v>5733.5971013099997</v>
      </c>
      <c r="AZ327" s="171">
        <f t="shared" si="62"/>
        <v>6171.2481062700008</v>
      </c>
      <c r="BA327" s="172">
        <f t="shared" si="63"/>
        <v>136.15886485562999</v>
      </c>
    </row>
    <row r="328" spans="1:53" x14ac:dyDescent="0.25">
      <c r="A328">
        <v>4</v>
      </c>
      <c r="B328"/>
      <c r="C328">
        <v>5455.4157405400001</v>
      </c>
      <c r="D328">
        <v>5455.4157405400001</v>
      </c>
      <c r="E328">
        <v>5136.8458150899996</v>
      </c>
      <c r="F328">
        <v>5136.8458150899996</v>
      </c>
      <c r="G328">
        <v>4954.3562469099998</v>
      </c>
      <c r="H328">
        <v>4954.3562469099998</v>
      </c>
      <c r="I328">
        <v>4771.7748246400006</v>
      </c>
      <c r="J328">
        <v>4771.7748246400006</v>
      </c>
      <c r="K328">
        <v>4686.2874501200004</v>
      </c>
      <c r="L328">
        <v>4686.2874501200004</v>
      </c>
      <c r="M328">
        <v>4736.9371645700003</v>
      </c>
      <c r="N328">
        <v>4736.9371645700003</v>
      </c>
      <c r="O328">
        <v>4763.3871702199986</v>
      </c>
      <c r="P328">
        <v>4763.3871702199986</v>
      </c>
      <c r="Q328">
        <v>5262.0656999800003</v>
      </c>
      <c r="R328">
        <v>5262.0656999800003</v>
      </c>
      <c r="S328">
        <v>5774.4228219799998</v>
      </c>
      <c r="T328">
        <v>5774.4228219799998</v>
      </c>
      <c r="U328">
        <v>6073.9474146100001</v>
      </c>
      <c r="V328">
        <v>6073.9474146100001</v>
      </c>
      <c r="W328">
        <v>6125.4662244199999</v>
      </c>
      <c r="X328">
        <v>6125.4662244199999</v>
      </c>
      <c r="Y328">
        <v>6106.8503068699993</v>
      </c>
      <c r="Z328">
        <v>6106.8503068699993</v>
      </c>
      <c r="AA328">
        <v>6126.4887202900009</v>
      </c>
      <c r="AB328">
        <v>6126.4887202900009</v>
      </c>
      <c r="AC328">
        <v>6013.0960760099997</v>
      </c>
      <c r="AD328">
        <v>6013.0960760099997</v>
      </c>
      <c r="AE328">
        <v>5920.7804336200006</v>
      </c>
      <c r="AF328">
        <v>5920.7804336200006</v>
      </c>
      <c r="AG328">
        <v>5879.5437284</v>
      </c>
      <c r="AH328">
        <v>5879.5437284</v>
      </c>
      <c r="AI328">
        <v>5858.09260017</v>
      </c>
      <c r="AJ328">
        <v>5858.09260017</v>
      </c>
      <c r="AK328">
        <v>5886.6303466499994</v>
      </c>
      <c r="AL328">
        <v>5886.6303466499994</v>
      </c>
      <c r="AM328">
        <v>5937.54836961</v>
      </c>
      <c r="AN328">
        <v>5937.54836961</v>
      </c>
      <c r="AO328">
        <v>5878.4012677199999</v>
      </c>
      <c r="AP328">
        <v>5878.4012677199999</v>
      </c>
      <c r="AQ328">
        <v>5773.746999</v>
      </c>
      <c r="AR328">
        <v>5773.746999</v>
      </c>
      <c r="AS328">
        <v>5861.9742059800001</v>
      </c>
      <c r="AT328">
        <v>5861.9742059800001</v>
      </c>
      <c r="AU328" s="195">
        <v>5688.7467106900003</v>
      </c>
      <c r="AV328">
        <v>5688.7467106900003</v>
      </c>
      <c r="AW328">
        <v>5641.0255409699994</v>
      </c>
      <c r="AX328">
        <v>5641.0255409699994</v>
      </c>
      <c r="AZ328" s="171">
        <f t="shared" si="62"/>
        <v>6126.4887202900009</v>
      </c>
      <c r="BA328" s="172">
        <f t="shared" si="63"/>
        <v>134.31383187905999</v>
      </c>
    </row>
    <row r="329" spans="1:53" x14ac:dyDescent="0.25">
      <c r="A329">
        <v>5</v>
      </c>
      <c r="B329"/>
      <c r="C329">
        <v>5408.1443948800006</v>
      </c>
      <c r="D329">
        <v>5408.1443948800006</v>
      </c>
      <c r="E329">
        <v>5089.3195873200002</v>
      </c>
      <c r="F329">
        <v>5089.3195873200002</v>
      </c>
      <c r="G329">
        <v>4906.09096176</v>
      </c>
      <c r="H329">
        <v>4906.09096176</v>
      </c>
      <c r="I329">
        <v>4722.9249008300003</v>
      </c>
      <c r="J329">
        <v>4722.9249008300003</v>
      </c>
      <c r="K329">
        <v>4637.96473857</v>
      </c>
      <c r="L329">
        <v>4637.96473857</v>
      </c>
      <c r="M329">
        <v>4690.9709484900004</v>
      </c>
      <c r="N329">
        <v>4690.9709484900004</v>
      </c>
      <c r="O329">
        <v>4719.3807075900004</v>
      </c>
      <c r="P329">
        <v>4719.3807075900004</v>
      </c>
      <c r="Q329">
        <v>5215.7528067000003</v>
      </c>
      <c r="R329">
        <v>5215.7528067000003</v>
      </c>
      <c r="S329">
        <v>5714.5505229500004</v>
      </c>
      <c r="T329">
        <v>5714.5505229500004</v>
      </c>
      <c r="U329">
        <v>6000.34613274</v>
      </c>
      <c r="V329">
        <v>6000.34613274</v>
      </c>
      <c r="W329">
        <v>6052.1965864399999</v>
      </c>
      <c r="X329">
        <v>6052.1965864399999</v>
      </c>
      <c r="Y329">
        <v>6033.6141392700001</v>
      </c>
      <c r="Z329">
        <v>6033.6141392700001</v>
      </c>
      <c r="AA329">
        <v>6053.8481807099997</v>
      </c>
      <c r="AB329">
        <v>6053.8481807099997</v>
      </c>
      <c r="AC329">
        <v>5942.7949038000006</v>
      </c>
      <c r="AD329">
        <v>5942.7949038000006</v>
      </c>
      <c r="AE329">
        <v>5857.8909342800007</v>
      </c>
      <c r="AF329">
        <v>5857.8909342800007</v>
      </c>
      <c r="AG329">
        <v>5827.0178449300001</v>
      </c>
      <c r="AH329">
        <v>5827.0178449300001</v>
      </c>
      <c r="AI329">
        <v>5824.4704413899999</v>
      </c>
      <c r="AJ329">
        <v>5824.4704413899999</v>
      </c>
      <c r="AK329">
        <v>5880.6191859</v>
      </c>
      <c r="AL329">
        <v>5880.6191859</v>
      </c>
      <c r="AM329">
        <v>5933.6502793999998</v>
      </c>
      <c r="AN329">
        <v>5933.6502793999998</v>
      </c>
      <c r="AO329">
        <v>5859.7466917000002</v>
      </c>
      <c r="AP329">
        <v>5859.7466917000002</v>
      </c>
      <c r="AQ329">
        <v>5735.4677016699998</v>
      </c>
      <c r="AR329">
        <v>5735.4677016699998</v>
      </c>
      <c r="AS329">
        <v>5805.92823959</v>
      </c>
      <c r="AT329">
        <v>5805.92823959</v>
      </c>
      <c r="AU329">
        <v>5629.9399784500001</v>
      </c>
      <c r="AV329">
        <v>5629.9399784500001</v>
      </c>
      <c r="AW329">
        <v>5597.3810303299997</v>
      </c>
      <c r="AX329">
        <v>5597.3810303299997</v>
      </c>
      <c r="AZ329" s="171">
        <f t="shared" si="62"/>
        <v>6053.8481807099997</v>
      </c>
      <c r="BA329" s="172">
        <f t="shared" si="63"/>
        <v>133.14001183969</v>
      </c>
    </row>
    <row r="330" spans="1:53" x14ac:dyDescent="0.25">
      <c r="A330">
        <v>6</v>
      </c>
      <c r="B330"/>
      <c r="C330">
        <v>5118.4353342000004</v>
      </c>
      <c r="D330">
        <v>5118.4353342000004</v>
      </c>
      <c r="E330">
        <v>4849.9403239499998</v>
      </c>
      <c r="F330">
        <v>4849.9403239499998</v>
      </c>
      <c r="G330">
        <v>4661.5984204799997</v>
      </c>
      <c r="H330">
        <v>4661.5984204799997</v>
      </c>
      <c r="I330">
        <v>4559.2692029499995</v>
      </c>
      <c r="J330">
        <v>4559.2692029499995</v>
      </c>
      <c r="K330">
        <v>4447.1940263699998</v>
      </c>
      <c r="L330">
        <v>4447.1940263699998</v>
      </c>
      <c r="M330">
        <v>4334.8555348700002</v>
      </c>
      <c r="N330">
        <v>4334.8555348700002</v>
      </c>
      <c r="O330">
        <v>4446.6084814699998</v>
      </c>
      <c r="P330">
        <v>4446.6084814699998</v>
      </c>
      <c r="Q330">
        <v>4839.7374942599999</v>
      </c>
      <c r="R330">
        <v>4839.7374942599999</v>
      </c>
      <c r="S330">
        <v>5248.5433934499997</v>
      </c>
      <c r="T330">
        <v>5248.5433934499997</v>
      </c>
      <c r="U330">
        <v>5489.2982167699993</v>
      </c>
      <c r="V330">
        <v>5489.2982167699993</v>
      </c>
      <c r="W330">
        <v>5634.3652133999994</v>
      </c>
      <c r="X330">
        <v>5634.3652133999994</v>
      </c>
      <c r="Y330">
        <v>5711.8101162499997</v>
      </c>
      <c r="Z330">
        <v>5711.8101162499997</v>
      </c>
      <c r="AA330">
        <v>5732.0532886199999</v>
      </c>
      <c r="AB330">
        <v>5732.0532886199999</v>
      </c>
      <c r="AC330">
        <v>5643.9691588800006</v>
      </c>
      <c r="AD330">
        <v>5643.9691588800006</v>
      </c>
      <c r="AE330">
        <v>5601.0177669499999</v>
      </c>
      <c r="AF330">
        <v>5601.0177669499999</v>
      </c>
      <c r="AG330">
        <v>5558.6303026200003</v>
      </c>
      <c r="AH330">
        <v>5558.6303026200003</v>
      </c>
      <c r="AI330">
        <v>5467.1920075500002</v>
      </c>
      <c r="AJ330">
        <v>5467.1920075500002</v>
      </c>
      <c r="AK330">
        <v>5492.09257437</v>
      </c>
      <c r="AL330">
        <v>5492.09257437</v>
      </c>
      <c r="AM330">
        <v>5558.3147524599999</v>
      </c>
      <c r="AN330">
        <v>5558.3147524599999</v>
      </c>
      <c r="AO330">
        <v>5601.9367866399998</v>
      </c>
      <c r="AP330">
        <v>5601.9367866399998</v>
      </c>
      <c r="AQ330">
        <v>5600.3886288399999</v>
      </c>
      <c r="AR330">
        <v>5600.3886288399999</v>
      </c>
      <c r="AS330">
        <v>5575.4282665899991</v>
      </c>
      <c r="AT330">
        <v>5575.4282665899991</v>
      </c>
      <c r="AU330">
        <v>5341.1162000700006</v>
      </c>
      <c r="AV330">
        <v>5341.1162000700006</v>
      </c>
      <c r="AW330">
        <v>5244.3584833100003</v>
      </c>
      <c r="AX330">
        <v>5244.3584833100003</v>
      </c>
      <c r="AZ330" s="171">
        <f t="shared" si="62"/>
        <v>5732.0532886199999</v>
      </c>
      <c r="BA330" s="172">
        <f t="shared" si="63"/>
        <v>125.75815397532003</v>
      </c>
    </row>
    <row r="331" spans="1:53" x14ac:dyDescent="0.25">
      <c r="A331">
        <v>7</v>
      </c>
      <c r="B331"/>
      <c r="C331">
        <v>5369.2511618899998</v>
      </c>
      <c r="D331">
        <v>5369.2511618899998</v>
      </c>
      <c r="E331">
        <v>5072.9394033400004</v>
      </c>
      <c r="F331">
        <v>5072.9394033400004</v>
      </c>
      <c r="G331">
        <v>4851.8199564000006</v>
      </c>
      <c r="H331">
        <v>4851.8199564000006</v>
      </c>
      <c r="I331">
        <v>4714.1514176199998</v>
      </c>
      <c r="J331">
        <v>4714.1514176199998</v>
      </c>
      <c r="K331">
        <v>4614.3065907299997</v>
      </c>
      <c r="L331">
        <v>4614.3065907299997</v>
      </c>
      <c r="M331">
        <v>4460.1388515099998</v>
      </c>
      <c r="N331">
        <v>4460.1388515099998</v>
      </c>
      <c r="O331">
        <v>4293.6757812100004</v>
      </c>
      <c r="P331">
        <v>4293.6757812100004</v>
      </c>
      <c r="Q331">
        <v>4295.1258206000002</v>
      </c>
      <c r="R331">
        <v>4295.1258206000002</v>
      </c>
      <c r="S331">
        <v>4492.1838009700004</v>
      </c>
      <c r="T331">
        <v>4492.1838009700004</v>
      </c>
      <c r="U331">
        <v>4820.1707614999996</v>
      </c>
      <c r="V331">
        <v>4820.1707614999996</v>
      </c>
      <c r="W331">
        <v>5142.8066345100005</v>
      </c>
      <c r="X331">
        <v>5142.8066345100005</v>
      </c>
      <c r="Y331">
        <v>5374.5550613999994</v>
      </c>
      <c r="Z331">
        <v>5374.5550613999994</v>
      </c>
      <c r="AA331">
        <v>5529.0275295899992</v>
      </c>
      <c r="AB331">
        <v>5529.0275295899992</v>
      </c>
      <c r="AC331">
        <v>5576.6029094699998</v>
      </c>
      <c r="AD331">
        <v>5576.6029094699998</v>
      </c>
      <c r="AE331">
        <v>5532.3846710300004</v>
      </c>
      <c r="AF331">
        <v>5532.3846710300004</v>
      </c>
      <c r="AG331">
        <v>5426.3314016900003</v>
      </c>
      <c r="AH331">
        <v>5426.3314016900003</v>
      </c>
      <c r="AI331">
        <v>5367.6075597400004</v>
      </c>
      <c r="AJ331">
        <v>5367.6075597400004</v>
      </c>
      <c r="AK331">
        <v>5557.93589273</v>
      </c>
      <c r="AL331">
        <v>5557.93589273</v>
      </c>
      <c r="AM331">
        <v>5730.3202236999996</v>
      </c>
      <c r="AN331">
        <v>5730.3202236999996</v>
      </c>
      <c r="AO331">
        <v>5732.7289939799994</v>
      </c>
      <c r="AP331">
        <v>5732.7289939799994</v>
      </c>
      <c r="AQ331">
        <v>5570.3933914999998</v>
      </c>
      <c r="AR331">
        <v>5570.3933914999998</v>
      </c>
      <c r="AS331">
        <v>5494.2533855199999</v>
      </c>
      <c r="AT331">
        <v>5494.2533855199999</v>
      </c>
      <c r="AU331">
        <v>5356.6255250699996</v>
      </c>
      <c r="AV331">
        <v>5356.6255250699996</v>
      </c>
      <c r="AW331">
        <v>5420.4888101000006</v>
      </c>
      <c r="AX331">
        <v>5420.4888101000006</v>
      </c>
      <c r="AZ331" s="171">
        <f t="shared" si="62"/>
        <v>5732.7289939799994</v>
      </c>
      <c r="BA331" s="172">
        <f t="shared" si="63"/>
        <v>123.79582553580001</v>
      </c>
    </row>
    <row r="332" spans="1:53"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row>
    <row r="333" spans="1:53" x14ac:dyDescent="0.25">
      <c r="A333" t="s">
        <v>241</v>
      </c>
      <c r="B333">
        <v>33</v>
      </c>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Z333"/>
      <c r="BA333"/>
    </row>
    <row r="334" spans="1:53" x14ac:dyDescent="0.25">
      <c r="A334" t="s">
        <v>78</v>
      </c>
      <c r="B334" t="s">
        <v>242</v>
      </c>
      <c r="C334" t="s">
        <v>272</v>
      </c>
      <c r="D334" t="s">
        <v>273</v>
      </c>
      <c r="E334" t="s">
        <v>272</v>
      </c>
      <c r="F334" t="s">
        <v>273</v>
      </c>
      <c r="G334" t="s">
        <v>272</v>
      </c>
      <c r="H334" t="s">
        <v>273</v>
      </c>
      <c r="I334" t="s">
        <v>272</v>
      </c>
      <c r="J334" t="s">
        <v>273</v>
      </c>
      <c r="K334" t="s">
        <v>272</v>
      </c>
      <c r="L334" t="s">
        <v>273</v>
      </c>
      <c r="M334" t="s">
        <v>272</v>
      </c>
      <c r="N334" t="s">
        <v>273</v>
      </c>
      <c r="O334" t="s">
        <v>272</v>
      </c>
      <c r="P334" t="s">
        <v>273</v>
      </c>
      <c r="Q334" t="s">
        <v>272</v>
      </c>
      <c r="R334" t="s">
        <v>273</v>
      </c>
      <c r="S334" t="s">
        <v>272</v>
      </c>
      <c r="T334" t="s">
        <v>273</v>
      </c>
      <c r="U334" t="s">
        <v>272</v>
      </c>
      <c r="V334" t="s">
        <v>273</v>
      </c>
      <c r="W334" t="s">
        <v>272</v>
      </c>
      <c r="X334" t="s">
        <v>273</v>
      </c>
      <c r="Y334" t="s">
        <v>272</v>
      </c>
      <c r="Z334" t="s">
        <v>273</v>
      </c>
      <c r="AA334" t="s">
        <v>272</v>
      </c>
      <c r="AB334" t="s">
        <v>273</v>
      </c>
      <c r="AC334" t="s">
        <v>272</v>
      </c>
      <c r="AD334" t="s">
        <v>273</v>
      </c>
      <c r="AE334" t="s">
        <v>272</v>
      </c>
      <c r="AF334" t="s">
        <v>273</v>
      </c>
      <c r="AG334" t="s">
        <v>272</v>
      </c>
      <c r="AH334" t="s">
        <v>273</v>
      </c>
      <c r="AI334" t="s">
        <v>272</v>
      </c>
      <c r="AJ334" t="s">
        <v>273</v>
      </c>
      <c r="AK334" t="s">
        <v>272</v>
      </c>
      <c r="AL334" t="s">
        <v>273</v>
      </c>
      <c r="AM334" t="s">
        <v>272</v>
      </c>
      <c r="AN334" t="s">
        <v>273</v>
      </c>
      <c r="AO334" t="s">
        <v>272</v>
      </c>
      <c r="AP334" t="s">
        <v>273</v>
      </c>
      <c r="AQ334" t="s">
        <v>272</v>
      </c>
      <c r="AR334" t="s">
        <v>273</v>
      </c>
      <c r="AS334" t="s">
        <v>272</v>
      </c>
      <c r="AT334" t="s">
        <v>273</v>
      </c>
      <c r="AU334" t="s">
        <v>272</v>
      </c>
      <c r="AV334" t="s">
        <v>273</v>
      </c>
      <c r="AW334" t="s">
        <v>272</v>
      </c>
      <c r="AX334" s="195" t="s">
        <v>243</v>
      </c>
      <c r="AZ334"/>
      <c r="BA334"/>
    </row>
    <row r="335" spans="1:53" x14ac:dyDescent="0.25">
      <c r="A335">
        <v>1</v>
      </c>
      <c r="B335"/>
      <c r="C335">
        <v>5239.4698757799997</v>
      </c>
      <c r="D335">
        <v>5239.4698757799997</v>
      </c>
      <c r="E335">
        <v>4892.2417552000006</v>
      </c>
      <c r="F335">
        <v>4892.2417552000006</v>
      </c>
      <c r="G335">
        <v>4696.1776637200001</v>
      </c>
      <c r="H335">
        <v>4696.1776637200001</v>
      </c>
      <c r="I335">
        <v>4512.0237000899997</v>
      </c>
      <c r="J335">
        <v>4512.0237000899997</v>
      </c>
      <c r="K335">
        <v>4436.33837692</v>
      </c>
      <c r="L335">
        <v>4436.33837692</v>
      </c>
      <c r="M335">
        <v>4518.16771737</v>
      </c>
      <c r="N335">
        <v>4518.16771737</v>
      </c>
      <c r="O335">
        <v>4586.9121795800002</v>
      </c>
      <c r="P335">
        <v>4586.9121795800002</v>
      </c>
      <c r="Q335">
        <v>5111.7313251600008</v>
      </c>
      <c r="R335">
        <v>5111.7313251600008</v>
      </c>
      <c r="S335">
        <v>5639.2792023700003</v>
      </c>
      <c r="T335">
        <v>5639.2792023700003</v>
      </c>
      <c r="U335">
        <v>5966.8942133299997</v>
      </c>
      <c r="V335">
        <v>5966.8942133299997</v>
      </c>
      <c r="W335">
        <v>6040.8011742299996</v>
      </c>
      <c r="X335">
        <v>6040.8011742299996</v>
      </c>
      <c r="Y335">
        <v>6036.5344381600007</v>
      </c>
      <c r="Z335">
        <v>6036.5344381600007</v>
      </c>
      <c r="AA335">
        <v>6063.3544629500002</v>
      </c>
      <c r="AB335">
        <v>6063.3544629500002</v>
      </c>
      <c r="AC335">
        <v>5953.6859127999996</v>
      </c>
      <c r="AD335">
        <v>5953.6859127999996</v>
      </c>
      <c r="AE335">
        <v>5866.1776588399998</v>
      </c>
      <c r="AF335">
        <v>5866.1776588399998</v>
      </c>
      <c r="AG335">
        <v>5838.8527474599996</v>
      </c>
      <c r="AH335">
        <v>5838.8527474599996</v>
      </c>
      <c r="AI335">
        <v>5860.2722080999993</v>
      </c>
      <c r="AJ335">
        <v>5860.2722080999993</v>
      </c>
      <c r="AK335">
        <v>5944.1714395600002</v>
      </c>
      <c r="AL335">
        <v>5944.1714395600002</v>
      </c>
      <c r="AM335">
        <v>5970.2194670000008</v>
      </c>
      <c r="AN335">
        <v>5970.2194670000008</v>
      </c>
      <c r="AO335">
        <v>5844.3717966800004</v>
      </c>
      <c r="AP335">
        <v>5844.3717966800004</v>
      </c>
      <c r="AQ335">
        <v>5674.6203529200002</v>
      </c>
      <c r="AR335">
        <v>5674.6203529200002</v>
      </c>
      <c r="AS335">
        <v>5715.6904552000015</v>
      </c>
      <c r="AT335">
        <v>5715.6904552000015</v>
      </c>
      <c r="AU335">
        <v>5523.4534950799998</v>
      </c>
      <c r="AV335">
        <v>5523.4534950799998</v>
      </c>
      <c r="AW335">
        <v>5463.2206466399994</v>
      </c>
      <c r="AX335">
        <v>5463.2206466399994</v>
      </c>
      <c r="AZ335" s="171">
        <f>MAX(C335:AX335)</f>
        <v>6063.3544629500002</v>
      </c>
      <c r="BA335" s="172">
        <f>SUM(C335:AX335)/2000</f>
        <v>131.39466226514003</v>
      </c>
    </row>
    <row r="336" spans="1:53" x14ac:dyDescent="0.25">
      <c r="A336">
        <v>2</v>
      </c>
      <c r="B336"/>
      <c r="C336">
        <v>5346.5094291200003</v>
      </c>
      <c r="D336">
        <v>5346.5094291200003</v>
      </c>
      <c r="E336">
        <v>5041.0455936499993</v>
      </c>
      <c r="F336">
        <v>5041.0455936499993</v>
      </c>
      <c r="G336">
        <v>4875.4223895499999</v>
      </c>
      <c r="H336">
        <v>4875.4223895499999</v>
      </c>
      <c r="I336">
        <v>4695.8778552099993</v>
      </c>
      <c r="J336">
        <v>4695.8778552099993</v>
      </c>
      <c r="K336">
        <v>4636.85234313</v>
      </c>
      <c r="L336">
        <v>4636.85234313</v>
      </c>
      <c r="M336">
        <v>4737.0634803299999</v>
      </c>
      <c r="N336">
        <v>4737.0634803299999</v>
      </c>
      <c r="O336">
        <v>4797.2383623599999</v>
      </c>
      <c r="P336">
        <v>4797.2383623599999</v>
      </c>
      <c r="Q336">
        <v>5267.02935849</v>
      </c>
      <c r="R336">
        <v>5267.02935849</v>
      </c>
      <c r="S336">
        <v>5736.3601772800002</v>
      </c>
      <c r="T336">
        <v>5736.3601772800002</v>
      </c>
      <c r="U336">
        <v>6015.7009334200002</v>
      </c>
      <c r="V336">
        <v>6015.7009334200002</v>
      </c>
      <c r="W336">
        <v>6055.1588869200004</v>
      </c>
      <c r="X336">
        <v>6055.1588869200004</v>
      </c>
      <c r="Y336">
        <v>6032.8378887899999</v>
      </c>
      <c r="Z336">
        <v>6032.8378887899999</v>
      </c>
      <c r="AA336">
        <v>6044.7541791200001</v>
      </c>
      <c r="AB336">
        <v>6044.7541791200001</v>
      </c>
      <c r="AC336">
        <v>5935.5796011799994</v>
      </c>
      <c r="AD336">
        <v>5935.5796011799994</v>
      </c>
      <c r="AE336">
        <v>5850.7948777300007</v>
      </c>
      <c r="AF336">
        <v>5850.7948777300007</v>
      </c>
      <c r="AG336">
        <v>5812.2908042199997</v>
      </c>
      <c r="AH336">
        <v>5812.2908042199997</v>
      </c>
      <c r="AI336">
        <v>5773.0026030000008</v>
      </c>
      <c r="AJ336">
        <v>5773.0026030000008</v>
      </c>
      <c r="AK336">
        <v>5786.3356655799998</v>
      </c>
      <c r="AL336">
        <v>5786.3356655799998</v>
      </c>
      <c r="AM336">
        <v>5876.4532953500002</v>
      </c>
      <c r="AN336">
        <v>5876.4532953500002</v>
      </c>
      <c r="AO336">
        <v>5853.75777432</v>
      </c>
      <c r="AP336">
        <v>5853.75777432</v>
      </c>
      <c r="AQ336">
        <v>5727.9808281000014</v>
      </c>
      <c r="AR336">
        <v>5727.9808281000014</v>
      </c>
      <c r="AS336">
        <v>5756.6530153000003</v>
      </c>
      <c r="AT336">
        <v>5756.6530153000003</v>
      </c>
      <c r="AU336">
        <v>5553.9364576499993</v>
      </c>
      <c r="AV336" s="195">
        <v>5553.9364576499993</v>
      </c>
      <c r="AW336">
        <v>5513.6922147599998</v>
      </c>
      <c r="AX336">
        <v>5513.6922147599998</v>
      </c>
      <c r="AZ336" s="171">
        <f t="shared" ref="AZ336:AZ341" si="64">MAX(C336:AX336)</f>
        <v>6055.1588869200004</v>
      </c>
      <c r="BA336" s="172">
        <f t="shared" ref="BA336:BA341" si="65">SUM(C336:AX336)/2000</f>
        <v>132.72232801456002</v>
      </c>
    </row>
    <row r="337" spans="1:53" x14ac:dyDescent="0.25">
      <c r="A337">
        <v>3</v>
      </c>
      <c r="B337"/>
      <c r="C337">
        <v>5363.2075565499999</v>
      </c>
      <c r="D337">
        <v>5363.2075565499999</v>
      </c>
      <c r="E337">
        <v>5053.9831668699999</v>
      </c>
      <c r="F337">
        <v>5053.9831668699999</v>
      </c>
      <c r="G337">
        <v>4882.8323782699999</v>
      </c>
      <c r="H337">
        <v>4882.8323782699999</v>
      </c>
      <c r="I337">
        <v>4702.9197467399999</v>
      </c>
      <c r="J337">
        <v>4702.9197467399999</v>
      </c>
      <c r="K337">
        <v>4632.6764773900004</v>
      </c>
      <c r="L337">
        <v>4632.6764773900004</v>
      </c>
      <c r="M337">
        <v>4722.1579508300001</v>
      </c>
      <c r="N337">
        <v>4722.1579508300001</v>
      </c>
      <c r="O337">
        <v>4777.9045248700004</v>
      </c>
      <c r="P337">
        <v>4777.9045248700004</v>
      </c>
      <c r="Q337">
        <v>5260.7751479299995</v>
      </c>
      <c r="R337">
        <v>5260.7751479299995</v>
      </c>
      <c r="S337">
        <v>5733.4610077799998</v>
      </c>
      <c r="T337">
        <v>5733.4610077799998</v>
      </c>
      <c r="U337">
        <v>6008.4990590699999</v>
      </c>
      <c r="V337">
        <v>6008.4990590699999</v>
      </c>
      <c r="W337">
        <v>6041.4365007699998</v>
      </c>
      <c r="X337">
        <v>6041.4365007699998</v>
      </c>
      <c r="Y337">
        <v>6016.26295768</v>
      </c>
      <c r="Z337">
        <v>6016.26295768</v>
      </c>
      <c r="AA337">
        <v>6029.0557833399998</v>
      </c>
      <c r="AB337">
        <v>6029.0557833399998</v>
      </c>
      <c r="AC337">
        <v>5919.3485697300002</v>
      </c>
      <c r="AD337">
        <v>5919.3485697300002</v>
      </c>
      <c r="AE337">
        <v>5837.51008697</v>
      </c>
      <c r="AF337">
        <v>5837.51008697</v>
      </c>
      <c r="AG337">
        <v>5805.71784372</v>
      </c>
      <c r="AH337">
        <v>5805.71784372</v>
      </c>
      <c r="AI337">
        <v>5781.9067254199999</v>
      </c>
      <c r="AJ337">
        <v>5781.9067254199999</v>
      </c>
      <c r="AK337">
        <v>5815.9351444999993</v>
      </c>
      <c r="AL337">
        <v>5815.9351444999993</v>
      </c>
      <c r="AM337">
        <v>5910.9558983000006</v>
      </c>
      <c r="AN337">
        <v>5910.9558983000006</v>
      </c>
      <c r="AO337">
        <v>5878.7896959700001</v>
      </c>
      <c r="AP337">
        <v>5878.7896959700001</v>
      </c>
      <c r="AQ337">
        <v>5747.0306680499998</v>
      </c>
      <c r="AR337">
        <v>5747.0306680499998</v>
      </c>
      <c r="AS337">
        <v>5774.14546109</v>
      </c>
      <c r="AT337" s="195">
        <v>5774.14546109</v>
      </c>
      <c r="AU337">
        <v>5573.3142482699996</v>
      </c>
      <c r="AV337">
        <v>5573.3142482699996</v>
      </c>
      <c r="AW337">
        <v>5542.0230305699997</v>
      </c>
      <c r="AX337">
        <v>5542.0230305699997</v>
      </c>
      <c r="AZ337" s="171">
        <f t="shared" si="64"/>
        <v>6041.4365007699998</v>
      </c>
      <c r="BA337" s="172">
        <f t="shared" si="65"/>
        <v>132.81184963067997</v>
      </c>
    </row>
    <row r="338" spans="1:53" x14ac:dyDescent="0.25">
      <c r="A338">
        <v>4</v>
      </c>
      <c r="B338"/>
      <c r="C338">
        <v>5390.7295187600002</v>
      </c>
      <c r="D338">
        <v>5390.7295187600002</v>
      </c>
      <c r="E338">
        <v>5080.3762576199997</v>
      </c>
      <c r="F338">
        <v>5080.3762576199997</v>
      </c>
      <c r="G338">
        <v>4907.9854195500002</v>
      </c>
      <c r="H338">
        <v>4907.9854195500002</v>
      </c>
      <c r="I338">
        <v>4729.0743141499997</v>
      </c>
      <c r="J338">
        <v>4729.0743141499997</v>
      </c>
      <c r="K338">
        <v>4658.0508340899996</v>
      </c>
      <c r="L338">
        <v>4658.0508340899996</v>
      </c>
      <c r="M338">
        <v>4742.8136114400004</v>
      </c>
      <c r="N338">
        <v>4742.8136114400004</v>
      </c>
      <c r="O338">
        <v>4790.0405345899999</v>
      </c>
      <c r="P338">
        <v>4790.0405345899999</v>
      </c>
      <c r="Q338">
        <v>5266.2821110200002</v>
      </c>
      <c r="R338">
        <v>5266.2821110200002</v>
      </c>
      <c r="S338">
        <v>5741.8971709400003</v>
      </c>
      <c r="T338">
        <v>5741.8971709400003</v>
      </c>
      <c r="U338">
        <v>6023.8404002500001</v>
      </c>
      <c r="V338">
        <v>6023.8404002500001</v>
      </c>
      <c r="W338">
        <v>6066.0852783999999</v>
      </c>
      <c r="X338">
        <v>6066.0852783999999</v>
      </c>
      <c r="Y338">
        <v>6044.3017416900002</v>
      </c>
      <c r="Z338">
        <v>6044.3017416900002</v>
      </c>
      <c r="AA338">
        <v>6059.7100186299986</v>
      </c>
      <c r="AB338">
        <v>6059.7100186299986</v>
      </c>
      <c r="AC338">
        <v>5950.7041345999996</v>
      </c>
      <c r="AD338">
        <v>5950.7041345999996</v>
      </c>
      <c r="AE338">
        <v>5867.9693465</v>
      </c>
      <c r="AF338">
        <v>5867.9693465</v>
      </c>
      <c r="AG338">
        <v>5835.5887890200001</v>
      </c>
      <c r="AH338">
        <v>5835.5887890200001</v>
      </c>
      <c r="AI338">
        <v>5815.1920011900002</v>
      </c>
      <c r="AJ338">
        <v>5815.1920011900002</v>
      </c>
      <c r="AK338">
        <v>5853.6778425399998</v>
      </c>
      <c r="AL338">
        <v>5853.6778425399998</v>
      </c>
      <c r="AM338">
        <v>5931.2956195300003</v>
      </c>
      <c r="AN338">
        <v>5931.2956195300003</v>
      </c>
      <c r="AO338">
        <v>5886.50100355</v>
      </c>
      <c r="AP338">
        <v>5886.50100355</v>
      </c>
      <c r="AQ338">
        <v>5754.5893005300004</v>
      </c>
      <c r="AR338">
        <v>5754.5893005300004</v>
      </c>
      <c r="AS338">
        <v>5791.7049492000006</v>
      </c>
      <c r="AT338" s="195">
        <v>5791.7049492000006</v>
      </c>
      <c r="AU338">
        <v>5598.1169983899999</v>
      </c>
      <c r="AV338">
        <v>5598.1169983899999</v>
      </c>
      <c r="AW338">
        <v>5566.5724557100002</v>
      </c>
      <c r="AX338">
        <v>5566.5724557100002</v>
      </c>
      <c r="AZ338" s="171">
        <f t="shared" si="64"/>
        <v>6066.0852783999999</v>
      </c>
      <c r="BA338" s="172">
        <f t="shared" si="65"/>
        <v>133.35309965189001</v>
      </c>
    </row>
    <row r="339" spans="1:53" x14ac:dyDescent="0.25">
      <c r="A339">
        <v>5</v>
      </c>
      <c r="B339"/>
      <c r="C339">
        <v>5319.2720335699996</v>
      </c>
      <c r="D339">
        <v>5319.2720335699996</v>
      </c>
      <c r="E339">
        <v>5013.8241392899999</v>
      </c>
      <c r="F339">
        <v>5013.8241392899999</v>
      </c>
      <c r="G339">
        <v>4847.6303926599994</v>
      </c>
      <c r="H339">
        <v>4847.6303926599994</v>
      </c>
      <c r="I339">
        <v>4670.1410388300001</v>
      </c>
      <c r="J339">
        <v>4670.1410388300001</v>
      </c>
      <c r="K339">
        <v>4609.8131343200002</v>
      </c>
      <c r="L339">
        <v>4609.8131343200002</v>
      </c>
      <c r="M339">
        <v>4701.6521021099998</v>
      </c>
      <c r="N339">
        <v>4701.6521021099998</v>
      </c>
      <c r="O339">
        <v>4749.4125809200004</v>
      </c>
      <c r="P339">
        <v>4749.4125809200004</v>
      </c>
      <c r="Q339">
        <v>5205.0793404899996</v>
      </c>
      <c r="R339">
        <v>5205.0793404899996</v>
      </c>
      <c r="S339">
        <v>5660.6778384600002</v>
      </c>
      <c r="T339">
        <v>5660.6778384600002</v>
      </c>
      <c r="U339">
        <v>5941.4976627300002</v>
      </c>
      <c r="V339">
        <v>5941.4976627300002</v>
      </c>
      <c r="W339">
        <v>5989.8158870200004</v>
      </c>
      <c r="X339">
        <v>5989.8158870200004</v>
      </c>
      <c r="Y339">
        <v>5974.3193167500003</v>
      </c>
      <c r="Z339">
        <v>5974.3193167500003</v>
      </c>
      <c r="AA339">
        <v>5993.7943215699997</v>
      </c>
      <c r="AB339">
        <v>5993.7943215699997</v>
      </c>
      <c r="AC339">
        <v>5888.9280613000001</v>
      </c>
      <c r="AD339">
        <v>5888.9280613000001</v>
      </c>
      <c r="AE339">
        <v>5809.8406599600003</v>
      </c>
      <c r="AF339">
        <v>5809.8406599600003</v>
      </c>
      <c r="AG339">
        <v>5779.1889354699997</v>
      </c>
      <c r="AH339">
        <v>5779.1889354699997</v>
      </c>
      <c r="AI339">
        <v>5767.73050728</v>
      </c>
      <c r="AJ339">
        <v>5767.73050728</v>
      </c>
      <c r="AK339">
        <v>5814.3642382099997</v>
      </c>
      <c r="AL339">
        <v>5814.3642382099997</v>
      </c>
      <c r="AM339">
        <v>5868.7966233400002</v>
      </c>
      <c r="AN339">
        <v>5868.7966233400002</v>
      </c>
      <c r="AO339">
        <v>5800.9903376300008</v>
      </c>
      <c r="AP339">
        <v>5800.9903376300008</v>
      </c>
      <c r="AQ339">
        <v>5656.00851023</v>
      </c>
      <c r="AR339">
        <v>5656.00851023</v>
      </c>
      <c r="AS339">
        <v>5693.8598878900002</v>
      </c>
      <c r="AT339" s="195">
        <v>5693.8598878900002</v>
      </c>
      <c r="AU339">
        <v>5509.28850074</v>
      </c>
      <c r="AV339">
        <v>5509.28850074</v>
      </c>
      <c r="AW339">
        <v>5483.13707798</v>
      </c>
      <c r="AX339">
        <v>5483.13707798</v>
      </c>
      <c r="AZ339" s="171">
        <f t="shared" si="64"/>
        <v>5993.7943215699997</v>
      </c>
      <c r="BA339" s="172">
        <f t="shared" si="65"/>
        <v>131.74906312874998</v>
      </c>
    </row>
    <row r="340" spans="1:53" x14ac:dyDescent="0.25">
      <c r="A340">
        <v>6</v>
      </c>
      <c r="B340"/>
      <c r="C340">
        <v>5045.9352892400002</v>
      </c>
      <c r="D340">
        <v>5045.9352892400002</v>
      </c>
      <c r="E340">
        <v>4789.1698934300002</v>
      </c>
      <c r="F340">
        <v>4789.1698934300002</v>
      </c>
      <c r="G340">
        <v>4609.8069018899996</v>
      </c>
      <c r="H340">
        <v>4609.8069018899996</v>
      </c>
      <c r="I340">
        <v>4523.2076294199996</v>
      </c>
      <c r="J340">
        <v>4523.2076294199996</v>
      </c>
      <c r="K340">
        <v>4419.8328789500001</v>
      </c>
      <c r="L340">
        <v>4419.8328789500001</v>
      </c>
      <c r="M340">
        <v>4315.7657673800004</v>
      </c>
      <c r="N340">
        <v>4315.7657673800004</v>
      </c>
      <c r="O340">
        <v>4395.5643487200005</v>
      </c>
      <c r="P340">
        <v>4395.5643487200005</v>
      </c>
      <c r="Q340">
        <v>4721.6603050399999</v>
      </c>
      <c r="R340">
        <v>4721.6603050399999</v>
      </c>
      <c r="S340">
        <v>5115.1522635499996</v>
      </c>
      <c r="T340">
        <v>5115.1522635499996</v>
      </c>
      <c r="U340">
        <v>5375.2015544899996</v>
      </c>
      <c r="V340">
        <v>5375.2015544899996</v>
      </c>
      <c r="W340">
        <v>5540.9441217599997</v>
      </c>
      <c r="X340">
        <v>5540.9441217599997</v>
      </c>
      <c r="Y340">
        <v>5632.5436537000014</v>
      </c>
      <c r="Z340">
        <v>5632.5436537000014</v>
      </c>
      <c r="AA340">
        <v>5660.5222686900006</v>
      </c>
      <c r="AB340">
        <v>5660.5222686900006</v>
      </c>
      <c r="AC340">
        <v>5576.5545942400004</v>
      </c>
      <c r="AD340">
        <v>5576.5545942400004</v>
      </c>
      <c r="AE340">
        <v>5532.5335248799993</v>
      </c>
      <c r="AF340">
        <v>5532.5335248799993</v>
      </c>
      <c r="AG340">
        <v>5479.8588601600004</v>
      </c>
      <c r="AH340">
        <v>5479.8588601600004</v>
      </c>
      <c r="AI340">
        <v>5373.3991519200008</v>
      </c>
      <c r="AJ340">
        <v>5373.3991519200008</v>
      </c>
      <c r="AK340">
        <v>5380.92948471</v>
      </c>
      <c r="AL340">
        <v>5380.92948471</v>
      </c>
      <c r="AM340">
        <v>5420.9533463300004</v>
      </c>
      <c r="AN340">
        <v>5420.9533463300004</v>
      </c>
      <c r="AO340">
        <v>5443.9979212600001</v>
      </c>
      <c r="AP340">
        <v>5443.9979212600001</v>
      </c>
      <c r="AQ340">
        <v>5441.3156346199994</v>
      </c>
      <c r="AR340">
        <v>5441.3156346199994</v>
      </c>
      <c r="AS340">
        <v>5438.7127399300007</v>
      </c>
      <c r="AT340">
        <v>5438.7127399300007</v>
      </c>
      <c r="AU340">
        <v>5237.3054495800006</v>
      </c>
      <c r="AV340">
        <v>5237.3054495800006</v>
      </c>
      <c r="AW340" s="195">
        <v>5145.0620760199999</v>
      </c>
      <c r="AX340">
        <v>5145.0620760199999</v>
      </c>
      <c r="AZ340" s="171">
        <f t="shared" si="64"/>
        <v>5660.5222686900006</v>
      </c>
      <c r="BA340" s="172">
        <f t="shared" si="65"/>
        <v>123.61592965990998</v>
      </c>
    </row>
    <row r="341" spans="1:53" x14ac:dyDescent="0.25">
      <c r="A341">
        <v>7</v>
      </c>
      <c r="B341"/>
      <c r="C341">
        <v>4994.6757984799997</v>
      </c>
      <c r="D341">
        <v>4994.6757984799997</v>
      </c>
      <c r="E341">
        <v>4724.6680594600002</v>
      </c>
      <c r="F341">
        <v>4724.6680594600002</v>
      </c>
      <c r="G341">
        <v>4527.1396789800001</v>
      </c>
      <c r="H341">
        <v>4527.1396789800001</v>
      </c>
      <c r="I341">
        <v>4409.2877023999999</v>
      </c>
      <c r="J341">
        <v>4409.2877023999999</v>
      </c>
      <c r="K341">
        <v>4327.3230193299996</v>
      </c>
      <c r="L341">
        <v>4327.3230193299996</v>
      </c>
      <c r="M341">
        <v>4179.2943962099998</v>
      </c>
      <c r="N341">
        <v>4179.2943962099998</v>
      </c>
      <c r="O341">
        <v>4060.1926255499998</v>
      </c>
      <c r="P341">
        <v>4060.1926255499998</v>
      </c>
      <c r="Q341">
        <v>4128.0431520000002</v>
      </c>
      <c r="R341">
        <v>4128.0431520000002</v>
      </c>
      <c r="S341">
        <v>4392.0992057999993</v>
      </c>
      <c r="T341">
        <v>4392.0992057999993</v>
      </c>
      <c r="U341">
        <v>4709.0559578000002</v>
      </c>
      <c r="V341">
        <v>4709.0559578000002</v>
      </c>
      <c r="W341">
        <v>4995.2065998500002</v>
      </c>
      <c r="X341">
        <v>4995.2065998500002</v>
      </c>
      <c r="Y341">
        <v>5201.9653594199999</v>
      </c>
      <c r="Z341">
        <v>5201.9653594199999</v>
      </c>
      <c r="AA341">
        <v>5331.7952845600003</v>
      </c>
      <c r="AB341">
        <v>5331.7952845600003</v>
      </c>
      <c r="AC341">
        <v>5351.0198491400006</v>
      </c>
      <c r="AD341">
        <v>5351.0198491400006</v>
      </c>
      <c r="AE341">
        <v>5303.6262783799993</v>
      </c>
      <c r="AF341">
        <v>5303.6262783799993</v>
      </c>
      <c r="AG341">
        <v>5194.3794244000001</v>
      </c>
      <c r="AH341">
        <v>5194.3794244000001</v>
      </c>
      <c r="AI341">
        <v>5094.70534649</v>
      </c>
      <c r="AJ341">
        <v>5094.70534649</v>
      </c>
      <c r="AK341">
        <v>5174.5484680500003</v>
      </c>
      <c r="AL341">
        <v>5174.5484680500003</v>
      </c>
      <c r="AM341">
        <v>5265.5715204400003</v>
      </c>
      <c r="AN341">
        <v>5265.5715204400003</v>
      </c>
      <c r="AO341">
        <v>5266.8805503399999</v>
      </c>
      <c r="AP341">
        <v>5266.8805503399999</v>
      </c>
      <c r="AQ341" s="195">
        <v>5180.7190044299996</v>
      </c>
      <c r="AR341">
        <v>5180.7190044299996</v>
      </c>
      <c r="AS341">
        <v>5179.67717335</v>
      </c>
      <c r="AT341">
        <v>5179.67717335</v>
      </c>
      <c r="AU341">
        <v>5043.4006257999999</v>
      </c>
      <c r="AV341">
        <v>5043.4006257999999</v>
      </c>
      <c r="AW341">
        <v>5037.9465203600002</v>
      </c>
      <c r="AX341">
        <v>5037.9465203600002</v>
      </c>
      <c r="AZ341" s="171">
        <f t="shared" si="64"/>
        <v>5351.0198491400006</v>
      </c>
      <c r="BA341" s="172">
        <f t="shared" si="65"/>
        <v>117.07322160101994</v>
      </c>
    </row>
    <row r="342" spans="1:53"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s="195"/>
      <c r="AR342"/>
      <c r="AS342"/>
      <c r="AT342"/>
      <c r="AU342"/>
      <c r="AV342"/>
      <c r="AW342"/>
      <c r="AX342"/>
    </row>
    <row r="343" spans="1:53" x14ac:dyDescent="0.25">
      <c r="A343" t="s">
        <v>241</v>
      </c>
      <c r="B343">
        <v>34</v>
      </c>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s="195"/>
      <c r="AR343"/>
      <c r="AS343"/>
      <c r="AT343"/>
      <c r="AU343"/>
      <c r="AV343"/>
      <c r="AW343"/>
      <c r="AX343"/>
      <c r="AZ343"/>
      <c r="BA343"/>
    </row>
    <row r="344" spans="1:53" x14ac:dyDescent="0.25">
      <c r="A344" t="s">
        <v>78</v>
      </c>
      <c r="B344" t="s">
        <v>242</v>
      </c>
      <c r="C344" t="s">
        <v>272</v>
      </c>
      <c r="D344" t="s">
        <v>273</v>
      </c>
      <c r="E344" t="s">
        <v>272</v>
      </c>
      <c r="F344" t="s">
        <v>273</v>
      </c>
      <c r="G344" t="s">
        <v>272</v>
      </c>
      <c r="H344" t="s">
        <v>273</v>
      </c>
      <c r="I344" t="s">
        <v>272</v>
      </c>
      <c r="J344" t="s">
        <v>273</v>
      </c>
      <c r="K344" t="s">
        <v>272</v>
      </c>
      <c r="L344" t="s">
        <v>273</v>
      </c>
      <c r="M344" t="s">
        <v>272</v>
      </c>
      <c r="N344" t="s">
        <v>273</v>
      </c>
      <c r="O344" t="s">
        <v>272</v>
      </c>
      <c r="P344" t="s">
        <v>273</v>
      </c>
      <c r="Q344" t="s">
        <v>272</v>
      </c>
      <c r="R344" t="s">
        <v>273</v>
      </c>
      <c r="S344" t="s">
        <v>272</v>
      </c>
      <c r="T344" t="s">
        <v>273</v>
      </c>
      <c r="U344" t="s">
        <v>272</v>
      </c>
      <c r="V344" t="s">
        <v>273</v>
      </c>
      <c r="W344" t="s">
        <v>272</v>
      </c>
      <c r="X344" t="s">
        <v>273</v>
      </c>
      <c r="Y344" t="s">
        <v>272</v>
      </c>
      <c r="Z344" t="s">
        <v>273</v>
      </c>
      <c r="AA344" t="s">
        <v>272</v>
      </c>
      <c r="AB344" t="s">
        <v>273</v>
      </c>
      <c r="AC344" t="s">
        <v>272</v>
      </c>
      <c r="AD344" t="s">
        <v>273</v>
      </c>
      <c r="AE344" t="s">
        <v>272</v>
      </c>
      <c r="AF344" t="s">
        <v>273</v>
      </c>
      <c r="AG344" t="s">
        <v>272</v>
      </c>
      <c r="AH344" t="s">
        <v>273</v>
      </c>
      <c r="AI344" t="s">
        <v>272</v>
      </c>
      <c r="AJ344" t="s">
        <v>273</v>
      </c>
      <c r="AK344" t="s">
        <v>272</v>
      </c>
      <c r="AL344" t="s">
        <v>273</v>
      </c>
      <c r="AM344" t="s">
        <v>272</v>
      </c>
      <c r="AN344" t="s">
        <v>273</v>
      </c>
      <c r="AO344" t="s">
        <v>272</v>
      </c>
      <c r="AP344" t="s">
        <v>273</v>
      </c>
      <c r="AQ344" t="s">
        <v>272</v>
      </c>
      <c r="AR344" t="s">
        <v>273</v>
      </c>
      <c r="AS344" t="s">
        <v>272</v>
      </c>
      <c r="AT344" t="s">
        <v>273</v>
      </c>
      <c r="AU344" t="s">
        <v>272</v>
      </c>
      <c r="AV344" t="s">
        <v>273</v>
      </c>
      <c r="AW344" t="s">
        <v>272</v>
      </c>
      <c r="AX344" s="195" t="s">
        <v>243</v>
      </c>
      <c r="AZ344"/>
      <c r="BA344"/>
    </row>
    <row r="345" spans="1:53" x14ac:dyDescent="0.25">
      <c r="A345">
        <v>1</v>
      </c>
      <c r="B345"/>
      <c r="C345">
        <v>5128.8889945599994</v>
      </c>
      <c r="D345">
        <v>5128.8889945599994</v>
      </c>
      <c r="E345">
        <v>4755.64213303</v>
      </c>
      <c r="F345">
        <v>4755.64213303</v>
      </c>
      <c r="G345">
        <v>4546.2181052599999</v>
      </c>
      <c r="H345">
        <v>4546.2181052599999</v>
      </c>
      <c r="I345">
        <v>4357.3880003100003</v>
      </c>
      <c r="J345">
        <v>4357.3880003100003</v>
      </c>
      <c r="K345">
        <v>4287.9243739200001</v>
      </c>
      <c r="L345">
        <v>4287.9243739200001</v>
      </c>
      <c r="M345">
        <v>4360.4918983900006</v>
      </c>
      <c r="N345">
        <v>4360.4918983900006</v>
      </c>
      <c r="O345">
        <v>4396.5158752799998</v>
      </c>
      <c r="P345">
        <v>4396.5158752799998</v>
      </c>
      <c r="Q345">
        <v>4887.04380313</v>
      </c>
      <c r="R345">
        <v>4887.04380313</v>
      </c>
      <c r="S345">
        <v>5463.4720007400001</v>
      </c>
      <c r="T345">
        <v>5463.4720007400001</v>
      </c>
      <c r="U345">
        <v>5867.5744818999992</v>
      </c>
      <c r="V345">
        <v>5867.5744818999992</v>
      </c>
      <c r="W345">
        <v>5993.8004115100002</v>
      </c>
      <c r="X345">
        <v>5993.8004115100002</v>
      </c>
      <c r="Y345">
        <v>6015.4993297199999</v>
      </c>
      <c r="Z345">
        <v>6015.4993297199999</v>
      </c>
      <c r="AA345">
        <v>6055.1471463500002</v>
      </c>
      <c r="AB345">
        <v>6055.1471463500002</v>
      </c>
      <c r="AC345">
        <v>5947.3943602700001</v>
      </c>
      <c r="AD345">
        <v>5947.3943602700001</v>
      </c>
      <c r="AE345">
        <v>5837.9117851599995</v>
      </c>
      <c r="AF345">
        <v>5837.9117851599995</v>
      </c>
      <c r="AG345">
        <v>5786.4577231000003</v>
      </c>
      <c r="AH345">
        <v>5786.4577231000003</v>
      </c>
      <c r="AI345">
        <v>5785.1847761499994</v>
      </c>
      <c r="AJ345">
        <v>5785.1847761499994</v>
      </c>
      <c r="AK345">
        <v>5858.9388507900003</v>
      </c>
      <c r="AL345">
        <v>5858.9388507900003</v>
      </c>
      <c r="AM345">
        <v>5857.1751846999996</v>
      </c>
      <c r="AN345">
        <v>5857.1751846999996</v>
      </c>
      <c r="AO345">
        <v>5706.4082852000001</v>
      </c>
      <c r="AP345">
        <v>5706.4082852000001</v>
      </c>
      <c r="AQ345" s="195">
        <v>5537.5816418799996</v>
      </c>
      <c r="AR345">
        <v>5537.5816418799996</v>
      </c>
      <c r="AS345">
        <v>5614.93792072</v>
      </c>
      <c r="AT345">
        <v>5614.93792072</v>
      </c>
      <c r="AU345">
        <v>5441.3351060699997</v>
      </c>
      <c r="AV345">
        <v>5441.3351060699997</v>
      </c>
      <c r="AW345">
        <v>5344.7712750400005</v>
      </c>
      <c r="AX345">
        <v>5344.7712750400005</v>
      </c>
      <c r="AZ345" s="171">
        <f>MAX(C345:AX345)</f>
        <v>6055.1471463500002</v>
      </c>
      <c r="BA345" s="172">
        <f>SUM(C345:AX345)/2000</f>
        <v>128.83370346318003</v>
      </c>
    </row>
    <row r="346" spans="1:53" x14ac:dyDescent="0.25">
      <c r="A346">
        <v>2</v>
      </c>
      <c r="B346"/>
      <c r="C346">
        <v>5269.7494798799999</v>
      </c>
      <c r="D346">
        <v>5269.7494798799999</v>
      </c>
      <c r="E346">
        <v>4945.7786033299999</v>
      </c>
      <c r="F346">
        <v>4945.7786033299999</v>
      </c>
      <c r="G346">
        <v>4767.4473946399994</v>
      </c>
      <c r="H346">
        <v>4767.4473946399994</v>
      </c>
      <c r="I346">
        <v>4588.3826886300003</v>
      </c>
      <c r="J346">
        <v>4588.3826886300003</v>
      </c>
      <c r="K346">
        <v>4527.4077947100004</v>
      </c>
      <c r="L346">
        <v>4527.4077947100004</v>
      </c>
      <c r="M346">
        <v>4598.3653564099995</v>
      </c>
      <c r="N346">
        <v>4598.3653564099995</v>
      </c>
      <c r="O346">
        <v>4607.9790693800014</v>
      </c>
      <c r="P346">
        <v>4607.9790693800014</v>
      </c>
      <c r="Q346">
        <v>5037.6590096899999</v>
      </c>
      <c r="R346">
        <v>5037.6590096899999</v>
      </c>
      <c r="S346">
        <v>5532.9566493399998</v>
      </c>
      <c r="T346">
        <v>5532.9566493399998</v>
      </c>
      <c r="U346">
        <v>5878.9279208299986</v>
      </c>
      <c r="V346">
        <v>5878.9279208299986</v>
      </c>
      <c r="W346">
        <v>5976.2508018200006</v>
      </c>
      <c r="X346">
        <v>5976.2508018200006</v>
      </c>
      <c r="Y346">
        <v>5991.5917856799997</v>
      </c>
      <c r="Z346">
        <v>5991.5917856799997</v>
      </c>
      <c r="AA346">
        <v>6026.3478198499997</v>
      </c>
      <c r="AB346">
        <v>6026.3478198499997</v>
      </c>
      <c r="AC346">
        <v>5918.4962950199997</v>
      </c>
      <c r="AD346">
        <v>5918.4962950199997</v>
      </c>
      <c r="AE346">
        <v>5817.9947260099998</v>
      </c>
      <c r="AF346">
        <v>5817.9947260099998</v>
      </c>
      <c r="AG346">
        <v>5763.2105778700006</v>
      </c>
      <c r="AH346">
        <v>5763.2105778700006</v>
      </c>
      <c r="AI346">
        <v>5736.2262205200004</v>
      </c>
      <c r="AJ346">
        <v>5736.2262205200004</v>
      </c>
      <c r="AK346">
        <v>5771.0256540299997</v>
      </c>
      <c r="AL346">
        <v>5771.0256540299997</v>
      </c>
      <c r="AM346">
        <v>5768.38762064</v>
      </c>
      <c r="AN346">
        <v>5768.38762064</v>
      </c>
      <c r="AO346">
        <v>5669.1958541599997</v>
      </c>
      <c r="AP346">
        <v>5669.1958541599997</v>
      </c>
      <c r="AQ346" s="195">
        <v>5543.0501787200001</v>
      </c>
      <c r="AR346">
        <v>5543.0501787200001</v>
      </c>
      <c r="AS346">
        <v>5637.4977982300006</v>
      </c>
      <c r="AT346">
        <v>5637.4977982300006</v>
      </c>
      <c r="AU346">
        <v>5468.5380578000004</v>
      </c>
      <c r="AV346">
        <v>5468.5380578000004</v>
      </c>
      <c r="AW346">
        <v>5409.3940376600003</v>
      </c>
      <c r="AX346">
        <v>5409.3940376600003</v>
      </c>
      <c r="AZ346" s="171">
        <f t="shared" ref="AZ346:AZ351" si="66">MAX(C346:AX346)</f>
        <v>6026.3478198499997</v>
      </c>
      <c r="BA346" s="172">
        <f t="shared" ref="BA346:BA351" si="67">SUM(C346:AX346)/2000</f>
        <v>130.25186139485004</v>
      </c>
    </row>
    <row r="347" spans="1:53" x14ac:dyDescent="0.25">
      <c r="A347">
        <v>3</v>
      </c>
      <c r="B347"/>
      <c r="C347">
        <v>5264.7821558899996</v>
      </c>
      <c r="D347">
        <v>5264.7821558899996</v>
      </c>
      <c r="E347">
        <v>4950.0788514999986</v>
      </c>
      <c r="F347">
        <v>4950.0788514999986</v>
      </c>
      <c r="G347">
        <v>4775.0073197600004</v>
      </c>
      <c r="H347">
        <v>4775.0073197600004</v>
      </c>
      <c r="I347">
        <v>4598.0805755499996</v>
      </c>
      <c r="J347">
        <v>4598.0805755499996</v>
      </c>
      <c r="K347">
        <v>4532.18095696</v>
      </c>
      <c r="L347">
        <v>4532.18095696</v>
      </c>
      <c r="M347">
        <v>4606.2007271299999</v>
      </c>
      <c r="N347">
        <v>4606.2007271299999</v>
      </c>
      <c r="O347">
        <v>4630.8020682400002</v>
      </c>
      <c r="P347">
        <v>4630.8020682400002</v>
      </c>
      <c r="Q347">
        <v>5083.4028585900014</v>
      </c>
      <c r="R347">
        <v>5083.4028585900014</v>
      </c>
      <c r="S347">
        <v>5569.0416854900004</v>
      </c>
      <c r="T347">
        <v>5569.0416854900004</v>
      </c>
      <c r="U347">
        <v>5883.1827319500007</v>
      </c>
      <c r="V347">
        <v>5883.1827319500007</v>
      </c>
      <c r="W347">
        <v>5955.9407164200002</v>
      </c>
      <c r="X347">
        <v>5955.9407164200002</v>
      </c>
      <c r="Y347">
        <v>5955.5490202199999</v>
      </c>
      <c r="Z347">
        <v>5955.5490202199999</v>
      </c>
      <c r="AA347">
        <v>5982.8842385600001</v>
      </c>
      <c r="AB347">
        <v>5982.8842385600001</v>
      </c>
      <c r="AC347">
        <v>5872.3970965099998</v>
      </c>
      <c r="AD347">
        <v>5872.3970965099998</v>
      </c>
      <c r="AE347">
        <v>5780.7454721300001</v>
      </c>
      <c r="AF347">
        <v>5780.7454721300001</v>
      </c>
      <c r="AG347">
        <v>5737.1016472300007</v>
      </c>
      <c r="AH347">
        <v>5737.1016472300007</v>
      </c>
      <c r="AI347">
        <v>5716.59315909</v>
      </c>
      <c r="AJ347">
        <v>5716.59315909</v>
      </c>
      <c r="AK347">
        <v>5753.4221932999999</v>
      </c>
      <c r="AL347">
        <v>5753.4221932999999</v>
      </c>
      <c r="AM347">
        <v>5771.3139809800005</v>
      </c>
      <c r="AN347">
        <v>5771.3139809800005</v>
      </c>
      <c r="AO347">
        <v>5690.3216571800003</v>
      </c>
      <c r="AP347">
        <v>5690.3216571800003</v>
      </c>
      <c r="AQ347">
        <v>5566.5015815200004</v>
      </c>
      <c r="AR347">
        <v>5566.5015815200004</v>
      </c>
      <c r="AS347" s="195">
        <v>5642.5072123600003</v>
      </c>
      <c r="AT347">
        <v>5642.5072123600003</v>
      </c>
      <c r="AU347">
        <v>5462.5402929000002</v>
      </c>
      <c r="AV347">
        <v>5462.5402929000002</v>
      </c>
      <c r="AW347">
        <v>5415.7444644500001</v>
      </c>
      <c r="AX347">
        <v>5415.7444644500001</v>
      </c>
      <c r="AZ347" s="171">
        <f t="shared" si="66"/>
        <v>5982.8842385600001</v>
      </c>
      <c r="BA347" s="172">
        <f t="shared" si="67"/>
        <v>130.19632266390997</v>
      </c>
    </row>
    <row r="348" spans="1:53" x14ac:dyDescent="0.25">
      <c r="A348">
        <v>4</v>
      </c>
      <c r="B348"/>
      <c r="C348">
        <v>5314.3497188399997</v>
      </c>
      <c r="D348">
        <v>5314.3497188399997</v>
      </c>
      <c r="E348">
        <v>5002.9827207199996</v>
      </c>
      <c r="F348">
        <v>5002.9827207199996</v>
      </c>
      <c r="G348">
        <v>4832.3566372200003</v>
      </c>
      <c r="H348">
        <v>4832.3566372200003</v>
      </c>
      <c r="I348">
        <v>4657.4262196199998</v>
      </c>
      <c r="J348">
        <v>4657.4262196199998</v>
      </c>
      <c r="K348">
        <v>4597.92699404</v>
      </c>
      <c r="L348">
        <v>4597.92699404</v>
      </c>
      <c r="M348">
        <v>4681.32454702</v>
      </c>
      <c r="N348">
        <v>4681.32454702</v>
      </c>
      <c r="O348">
        <v>4714.0516349700001</v>
      </c>
      <c r="P348">
        <v>4714.0516349700001</v>
      </c>
      <c r="Q348">
        <v>5162.8560905699997</v>
      </c>
      <c r="R348">
        <v>5162.8560905699997</v>
      </c>
      <c r="S348">
        <v>5646.0551872900014</v>
      </c>
      <c r="T348">
        <v>5646.0551872900014</v>
      </c>
      <c r="U348">
        <v>5958.1108991100009</v>
      </c>
      <c r="V348">
        <v>5958.1108991100009</v>
      </c>
      <c r="W348">
        <v>6029.7978874399996</v>
      </c>
      <c r="X348">
        <v>6029.7978874399996</v>
      </c>
      <c r="Y348">
        <v>6028.7952375899986</v>
      </c>
      <c r="Z348">
        <v>6028.7952375899986</v>
      </c>
      <c r="AA348">
        <v>6054.55881942</v>
      </c>
      <c r="AB348">
        <v>6054.55881942</v>
      </c>
      <c r="AC348">
        <v>5946.4293231699994</v>
      </c>
      <c r="AD348">
        <v>5946.4293231699994</v>
      </c>
      <c r="AE348">
        <v>5854.7581955199994</v>
      </c>
      <c r="AF348">
        <v>5854.7581955199994</v>
      </c>
      <c r="AG348">
        <v>5808.9777029299994</v>
      </c>
      <c r="AH348">
        <v>5808.9777029299994</v>
      </c>
      <c r="AI348">
        <v>5782.4212667199999</v>
      </c>
      <c r="AJ348">
        <v>5782.4212667199999</v>
      </c>
      <c r="AK348">
        <v>5806.4491300400005</v>
      </c>
      <c r="AL348">
        <v>5806.4491300400005</v>
      </c>
      <c r="AM348">
        <v>5826.4711704700003</v>
      </c>
      <c r="AN348">
        <v>5826.4711704700003</v>
      </c>
      <c r="AO348">
        <v>5747.9886078899999</v>
      </c>
      <c r="AP348">
        <v>5747.9886078899999</v>
      </c>
      <c r="AQ348">
        <v>5622.5660888900002</v>
      </c>
      <c r="AR348">
        <v>5622.5660888900002</v>
      </c>
      <c r="AS348" s="195">
        <v>5695.1879594499997</v>
      </c>
      <c r="AT348">
        <v>5695.1879594499997</v>
      </c>
      <c r="AU348">
        <v>5517.6442408400007</v>
      </c>
      <c r="AV348">
        <v>5517.6442408400007</v>
      </c>
      <c r="AW348">
        <v>5467.16789539</v>
      </c>
      <c r="AX348">
        <v>5467.16789539</v>
      </c>
      <c r="AZ348" s="171">
        <f t="shared" si="66"/>
        <v>6054.55881942</v>
      </c>
      <c r="BA348" s="172">
        <f t="shared" si="67"/>
        <v>131.75665417515995</v>
      </c>
    </row>
    <row r="349" spans="1:53" x14ac:dyDescent="0.25">
      <c r="A349">
        <v>5</v>
      </c>
      <c r="B349"/>
      <c r="C349">
        <v>5326.1148308800002</v>
      </c>
      <c r="D349">
        <v>5326.1148308800002</v>
      </c>
      <c r="E349">
        <v>4999.9602271099993</v>
      </c>
      <c r="F349">
        <v>4999.9602271099993</v>
      </c>
      <c r="G349">
        <v>4812.3217488500004</v>
      </c>
      <c r="H349">
        <v>4812.3217488500004</v>
      </c>
      <c r="I349">
        <v>4628.5856197900002</v>
      </c>
      <c r="J349">
        <v>4628.5856197900002</v>
      </c>
      <c r="K349">
        <v>4555.2668886299998</v>
      </c>
      <c r="L349">
        <v>4555.2668886299998</v>
      </c>
      <c r="M349">
        <v>4619.91174968</v>
      </c>
      <c r="N349">
        <v>4619.91174968</v>
      </c>
      <c r="O349">
        <v>4647.6516541600004</v>
      </c>
      <c r="P349">
        <v>4647.6516541600004</v>
      </c>
      <c r="Q349">
        <v>5114.2795421800001</v>
      </c>
      <c r="R349">
        <v>5114.2795421800001</v>
      </c>
      <c r="S349">
        <v>5591.5153250099993</v>
      </c>
      <c r="T349">
        <v>5591.5153250099993</v>
      </c>
      <c r="U349">
        <v>5902.1689345699997</v>
      </c>
      <c r="V349">
        <v>5902.1689345699997</v>
      </c>
      <c r="W349">
        <v>5977.0866572599998</v>
      </c>
      <c r="X349">
        <v>5977.0866572599998</v>
      </c>
      <c r="Y349">
        <v>5976.4925494100007</v>
      </c>
      <c r="Z349">
        <v>5976.4925494100007</v>
      </c>
      <c r="AA349">
        <v>6007.6898328499992</v>
      </c>
      <c r="AB349">
        <v>6007.6898328499992</v>
      </c>
      <c r="AC349">
        <v>5896.8439370199994</v>
      </c>
      <c r="AD349">
        <v>5896.8439370199994</v>
      </c>
      <c r="AE349">
        <v>5804.2182548200008</v>
      </c>
      <c r="AF349">
        <v>5804.2182548200008</v>
      </c>
      <c r="AG349">
        <v>5766.0533819400007</v>
      </c>
      <c r="AH349">
        <v>5766.0533819400007</v>
      </c>
      <c r="AI349">
        <v>5761.7393712100002</v>
      </c>
      <c r="AJ349">
        <v>5761.7393712100002</v>
      </c>
      <c r="AK349">
        <v>5833.0710902599994</v>
      </c>
      <c r="AL349">
        <v>5833.0710902599994</v>
      </c>
      <c r="AM349">
        <v>5882.7109112199996</v>
      </c>
      <c r="AN349">
        <v>5882.7109112199996</v>
      </c>
      <c r="AO349">
        <v>5812.6436375200001</v>
      </c>
      <c r="AP349">
        <v>5812.6436375200001</v>
      </c>
      <c r="AQ349">
        <v>5671.2879861900001</v>
      </c>
      <c r="AR349">
        <v>5671.2879861900001</v>
      </c>
      <c r="AS349" s="195">
        <v>5718.3899649100003</v>
      </c>
      <c r="AT349">
        <v>5718.3899649100003</v>
      </c>
      <c r="AU349">
        <v>5522.4420799899999</v>
      </c>
      <c r="AV349">
        <v>5522.4420799899999</v>
      </c>
      <c r="AW349">
        <v>5489.9445353499996</v>
      </c>
      <c r="AX349">
        <v>5489.9445353499996</v>
      </c>
      <c r="AZ349" s="171">
        <f t="shared" si="66"/>
        <v>6007.6898328499992</v>
      </c>
      <c r="BA349" s="172">
        <f t="shared" si="67"/>
        <v>131.31839071080998</v>
      </c>
    </row>
    <row r="350" spans="1:53" x14ac:dyDescent="0.25">
      <c r="A350">
        <v>6</v>
      </c>
      <c r="B350"/>
      <c r="C350">
        <v>4972.9283646000004</v>
      </c>
      <c r="D350">
        <v>4972.9283646000004</v>
      </c>
      <c r="E350">
        <v>4714.3778016200004</v>
      </c>
      <c r="F350">
        <v>4714.3778016200004</v>
      </c>
      <c r="G350">
        <v>4534.3404743299998</v>
      </c>
      <c r="H350">
        <v>4534.3404743299998</v>
      </c>
      <c r="I350">
        <v>4447.3303294899997</v>
      </c>
      <c r="J350">
        <v>4447.3303294899997</v>
      </c>
      <c r="K350">
        <v>4343.40984622</v>
      </c>
      <c r="L350">
        <v>4343.40984622</v>
      </c>
      <c r="M350">
        <v>4241.4189686</v>
      </c>
      <c r="N350">
        <v>4241.4189686</v>
      </c>
      <c r="O350">
        <v>4331.4686317800006</v>
      </c>
      <c r="P350">
        <v>4331.4686317800006</v>
      </c>
      <c r="Q350">
        <v>4668.4876275899996</v>
      </c>
      <c r="R350">
        <v>4668.4876275899996</v>
      </c>
      <c r="S350">
        <v>5062.6134165900003</v>
      </c>
      <c r="T350">
        <v>5062.6134165900003</v>
      </c>
      <c r="U350">
        <v>5319.7270713200014</v>
      </c>
      <c r="V350">
        <v>5319.7270713200014</v>
      </c>
      <c r="W350">
        <v>5484.5330270099994</v>
      </c>
      <c r="X350">
        <v>5484.5330270099994</v>
      </c>
      <c r="Y350">
        <v>5575.7466990100002</v>
      </c>
      <c r="Z350">
        <v>5575.7466990100002</v>
      </c>
      <c r="AA350">
        <v>5603.0033839799999</v>
      </c>
      <c r="AB350">
        <v>5603.0033839799999</v>
      </c>
      <c r="AC350">
        <v>5514.9057103200003</v>
      </c>
      <c r="AD350">
        <v>5514.9057103200003</v>
      </c>
      <c r="AE350">
        <v>5470.4253142199996</v>
      </c>
      <c r="AF350">
        <v>5470.4253142199996</v>
      </c>
      <c r="AG350">
        <v>5418.7632705199994</v>
      </c>
      <c r="AH350">
        <v>5418.7632705199994</v>
      </c>
      <c r="AI350">
        <v>5311.96343746</v>
      </c>
      <c r="AJ350">
        <v>5311.96343746</v>
      </c>
      <c r="AK350">
        <v>5318.0474895999996</v>
      </c>
      <c r="AL350">
        <v>5318.0474895999996</v>
      </c>
      <c r="AM350">
        <v>5362.3811837599997</v>
      </c>
      <c r="AN350">
        <v>5362.3811837599997</v>
      </c>
      <c r="AO350">
        <v>5389.7285122100002</v>
      </c>
      <c r="AP350">
        <v>5389.7285122100002</v>
      </c>
      <c r="AQ350">
        <v>5388.6160246600002</v>
      </c>
      <c r="AR350">
        <v>5388.6160246600002</v>
      </c>
      <c r="AS350" s="195">
        <v>5382.0662490000004</v>
      </c>
      <c r="AT350">
        <v>5382.0662490000004</v>
      </c>
      <c r="AU350">
        <v>5174.4105658799999</v>
      </c>
      <c r="AV350">
        <v>5174.4105658799999</v>
      </c>
      <c r="AW350">
        <v>5077.5044023099999</v>
      </c>
      <c r="AX350">
        <v>5077.5044023099999</v>
      </c>
      <c r="AZ350" s="171">
        <f t="shared" si="66"/>
        <v>5603.0033839799999</v>
      </c>
      <c r="BA350" s="172">
        <f t="shared" si="67"/>
        <v>122.10819780208001</v>
      </c>
    </row>
    <row r="351" spans="1:53" x14ac:dyDescent="0.25">
      <c r="A351">
        <v>7</v>
      </c>
      <c r="B351"/>
      <c r="C351">
        <v>5147.9300448800004</v>
      </c>
      <c r="D351">
        <v>5147.9300448800004</v>
      </c>
      <c r="E351">
        <v>4858.3268459700002</v>
      </c>
      <c r="F351">
        <v>4858.3268459700002</v>
      </c>
      <c r="G351">
        <v>4645.6724035200004</v>
      </c>
      <c r="H351">
        <v>4645.6724035200004</v>
      </c>
      <c r="I351">
        <v>4535.45071491</v>
      </c>
      <c r="J351">
        <v>4535.45071491</v>
      </c>
      <c r="K351">
        <v>4452.2956091599999</v>
      </c>
      <c r="L351">
        <v>4452.2956091599999</v>
      </c>
      <c r="M351">
        <v>4327.3563263699998</v>
      </c>
      <c r="N351">
        <v>4327.3563263699998</v>
      </c>
      <c r="O351">
        <v>4216.6739080300003</v>
      </c>
      <c r="P351">
        <v>4216.6739080300003</v>
      </c>
      <c r="Q351">
        <v>4224.0851033899999</v>
      </c>
      <c r="R351">
        <v>4224.0851033899999</v>
      </c>
      <c r="S351">
        <v>4429.3025469499999</v>
      </c>
      <c r="T351">
        <v>4429.3025469499999</v>
      </c>
      <c r="U351">
        <v>4761.23317245</v>
      </c>
      <c r="V351">
        <v>4761.23317245</v>
      </c>
      <c r="W351">
        <v>5080.8727007199996</v>
      </c>
      <c r="X351">
        <v>5080.8727007199996</v>
      </c>
      <c r="Y351">
        <v>5309.7597923200001</v>
      </c>
      <c r="Z351">
        <v>5309.7597923200001</v>
      </c>
      <c r="AA351">
        <v>5455.1645210500001</v>
      </c>
      <c r="AB351">
        <v>5455.1645210500001</v>
      </c>
      <c r="AC351">
        <v>5497.0403491000006</v>
      </c>
      <c r="AD351">
        <v>5497.0403491000006</v>
      </c>
      <c r="AE351">
        <v>5453.6245098700001</v>
      </c>
      <c r="AF351">
        <v>5453.6245098700001</v>
      </c>
      <c r="AG351">
        <v>5349.3910573899993</v>
      </c>
      <c r="AH351">
        <v>5349.3910573899993</v>
      </c>
      <c r="AI351">
        <v>5280.7376067599998</v>
      </c>
      <c r="AJ351">
        <v>5280.7376067599998</v>
      </c>
      <c r="AK351">
        <v>5436.8160425799997</v>
      </c>
      <c r="AL351">
        <v>5436.8160425799997</v>
      </c>
      <c r="AM351">
        <v>5582.43203928</v>
      </c>
      <c r="AN351">
        <v>5582.43203928</v>
      </c>
      <c r="AO351">
        <v>5575.2776257799997</v>
      </c>
      <c r="AP351">
        <v>5575.2776257799997</v>
      </c>
      <c r="AQ351">
        <v>5404.1229657699996</v>
      </c>
      <c r="AR351">
        <v>5404.1229657699996</v>
      </c>
      <c r="AS351" s="195">
        <v>5307.9694900400009</v>
      </c>
      <c r="AT351">
        <v>5307.9694900400009</v>
      </c>
      <c r="AU351">
        <v>5147.6456844700006</v>
      </c>
      <c r="AV351">
        <v>5147.6456844700006</v>
      </c>
      <c r="AW351">
        <v>5184.8707776700003</v>
      </c>
      <c r="AX351">
        <v>5184.8707776700003</v>
      </c>
      <c r="AZ351" s="171">
        <f t="shared" si="66"/>
        <v>5582.43203928</v>
      </c>
      <c r="BA351" s="172">
        <f t="shared" si="67"/>
        <v>120.66405183843</v>
      </c>
    </row>
    <row r="352" spans="1:53"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s="195"/>
      <c r="AT352"/>
      <c r="AU352"/>
      <c r="AV352"/>
      <c r="AW352"/>
      <c r="AX352"/>
    </row>
    <row r="353" spans="1:53" x14ac:dyDescent="0.25">
      <c r="A353" t="s">
        <v>241</v>
      </c>
      <c r="B353">
        <v>35</v>
      </c>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s="195"/>
      <c r="AT353"/>
      <c r="AU353"/>
      <c r="AV353"/>
      <c r="AW353"/>
      <c r="AX353"/>
      <c r="AZ353"/>
      <c r="BA353"/>
    </row>
    <row r="354" spans="1:53" x14ac:dyDescent="0.25">
      <c r="A354" t="s">
        <v>78</v>
      </c>
      <c r="B354" t="s">
        <v>242</v>
      </c>
      <c r="C354" t="s">
        <v>272</v>
      </c>
      <c r="D354" t="s">
        <v>273</v>
      </c>
      <c r="E354" t="s">
        <v>272</v>
      </c>
      <c r="F354" t="s">
        <v>273</v>
      </c>
      <c r="G354" t="s">
        <v>272</v>
      </c>
      <c r="H354" t="s">
        <v>273</v>
      </c>
      <c r="I354" t="s">
        <v>272</v>
      </c>
      <c r="J354" t="s">
        <v>273</v>
      </c>
      <c r="K354" t="s">
        <v>272</v>
      </c>
      <c r="L354" t="s">
        <v>273</v>
      </c>
      <c r="M354" t="s">
        <v>272</v>
      </c>
      <c r="N354" t="s">
        <v>273</v>
      </c>
      <c r="O354" t="s">
        <v>272</v>
      </c>
      <c r="P354" t="s">
        <v>273</v>
      </c>
      <c r="Q354" t="s">
        <v>272</v>
      </c>
      <c r="R354" t="s">
        <v>273</v>
      </c>
      <c r="S354" t="s">
        <v>272</v>
      </c>
      <c r="T354" t="s">
        <v>273</v>
      </c>
      <c r="U354" t="s">
        <v>272</v>
      </c>
      <c r="V354" t="s">
        <v>273</v>
      </c>
      <c r="W354" t="s">
        <v>272</v>
      </c>
      <c r="X354" t="s">
        <v>273</v>
      </c>
      <c r="Y354" t="s">
        <v>272</v>
      </c>
      <c r="Z354" t="s">
        <v>273</v>
      </c>
      <c r="AA354" t="s">
        <v>272</v>
      </c>
      <c r="AB354" t="s">
        <v>273</v>
      </c>
      <c r="AC354" t="s">
        <v>272</v>
      </c>
      <c r="AD354" t="s">
        <v>273</v>
      </c>
      <c r="AE354" t="s">
        <v>272</v>
      </c>
      <c r="AF354" t="s">
        <v>273</v>
      </c>
      <c r="AG354" t="s">
        <v>272</v>
      </c>
      <c r="AH354" t="s">
        <v>273</v>
      </c>
      <c r="AI354" t="s">
        <v>272</v>
      </c>
      <c r="AJ354" t="s">
        <v>273</v>
      </c>
      <c r="AK354" t="s">
        <v>272</v>
      </c>
      <c r="AL354" t="s">
        <v>273</v>
      </c>
      <c r="AM354" t="s">
        <v>272</v>
      </c>
      <c r="AN354" t="s">
        <v>273</v>
      </c>
      <c r="AO354" t="s">
        <v>272</v>
      </c>
      <c r="AP354" t="s">
        <v>273</v>
      </c>
      <c r="AQ354" t="s">
        <v>272</v>
      </c>
      <c r="AR354" t="s">
        <v>273</v>
      </c>
      <c r="AS354" t="s">
        <v>272</v>
      </c>
      <c r="AT354" t="s">
        <v>273</v>
      </c>
      <c r="AU354" t="s">
        <v>272</v>
      </c>
      <c r="AV354" t="s">
        <v>273</v>
      </c>
      <c r="AW354" t="s">
        <v>272</v>
      </c>
      <c r="AX354" s="195" t="s">
        <v>243</v>
      </c>
      <c r="AZ354"/>
      <c r="BA354"/>
    </row>
    <row r="355" spans="1:53" x14ac:dyDescent="0.25">
      <c r="A355">
        <v>1</v>
      </c>
      <c r="B355"/>
      <c r="C355">
        <v>5196.6128467299995</v>
      </c>
      <c r="D355">
        <v>5196.6128467299995</v>
      </c>
      <c r="E355">
        <v>4841.09526783</v>
      </c>
      <c r="F355">
        <v>4841.09526783</v>
      </c>
      <c r="G355">
        <v>4636.0464538200004</v>
      </c>
      <c r="H355">
        <v>4636.0464538200004</v>
      </c>
      <c r="I355">
        <v>4452.1372988200001</v>
      </c>
      <c r="J355">
        <v>4452.1372988200001</v>
      </c>
      <c r="K355">
        <v>4383.1774924199999</v>
      </c>
      <c r="L355">
        <v>4383.1774924199999</v>
      </c>
      <c r="M355">
        <v>4471.3354518400001</v>
      </c>
      <c r="N355">
        <v>4471.3354518400001</v>
      </c>
      <c r="O355">
        <v>4530.1573030400004</v>
      </c>
      <c r="P355">
        <v>4530.1573030400004</v>
      </c>
      <c r="Q355">
        <v>5024.9505085500004</v>
      </c>
      <c r="R355">
        <v>5024.9505085500004</v>
      </c>
      <c r="S355">
        <v>5541.3983549200002</v>
      </c>
      <c r="T355">
        <v>5541.3983549200002</v>
      </c>
      <c r="U355">
        <v>5889.0065733900001</v>
      </c>
      <c r="V355">
        <v>5889.0065733900001</v>
      </c>
      <c r="W355">
        <v>5984.6764429499999</v>
      </c>
      <c r="X355">
        <v>5984.6764429499999</v>
      </c>
      <c r="Y355">
        <v>5992.6544746700001</v>
      </c>
      <c r="Z355">
        <v>5992.6544746700001</v>
      </c>
      <c r="AA355">
        <v>6028.2061193199997</v>
      </c>
      <c r="AB355">
        <v>6028.2061193199997</v>
      </c>
      <c r="AC355">
        <v>5919.0333501300001</v>
      </c>
      <c r="AD355">
        <v>5919.0333501300001</v>
      </c>
      <c r="AE355">
        <v>5821.0015017899996</v>
      </c>
      <c r="AF355">
        <v>5821.0015017899996</v>
      </c>
      <c r="AG355">
        <v>5782.8223753399998</v>
      </c>
      <c r="AH355">
        <v>5782.8223753399998</v>
      </c>
      <c r="AI355">
        <v>5791.2601825300007</v>
      </c>
      <c r="AJ355">
        <v>5791.2601825300007</v>
      </c>
      <c r="AK355">
        <v>5880.7781788299999</v>
      </c>
      <c r="AL355">
        <v>5880.7781788299999</v>
      </c>
      <c r="AM355">
        <v>5938.6422706600006</v>
      </c>
      <c r="AN355">
        <v>5938.6422706600006</v>
      </c>
      <c r="AO355">
        <v>5839.6914278699996</v>
      </c>
      <c r="AP355">
        <v>5839.6914278699996</v>
      </c>
      <c r="AQ355">
        <v>5658.2959053100003</v>
      </c>
      <c r="AR355">
        <v>5658.2959053100003</v>
      </c>
      <c r="AS355" s="195">
        <v>5671.0408123899997</v>
      </c>
      <c r="AT355">
        <v>5671.0408123899997</v>
      </c>
      <c r="AU355">
        <v>5460.3909956400003</v>
      </c>
      <c r="AV355">
        <v>5460.3909956400003</v>
      </c>
      <c r="AW355">
        <v>5403.4214360700007</v>
      </c>
      <c r="AX355">
        <v>5403.4214360700007</v>
      </c>
      <c r="AZ355" s="171">
        <f>MAX(C355:AX355)</f>
        <v>6028.2061193199997</v>
      </c>
      <c r="BA355" s="172">
        <f>SUM(C355:AX355)/2000</f>
        <v>130.13783302485999</v>
      </c>
    </row>
    <row r="356" spans="1:53" x14ac:dyDescent="0.25">
      <c r="A356">
        <v>2</v>
      </c>
      <c r="B356"/>
      <c r="C356">
        <v>5340.4306260800004</v>
      </c>
      <c r="D356">
        <v>5340.4306260800004</v>
      </c>
      <c r="E356">
        <v>5011.5851288200001</v>
      </c>
      <c r="F356">
        <v>5011.5851288200001</v>
      </c>
      <c r="G356">
        <v>4826.1916426600001</v>
      </c>
      <c r="H356">
        <v>4826.1916426600001</v>
      </c>
      <c r="I356">
        <v>4646.8380070499998</v>
      </c>
      <c r="J356">
        <v>4646.8380070499998</v>
      </c>
      <c r="K356">
        <v>4589.15259092</v>
      </c>
      <c r="L356">
        <v>4589.15259092</v>
      </c>
      <c r="M356">
        <v>4697.6200855299994</v>
      </c>
      <c r="N356">
        <v>4697.6200855299994</v>
      </c>
      <c r="O356">
        <v>4770.2439476700001</v>
      </c>
      <c r="P356">
        <v>4770.2439476700001</v>
      </c>
      <c r="Q356">
        <v>5224.3980370700001</v>
      </c>
      <c r="R356">
        <v>5224.3980370700001</v>
      </c>
      <c r="S356">
        <v>5652.1128503899999</v>
      </c>
      <c r="T356">
        <v>5652.1128503899999</v>
      </c>
      <c r="U356">
        <v>5945.7499582500004</v>
      </c>
      <c r="V356">
        <v>5945.7499582500004</v>
      </c>
      <c r="W356">
        <v>6013.5133169500004</v>
      </c>
      <c r="X356">
        <v>6013.5133169500004</v>
      </c>
      <c r="Y356">
        <v>6014.0486473600004</v>
      </c>
      <c r="Z356">
        <v>6014.0486473600004</v>
      </c>
      <c r="AA356">
        <v>6047.0060958800004</v>
      </c>
      <c r="AB356">
        <v>6047.0060958800004</v>
      </c>
      <c r="AC356">
        <v>5945.8660337199999</v>
      </c>
      <c r="AD356">
        <v>5945.8660337199999</v>
      </c>
      <c r="AE356">
        <v>5862.1493837099997</v>
      </c>
      <c r="AF356">
        <v>5862.1493837099997</v>
      </c>
      <c r="AG356">
        <v>5834.7142393300001</v>
      </c>
      <c r="AH356">
        <v>5834.7142393300001</v>
      </c>
      <c r="AI356">
        <v>5849.1488472499996</v>
      </c>
      <c r="AJ356">
        <v>5849.1488472499996</v>
      </c>
      <c r="AK356">
        <v>5952.0129001699997</v>
      </c>
      <c r="AL356">
        <v>5952.0129001699997</v>
      </c>
      <c r="AM356">
        <v>6044.7761468199997</v>
      </c>
      <c r="AN356">
        <v>6044.7761468199997</v>
      </c>
      <c r="AO356">
        <v>5974.8557422499998</v>
      </c>
      <c r="AP356">
        <v>5974.8557422499998</v>
      </c>
      <c r="AQ356">
        <v>5774.9129160900002</v>
      </c>
      <c r="AR356">
        <v>5774.9129160900002</v>
      </c>
      <c r="AS356">
        <v>5745.7615336200006</v>
      </c>
      <c r="AT356">
        <v>5745.7615336200006</v>
      </c>
      <c r="AU356">
        <v>5530.1620643800006</v>
      </c>
      <c r="AV356">
        <v>5530.1620643800006</v>
      </c>
      <c r="AW356" s="195">
        <v>5516.1633928199999</v>
      </c>
      <c r="AX356">
        <v>5516.1633928199999</v>
      </c>
      <c r="AZ356" s="171">
        <f t="shared" ref="AZ356:AZ361" si="68">MAX(C356:AX356)</f>
        <v>6047.0060958800004</v>
      </c>
      <c r="BA356" s="172">
        <f t="shared" ref="BA356:BA361" si="69">SUM(C356:AX356)/2000</f>
        <v>132.80941413478999</v>
      </c>
    </row>
    <row r="357" spans="1:53" x14ac:dyDescent="0.25">
      <c r="A357">
        <v>3</v>
      </c>
      <c r="B357"/>
      <c r="C357">
        <v>5295.4960503500006</v>
      </c>
      <c r="D357">
        <v>5295.4960503500006</v>
      </c>
      <c r="E357">
        <v>4987.8132632100014</v>
      </c>
      <c r="F357">
        <v>4987.8132632100014</v>
      </c>
      <c r="G357">
        <v>4819.9289847</v>
      </c>
      <c r="H357">
        <v>4819.9289847</v>
      </c>
      <c r="I357">
        <v>4642.4462426999999</v>
      </c>
      <c r="J357">
        <v>4642.4462426999999</v>
      </c>
      <c r="K357">
        <v>4578.9371152200001</v>
      </c>
      <c r="L357">
        <v>4578.9371152200001</v>
      </c>
      <c r="M357">
        <v>4670.9662985699997</v>
      </c>
      <c r="N357">
        <v>4670.9662985699997</v>
      </c>
      <c r="O357">
        <v>4726.5305763699998</v>
      </c>
      <c r="P357">
        <v>4726.5305763699998</v>
      </c>
      <c r="Q357">
        <v>5198.9299953899999</v>
      </c>
      <c r="R357">
        <v>5198.9299953899999</v>
      </c>
      <c r="S357">
        <v>5666.0456644599999</v>
      </c>
      <c r="T357">
        <v>5666.0456644599999</v>
      </c>
      <c r="U357">
        <v>5946.5287143899995</v>
      </c>
      <c r="V357">
        <v>5946.5287143899995</v>
      </c>
      <c r="W357">
        <v>5990.0426920700002</v>
      </c>
      <c r="X357">
        <v>5990.0426920700002</v>
      </c>
      <c r="Y357">
        <v>5972.1503790999996</v>
      </c>
      <c r="Z357">
        <v>5972.1503790999996</v>
      </c>
      <c r="AA357">
        <v>5989.6470492099998</v>
      </c>
      <c r="AB357">
        <v>5989.6470492099998</v>
      </c>
      <c r="AC357">
        <v>5883.3378425400006</v>
      </c>
      <c r="AD357">
        <v>5883.3378425400006</v>
      </c>
      <c r="AE357">
        <v>5802.6062881899998</v>
      </c>
      <c r="AF357">
        <v>5802.6062881899998</v>
      </c>
      <c r="AG357">
        <v>5772.2556508500002</v>
      </c>
      <c r="AH357">
        <v>5772.2556508500002</v>
      </c>
      <c r="AI357">
        <v>5759.9652643900008</v>
      </c>
      <c r="AJ357">
        <v>5759.9652643900008</v>
      </c>
      <c r="AK357">
        <v>5802.4965779600006</v>
      </c>
      <c r="AL357">
        <v>5802.4965779600006</v>
      </c>
      <c r="AM357">
        <v>5865.5028817399998</v>
      </c>
      <c r="AN357">
        <v>5865.5028817399998</v>
      </c>
      <c r="AO357">
        <v>5803.5876585100004</v>
      </c>
      <c r="AP357">
        <v>5803.5876585100004</v>
      </c>
      <c r="AQ357">
        <v>5661.19051855</v>
      </c>
      <c r="AR357">
        <v>5661.19051855</v>
      </c>
      <c r="AS357" s="195">
        <v>5694.6194015000001</v>
      </c>
      <c r="AT357">
        <v>5694.6194015000001</v>
      </c>
      <c r="AU357">
        <v>5503.6766224599996</v>
      </c>
      <c r="AV357">
        <v>5503.6766224599996</v>
      </c>
      <c r="AW357">
        <v>5471.3412634099996</v>
      </c>
      <c r="AX357">
        <v>5471.3412634099996</v>
      </c>
      <c r="AZ357" s="171">
        <f t="shared" si="68"/>
        <v>5990.0426920700002</v>
      </c>
      <c r="BA357" s="172">
        <f t="shared" si="69"/>
        <v>131.50604299584001</v>
      </c>
    </row>
    <row r="358" spans="1:53" x14ac:dyDescent="0.25">
      <c r="A358">
        <v>4</v>
      </c>
      <c r="B358"/>
      <c r="C358">
        <v>5417.9278530799993</v>
      </c>
      <c r="D358">
        <v>5417.9278530799993</v>
      </c>
      <c r="E358">
        <v>5074.0341821899992</v>
      </c>
      <c r="F358">
        <v>5074.0341821899992</v>
      </c>
      <c r="G358">
        <v>4877.4206763500006</v>
      </c>
      <c r="H358">
        <v>4877.4206763500006</v>
      </c>
      <c r="I358">
        <v>4681.6460702000004</v>
      </c>
      <c r="J358">
        <v>4681.6460702000004</v>
      </c>
      <c r="K358">
        <v>4618.1227533199999</v>
      </c>
      <c r="L358">
        <v>4618.1227533199999</v>
      </c>
      <c r="M358">
        <v>4692.4204280499998</v>
      </c>
      <c r="N358">
        <v>4692.4204280499998</v>
      </c>
      <c r="O358">
        <v>4720.7279447700002</v>
      </c>
      <c r="P358">
        <v>4720.7279447700002</v>
      </c>
      <c r="Q358">
        <v>5158.0995270399999</v>
      </c>
      <c r="R358">
        <v>5158.0995270399999</v>
      </c>
      <c r="S358">
        <v>5603.6875545599996</v>
      </c>
      <c r="T358">
        <v>5603.6875545599996</v>
      </c>
      <c r="U358">
        <v>5926.5023676500005</v>
      </c>
      <c r="V358">
        <v>5926.5023676500005</v>
      </c>
      <c r="W358">
        <v>6022.79261425</v>
      </c>
      <c r="X358">
        <v>6022.79261425</v>
      </c>
      <c r="Y358">
        <v>6032.2219884900014</v>
      </c>
      <c r="Z358">
        <v>6032.2219884900014</v>
      </c>
      <c r="AA358">
        <v>6066.9412193399994</v>
      </c>
      <c r="AB358">
        <v>6066.9412193399994</v>
      </c>
      <c r="AC358">
        <v>5970.7338926199991</v>
      </c>
      <c r="AD358">
        <v>5970.7338926199991</v>
      </c>
      <c r="AE358">
        <v>5873.1992638400006</v>
      </c>
      <c r="AF358">
        <v>5873.1992638400006</v>
      </c>
      <c r="AG358">
        <v>5833.9812321200006</v>
      </c>
      <c r="AH358">
        <v>5833.9812321200006</v>
      </c>
      <c r="AI358">
        <v>5836.8453672799997</v>
      </c>
      <c r="AJ358">
        <v>5836.8453672799997</v>
      </c>
      <c r="AK358">
        <v>5952.2451890399998</v>
      </c>
      <c r="AL358">
        <v>5952.2451890399998</v>
      </c>
      <c r="AM358">
        <v>6067.8057166600001</v>
      </c>
      <c r="AN358">
        <v>6067.8057166600001</v>
      </c>
      <c r="AO358">
        <v>6022.8177926400003</v>
      </c>
      <c r="AP358">
        <v>6022.8177926400003</v>
      </c>
      <c r="AQ358">
        <v>5835.48242639</v>
      </c>
      <c r="AR358">
        <v>5835.48242639</v>
      </c>
      <c r="AS358">
        <v>5812.6647326100001</v>
      </c>
      <c r="AT358">
        <v>5812.6647326100001</v>
      </c>
      <c r="AU358">
        <v>5587.4355224999999</v>
      </c>
      <c r="AV358" s="195">
        <v>5587.4355224999999</v>
      </c>
      <c r="AW358">
        <v>5578.5918192500003</v>
      </c>
      <c r="AX358">
        <v>5578.5918192500003</v>
      </c>
      <c r="AZ358" s="171">
        <f t="shared" si="68"/>
        <v>6067.8057166600001</v>
      </c>
      <c r="BA358" s="172">
        <f t="shared" si="69"/>
        <v>133.26434813423998</v>
      </c>
    </row>
    <row r="359" spans="1:53" x14ac:dyDescent="0.25">
      <c r="A359">
        <v>5</v>
      </c>
      <c r="B359"/>
      <c r="C359">
        <v>5300.6753988199998</v>
      </c>
      <c r="D359">
        <v>5300.6753988199998</v>
      </c>
      <c r="E359">
        <v>4973.5705874100004</v>
      </c>
      <c r="F359">
        <v>4973.5705874100004</v>
      </c>
      <c r="G359">
        <v>4787.3015054500001</v>
      </c>
      <c r="H359">
        <v>4787.3015054500001</v>
      </c>
      <c r="I359">
        <v>4604.9972018500002</v>
      </c>
      <c r="J359">
        <v>4604.9972018500002</v>
      </c>
      <c r="K359">
        <v>4530.7097667400003</v>
      </c>
      <c r="L359">
        <v>4530.7097667400003</v>
      </c>
      <c r="M359">
        <v>4601.08750848</v>
      </c>
      <c r="N359">
        <v>4601.08750848</v>
      </c>
      <c r="O359">
        <v>4657.0714645600001</v>
      </c>
      <c r="P359">
        <v>4657.0714645600001</v>
      </c>
      <c r="Q359">
        <v>5145.9848060899994</v>
      </c>
      <c r="R359">
        <v>5145.9848060899994</v>
      </c>
      <c r="S359">
        <v>5601.4191293500007</v>
      </c>
      <c r="T359">
        <v>5601.4191293500007</v>
      </c>
      <c r="U359">
        <v>5891.7541660099996</v>
      </c>
      <c r="V359">
        <v>5891.7541660099996</v>
      </c>
      <c r="W359">
        <v>5957.1627485899999</v>
      </c>
      <c r="X359">
        <v>5957.1627485899999</v>
      </c>
      <c r="Y359">
        <v>5955.4504976899998</v>
      </c>
      <c r="Z359">
        <v>5955.4504976899998</v>
      </c>
      <c r="AA359">
        <v>5989.15677848</v>
      </c>
      <c r="AB359">
        <v>5989.15677848</v>
      </c>
      <c r="AC359">
        <v>5882.4202439700002</v>
      </c>
      <c r="AD359">
        <v>5882.4202439700002</v>
      </c>
      <c r="AE359">
        <v>5802.2087983599986</v>
      </c>
      <c r="AF359">
        <v>5802.2087983599986</v>
      </c>
      <c r="AG359">
        <v>5782.3065968800001</v>
      </c>
      <c r="AH359">
        <v>5782.3065968800001</v>
      </c>
      <c r="AI359">
        <v>5822.4310667500004</v>
      </c>
      <c r="AJ359">
        <v>5822.4310667500004</v>
      </c>
      <c r="AK359">
        <v>5937.8516637900002</v>
      </c>
      <c r="AL359">
        <v>5937.8516637900002</v>
      </c>
      <c r="AM359">
        <v>5958.8904792599997</v>
      </c>
      <c r="AN359">
        <v>5958.8904792599997</v>
      </c>
      <c r="AO359">
        <v>5838.4433385700004</v>
      </c>
      <c r="AP359">
        <v>5838.4433385700004</v>
      </c>
      <c r="AQ359">
        <v>5660.4624864899997</v>
      </c>
      <c r="AR359">
        <v>5660.4624864899997</v>
      </c>
      <c r="AS359">
        <v>5694.0587653299999</v>
      </c>
      <c r="AT359">
        <v>5694.0587653299999</v>
      </c>
      <c r="AU359" s="195">
        <v>5510.7822536499998</v>
      </c>
      <c r="AV359">
        <v>5510.7822536499998</v>
      </c>
      <c r="AW359">
        <v>5490.6923591599998</v>
      </c>
      <c r="AX359">
        <v>5490.6923591599998</v>
      </c>
      <c r="AZ359" s="171">
        <f t="shared" si="68"/>
        <v>5989.15677848</v>
      </c>
      <c r="BA359" s="172">
        <f t="shared" si="69"/>
        <v>131.37688961173001</v>
      </c>
    </row>
    <row r="360" spans="1:53" x14ac:dyDescent="0.25">
      <c r="A360">
        <v>6</v>
      </c>
      <c r="B360"/>
      <c r="C360">
        <v>5100.1086962900008</v>
      </c>
      <c r="D360">
        <v>5100.1086962900008</v>
      </c>
      <c r="E360">
        <v>4815.4057869199996</v>
      </c>
      <c r="F360">
        <v>4815.4057869199996</v>
      </c>
      <c r="G360">
        <v>4619.8695610199993</v>
      </c>
      <c r="H360">
        <v>4619.8695610199993</v>
      </c>
      <c r="I360">
        <v>4524.5484832800003</v>
      </c>
      <c r="J360">
        <v>4524.5484832800003</v>
      </c>
      <c r="K360">
        <v>4420.3182004400014</v>
      </c>
      <c r="L360">
        <v>4420.3182004400014</v>
      </c>
      <c r="M360">
        <v>4313.0454986599998</v>
      </c>
      <c r="N360">
        <v>4313.0454986599998</v>
      </c>
      <c r="O360">
        <v>4403.3450002999998</v>
      </c>
      <c r="P360">
        <v>4403.3450002999998</v>
      </c>
      <c r="Q360">
        <v>4754.7290448900003</v>
      </c>
      <c r="R360">
        <v>4754.7290448900003</v>
      </c>
      <c r="S360">
        <v>5126.4727229199998</v>
      </c>
      <c r="T360">
        <v>5126.4727229199998</v>
      </c>
      <c r="U360">
        <v>5420.1199977099996</v>
      </c>
      <c r="V360">
        <v>5420.1199977099996</v>
      </c>
      <c r="W360">
        <v>5624.8254859100007</v>
      </c>
      <c r="X360">
        <v>5624.8254859100007</v>
      </c>
      <c r="Y360">
        <v>5724.5404470900003</v>
      </c>
      <c r="Z360">
        <v>5724.5404470900003</v>
      </c>
      <c r="AA360">
        <v>5756.4217879600001</v>
      </c>
      <c r="AB360">
        <v>5756.4217879600001</v>
      </c>
      <c r="AC360">
        <v>5677.2591924300004</v>
      </c>
      <c r="AD360">
        <v>5677.2591924300004</v>
      </c>
      <c r="AE360">
        <v>5614.7628640399998</v>
      </c>
      <c r="AF360">
        <v>5614.7628640399998</v>
      </c>
      <c r="AG360">
        <v>5547.9542715499992</v>
      </c>
      <c r="AH360">
        <v>5547.9542715499992</v>
      </c>
      <c r="AI360">
        <v>5478.6680788199992</v>
      </c>
      <c r="AJ360">
        <v>5478.6680788199992</v>
      </c>
      <c r="AK360">
        <v>5543.8233862999996</v>
      </c>
      <c r="AL360">
        <v>5543.8233862999996</v>
      </c>
      <c r="AM360" s="195">
        <v>5599.96505669</v>
      </c>
      <c r="AN360">
        <v>5599.96505669</v>
      </c>
      <c r="AO360">
        <v>5616.7025014899991</v>
      </c>
      <c r="AP360">
        <v>5616.7025014899991</v>
      </c>
      <c r="AQ360">
        <v>5601.6939714999999</v>
      </c>
      <c r="AR360">
        <v>5601.6939714999999</v>
      </c>
      <c r="AS360">
        <v>5627.9020668200001</v>
      </c>
      <c r="AT360">
        <v>5627.9020668200001</v>
      </c>
      <c r="AU360">
        <v>5342.1110724600003</v>
      </c>
      <c r="AV360">
        <v>5342.1110724600003</v>
      </c>
      <c r="AW360">
        <v>5206.0243475799998</v>
      </c>
      <c r="AX360">
        <v>5206.0243475799998</v>
      </c>
      <c r="AZ360" s="171">
        <f t="shared" si="68"/>
        <v>5756.4217879600001</v>
      </c>
      <c r="BA360" s="172">
        <f t="shared" si="69"/>
        <v>125.46061752307007</v>
      </c>
    </row>
    <row r="361" spans="1:53" x14ac:dyDescent="0.25">
      <c r="A361">
        <v>7</v>
      </c>
      <c r="B361"/>
      <c r="C361">
        <v>5091.82524913</v>
      </c>
      <c r="D361">
        <v>5091.82524913</v>
      </c>
      <c r="E361">
        <v>4800.3759550100003</v>
      </c>
      <c r="F361">
        <v>4800.3759550100003</v>
      </c>
      <c r="G361">
        <v>4587.7094807799986</v>
      </c>
      <c r="H361">
        <v>4587.7094807799986</v>
      </c>
      <c r="I361">
        <v>4483.0130121500006</v>
      </c>
      <c r="J361">
        <v>4483.0130121500006</v>
      </c>
      <c r="K361">
        <v>4399.1408092199999</v>
      </c>
      <c r="L361">
        <v>4399.1408092199999</v>
      </c>
      <c r="M361">
        <v>4274.4256426900001</v>
      </c>
      <c r="N361">
        <v>4274.4256426900001</v>
      </c>
      <c r="O361">
        <v>4178.9456941500002</v>
      </c>
      <c r="P361">
        <v>4178.9456941500002</v>
      </c>
      <c r="Q361">
        <v>4229.6708802000003</v>
      </c>
      <c r="R361">
        <v>4229.6708802000003</v>
      </c>
      <c r="S361">
        <v>4437.0539771900003</v>
      </c>
      <c r="T361">
        <v>4437.0539771900003</v>
      </c>
      <c r="U361">
        <v>4758.9166440899999</v>
      </c>
      <c r="V361">
        <v>4758.9166440899999</v>
      </c>
      <c r="W361">
        <v>5074.43390138</v>
      </c>
      <c r="X361">
        <v>5074.43390138</v>
      </c>
      <c r="Y361">
        <v>5286.91863595</v>
      </c>
      <c r="Z361">
        <v>5286.91863595</v>
      </c>
      <c r="AA361">
        <v>5420.8879199500007</v>
      </c>
      <c r="AB361">
        <v>5420.8879199500007</v>
      </c>
      <c r="AC361">
        <v>5440.16692625</v>
      </c>
      <c r="AD361">
        <v>5440.16692625</v>
      </c>
      <c r="AE361">
        <v>5392.2466863599993</v>
      </c>
      <c r="AF361">
        <v>5392.2466863599993</v>
      </c>
      <c r="AG361">
        <v>5293.2880217699994</v>
      </c>
      <c r="AH361">
        <v>5293.2880217699994</v>
      </c>
      <c r="AI361">
        <v>5226.1430597399994</v>
      </c>
      <c r="AJ361">
        <v>5226.1430597399994</v>
      </c>
      <c r="AK361">
        <v>5380.8951466300005</v>
      </c>
      <c r="AL361">
        <v>5380.8951466300005</v>
      </c>
      <c r="AM361">
        <v>5559.0234045799998</v>
      </c>
      <c r="AN361">
        <v>5559.0234045799998</v>
      </c>
      <c r="AO361">
        <v>5587.8844724999999</v>
      </c>
      <c r="AP361">
        <v>5587.8844724999999</v>
      </c>
      <c r="AQ361">
        <v>5479.1311732099994</v>
      </c>
      <c r="AR361">
        <v>5479.1311732099994</v>
      </c>
      <c r="AS361">
        <v>5406.0904839799996</v>
      </c>
      <c r="AT361">
        <v>5406.0904839799996</v>
      </c>
      <c r="AU361">
        <v>5127.7684722100003</v>
      </c>
      <c r="AV361">
        <v>5127.7684722100003</v>
      </c>
      <c r="AW361">
        <v>5104.8567562799999</v>
      </c>
      <c r="AX361">
        <v>5104.8567562799999</v>
      </c>
      <c r="AZ361" s="171">
        <f t="shared" si="68"/>
        <v>5587.8844724999999</v>
      </c>
      <c r="BA361" s="172">
        <f t="shared" si="69"/>
        <v>120.02081240540001</v>
      </c>
    </row>
    <row r="362" spans="1:53"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row>
    <row r="363" spans="1:53" x14ac:dyDescent="0.25">
      <c r="A363" t="s">
        <v>241</v>
      </c>
      <c r="B363">
        <v>36</v>
      </c>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Z363"/>
      <c r="BA363"/>
    </row>
    <row r="364" spans="1:53" x14ac:dyDescent="0.25">
      <c r="A364" t="s">
        <v>78</v>
      </c>
      <c r="B364" t="s">
        <v>242</v>
      </c>
      <c r="C364" t="s">
        <v>272</v>
      </c>
      <c r="D364" t="s">
        <v>273</v>
      </c>
      <c r="E364" t="s">
        <v>272</v>
      </c>
      <c r="F364" t="s">
        <v>273</v>
      </c>
      <c r="G364" t="s">
        <v>272</v>
      </c>
      <c r="H364" t="s">
        <v>273</v>
      </c>
      <c r="I364" t="s">
        <v>272</v>
      </c>
      <c r="J364" t="s">
        <v>273</v>
      </c>
      <c r="K364" t="s">
        <v>272</v>
      </c>
      <c r="L364" t="s">
        <v>273</v>
      </c>
      <c r="M364" t="s">
        <v>272</v>
      </c>
      <c r="N364" t="s">
        <v>273</v>
      </c>
      <c r="O364" t="s">
        <v>272</v>
      </c>
      <c r="P364" t="s">
        <v>273</v>
      </c>
      <c r="Q364" t="s">
        <v>272</v>
      </c>
      <c r="R364" t="s">
        <v>273</v>
      </c>
      <c r="S364" t="s">
        <v>272</v>
      </c>
      <c r="T364" t="s">
        <v>273</v>
      </c>
      <c r="U364" t="s">
        <v>272</v>
      </c>
      <c r="V364" t="s">
        <v>273</v>
      </c>
      <c r="W364" t="s">
        <v>272</v>
      </c>
      <c r="X364" t="s">
        <v>273</v>
      </c>
      <c r="Y364" t="s">
        <v>272</v>
      </c>
      <c r="Z364" t="s">
        <v>273</v>
      </c>
      <c r="AA364" t="s">
        <v>272</v>
      </c>
      <c r="AB364" t="s">
        <v>273</v>
      </c>
      <c r="AC364" t="s">
        <v>272</v>
      </c>
      <c r="AD364" t="s">
        <v>273</v>
      </c>
      <c r="AE364" t="s">
        <v>272</v>
      </c>
      <c r="AF364" t="s">
        <v>273</v>
      </c>
      <c r="AG364" t="s">
        <v>272</v>
      </c>
      <c r="AH364" t="s">
        <v>273</v>
      </c>
      <c r="AI364" t="s">
        <v>272</v>
      </c>
      <c r="AJ364" t="s">
        <v>273</v>
      </c>
      <c r="AK364" t="s">
        <v>272</v>
      </c>
      <c r="AL364" t="s">
        <v>273</v>
      </c>
      <c r="AM364" t="s">
        <v>272</v>
      </c>
      <c r="AN364" t="s">
        <v>273</v>
      </c>
      <c r="AO364" t="s">
        <v>272</v>
      </c>
      <c r="AP364" t="s">
        <v>273</v>
      </c>
      <c r="AQ364" t="s">
        <v>272</v>
      </c>
      <c r="AR364" t="s">
        <v>273</v>
      </c>
      <c r="AS364" t="s">
        <v>272</v>
      </c>
      <c r="AT364" t="s">
        <v>273</v>
      </c>
      <c r="AU364" t="s">
        <v>272</v>
      </c>
      <c r="AV364" t="s">
        <v>273</v>
      </c>
      <c r="AW364" t="s">
        <v>272</v>
      </c>
      <c r="AX364" s="195" t="s">
        <v>243</v>
      </c>
      <c r="AZ364"/>
      <c r="BA364"/>
    </row>
    <row r="365" spans="1:53" x14ac:dyDescent="0.25">
      <c r="A365">
        <v>1</v>
      </c>
      <c r="B365"/>
      <c r="C365">
        <v>5329.8787889800014</v>
      </c>
      <c r="D365">
        <v>5329.8787889800014</v>
      </c>
      <c r="E365">
        <v>4936.2149358200004</v>
      </c>
      <c r="F365">
        <v>4936.2149358200004</v>
      </c>
      <c r="G365">
        <v>4715.6931954199999</v>
      </c>
      <c r="H365">
        <v>4715.6931954199999</v>
      </c>
      <c r="I365">
        <v>4497.2426061300002</v>
      </c>
      <c r="J365">
        <v>4497.2426061300002</v>
      </c>
      <c r="K365">
        <v>4408.2780013399997</v>
      </c>
      <c r="L365">
        <v>4408.2780013399997</v>
      </c>
      <c r="M365">
        <v>4419.2856979199996</v>
      </c>
      <c r="N365">
        <v>4419.2856979199996</v>
      </c>
      <c r="O365">
        <v>4487.1194385199997</v>
      </c>
      <c r="P365">
        <v>4487.1194385199997</v>
      </c>
      <c r="Q365">
        <v>5134.3601277799999</v>
      </c>
      <c r="R365">
        <v>5134.3601277799999</v>
      </c>
      <c r="S365">
        <v>5745.4750389599994</v>
      </c>
      <c r="T365">
        <v>5745.4750389599994</v>
      </c>
      <c r="U365">
        <v>6066.3000050400015</v>
      </c>
      <c r="V365">
        <v>6066.3000050400015</v>
      </c>
      <c r="W365">
        <v>6121.5918329799997</v>
      </c>
      <c r="X365">
        <v>6121.5918329799997</v>
      </c>
      <c r="Y365">
        <v>6136.1276111400002</v>
      </c>
      <c r="Z365">
        <v>6136.1276111400002</v>
      </c>
      <c r="AA365">
        <v>6154.1401603800005</v>
      </c>
      <c r="AB365">
        <v>6154.1401603800005</v>
      </c>
      <c r="AC365">
        <v>6039.45525284</v>
      </c>
      <c r="AD365">
        <v>6039.45525284</v>
      </c>
      <c r="AE365">
        <v>5927.6340528500004</v>
      </c>
      <c r="AF365">
        <v>5927.6340528500004</v>
      </c>
      <c r="AG365">
        <v>5905.8139511000008</v>
      </c>
      <c r="AH365">
        <v>5905.8139511000008</v>
      </c>
      <c r="AI365">
        <v>6015.6695333899997</v>
      </c>
      <c r="AJ365">
        <v>6015.6695333899997</v>
      </c>
      <c r="AK365">
        <v>6215.7933211199997</v>
      </c>
      <c r="AL365">
        <v>6215.7933211199997</v>
      </c>
      <c r="AM365">
        <v>6253.4784303099996</v>
      </c>
      <c r="AN365">
        <v>6253.4784303099996</v>
      </c>
      <c r="AO365">
        <v>6081.4728634900002</v>
      </c>
      <c r="AP365">
        <v>6081.4728634900002</v>
      </c>
      <c r="AQ365">
        <v>5944.2074261900007</v>
      </c>
      <c r="AR365">
        <v>5944.2074261900007</v>
      </c>
      <c r="AS365">
        <v>6065.89211067</v>
      </c>
      <c r="AT365">
        <v>6065.89211067</v>
      </c>
      <c r="AU365">
        <v>5747.1242255500001</v>
      </c>
      <c r="AV365">
        <v>5747.1242255500001</v>
      </c>
      <c r="AW365">
        <v>5618.3744138000011</v>
      </c>
      <c r="AX365">
        <v>5618.3744138000011</v>
      </c>
      <c r="AZ365" s="171">
        <f>MAX(C365:AX365)</f>
        <v>6253.4784303099996</v>
      </c>
      <c r="BA365" s="172">
        <f>SUM(C365:AX365)/2000</f>
        <v>133.96662302172001</v>
      </c>
    </row>
    <row r="366" spans="1:53" x14ac:dyDescent="0.25">
      <c r="A366">
        <v>2</v>
      </c>
      <c r="B366"/>
      <c r="C366">
        <v>5476.3908304099996</v>
      </c>
      <c r="D366">
        <v>5476.3908304099996</v>
      </c>
      <c r="E366">
        <v>5138.1487061799999</v>
      </c>
      <c r="F366">
        <v>5138.1487061799999</v>
      </c>
      <c r="G366">
        <v>4952.5653303099998</v>
      </c>
      <c r="H366">
        <v>4952.5653303099998</v>
      </c>
      <c r="I366">
        <v>4764.5909721400003</v>
      </c>
      <c r="J366">
        <v>4764.5909721400003</v>
      </c>
      <c r="K366">
        <v>4680.5960944600001</v>
      </c>
      <c r="L366">
        <v>4680.5960944600001</v>
      </c>
      <c r="M366">
        <v>4734.9963328200001</v>
      </c>
      <c r="N366">
        <v>4734.9963328200001</v>
      </c>
      <c r="O366">
        <v>4802.1502779299999</v>
      </c>
      <c r="P366">
        <v>4802.1502779299999</v>
      </c>
      <c r="Q366">
        <v>5382.6292201099996</v>
      </c>
      <c r="R366">
        <v>5382.6292201099996</v>
      </c>
      <c r="S366">
        <v>5905.1512008199998</v>
      </c>
      <c r="T366">
        <v>5905.1512008199998</v>
      </c>
      <c r="U366">
        <v>6140.3898137800006</v>
      </c>
      <c r="V366">
        <v>6140.3898137800006</v>
      </c>
      <c r="W366">
        <v>6136.5519379400002</v>
      </c>
      <c r="X366">
        <v>6136.5519379400002</v>
      </c>
      <c r="Y366">
        <v>6092.5751134100001</v>
      </c>
      <c r="Z366">
        <v>6092.5751134100001</v>
      </c>
      <c r="AA366">
        <v>6098.9038454300007</v>
      </c>
      <c r="AB366">
        <v>6098.9038454300007</v>
      </c>
      <c r="AC366">
        <v>5987.41990188</v>
      </c>
      <c r="AD366">
        <v>5987.41990188</v>
      </c>
      <c r="AE366">
        <v>5901.2667920499998</v>
      </c>
      <c r="AF366">
        <v>5901.2667920499998</v>
      </c>
      <c r="AG366">
        <v>5891.9616862399998</v>
      </c>
      <c r="AH366">
        <v>5891.9616862399998</v>
      </c>
      <c r="AI366">
        <v>5945.3594125500003</v>
      </c>
      <c r="AJ366">
        <v>5945.3594125500003</v>
      </c>
      <c r="AK366">
        <v>6117.1522439099999</v>
      </c>
      <c r="AL366">
        <v>6117.1522439099999</v>
      </c>
      <c r="AM366">
        <v>6254.6307112200002</v>
      </c>
      <c r="AN366">
        <v>6254.6307112200002</v>
      </c>
      <c r="AO366">
        <v>6198.4523599100003</v>
      </c>
      <c r="AP366">
        <v>6198.4523599100003</v>
      </c>
      <c r="AQ366">
        <v>6074.0526501899994</v>
      </c>
      <c r="AR366">
        <v>6074.0526501899994</v>
      </c>
      <c r="AS366">
        <v>6129.6230361000007</v>
      </c>
      <c r="AT366">
        <v>6129.6230361000007</v>
      </c>
      <c r="AU366">
        <v>5789.1933370300003</v>
      </c>
      <c r="AV366">
        <v>5789.1933370300003</v>
      </c>
      <c r="AW366">
        <v>5716.4790117699986</v>
      </c>
      <c r="AX366">
        <v>5716.4790117699986</v>
      </c>
      <c r="AZ366" s="171">
        <f t="shared" ref="AZ366:AZ371" si="70">MAX(C366:AX366)</f>
        <v>6254.6307112200002</v>
      </c>
      <c r="BA366" s="172">
        <f t="shared" ref="BA366:BA371" si="71">SUM(C366:AX366)/2000</f>
        <v>136.31123081858999</v>
      </c>
    </row>
    <row r="367" spans="1:53" x14ac:dyDescent="0.25">
      <c r="A367">
        <v>3</v>
      </c>
      <c r="B367"/>
      <c r="C367">
        <v>5587.6829811600001</v>
      </c>
      <c r="D367">
        <v>5587.6829811600001</v>
      </c>
      <c r="E367">
        <v>5251.7807588400001</v>
      </c>
      <c r="F367">
        <v>5251.7807588400001</v>
      </c>
      <c r="G367">
        <v>5065.2039262500002</v>
      </c>
      <c r="H367">
        <v>5065.2039262500002</v>
      </c>
      <c r="I367">
        <v>4873.3785549100003</v>
      </c>
      <c r="J367">
        <v>4873.3785549100003</v>
      </c>
      <c r="K367">
        <v>4782.7978784699999</v>
      </c>
      <c r="L367">
        <v>4782.7978784699999</v>
      </c>
      <c r="M367">
        <v>4844.2553845700004</v>
      </c>
      <c r="N367">
        <v>4844.2553845700004</v>
      </c>
      <c r="O367">
        <v>4902.8147786099998</v>
      </c>
      <c r="P367">
        <v>4902.8147786099998</v>
      </c>
      <c r="Q367">
        <v>5467.96897352</v>
      </c>
      <c r="R367">
        <v>5467.96897352</v>
      </c>
      <c r="S367">
        <v>5980.3207008500003</v>
      </c>
      <c r="T367">
        <v>5980.3207008500003</v>
      </c>
      <c r="U367">
        <v>6214.9690753300001</v>
      </c>
      <c r="V367">
        <v>6214.9690753300001</v>
      </c>
      <c r="W367">
        <v>6211.1231451699996</v>
      </c>
      <c r="X367">
        <v>6211.1231451699996</v>
      </c>
      <c r="Y367">
        <v>6165.5557844599998</v>
      </c>
      <c r="Z367">
        <v>6165.5557844599998</v>
      </c>
      <c r="AA367">
        <v>6170.4282222700003</v>
      </c>
      <c r="AB367">
        <v>6170.4282222700003</v>
      </c>
      <c r="AC367">
        <v>6053.0177556599992</v>
      </c>
      <c r="AD367">
        <v>6053.0177556599992</v>
      </c>
      <c r="AE367">
        <v>5959.0569898600006</v>
      </c>
      <c r="AF367">
        <v>5959.0569898600006</v>
      </c>
      <c r="AG367">
        <v>5938.9426189899996</v>
      </c>
      <c r="AH367">
        <v>5938.9426189899996</v>
      </c>
      <c r="AI367">
        <v>5963.0716132100006</v>
      </c>
      <c r="AJ367">
        <v>5963.0716132100006</v>
      </c>
      <c r="AK367">
        <v>6118.4628712199992</v>
      </c>
      <c r="AL367">
        <v>6118.4628712199992</v>
      </c>
      <c r="AM367">
        <v>6294.5920217800003</v>
      </c>
      <c r="AN367">
        <v>6294.5920217800003</v>
      </c>
      <c r="AO367">
        <v>6296.0643331199999</v>
      </c>
      <c r="AP367">
        <v>6296.0643331199999</v>
      </c>
      <c r="AQ367">
        <v>6189.3313701200004</v>
      </c>
      <c r="AR367">
        <v>6189.3313701200004</v>
      </c>
      <c r="AS367">
        <v>6231.4488967599991</v>
      </c>
      <c r="AT367">
        <v>6231.4488967599991</v>
      </c>
      <c r="AU367">
        <v>5874.0112361800002</v>
      </c>
      <c r="AV367">
        <v>5874.0112361800002</v>
      </c>
      <c r="AW367">
        <v>5804.1647010199986</v>
      </c>
      <c r="AX367">
        <v>5804.1647010199986</v>
      </c>
      <c r="AZ367" s="171">
        <f t="shared" si="70"/>
        <v>6296.0643331199999</v>
      </c>
      <c r="BA367" s="172">
        <f t="shared" si="71"/>
        <v>138.24044457232998</v>
      </c>
    </row>
    <row r="368" spans="1:53" x14ac:dyDescent="0.25">
      <c r="A368">
        <v>4</v>
      </c>
      <c r="B368"/>
      <c r="C368">
        <v>5538.9877632399994</v>
      </c>
      <c r="D368">
        <v>5538.9877632399994</v>
      </c>
      <c r="E368">
        <v>5212.9992170499991</v>
      </c>
      <c r="F368">
        <v>5212.9992170499991</v>
      </c>
      <c r="G368">
        <v>5035.2218951499999</v>
      </c>
      <c r="H368">
        <v>5035.2218951499999</v>
      </c>
      <c r="I368">
        <v>4853.0934545299997</v>
      </c>
      <c r="J368">
        <v>4853.0934545299997</v>
      </c>
      <c r="K368">
        <v>4769.7272774800003</v>
      </c>
      <c r="L368">
        <v>4769.7272774800003</v>
      </c>
      <c r="M368">
        <v>4845.2352490000003</v>
      </c>
      <c r="N368">
        <v>4845.2352490000003</v>
      </c>
      <c r="O368">
        <v>4911.6077639300001</v>
      </c>
      <c r="P368">
        <v>4911.6077639300001</v>
      </c>
      <c r="Q368">
        <v>5467.0141917700003</v>
      </c>
      <c r="R368">
        <v>5467.0141917700003</v>
      </c>
      <c r="S368">
        <v>5972.7853991900001</v>
      </c>
      <c r="T368">
        <v>5972.7853991900001</v>
      </c>
      <c r="U368">
        <v>6201.6190456499999</v>
      </c>
      <c r="V368">
        <v>6201.6190456499999</v>
      </c>
      <c r="W368">
        <v>6194.33730801</v>
      </c>
      <c r="X368">
        <v>6194.33730801</v>
      </c>
      <c r="Y368">
        <v>6148.3533992100001</v>
      </c>
      <c r="Z368">
        <v>6148.3533992100001</v>
      </c>
      <c r="AA368">
        <v>6150.9644612399998</v>
      </c>
      <c r="AB368">
        <v>6150.9644612399998</v>
      </c>
      <c r="AC368">
        <v>6038.0784124100001</v>
      </c>
      <c r="AD368">
        <v>6038.0784124100001</v>
      </c>
      <c r="AE368">
        <v>5937.8752781599997</v>
      </c>
      <c r="AF368">
        <v>5937.8752781599997</v>
      </c>
      <c r="AG368">
        <v>5933.5346136999988</v>
      </c>
      <c r="AH368">
        <v>5933.5346136999988</v>
      </c>
      <c r="AI368">
        <v>5959.2334565199999</v>
      </c>
      <c r="AJ368">
        <v>5959.2334565199999</v>
      </c>
      <c r="AK368">
        <v>6103.1555280800003</v>
      </c>
      <c r="AL368">
        <v>6103.1555280800003</v>
      </c>
      <c r="AM368">
        <v>6250.0702383999997</v>
      </c>
      <c r="AN368">
        <v>6250.0702383999997</v>
      </c>
      <c r="AO368">
        <v>6227.9979518700002</v>
      </c>
      <c r="AP368">
        <v>6227.9979518700002</v>
      </c>
      <c r="AQ368">
        <v>6117.5187583099996</v>
      </c>
      <c r="AR368">
        <v>6117.5187583099996</v>
      </c>
      <c r="AS368">
        <v>6168.1609523699999</v>
      </c>
      <c r="AT368">
        <v>6168.1609523699999</v>
      </c>
      <c r="AU368">
        <v>5825.2257558700003</v>
      </c>
      <c r="AV368">
        <v>5825.2257558700003</v>
      </c>
      <c r="AW368">
        <v>5752.6743840700001</v>
      </c>
      <c r="AX368">
        <v>5752.6743840700001</v>
      </c>
      <c r="AZ368" s="171">
        <f t="shared" si="70"/>
        <v>6250.0702383999997</v>
      </c>
      <c r="BA368" s="172">
        <f t="shared" si="71"/>
        <v>137.61547175520997</v>
      </c>
    </row>
    <row r="369" spans="1:53" x14ac:dyDescent="0.25">
      <c r="A369">
        <v>5</v>
      </c>
      <c r="B369"/>
      <c r="C369">
        <v>5561.4166119400006</v>
      </c>
      <c r="D369">
        <v>5561.4166119400006</v>
      </c>
      <c r="E369">
        <v>5229.5359703599997</v>
      </c>
      <c r="F369">
        <v>5229.5359703599997</v>
      </c>
      <c r="G369">
        <v>5048.5805396899996</v>
      </c>
      <c r="H369">
        <v>5048.5805396899996</v>
      </c>
      <c r="I369">
        <v>4866.5464893300004</v>
      </c>
      <c r="J369">
        <v>4866.5464893300004</v>
      </c>
      <c r="K369">
        <v>4794.6433667199999</v>
      </c>
      <c r="L369">
        <v>4794.6433667199999</v>
      </c>
      <c r="M369">
        <v>4867.3219311100002</v>
      </c>
      <c r="N369">
        <v>4867.3219311100002</v>
      </c>
      <c r="O369">
        <v>4948.6639562299997</v>
      </c>
      <c r="P369">
        <v>4948.6639562299997</v>
      </c>
      <c r="Q369">
        <v>5500.1004532500001</v>
      </c>
      <c r="R369">
        <v>5500.1004532500001</v>
      </c>
      <c r="S369">
        <v>5981.55727768</v>
      </c>
      <c r="T369">
        <v>5981.55727768</v>
      </c>
      <c r="U369">
        <v>6214.3399749</v>
      </c>
      <c r="V369">
        <v>6214.3399749</v>
      </c>
      <c r="W369">
        <v>6219.5102442499992</v>
      </c>
      <c r="X369">
        <v>6219.5102442499992</v>
      </c>
      <c r="Y369">
        <v>6185.8917200799997</v>
      </c>
      <c r="Z369">
        <v>6185.8917200799997</v>
      </c>
      <c r="AA369">
        <v>6198.2197298399997</v>
      </c>
      <c r="AB369">
        <v>6198.2197298399997</v>
      </c>
      <c r="AC369">
        <v>6087.0076948699998</v>
      </c>
      <c r="AD369">
        <v>6087.0076948699998</v>
      </c>
      <c r="AE369">
        <v>6001.5289319800004</v>
      </c>
      <c r="AF369">
        <v>6001.5289319800004</v>
      </c>
      <c r="AG369">
        <v>5989.3405827199986</v>
      </c>
      <c r="AH369">
        <v>5989.3405827199986</v>
      </c>
      <c r="AI369">
        <v>6043.8575853000002</v>
      </c>
      <c r="AJ369">
        <v>6043.8575853000002</v>
      </c>
      <c r="AK369">
        <v>6210.6694683400001</v>
      </c>
      <c r="AL369">
        <v>6210.6694683400001</v>
      </c>
      <c r="AM369">
        <v>6332.2251750699998</v>
      </c>
      <c r="AN369">
        <v>6332.2251750699998</v>
      </c>
      <c r="AO369">
        <v>6272.8919306500002</v>
      </c>
      <c r="AP369">
        <v>6272.8919306500002</v>
      </c>
      <c r="AQ369">
        <v>6132.8660789300002</v>
      </c>
      <c r="AR369">
        <v>6132.8660789300002</v>
      </c>
      <c r="AS369">
        <v>6174.4852024100001</v>
      </c>
      <c r="AT369">
        <v>6174.4852024100001</v>
      </c>
      <c r="AU369">
        <v>5844.5278147600002</v>
      </c>
      <c r="AV369">
        <v>5844.5278147600002</v>
      </c>
      <c r="AW369" s="195">
        <v>5778.6072993799999</v>
      </c>
      <c r="AX369">
        <v>5778.6072993799999</v>
      </c>
      <c r="AZ369" s="171">
        <f t="shared" si="70"/>
        <v>6332.2251750699998</v>
      </c>
      <c r="BA369" s="172">
        <f t="shared" si="71"/>
        <v>138.48433602978997</v>
      </c>
    </row>
    <row r="370" spans="1:53" x14ac:dyDescent="0.25">
      <c r="A370">
        <v>6</v>
      </c>
      <c r="B370"/>
      <c r="C370">
        <v>5327.88545557</v>
      </c>
      <c r="D370">
        <v>5327.88545557</v>
      </c>
      <c r="E370">
        <v>5033.4830528799994</v>
      </c>
      <c r="F370">
        <v>5033.4830528799994</v>
      </c>
      <c r="G370">
        <v>4825.0267548900001</v>
      </c>
      <c r="H370">
        <v>4825.0267548900001</v>
      </c>
      <c r="I370">
        <v>4705.1383576400003</v>
      </c>
      <c r="J370">
        <v>4705.1383576400003</v>
      </c>
      <c r="K370">
        <v>4586.3284465099996</v>
      </c>
      <c r="L370">
        <v>4586.3284465099996</v>
      </c>
      <c r="M370">
        <v>4471.6629064099998</v>
      </c>
      <c r="N370">
        <v>4471.6629064099998</v>
      </c>
      <c r="O370">
        <v>4577.7725039899997</v>
      </c>
      <c r="P370">
        <v>4577.7725039899997</v>
      </c>
      <c r="Q370">
        <v>4967.30750223</v>
      </c>
      <c r="R370">
        <v>4967.30750223</v>
      </c>
      <c r="S370">
        <v>5308.9747677400001</v>
      </c>
      <c r="T370">
        <v>5308.9747677400001</v>
      </c>
      <c r="U370">
        <v>5561.3499154800002</v>
      </c>
      <c r="V370">
        <v>5561.3499154800002</v>
      </c>
      <c r="W370">
        <v>5741.1192630099986</v>
      </c>
      <c r="X370">
        <v>5741.1192630099986</v>
      </c>
      <c r="Y370">
        <v>5817.8690435300005</v>
      </c>
      <c r="Z370">
        <v>5817.8690435300005</v>
      </c>
      <c r="AA370">
        <v>5857.7712568400002</v>
      </c>
      <c r="AB370">
        <v>5857.7712568400002</v>
      </c>
      <c r="AC370">
        <v>5752.3672772399996</v>
      </c>
      <c r="AD370">
        <v>5752.3672772399996</v>
      </c>
      <c r="AE370">
        <v>5691.0225509700003</v>
      </c>
      <c r="AF370">
        <v>5691.0225509700003</v>
      </c>
      <c r="AG370">
        <v>5637.239767600001</v>
      </c>
      <c r="AH370">
        <v>5637.239767600001</v>
      </c>
      <c r="AI370">
        <v>5566.9369131299991</v>
      </c>
      <c r="AJ370">
        <v>5566.9369131299991</v>
      </c>
      <c r="AK370">
        <v>5677.81274717</v>
      </c>
      <c r="AL370">
        <v>5677.81274717</v>
      </c>
      <c r="AM370">
        <v>5846.0082406999991</v>
      </c>
      <c r="AN370">
        <v>5846.0082406999991</v>
      </c>
      <c r="AO370">
        <v>5981.7354843599996</v>
      </c>
      <c r="AP370">
        <v>5981.7354843599996</v>
      </c>
      <c r="AQ370">
        <v>5955.2078365900006</v>
      </c>
      <c r="AR370">
        <v>5955.2078365900006</v>
      </c>
      <c r="AS370">
        <v>5890.3098843500002</v>
      </c>
      <c r="AT370">
        <v>5890.3098843500002</v>
      </c>
      <c r="AU370">
        <v>5536.6360822500001</v>
      </c>
      <c r="AV370">
        <v>5536.6360822500001</v>
      </c>
      <c r="AW370">
        <v>5439.0545379300002</v>
      </c>
      <c r="AX370">
        <v>5439.0545379300002</v>
      </c>
      <c r="AZ370" s="171">
        <f t="shared" si="70"/>
        <v>5981.7354843599996</v>
      </c>
      <c r="BA370" s="172">
        <f t="shared" si="71"/>
        <v>129.75602054901</v>
      </c>
    </row>
    <row r="371" spans="1:53" x14ac:dyDescent="0.25">
      <c r="A371">
        <v>7</v>
      </c>
      <c r="B371"/>
      <c r="C371">
        <v>5532.1337774599997</v>
      </c>
      <c r="D371">
        <v>5532.1337774599997</v>
      </c>
      <c r="E371">
        <v>5214.89141939</v>
      </c>
      <c r="F371">
        <v>5214.89141939</v>
      </c>
      <c r="G371">
        <v>4982.5256158399998</v>
      </c>
      <c r="H371">
        <v>4982.5256158399998</v>
      </c>
      <c r="I371">
        <v>4859.9272727900006</v>
      </c>
      <c r="J371">
        <v>4859.9272727900006</v>
      </c>
      <c r="K371">
        <v>4766.7700751000002</v>
      </c>
      <c r="L371">
        <v>4766.7700751000002</v>
      </c>
      <c r="M371">
        <v>4615.7833935600001</v>
      </c>
      <c r="N371">
        <v>4615.7833935600001</v>
      </c>
      <c r="O371">
        <v>4478.58021775</v>
      </c>
      <c r="P371">
        <v>4478.58021775</v>
      </c>
      <c r="Q371">
        <v>4477.7062735599993</v>
      </c>
      <c r="R371">
        <v>4477.7062735599993</v>
      </c>
      <c r="S371">
        <v>4622.9902409899996</v>
      </c>
      <c r="T371">
        <v>4622.9902409899996</v>
      </c>
      <c r="U371">
        <v>4952.5907160200004</v>
      </c>
      <c r="V371">
        <v>4952.5907160200004</v>
      </c>
      <c r="W371">
        <v>5302.5609707100002</v>
      </c>
      <c r="X371">
        <v>5302.5609707100002</v>
      </c>
      <c r="Y371">
        <v>5540.0037472399999</v>
      </c>
      <c r="Z371">
        <v>5540.0037472399999</v>
      </c>
      <c r="AA371">
        <v>5704.5463898799999</v>
      </c>
      <c r="AB371">
        <v>5704.5463898799999</v>
      </c>
      <c r="AC371">
        <v>5755.8397052099999</v>
      </c>
      <c r="AD371">
        <v>5755.8397052099999</v>
      </c>
      <c r="AE371">
        <v>5718.73017153</v>
      </c>
      <c r="AF371">
        <v>5718.73017153</v>
      </c>
      <c r="AG371">
        <v>5631.6950618999999</v>
      </c>
      <c r="AH371">
        <v>5631.6950618999999</v>
      </c>
      <c r="AI371">
        <v>5633.3706725599995</v>
      </c>
      <c r="AJ371">
        <v>5633.3706725599995</v>
      </c>
      <c r="AK371">
        <v>5916.9346938500003</v>
      </c>
      <c r="AL371">
        <v>5916.9346938500003</v>
      </c>
      <c r="AM371">
        <v>6142.0412442200004</v>
      </c>
      <c r="AN371">
        <v>6142.0412442200004</v>
      </c>
      <c r="AO371">
        <v>6127.676702230001</v>
      </c>
      <c r="AP371">
        <v>6127.676702230001</v>
      </c>
      <c r="AQ371">
        <v>5942.1069083099992</v>
      </c>
      <c r="AR371">
        <v>5942.1069083099992</v>
      </c>
      <c r="AS371">
        <v>5818.8613282400001</v>
      </c>
      <c r="AT371" s="195">
        <v>5818.8613282400001</v>
      </c>
      <c r="AU371">
        <v>5540.6101784799994</v>
      </c>
      <c r="AV371">
        <v>5540.6101784799994</v>
      </c>
      <c r="AW371">
        <v>5572.3548912899996</v>
      </c>
      <c r="AX371">
        <v>5572.3548912899996</v>
      </c>
      <c r="AZ371" s="171">
        <f t="shared" si="70"/>
        <v>6142.0412442200004</v>
      </c>
      <c r="BA371" s="172">
        <f t="shared" si="71"/>
        <v>128.85123166810999</v>
      </c>
    </row>
    <row r="372" spans="1:53"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s="195"/>
      <c r="AU372"/>
      <c r="AV372"/>
      <c r="AW372"/>
      <c r="AX372"/>
    </row>
    <row r="373" spans="1:53" x14ac:dyDescent="0.25">
      <c r="A373" t="s">
        <v>241</v>
      </c>
      <c r="B373">
        <v>37</v>
      </c>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s="195"/>
      <c r="AU373"/>
      <c r="AV373"/>
      <c r="AW373"/>
      <c r="AX373"/>
      <c r="AZ373"/>
      <c r="BA373"/>
    </row>
    <row r="374" spans="1:53" x14ac:dyDescent="0.25">
      <c r="A374" t="s">
        <v>78</v>
      </c>
      <c r="B374" t="s">
        <v>242</v>
      </c>
      <c r="C374" t="s">
        <v>272</v>
      </c>
      <c r="D374" t="s">
        <v>273</v>
      </c>
      <c r="E374" t="s">
        <v>272</v>
      </c>
      <c r="F374" t="s">
        <v>273</v>
      </c>
      <c r="G374" t="s">
        <v>272</v>
      </c>
      <c r="H374" t="s">
        <v>273</v>
      </c>
      <c r="I374" t="s">
        <v>272</v>
      </c>
      <c r="J374" t="s">
        <v>273</v>
      </c>
      <c r="K374" t="s">
        <v>272</v>
      </c>
      <c r="L374" t="s">
        <v>273</v>
      </c>
      <c r="M374" t="s">
        <v>272</v>
      </c>
      <c r="N374" t="s">
        <v>273</v>
      </c>
      <c r="O374" t="s">
        <v>272</v>
      </c>
      <c r="P374" t="s">
        <v>273</v>
      </c>
      <c r="Q374" t="s">
        <v>272</v>
      </c>
      <c r="R374" t="s">
        <v>273</v>
      </c>
      <c r="S374" t="s">
        <v>272</v>
      </c>
      <c r="T374" t="s">
        <v>273</v>
      </c>
      <c r="U374" t="s">
        <v>272</v>
      </c>
      <c r="V374" t="s">
        <v>273</v>
      </c>
      <c r="W374" t="s">
        <v>272</v>
      </c>
      <c r="X374" t="s">
        <v>273</v>
      </c>
      <c r="Y374" t="s">
        <v>272</v>
      </c>
      <c r="Z374" t="s">
        <v>273</v>
      </c>
      <c r="AA374" t="s">
        <v>272</v>
      </c>
      <c r="AB374" t="s">
        <v>273</v>
      </c>
      <c r="AC374" t="s">
        <v>272</v>
      </c>
      <c r="AD374" t="s">
        <v>273</v>
      </c>
      <c r="AE374" t="s">
        <v>272</v>
      </c>
      <c r="AF374" t="s">
        <v>273</v>
      </c>
      <c r="AG374" t="s">
        <v>272</v>
      </c>
      <c r="AH374" t="s">
        <v>273</v>
      </c>
      <c r="AI374" t="s">
        <v>272</v>
      </c>
      <c r="AJ374" t="s">
        <v>273</v>
      </c>
      <c r="AK374" t="s">
        <v>272</v>
      </c>
      <c r="AL374" t="s">
        <v>273</v>
      </c>
      <c r="AM374" t="s">
        <v>272</v>
      </c>
      <c r="AN374" t="s">
        <v>273</v>
      </c>
      <c r="AO374" t="s">
        <v>272</v>
      </c>
      <c r="AP374" t="s">
        <v>273</v>
      </c>
      <c r="AQ374" t="s">
        <v>272</v>
      </c>
      <c r="AR374" t="s">
        <v>273</v>
      </c>
      <c r="AS374" t="s">
        <v>272</v>
      </c>
      <c r="AT374" t="s">
        <v>273</v>
      </c>
      <c r="AU374" t="s">
        <v>272</v>
      </c>
      <c r="AV374" t="s">
        <v>273</v>
      </c>
      <c r="AW374" t="s">
        <v>272</v>
      </c>
      <c r="AX374" s="195" t="s">
        <v>243</v>
      </c>
      <c r="AZ374"/>
      <c r="BA374"/>
    </row>
    <row r="375" spans="1:53" x14ac:dyDescent="0.25">
      <c r="A375">
        <v>1</v>
      </c>
      <c r="B375"/>
      <c r="C375">
        <v>5447.6417891400006</v>
      </c>
      <c r="D375">
        <v>5447.6417891400006</v>
      </c>
      <c r="E375">
        <v>5082.6965739799998</v>
      </c>
      <c r="F375">
        <v>5082.6965739799998</v>
      </c>
      <c r="G375">
        <v>4880.8870714699997</v>
      </c>
      <c r="H375">
        <v>4880.8870714699997</v>
      </c>
      <c r="I375">
        <v>4686.2409697100002</v>
      </c>
      <c r="J375">
        <v>4686.2409697100002</v>
      </c>
      <c r="K375">
        <v>4605.76076878</v>
      </c>
      <c r="L375">
        <v>4605.76076878</v>
      </c>
      <c r="M375">
        <v>4665.4036931099999</v>
      </c>
      <c r="N375">
        <v>4665.4036931099999</v>
      </c>
      <c r="O375">
        <v>4758.7356542899997</v>
      </c>
      <c r="P375">
        <v>4758.7356542899997</v>
      </c>
      <c r="Q375">
        <v>5375.2699451499993</v>
      </c>
      <c r="R375">
        <v>5375.2699451499993</v>
      </c>
      <c r="S375">
        <v>5928.3931820899998</v>
      </c>
      <c r="T375">
        <v>5928.3931820899998</v>
      </c>
      <c r="U375">
        <v>6189.8836369500004</v>
      </c>
      <c r="V375">
        <v>6189.8836369500004</v>
      </c>
      <c r="W375">
        <v>6203.9126346800003</v>
      </c>
      <c r="X375">
        <v>6203.9126346800003</v>
      </c>
      <c r="Y375">
        <v>6174.0823672300003</v>
      </c>
      <c r="Z375">
        <v>6174.0823672300003</v>
      </c>
      <c r="AA375">
        <v>6179.0191469799993</v>
      </c>
      <c r="AB375">
        <v>6179.0191469799993</v>
      </c>
      <c r="AC375">
        <v>6060.3485678300003</v>
      </c>
      <c r="AD375">
        <v>6060.3485678300003</v>
      </c>
      <c r="AE375">
        <v>5965.0258949599993</v>
      </c>
      <c r="AF375">
        <v>5965.0258949599993</v>
      </c>
      <c r="AG375">
        <v>5953.0807071899999</v>
      </c>
      <c r="AH375">
        <v>5953.0807071899999</v>
      </c>
      <c r="AI375">
        <v>6015.3342926300002</v>
      </c>
      <c r="AJ375">
        <v>6015.3342926300002</v>
      </c>
      <c r="AK375">
        <v>6195.8585624500001</v>
      </c>
      <c r="AL375">
        <v>6195.8585624500001</v>
      </c>
      <c r="AM375">
        <v>6350.4059772800001</v>
      </c>
      <c r="AN375">
        <v>6350.4059772800001</v>
      </c>
      <c r="AO375">
        <v>6289.4251856299998</v>
      </c>
      <c r="AP375">
        <v>6289.4251856299998</v>
      </c>
      <c r="AQ375">
        <v>6148.78679913</v>
      </c>
      <c r="AR375">
        <v>6148.78679913</v>
      </c>
      <c r="AS375">
        <v>6182.7890993199999</v>
      </c>
      <c r="AT375" s="195">
        <v>6182.7890993199999</v>
      </c>
      <c r="AU375">
        <v>5810.1710694100002</v>
      </c>
      <c r="AV375">
        <v>5810.1710694100002</v>
      </c>
      <c r="AW375">
        <v>5710.9477083600004</v>
      </c>
      <c r="AX375">
        <v>5710.9477083600004</v>
      </c>
      <c r="AZ375" s="171">
        <f>MAX(C375:AX375)</f>
        <v>6350.4059772800001</v>
      </c>
      <c r="BA375" s="172">
        <f>SUM(C375:AX375)/2000</f>
        <v>136.86010129775002</v>
      </c>
    </row>
    <row r="376" spans="1:53" x14ac:dyDescent="0.25">
      <c r="A376">
        <v>2</v>
      </c>
      <c r="B376"/>
      <c r="C376">
        <v>5509.7202634499999</v>
      </c>
      <c r="D376">
        <v>5509.7202634499999</v>
      </c>
      <c r="E376">
        <v>5171.0763459399996</v>
      </c>
      <c r="F376">
        <v>5171.0763459399996</v>
      </c>
      <c r="G376">
        <v>4988.1618632099999</v>
      </c>
      <c r="H376">
        <v>4988.1618632099999</v>
      </c>
      <c r="I376">
        <v>4802.8016022900001</v>
      </c>
      <c r="J376">
        <v>4802.8016022900001</v>
      </c>
      <c r="K376">
        <v>4738.4656452400004</v>
      </c>
      <c r="L376">
        <v>4738.4656452400004</v>
      </c>
      <c r="M376">
        <v>4806.3858467700002</v>
      </c>
      <c r="N376">
        <v>4806.3858467700002</v>
      </c>
      <c r="O376">
        <v>4862.7003725200002</v>
      </c>
      <c r="P376">
        <v>4862.7003725200002</v>
      </c>
      <c r="Q376">
        <v>5377.3483459399986</v>
      </c>
      <c r="R376">
        <v>5377.3483459399986</v>
      </c>
      <c r="S376">
        <v>5859.95556304</v>
      </c>
      <c r="T376">
        <v>5859.95556304</v>
      </c>
      <c r="U376">
        <v>6120.8431459600006</v>
      </c>
      <c r="V376">
        <v>6120.8431459600006</v>
      </c>
      <c r="W376">
        <v>6152.81714508</v>
      </c>
      <c r="X376">
        <v>6152.81714508</v>
      </c>
      <c r="Y376">
        <v>6140.4375704899994</v>
      </c>
      <c r="Z376">
        <v>6140.4375704899994</v>
      </c>
      <c r="AA376">
        <v>6155.8603203800003</v>
      </c>
      <c r="AB376">
        <v>6155.8603203800003</v>
      </c>
      <c r="AC376">
        <v>6045.5369422100002</v>
      </c>
      <c r="AD376">
        <v>6045.5369422100002</v>
      </c>
      <c r="AE376">
        <v>5951.4882608099997</v>
      </c>
      <c r="AF376">
        <v>5951.4882608099997</v>
      </c>
      <c r="AG376">
        <v>5926.4051442</v>
      </c>
      <c r="AH376">
        <v>5926.4051442</v>
      </c>
      <c r="AI376">
        <v>5980.6790991199996</v>
      </c>
      <c r="AJ376">
        <v>5980.6790991199996</v>
      </c>
      <c r="AK376">
        <v>6145.4171575599994</v>
      </c>
      <c r="AL376">
        <v>6145.4171575599994</v>
      </c>
      <c r="AM376">
        <v>6267.3533792500002</v>
      </c>
      <c r="AN376">
        <v>6267.3533792500002</v>
      </c>
      <c r="AO376">
        <v>6195.980275939999</v>
      </c>
      <c r="AP376">
        <v>6195.980275939999</v>
      </c>
      <c r="AQ376">
        <v>6046.9334530400001</v>
      </c>
      <c r="AR376">
        <v>6046.9334530400001</v>
      </c>
      <c r="AS376">
        <v>6094.0033268700008</v>
      </c>
      <c r="AT376" s="195">
        <v>6094.0033268700008</v>
      </c>
      <c r="AU376">
        <v>5773.4945962600004</v>
      </c>
      <c r="AV376">
        <v>5773.4945962600004</v>
      </c>
      <c r="AW376">
        <v>5709.1945184099995</v>
      </c>
      <c r="AX376">
        <v>5709.1945184099995</v>
      </c>
      <c r="AZ376" s="171">
        <f t="shared" ref="AZ376:AZ381" si="72">MAX(C376:AX376)</f>
        <v>6267.3533792500002</v>
      </c>
      <c r="BA376" s="172">
        <f t="shared" ref="BA376:BA381" si="73">SUM(C376:AX376)/2000</f>
        <v>136.82306018398</v>
      </c>
    </row>
    <row r="377" spans="1:53" x14ac:dyDescent="0.25">
      <c r="A377">
        <v>3</v>
      </c>
      <c r="B377"/>
      <c r="C377">
        <v>5402.5495937699998</v>
      </c>
      <c r="D377">
        <v>5402.5495937699998</v>
      </c>
      <c r="E377">
        <v>5060.1754680599997</v>
      </c>
      <c r="F377">
        <v>5060.1754680599997</v>
      </c>
      <c r="G377">
        <v>4870.6009929600004</v>
      </c>
      <c r="H377">
        <v>4870.6009929600004</v>
      </c>
      <c r="I377">
        <v>4684.8712573399998</v>
      </c>
      <c r="J377">
        <v>4684.8712573399998</v>
      </c>
      <c r="K377">
        <v>4608.1612423099996</v>
      </c>
      <c r="L377">
        <v>4608.1612423099996</v>
      </c>
      <c r="M377">
        <v>4675.7803270599998</v>
      </c>
      <c r="N377">
        <v>4675.7803270599998</v>
      </c>
      <c r="O377">
        <v>4735.3729852500001</v>
      </c>
      <c r="P377">
        <v>4735.3729852500001</v>
      </c>
      <c r="Q377">
        <v>5265.2772600099997</v>
      </c>
      <c r="R377">
        <v>5265.2772600099997</v>
      </c>
      <c r="S377">
        <v>5752.9636366899986</v>
      </c>
      <c r="T377">
        <v>5752.9636366899986</v>
      </c>
      <c r="U377">
        <v>6016.7581505500002</v>
      </c>
      <c r="V377">
        <v>6016.7581505500002</v>
      </c>
      <c r="W377">
        <v>6053.7379606499999</v>
      </c>
      <c r="X377">
        <v>6053.7379606499999</v>
      </c>
      <c r="Y377">
        <v>6055.1605982900001</v>
      </c>
      <c r="Z377">
        <v>6055.1605982900001</v>
      </c>
      <c r="AA377">
        <v>6066.0938466500002</v>
      </c>
      <c r="AB377">
        <v>6066.0938466500002</v>
      </c>
      <c r="AC377">
        <v>5958.5979038300002</v>
      </c>
      <c r="AD377">
        <v>5958.5979038300002</v>
      </c>
      <c r="AE377">
        <v>5863.9983579600002</v>
      </c>
      <c r="AF377">
        <v>5863.9983579600002</v>
      </c>
      <c r="AG377">
        <v>5840.4102059699999</v>
      </c>
      <c r="AH377">
        <v>5840.4102059699999</v>
      </c>
      <c r="AI377">
        <v>5893.2122853599994</v>
      </c>
      <c r="AJ377">
        <v>5893.2122853599994</v>
      </c>
      <c r="AK377">
        <v>6060.4515284500003</v>
      </c>
      <c r="AL377">
        <v>6060.4515284500003</v>
      </c>
      <c r="AM377">
        <v>6165.6209683100014</v>
      </c>
      <c r="AN377">
        <v>6165.6209683100014</v>
      </c>
      <c r="AO377">
        <v>6081.73320659</v>
      </c>
      <c r="AP377">
        <v>6081.73320659</v>
      </c>
      <c r="AQ377">
        <v>5935.2942406399998</v>
      </c>
      <c r="AR377">
        <v>5935.2942406399998</v>
      </c>
      <c r="AS377">
        <v>5989.1959604100002</v>
      </c>
      <c r="AT377">
        <v>5989.1959604100002</v>
      </c>
      <c r="AU377">
        <v>5672.4467814599993</v>
      </c>
      <c r="AV377" s="195">
        <v>5672.4467814599993</v>
      </c>
      <c r="AW377">
        <v>5605.8329276900004</v>
      </c>
      <c r="AX377">
        <v>5605.8329276900004</v>
      </c>
      <c r="AZ377" s="171">
        <f t="shared" si="72"/>
        <v>6165.6209683100014</v>
      </c>
      <c r="BA377" s="172">
        <f t="shared" si="73"/>
        <v>134.31429768625998</v>
      </c>
    </row>
    <row r="378" spans="1:53" x14ac:dyDescent="0.25">
      <c r="A378">
        <v>4</v>
      </c>
      <c r="B378"/>
      <c r="C378">
        <v>5426.8498027699998</v>
      </c>
      <c r="D378">
        <v>5426.8498027699998</v>
      </c>
      <c r="E378">
        <v>5079.9974574600001</v>
      </c>
      <c r="F378">
        <v>5079.9974574600001</v>
      </c>
      <c r="G378">
        <v>4887.2834594999986</v>
      </c>
      <c r="H378">
        <v>4887.2834594999986</v>
      </c>
      <c r="I378">
        <v>4696.0412610100002</v>
      </c>
      <c r="J378">
        <v>4696.0412610100002</v>
      </c>
      <c r="K378">
        <v>4616.7904466600003</v>
      </c>
      <c r="L378">
        <v>4616.7904466600003</v>
      </c>
      <c r="M378">
        <v>4661.9606470700001</v>
      </c>
      <c r="N378">
        <v>4661.9606470700001</v>
      </c>
      <c r="O378">
        <v>4729.7455324100001</v>
      </c>
      <c r="P378">
        <v>4729.7455324100001</v>
      </c>
      <c r="Q378">
        <v>5299.4059092900006</v>
      </c>
      <c r="R378">
        <v>5299.4059092900006</v>
      </c>
      <c r="S378">
        <v>5809.2334532599998</v>
      </c>
      <c r="T378">
        <v>5809.2334532599998</v>
      </c>
      <c r="U378">
        <v>6066.5984953899997</v>
      </c>
      <c r="V378">
        <v>6066.5984953899997</v>
      </c>
      <c r="W378">
        <v>6090.9597059600001</v>
      </c>
      <c r="X378">
        <v>6090.9597059600001</v>
      </c>
      <c r="Y378">
        <v>6074.7838472799986</v>
      </c>
      <c r="Z378">
        <v>6074.7838472799986</v>
      </c>
      <c r="AA378">
        <v>6090.5204101500003</v>
      </c>
      <c r="AB378">
        <v>6090.5204101500003</v>
      </c>
      <c r="AC378">
        <v>5982.2355483299998</v>
      </c>
      <c r="AD378">
        <v>5982.2355483299998</v>
      </c>
      <c r="AE378">
        <v>5891.3645293600002</v>
      </c>
      <c r="AF378">
        <v>5891.3645293600002</v>
      </c>
      <c r="AG378">
        <v>5872.70929935</v>
      </c>
      <c r="AH378">
        <v>5872.70929935</v>
      </c>
      <c r="AI378">
        <v>5934.0203774000001</v>
      </c>
      <c r="AJ378">
        <v>5934.0203774000001</v>
      </c>
      <c r="AK378">
        <v>6097.35601812</v>
      </c>
      <c r="AL378">
        <v>6097.35601812</v>
      </c>
      <c r="AM378">
        <v>6196.93377994</v>
      </c>
      <c r="AN378">
        <v>6196.93377994</v>
      </c>
      <c r="AO378">
        <v>6114.2400956700003</v>
      </c>
      <c r="AP378">
        <v>6114.2400956700003</v>
      </c>
      <c r="AQ378">
        <v>5981.8830110899999</v>
      </c>
      <c r="AR378">
        <v>5981.8830110899999</v>
      </c>
      <c r="AS378">
        <v>6049.0462065000002</v>
      </c>
      <c r="AT378">
        <v>6049.0462065000002</v>
      </c>
      <c r="AU378">
        <v>5728.2513582000001</v>
      </c>
      <c r="AV378">
        <v>5728.2513582000001</v>
      </c>
      <c r="AW378">
        <v>5651.1851601600001</v>
      </c>
      <c r="AX378">
        <v>5651.1851601600001</v>
      </c>
      <c r="AZ378" s="171">
        <f t="shared" si="72"/>
        <v>6196.93377994</v>
      </c>
      <c r="BA378" s="172">
        <f t="shared" si="73"/>
        <v>135.02939581233005</v>
      </c>
    </row>
    <row r="379" spans="1:53" x14ac:dyDescent="0.25">
      <c r="A379">
        <v>5</v>
      </c>
      <c r="B379"/>
      <c r="C379">
        <v>5401.2372297000002</v>
      </c>
      <c r="D379">
        <v>5401.2372297000002</v>
      </c>
      <c r="E379">
        <v>5067.5790250600003</v>
      </c>
      <c r="F379">
        <v>5067.5790250600003</v>
      </c>
      <c r="G379">
        <v>4883.7852946200001</v>
      </c>
      <c r="H379">
        <v>4883.7852946200001</v>
      </c>
      <c r="I379">
        <v>4699.3959019100002</v>
      </c>
      <c r="J379">
        <v>4699.3959019100002</v>
      </c>
      <c r="K379">
        <v>4617.93844799</v>
      </c>
      <c r="L379">
        <v>4617.93844799</v>
      </c>
      <c r="M379">
        <v>4693.56343388</v>
      </c>
      <c r="N379">
        <v>4693.56343388</v>
      </c>
      <c r="O379">
        <v>4759.4720871199997</v>
      </c>
      <c r="P379">
        <v>4759.4720871199997</v>
      </c>
      <c r="Q379">
        <v>5307.6577415799993</v>
      </c>
      <c r="R379">
        <v>5307.6577415799993</v>
      </c>
      <c r="S379">
        <v>5806.72713062</v>
      </c>
      <c r="T379">
        <v>5806.72713062</v>
      </c>
      <c r="U379">
        <v>6047.1337867299999</v>
      </c>
      <c r="V379">
        <v>6047.1337867299999</v>
      </c>
      <c r="W379">
        <v>6054.981166399999</v>
      </c>
      <c r="X379">
        <v>6054.981166399999</v>
      </c>
      <c r="Y379">
        <v>6019.4932085700002</v>
      </c>
      <c r="Z379">
        <v>6019.4932085700002</v>
      </c>
      <c r="AA379">
        <v>6029.5055767499998</v>
      </c>
      <c r="AB379">
        <v>6029.5055767499998</v>
      </c>
      <c r="AC379">
        <v>5912.7724006000008</v>
      </c>
      <c r="AD379">
        <v>5912.7724006000008</v>
      </c>
      <c r="AE379">
        <v>5821.8603950299994</v>
      </c>
      <c r="AF379">
        <v>5821.8603950299994</v>
      </c>
      <c r="AG379">
        <v>5811.5990275999993</v>
      </c>
      <c r="AH379">
        <v>5811.5990275999993</v>
      </c>
      <c r="AI379">
        <v>5847.8781123000008</v>
      </c>
      <c r="AJ379">
        <v>5847.8781123000008</v>
      </c>
      <c r="AK379">
        <v>6007.3505600399994</v>
      </c>
      <c r="AL379">
        <v>6007.3505600399994</v>
      </c>
      <c r="AM379">
        <v>6144.6639358799994</v>
      </c>
      <c r="AN379">
        <v>6144.6639358799994</v>
      </c>
      <c r="AO379">
        <v>6108.5807211899992</v>
      </c>
      <c r="AP379">
        <v>6108.5807211899992</v>
      </c>
      <c r="AQ379">
        <v>5982.81402213</v>
      </c>
      <c r="AR379">
        <v>5982.81402213</v>
      </c>
      <c r="AS379">
        <v>6023.6939064100006</v>
      </c>
      <c r="AT379">
        <v>6023.6939064100006</v>
      </c>
      <c r="AU379">
        <v>5682.1510751899996</v>
      </c>
      <c r="AV379">
        <v>5682.1510751899996</v>
      </c>
      <c r="AW379">
        <v>5614.7625528200006</v>
      </c>
      <c r="AX379">
        <v>5614.7625528200006</v>
      </c>
      <c r="AZ379" s="171">
        <f t="shared" si="72"/>
        <v>6144.6639358799994</v>
      </c>
      <c r="BA379" s="172">
        <f t="shared" si="73"/>
        <v>134.34659674012002</v>
      </c>
    </row>
    <row r="380" spans="1:53" x14ac:dyDescent="0.25">
      <c r="A380">
        <v>6</v>
      </c>
      <c r="B380"/>
      <c r="C380">
        <v>5271.8041519300004</v>
      </c>
      <c r="D380">
        <v>5271.8041519300004</v>
      </c>
      <c r="E380">
        <v>4992.4436459500002</v>
      </c>
      <c r="F380">
        <v>4992.4436459500002</v>
      </c>
      <c r="G380">
        <v>4793.4653835299996</v>
      </c>
      <c r="H380">
        <v>4793.4653835299996</v>
      </c>
      <c r="I380">
        <v>4678.2777423799998</v>
      </c>
      <c r="J380">
        <v>4678.2777423799998</v>
      </c>
      <c r="K380">
        <v>4546.9000862499997</v>
      </c>
      <c r="L380">
        <v>4546.9000862499997</v>
      </c>
      <c r="M380">
        <v>4436.4700311899996</v>
      </c>
      <c r="N380">
        <v>4436.4700311899996</v>
      </c>
      <c r="O380">
        <v>4543.2696125100001</v>
      </c>
      <c r="P380">
        <v>4543.2696125100001</v>
      </c>
      <c r="Q380">
        <v>4953.0225311499998</v>
      </c>
      <c r="R380">
        <v>4953.0225311499998</v>
      </c>
      <c r="S380">
        <v>5292.8306005100003</v>
      </c>
      <c r="T380">
        <v>5292.8306005100003</v>
      </c>
      <c r="U380">
        <v>5514.84144001</v>
      </c>
      <c r="V380">
        <v>5514.84144001</v>
      </c>
      <c r="W380">
        <v>5661.8712842699997</v>
      </c>
      <c r="X380">
        <v>5661.8712842699997</v>
      </c>
      <c r="Y380">
        <v>5718.7252162200002</v>
      </c>
      <c r="Z380">
        <v>5718.7252162200002</v>
      </c>
      <c r="AA380">
        <v>5744.2540773799992</v>
      </c>
      <c r="AB380">
        <v>5744.2540773799992</v>
      </c>
      <c r="AC380">
        <v>5634.4248919700003</v>
      </c>
      <c r="AD380">
        <v>5634.4248919700003</v>
      </c>
      <c r="AE380">
        <v>5573.1941926800009</v>
      </c>
      <c r="AF380">
        <v>5573.1941926800009</v>
      </c>
      <c r="AG380">
        <v>5516.9148404899997</v>
      </c>
      <c r="AH380">
        <v>5516.9148404899997</v>
      </c>
      <c r="AI380">
        <v>5426.0197073899999</v>
      </c>
      <c r="AJ380">
        <v>5426.0197073899999</v>
      </c>
      <c r="AK380">
        <v>5505.0843719599998</v>
      </c>
      <c r="AL380">
        <v>5505.0843719599998</v>
      </c>
      <c r="AM380">
        <v>5695.83915901</v>
      </c>
      <c r="AN380">
        <v>5695.83915901</v>
      </c>
      <c r="AO380">
        <v>5863.0532308300008</v>
      </c>
      <c r="AP380">
        <v>5863.0532308300008</v>
      </c>
      <c r="AQ380">
        <v>5887.0896041800006</v>
      </c>
      <c r="AR380">
        <v>5887.0896041800006</v>
      </c>
      <c r="AS380">
        <v>5838.2601272700003</v>
      </c>
      <c r="AT380">
        <v>5838.2601272700003</v>
      </c>
      <c r="AU380">
        <v>5480.7132594200002</v>
      </c>
      <c r="AV380">
        <v>5480.7132594200002</v>
      </c>
      <c r="AW380">
        <v>5378.9183458500002</v>
      </c>
      <c r="AX380">
        <v>5378.9183458500002</v>
      </c>
      <c r="AZ380" s="171">
        <f t="shared" si="72"/>
        <v>5887.0896041800006</v>
      </c>
      <c r="BA380" s="172">
        <f t="shared" si="73"/>
        <v>127.94768753433003</v>
      </c>
    </row>
    <row r="381" spans="1:53" x14ac:dyDescent="0.25">
      <c r="A381">
        <v>7</v>
      </c>
      <c r="B381"/>
      <c r="C381">
        <v>5675.6568096899991</v>
      </c>
      <c r="D381">
        <v>5675.6568096899991</v>
      </c>
      <c r="E381">
        <v>5334.2868782200003</v>
      </c>
      <c r="F381">
        <v>5334.2868782200003</v>
      </c>
      <c r="G381">
        <v>5078.0704327499998</v>
      </c>
      <c r="H381">
        <v>5078.0704327499998</v>
      </c>
      <c r="I381">
        <v>4929.1306680799999</v>
      </c>
      <c r="J381">
        <v>4929.1306680799999</v>
      </c>
      <c r="K381">
        <v>4832.52067283</v>
      </c>
      <c r="L381">
        <v>4832.52067283</v>
      </c>
      <c r="M381">
        <v>4674.8692798100001</v>
      </c>
      <c r="N381">
        <v>4674.8692798100001</v>
      </c>
      <c r="O381">
        <v>4473.4113463200001</v>
      </c>
      <c r="P381">
        <v>4473.4113463200001</v>
      </c>
      <c r="Q381">
        <v>4407.3288550899997</v>
      </c>
      <c r="R381">
        <v>4407.3288550899997</v>
      </c>
      <c r="S381">
        <v>4514.9431759700001</v>
      </c>
      <c r="T381">
        <v>4514.9431759700001</v>
      </c>
      <c r="U381">
        <v>4870.1538316200003</v>
      </c>
      <c r="V381">
        <v>4870.1538316200003</v>
      </c>
      <c r="W381">
        <v>5256.1152582200002</v>
      </c>
      <c r="X381">
        <v>5256.1152582200002</v>
      </c>
      <c r="Y381">
        <v>5511.2961690399998</v>
      </c>
      <c r="Z381">
        <v>5511.2961690399998</v>
      </c>
      <c r="AA381">
        <v>5713.0803942000002</v>
      </c>
      <c r="AB381">
        <v>5713.0803942000002</v>
      </c>
      <c r="AC381">
        <v>5755.1913455699996</v>
      </c>
      <c r="AD381">
        <v>5755.1913455699996</v>
      </c>
      <c r="AE381">
        <v>5706.2387931799994</v>
      </c>
      <c r="AF381">
        <v>5706.2387931799994</v>
      </c>
      <c r="AG381">
        <v>5612.6280980399997</v>
      </c>
      <c r="AH381">
        <v>5612.6280980399997</v>
      </c>
      <c r="AI381">
        <v>5623.9569151400001</v>
      </c>
      <c r="AJ381">
        <v>5623.9569151400001</v>
      </c>
      <c r="AK381">
        <v>5975.8918286999997</v>
      </c>
      <c r="AL381">
        <v>5975.8918286999997</v>
      </c>
      <c r="AM381">
        <v>6272.4491241899996</v>
      </c>
      <c r="AN381">
        <v>6272.4491241899996</v>
      </c>
      <c r="AO381">
        <v>6271.7115682699996</v>
      </c>
      <c r="AP381">
        <v>6271.7115682699996</v>
      </c>
      <c r="AQ381">
        <v>6064.2521098300003</v>
      </c>
      <c r="AR381">
        <v>6064.2521098300003</v>
      </c>
      <c r="AS381">
        <v>5889.1973543499998</v>
      </c>
      <c r="AT381">
        <v>5889.1973543499998</v>
      </c>
      <c r="AU381">
        <v>5598.0980142300004</v>
      </c>
      <c r="AV381">
        <v>5598.0980142300004</v>
      </c>
      <c r="AW381">
        <v>5682.4383327300002</v>
      </c>
      <c r="AX381">
        <v>5682.4383327300002</v>
      </c>
      <c r="AZ381" s="171">
        <f t="shared" si="72"/>
        <v>6272.4491241899996</v>
      </c>
      <c r="BA381" s="172">
        <f t="shared" si="73"/>
        <v>129.72291725607002</v>
      </c>
    </row>
    <row r="382" spans="1:53"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row>
    <row r="383" spans="1:53" x14ac:dyDescent="0.25">
      <c r="A383" t="s">
        <v>241</v>
      </c>
      <c r="B383">
        <v>38</v>
      </c>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Z383"/>
      <c r="BA383"/>
    </row>
    <row r="384" spans="1:53" x14ac:dyDescent="0.25">
      <c r="A384" t="s">
        <v>78</v>
      </c>
      <c r="B384" t="s">
        <v>242</v>
      </c>
      <c r="C384" t="s">
        <v>272</v>
      </c>
      <c r="D384" t="s">
        <v>273</v>
      </c>
      <c r="E384" t="s">
        <v>272</v>
      </c>
      <c r="F384" t="s">
        <v>273</v>
      </c>
      <c r="G384" t="s">
        <v>272</v>
      </c>
      <c r="H384" t="s">
        <v>273</v>
      </c>
      <c r="I384" t="s">
        <v>272</v>
      </c>
      <c r="J384" t="s">
        <v>273</v>
      </c>
      <c r="K384" t="s">
        <v>272</v>
      </c>
      <c r="L384" t="s">
        <v>273</v>
      </c>
      <c r="M384" t="s">
        <v>272</v>
      </c>
      <c r="N384" t="s">
        <v>273</v>
      </c>
      <c r="O384" t="s">
        <v>272</v>
      </c>
      <c r="P384" t="s">
        <v>273</v>
      </c>
      <c r="Q384" t="s">
        <v>272</v>
      </c>
      <c r="R384" t="s">
        <v>273</v>
      </c>
      <c r="S384" t="s">
        <v>272</v>
      </c>
      <c r="T384" t="s">
        <v>273</v>
      </c>
      <c r="U384" t="s">
        <v>272</v>
      </c>
      <c r="V384" t="s">
        <v>273</v>
      </c>
      <c r="W384" t="s">
        <v>272</v>
      </c>
      <c r="X384" t="s">
        <v>273</v>
      </c>
      <c r="Y384" t="s">
        <v>272</v>
      </c>
      <c r="Z384" t="s">
        <v>273</v>
      </c>
      <c r="AA384" t="s">
        <v>272</v>
      </c>
      <c r="AB384" t="s">
        <v>273</v>
      </c>
      <c r="AC384" t="s">
        <v>272</v>
      </c>
      <c r="AD384" t="s">
        <v>273</v>
      </c>
      <c r="AE384" t="s">
        <v>272</v>
      </c>
      <c r="AF384" t="s">
        <v>273</v>
      </c>
      <c r="AG384" t="s">
        <v>272</v>
      </c>
      <c r="AH384" t="s">
        <v>273</v>
      </c>
      <c r="AI384" t="s">
        <v>272</v>
      </c>
      <c r="AJ384" t="s">
        <v>273</v>
      </c>
      <c r="AK384" t="s">
        <v>272</v>
      </c>
      <c r="AL384" t="s">
        <v>273</v>
      </c>
      <c r="AM384" t="s">
        <v>272</v>
      </c>
      <c r="AN384" t="s">
        <v>273</v>
      </c>
      <c r="AO384" t="s">
        <v>272</v>
      </c>
      <c r="AP384" t="s">
        <v>273</v>
      </c>
      <c r="AQ384" t="s">
        <v>272</v>
      </c>
      <c r="AR384" t="s">
        <v>273</v>
      </c>
      <c r="AS384" t="s">
        <v>272</v>
      </c>
      <c r="AT384" t="s">
        <v>273</v>
      </c>
      <c r="AU384" t="s">
        <v>272</v>
      </c>
      <c r="AV384" t="s">
        <v>273</v>
      </c>
      <c r="AW384" t="s">
        <v>272</v>
      </c>
      <c r="AX384" s="195" t="s">
        <v>243</v>
      </c>
      <c r="AZ384"/>
      <c r="BA384"/>
    </row>
    <row r="385" spans="1:53" x14ac:dyDescent="0.25">
      <c r="A385">
        <v>1</v>
      </c>
      <c r="B385"/>
      <c r="C385">
        <v>5483.2881402700004</v>
      </c>
      <c r="D385">
        <v>5483.2881402700004</v>
      </c>
      <c r="E385">
        <v>5119.4334763999996</v>
      </c>
      <c r="F385">
        <v>5119.4334763999996</v>
      </c>
      <c r="G385">
        <v>4921.5350961899994</v>
      </c>
      <c r="H385">
        <v>4921.5350961899994</v>
      </c>
      <c r="I385">
        <v>4728.3736293500006</v>
      </c>
      <c r="J385">
        <v>4728.3736293500006</v>
      </c>
      <c r="K385">
        <v>4654.9046097800001</v>
      </c>
      <c r="L385">
        <v>4654.9046097800001</v>
      </c>
      <c r="M385">
        <v>4731.1783012800006</v>
      </c>
      <c r="N385">
        <v>4731.1783012800006</v>
      </c>
      <c r="O385">
        <v>4830.69812645</v>
      </c>
      <c r="P385">
        <v>4830.69812645</v>
      </c>
      <c r="Q385">
        <v>5429.6184965100001</v>
      </c>
      <c r="R385">
        <v>5429.6184965100001</v>
      </c>
      <c r="S385">
        <v>5969.9219708599994</v>
      </c>
      <c r="T385">
        <v>5969.9219708599994</v>
      </c>
      <c r="U385">
        <v>6231.5884689799996</v>
      </c>
      <c r="V385">
        <v>6231.5884689799996</v>
      </c>
      <c r="W385">
        <v>6248.0797485900002</v>
      </c>
      <c r="X385">
        <v>6248.0797485900002</v>
      </c>
      <c r="Y385">
        <v>6215.6911827399999</v>
      </c>
      <c r="Z385">
        <v>6215.6911827399999</v>
      </c>
      <c r="AA385">
        <v>6223.8677787299994</v>
      </c>
      <c r="AB385">
        <v>6223.8677787299994</v>
      </c>
      <c r="AC385">
        <v>6108.2443505300007</v>
      </c>
      <c r="AD385">
        <v>6108.2443505300007</v>
      </c>
      <c r="AE385">
        <v>6013.6746973899999</v>
      </c>
      <c r="AF385">
        <v>6013.6746973899999</v>
      </c>
      <c r="AG385">
        <v>6000.6393841899999</v>
      </c>
      <c r="AH385">
        <v>6000.6393841899999</v>
      </c>
      <c r="AI385">
        <v>6059.3480711599996</v>
      </c>
      <c r="AJ385">
        <v>6059.3480711599996</v>
      </c>
      <c r="AK385">
        <v>6243.4172291699997</v>
      </c>
      <c r="AL385">
        <v>6243.4172291699997</v>
      </c>
      <c r="AM385">
        <v>6407.6417161299996</v>
      </c>
      <c r="AN385">
        <v>6407.6417161299996</v>
      </c>
      <c r="AO385">
        <v>6353.4026592600003</v>
      </c>
      <c r="AP385">
        <v>6353.4026592600003</v>
      </c>
      <c r="AQ385">
        <v>6200.9953058600004</v>
      </c>
      <c r="AR385">
        <v>6200.9953058600004</v>
      </c>
      <c r="AS385">
        <v>6218.4973464599998</v>
      </c>
      <c r="AT385">
        <v>6218.4973464599998</v>
      </c>
      <c r="AU385">
        <v>5840.0150740099998</v>
      </c>
      <c r="AV385">
        <v>5840.0150740099998</v>
      </c>
      <c r="AW385" s="195">
        <v>5743.0936601999992</v>
      </c>
      <c r="AX385">
        <v>5743.0936601999992</v>
      </c>
      <c r="AZ385" s="171">
        <f>MAX(C385:AX385)</f>
        <v>6407.6417161299996</v>
      </c>
      <c r="BA385" s="172">
        <f>SUM(C385:AX385)/2000</f>
        <v>137.97714852049003</v>
      </c>
    </row>
    <row r="386" spans="1:53" x14ac:dyDescent="0.25">
      <c r="A386">
        <v>2</v>
      </c>
      <c r="B386"/>
      <c r="C386">
        <v>5640.3494377700008</v>
      </c>
      <c r="D386">
        <v>5640.3494377700008</v>
      </c>
      <c r="E386">
        <v>5301.0166631499997</v>
      </c>
      <c r="F386">
        <v>5301.0166631499997</v>
      </c>
      <c r="G386">
        <v>5114.2318720800004</v>
      </c>
      <c r="H386">
        <v>5114.2318720800004</v>
      </c>
      <c r="I386">
        <v>4928.6555494800004</v>
      </c>
      <c r="J386">
        <v>4928.6555494800004</v>
      </c>
      <c r="K386">
        <v>4848.1175208200002</v>
      </c>
      <c r="L386">
        <v>4848.1175208200002</v>
      </c>
      <c r="M386">
        <v>4921.6453889799996</v>
      </c>
      <c r="N386">
        <v>4921.6453889799996</v>
      </c>
      <c r="O386">
        <v>4983.75413398</v>
      </c>
      <c r="P386">
        <v>4983.75413398</v>
      </c>
      <c r="Q386">
        <v>5526.9759193200007</v>
      </c>
      <c r="R386">
        <v>5526.9759193200007</v>
      </c>
      <c r="S386">
        <v>6036.6187061500004</v>
      </c>
      <c r="T386">
        <v>6036.6187061500004</v>
      </c>
      <c r="U386">
        <v>6289.8053828700004</v>
      </c>
      <c r="V386">
        <v>6289.8053828700004</v>
      </c>
      <c r="W386">
        <v>6301.8621588799997</v>
      </c>
      <c r="X386">
        <v>6301.8621588799997</v>
      </c>
      <c r="Y386">
        <v>6267.9051620199998</v>
      </c>
      <c r="Z386">
        <v>6267.9051620199998</v>
      </c>
      <c r="AA386">
        <v>6278.6938594300009</v>
      </c>
      <c r="AB386">
        <v>6278.6938594300009</v>
      </c>
      <c r="AC386">
        <v>6169.6522705899997</v>
      </c>
      <c r="AD386">
        <v>6169.6522705899997</v>
      </c>
      <c r="AE386">
        <v>6070.2531556200001</v>
      </c>
      <c r="AF386">
        <v>6070.2531556200001</v>
      </c>
      <c r="AG386">
        <v>6041.5214266200001</v>
      </c>
      <c r="AH386">
        <v>6041.5214266200001</v>
      </c>
      <c r="AI386">
        <v>6062.9998447500002</v>
      </c>
      <c r="AJ386">
        <v>6062.9998447500002</v>
      </c>
      <c r="AK386">
        <v>6209.7172437400004</v>
      </c>
      <c r="AL386">
        <v>6209.7172437400004</v>
      </c>
      <c r="AM386">
        <v>6363.9015432899996</v>
      </c>
      <c r="AN386">
        <v>6363.9015432899996</v>
      </c>
      <c r="AO386">
        <v>6348.3275056399998</v>
      </c>
      <c r="AP386">
        <v>6348.3275056399998</v>
      </c>
      <c r="AQ386">
        <v>6232.9596646099999</v>
      </c>
      <c r="AR386">
        <v>6232.9596646099999</v>
      </c>
      <c r="AS386">
        <v>6281.4320469699996</v>
      </c>
      <c r="AT386">
        <v>6281.4320469699996</v>
      </c>
      <c r="AU386">
        <v>5932.4624296299999</v>
      </c>
      <c r="AV386">
        <v>5932.4624296299999</v>
      </c>
      <c r="AW386">
        <v>5850.1620294500008</v>
      </c>
      <c r="AX386">
        <v>5850.1620294500008</v>
      </c>
      <c r="AZ386" s="171">
        <f t="shared" ref="AZ386:AZ391" si="74">MAX(C386:AX386)</f>
        <v>6363.9015432899996</v>
      </c>
      <c r="BA386" s="172">
        <f t="shared" ref="BA386:BA391" si="75">SUM(C386:AX386)/2000</f>
        <v>140.00302091584001</v>
      </c>
    </row>
    <row r="387" spans="1:53" x14ac:dyDescent="0.25">
      <c r="A387">
        <v>3</v>
      </c>
      <c r="B387"/>
      <c r="C387">
        <v>5605.06233161</v>
      </c>
      <c r="D387">
        <v>5605.06233161</v>
      </c>
      <c r="E387">
        <v>5260.0621180199996</v>
      </c>
      <c r="F387">
        <v>5260.0621180199996</v>
      </c>
      <c r="G387">
        <v>5067.3760658800002</v>
      </c>
      <c r="H387">
        <v>5067.3760658800002</v>
      </c>
      <c r="I387">
        <v>4874.5391776400002</v>
      </c>
      <c r="J387">
        <v>4874.5391776400002</v>
      </c>
      <c r="K387">
        <v>4800.8642385399999</v>
      </c>
      <c r="L387">
        <v>4800.8642385399999</v>
      </c>
      <c r="M387">
        <v>4871.3853413400002</v>
      </c>
      <c r="N387">
        <v>4871.3853413400002</v>
      </c>
      <c r="O387">
        <v>4948.5813471699994</v>
      </c>
      <c r="P387">
        <v>4948.5813471699994</v>
      </c>
      <c r="Q387">
        <v>5503.70569316</v>
      </c>
      <c r="R387">
        <v>5503.70569316</v>
      </c>
      <c r="S387">
        <v>5983.3175949199986</v>
      </c>
      <c r="T387">
        <v>5983.3175949199986</v>
      </c>
      <c r="U387">
        <v>6211.3373966599993</v>
      </c>
      <c r="V387">
        <v>6211.3373966599993</v>
      </c>
      <c r="W387">
        <v>6211.4453604299997</v>
      </c>
      <c r="X387">
        <v>6211.4453604299997</v>
      </c>
      <c r="Y387">
        <v>6177.1377594800006</v>
      </c>
      <c r="Z387">
        <v>6177.1377594800006</v>
      </c>
      <c r="AA387">
        <v>6175.6899319499998</v>
      </c>
      <c r="AB387">
        <v>6175.6899319499998</v>
      </c>
      <c r="AC387">
        <v>6065.7146168299996</v>
      </c>
      <c r="AD387">
        <v>6065.7146168299996</v>
      </c>
      <c r="AE387">
        <v>5977.4688519600004</v>
      </c>
      <c r="AF387">
        <v>5977.4688519600004</v>
      </c>
      <c r="AG387">
        <v>5967.5588894599996</v>
      </c>
      <c r="AH387">
        <v>5967.5588894599996</v>
      </c>
      <c r="AI387">
        <v>6012.6299791000001</v>
      </c>
      <c r="AJ387">
        <v>6012.6299791000001</v>
      </c>
      <c r="AK387">
        <v>6203.3623216899996</v>
      </c>
      <c r="AL387">
        <v>6203.3623216899996</v>
      </c>
      <c r="AM387">
        <v>6416.5543528899998</v>
      </c>
      <c r="AN387">
        <v>6416.5543528899998</v>
      </c>
      <c r="AO387">
        <v>6432.0046596299999</v>
      </c>
      <c r="AP387">
        <v>6432.0046596299999</v>
      </c>
      <c r="AQ387">
        <v>6280.68707713</v>
      </c>
      <c r="AR387">
        <v>6280.68707713</v>
      </c>
      <c r="AS387">
        <v>6262.6099056799994</v>
      </c>
      <c r="AT387">
        <v>6262.6099056799994</v>
      </c>
      <c r="AU387" s="195">
        <v>5881.6606384699999</v>
      </c>
      <c r="AV387">
        <v>5881.6606384699999</v>
      </c>
      <c r="AW387">
        <v>5832.6732703400003</v>
      </c>
      <c r="AX387">
        <v>5832.6732703400003</v>
      </c>
      <c r="AZ387" s="171">
        <f t="shared" si="74"/>
        <v>6432.0046596299999</v>
      </c>
      <c r="BA387" s="172">
        <f t="shared" si="75"/>
        <v>139.02342891997998</v>
      </c>
    </row>
    <row r="388" spans="1:53" x14ac:dyDescent="0.25">
      <c r="A388">
        <v>4</v>
      </c>
      <c r="B388"/>
      <c r="C388">
        <v>5814.4399803800006</v>
      </c>
      <c r="D388">
        <v>5814.4399803800006</v>
      </c>
      <c r="E388">
        <v>5458.9210416699998</v>
      </c>
      <c r="F388">
        <v>5458.9210416699998</v>
      </c>
      <c r="G388">
        <v>5268.0802174399996</v>
      </c>
      <c r="H388">
        <v>5268.0802174399996</v>
      </c>
      <c r="I388">
        <v>5068.4314454800005</v>
      </c>
      <c r="J388">
        <v>5068.4314454800005</v>
      </c>
      <c r="K388">
        <v>4991.2656615200003</v>
      </c>
      <c r="L388">
        <v>4991.2656615200003</v>
      </c>
      <c r="M388">
        <v>5068.1297085099995</v>
      </c>
      <c r="N388">
        <v>5068.1297085099995</v>
      </c>
      <c r="O388">
        <v>5132.2234217499999</v>
      </c>
      <c r="P388">
        <v>5132.2234217499999</v>
      </c>
      <c r="Q388">
        <v>5666.1662718099997</v>
      </c>
      <c r="R388">
        <v>5666.1662718099997</v>
      </c>
      <c r="S388">
        <v>6152.7953445399999</v>
      </c>
      <c r="T388">
        <v>6152.7953445399999</v>
      </c>
      <c r="U388">
        <v>6406.0556556799993</v>
      </c>
      <c r="V388">
        <v>6406.0556556799993</v>
      </c>
      <c r="W388">
        <v>6426.8074668199997</v>
      </c>
      <c r="X388">
        <v>6426.8074668199997</v>
      </c>
      <c r="Y388">
        <v>6399.9187085499998</v>
      </c>
      <c r="Z388">
        <v>6399.9187085499998</v>
      </c>
      <c r="AA388">
        <v>6411.8582056900004</v>
      </c>
      <c r="AB388">
        <v>6411.8582056900004</v>
      </c>
      <c r="AC388">
        <v>6296.5783344299998</v>
      </c>
      <c r="AD388">
        <v>6296.5783344299998</v>
      </c>
      <c r="AE388">
        <v>6201.2663639100001</v>
      </c>
      <c r="AF388">
        <v>6201.2663639100001</v>
      </c>
      <c r="AG388">
        <v>6184.5353131200009</v>
      </c>
      <c r="AH388">
        <v>6184.5353131200009</v>
      </c>
      <c r="AI388">
        <v>6235.8743762800004</v>
      </c>
      <c r="AJ388">
        <v>6235.8743762800004</v>
      </c>
      <c r="AK388">
        <v>6435.5550666799991</v>
      </c>
      <c r="AL388">
        <v>6435.5550666799991</v>
      </c>
      <c r="AM388">
        <v>6658.5994317599998</v>
      </c>
      <c r="AN388">
        <v>6658.5994317599998</v>
      </c>
      <c r="AO388" s="195">
        <v>6646.6338926300004</v>
      </c>
      <c r="AP388">
        <v>6646.6338926300004</v>
      </c>
      <c r="AQ388">
        <v>6483.6324037300001</v>
      </c>
      <c r="AR388">
        <v>6483.6324037300001</v>
      </c>
      <c r="AS388">
        <v>6473.6793465600003</v>
      </c>
      <c r="AT388">
        <v>6473.6793465600003</v>
      </c>
      <c r="AU388">
        <v>6098.1485579999999</v>
      </c>
      <c r="AV388">
        <v>6098.1485579999999</v>
      </c>
      <c r="AW388">
        <v>6042.4537204300004</v>
      </c>
      <c r="AX388">
        <v>6042.4537204300004</v>
      </c>
      <c r="AZ388" s="171">
        <f t="shared" si="74"/>
        <v>6658.5994317599998</v>
      </c>
      <c r="BA388" s="172">
        <f t="shared" si="75"/>
        <v>144.02204993737001</v>
      </c>
    </row>
    <row r="389" spans="1:53" x14ac:dyDescent="0.25">
      <c r="A389">
        <v>5</v>
      </c>
      <c r="B389"/>
      <c r="C389">
        <v>5860.0139343199999</v>
      </c>
      <c r="D389">
        <v>5860.0139343199999</v>
      </c>
      <c r="E389">
        <v>5490.9393195600014</v>
      </c>
      <c r="F389">
        <v>5490.9393195600014</v>
      </c>
      <c r="G389">
        <v>5279.7459492300004</v>
      </c>
      <c r="H389">
        <v>5279.7459492300004</v>
      </c>
      <c r="I389">
        <v>5068.2945147199998</v>
      </c>
      <c r="J389">
        <v>5068.2945147199998</v>
      </c>
      <c r="K389">
        <v>4969.1488563700004</v>
      </c>
      <c r="L389">
        <v>4969.1488563700004</v>
      </c>
      <c r="M389">
        <v>5032.2479782500004</v>
      </c>
      <c r="N389">
        <v>5032.2479782500004</v>
      </c>
      <c r="O389">
        <v>5108.5644848399997</v>
      </c>
      <c r="P389">
        <v>5108.5644848399997</v>
      </c>
      <c r="Q389">
        <v>5698.3177033000002</v>
      </c>
      <c r="R389">
        <v>5698.3177033000002</v>
      </c>
      <c r="S389">
        <v>6196.1215856899998</v>
      </c>
      <c r="T389">
        <v>6196.1215856899998</v>
      </c>
      <c r="U389">
        <v>6430.8701302499994</v>
      </c>
      <c r="V389">
        <v>6430.8701302499994</v>
      </c>
      <c r="W389">
        <v>6433.8935588599998</v>
      </c>
      <c r="X389">
        <v>6433.8935588599998</v>
      </c>
      <c r="Y389">
        <v>6402.3125101899996</v>
      </c>
      <c r="Z389">
        <v>6402.3125101899996</v>
      </c>
      <c r="AA389">
        <v>6398.3484233999998</v>
      </c>
      <c r="AB389">
        <v>6398.3484233999998</v>
      </c>
      <c r="AC389">
        <v>6284.4967192900003</v>
      </c>
      <c r="AD389">
        <v>6284.4967192900003</v>
      </c>
      <c r="AE389">
        <v>6190.7140697699997</v>
      </c>
      <c r="AF389">
        <v>6190.7140697699997</v>
      </c>
      <c r="AG389">
        <v>6185.6308232299998</v>
      </c>
      <c r="AH389">
        <v>6185.6308232299998</v>
      </c>
      <c r="AI389">
        <v>6249.0392918199996</v>
      </c>
      <c r="AJ389">
        <v>6249.0392918199996</v>
      </c>
      <c r="AK389">
        <v>6496.590792</v>
      </c>
      <c r="AL389">
        <v>6496.590792</v>
      </c>
      <c r="AM389">
        <v>6739.9671245300005</v>
      </c>
      <c r="AN389">
        <v>6739.9671245300005</v>
      </c>
      <c r="AO389" s="195">
        <v>6775.6988961799998</v>
      </c>
      <c r="AP389">
        <v>6775.6988961799998</v>
      </c>
      <c r="AQ389">
        <v>6610.2914817199999</v>
      </c>
      <c r="AR389">
        <v>6610.2914817199999</v>
      </c>
      <c r="AS389">
        <v>6567.9348903299997</v>
      </c>
      <c r="AT389">
        <v>6567.9348903299997</v>
      </c>
      <c r="AU389">
        <v>6157.1871361200001</v>
      </c>
      <c r="AV389">
        <v>6157.1871361200001</v>
      </c>
      <c r="AW389">
        <v>6110.6912639499997</v>
      </c>
      <c r="AX389">
        <v>6110.6912639499997</v>
      </c>
      <c r="AZ389" s="171">
        <f t="shared" si="74"/>
        <v>6775.6988961799998</v>
      </c>
      <c r="BA389" s="172">
        <f t="shared" si="75"/>
        <v>144.73706143791998</v>
      </c>
    </row>
    <row r="390" spans="1:53" x14ac:dyDescent="0.25">
      <c r="A390">
        <v>6</v>
      </c>
      <c r="B390"/>
      <c r="C390">
        <v>5529.8501421999999</v>
      </c>
      <c r="D390">
        <v>5529.8501421999999</v>
      </c>
      <c r="E390">
        <v>5239.2938885800004</v>
      </c>
      <c r="F390">
        <v>5239.2938885800004</v>
      </c>
      <c r="G390">
        <v>5031.4967688199986</v>
      </c>
      <c r="H390">
        <v>5031.4967688199986</v>
      </c>
      <c r="I390">
        <v>4898.3083315700014</v>
      </c>
      <c r="J390">
        <v>4898.3083315700014</v>
      </c>
      <c r="K390">
        <v>4751.6421887699998</v>
      </c>
      <c r="L390">
        <v>4751.6421887699998</v>
      </c>
      <c r="M390">
        <v>4622.0086691400002</v>
      </c>
      <c r="N390">
        <v>4622.0086691400002</v>
      </c>
      <c r="O390">
        <v>4720.8808651099998</v>
      </c>
      <c r="P390">
        <v>4720.8808651099998</v>
      </c>
      <c r="Q390">
        <v>5174.4756964400003</v>
      </c>
      <c r="R390">
        <v>5174.4756964400003</v>
      </c>
      <c r="S390">
        <v>5556.7774564900001</v>
      </c>
      <c r="T390">
        <v>5556.7774564900001</v>
      </c>
      <c r="U390">
        <v>5789.3140204199999</v>
      </c>
      <c r="V390">
        <v>5789.3140204199999</v>
      </c>
      <c r="W390">
        <v>5936.3547251</v>
      </c>
      <c r="X390">
        <v>5936.3547251</v>
      </c>
      <c r="Y390">
        <v>5993.4083160599994</v>
      </c>
      <c r="Z390">
        <v>5993.4083160599994</v>
      </c>
      <c r="AA390">
        <v>6003.9004968999998</v>
      </c>
      <c r="AB390">
        <v>6003.9004968999998</v>
      </c>
      <c r="AC390">
        <v>5899.8494249100004</v>
      </c>
      <c r="AD390">
        <v>5899.8494249100004</v>
      </c>
      <c r="AE390">
        <v>5835.0257504499996</v>
      </c>
      <c r="AF390">
        <v>5835.0257504499996</v>
      </c>
      <c r="AG390">
        <v>5780.0216784900003</v>
      </c>
      <c r="AH390">
        <v>5780.0216784900003</v>
      </c>
      <c r="AI390">
        <v>5693.0075270499992</v>
      </c>
      <c r="AJ390">
        <v>5693.0075270499992</v>
      </c>
      <c r="AK390">
        <v>5767.8284290399997</v>
      </c>
      <c r="AL390">
        <v>5767.8284290399997</v>
      </c>
      <c r="AM390">
        <v>5961.2280536400003</v>
      </c>
      <c r="AN390">
        <v>5961.2280536400003</v>
      </c>
      <c r="AO390" s="195">
        <v>6128.7723749699999</v>
      </c>
      <c r="AP390">
        <v>6128.7723749699999</v>
      </c>
      <c r="AQ390">
        <v>6166.02636755</v>
      </c>
      <c r="AR390">
        <v>6166.02636755</v>
      </c>
      <c r="AS390">
        <v>6143.1704348800004</v>
      </c>
      <c r="AT390">
        <v>6143.1704348800004</v>
      </c>
      <c r="AU390">
        <v>5782.6250283099998</v>
      </c>
      <c r="AV390">
        <v>5782.6250283099998</v>
      </c>
      <c r="AW390">
        <v>5665.980767</v>
      </c>
      <c r="AX390">
        <v>5665.980767</v>
      </c>
      <c r="AZ390" s="171">
        <f t="shared" si="74"/>
        <v>6166.02636755</v>
      </c>
      <c r="BA390" s="172">
        <f t="shared" si="75"/>
        <v>134.07124740188999</v>
      </c>
    </row>
    <row r="391" spans="1:53" x14ac:dyDescent="0.25">
      <c r="A391">
        <v>7</v>
      </c>
      <c r="B391"/>
      <c r="C391">
        <v>5917.5751165900001</v>
      </c>
      <c r="D391">
        <v>5917.5751165900001</v>
      </c>
      <c r="E391">
        <v>5556.5319427199993</v>
      </c>
      <c r="F391">
        <v>5556.5319427199993</v>
      </c>
      <c r="G391">
        <v>5285.1730696400009</v>
      </c>
      <c r="H391">
        <v>5285.1730696400009</v>
      </c>
      <c r="I391">
        <v>5122.1770456300001</v>
      </c>
      <c r="J391">
        <v>5122.1770456300001</v>
      </c>
      <c r="K391">
        <v>5004.1593008899999</v>
      </c>
      <c r="L391">
        <v>5004.1593008899999</v>
      </c>
      <c r="M391">
        <v>4833.6381391499999</v>
      </c>
      <c r="N391">
        <v>4833.6381391499999</v>
      </c>
      <c r="O391">
        <v>4609.7553602400003</v>
      </c>
      <c r="P391">
        <v>4609.7553602400003</v>
      </c>
      <c r="Q391">
        <v>4542.9817215000003</v>
      </c>
      <c r="R391">
        <v>4542.9817215000003</v>
      </c>
      <c r="S391">
        <v>4639.9178650200001</v>
      </c>
      <c r="T391">
        <v>4639.9178650200001</v>
      </c>
      <c r="U391">
        <v>5002.0019744299998</v>
      </c>
      <c r="V391">
        <v>5002.0019744299998</v>
      </c>
      <c r="W391">
        <v>5402.1180314900002</v>
      </c>
      <c r="X391">
        <v>5402.1180314900002</v>
      </c>
      <c r="Y391">
        <v>5665.8468869400003</v>
      </c>
      <c r="Z391">
        <v>5665.8468869400003</v>
      </c>
      <c r="AA391">
        <v>5877.67665261</v>
      </c>
      <c r="AB391">
        <v>5877.67665261</v>
      </c>
      <c r="AC391">
        <v>5929.0276799699996</v>
      </c>
      <c r="AD391">
        <v>5929.0276799699996</v>
      </c>
      <c r="AE391">
        <v>5879.5075670599999</v>
      </c>
      <c r="AF391">
        <v>5879.5075670599999</v>
      </c>
      <c r="AG391">
        <v>5786.8129431100006</v>
      </c>
      <c r="AH391">
        <v>5786.8129431100006</v>
      </c>
      <c r="AI391">
        <v>5818.1586642700004</v>
      </c>
      <c r="AJ391">
        <v>5818.1586642700004</v>
      </c>
      <c r="AK391">
        <v>6219.4328606000008</v>
      </c>
      <c r="AL391">
        <v>6219.4328606000008</v>
      </c>
      <c r="AM391">
        <v>6563.9485808899999</v>
      </c>
      <c r="AN391">
        <v>6563.9485808899999</v>
      </c>
      <c r="AO391" s="195">
        <v>6576.9139618600002</v>
      </c>
      <c r="AP391">
        <v>6576.9139618600002</v>
      </c>
      <c r="AQ391">
        <v>6354.1831039600002</v>
      </c>
      <c r="AR391">
        <v>6354.1831039600002</v>
      </c>
      <c r="AS391">
        <v>6156.3661597199998</v>
      </c>
      <c r="AT391">
        <v>6156.3661597199998</v>
      </c>
      <c r="AU391">
        <v>5843.5670602599994</v>
      </c>
      <c r="AV391">
        <v>5843.5670602599994</v>
      </c>
      <c r="AW391">
        <v>5936.9135911800004</v>
      </c>
      <c r="AX391">
        <v>5936.9135911800004</v>
      </c>
      <c r="AZ391" s="171">
        <f t="shared" si="74"/>
        <v>6576.9139618600002</v>
      </c>
      <c r="BA391" s="172">
        <f t="shared" si="75"/>
        <v>134.52438527972998</v>
      </c>
    </row>
    <row r="392" spans="1:53"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s="195"/>
      <c r="AP392"/>
      <c r="AQ392"/>
      <c r="AR392"/>
      <c r="AS392"/>
      <c r="AT392"/>
      <c r="AU392"/>
      <c r="AV392"/>
      <c r="AW392"/>
      <c r="AX392"/>
    </row>
    <row r="393" spans="1:53" x14ac:dyDescent="0.25">
      <c r="A393" t="s">
        <v>241</v>
      </c>
      <c r="B393">
        <v>39</v>
      </c>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s="195"/>
      <c r="AP393"/>
      <c r="AQ393"/>
      <c r="AR393"/>
      <c r="AS393"/>
      <c r="AT393"/>
      <c r="AU393"/>
      <c r="AV393"/>
      <c r="AW393"/>
      <c r="AX393"/>
      <c r="AZ393"/>
      <c r="BA393"/>
    </row>
    <row r="394" spans="1:53" x14ac:dyDescent="0.25">
      <c r="A394" t="s">
        <v>78</v>
      </c>
      <c r="B394" t="s">
        <v>242</v>
      </c>
      <c r="C394" t="s">
        <v>272</v>
      </c>
      <c r="D394" t="s">
        <v>273</v>
      </c>
      <c r="E394" t="s">
        <v>272</v>
      </c>
      <c r="F394" t="s">
        <v>273</v>
      </c>
      <c r="G394" t="s">
        <v>272</v>
      </c>
      <c r="H394" t="s">
        <v>273</v>
      </c>
      <c r="I394" t="s">
        <v>272</v>
      </c>
      <c r="J394" t="s">
        <v>273</v>
      </c>
      <c r="K394" t="s">
        <v>272</v>
      </c>
      <c r="L394" t="s">
        <v>273</v>
      </c>
      <c r="M394" t="s">
        <v>272</v>
      </c>
      <c r="N394" t="s">
        <v>273</v>
      </c>
      <c r="O394" t="s">
        <v>272</v>
      </c>
      <c r="P394" t="s">
        <v>273</v>
      </c>
      <c r="Q394" t="s">
        <v>272</v>
      </c>
      <c r="R394" t="s">
        <v>273</v>
      </c>
      <c r="S394" t="s">
        <v>272</v>
      </c>
      <c r="T394" t="s">
        <v>273</v>
      </c>
      <c r="U394" t="s">
        <v>272</v>
      </c>
      <c r="V394" t="s">
        <v>273</v>
      </c>
      <c r="W394" t="s">
        <v>272</v>
      </c>
      <c r="X394" t="s">
        <v>273</v>
      </c>
      <c r="Y394" t="s">
        <v>272</v>
      </c>
      <c r="Z394" t="s">
        <v>273</v>
      </c>
      <c r="AA394" t="s">
        <v>272</v>
      </c>
      <c r="AB394" t="s">
        <v>273</v>
      </c>
      <c r="AC394" t="s">
        <v>272</v>
      </c>
      <c r="AD394" t="s">
        <v>273</v>
      </c>
      <c r="AE394" t="s">
        <v>272</v>
      </c>
      <c r="AF394" t="s">
        <v>273</v>
      </c>
      <c r="AG394" t="s">
        <v>272</v>
      </c>
      <c r="AH394" t="s">
        <v>273</v>
      </c>
      <c r="AI394" t="s">
        <v>272</v>
      </c>
      <c r="AJ394" t="s">
        <v>273</v>
      </c>
      <c r="AK394" t="s">
        <v>272</v>
      </c>
      <c r="AL394" t="s">
        <v>273</v>
      </c>
      <c r="AM394" t="s">
        <v>272</v>
      </c>
      <c r="AN394" t="s">
        <v>273</v>
      </c>
      <c r="AO394" t="s">
        <v>272</v>
      </c>
      <c r="AP394" t="s">
        <v>273</v>
      </c>
      <c r="AQ394" t="s">
        <v>272</v>
      </c>
      <c r="AR394" t="s">
        <v>273</v>
      </c>
      <c r="AS394" t="s">
        <v>272</v>
      </c>
      <c r="AT394" t="s">
        <v>273</v>
      </c>
      <c r="AU394" t="s">
        <v>272</v>
      </c>
      <c r="AV394" t="s">
        <v>273</v>
      </c>
      <c r="AW394" t="s">
        <v>272</v>
      </c>
      <c r="AX394" s="195" t="s">
        <v>243</v>
      </c>
      <c r="AZ394"/>
      <c r="BA394"/>
    </row>
    <row r="395" spans="1:53" x14ac:dyDescent="0.25">
      <c r="A395">
        <v>1</v>
      </c>
      <c r="B395"/>
      <c r="C395">
        <v>5715.6993196900003</v>
      </c>
      <c r="D395">
        <v>5715.6993196900003</v>
      </c>
      <c r="E395">
        <v>5320.3226040400004</v>
      </c>
      <c r="F395">
        <v>5320.3226040400004</v>
      </c>
      <c r="G395">
        <v>5093.2227707000002</v>
      </c>
      <c r="H395">
        <v>5093.2227707000002</v>
      </c>
      <c r="I395">
        <v>4875.1813324100003</v>
      </c>
      <c r="J395">
        <v>4875.1813324100003</v>
      </c>
      <c r="K395">
        <v>4774.8398746399998</v>
      </c>
      <c r="L395">
        <v>4774.8398746399998</v>
      </c>
      <c r="M395">
        <v>4839.4830550800007</v>
      </c>
      <c r="N395">
        <v>4839.4830550800007</v>
      </c>
      <c r="O395">
        <v>4928.0858757699998</v>
      </c>
      <c r="P395">
        <v>4928.0858757699998</v>
      </c>
      <c r="Q395">
        <v>5551.8370272000002</v>
      </c>
      <c r="R395">
        <v>5551.8370272000002</v>
      </c>
      <c r="S395">
        <v>6096.1826010099994</v>
      </c>
      <c r="T395">
        <v>6096.1826010099994</v>
      </c>
      <c r="U395">
        <v>6365.1357159999998</v>
      </c>
      <c r="V395">
        <v>6365.1357159999998</v>
      </c>
      <c r="W395">
        <v>6386.7177339700002</v>
      </c>
      <c r="X395">
        <v>6386.7177339700002</v>
      </c>
      <c r="Y395">
        <v>6364.7129622899993</v>
      </c>
      <c r="Z395">
        <v>6364.7129622899993</v>
      </c>
      <c r="AA395">
        <v>6364.3284898100001</v>
      </c>
      <c r="AB395">
        <v>6364.3284898100001</v>
      </c>
      <c r="AC395">
        <v>6246.27770788</v>
      </c>
      <c r="AD395">
        <v>6246.27770788</v>
      </c>
      <c r="AE395">
        <v>6141.1087907399997</v>
      </c>
      <c r="AF395">
        <v>6141.1087907399997</v>
      </c>
      <c r="AG395">
        <v>6129.529183300001</v>
      </c>
      <c r="AH395">
        <v>6129.529183300001</v>
      </c>
      <c r="AI395">
        <v>6196.1366987399997</v>
      </c>
      <c r="AJ395">
        <v>6196.1366987399997</v>
      </c>
      <c r="AK395">
        <v>6452.2177767000003</v>
      </c>
      <c r="AL395">
        <v>6452.2177767000003</v>
      </c>
      <c r="AM395">
        <v>6694.8682230400009</v>
      </c>
      <c r="AN395">
        <v>6694.8682230400009</v>
      </c>
      <c r="AO395" s="195">
        <v>6721.2975399799998</v>
      </c>
      <c r="AP395">
        <v>6721.2975399799998</v>
      </c>
      <c r="AQ395">
        <v>6551.2748684399994</v>
      </c>
      <c r="AR395">
        <v>6551.2748684399994</v>
      </c>
      <c r="AS395">
        <v>6504.8384346300008</v>
      </c>
      <c r="AT395">
        <v>6504.8384346300008</v>
      </c>
      <c r="AU395">
        <v>6068.2770573899998</v>
      </c>
      <c r="AV395">
        <v>6068.2770573899998</v>
      </c>
      <c r="AW395">
        <v>5992.60906342</v>
      </c>
      <c r="AX395">
        <v>5992.60906342</v>
      </c>
      <c r="AZ395" s="171">
        <f>MAX(C395:AX395)</f>
        <v>6721.2975399799998</v>
      </c>
      <c r="BA395" s="172">
        <f>SUM(C395:AX395)/2000</f>
        <v>142.37418470687007</v>
      </c>
    </row>
    <row r="396" spans="1:53" x14ac:dyDescent="0.25">
      <c r="A396">
        <v>2</v>
      </c>
      <c r="B396"/>
      <c r="C396">
        <v>5999.3334165099996</v>
      </c>
      <c r="D396">
        <v>5999.3334165099996</v>
      </c>
      <c r="E396">
        <v>5598.6448074</v>
      </c>
      <c r="F396">
        <v>5598.6448074</v>
      </c>
      <c r="G396">
        <v>5363.1681637800002</v>
      </c>
      <c r="H396">
        <v>5363.1681637800002</v>
      </c>
      <c r="I396">
        <v>5122.1319393499998</v>
      </c>
      <c r="J396">
        <v>5122.1319393499998</v>
      </c>
      <c r="K396">
        <v>4999.6318294199991</v>
      </c>
      <c r="L396">
        <v>4999.6318294199991</v>
      </c>
      <c r="M396">
        <v>5010.6670244799998</v>
      </c>
      <c r="N396">
        <v>5010.6670244799998</v>
      </c>
      <c r="O396">
        <v>5087.9659058500001</v>
      </c>
      <c r="P396">
        <v>5087.9659058500001</v>
      </c>
      <c r="Q396">
        <v>5748.4529524100008</v>
      </c>
      <c r="R396">
        <v>5748.4529524100008</v>
      </c>
      <c r="S396">
        <v>6268.6225889900006</v>
      </c>
      <c r="T396">
        <v>6268.6225889900006</v>
      </c>
      <c r="U396">
        <v>6511.6426426899998</v>
      </c>
      <c r="V396">
        <v>6511.6426426899998</v>
      </c>
      <c r="W396">
        <v>6517.0639820099996</v>
      </c>
      <c r="X396">
        <v>6517.0639820099996</v>
      </c>
      <c r="Y396">
        <v>6490.4622590899999</v>
      </c>
      <c r="Z396">
        <v>6490.4622590899999</v>
      </c>
      <c r="AA396">
        <v>6497.1843908800001</v>
      </c>
      <c r="AB396">
        <v>6497.1843908800001</v>
      </c>
      <c r="AC396">
        <v>6376.7706217699997</v>
      </c>
      <c r="AD396">
        <v>6376.7706217699997</v>
      </c>
      <c r="AE396">
        <v>6278.6020131400001</v>
      </c>
      <c r="AF396">
        <v>6278.6020131400001</v>
      </c>
      <c r="AG396">
        <v>6286.4538250100004</v>
      </c>
      <c r="AH396">
        <v>6286.4538250100004</v>
      </c>
      <c r="AI396">
        <v>6403.1323551200003</v>
      </c>
      <c r="AJ396">
        <v>6403.1323551200003</v>
      </c>
      <c r="AK396">
        <v>6717.1993579599994</v>
      </c>
      <c r="AL396">
        <v>6717.1993579599994</v>
      </c>
      <c r="AM396">
        <v>6963.1467400199999</v>
      </c>
      <c r="AN396">
        <v>6963.1467400199999</v>
      </c>
      <c r="AO396" s="195">
        <v>6968.61755576</v>
      </c>
      <c r="AP396">
        <v>6968.61755576</v>
      </c>
      <c r="AQ396">
        <v>6787.2780719999992</v>
      </c>
      <c r="AR396">
        <v>6787.2780719999992</v>
      </c>
      <c r="AS396">
        <v>6746.0308325899996</v>
      </c>
      <c r="AT396">
        <v>6746.0308325899996</v>
      </c>
      <c r="AU396">
        <v>6330.9212391199999</v>
      </c>
      <c r="AV396">
        <v>6330.9212391199999</v>
      </c>
      <c r="AW396">
        <v>6294.9047407500002</v>
      </c>
      <c r="AX396">
        <v>6294.9047407500002</v>
      </c>
      <c r="AZ396" s="171">
        <f t="shared" ref="AZ396:AZ401" si="76">MAX(C396:AX396)</f>
        <v>6968.61755576</v>
      </c>
      <c r="BA396" s="172">
        <f t="shared" ref="BA396:BA401" si="77">SUM(C396:AX396)/2000</f>
        <v>147.36802925609996</v>
      </c>
    </row>
    <row r="397" spans="1:53" x14ac:dyDescent="0.25">
      <c r="A397">
        <v>3</v>
      </c>
      <c r="B397"/>
      <c r="C397">
        <v>5868.3833130700004</v>
      </c>
      <c r="D397">
        <v>5868.3833130700004</v>
      </c>
      <c r="E397">
        <v>5492.2186720199998</v>
      </c>
      <c r="F397">
        <v>5492.2186720199998</v>
      </c>
      <c r="G397">
        <v>5276.9190372399999</v>
      </c>
      <c r="H397">
        <v>5276.9190372399999</v>
      </c>
      <c r="I397">
        <v>5064.3500204899992</v>
      </c>
      <c r="J397">
        <v>5064.3500204899992</v>
      </c>
      <c r="K397">
        <v>4965.9840278299998</v>
      </c>
      <c r="L397">
        <v>4965.9840278299998</v>
      </c>
      <c r="M397">
        <v>5005.1915869899995</v>
      </c>
      <c r="N397">
        <v>5005.1915869899995</v>
      </c>
      <c r="O397">
        <v>5074.1766524799996</v>
      </c>
      <c r="P397">
        <v>5074.1766524799996</v>
      </c>
      <c r="Q397">
        <v>5671.2035308699997</v>
      </c>
      <c r="R397">
        <v>5671.2035308699997</v>
      </c>
      <c r="S397">
        <v>6178.9931373099998</v>
      </c>
      <c r="T397">
        <v>6178.9931373099998</v>
      </c>
      <c r="U397">
        <v>6426.63567014</v>
      </c>
      <c r="V397">
        <v>6426.63567014</v>
      </c>
      <c r="W397">
        <v>6439.9107088300007</v>
      </c>
      <c r="X397">
        <v>6439.9107088300007</v>
      </c>
      <c r="Y397">
        <v>6416.9769647399999</v>
      </c>
      <c r="Z397">
        <v>6416.9769647399999</v>
      </c>
      <c r="AA397">
        <v>6419.6184726900001</v>
      </c>
      <c r="AB397">
        <v>6419.6184726900001</v>
      </c>
      <c r="AC397">
        <v>6309.4223739099998</v>
      </c>
      <c r="AD397">
        <v>6309.4223739099998</v>
      </c>
      <c r="AE397">
        <v>6211.8889991600008</v>
      </c>
      <c r="AF397">
        <v>6211.8889991600008</v>
      </c>
      <c r="AG397">
        <v>6204.9088323800006</v>
      </c>
      <c r="AH397">
        <v>6204.9088323800006</v>
      </c>
      <c r="AI397">
        <v>6282.8803885800007</v>
      </c>
      <c r="AJ397">
        <v>6282.8803885800007</v>
      </c>
      <c r="AK397">
        <v>6525.05014734</v>
      </c>
      <c r="AL397">
        <v>6525.05014734</v>
      </c>
      <c r="AM397">
        <v>6756.69873921</v>
      </c>
      <c r="AN397">
        <v>6756.69873921</v>
      </c>
      <c r="AO397" s="195">
        <v>6750.9371277500004</v>
      </c>
      <c r="AP397">
        <v>6750.9371277500004</v>
      </c>
      <c r="AQ397">
        <v>6584.2954217200004</v>
      </c>
      <c r="AR397">
        <v>6584.2954217200004</v>
      </c>
      <c r="AS397">
        <v>6567.5183356500002</v>
      </c>
      <c r="AT397">
        <v>6567.5183356500002</v>
      </c>
      <c r="AU397">
        <v>6174.3580681399999</v>
      </c>
      <c r="AV397">
        <v>6174.3580681399999</v>
      </c>
      <c r="AW397">
        <v>6121.2800393500002</v>
      </c>
      <c r="AX397">
        <v>6121.2800393500002</v>
      </c>
      <c r="AZ397" s="171">
        <f t="shared" si="76"/>
        <v>6756.69873921</v>
      </c>
      <c r="BA397" s="172">
        <f t="shared" si="77"/>
        <v>144.78980026788992</v>
      </c>
    </row>
    <row r="398" spans="1:53" x14ac:dyDescent="0.25">
      <c r="A398">
        <v>4</v>
      </c>
      <c r="B398"/>
      <c r="C398">
        <v>5682.0189520900003</v>
      </c>
      <c r="D398">
        <v>5682.0189520900003</v>
      </c>
      <c r="E398">
        <v>5315.1662343199996</v>
      </c>
      <c r="F398">
        <v>5315.1662343199996</v>
      </c>
      <c r="G398">
        <v>5104.0317461000004</v>
      </c>
      <c r="H398">
        <v>5104.0317461000004</v>
      </c>
      <c r="I398">
        <v>4890.55053288</v>
      </c>
      <c r="J398">
        <v>4890.55053288</v>
      </c>
      <c r="K398">
        <v>4792.3688936099998</v>
      </c>
      <c r="L398">
        <v>4792.3688936099998</v>
      </c>
      <c r="M398">
        <v>4827.8045848900001</v>
      </c>
      <c r="N398">
        <v>4827.8045848900001</v>
      </c>
      <c r="O398">
        <v>4895.0267170099996</v>
      </c>
      <c r="P398">
        <v>4895.0267170099996</v>
      </c>
      <c r="Q398">
        <v>5486.5921129899998</v>
      </c>
      <c r="R398">
        <v>5486.5921129899998</v>
      </c>
      <c r="S398">
        <v>5972.8131540300001</v>
      </c>
      <c r="T398">
        <v>5972.8131540300001</v>
      </c>
      <c r="U398">
        <v>6207.47611065</v>
      </c>
      <c r="V398">
        <v>6207.47611065</v>
      </c>
      <c r="W398">
        <v>6219.0367385300005</v>
      </c>
      <c r="X398">
        <v>6219.0367385300005</v>
      </c>
      <c r="Y398">
        <v>6198.1375986999992</v>
      </c>
      <c r="Z398">
        <v>6198.1375986999992</v>
      </c>
      <c r="AA398">
        <v>6202.43238638</v>
      </c>
      <c r="AB398">
        <v>6202.43238638</v>
      </c>
      <c r="AC398">
        <v>6089.7087211300004</v>
      </c>
      <c r="AD398">
        <v>6089.7087211300004</v>
      </c>
      <c r="AE398">
        <v>5998.4537903399996</v>
      </c>
      <c r="AF398">
        <v>5998.4537903399996</v>
      </c>
      <c r="AG398">
        <v>5996.21098609</v>
      </c>
      <c r="AH398">
        <v>5996.21098609</v>
      </c>
      <c r="AI398">
        <v>6079.5980511899998</v>
      </c>
      <c r="AJ398">
        <v>6079.5980511899998</v>
      </c>
      <c r="AK398">
        <v>6322.93785579</v>
      </c>
      <c r="AL398">
        <v>6322.93785579</v>
      </c>
      <c r="AM398">
        <v>6532.0901797400002</v>
      </c>
      <c r="AN398">
        <v>6532.0901797400002</v>
      </c>
      <c r="AO398">
        <v>6525.9529293699998</v>
      </c>
      <c r="AP398">
        <v>6525.9529293699998</v>
      </c>
      <c r="AQ398">
        <v>6360.14776016</v>
      </c>
      <c r="AR398">
        <v>6360.14776016</v>
      </c>
      <c r="AS398">
        <v>6342.1580766099996</v>
      </c>
      <c r="AT398">
        <v>6342.1580766099996</v>
      </c>
      <c r="AU398">
        <v>5964.1966696500003</v>
      </c>
      <c r="AV398">
        <v>5964.1966696500003</v>
      </c>
      <c r="AW398" s="195">
        <v>5930.2308311400002</v>
      </c>
      <c r="AX398">
        <v>5930.2308311400002</v>
      </c>
      <c r="AZ398" s="171">
        <f t="shared" si="76"/>
        <v>6532.0901797400002</v>
      </c>
      <c r="BA398" s="172">
        <f t="shared" si="77"/>
        <v>139.93514161339002</v>
      </c>
    </row>
    <row r="399" spans="1:53" x14ac:dyDescent="0.25">
      <c r="A399">
        <v>5</v>
      </c>
      <c r="B399"/>
      <c r="C399">
        <v>5672.5925596899997</v>
      </c>
      <c r="D399">
        <v>5672.5925596899997</v>
      </c>
      <c r="E399">
        <v>5305.9022241999992</v>
      </c>
      <c r="F399">
        <v>5305.9022241999992</v>
      </c>
      <c r="G399">
        <v>5094.4323533500001</v>
      </c>
      <c r="H399">
        <v>5094.4323533500001</v>
      </c>
      <c r="I399">
        <v>4880.3545464700001</v>
      </c>
      <c r="J399">
        <v>4880.3545464700001</v>
      </c>
      <c r="K399">
        <v>4790.77591622</v>
      </c>
      <c r="L399">
        <v>4790.77591622</v>
      </c>
      <c r="M399">
        <v>4848.2782438599997</v>
      </c>
      <c r="N399">
        <v>4848.2782438599997</v>
      </c>
      <c r="O399">
        <v>4924.5227481900001</v>
      </c>
      <c r="P399">
        <v>4924.5227481900001</v>
      </c>
      <c r="Q399">
        <v>5509.0982926000006</v>
      </c>
      <c r="R399">
        <v>5509.0982926000006</v>
      </c>
      <c r="S399">
        <v>5996.9699254500001</v>
      </c>
      <c r="T399">
        <v>5996.9699254500001</v>
      </c>
      <c r="U399">
        <v>6230.6606700400007</v>
      </c>
      <c r="V399">
        <v>6230.6606700400007</v>
      </c>
      <c r="W399">
        <v>6235.3306637300002</v>
      </c>
      <c r="X399">
        <v>6235.3306637300002</v>
      </c>
      <c r="Y399">
        <v>6205.60437877</v>
      </c>
      <c r="Z399">
        <v>6205.60437877</v>
      </c>
      <c r="AA399">
        <v>6201.3420248799994</v>
      </c>
      <c r="AB399">
        <v>6201.3420248799994</v>
      </c>
      <c r="AC399">
        <v>6085.4774927500002</v>
      </c>
      <c r="AD399">
        <v>6085.4774927500002</v>
      </c>
      <c r="AE399">
        <v>5988.3936144499994</v>
      </c>
      <c r="AF399">
        <v>5988.3936144499994</v>
      </c>
      <c r="AG399">
        <v>5978.0068060699996</v>
      </c>
      <c r="AH399">
        <v>5978.0068060699996</v>
      </c>
      <c r="AI399">
        <v>6026.5512981399997</v>
      </c>
      <c r="AJ399">
        <v>6026.5512981399997</v>
      </c>
      <c r="AK399">
        <v>6258.2656523300002</v>
      </c>
      <c r="AL399">
        <v>6258.2656523300002</v>
      </c>
      <c r="AM399">
        <v>6525.4299084699996</v>
      </c>
      <c r="AN399">
        <v>6525.4299084699996</v>
      </c>
      <c r="AO399">
        <v>6565.481083300001</v>
      </c>
      <c r="AP399">
        <v>6565.481083300001</v>
      </c>
      <c r="AQ399">
        <v>6426.2900318400007</v>
      </c>
      <c r="AR399">
        <v>6426.2900318400007</v>
      </c>
      <c r="AS399">
        <v>6371.791604</v>
      </c>
      <c r="AT399">
        <v>6371.791604</v>
      </c>
      <c r="AU399">
        <v>5951.7942262799997</v>
      </c>
      <c r="AV399" s="195">
        <v>5951.7942262799997</v>
      </c>
      <c r="AW399">
        <v>5910.8853249200001</v>
      </c>
      <c r="AX399">
        <v>5910.8853249200001</v>
      </c>
      <c r="AZ399" s="171">
        <f t="shared" si="76"/>
        <v>6565.481083300001</v>
      </c>
      <c r="BA399" s="172">
        <f t="shared" si="77"/>
        <v>139.98423159000001</v>
      </c>
    </row>
    <row r="400" spans="1:53" x14ac:dyDescent="0.25">
      <c r="A400">
        <v>6</v>
      </c>
      <c r="B400"/>
      <c r="C400">
        <v>5543.7407864500001</v>
      </c>
      <c r="D400">
        <v>5543.7407864500001</v>
      </c>
      <c r="E400">
        <v>5207.3087115099997</v>
      </c>
      <c r="F400">
        <v>5207.3087115099997</v>
      </c>
      <c r="G400">
        <v>4967.6573341399999</v>
      </c>
      <c r="H400">
        <v>4967.6573341399999</v>
      </c>
      <c r="I400">
        <v>4820.3390237399999</v>
      </c>
      <c r="J400">
        <v>4820.3390237399999</v>
      </c>
      <c r="K400">
        <v>4673.7874709999996</v>
      </c>
      <c r="L400">
        <v>4673.7874709999996</v>
      </c>
      <c r="M400">
        <v>4524.8143304200003</v>
      </c>
      <c r="N400">
        <v>4524.8143304200003</v>
      </c>
      <c r="O400">
        <v>4565.88419927</v>
      </c>
      <c r="P400">
        <v>4565.88419927</v>
      </c>
      <c r="Q400">
        <v>4963.3701327999997</v>
      </c>
      <c r="R400">
        <v>4963.3701327999997</v>
      </c>
      <c r="S400">
        <v>5339.93699698</v>
      </c>
      <c r="T400">
        <v>5339.93699698</v>
      </c>
      <c r="U400">
        <v>5647.5547370200002</v>
      </c>
      <c r="V400">
        <v>5647.5547370200002</v>
      </c>
      <c r="W400">
        <v>5864.9774973599997</v>
      </c>
      <c r="X400">
        <v>5864.9774973599997</v>
      </c>
      <c r="Y400">
        <v>5968.7969639299999</v>
      </c>
      <c r="Z400">
        <v>5968.7969639299999</v>
      </c>
      <c r="AA400">
        <v>6035.3672319200004</v>
      </c>
      <c r="AB400">
        <v>6035.3672319200004</v>
      </c>
      <c r="AC400">
        <v>5928.3162407899999</v>
      </c>
      <c r="AD400">
        <v>5928.3162407899999</v>
      </c>
      <c r="AE400">
        <v>5852.3899025999999</v>
      </c>
      <c r="AF400">
        <v>5852.3899025999999</v>
      </c>
      <c r="AG400">
        <v>5794.7698956000004</v>
      </c>
      <c r="AH400">
        <v>5794.7698956000004</v>
      </c>
      <c r="AI400">
        <v>5768.3751348500009</v>
      </c>
      <c r="AJ400">
        <v>5768.3751348500009</v>
      </c>
      <c r="AK400">
        <v>5949.9882474400001</v>
      </c>
      <c r="AL400">
        <v>5949.9882474400001</v>
      </c>
      <c r="AM400">
        <v>6113.5276918400004</v>
      </c>
      <c r="AN400">
        <v>6113.5276918400004</v>
      </c>
      <c r="AO400" s="195">
        <v>6193.2317170699998</v>
      </c>
      <c r="AP400">
        <v>6193.2317170699998</v>
      </c>
      <c r="AQ400">
        <v>6142.3715844799999</v>
      </c>
      <c r="AR400">
        <v>6142.3715844799999</v>
      </c>
      <c r="AS400">
        <v>6101.88565982</v>
      </c>
      <c r="AT400">
        <v>6101.88565982</v>
      </c>
      <c r="AU400">
        <v>5762.4251684399997</v>
      </c>
      <c r="AV400">
        <v>5762.4251684399997</v>
      </c>
      <c r="AW400">
        <v>5673.8143535400004</v>
      </c>
      <c r="AX400">
        <v>5673.8143535400004</v>
      </c>
      <c r="AZ400" s="171">
        <f t="shared" si="76"/>
        <v>6193.2317170699998</v>
      </c>
      <c r="BA400" s="172">
        <f t="shared" si="77"/>
        <v>133.40463101301</v>
      </c>
    </row>
    <row r="401" spans="1:53" x14ac:dyDescent="0.25">
      <c r="A401">
        <v>7</v>
      </c>
      <c r="B401"/>
      <c r="C401">
        <v>6016.9186277199997</v>
      </c>
      <c r="D401">
        <v>6016.9186277199997</v>
      </c>
      <c r="E401">
        <v>5643.5420786000013</v>
      </c>
      <c r="F401">
        <v>5643.5420786000013</v>
      </c>
      <c r="G401">
        <v>5359.8474176100008</v>
      </c>
      <c r="H401">
        <v>5359.8474176100008</v>
      </c>
      <c r="I401">
        <v>5185.5037655300002</v>
      </c>
      <c r="J401">
        <v>5185.5037655300002</v>
      </c>
      <c r="K401">
        <v>5052.4424178099998</v>
      </c>
      <c r="L401">
        <v>5052.4424178099998</v>
      </c>
      <c r="M401">
        <v>4861.9156568199996</v>
      </c>
      <c r="N401">
        <v>4861.9156568199996</v>
      </c>
      <c r="O401">
        <v>4627.1412805399996</v>
      </c>
      <c r="P401">
        <v>4627.1412805399996</v>
      </c>
      <c r="Q401">
        <v>4511.9496910600001</v>
      </c>
      <c r="R401">
        <v>4511.9496910600001</v>
      </c>
      <c r="S401">
        <v>4585.1746300900004</v>
      </c>
      <c r="T401">
        <v>4585.1746300900004</v>
      </c>
      <c r="U401">
        <v>4961.8713527700002</v>
      </c>
      <c r="V401">
        <v>4961.8713527700002</v>
      </c>
      <c r="W401">
        <v>5382.7118397800004</v>
      </c>
      <c r="X401">
        <v>5382.7118397800004</v>
      </c>
      <c r="Y401">
        <v>5656.5501507999998</v>
      </c>
      <c r="Z401">
        <v>5656.5501507999998</v>
      </c>
      <c r="AA401">
        <v>5882.2510750000001</v>
      </c>
      <c r="AB401">
        <v>5882.2510750000001</v>
      </c>
      <c r="AC401">
        <v>5938.9215198600004</v>
      </c>
      <c r="AD401">
        <v>5938.9215198600004</v>
      </c>
      <c r="AE401">
        <v>5879.7372901500003</v>
      </c>
      <c r="AF401">
        <v>5879.7372901500003</v>
      </c>
      <c r="AG401">
        <v>5780.6484041599997</v>
      </c>
      <c r="AH401">
        <v>5780.6484041599997</v>
      </c>
      <c r="AI401">
        <v>5819.1940742400002</v>
      </c>
      <c r="AJ401">
        <v>5819.1940742400002</v>
      </c>
      <c r="AK401">
        <v>6271.7216436500003</v>
      </c>
      <c r="AL401">
        <v>6271.7216436500003</v>
      </c>
      <c r="AM401">
        <v>6676.4030722399993</v>
      </c>
      <c r="AN401">
        <v>6676.4030722399993</v>
      </c>
      <c r="AO401" s="195">
        <v>6711.4298276000009</v>
      </c>
      <c r="AP401">
        <v>6711.4298276000009</v>
      </c>
      <c r="AQ401">
        <v>6466.1316423300004</v>
      </c>
      <c r="AR401">
        <v>6466.1316423300004</v>
      </c>
      <c r="AS401">
        <v>6237.7592891300001</v>
      </c>
      <c r="AT401">
        <v>6237.7592891300001</v>
      </c>
      <c r="AU401">
        <v>5914.23687986</v>
      </c>
      <c r="AV401">
        <v>5914.23687986</v>
      </c>
      <c r="AW401">
        <v>6044.12173239</v>
      </c>
      <c r="AX401">
        <v>6044.12173239</v>
      </c>
      <c r="AZ401" s="171">
        <f t="shared" si="76"/>
        <v>6711.4298276000009</v>
      </c>
      <c r="BA401" s="172">
        <f t="shared" si="77"/>
        <v>135.46812535973999</v>
      </c>
    </row>
    <row r="402" spans="1:53"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s="195"/>
      <c r="AP402"/>
      <c r="AQ402"/>
      <c r="AR402"/>
      <c r="AS402"/>
      <c r="AT402"/>
      <c r="AU402"/>
      <c r="AV402"/>
      <c r="AW402"/>
      <c r="AX402"/>
    </row>
    <row r="403" spans="1:53" x14ac:dyDescent="0.25">
      <c r="A403" t="s">
        <v>241</v>
      </c>
      <c r="B403">
        <v>40</v>
      </c>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s="195"/>
      <c r="AP403"/>
      <c r="AQ403"/>
      <c r="AR403"/>
      <c r="AS403"/>
      <c r="AT403"/>
      <c r="AU403"/>
      <c r="AV403"/>
      <c r="AW403"/>
      <c r="AX403"/>
      <c r="AZ403"/>
      <c r="BA403"/>
    </row>
    <row r="404" spans="1:53" x14ac:dyDescent="0.25">
      <c r="A404" t="s">
        <v>78</v>
      </c>
      <c r="B404" t="s">
        <v>242</v>
      </c>
      <c r="C404" t="s">
        <v>272</v>
      </c>
      <c r="D404" t="s">
        <v>273</v>
      </c>
      <c r="E404" t="s">
        <v>272</v>
      </c>
      <c r="F404" t="s">
        <v>273</v>
      </c>
      <c r="G404" t="s">
        <v>272</v>
      </c>
      <c r="H404" t="s">
        <v>273</v>
      </c>
      <c r="I404" t="s">
        <v>272</v>
      </c>
      <c r="J404" t="s">
        <v>273</v>
      </c>
      <c r="K404" t="s">
        <v>272</v>
      </c>
      <c r="L404" t="s">
        <v>273</v>
      </c>
      <c r="M404" t="s">
        <v>272</v>
      </c>
      <c r="N404" t="s">
        <v>273</v>
      </c>
      <c r="O404" t="s">
        <v>272</v>
      </c>
      <c r="P404" t="s">
        <v>273</v>
      </c>
      <c r="Q404" t="s">
        <v>272</v>
      </c>
      <c r="R404" t="s">
        <v>273</v>
      </c>
      <c r="S404" t="s">
        <v>272</v>
      </c>
      <c r="T404" t="s">
        <v>273</v>
      </c>
      <c r="U404" t="s">
        <v>272</v>
      </c>
      <c r="V404" t="s">
        <v>273</v>
      </c>
      <c r="W404" t="s">
        <v>272</v>
      </c>
      <c r="X404" t="s">
        <v>273</v>
      </c>
      <c r="Y404" t="s">
        <v>272</v>
      </c>
      <c r="Z404" t="s">
        <v>273</v>
      </c>
      <c r="AA404" t="s">
        <v>272</v>
      </c>
      <c r="AB404" t="s">
        <v>273</v>
      </c>
      <c r="AC404" t="s">
        <v>272</v>
      </c>
      <c r="AD404" t="s">
        <v>273</v>
      </c>
      <c r="AE404" t="s">
        <v>272</v>
      </c>
      <c r="AF404" t="s">
        <v>273</v>
      </c>
      <c r="AG404" t="s">
        <v>272</v>
      </c>
      <c r="AH404" t="s">
        <v>273</v>
      </c>
      <c r="AI404" t="s">
        <v>272</v>
      </c>
      <c r="AJ404" t="s">
        <v>273</v>
      </c>
      <c r="AK404" t="s">
        <v>272</v>
      </c>
      <c r="AL404" t="s">
        <v>273</v>
      </c>
      <c r="AM404" t="s">
        <v>272</v>
      </c>
      <c r="AN404" t="s">
        <v>273</v>
      </c>
      <c r="AO404" t="s">
        <v>272</v>
      </c>
      <c r="AP404" t="s">
        <v>273</v>
      </c>
      <c r="AQ404" t="s">
        <v>272</v>
      </c>
      <c r="AR404" t="s">
        <v>273</v>
      </c>
      <c r="AS404" t="s">
        <v>272</v>
      </c>
      <c r="AT404" t="s">
        <v>273</v>
      </c>
      <c r="AU404" t="s">
        <v>272</v>
      </c>
      <c r="AV404" t="s">
        <v>273</v>
      </c>
      <c r="AW404" t="s">
        <v>272</v>
      </c>
      <c r="AX404" s="195" t="s">
        <v>243</v>
      </c>
      <c r="AZ404"/>
      <c r="BA404"/>
    </row>
    <row r="405" spans="1:53" x14ac:dyDescent="0.25">
      <c r="A405">
        <v>1</v>
      </c>
      <c r="B405"/>
      <c r="C405">
        <v>5842.0117633299997</v>
      </c>
      <c r="D405">
        <v>5842.0117633299997</v>
      </c>
      <c r="E405">
        <v>5449.5288530099997</v>
      </c>
      <c r="F405">
        <v>5449.5288530099997</v>
      </c>
      <c r="G405">
        <v>5207.9839714200007</v>
      </c>
      <c r="H405">
        <v>5207.9839714200007</v>
      </c>
      <c r="I405">
        <v>4967.5639927599996</v>
      </c>
      <c r="J405">
        <v>4967.5639927599996</v>
      </c>
      <c r="K405">
        <v>4865.2573055799994</v>
      </c>
      <c r="L405">
        <v>4865.2573055799994</v>
      </c>
      <c r="M405">
        <v>4914.2978759899997</v>
      </c>
      <c r="N405">
        <v>4914.2978759899997</v>
      </c>
      <c r="O405">
        <v>5028.5673724799999</v>
      </c>
      <c r="P405">
        <v>5028.5673724799999</v>
      </c>
      <c r="Q405">
        <v>5707.208942100001</v>
      </c>
      <c r="R405">
        <v>5707.208942100001</v>
      </c>
      <c r="S405">
        <v>6268.2314150700004</v>
      </c>
      <c r="T405">
        <v>6268.2314150700004</v>
      </c>
      <c r="U405">
        <v>6521.8820526</v>
      </c>
      <c r="V405">
        <v>6521.8820526</v>
      </c>
      <c r="W405">
        <v>6530.6141648299999</v>
      </c>
      <c r="X405">
        <v>6530.6141648299999</v>
      </c>
      <c r="Y405">
        <v>6506.7374577800001</v>
      </c>
      <c r="Z405">
        <v>6506.7374577800001</v>
      </c>
      <c r="AA405">
        <v>6508.8551970999997</v>
      </c>
      <c r="AB405">
        <v>6508.8551970999997</v>
      </c>
      <c r="AC405">
        <v>6370.3824651800014</v>
      </c>
      <c r="AD405">
        <v>6370.3824651800014</v>
      </c>
      <c r="AE405">
        <v>6268.0688259899998</v>
      </c>
      <c r="AF405">
        <v>6268.0688259899998</v>
      </c>
      <c r="AG405">
        <v>6279.3306732599985</v>
      </c>
      <c r="AH405">
        <v>6279.3306732599985</v>
      </c>
      <c r="AI405">
        <v>6411.3013645200008</v>
      </c>
      <c r="AJ405">
        <v>6411.3013645200008</v>
      </c>
      <c r="AK405">
        <v>6759.4912856800001</v>
      </c>
      <c r="AL405">
        <v>6759.4912856800001</v>
      </c>
      <c r="AM405">
        <v>7011.6558113999999</v>
      </c>
      <c r="AN405">
        <v>7011.6558113999999</v>
      </c>
      <c r="AO405">
        <v>7080.2814541300004</v>
      </c>
      <c r="AP405">
        <v>7080.2814541300004</v>
      </c>
      <c r="AQ405">
        <v>6912.7746176999999</v>
      </c>
      <c r="AR405">
        <v>6912.7746176999999</v>
      </c>
      <c r="AS405" s="195">
        <v>6685.2013865099998</v>
      </c>
      <c r="AT405">
        <v>6685.2013865099998</v>
      </c>
      <c r="AU405">
        <v>6181.4251393699997</v>
      </c>
      <c r="AV405">
        <v>6181.4251393699997</v>
      </c>
      <c r="AW405">
        <v>6124.2441587499998</v>
      </c>
      <c r="AX405">
        <v>6124.2441587499998</v>
      </c>
      <c r="AZ405" s="171">
        <f>MAX(C405:AX405)</f>
        <v>7080.2814541300004</v>
      </c>
      <c r="BA405" s="172">
        <f>SUM(C405:AX405)/2000</f>
        <v>146.40289754654</v>
      </c>
    </row>
    <row r="406" spans="1:53" x14ac:dyDescent="0.25">
      <c r="A406">
        <v>2</v>
      </c>
      <c r="B406"/>
      <c r="C406">
        <v>6046.28134254</v>
      </c>
      <c r="D406">
        <v>6046.28134254</v>
      </c>
      <c r="E406">
        <v>5687.1434702199986</v>
      </c>
      <c r="F406">
        <v>5687.1434702199986</v>
      </c>
      <c r="G406">
        <v>5463.7986164800004</v>
      </c>
      <c r="H406">
        <v>5463.7986164800004</v>
      </c>
      <c r="I406">
        <v>5227.69746055</v>
      </c>
      <c r="J406">
        <v>5227.69746055</v>
      </c>
      <c r="K406">
        <v>5124.8777295899999</v>
      </c>
      <c r="L406">
        <v>5124.8777295899999</v>
      </c>
      <c r="M406">
        <v>5160.2500517099998</v>
      </c>
      <c r="N406">
        <v>5160.2500517099998</v>
      </c>
      <c r="O406">
        <v>5224.6992549300003</v>
      </c>
      <c r="P406">
        <v>5224.6992549300003</v>
      </c>
      <c r="Q406">
        <v>5833.6172222499999</v>
      </c>
      <c r="R406">
        <v>5833.6172222499999</v>
      </c>
      <c r="S406">
        <v>6345.4704580899997</v>
      </c>
      <c r="T406">
        <v>6345.4704580899997</v>
      </c>
      <c r="U406">
        <v>6570.8688579700001</v>
      </c>
      <c r="V406">
        <v>6570.8688579700001</v>
      </c>
      <c r="W406">
        <v>6562.1551471399998</v>
      </c>
      <c r="X406">
        <v>6562.1551471399998</v>
      </c>
      <c r="Y406">
        <v>6526.9203652199994</v>
      </c>
      <c r="Z406">
        <v>6526.9203652199994</v>
      </c>
      <c r="AA406">
        <v>6524.0012525099992</v>
      </c>
      <c r="AB406">
        <v>6524.0012525099992</v>
      </c>
      <c r="AC406">
        <v>6387.8842067200003</v>
      </c>
      <c r="AD406">
        <v>6387.8842067200003</v>
      </c>
      <c r="AE406">
        <v>6286.9613913600006</v>
      </c>
      <c r="AF406">
        <v>6286.9613913600006</v>
      </c>
      <c r="AG406">
        <v>6287.3159531199999</v>
      </c>
      <c r="AH406">
        <v>6287.3159531199999</v>
      </c>
      <c r="AI406">
        <v>6373.1964910300003</v>
      </c>
      <c r="AJ406">
        <v>6373.1964910300003</v>
      </c>
      <c r="AK406">
        <v>6674.5656111300004</v>
      </c>
      <c r="AL406">
        <v>6674.5656111300004</v>
      </c>
      <c r="AM406">
        <v>6986.4795101300006</v>
      </c>
      <c r="AN406">
        <v>6986.4795101300006</v>
      </c>
      <c r="AO406">
        <v>7096.5598821699996</v>
      </c>
      <c r="AP406">
        <v>7096.5598821699996</v>
      </c>
      <c r="AQ406">
        <v>6985.5494508399997</v>
      </c>
      <c r="AR406">
        <v>6985.5494508399997</v>
      </c>
      <c r="AS406" s="195">
        <v>6780.2894715599996</v>
      </c>
      <c r="AT406">
        <v>6780.2894715599996</v>
      </c>
      <c r="AU406">
        <v>6302.1263786500003</v>
      </c>
      <c r="AV406">
        <v>6302.1263786500003</v>
      </c>
      <c r="AW406">
        <v>6282.7724536700007</v>
      </c>
      <c r="AX406">
        <v>6282.7724536700007</v>
      </c>
      <c r="AZ406" s="171">
        <f t="shared" ref="AZ406:AZ411" si="78">MAX(C406:AX406)</f>
        <v>7096.5598821699996</v>
      </c>
      <c r="BA406" s="172">
        <f t="shared" ref="BA406:BA411" si="79">SUM(C406:AX406)/2000</f>
        <v>148.74148202958</v>
      </c>
    </row>
    <row r="407" spans="1:53" x14ac:dyDescent="0.25">
      <c r="A407">
        <v>3</v>
      </c>
      <c r="B407"/>
      <c r="C407">
        <v>6235.2520153700007</v>
      </c>
      <c r="D407">
        <v>6235.2520153700007</v>
      </c>
      <c r="E407">
        <v>5845.5026571900007</v>
      </c>
      <c r="F407">
        <v>5845.5026571900007</v>
      </c>
      <c r="G407">
        <v>5598.0814919899994</v>
      </c>
      <c r="H407">
        <v>5598.0814919899994</v>
      </c>
      <c r="I407">
        <v>5334.6594108199997</v>
      </c>
      <c r="J407">
        <v>5334.6594108199997</v>
      </c>
      <c r="K407">
        <v>5217.8634062199999</v>
      </c>
      <c r="L407">
        <v>5217.8634062199999</v>
      </c>
      <c r="M407">
        <v>5222.1240842400002</v>
      </c>
      <c r="N407">
        <v>5222.1240842400002</v>
      </c>
      <c r="O407">
        <v>5266.7441239500004</v>
      </c>
      <c r="P407">
        <v>5266.7441239500004</v>
      </c>
      <c r="Q407">
        <v>5909.4820879100007</v>
      </c>
      <c r="R407">
        <v>5909.4820879100007</v>
      </c>
      <c r="S407">
        <v>6466.1228026400004</v>
      </c>
      <c r="T407">
        <v>6466.1228026400004</v>
      </c>
      <c r="U407">
        <v>6720.7899936499998</v>
      </c>
      <c r="V407">
        <v>6720.7899936499998</v>
      </c>
      <c r="W407">
        <v>6727.3149060300002</v>
      </c>
      <c r="X407">
        <v>6727.3149060300002</v>
      </c>
      <c r="Y407">
        <v>6696.2676653799999</v>
      </c>
      <c r="Z407">
        <v>6696.2676653799999</v>
      </c>
      <c r="AA407">
        <v>6699.9144299300006</v>
      </c>
      <c r="AB407">
        <v>6699.9144299300006</v>
      </c>
      <c r="AC407">
        <v>6555.7240549599992</v>
      </c>
      <c r="AD407">
        <v>6555.7240549599992</v>
      </c>
      <c r="AE407">
        <v>6437.8986765299996</v>
      </c>
      <c r="AF407">
        <v>6437.8986765299996</v>
      </c>
      <c r="AG407">
        <v>6431.1478873699998</v>
      </c>
      <c r="AH407">
        <v>6431.1478873699998</v>
      </c>
      <c r="AI407">
        <v>6520.6602782300006</v>
      </c>
      <c r="AJ407">
        <v>6520.6602782300006</v>
      </c>
      <c r="AK407">
        <v>6854.9266253800006</v>
      </c>
      <c r="AL407">
        <v>6854.9266253800006</v>
      </c>
      <c r="AM407">
        <v>7208.1787011500001</v>
      </c>
      <c r="AN407">
        <v>7208.1787011500001</v>
      </c>
      <c r="AO407">
        <v>7340.4122282099997</v>
      </c>
      <c r="AP407">
        <v>7340.4122282099997</v>
      </c>
      <c r="AQ407">
        <v>7236.2086385299999</v>
      </c>
      <c r="AR407">
        <v>7236.2086385299999</v>
      </c>
      <c r="AS407" s="195">
        <v>7020.3378297700001</v>
      </c>
      <c r="AT407">
        <v>7020.3378297700001</v>
      </c>
      <c r="AU407">
        <v>6510.6508034899998</v>
      </c>
      <c r="AV407">
        <v>6510.6508034899998</v>
      </c>
      <c r="AW407">
        <v>6482.4653239899999</v>
      </c>
      <c r="AX407">
        <v>6482.4653239899999</v>
      </c>
      <c r="AZ407" s="171">
        <f t="shared" si="78"/>
        <v>7340.4122282099997</v>
      </c>
      <c r="BA407" s="172">
        <f t="shared" si="79"/>
        <v>152.53873012293002</v>
      </c>
    </row>
    <row r="408" spans="1:53" x14ac:dyDescent="0.25">
      <c r="A408">
        <v>4</v>
      </c>
      <c r="B408"/>
      <c r="C408">
        <v>6142.0474474000002</v>
      </c>
      <c r="D408">
        <v>6142.0474474000002</v>
      </c>
      <c r="E408">
        <v>5771.9213630499999</v>
      </c>
      <c r="F408">
        <v>5771.9213630499999</v>
      </c>
      <c r="G408">
        <v>5538.9052109300001</v>
      </c>
      <c r="H408">
        <v>5538.9052109300001</v>
      </c>
      <c r="I408">
        <v>5291.0652274500007</v>
      </c>
      <c r="J408">
        <v>5291.0652274500007</v>
      </c>
      <c r="K408">
        <v>5184.1158601000006</v>
      </c>
      <c r="L408">
        <v>5184.1158601000006</v>
      </c>
      <c r="M408">
        <v>5208.6505611000002</v>
      </c>
      <c r="N408">
        <v>5208.6505611000002</v>
      </c>
      <c r="O408">
        <v>5268.59371895</v>
      </c>
      <c r="P408">
        <v>5268.59371895</v>
      </c>
      <c r="Q408">
        <v>5891.9792532800002</v>
      </c>
      <c r="R408">
        <v>5891.9792532800002</v>
      </c>
      <c r="S408">
        <v>6418.5773666599998</v>
      </c>
      <c r="T408">
        <v>6418.5773666599998</v>
      </c>
      <c r="U408">
        <v>6651.24221597</v>
      </c>
      <c r="V408">
        <v>6651.24221597</v>
      </c>
      <c r="W408">
        <v>6643.7221305700004</v>
      </c>
      <c r="X408">
        <v>6643.7221305700004</v>
      </c>
      <c r="Y408">
        <v>6605.8122137399996</v>
      </c>
      <c r="Z408">
        <v>6605.8122137399996</v>
      </c>
      <c r="AA408">
        <v>6601.6890970500008</v>
      </c>
      <c r="AB408">
        <v>6601.6890970500008</v>
      </c>
      <c r="AC408">
        <v>6462.9705749299992</v>
      </c>
      <c r="AD408">
        <v>6462.9705749299992</v>
      </c>
      <c r="AE408">
        <v>6353.9202118200001</v>
      </c>
      <c r="AF408">
        <v>6353.9202118200001</v>
      </c>
      <c r="AG408">
        <v>6349.3239383399996</v>
      </c>
      <c r="AH408">
        <v>6349.3239383399996</v>
      </c>
      <c r="AI408">
        <v>6426.3150310499996</v>
      </c>
      <c r="AJ408">
        <v>6426.3150310499996</v>
      </c>
      <c r="AK408">
        <v>6732.1990430799997</v>
      </c>
      <c r="AL408">
        <v>6732.1990430799997</v>
      </c>
      <c r="AM408">
        <v>7077.3056993699993</v>
      </c>
      <c r="AN408">
        <v>7077.3056993699993</v>
      </c>
      <c r="AO408">
        <v>7216.8558592500003</v>
      </c>
      <c r="AP408">
        <v>7216.8558592500003</v>
      </c>
      <c r="AQ408">
        <v>7114.1051455899997</v>
      </c>
      <c r="AR408">
        <v>7114.1051455899997</v>
      </c>
      <c r="AS408" s="195">
        <v>6896.1401514600002</v>
      </c>
      <c r="AT408">
        <v>6896.1401514600002</v>
      </c>
      <c r="AU408">
        <v>6395.4235609999996</v>
      </c>
      <c r="AV408">
        <v>6395.4235609999996</v>
      </c>
      <c r="AW408">
        <v>6370.9328863400006</v>
      </c>
      <c r="AX408">
        <v>6370.9328863400006</v>
      </c>
      <c r="AZ408" s="171">
        <f t="shared" si="78"/>
        <v>7216.8558592500003</v>
      </c>
      <c r="BA408" s="172">
        <f t="shared" si="79"/>
        <v>150.61381376848001</v>
      </c>
    </row>
    <row r="409" spans="1:53" x14ac:dyDescent="0.25">
      <c r="A409">
        <v>5</v>
      </c>
      <c r="B409"/>
      <c r="C409">
        <v>6036.7773373500004</v>
      </c>
      <c r="D409">
        <v>6036.7773373500004</v>
      </c>
      <c r="E409">
        <v>5673.9509302799997</v>
      </c>
      <c r="F409">
        <v>5673.9509302799997</v>
      </c>
      <c r="G409">
        <v>5446.2507518999992</v>
      </c>
      <c r="H409">
        <v>5446.2507518999992</v>
      </c>
      <c r="I409">
        <v>5201.3014511499996</v>
      </c>
      <c r="J409">
        <v>5201.3014511499996</v>
      </c>
      <c r="K409">
        <v>5097.41734249</v>
      </c>
      <c r="L409">
        <v>5097.41734249</v>
      </c>
      <c r="M409">
        <v>5127.7809595500003</v>
      </c>
      <c r="N409">
        <v>5127.7809595500003</v>
      </c>
      <c r="O409">
        <v>5195.6924856300002</v>
      </c>
      <c r="P409">
        <v>5195.6924856300002</v>
      </c>
      <c r="Q409">
        <v>5817.4759118600005</v>
      </c>
      <c r="R409">
        <v>5817.4759118600005</v>
      </c>
      <c r="S409">
        <v>6327.3277721100003</v>
      </c>
      <c r="T409">
        <v>6327.3277721100003</v>
      </c>
      <c r="U409">
        <v>6545.6369671000011</v>
      </c>
      <c r="V409">
        <v>6545.6369671000011</v>
      </c>
      <c r="W409">
        <v>6530.3438789800002</v>
      </c>
      <c r="X409">
        <v>6530.3438789800002</v>
      </c>
      <c r="Y409">
        <v>6488.8937791300004</v>
      </c>
      <c r="Z409">
        <v>6488.8937791300004</v>
      </c>
      <c r="AA409">
        <v>6482.4064612000002</v>
      </c>
      <c r="AB409">
        <v>6482.4064612000002</v>
      </c>
      <c r="AC409">
        <v>6344.1800508400001</v>
      </c>
      <c r="AD409">
        <v>6344.1800508400001</v>
      </c>
      <c r="AE409">
        <v>6241.2958239799991</v>
      </c>
      <c r="AF409">
        <v>6241.2958239799991</v>
      </c>
      <c r="AG409">
        <v>6241.7426091699999</v>
      </c>
      <c r="AH409">
        <v>6241.7426091699999</v>
      </c>
      <c r="AI409">
        <v>6321.8053829399996</v>
      </c>
      <c r="AJ409">
        <v>6321.8053829399996</v>
      </c>
      <c r="AK409">
        <v>6624.8135553100001</v>
      </c>
      <c r="AL409">
        <v>6624.8135553100001</v>
      </c>
      <c r="AM409">
        <v>6966.8377768600003</v>
      </c>
      <c r="AN409">
        <v>6966.8377768600003</v>
      </c>
      <c r="AO409">
        <v>7105.0679821000003</v>
      </c>
      <c r="AP409">
        <v>7105.0679821000003</v>
      </c>
      <c r="AQ409">
        <v>6997.7459755399996</v>
      </c>
      <c r="AR409">
        <v>6997.7459755399996</v>
      </c>
      <c r="AS409" s="195">
        <v>6776.8693931199996</v>
      </c>
      <c r="AT409">
        <v>6776.8693931199996</v>
      </c>
      <c r="AU409">
        <v>6280.9361449300004</v>
      </c>
      <c r="AV409">
        <v>6280.9361449300004</v>
      </c>
      <c r="AW409">
        <v>6264.2739567899998</v>
      </c>
      <c r="AX409">
        <v>6264.2739567899998</v>
      </c>
      <c r="AZ409" s="171">
        <f t="shared" si="78"/>
        <v>7105.0679821000003</v>
      </c>
      <c r="BA409" s="172">
        <f t="shared" si="79"/>
        <v>148.13682468031001</v>
      </c>
    </row>
    <row r="410" spans="1:53" x14ac:dyDescent="0.25">
      <c r="A410">
        <v>6</v>
      </c>
      <c r="B410"/>
      <c r="C410">
        <v>5659.1759936199996</v>
      </c>
      <c r="D410">
        <v>5659.1759936199996</v>
      </c>
      <c r="E410">
        <v>5355.1414132299997</v>
      </c>
      <c r="F410">
        <v>5355.1414132299997</v>
      </c>
      <c r="G410">
        <v>5133.8115173100005</v>
      </c>
      <c r="H410">
        <v>5133.8115173100005</v>
      </c>
      <c r="I410">
        <v>4983.9059027399999</v>
      </c>
      <c r="J410">
        <v>4983.9059027399999</v>
      </c>
      <c r="K410">
        <v>4841.5667398700007</v>
      </c>
      <c r="L410">
        <v>4841.5667398700007</v>
      </c>
      <c r="M410">
        <v>4722.8008783699997</v>
      </c>
      <c r="N410">
        <v>4722.8008783699997</v>
      </c>
      <c r="O410">
        <v>4783.8600675999996</v>
      </c>
      <c r="P410">
        <v>4783.8600675999996</v>
      </c>
      <c r="Q410">
        <v>5194.4047305800004</v>
      </c>
      <c r="R410">
        <v>5194.4047305800004</v>
      </c>
      <c r="S410">
        <v>5535.1644217499997</v>
      </c>
      <c r="T410">
        <v>5535.1644217499997</v>
      </c>
      <c r="U410">
        <v>5751.6109761400003</v>
      </c>
      <c r="V410">
        <v>5751.6109761400003</v>
      </c>
      <c r="W410">
        <v>5899.0299545099997</v>
      </c>
      <c r="X410">
        <v>5899.0299545099997</v>
      </c>
      <c r="Y410">
        <v>5969.3412389599998</v>
      </c>
      <c r="Z410">
        <v>5969.3412389599998</v>
      </c>
      <c r="AA410">
        <v>6010.9974934600004</v>
      </c>
      <c r="AB410">
        <v>6010.9974934600004</v>
      </c>
      <c r="AC410">
        <v>5902.3279458399993</v>
      </c>
      <c r="AD410">
        <v>5902.3279458399993</v>
      </c>
      <c r="AE410">
        <v>5851.7894519399997</v>
      </c>
      <c r="AF410">
        <v>5851.7894519399997</v>
      </c>
      <c r="AG410">
        <v>5823.3577853799998</v>
      </c>
      <c r="AH410">
        <v>5823.3577853799998</v>
      </c>
      <c r="AI410">
        <v>5785.2285684100007</v>
      </c>
      <c r="AJ410">
        <v>5785.2285684100007</v>
      </c>
      <c r="AK410">
        <v>6012.38275239</v>
      </c>
      <c r="AL410">
        <v>6012.38275239</v>
      </c>
      <c r="AM410">
        <v>6288.4982640799999</v>
      </c>
      <c r="AN410">
        <v>6288.4982640799999</v>
      </c>
      <c r="AO410">
        <v>6501.5957079399996</v>
      </c>
      <c r="AP410">
        <v>6501.5957079399996</v>
      </c>
      <c r="AQ410">
        <v>6458.3190720000002</v>
      </c>
      <c r="AR410">
        <v>6458.3190720000002</v>
      </c>
      <c r="AS410" s="195">
        <v>6232.6106243499999</v>
      </c>
      <c r="AT410">
        <v>6232.6106243499999</v>
      </c>
      <c r="AU410">
        <v>5791.6090860499999</v>
      </c>
      <c r="AV410">
        <v>5791.6090860499999</v>
      </c>
      <c r="AW410">
        <v>5776.23043538</v>
      </c>
      <c r="AX410">
        <v>5776.23043538</v>
      </c>
      <c r="AZ410" s="171">
        <f t="shared" si="78"/>
        <v>6501.5957079399996</v>
      </c>
      <c r="BA410" s="172">
        <f t="shared" si="79"/>
        <v>136.26476102190003</v>
      </c>
    </row>
    <row r="411" spans="1:53" x14ac:dyDescent="0.25">
      <c r="A411">
        <v>7</v>
      </c>
      <c r="B411"/>
      <c r="C411">
        <v>5934.7227329500001</v>
      </c>
      <c r="D411">
        <v>5934.7227329500001</v>
      </c>
      <c r="E411">
        <v>5575.6850317400003</v>
      </c>
      <c r="F411">
        <v>5575.6850317400003</v>
      </c>
      <c r="G411">
        <v>5325.1753308300003</v>
      </c>
      <c r="H411">
        <v>5325.1753308300003</v>
      </c>
      <c r="I411">
        <v>5137.7360178299996</v>
      </c>
      <c r="J411">
        <v>5137.7360178299996</v>
      </c>
      <c r="K411">
        <v>5018.4087455200006</v>
      </c>
      <c r="L411">
        <v>5018.4087455200006</v>
      </c>
      <c r="M411">
        <v>4852.6921587699999</v>
      </c>
      <c r="N411">
        <v>4852.6921587699999</v>
      </c>
      <c r="O411">
        <v>4639.4697454699999</v>
      </c>
      <c r="P411">
        <v>4639.4697454699999</v>
      </c>
      <c r="Q411">
        <v>4537.2267527699996</v>
      </c>
      <c r="R411">
        <v>4537.2267527699996</v>
      </c>
      <c r="S411">
        <v>4652.5680562300004</v>
      </c>
      <c r="T411">
        <v>4652.5680562300004</v>
      </c>
      <c r="U411">
        <v>5036.6334303000003</v>
      </c>
      <c r="V411">
        <v>5036.6334303000003</v>
      </c>
      <c r="W411">
        <v>5427.2012504499999</v>
      </c>
      <c r="X411">
        <v>5427.2012504499999</v>
      </c>
      <c r="Y411">
        <v>5697.5607119300003</v>
      </c>
      <c r="Z411">
        <v>5697.5607119300003</v>
      </c>
      <c r="AA411">
        <v>5916.5750348000001</v>
      </c>
      <c r="AB411">
        <v>5916.5750348000001</v>
      </c>
      <c r="AC411">
        <v>5939.1402572300003</v>
      </c>
      <c r="AD411">
        <v>5939.1402572300003</v>
      </c>
      <c r="AE411">
        <v>5871.4954207500004</v>
      </c>
      <c r="AF411">
        <v>5871.4954207500004</v>
      </c>
      <c r="AG411">
        <v>5792.1649615200004</v>
      </c>
      <c r="AH411">
        <v>5792.1649615200004</v>
      </c>
      <c r="AI411">
        <v>5864.9942889499998</v>
      </c>
      <c r="AJ411">
        <v>5864.9942889499998</v>
      </c>
      <c r="AK411">
        <v>6347.4764038899993</v>
      </c>
      <c r="AL411">
        <v>6347.4764038899993</v>
      </c>
      <c r="AM411">
        <v>6632.5391799099998</v>
      </c>
      <c r="AN411">
        <v>6632.5391799099998</v>
      </c>
      <c r="AO411">
        <v>6610.6907606200002</v>
      </c>
      <c r="AP411">
        <v>6610.6907606200002</v>
      </c>
      <c r="AQ411">
        <v>6360.3777581499999</v>
      </c>
      <c r="AR411">
        <v>6360.3777581499999</v>
      </c>
      <c r="AS411">
        <v>6058.9158586100002</v>
      </c>
      <c r="AT411">
        <v>6058.9158586100002</v>
      </c>
      <c r="AU411">
        <v>5751.57193818</v>
      </c>
      <c r="AV411">
        <v>5751.57193818</v>
      </c>
      <c r="AW411" s="195">
        <v>5874.4691262699998</v>
      </c>
      <c r="AX411">
        <v>5874.4691262699998</v>
      </c>
      <c r="AZ411" s="171">
        <f t="shared" si="78"/>
        <v>6632.5391799099998</v>
      </c>
      <c r="BA411" s="172">
        <f t="shared" si="79"/>
        <v>134.85549095366997</v>
      </c>
    </row>
    <row r="412" spans="1:53"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s="195"/>
      <c r="AX412"/>
    </row>
    <row r="413" spans="1:53" x14ac:dyDescent="0.25">
      <c r="A413" t="s">
        <v>241</v>
      </c>
      <c r="B413">
        <v>41</v>
      </c>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s="195"/>
      <c r="AX413"/>
      <c r="AZ413"/>
      <c r="BA413"/>
    </row>
    <row r="414" spans="1:53" x14ac:dyDescent="0.25">
      <c r="A414" t="s">
        <v>78</v>
      </c>
      <c r="B414" t="s">
        <v>242</v>
      </c>
      <c r="C414" t="s">
        <v>272</v>
      </c>
      <c r="D414" t="s">
        <v>273</v>
      </c>
      <c r="E414" t="s">
        <v>272</v>
      </c>
      <c r="F414" t="s">
        <v>273</v>
      </c>
      <c r="G414" t="s">
        <v>272</v>
      </c>
      <c r="H414" t="s">
        <v>273</v>
      </c>
      <c r="I414" t="s">
        <v>272</v>
      </c>
      <c r="J414" t="s">
        <v>273</v>
      </c>
      <c r="K414" t="s">
        <v>272</v>
      </c>
      <c r="L414" t="s">
        <v>273</v>
      </c>
      <c r="M414" t="s">
        <v>272</v>
      </c>
      <c r="N414" t="s">
        <v>273</v>
      </c>
      <c r="O414" t="s">
        <v>272</v>
      </c>
      <c r="P414" t="s">
        <v>273</v>
      </c>
      <c r="Q414" t="s">
        <v>272</v>
      </c>
      <c r="R414" t="s">
        <v>273</v>
      </c>
      <c r="S414" t="s">
        <v>272</v>
      </c>
      <c r="T414" t="s">
        <v>273</v>
      </c>
      <c r="U414" t="s">
        <v>272</v>
      </c>
      <c r="V414" t="s">
        <v>273</v>
      </c>
      <c r="W414" t="s">
        <v>272</v>
      </c>
      <c r="X414" t="s">
        <v>273</v>
      </c>
      <c r="Y414" t="s">
        <v>272</v>
      </c>
      <c r="Z414" t="s">
        <v>273</v>
      </c>
      <c r="AA414" t="s">
        <v>272</v>
      </c>
      <c r="AB414" t="s">
        <v>273</v>
      </c>
      <c r="AC414" t="s">
        <v>272</v>
      </c>
      <c r="AD414" t="s">
        <v>273</v>
      </c>
      <c r="AE414" t="s">
        <v>272</v>
      </c>
      <c r="AF414" t="s">
        <v>273</v>
      </c>
      <c r="AG414" t="s">
        <v>272</v>
      </c>
      <c r="AH414" t="s">
        <v>273</v>
      </c>
      <c r="AI414" t="s">
        <v>272</v>
      </c>
      <c r="AJ414" t="s">
        <v>273</v>
      </c>
      <c r="AK414" t="s">
        <v>272</v>
      </c>
      <c r="AL414" t="s">
        <v>273</v>
      </c>
      <c r="AM414" t="s">
        <v>272</v>
      </c>
      <c r="AN414" t="s">
        <v>273</v>
      </c>
      <c r="AO414" t="s">
        <v>272</v>
      </c>
      <c r="AP414" t="s">
        <v>273</v>
      </c>
      <c r="AQ414" t="s">
        <v>272</v>
      </c>
      <c r="AR414" t="s">
        <v>273</v>
      </c>
      <c r="AS414" t="s">
        <v>272</v>
      </c>
      <c r="AT414" t="s">
        <v>273</v>
      </c>
      <c r="AU414" t="s">
        <v>272</v>
      </c>
      <c r="AV414" t="s">
        <v>273</v>
      </c>
      <c r="AW414" t="s">
        <v>272</v>
      </c>
      <c r="AX414" s="195" t="s">
        <v>243</v>
      </c>
      <c r="AZ414"/>
      <c r="BA414"/>
    </row>
    <row r="415" spans="1:53" x14ac:dyDescent="0.25">
      <c r="A415">
        <v>1</v>
      </c>
      <c r="B415"/>
      <c r="C415">
        <v>5603.1740314100007</v>
      </c>
      <c r="D415">
        <v>5603.1740314100007</v>
      </c>
      <c r="E415">
        <v>5216.9859661500004</v>
      </c>
      <c r="F415">
        <v>5216.9859661500004</v>
      </c>
      <c r="G415">
        <v>4982.6072954000001</v>
      </c>
      <c r="H415">
        <v>4982.6072954000001</v>
      </c>
      <c r="I415">
        <v>4737.4832718199996</v>
      </c>
      <c r="J415">
        <v>4737.4832718199996</v>
      </c>
      <c r="K415">
        <v>4632.2682291599986</v>
      </c>
      <c r="L415">
        <v>4632.2682291599986</v>
      </c>
      <c r="M415">
        <v>4641.6991436999997</v>
      </c>
      <c r="N415">
        <v>4641.6991436999997</v>
      </c>
      <c r="O415">
        <v>4744.9953880900002</v>
      </c>
      <c r="P415">
        <v>4744.9953880900002</v>
      </c>
      <c r="Q415">
        <v>5430.4103112199991</v>
      </c>
      <c r="R415">
        <v>5430.4103112199991</v>
      </c>
      <c r="S415">
        <v>5970.3096467600008</v>
      </c>
      <c r="T415">
        <v>5970.3096467600008</v>
      </c>
      <c r="U415">
        <v>6220.8797637900007</v>
      </c>
      <c r="V415">
        <v>6220.8797637900007</v>
      </c>
      <c r="W415">
        <v>6239.9760517000004</v>
      </c>
      <c r="X415">
        <v>6239.9760517000004</v>
      </c>
      <c r="Y415">
        <v>6235.4202160799996</v>
      </c>
      <c r="Z415">
        <v>6235.4202160799996</v>
      </c>
      <c r="AA415">
        <v>6253.9242791899997</v>
      </c>
      <c r="AB415">
        <v>6253.9242791899997</v>
      </c>
      <c r="AC415">
        <v>6134.9510257299999</v>
      </c>
      <c r="AD415">
        <v>6134.9510257299999</v>
      </c>
      <c r="AE415">
        <v>6048.2188370800004</v>
      </c>
      <c r="AF415">
        <v>6048.2188370800004</v>
      </c>
      <c r="AG415">
        <v>6075.4127052100002</v>
      </c>
      <c r="AH415">
        <v>6075.4127052100002</v>
      </c>
      <c r="AI415">
        <v>6281.8459998799999</v>
      </c>
      <c r="AJ415">
        <v>6281.8459998799999</v>
      </c>
      <c r="AK415">
        <v>6634.4527198300002</v>
      </c>
      <c r="AL415">
        <v>6634.4527198300002</v>
      </c>
      <c r="AM415">
        <v>6747.51263397</v>
      </c>
      <c r="AN415">
        <v>6747.51263397</v>
      </c>
      <c r="AO415">
        <v>6642.7135449100006</v>
      </c>
      <c r="AP415">
        <v>6642.7135449100006</v>
      </c>
      <c r="AQ415">
        <v>6454.8520392600003</v>
      </c>
      <c r="AR415">
        <v>6454.8520392600003</v>
      </c>
      <c r="AS415">
        <v>6336.29570246</v>
      </c>
      <c r="AT415">
        <v>6336.29570246</v>
      </c>
      <c r="AU415" s="195">
        <v>5941.6525506100006</v>
      </c>
      <c r="AV415">
        <v>5941.6525506100006</v>
      </c>
      <c r="AW415">
        <v>5899.5139489199992</v>
      </c>
      <c r="AX415">
        <v>5899.5139489199992</v>
      </c>
      <c r="AZ415" s="171">
        <f>MAX(C415:AX415)</f>
        <v>6747.51263397</v>
      </c>
      <c r="BA415" s="172">
        <f>SUM(C415:AX415)/2000</f>
        <v>140.10755530233001</v>
      </c>
    </row>
    <row r="416" spans="1:53" x14ac:dyDescent="0.25">
      <c r="A416">
        <v>2</v>
      </c>
      <c r="B416"/>
      <c r="C416">
        <v>5675.1419985100001</v>
      </c>
      <c r="D416">
        <v>5675.1419985100001</v>
      </c>
      <c r="E416">
        <v>5323.7762542500004</v>
      </c>
      <c r="F416">
        <v>5323.7762542500004</v>
      </c>
      <c r="G416">
        <v>5109.2037723499998</v>
      </c>
      <c r="H416">
        <v>5109.2037723499998</v>
      </c>
      <c r="I416">
        <v>4880.4272352799999</v>
      </c>
      <c r="J416">
        <v>4880.4272352799999</v>
      </c>
      <c r="K416">
        <v>4792.5743218500002</v>
      </c>
      <c r="L416">
        <v>4792.5743218500002</v>
      </c>
      <c r="M416">
        <v>4846.4367545799996</v>
      </c>
      <c r="N416">
        <v>4846.4367545799996</v>
      </c>
      <c r="O416">
        <v>4951.3271539899997</v>
      </c>
      <c r="P416">
        <v>4951.3271539899997</v>
      </c>
      <c r="Q416">
        <v>5575.5440205499999</v>
      </c>
      <c r="R416">
        <v>5575.5440205499999</v>
      </c>
      <c r="S416">
        <v>6057.1176581600002</v>
      </c>
      <c r="T416">
        <v>6057.1176581600002</v>
      </c>
      <c r="U416">
        <v>6260.0697476999994</v>
      </c>
      <c r="V416">
        <v>6260.0697476999994</v>
      </c>
      <c r="W416">
        <v>6244.45656874</v>
      </c>
      <c r="X416">
        <v>6244.45656874</v>
      </c>
      <c r="Y416">
        <v>6209.6913246800004</v>
      </c>
      <c r="Z416">
        <v>6209.6913246800004</v>
      </c>
      <c r="AA416">
        <v>6204.9770098299996</v>
      </c>
      <c r="AB416">
        <v>6204.9770098299996</v>
      </c>
      <c r="AC416">
        <v>6077.4923205300001</v>
      </c>
      <c r="AD416">
        <v>6077.4923205300001</v>
      </c>
      <c r="AE416">
        <v>5993.3742185499996</v>
      </c>
      <c r="AF416">
        <v>5993.3742185499996</v>
      </c>
      <c r="AG416">
        <v>6010.0983049299994</v>
      </c>
      <c r="AH416">
        <v>6010.0983049299994</v>
      </c>
      <c r="AI416">
        <v>6125.9659974099995</v>
      </c>
      <c r="AJ416">
        <v>6125.9659974099995</v>
      </c>
      <c r="AK416">
        <v>6433.54766552</v>
      </c>
      <c r="AL416">
        <v>6433.54766552</v>
      </c>
      <c r="AM416">
        <v>6668.5169782000003</v>
      </c>
      <c r="AN416">
        <v>6668.5169782000003</v>
      </c>
      <c r="AO416">
        <v>6748.4331554400014</v>
      </c>
      <c r="AP416">
        <v>6748.4331554400014</v>
      </c>
      <c r="AQ416">
        <v>6590.7511850400006</v>
      </c>
      <c r="AR416">
        <v>6590.7511850400006</v>
      </c>
      <c r="AS416">
        <v>6388.6303584899997</v>
      </c>
      <c r="AT416">
        <v>6388.6303584899997</v>
      </c>
      <c r="AU416" s="195">
        <v>5932.5660559199996</v>
      </c>
      <c r="AV416">
        <v>5932.5660559199996</v>
      </c>
      <c r="AW416">
        <v>5917.6492755200006</v>
      </c>
      <c r="AX416">
        <v>5917.6492755200006</v>
      </c>
      <c r="AZ416" s="171">
        <f t="shared" ref="AZ416:AZ421" si="80">MAX(C416:AX416)</f>
        <v>6748.4331554400014</v>
      </c>
      <c r="BA416" s="172">
        <f t="shared" ref="BA416:BA421" si="81">SUM(C416:AX416)/2000</f>
        <v>141.01776933601997</v>
      </c>
    </row>
    <row r="417" spans="1:53" x14ac:dyDescent="0.25">
      <c r="A417">
        <v>3</v>
      </c>
      <c r="B417"/>
      <c r="C417">
        <v>5726.5907595400004</v>
      </c>
      <c r="D417">
        <v>5726.5907595400004</v>
      </c>
      <c r="E417">
        <v>5382.9420415499999</v>
      </c>
      <c r="F417">
        <v>5382.9420415499999</v>
      </c>
      <c r="G417">
        <v>5173.73323385</v>
      </c>
      <c r="H417">
        <v>5173.73323385</v>
      </c>
      <c r="I417">
        <v>4961.0381587300008</v>
      </c>
      <c r="J417">
        <v>4961.0381587300008</v>
      </c>
      <c r="K417">
        <v>4871.0729323099986</v>
      </c>
      <c r="L417">
        <v>4871.0729323099986</v>
      </c>
      <c r="M417">
        <v>4951.4710040999998</v>
      </c>
      <c r="N417">
        <v>4951.4710040999998</v>
      </c>
      <c r="O417">
        <v>5052.9178976599997</v>
      </c>
      <c r="P417">
        <v>5052.9178976599997</v>
      </c>
      <c r="Q417">
        <v>5635.0454978899998</v>
      </c>
      <c r="R417">
        <v>5635.0454978899998</v>
      </c>
      <c r="S417">
        <v>6092.7843837699993</v>
      </c>
      <c r="T417">
        <v>6092.7843837699993</v>
      </c>
      <c r="U417">
        <v>6299.6572199800003</v>
      </c>
      <c r="V417">
        <v>6299.6572199800003</v>
      </c>
      <c r="W417">
        <v>6290.8875158199999</v>
      </c>
      <c r="X417">
        <v>6290.8875158199999</v>
      </c>
      <c r="Y417">
        <v>6261.12564638</v>
      </c>
      <c r="Z417">
        <v>6261.12564638</v>
      </c>
      <c r="AA417">
        <v>6257.7738984999996</v>
      </c>
      <c r="AB417">
        <v>6257.7738984999996</v>
      </c>
      <c r="AC417">
        <v>6131.8007483700003</v>
      </c>
      <c r="AD417">
        <v>6131.8007483700003</v>
      </c>
      <c r="AE417">
        <v>6046.1721479300004</v>
      </c>
      <c r="AF417">
        <v>6046.1721479300004</v>
      </c>
      <c r="AG417">
        <v>6054.8657743500007</v>
      </c>
      <c r="AH417">
        <v>6054.8657743500007</v>
      </c>
      <c r="AI417">
        <v>6149.35853468</v>
      </c>
      <c r="AJ417">
        <v>6149.35853468</v>
      </c>
      <c r="AK417">
        <v>6437.1553682600006</v>
      </c>
      <c r="AL417">
        <v>6437.1553682600006</v>
      </c>
      <c r="AM417">
        <v>6683.4191919200002</v>
      </c>
      <c r="AN417">
        <v>6683.4191919200002</v>
      </c>
      <c r="AO417">
        <v>6779.7616178799999</v>
      </c>
      <c r="AP417">
        <v>6779.7616178799999</v>
      </c>
      <c r="AQ417">
        <v>6617.5110962099998</v>
      </c>
      <c r="AR417">
        <v>6617.5110962099998</v>
      </c>
      <c r="AS417">
        <v>6403.9077218799994</v>
      </c>
      <c r="AT417">
        <v>6403.9077218799994</v>
      </c>
      <c r="AU417" s="195">
        <v>5947.3050189899996</v>
      </c>
      <c r="AV417">
        <v>5947.3050189899996</v>
      </c>
      <c r="AW417">
        <v>5934.7235806200006</v>
      </c>
      <c r="AX417">
        <v>5934.7235806200006</v>
      </c>
      <c r="AZ417" s="171">
        <f t="shared" si="80"/>
        <v>6779.7616178799999</v>
      </c>
      <c r="BA417" s="172">
        <f t="shared" si="81"/>
        <v>142.14302099117</v>
      </c>
    </row>
    <row r="418" spans="1:53" x14ac:dyDescent="0.25">
      <c r="A418">
        <v>4</v>
      </c>
      <c r="B418"/>
      <c r="C418">
        <v>5728.0867409900002</v>
      </c>
      <c r="D418">
        <v>5728.0867409900002</v>
      </c>
      <c r="E418">
        <v>5380.0470874799994</v>
      </c>
      <c r="F418">
        <v>5380.0470874799994</v>
      </c>
      <c r="G418">
        <v>5167.9527143699997</v>
      </c>
      <c r="H418">
        <v>5167.9527143699997</v>
      </c>
      <c r="I418">
        <v>4939.6244450499998</v>
      </c>
      <c r="J418">
        <v>4939.6244450499998</v>
      </c>
      <c r="K418">
        <v>4854.0078139099996</v>
      </c>
      <c r="L418">
        <v>4854.0078139099996</v>
      </c>
      <c r="M418">
        <v>4909.6753458500007</v>
      </c>
      <c r="N418">
        <v>4909.6753458500007</v>
      </c>
      <c r="O418">
        <v>5021.4692736999996</v>
      </c>
      <c r="P418">
        <v>5021.4692736999996</v>
      </c>
      <c r="Q418">
        <v>5647.5315764899997</v>
      </c>
      <c r="R418">
        <v>5647.5315764899997</v>
      </c>
      <c r="S418">
        <v>6122.0388475500004</v>
      </c>
      <c r="T418">
        <v>6122.0388475500004</v>
      </c>
      <c r="U418">
        <v>6318.4832528699999</v>
      </c>
      <c r="V418">
        <v>6318.4832528699999</v>
      </c>
      <c r="W418">
        <v>6298.0992591400009</v>
      </c>
      <c r="X418">
        <v>6298.0992591400009</v>
      </c>
      <c r="Y418">
        <v>6261.4780497600004</v>
      </c>
      <c r="Z418">
        <v>6261.4780497600004</v>
      </c>
      <c r="AA418">
        <v>6255.3477156299996</v>
      </c>
      <c r="AB418">
        <v>6255.3477156299996</v>
      </c>
      <c r="AC418">
        <v>6126.9387458699994</v>
      </c>
      <c r="AD418">
        <v>6126.9387458699994</v>
      </c>
      <c r="AE418">
        <v>6043.9112247700004</v>
      </c>
      <c r="AF418">
        <v>6043.9112247700004</v>
      </c>
      <c r="AG418">
        <v>6061.2651953999994</v>
      </c>
      <c r="AH418">
        <v>6061.2651953999994</v>
      </c>
      <c r="AI418">
        <v>6174.4637249400002</v>
      </c>
      <c r="AJ418">
        <v>6174.4637249400002</v>
      </c>
      <c r="AK418">
        <v>6477.3273738600001</v>
      </c>
      <c r="AL418">
        <v>6477.3273738600001</v>
      </c>
      <c r="AM418">
        <v>6710.018984100001</v>
      </c>
      <c r="AN418">
        <v>6710.018984100001</v>
      </c>
      <c r="AO418">
        <v>6792.0177008500004</v>
      </c>
      <c r="AP418">
        <v>6792.0177008500004</v>
      </c>
      <c r="AQ418">
        <v>6635.5412211100002</v>
      </c>
      <c r="AR418">
        <v>6635.5412211100002</v>
      </c>
      <c r="AS418">
        <v>6435.2813364699996</v>
      </c>
      <c r="AT418">
        <v>6435.2813364699996</v>
      </c>
      <c r="AU418">
        <v>5982.2373266899986</v>
      </c>
      <c r="AV418" s="195">
        <v>5982.2373266899986</v>
      </c>
      <c r="AW418">
        <v>5965.847248699999</v>
      </c>
      <c r="AX418">
        <v>5965.847248699999</v>
      </c>
      <c r="AZ418" s="171">
        <f t="shared" si="80"/>
        <v>6792.0177008500004</v>
      </c>
      <c r="BA418" s="172">
        <f t="shared" si="81"/>
        <v>142.30869220554999</v>
      </c>
    </row>
    <row r="419" spans="1:53" x14ac:dyDescent="0.25">
      <c r="A419">
        <v>5</v>
      </c>
      <c r="B419"/>
      <c r="C419">
        <v>5708.1502386899992</v>
      </c>
      <c r="D419">
        <v>5708.1502386899992</v>
      </c>
      <c r="E419">
        <v>5354.1802858499996</v>
      </c>
      <c r="F419">
        <v>5354.1802858499996</v>
      </c>
      <c r="G419">
        <v>5140.8329547900003</v>
      </c>
      <c r="H419">
        <v>5140.8329547900003</v>
      </c>
      <c r="I419">
        <v>4912.3407552600002</v>
      </c>
      <c r="J419">
        <v>4912.3407552600002</v>
      </c>
      <c r="K419">
        <v>4826.5069770800001</v>
      </c>
      <c r="L419">
        <v>4826.5069770800001</v>
      </c>
      <c r="M419">
        <v>4867.35599275</v>
      </c>
      <c r="N419">
        <v>4867.35599275</v>
      </c>
      <c r="O419">
        <v>4972.3614263400004</v>
      </c>
      <c r="P419">
        <v>4972.3614263400004</v>
      </c>
      <c r="Q419">
        <v>5598.9341661100007</v>
      </c>
      <c r="R419">
        <v>5598.9341661100007</v>
      </c>
      <c r="S419">
        <v>6080.2105649299992</v>
      </c>
      <c r="T419">
        <v>6080.2105649299992</v>
      </c>
      <c r="U419">
        <v>6295.7426399100004</v>
      </c>
      <c r="V419">
        <v>6295.7426399100004</v>
      </c>
      <c r="W419">
        <v>6294.4524541500004</v>
      </c>
      <c r="X419">
        <v>6294.4524541500004</v>
      </c>
      <c r="Y419">
        <v>6275.9646601599998</v>
      </c>
      <c r="Z419">
        <v>6275.9646601599998</v>
      </c>
      <c r="AA419">
        <v>6283.3455328800001</v>
      </c>
      <c r="AB419">
        <v>6283.3455328800001</v>
      </c>
      <c r="AC419">
        <v>6154.0785516400001</v>
      </c>
      <c r="AD419">
        <v>6154.0785516400001</v>
      </c>
      <c r="AE419">
        <v>6075.8730955699994</v>
      </c>
      <c r="AF419">
        <v>6075.8730955699994</v>
      </c>
      <c r="AG419">
        <v>6100.0875383900002</v>
      </c>
      <c r="AH419">
        <v>6100.0875383900002</v>
      </c>
      <c r="AI419">
        <v>6255.7843142999991</v>
      </c>
      <c r="AJ419">
        <v>6255.7843142999991</v>
      </c>
      <c r="AK419">
        <v>6570.7914814300002</v>
      </c>
      <c r="AL419">
        <v>6570.7914814300002</v>
      </c>
      <c r="AM419">
        <v>6742.9168946099999</v>
      </c>
      <c r="AN419">
        <v>6742.9168946099999</v>
      </c>
      <c r="AO419">
        <v>6706.8707507400004</v>
      </c>
      <c r="AP419">
        <v>6706.8707507400004</v>
      </c>
      <c r="AQ419">
        <v>6527.5887259699994</v>
      </c>
      <c r="AR419">
        <v>6527.5887259699994</v>
      </c>
      <c r="AS419" s="195">
        <v>6377.5413204899996</v>
      </c>
      <c r="AT419">
        <v>6377.5413204899996</v>
      </c>
      <c r="AU419">
        <v>5974.9688646099994</v>
      </c>
      <c r="AV419">
        <v>5974.9688646099994</v>
      </c>
      <c r="AW419">
        <v>5955.2239299100002</v>
      </c>
      <c r="AX419">
        <v>5955.2239299100002</v>
      </c>
      <c r="AZ419" s="171">
        <f t="shared" si="80"/>
        <v>6742.9168946099999</v>
      </c>
      <c r="BA419" s="172">
        <f t="shared" si="81"/>
        <v>142.05210411656</v>
      </c>
    </row>
    <row r="420" spans="1:53" x14ac:dyDescent="0.25">
      <c r="A420">
        <v>6</v>
      </c>
      <c r="B420"/>
      <c r="C420">
        <v>5406.3619785499995</v>
      </c>
      <c r="D420">
        <v>5406.3619785499995</v>
      </c>
      <c r="E420">
        <v>5080.5295122000007</v>
      </c>
      <c r="F420">
        <v>5080.5295122000007</v>
      </c>
      <c r="G420">
        <v>4852.2678203200003</v>
      </c>
      <c r="H420">
        <v>4852.2678203200003</v>
      </c>
      <c r="I420">
        <v>4718.1451889499986</v>
      </c>
      <c r="J420">
        <v>4718.1451889499986</v>
      </c>
      <c r="K420">
        <v>4601.7235429400007</v>
      </c>
      <c r="L420">
        <v>4601.7235429400007</v>
      </c>
      <c r="M420">
        <v>4490.7299697899998</v>
      </c>
      <c r="N420">
        <v>4490.7299697899998</v>
      </c>
      <c r="O420">
        <v>4525.8483841699999</v>
      </c>
      <c r="P420">
        <v>4525.8483841699999</v>
      </c>
      <c r="Q420">
        <v>4877.1055924900002</v>
      </c>
      <c r="R420">
        <v>4877.1055924900002</v>
      </c>
      <c r="S420">
        <v>5256.8963744999992</v>
      </c>
      <c r="T420">
        <v>5256.8963744999992</v>
      </c>
      <c r="U420">
        <v>5564.1419308000004</v>
      </c>
      <c r="V420">
        <v>5564.1419308000004</v>
      </c>
      <c r="W420">
        <v>5787.1489574099996</v>
      </c>
      <c r="X420">
        <v>5787.1489574099996</v>
      </c>
      <c r="Y420">
        <v>5907.5621175900014</v>
      </c>
      <c r="Z420">
        <v>5907.5621175900014</v>
      </c>
      <c r="AA420">
        <v>5974.1670712900004</v>
      </c>
      <c r="AB420">
        <v>5974.1670712900004</v>
      </c>
      <c r="AC420">
        <v>5881.8117756700003</v>
      </c>
      <c r="AD420">
        <v>5881.8117756700003</v>
      </c>
      <c r="AE420">
        <v>5824.4583839999996</v>
      </c>
      <c r="AF420">
        <v>5824.4583839999996</v>
      </c>
      <c r="AG420">
        <v>5780.8339565000006</v>
      </c>
      <c r="AH420">
        <v>5780.8339565000006</v>
      </c>
      <c r="AI420">
        <v>5776.2714568000001</v>
      </c>
      <c r="AJ420">
        <v>5776.2714568000001</v>
      </c>
      <c r="AK420">
        <v>6006.2858620200004</v>
      </c>
      <c r="AL420">
        <v>6006.2858620200004</v>
      </c>
      <c r="AM420">
        <v>6157.2592469499996</v>
      </c>
      <c r="AN420">
        <v>6157.2592469499996</v>
      </c>
      <c r="AO420">
        <v>6230.1626981200006</v>
      </c>
      <c r="AP420">
        <v>6230.1626981200006</v>
      </c>
      <c r="AQ420">
        <v>6138.7463381500002</v>
      </c>
      <c r="AR420">
        <v>6138.7463381500002</v>
      </c>
      <c r="AS420">
        <v>5973.57140411</v>
      </c>
      <c r="AT420" s="195">
        <v>5973.57140411</v>
      </c>
      <c r="AU420">
        <v>5591.2501860299999</v>
      </c>
      <c r="AV420">
        <v>5591.2501860299999</v>
      </c>
      <c r="AW420">
        <v>5540.8547669500003</v>
      </c>
      <c r="AX420">
        <v>5540.8547669500003</v>
      </c>
      <c r="AZ420" s="171">
        <f t="shared" si="80"/>
        <v>6230.1626981200006</v>
      </c>
      <c r="BA420" s="172">
        <f t="shared" si="81"/>
        <v>131.94413451629998</v>
      </c>
    </row>
    <row r="421" spans="1:53" x14ac:dyDescent="0.25">
      <c r="A421">
        <v>7</v>
      </c>
      <c r="B421"/>
      <c r="C421">
        <v>5549.2858717999998</v>
      </c>
      <c r="D421">
        <v>5549.2858717999998</v>
      </c>
      <c r="E421">
        <v>5190.3588727200004</v>
      </c>
      <c r="F421">
        <v>5190.3588727200004</v>
      </c>
      <c r="G421">
        <v>4940.3804406599993</v>
      </c>
      <c r="H421">
        <v>4940.3804406599993</v>
      </c>
      <c r="I421">
        <v>4761.4054739000003</v>
      </c>
      <c r="J421">
        <v>4761.4054739000003</v>
      </c>
      <c r="K421">
        <v>4667.0253036300001</v>
      </c>
      <c r="L421">
        <v>4667.0253036300001</v>
      </c>
      <c r="M421">
        <v>4511.5624671599999</v>
      </c>
      <c r="N421">
        <v>4511.5624671599999</v>
      </c>
      <c r="O421">
        <v>4318.3990502799998</v>
      </c>
      <c r="P421">
        <v>4318.3990502799998</v>
      </c>
      <c r="Q421">
        <v>4276.01615098</v>
      </c>
      <c r="R421">
        <v>4276.01615098</v>
      </c>
      <c r="S421">
        <v>4430.4611537000001</v>
      </c>
      <c r="T421">
        <v>4430.4611537000001</v>
      </c>
      <c r="U421">
        <v>4817.9900786300004</v>
      </c>
      <c r="V421">
        <v>4817.9900786300004</v>
      </c>
      <c r="W421">
        <v>5198.3757731300002</v>
      </c>
      <c r="X421">
        <v>5198.3757731300002</v>
      </c>
      <c r="Y421">
        <v>5460.73192036</v>
      </c>
      <c r="Z421">
        <v>5460.73192036</v>
      </c>
      <c r="AA421">
        <v>5667.2606130800004</v>
      </c>
      <c r="AB421">
        <v>5667.2606130800004</v>
      </c>
      <c r="AC421">
        <v>5689.6661806999991</v>
      </c>
      <c r="AD421">
        <v>5689.6661806999991</v>
      </c>
      <c r="AE421">
        <v>5620.5967529199997</v>
      </c>
      <c r="AF421">
        <v>5620.5967529199997</v>
      </c>
      <c r="AG421">
        <v>5541.1549909099986</v>
      </c>
      <c r="AH421">
        <v>5541.1549909099986</v>
      </c>
      <c r="AI421">
        <v>5600.5768076000004</v>
      </c>
      <c r="AJ421">
        <v>5600.5768076000004</v>
      </c>
      <c r="AK421">
        <v>6034.8530057199996</v>
      </c>
      <c r="AL421">
        <v>6034.8530057199996</v>
      </c>
      <c r="AM421">
        <v>6272.8188917900006</v>
      </c>
      <c r="AN421">
        <v>6272.8188917900006</v>
      </c>
      <c r="AO421">
        <v>6259.51864329</v>
      </c>
      <c r="AP421">
        <v>6259.51864329</v>
      </c>
      <c r="AQ421">
        <v>6023.0834167199991</v>
      </c>
      <c r="AR421" s="195">
        <v>6023.0834167199991</v>
      </c>
      <c r="AS421">
        <v>5743.6809037599996</v>
      </c>
      <c r="AT421">
        <v>5743.6809037599996</v>
      </c>
      <c r="AU421">
        <v>5435.6283799800003</v>
      </c>
      <c r="AV421">
        <v>5435.6283799800003</v>
      </c>
      <c r="AW421">
        <v>5535.0834640200001</v>
      </c>
      <c r="AX421">
        <v>5535.0834640200001</v>
      </c>
      <c r="AZ421" s="171">
        <f t="shared" si="80"/>
        <v>6272.8188917900006</v>
      </c>
      <c r="BA421" s="172">
        <f t="shared" si="81"/>
        <v>127.54591460744001</v>
      </c>
    </row>
    <row r="422" spans="1:53"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s="195"/>
      <c r="AS422"/>
      <c r="AT422"/>
      <c r="AU422"/>
      <c r="AV422"/>
      <c r="AW422"/>
      <c r="AX422"/>
    </row>
    <row r="423" spans="1:53" x14ac:dyDescent="0.25">
      <c r="A423" t="s">
        <v>241</v>
      </c>
      <c r="B423">
        <v>42</v>
      </c>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s="195"/>
      <c r="AS423"/>
      <c r="AT423"/>
      <c r="AU423"/>
      <c r="AV423"/>
      <c r="AW423"/>
      <c r="AX423"/>
      <c r="AZ423"/>
      <c r="BA423"/>
    </row>
    <row r="424" spans="1:53" x14ac:dyDescent="0.25">
      <c r="A424" t="s">
        <v>78</v>
      </c>
      <c r="B424" t="s">
        <v>242</v>
      </c>
      <c r="C424" t="s">
        <v>272</v>
      </c>
      <c r="D424" t="s">
        <v>273</v>
      </c>
      <c r="E424" t="s">
        <v>272</v>
      </c>
      <c r="F424" t="s">
        <v>273</v>
      </c>
      <c r="G424" t="s">
        <v>272</v>
      </c>
      <c r="H424" t="s">
        <v>273</v>
      </c>
      <c r="I424" t="s">
        <v>272</v>
      </c>
      <c r="J424" t="s">
        <v>273</v>
      </c>
      <c r="K424" t="s">
        <v>272</v>
      </c>
      <c r="L424" t="s">
        <v>273</v>
      </c>
      <c r="M424" t="s">
        <v>272</v>
      </c>
      <c r="N424" t="s">
        <v>273</v>
      </c>
      <c r="O424" t="s">
        <v>272</v>
      </c>
      <c r="P424" t="s">
        <v>273</v>
      </c>
      <c r="Q424" t="s">
        <v>272</v>
      </c>
      <c r="R424" t="s">
        <v>273</v>
      </c>
      <c r="S424" t="s">
        <v>272</v>
      </c>
      <c r="T424" t="s">
        <v>273</v>
      </c>
      <c r="U424" t="s">
        <v>272</v>
      </c>
      <c r="V424" t="s">
        <v>273</v>
      </c>
      <c r="W424" t="s">
        <v>272</v>
      </c>
      <c r="X424" t="s">
        <v>273</v>
      </c>
      <c r="Y424" t="s">
        <v>272</v>
      </c>
      <c r="Z424" t="s">
        <v>273</v>
      </c>
      <c r="AA424" t="s">
        <v>272</v>
      </c>
      <c r="AB424" t="s">
        <v>273</v>
      </c>
      <c r="AC424" t="s">
        <v>272</v>
      </c>
      <c r="AD424" t="s">
        <v>273</v>
      </c>
      <c r="AE424" t="s">
        <v>272</v>
      </c>
      <c r="AF424" t="s">
        <v>273</v>
      </c>
      <c r="AG424" t="s">
        <v>272</v>
      </c>
      <c r="AH424" t="s">
        <v>273</v>
      </c>
      <c r="AI424" t="s">
        <v>272</v>
      </c>
      <c r="AJ424" t="s">
        <v>273</v>
      </c>
      <c r="AK424" t="s">
        <v>272</v>
      </c>
      <c r="AL424" t="s">
        <v>273</v>
      </c>
      <c r="AM424" t="s">
        <v>272</v>
      </c>
      <c r="AN424" t="s">
        <v>273</v>
      </c>
      <c r="AO424" t="s">
        <v>272</v>
      </c>
      <c r="AP424" t="s">
        <v>273</v>
      </c>
      <c r="AQ424" t="s">
        <v>272</v>
      </c>
      <c r="AR424" t="s">
        <v>273</v>
      </c>
      <c r="AS424" t="s">
        <v>272</v>
      </c>
      <c r="AT424" t="s">
        <v>273</v>
      </c>
      <c r="AU424" t="s">
        <v>272</v>
      </c>
      <c r="AV424" t="s">
        <v>273</v>
      </c>
      <c r="AW424" t="s">
        <v>272</v>
      </c>
      <c r="AX424" s="195" t="s">
        <v>243</v>
      </c>
      <c r="AZ424"/>
      <c r="BA424"/>
    </row>
    <row r="425" spans="1:53" x14ac:dyDescent="0.25">
      <c r="A425">
        <v>1</v>
      </c>
      <c r="B425"/>
      <c r="C425">
        <v>5428.2318803500002</v>
      </c>
      <c r="D425">
        <v>5428.2318803500002</v>
      </c>
      <c r="E425">
        <v>5057.2779513600008</v>
      </c>
      <c r="F425">
        <v>5057.2779513600008</v>
      </c>
      <c r="G425">
        <v>4831.8405902900004</v>
      </c>
      <c r="H425">
        <v>4831.8405902900004</v>
      </c>
      <c r="I425">
        <v>4609.6111635300003</v>
      </c>
      <c r="J425">
        <v>4609.6111635300003</v>
      </c>
      <c r="K425">
        <v>4524.18662202</v>
      </c>
      <c r="L425">
        <v>4524.18662202</v>
      </c>
      <c r="M425">
        <v>4610.2561639599999</v>
      </c>
      <c r="N425">
        <v>4610.2561639599999</v>
      </c>
      <c r="O425">
        <v>4747.1233513999996</v>
      </c>
      <c r="P425">
        <v>4747.1233513999996</v>
      </c>
      <c r="Q425">
        <v>5385.34775326</v>
      </c>
      <c r="R425">
        <v>5385.34775326</v>
      </c>
      <c r="S425">
        <v>5881.9991387399996</v>
      </c>
      <c r="T425">
        <v>5881.9991387399996</v>
      </c>
      <c r="U425">
        <v>6111.9146497500014</v>
      </c>
      <c r="V425">
        <v>6111.9146497500014</v>
      </c>
      <c r="W425">
        <v>6117.01171823</v>
      </c>
      <c r="X425">
        <v>6117.01171823</v>
      </c>
      <c r="Y425">
        <v>6095.2672674999994</v>
      </c>
      <c r="Z425">
        <v>6095.2672674999994</v>
      </c>
      <c r="AA425">
        <v>6094.6483539600003</v>
      </c>
      <c r="AB425">
        <v>6094.6483539600003</v>
      </c>
      <c r="AC425">
        <v>5964.3765517699994</v>
      </c>
      <c r="AD425">
        <v>5964.3765517699994</v>
      </c>
      <c r="AE425">
        <v>5874.33214933</v>
      </c>
      <c r="AF425">
        <v>5874.33214933</v>
      </c>
      <c r="AG425">
        <v>5887.0851706100002</v>
      </c>
      <c r="AH425">
        <v>5887.0851706100002</v>
      </c>
      <c r="AI425">
        <v>6004.4583023199993</v>
      </c>
      <c r="AJ425">
        <v>6004.4583023199993</v>
      </c>
      <c r="AK425">
        <v>6316.7830925600001</v>
      </c>
      <c r="AL425">
        <v>6316.7830925600001</v>
      </c>
      <c r="AM425">
        <v>6550.8153012399998</v>
      </c>
      <c r="AN425">
        <v>6550.8153012399998</v>
      </c>
      <c r="AO425">
        <v>6621.73756865</v>
      </c>
      <c r="AP425">
        <v>6621.73756865</v>
      </c>
      <c r="AQ425">
        <v>6438.7941425099998</v>
      </c>
      <c r="AR425" s="195">
        <v>6438.7941425099998</v>
      </c>
      <c r="AS425">
        <v>6203.18318224</v>
      </c>
      <c r="AT425">
        <v>6203.18318224</v>
      </c>
      <c r="AU425">
        <v>5716.2880940900004</v>
      </c>
      <c r="AV425">
        <v>5716.2880940900004</v>
      </c>
      <c r="AW425">
        <v>5677.4867801199998</v>
      </c>
      <c r="AX425">
        <v>5677.4867801199998</v>
      </c>
      <c r="AZ425" s="171">
        <f>MAX(C425:AX425)</f>
        <v>6621.73756865</v>
      </c>
      <c r="BA425" s="172">
        <f>SUM(C425:AX425)/2000</f>
        <v>136.75005693978997</v>
      </c>
    </row>
    <row r="426" spans="1:53" x14ac:dyDescent="0.25">
      <c r="A426">
        <v>2</v>
      </c>
      <c r="B426"/>
      <c r="C426">
        <v>5682.5217954500004</v>
      </c>
      <c r="D426">
        <v>5682.5217954500004</v>
      </c>
      <c r="E426">
        <v>5332.3518728299996</v>
      </c>
      <c r="F426">
        <v>5332.3518728299996</v>
      </c>
      <c r="G426">
        <v>5120.49023244</v>
      </c>
      <c r="H426">
        <v>5120.49023244</v>
      </c>
      <c r="I426">
        <v>4904.7093551899998</v>
      </c>
      <c r="J426">
        <v>4904.7093551899998</v>
      </c>
      <c r="K426">
        <v>4818.1409179700004</v>
      </c>
      <c r="L426">
        <v>4818.1409179700004</v>
      </c>
      <c r="M426">
        <v>4876.4565128499999</v>
      </c>
      <c r="N426">
        <v>4876.4565128499999</v>
      </c>
      <c r="O426">
        <v>4986.0038153400001</v>
      </c>
      <c r="P426">
        <v>4986.0038153400001</v>
      </c>
      <c r="Q426">
        <v>5594.0615816700001</v>
      </c>
      <c r="R426">
        <v>5594.0615816700001</v>
      </c>
      <c r="S426">
        <v>6060.6166396000008</v>
      </c>
      <c r="T426">
        <v>6060.6166396000008</v>
      </c>
      <c r="U426">
        <v>6271.5475108200008</v>
      </c>
      <c r="V426">
        <v>6271.5475108200008</v>
      </c>
      <c r="W426">
        <v>6268.7053939100006</v>
      </c>
      <c r="X426">
        <v>6268.7053939100006</v>
      </c>
      <c r="Y426">
        <v>6246.5457333899994</v>
      </c>
      <c r="Z426">
        <v>6246.5457333899994</v>
      </c>
      <c r="AA426">
        <v>6249.3205613399996</v>
      </c>
      <c r="AB426">
        <v>6249.3205613399996</v>
      </c>
      <c r="AC426">
        <v>6123.1477052600003</v>
      </c>
      <c r="AD426">
        <v>6123.1477052600003</v>
      </c>
      <c r="AE426">
        <v>6041.1961134999992</v>
      </c>
      <c r="AF426">
        <v>6041.1961134999992</v>
      </c>
      <c r="AG426">
        <v>6057.4566038499997</v>
      </c>
      <c r="AH426">
        <v>6057.4566038499997</v>
      </c>
      <c r="AI426">
        <v>6185.1372424900001</v>
      </c>
      <c r="AJ426">
        <v>6185.1372424900001</v>
      </c>
      <c r="AK426">
        <v>6477.8762906800002</v>
      </c>
      <c r="AL426">
        <v>6477.8762906800002</v>
      </c>
      <c r="AM426">
        <v>6689.7800338699999</v>
      </c>
      <c r="AN426">
        <v>6689.7800338699999</v>
      </c>
      <c r="AO426">
        <v>6715.0295714899994</v>
      </c>
      <c r="AP426">
        <v>6715.0295714899994</v>
      </c>
      <c r="AQ426">
        <v>6541.3459176900014</v>
      </c>
      <c r="AR426" s="195">
        <v>6541.3459176900014</v>
      </c>
      <c r="AS426">
        <v>6359.3372450000006</v>
      </c>
      <c r="AT426">
        <v>6359.3372450000006</v>
      </c>
      <c r="AU426">
        <v>5930.9618300500006</v>
      </c>
      <c r="AV426">
        <v>5930.9618300500006</v>
      </c>
      <c r="AW426">
        <v>5913.9485466599999</v>
      </c>
      <c r="AX426">
        <v>5913.9485466599999</v>
      </c>
      <c r="AZ426" s="171">
        <f t="shared" ref="AZ426:AZ431" si="82">MAX(C426:AX426)</f>
        <v>6715.0295714899994</v>
      </c>
      <c r="BA426" s="172">
        <f t="shared" ref="BA426:BA431" si="83">SUM(C426:AX426)/2000</f>
        <v>141.44668902333999</v>
      </c>
    </row>
    <row r="427" spans="1:53" x14ac:dyDescent="0.25">
      <c r="A427">
        <v>3</v>
      </c>
      <c r="B427"/>
      <c r="C427">
        <v>5799.8956161199994</v>
      </c>
      <c r="D427">
        <v>5799.8956161199994</v>
      </c>
      <c r="E427">
        <v>5432.28182087</v>
      </c>
      <c r="F427">
        <v>5432.28182087</v>
      </c>
      <c r="G427">
        <v>5207.7837332600002</v>
      </c>
      <c r="H427">
        <v>5207.7837332600002</v>
      </c>
      <c r="I427">
        <v>4983.3245721699996</v>
      </c>
      <c r="J427">
        <v>4983.3245721699996</v>
      </c>
      <c r="K427">
        <v>4878.9839753099996</v>
      </c>
      <c r="L427">
        <v>4878.9839753099996</v>
      </c>
      <c r="M427">
        <v>4912.4191587599998</v>
      </c>
      <c r="N427">
        <v>4912.4191587599998</v>
      </c>
      <c r="O427">
        <v>5005.7230960400002</v>
      </c>
      <c r="P427">
        <v>5005.7230960400002</v>
      </c>
      <c r="Q427">
        <v>5627.7311728799996</v>
      </c>
      <c r="R427">
        <v>5627.7311728799996</v>
      </c>
      <c r="S427">
        <v>6101.8328385799996</v>
      </c>
      <c r="T427">
        <v>6101.8328385799996</v>
      </c>
      <c r="U427">
        <v>6321.8263385700002</v>
      </c>
      <c r="V427">
        <v>6321.8263385700002</v>
      </c>
      <c r="W427">
        <v>6333.7316848300006</v>
      </c>
      <c r="X427">
        <v>6333.7316848300006</v>
      </c>
      <c r="Y427">
        <v>6318.4684319900007</v>
      </c>
      <c r="Z427">
        <v>6318.4684319900007</v>
      </c>
      <c r="AA427">
        <v>6333.3255720699999</v>
      </c>
      <c r="AB427">
        <v>6333.3255720699999</v>
      </c>
      <c r="AC427">
        <v>6207.3637008700007</v>
      </c>
      <c r="AD427">
        <v>6207.3637008700007</v>
      </c>
      <c r="AE427">
        <v>6128.2114416700006</v>
      </c>
      <c r="AF427">
        <v>6128.2114416700006</v>
      </c>
      <c r="AG427">
        <v>6157.8778126299994</v>
      </c>
      <c r="AH427">
        <v>6157.8778126299994</v>
      </c>
      <c r="AI427">
        <v>6334.8235288699998</v>
      </c>
      <c r="AJ427">
        <v>6334.8235288699998</v>
      </c>
      <c r="AK427">
        <v>6701.76985375</v>
      </c>
      <c r="AL427">
        <v>6701.76985375</v>
      </c>
      <c r="AM427">
        <v>6908.3903233700003</v>
      </c>
      <c r="AN427">
        <v>6908.3903233700003</v>
      </c>
      <c r="AO427">
        <v>6872.7206339599998</v>
      </c>
      <c r="AP427">
        <v>6872.7206339599998</v>
      </c>
      <c r="AQ427">
        <v>6666.9022273800001</v>
      </c>
      <c r="AR427">
        <v>6666.9022273800001</v>
      </c>
      <c r="AS427">
        <v>6480.3349968700004</v>
      </c>
      <c r="AT427">
        <v>6480.3349968700004</v>
      </c>
      <c r="AU427">
        <v>6061.38609834</v>
      </c>
      <c r="AV427">
        <v>6061.38609834</v>
      </c>
      <c r="AW427" s="195">
        <v>6061.08494797</v>
      </c>
      <c r="AX427">
        <v>6061.08494797</v>
      </c>
      <c r="AZ427" s="171">
        <f t="shared" si="82"/>
        <v>6908.3903233700003</v>
      </c>
      <c r="BA427" s="172">
        <f t="shared" si="83"/>
        <v>143.83819357712997</v>
      </c>
    </row>
    <row r="428" spans="1:53" x14ac:dyDescent="0.25">
      <c r="A428">
        <v>4</v>
      </c>
      <c r="B428"/>
      <c r="C428">
        <v>5904.4290425300014</v>
      </c>
      <c r="D428">
        <v>5904.4290425300014</v>
      </c>
      <c r="E428">
        <v>5536.2563822699994</v>
      </c>
      <c r="F428">
        <v>5536.2563822699994</v>
      </c>
      <c r="G428">
        <v>5309.4250568299994</v>
      </c>
      <c r="H428">
        <v>5309.4250568299994</v>
      </c>
      <c r="I428">
        <v>5072.6251506099998</v>
      </c>
      <c r="J428">
        <v>5072.6251506099998</v>
      </c>
      <c r="K428">
        <v>4952.9445994000007</v>
      </c>
      <c r="L428">
        <v>4952.9445994000007</v>
      </c>
      <c r="M428">
        <v>4969.6657698100007</v>
      </c>
      <c r="N428">
        <v>4969.6657698100007</v>
      </c>
      <c r="O428">
        <v>5062.6874716599996</v>
      </c>
      <c r="P428">
        <v>5062.6874716599996</v>
      </c>
      <c r="Q428">
        <v>5726.9617791400015</v>
      </c>
      <c r="R428">
        <v>5726.9617791400015</v>
      </c>
      <c r="S428">
        <v>6224.1623477100002</v>
      </c>
      <c r="T428">
        <v>6224.1623477100002</v>
      </c>
      <c r="U428">
        <v>6429.3825540299986</v>
      </c>
      <c r="V428">
        <v>6429.3825540299986</v>
      </c>
      <c r="W428">
        <v>6416.7856701100009</v>
      </c>
      <c r="X428">
        <v>6416.7856701100009</v>
      </c>
      <c r="Y428">
        <v>6384.8163329999998</v>
      </c>
      <c r="Z428">
        <v>6384.8163329999998</v>
      </c>
      <c r="AA428">
        <v>6389.0855567599992</v>
      </c>
      <c r="AB428">
        <v>6389.0855567599992</v>
      </c>
      <c r="AC428">
        <v>6261.4961423599998</v>
      </c>
      <c r="AD428">
        <v>6261.4961423599998</v>
      </c>
      <c r="AE428">
        <v>6180.4075480700003</v>
      </c>
      <c r="AF428">
        <v>6180.4075480700003</v>
      </c>
      <c r="AG428">
        <v>6211.4808901300003</v>
      </c>
      <c r="AH428">
        <v>6211.4808901300003</v>
      </c>
      <c r="AI428">
        <v>6379.2897556799999</v>
      </c>
      <c r="AJ428">
        <v>6379.2897556799999</v>
      </c>
      <c r="AK428">
        <v>6742.1776717700004</v>
      </c>
      <c r="AL428">
        <v>6742.1776717700004</v>
      </c>
      <c r="AM428">
        <v>6958.8337863899997</v>
      </c>
      <c r="AN428">
        <v>6958.8337863899997</v>
      </c>
      <c r="AO428">
        <v>6983.0567162200005</v>
      </c>
      <c r="AP428">
        <v>6983.0567162200005</v>
      </c>
      <c r="AQ428">
        <v>6806.1564474699999</v>
      </c>
      <c r="AR428">
        <v>6806.1564474699999</v>
      </c>
      <c r="AS428">
        <v>6620.6780111999997</v>
      </c>
      <c r="AT428">
        <v>6620.6780111999997</v>
      </c>
      <c r="AU428">
        <v>6181.1232962200002</v>
      </c>
      <c r="AV428">
        <v>6181.1232962200002</v>
      </c>
      <c r="AW428">
        <v>6177.1857868899997</v>
      </c>
      <c r="AX428">
        <v>6177.1857868899997</v>
      </c>
      <c r="AZ428" s="171">
        <f t="shared" si="82"/>
        <v>6983.0567162200005</v>
      </c>
      <c r="BA428" s="172">
        <f t="shared" si="83"/>
        <v>145.88111376625994</v>
      </c>
    </row>
    <row r="429" spans="1:53" x14ac:dyDescent="0.25">
      <c r="A429">
        <v>5</v>
      </c>
      <c r="B429"/>
      <c r="C429">
        <v>5981.2193267999992</v>
      </c>
      <c r="D429">
        <v>5981.2193267999992</v>
      </c>
      <c r="E429">
        <v>5606.2133607899996</v>
      </c>
      <c r="F429">
        <v>5606.2133607899996</v>
      </c>
      <c r="G429">
        <v>5372.9202542500007</v>
      </c>
      <c r="H429">
        <v>5372.9202542500007</v>
      </c>
      <c r="I429">
        <v>5118.6004500399986</v>
      </c>
      <c r="J429">
        <v>5118.6004500399986</v>
      </c>
      <c r="K429">
        <v>5003.3394250399997</v>
      </c>
      <c r="L429">
        <v>5003.3394250399997</v>
      </c>
      <c r="M429">
        <v>5013.2440753700002</v>
      </c>
      <c r="N429">
        <v>5013.2440753700002</v>
      </c>
      <c r="O429">
        <v>5101.4612592399999</v>
      </c>
      <c r="P429">
        <v>5101.4612592399999</v>
      </c>
      <c r="Q429">
        <v>5772.7901129800002</v>
      </c>
      <c r="R429">
        <v>5772.7901129800002</v>
      </c>
      <c r="S429">
        <v>6274.6896918500006</v>
      </c>
      <c r="T429">
        <v>6274.6896918500006</v>
      </c>
      <c r="U429">
        <v>6481.1577522600001</v>
      </c>
      <c r="V429">
        <v>6481.1577522600001</v>
      </c>
      <c r="W429">
        <v>6468.9050357599999</v>
      </c>
      <c r="X429">
        <v>6468.9050357599999</v>
      </c>
      <c r="Y429">
        <v>6435.2210394800004</v>
      </c>
      <c r="Z429">
        <v>6435.2210394800004</v>
      </c>
      <c r="AA429">
        <v>6440.0626057200006</v>
      </c>
      <c r="AB429">
        <v>6440.0626057200006</v>
      </c>
      <c r="AC429">
        <v>6308.3309375600002</v>
      </c>
      <c r="AD429">
        <v>6308.3309375600002</v>
      </c>
      <c r="AE429">
        <v>6224.2591619899986</v>
      </c>
      <c r="AF429">
        <v>6224.2591619899986</v>
      </c>
      <c r="AG429">
        <v>6255.3599070599994</v>
      </c>
      <c r="AH429">
        <v>6255.3599070599994</v>
      </c>
      <c r="AI429">
        <v>6424.2014329799986</v>
      </c>
      <c r="AJ429">
        <v>6424.2014329799986</v>
      </c>
      <c r="AK429">
        <v>6806.4030610199998</v>
      </c>
      <c r="AL429">
        <v>6806.4030610199998</v>
      </c>
      <c r="AM429">
        <v>7039.50735076</v>
      </c>
      <c r="AN429">
        <v>7039.50735076</v>
      </c>
      <c r="AO429">
        <v>7082.8430173100014</v>
      </c>
      <c r="AP429">
        <v>7082.8430173100014</v>
      </c>
      <c r="AQ429">
        <v>6908.7665386999988</v>
      </c>
      <c r="AR429">
        <v>6908.7665386999988</v>
      </c>
      <c r="AS429">
        <v>6713.1334863599996</v>
      </c>
      <c r="AT429">
        <v>6713.1334863599996</v>
      </c>
      <c r="AU429">
        <v>6262.9174268300003</v>
      </c>
      <c r="AV429">
        <v>6262.9174268300003</v>
      </c>
      <c r="AW429">
        <v>6264.04905762</v>
      </c>
      <c r="AX429">
        <v>6264.04905762</v>
      </c>
      <c r="AZ429" s="171">
        <f t="shared" si="82"/>
        <v>7082.8430173100014</v>
      </c>
      <c r="BA429" s="172">
        <f t="shared" si="83"/>
        <v>147.35959576776997</v>
      </c>
    </row>
    <row r="430" spans="1:53" x14ac:dyDescent="0.25">
      <c r="A430">
        <v>6</v>
      </c>
      <c r="B430"/>
      <c r="C430">
        <v>5812.74872813</v>
      </c>
      <c r="D430">
        <v>5812.74872813</v>
      </c>
      <c r="E430">
        <v>5489.0708649400003</v>
      </c>
      <c r="F430">
        <v>5489.0708649400003</v>
      </c>
      <c r="G430">
        <v>5251.7709202799997</v>
      </c>
      <c r="H430">
        <v>5251.7709202799997</v>
      </c>
      <c r="I430">
        <v>5089.9658198799998</v>
      </c>
      <c r="J430">
        <v>5089.9658198799998</v>
      </c>
      <c r="K430">
        <v>4936.4058273300006</v>
      </c>
      <c r="L430">
        <v>4936.4058273300006</v>
      </c>
      <c r="M430">
        <v>4800.1901007400002</v>
      </c>
      <c r="N430">
        <v>4800.1901007400002</v>
      </c>
      <c r="O430">
        <v>4839.8496248399997</v>
      </c>
      <c r="P430">
        <v>4839.8496248399997</v>
      </c>
      <c r="Q430">
        <v>5250.5859695700001</v>
      </c>
      <c r="R430">
        <v>5250.5859695700001</v>
      </c>
      <c r="S430">
        <v>5604.2046805399996</v>
      </c>
      <c r="T430">
        <v>5604.2046805399996</v>
      </c>
      <c r="U430">
        <v>5844.7836040699985</v>
      </c>
      <c r="V430">
        <v>5844.7836040699985</v>
      </c>
      <c r="W430">
        <v>6010.9962718699999</v>
      </c>
      <c r="X430">
        <v>6010.9962718699999</v>
      </c>
      <c r="Y430">
        <v>6090.21706877</v>
      </c>
      <c r="Z430">
        <v>6090.21706877</v>
      </c>
      <c r="AA430">
        <v>6141.4334989600002</v>
      </c>
      <c r="AB430">
        <v>6141.4334989600002</v>
      </c>
      <c r="AC430">
        <v>6033.7504928600001</v>
      </c>
      <c r="AD430">
        <v>6033.7504928600001</v>
      </c>
      <c r="AE430">
        <v>5975.0401113200014</v>
      </c>
      <c r="AF430">
        <v>5975.0401113200014</v>
      </c>
      <c r="AG430">
        <v>5943.0371774300002</v>
      </c>
      <c r="AH430">
        <v>5943.0371774300002</v>
      </c>
      <c r="AI430">
        <v>5918.6927104099996</v>
      </c>
      <c r="AJ430">
        <v>5918.6927104099996</v>
      </c>
      <c r="AK430">
        <v>6179.7576853199998</v>
      </c>
      <c r="AL430">
        <v>6179.7576853199998</v>
      </c>
      <c r="AM430">
        <v>6480.2730835800003</v>
      </c>
      <c r="AN430">
        <v>6480.2730835800003</v>
      </c>
      <c r="AO430">
        <v>6705.9278987100006</v>
      </c>
      <c r="AP430">
        <v>6705.9278987100006</v>
      </c>
      <c r="AQ430">
        <v>6658.5231910899993</v>
      </c>
      <c r="AR430">
        <v>6658.5231910899993</v>
      </c>
      <c r="AS430">
        <v>6422.8446582200004</v>
      </c>
      <c r="AT430">
        <v>6422.8446582200004</v>
      </c>
      <c r="AU430">
        <v>5968.8651744199997</v>
      </c>
      <c r="AV430">
        <v>5968.8651744199997</v>
      </c>
      <c r="AW430">
        <v>5961.30935701</v>
      </c>
      <c r="AX430">
        <v>5961.30935701</v>
      </c>
      <c r="AZ430" s="171">
        <f t="shared" si="82"/>
        <v>6705.9278987100006</v>
      </c>
      <c r="BA430" s="172">
        <f t="shared" si="83"/>
        <v>139.41024452029001</v>
      </c>
    </row>
    <row r="431" spans="1:53" x14ac:dyDescent="0.25">
      <c r="A431">
        <v>7</v>
      </c>
      <c r="B431"/>
      <c r="C431">
        <v>6140.6368462399996</v>
      </c>
      <c r="D431">
        <v>6140.6368462399996</v>
      </c>
      <c r="E431">
        <v>5726.0057615699998</v>
      </c>
      <c r="F431">
        <v>5726.0057615699998</v>
      </c>
      <c r="G431">
        <v>5438.3338220099986</v>
      </c>
      <c r="H431">
        <v>5438.3338220099986</v>
      </c>
      <c r="I431">
        <v>5222.0026420499998</v>
      </c>
      <c r="J431">
        <v>5222.0026420499998</v>
      </c>
      <c r="K431">
        <v>5070.40310228</v>
      </c>
      <c r="L431">
        <v>5070.40310228</v>
      </c>
      <c r="M431">
        <v>4829.81933725</v>
      </c>
      <c r="N431">
        <v>4829.81933725</v>
      </c>
      <c r="O431">
        <v>4558.7531444900014</v>
      </c>
      <c r="P431">
        <v>4558.7531444900014</v>
      </c>
      <c r="Q431">
        <v>4437.6906598699998</v>
      </c>
      <c r="R431">
        <v>4437.6906598699998</v>
      </c>
      <c r="S431">
        <v>4572.16155033</v>
      </c>
      <c r="T431">
        <v>4572.16155033</v>
      </c>
      <c r="U431">
        <v>5025.1437250399986</v>
      </c>
      <c r="V431">
        <v>5025.1437250399986</v>
      </c>
      <c r="W431">
        <v>5478.6114645500002</v>
      </c>
      <c r="X431">
        <v>5478.6114645500002</v>
      </c>
      <c r="Y431">
        <v>5795.2235280499999</v>
      </c>
      <c r="Z431">
        <v>5795.2235280499999</v>
      </c>
      <c r="AA431">
        <v>6056.721766050001</v>
      </c>
      <c r="AB431">
        <v>6056.721766050001</v>
      </c>
      <c r="AC431">
        <v>6101.9952999899997</v>
      </c>
      <c r="AD431">
        <v>6101.9952999899997</v>
      </c>
      <c r="AE431">
        <v>6025.45149657</v>
      </c>
      <c r="AF431">
        <v>6025.45149657</v>
      </c>
      <c r="AG431">
        <v>5949.3139336200002</v>
      </c>
      <c r="AH431">
        <v>5949.3139336200002</v>
      </c>
      <c r="AI431">
        <v>6109.9199934900007</v>
      </c>
      <c r="AJ431">
        <v>6109.9199934900007</v>
      </c>
      <c r="AK431">
        <v>6724.8620353000006</v>
      </c>
      <c r="AL431">
        <v>6724.8620353000006</v>
      </c>
      <c r="AM431">
        <v>6921.9689560199986</v>
      </c>
      <c r="AN431">
        <v>6921.9689560199986</v>
      </c>
      <c r="AO431">
        <v>6786.0881055499995</v>
      </c>
      <c r="AP431">
        <v>6786.0881055499995</v>
      </c>
      <c r="AQ431">
        <v>6461.8676499499998</v>
      </c>
      <c r="AR431">
        <v>6461.8676499499998</v>
      </c>
      <c r="AS431">
        <v>6192.9590936599998</v>
      </c>
      <c r="AT431">
        <v>6192.9590936599998</v>
      </c>
      <c r="AU431">
        <v>5930.4912570699998</v>
      </c>
      <c r="AV431">
        <v>5930.4912570699998</v>
      </c>
      <c r="AW431">
        <v>6071.4177618800004</v>
      </c>
      <c r="AX431">
        <v>6071.4177618800004</v>
      </c>
      <c r="AZ431" s="171">
        <f t="shared" si="82"/>
        <v>6921.9689560199986</v>
      </c>
      <c r="BA431" s="172">
        <f t="shared" si="83"/>
        <v>137.62784293287999</v>
      </c>
    </row>
    <row r="432" spans="1:53"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row>
    <row r="433" spans="1:53" x14ac:dyDescent="0.25">
      <c r="A433" t="s">
        <v>241</v>
      </c>
      <c r="B433">
        <v>43</v>
      </c>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Z433"/>
      <c r="BA433"/>
    </row>
    <row r="434" spans="1:53" x14ac:dyDescent="0.25">
      <c r="A434" t="s">
        <v>78</v>
      </c>
      <c r="B434" t="s">
        <v>242</v>
      </c>
      <c r="C434" t="s">
        <v>272</v>
      </c>
      <c r="D434" t="s">
        <v>273</v>
      </c>
      <c r="E434" t="s">
        <v>272</v>
      </c>
      <c r="F434" t="s">
        <v>273</v>
      </c>
      <c r="G434" t="s">
        <v>272</v>
      </c>
      <c r="H434" t="s">
        <v>273</v>
      </c>
      <c r="I434" t="s">
        <v>272</v>
      </c>
      <c r="J434" t="s">
        <v>273</v>
      </c>
      <c r="K434" t="s">
        <v>272</v>
      </c>
      <c r="L434" t="s">
        <v>273</v>
      </c>
      <c r="M434" t="s">
        <v>272</v>
      </c>
      <c r="N434" t="s">
        <v>273</v>
      </c>
      <c r="O434" t="s">
        <v>272</v>
      </c>
      <c r="P434" t="s">
        <v>273</v>
      </c>
      <c r="Q434" t="s">
        <v>272</v>
      </c>
      <c r="R434" t="s">
        <v>273</v>
      </c>
      <c r="S434" t="s">
        <v>272</v>
      </c>
      <c r="T434" t="s">
        <v>273</v>
      </c>
      <c r="U434" t="s">
        <v>272</v>
      </c>
      <c r="V434" t="s">
        <v>273</v>
      </c>
      <c r="W434" t="s">
        <v>272</v>
      </c>
      <c r="X434" t="s">
        <v>273</v>
      </c>
      <c r="Y434" t="s">
        <v>272</v>
      </c>
      <c r="Z434" t="s">
        <v>273</v>
      </c>
      <c r="AA434" t="s">
        <v>272</v>
      </c>
      <c r="AB434" t="s">
        <v>273</v>
      </c>
      <c r="AC434" t="s">
        <v>272</v>
      </c>
      <c r="AD434" t="s">
        <v>273</v>
      </c>
      <c r="AE434" t="s">
        <v>272</v>
      </c>
      <c r="AF434" t="s">
        <v>273</v>
      </c>
      <c r="AG434" t="s">
        <v>272</v>
      </c>
      <c r="AH434" t="s">
        <v>273</v>
      </c>
      <c r="AI434" t="s">
        <v>272</v>
      </c>
      <c r="AJ434" t="s">
        <v>273</v>
      </c>
      <c r="AK434" t="s">
        <v>272</v>
      </c>
      <c r="AL434" t="s">
        <v>273</v>
      </c>
      <c r="AM434" t="s">
        <v>272</v>
      </c>
      <c r="AN434" t="s">
        <v>273</v>
      </c>
      <c r="AO434" t="s">
        <v>272</v>
      </c>
      <c r="AP434" t="s">
        <v>273</v>
      </c>
      <c r="AQ434" t="s">
        <v>272</v>
      </c>
      <c r="AR434" t="s">
        <v>273</v>
      </c>
      <c r="AS434" t="s">
        <v>272</v>
      </c>
      <c r="AT434" t="s">
        <v>273</v>
      </c>
      <c r="AU434" t="s">
        <v>272</v>
      </c>
      <c r="AV434" t="s">
        <v>273</v>
      </c>
      <c r="AW434" t="s">
        <v>272</v>
      </c>
      <c r="AX434" s="195" t="s">
        <v>243</v>
      </c>
      <c r="AZ434"/>
      <c r="BA434"/>
    </row>
    <row r="435" spans="1:53" x14ac:dyDescent="0.25">
      <c r="A435">
        <v>1</v>
      </c>
      <c r="B435"/>
      <c r="C435">
        <v>5729.7549784399998</v>
      </c>
      <c r="D435">
        <v>5729.7549784399998</v>
      </c>
      <c r="E435">
        <v>5337.4654228400004</v>
      </c>
      <c r="F435">
        <v>5337.4654228400004</v>
      </c>
      <c r="G435">
        <v>5097.2328366799993</v>
      </c>
      <c r="H435">
        <v>5097.2328366799993</v>
      </c>
      <c r="I435">
        <v>4843.6432466400001</v>
      </c>
      <c r="J435">
        <v>4843.6432466400001</v>
      </c>
      <c r="K435">
        <v>4726.3051346100001</v>
      </c>
      <c r="L435">
        <v>4726.3051346100001</v>
      </c>
      <c r="M435">
        <v>4733.0721172599997</v>
      </c>
      <c r="N435">
        <v>4733.0721172599997</v>
      </c>
      <c r="O435">
        <v>4852.7019503299998</v>
      </c>
      <c r="P435">
        <v>4852.7019503299998</v>
      </c>
      <c r="Q435">
        <v>5575.1680888399997</v>
      </c>
      <c r="R435">
        <v>5575.1680888399997</v>
      </c>
      <c r="S435">
        <v>6115.9711117899997</v>
      </c>
      <c r="T435">
        <v>6115.9711117899997</v>
      </c>
      <c r="U435">
        <v>6346.6009751600004</v>
      </c>
      <c r="V435">
        <v>6346.6009751600004</v>
      </c>
      <c r="W435">
        <v>6350.0072381700002</v>
      </c>
      <c r="X435">
        <v>6350.0072381700002</v>
      </c>
      <c r="Y435">
        <v>6332.0174082199992</v>
      </c>
      <c r="Z435">
        <v>6332.0174082199992</v>
      </c>
      <c r="AA435">
        <v>6344.4535741000009</v>
      </c>
      <c r="AB435">
        <v>6344.4535741000009</v>
      </c>
      <c r="AC435">
        <v>6219.608397689999</v>
      </c>
      <c r="AD435">
        <v>6219.608397689999</v>
      </c>
      <c r="AE435">
        <v>6135.5451284299997</v>
      </c>
      <c r="AF435">
        <v>6135.5451284299997</v>
      </c>
      <c r="AG435">
        <v>6172.0186858099996</v>
      </c>
      <c r="AH435">
        <v>6172.0186858099996</v>
      </c>
      <c r="AI435">
        <v>6382.2311802499999</v>
      </c>
      <c r="AJ435">
        <v>6382.2311802499999</v>
      </c>
      <c r="AK435">
        <v>6761.9461210099998</v>
      </c>
      <c r="AL435">
        <v>6761.9461210099998</v>
      </c>
      <c r="AM435">
        <v>6924.6009672800001</v>
      </c>
      <c r="AN435">
        <v>6924.6009672800001</v>
      </c>
      <c r="AO435">
        <v>6855.22828837</v>
      </c>
      <c r="AP435">
        <v>6855.22828837</v>
      </c>
      <c r="AQ435">
        <v>6664.5875848000014</v>
      </c>
      <c r="AR435">
        <v>6664.5875848000014</v>
      </c>
      <c r="AS435">
        <v>6510.97693884</v>
      </c>
      <c r="AT435">
        <v>6510.97693884</v>
      </c>
      <c r="AU435">
        <v>6087.4600007000008</v>
      </c>
      <c r="AV435">
        <v>6087.4600007000008</v>
      </c>
      <c r="AW435">
        <v>6053.7397756599994</v>
      </c>
      <c r="AX435">
        <v>6053.7397756599994</v>
      </c>
      <c r="AZ435" s="171">
        <f>MAX(C435:AX435)</f>
        <v>6924.6009672800001</v>
      </c>
      <c r="BA435" s="172">
        <f>SUM(C435:AX435)/2000</f>
        <v>143.15233715192005</v>
      </c>
    </row>
    <row r="436" spans="1:53" x14ac:dyDescent="0.25">
      <c r="A436">
        <v>2</v>
      </c>
      <c r="B436"/>
      <c r="C436">
        <v>5896.47846622</v>
      </c>
      <c r="D436">
        <v>5896.47846622</v>
      </c>
      <c r="E436">
        <v>5515.31231536</v>
      </c>
      <c r="F436">
        <v>5515.31231536</v>
      </c>
      <c r="G436">
        <v>5278.0434933799997</v>
      </c>
      <c r="H436">
        <v>5278.0434933799997</v>
      </c>
      <c r="I436">
        <v>5042.2303633299998</v>
      </c>
      <c r="J436">
        <v>5042.2303633299998</v>
      </c>
      <c r="K436">
        <v>4924.71311212</v>
      </c>
      <c r="L436">
        <v>4924.71311212</v>
      </c>
      <c r="M436">
        <v>4955.5906201399994</v>
      </c>
      <c r="N436">
        <v>4955.5906201399994</v>
      </c>
      <c r="O436">
        <v>5051.7204685299994</v>
      </c>
      <c r="P436">
        <v>5051.7204685299994</v>
      </c>
      <c r="Q436">
        <v>5703.5425798699998</v>
      </c>
      <c r="R436">
        <v>5703.5425798699998</v>
      </c>
      <c r="S436">
        <v>6202.5470108699992</v>
      </c>
      <c r="T436">
        <v>6202.5470108699992</v>
      </c>
      <c r="U436">
        <v>6424.4135900199999</v>
      </c>
      <c r="V436">
        <v>6424.4135900199999</v>
      </c>
      <c r="W436">
        <v>6425.4190889900001</v>
      </c>
      <c r="X436">
        <v>6425.4190889900001</v>
      </c>
      <c r="Y436">
        <v>6398.1581672700004</v>
      </c>
      <c r="Z436">
        <v>6398.1581672700004</v>
      </c>
      <c r="AA436">
        <v>6404.6892598600007</v>
      </c>
      <c r="AB436">
        <v>6404.6892598600007</v>
      </c>
      <c r="AC436">
        <v>6276.4612875099992</v>
      </c>
      <c r="AD436">
        <v>6276.4612875099992</v>
      </c>
      <c r="AE436">
        <v>6187.0195786800004</v>
      </c>
      <c r="AF436">
        <v>6187.0195786800004</v>
      </c>
      <c r="AG436">
        <v>6210.5597756000006</v>
      </c>
      <c r="AH436">
        <v>6210.5597756000006</v>
      </c>
      <c r="AI436">
        <v>6364.3026662599996</v>
      </c>
      <c r="AJ436">
        <v>6364.3026662599996</v>
      </c>
      <c r="AK436">
        <v>6744.3478853600009</v>
      </c>
      <c r="AL436">
        <v>6744.3478853600009</v>
      </c>
      <c r="AM436">
        <v>7001.5914905700001</v>
      </c>
      <c r="AN436">
        <v>7001.5914905700001</v>
      </c>
      <c r="AO436">
        <v>7062.3783114899998</v>
      </c>
      <c r="AP436">
        <v>7062.3783114899998</v>
      </c>
      <c r="AQ436">
        <v>6875.06166407</v>
      </c>
      <c r="AR436">
        <v>6875.06166407</v>
      </c>
      <c r="AS436">
        <v>6646.1793299600004</v>
      </c>
      <c r="AT436">
        <v>6646.1793299600004</v>
      </c>
      <c r="AU436">
        <v>6171.6568158</v>
      </c>
      <c r="AV436">
        <v>6171.6568158</v>
      </c>
      <c r="AW436">
        <v>6164.2171120200001</v>
      </c>
      <c r="AX436">
        <v>6164.2171120200001</v>
      </c>
      <c r="AZ436" s="171">
        <f t="shared" ref="AZ436:AZ441" si="84">MAX(C436:AX436)</f>
        <v>7062.3783114899998</v>
      </c>
      <c r="BA436" s="172">
        <f t="shared" ref="BA436:BA441" si="85">SUM(C436:AX436)/2000</f>
        <v>145.92663445327997</v>
      </c>
    </row>
    <row r="437" spans="1:53" x14ac:dyDescent="0.25">
      <c r="A437">
        <v>3</v>
      </c>
      <c r="B437"/>
      <c r="C437">
        <v>5964.8439118400001</v>
      </c>
      <c r="D437">
        <v>5964.8439118400001</v>
      </c>
      <c r="E437">
        <v>5583.4047829800002</v>
      </c>
      <c r="F437">
        <v>5583.4047829800002</v>
      </c>
      <c r="G437">
        <v>5346.0248530500003</v>
      </c>
      <c r="H437">
        <v>5346.0248530500003</v>
      </c>
      <c r="I437">
        <v>5094.5014922600003</v>
      </c>
      <c r="J437">
        <v>5094.5014922600003</v>
      </c>
      <c r="K437">
        <v>4976.8443949499997</v>
      </c>
      <c r="L437">
        <v>4976.8443949499997</v>
      </c>
      <c r="M437">
        <v>4992.7166630399997</v>
      </c>
      <c r="N437">
        <v>4992.7166630399997</v>
      </c>
      <c r="O437">
        <v>5094.7518991300003</v>
      </c>
      <c r="P437">
        <v>5094.7518991300003</v>
      </c>
      <c r="Q437">
        <v>5771.7824420500001</v>
      </c>
      <c r="R437">
        <v>5771.7824420500001</v>
      </c>
      <c r="S437">
        <v>6273.35778054</v>
      </c>
      <c r="T437">
        <v>6273.35778054</v>
      </c>
      <c r="U437">
        <v>6485.5388787899992</v>
      </c>
      <c r="V437">
        <v>6485.5388787899992</v>
      </c>
      <c r="W437">
        <v>6482.207720800001</v>
      </c>
      <c r="X437">
        <v>6482.207720800001</v>
      </c>
      <c r="Y437">
        <v>6454.5268148599998</v>
      </c>
      <c r="Z437">
        <v>6454.5268148599998</v>
      </c>
      <c r="AA437">
        <v>6462.2152558499993</v>
      </c>
      <c r="AB437">
        <v>6462.2152558499993</v>
      </c>
      <c r="AC437">
        <v>6333.4331567200006</v>
      </c>
      <c r="AD437">
        <v>6333.4331567200006</v>
      </c>
      <c r="AE437">
        <v>6246.4777058299996</v>
      </c>
      <c r="AF437">
        <v>6246.4777058299996</v>
      </c>
      <c r="AG437">
        <v>6275.0695775100003</v>
      </c>
      <c r="AH437">
        <v>6275.0695775100003</v>
      </c>
      <c r="AI437">
        <v>6442.13270947</v>
      </c>
      <c r="AJ437">
        <v>6442.13270947</v>
      </c>
      <c r="AK437">
        <v>6825.0002037800004</v>
      </c>
      <c r="AL437">
        <v>6825.0002037800004</v>
      </c>
      <c r="AM437">
        <v>7049.2358466599999</v>
      </c>
      <c r="AN437">
        <v>7049.2358466599999</v>
      </c>
      <c r="AO437">
        <v>7084.8684033900008</v>
      </c>
      <c r="AP437">
        <v>7084.8684033900008</v>
      </c>
      <c r="AQ437">
        <v>6904.1094805399998</v>
      </c>
      <c r="AR437">
        <v>6904.1094805399998</v>
      </c>
      <c r="AS437">
        <v>6705.4272725599994</v>
      </c>
      <c r="AT437">
        <v>6705.4272725599994</v>
      </c>
      <c r="AU437">
        <v>6252.0905476600001</v>
      </c>
      <c r="AV437" s="195">
        <v>6252.0905476600001</v>
      </c>
      <c r="AW437">
        <v>6243.3505815399994</v>
      </c>
      <c r="AX437">
        <v>6243.3505815399994</v>
      </c>
      <c r="AZ437" s="171">
        <f t="shared" si="84"/>
        <v>7084.8684033900008</v>
      </c>
      <c r="BA437" s="172">
        <f t="shared" si="85"/>
        <v>147.34391237580007</v>
      </c>
    </row>
    <row r="438" spans="1:53" x14ac:dyDescent="0.25">
      <c r="A438">
        <v>4</v>
      </c>
      <c r="B438"/>
      <c r="C438">
        <v>6021.6450780600007</v>
      </c>
      <c r="D438">
        <v>6021.6450780600007</v>
      </c>
      <c r="E438">
        <v>5639.2963734999994</v>
      </c>
      <c r="F438">
        <v>5639.2963734999994</v>
      </c>
      <c r="G438">
        <v>5400.0326181800001</v>
      </c>
      <c r="H438">
        <v>5400.0326181800001</v>
      </c>
      <c r="I438">
        <v>5146.4881375200002</v>
      </c>
      <c r="J438">
        <v>5146.4881375200002</v>
      </c>
      <c r="K438">
        <v>5028.665303490001</v>
      </c>
      <c r="L438">
        <v>5028.665303490001</v>
      </c>
      <c r="M438">
        <v>5043.3414306699997</v>
      </c>
      <c r="N438">
        <v>5043.3414306699997</v>
      </c>
      <c r="O438">
        <v>5130.6722431600001</v>
      </c>
      <c r="P438">
        <v>5130.6722431600001</v>
      </c>
      <c r="Q438">
        <v>5798.2337351900014</v>
      </c>
      <c r="R438">
        <v>5798.2337351900014</v>
      </c>
      <c r="S438">
        <v>6304.3353956299998</v>
      </c>
      <c r="T438">
        <v>6304.3353956299998</v>
      </c>
      <c r="U438">
        <v>6520.1482842300002</v>
      </c>
      <c r="V438">
        <v>6520.1482842300002</v>
      </c>
      <c r="W438">
        <v>6515.1561536300014</v>
      </c>
      <c r="X438">
        <v>6515.1561536300014</v>
      </c>
      <c r="Y438">
        <v>6483.27945353</v>
      </c>
      <c r="Z438">
        <v>6483.27945353</v>
      </c>
      <c r="AA438">
        <v>6489.0053573900004</v>
      </c>
      <c r="AB438">
        <v>6489.0053573900004</v>
      </c>
      <c r="AC438">
        <v>6355.6296449300007</v>
      </c>
      <c r="AD438">
        <v>6355.6296449300007</v>
      </c>
      <c r="AE438">
        <v>6265.5114696399996</v>
      </c>
      <c r="AF438">
        <v>6265.5114696399996</v>
      </c>
      <c r="AG438">
        <v>6291.3917552900002</v>
      </c>
      <c r="AH438">
        <v>6291.3917552900002</v>
      </c>
      <c r="AI438">
        <v>6449.53544091</v>
      </c>
      <c r="AJ438">
        <v>6449.53544091</v>
      </c>
      <c r="AK438">
        <v>6836.0506263699999</v>
      </c>
      <c r="AL438">
        <v>6836.0506263699999</v>
      </c>
      <c r="AM438">
        <v>7103.9299389299986</v>
      </c>
      <c r="AN438">
        <v>7103.9299389299986</v>
      </c>
      <c r="AO438">
        <v>7176.4514494199993</v>
      </c>
      <c r="AP438">
        <v>7176.4514494199993</v>
      </c>
      <c r="AQ438">
        <v>7000.7514137799999</v>
      </c>
      <c r="AR438">
        <v>7000.7514137799999</v>
      </c>
      <c r="AS438">
        <v>6780.8877176300002</v>
      </c>
      <c r="AT438">
        <v>6780.8877176300002</v>
      </c>
      <c r="AU438">
        <v>6308.3685258800006</v>
      </c>
      <c r="AV438" s="195">
        <v>6308.3685258800006</v>
      </c>
      <c r="AW438">
        <v>6307.4218901100003</v>
      </c>
      <c r="AX438">
        <v>6307.4218901100003</v>
      </c>
      <c r="AZ438" s="171">
        <f t="shared" si="84"/>
        <v>7176.4514494199993</v>
      </c>
      <c r="BA438" s="172">
        <f t="shared" si="85"/>
        <v>148.39622943707008</v>
      </c>
    </row>
    <row r="439" spans="1:53" x14ac:dyDescent="0.25">
      <c r="A439">
        <v>5</v>
      </c>
      <c r="B439"/>
      <c r="C439">
        <v>6259.10482899</v>
      </c>
      <c r="D439">
        <v>6259.10482899</v>
      </c>
      <c r="E439">
        <v>5839.4446645099997</v>
      </c>
      <c r="F439">
        <v>5839.4446645099997</v>
      </c>
      <c r="G439">
        <v>5568.4987942500002</v>
      </c>
      <c r="H439">
        <v>5568.4987942500002</v>
      </c>
      <c r="I439">
        <v>5289.3293070099999</v>
      </c>
      <c r="J439">
        <v>5289.3293070099999</v>
      </c>
      <c r="K439">
        <v>5135.0104632900002</v>
      </c>
      <c r="L439">
        <v>5135.0104632900002</v>
      </c>
      <c r="M439">
        <v>5116.0482326900001</v>
      </c>
      <c r="N439">
        <v>5116.0482326900001</v>
      </c>
      <c r="O439">
        <v>5161.2088006700014</v>
      </c>
      <c r="P439">
        <v>5161.2088006700014</v>
      </c>
      <c r="Q439">
        <v>5862.3573001799996</v>
      </c>
      <c r="R439">
        <v>5862.3573001799996</v>
      </c>
      <c r="S439">
        <v>6418.2195257699996</v>
      </c>
      <c r="T439">
        <v>6418.2195257699996</v>
      </c>
      <c r="U439">
        <v>6670.1932937799993</v>
      </c>
      <c r="V439">
        <v>6670.1932937799993</v>
      </c>
      <c r="W439">
        <v>6684.0226938400001</v>
      </c>
      <c r="X439">
        <v>6684.0226938400001</v>
      </c>
      <c r="Y439">
        <v>6657.3485778200002</v>
      </c>
      <c r="Z439">
        <v>6657.3485778200002</v>
      </c>
      <c r="AA439">
        <v>6671.4275188600004</v>
      </c>
      <c r="AB439">
        <v>6671.4275188600004</v>
      </c>
      <c r="AC439">
        <v>6530.2536235799998</v>
      </c>
      <c r="AD439">
        <v>6530.2536235799998</v>
      </c>
      <c r="AE439">
        <v>6417.6525535199999</v>
      </c>
      <c r="AF439">
        <v>6417.6525535199999</v>
      </c>
      <c r="AG439">
        <v>6432.6116511500004</v>
      </c>
      <c r="AH439">
        <v>6432.6116511500004</v>
      </c>
      <c r="AI439">
        <v>6587.9667056399994</v>
      </c>
      <c r="AJ439">
        <v>6587.9667056399994</v>
      </c>
      <c r="AK439">
        <v>7015.4546222399986</v>
      </c>
      <c r="AL439">
        <v>7015.4546222399986</v>
      </c>
      <c r="AM439">
        <v>7360.2412496500001</v>
      </c>
      <c r="AN439">
        <v>7360.2412496500001</v>
      </c>
      <c r="AO439">
        <v>7465.2509325200008</v>
      </c>
      <c r="AP439">
        <v>7465.2509325200008</v>
      </c>
      <c r="AQ439">
        <v>7315.3200811100014</v>
      </c>
      <c r="AR439">
        <v>7315.3200811100014</v>
      </c>
      <c r="AS439">
        <v>7076.4422314900003</v>
      </c>
      <c r="AT439">
        <v>7076.4422314900003</v>
      </c>
      <c r="AU439">
        <v>6560.1749826600008</v>
      </c>
      <c r="AV439" s="195">
        <v>6560.1749826600008</v>
      </c>
      <c r="AW439">
        <v>6556.8289417799997</v>
      </c>
      <c r="AX439">
        <v>6556.8289417799997</v>
      </c>
      <c r="AZ439" s="171">
        <f t="shared" si="84"/>
        <v>7465.2509325200008</v>
      </c>
      <c r="BA439" s="172">
        <f t="shared" si="85"/>
        <v>152.65041157699997</v>
      </c>
    </row>
    <row r="440" spans="1:53" x14ac:dyDescent="0.25">
      <c r="A440">
        <v>6</v>
      </c>
      <c r="B440"/>
      <c r="C440">
        <v>5873.7917512700014</v>
      </c>
      <c r="D440">
        <v>5873.7917512700014</v>
      </c>
      <c r="E440">
        <v>5525.1022883700007</v>
      </c>
      <c r="F440">
        <v>5525.1022883700007</v>
      </c>
      <c r="G440">
        <v>5271.3204421099999</v>
      </c>
      <c r="H440">
        <v>5271.3204421099999</v>
      </c>
      <c r="I440">
        <v>5100.0273146299996</v>
      </c>
      <c r="J440">
        <v>5100.0273146299996</v>
      </c>
      <c r="K440">
        <v>4922.5164999799999</v>
      </c>
      <c r="L440">
        <v>4922.5164999799999</v>
      </c>
      <c r="M440">
        <v>4770.4413843499997</v>
      </c>
      <c r="N440">
        <v>4770.4413843499997</v>
      </c>
      <c r="O440">
        <v>4778.5355030800001</v>
      </c>
      <c r="P440">
        <v>4778.5355030800001</v>
      </c>
      <c r="Q440">
        <v>5182.1847063200003</v>
      </c>
      <c r="R440">
        <v>5182.1847063200003</v>
      </c>
      <c r="S440">
        <v>5566.8260262800004</v>
      </c>
      <c r="T440">
        <v>5566.8260262800004</v>
      </c>
      <c r="U440">
        <v>5855.6644240400001</v>
      </c>
      <c r="V440">
        <v>5855.6644240400001</v>
      </c>
      <c r="W440">
        <v>6064.0312869700001</v>
      </c>
      <c r="X440">
        <v>6064.0312869700001</v>
      </c>
      <c r="Y440">
        <v>6170.6199424799997</v>
      </c>
      <c r="Z440">
        <v>6170.6199424799997</v>
      </c>
      <c r="AA440">
        <v>6240.1734474000004</v>
      </c>
      <c r="AB440">
        <v>6240.1734474000004</v>
      </c>
      <c r="AC440">
        <v>6124.9016810599996</v>
      </c>
      <c r="AD440">
        <v>6124.9016810599996</v>
      </c>
      <c r="AE440">
        <v>6055.9479576200001</v>
      </c>
      <c r="AF440">
        <v>6055.9479576200001</v>
      </c>
      <c r="AG440">
        <v>6015.9622882899994</v>
      </c>
      <c r="AH440">
        <v>6015.9622882899994</v>
      </c>
      <c r="AI440">
        <v>6013.46820045</v>
      </c>
      <c r="AJ440">
        <v>6013.46820045</v>
      </c>
      <c r="AK440">
        <v>6307.0447378500003</v>
      </c>
      <c r="AL440">
        <v>6307.0447378500003</v>
      </c>
      <c r="AM440">
        <v>6553.7281870200004</v>
      </c>
      <c r="AN440">
        <v>6553.7281870200004</v>
      </c>
      <c r="AO440">
        <v>6717.5355003999994</v>
      </c>
      <c r="AP440">
        <v>6717.5355003999994</v>
      </c>
      <c r="AQ440">
        <v>6641.5141763000011</v>
      </c>
      <c r="AR440">
        <v>6641.5141763000011</v>
      </c>
      <c r="AS440">
        <v>6441.7314348600003</v>
      </c>
      <c r="AT440">
        <v>6441.7314348600003</v>
      </c>
      <c r="AU440">
        <v>6013.8332093500003</v>
      </c>
      <c r="AV440">
        <v>6013.8332093500003</v>
      </c>
      <c r="AW440" s="195">
        <v>5994.5460842299999</v>
      </c>
      <c r="AX440">
        <v>5994.5460842299999</v>
      </c>
      <c r="AZ440" s="171">
        <f t="shared" si="84"/>
        <v>6717.5355003999994</v>
      </c>
      <c r="BA440" s="172">
        <f t="shared" si="85"/>
        <v>140.20144847471002</v>
      </c>
    </row>
    <row r="441" spans="1:53" x14ac:dyDescent="0.25">
      <c r="A441">
        <v>7</v>
      </c>
      <c r="B441"/>
      <c r="C441">
        <v>6040.1646941400004</v>
      </c>
      <c r="D441">
        <v>6040.1646941400004</v>
      </c>
      <c r="E441">
        <v>5651.8069402800002</v>
      </c>
      <c r="F441">
        <v>5651.8069402800002</v>
      </c>
      <c r="G441">
        <v>5378.02705427</v>
      </c>
      <c r="H441">
        <v>5378.02705427</v>
      </c>
      <c r="I441">
        <v>5172.7744844400004</v>
      </c>
      <c r="J441">
        <v>5172.7744844400004</v>
      </c>
      <c r="K441">
        <v>5040.3921025999998</v>
      </c>
      <c r="L441">
        <v>5040.3921025999998</v>
      </c>
      <c r="M441">
        <v>4854.9753152499998</v>
      </c>
      <c r="N441">
        <v>4854.9753152499998</v>
      </c>
      <c r="O441">
        <v>4605.8247880999998</v>
      </c>
      <c r="P441">
        <v>4605.8247880999998</v>
      </c>
      <c r="Q441">
        <v>4479.7587039800001</v>
      </c>
      <c r="R441">
        <v>4479.7587039800001</v>
      </c>
      <c r="S441">
        <v>4589.7079274199996</v>
      </c>
      <c r="T441">
        <v>4589.7079274199996</v>
      </c>
      <c r="U441">
        <v>5002.8320111599996</v>
      </c>
      <c r="V441">
        <v>5002.8320111599996</v>
      </c>
      <c r="W441">
        <v>5427.6254331200007</v>
      </c>
      <c r="X441">
        <v>5427.6254331200007</v>
      </c>
      <c r="Y441">
        <v>5718.3367466899999</v>
      </c>
      <c r="Z441">
        <v>5718.3367466899999</v>
      </c>
      <c r="AA441">
        <v>5957.2602212000002</v>
      </c>
      <c r="AB441">
        <v>5957.2602212000002</v>
      </c>
      <c r="AC441">
        <v>5994.2485328500006</v>
      </c>
      <c r="AD441">
        <v>5994.2485328500006</v>
      </c>
      <c r="AE441">
        <v>5917.1767780800001</v>
      </c>
      <c r="AF441">
        <v>5917.1767780800001</v>
      </c>
      <c r="AG441">
        <v>5834.4804733199999</v>
      </c>
      <c r="AH441">
        <v>5834.4804733199999</v>
      </c>
      <c r="AI441">
        <v>5931.6697981699999</v>
      </c>
      <c r="AJ441">
        <v>5931.6697981699999</v>
      </c>
      <c r="AK441">
        <v>6482.8377228600002</v>
      </c>
      <c r="AL441">
        <v>6482.8377228600002</v>
      </c>
      <c r="AM441">
        <v>6784.9387227899997</v>
      </c>
      <c r="AN441">
        <v>6784.9387227899997</v>
      </c>
      <c r="AO441">
        <v>6766.4259201000004</v>
      </c>
      <c r="AP441">
        <v>6766.4259201000004</v>
      </c>
      <c r="AQ441">
        <v>6478.2511963500001</v>
      </c>
      <c r="AR441">
        <v>6478.2511963500001</v>
      </c>
      <c r="AS441">
        <v>6155.4456817</v>
      </c>
      <c r="AT441">
        <v>6155.4456817</v>
      </c>
      <c r="AU441">
        <v>5847.3821793099996</v>
      </c>
      <c r="AV441">
        <v>5847.3821793099996</v>
      </c>
      <c r="AW441">
        <v>6001.39974996</v>
      </c>
      <c r="AX441">
        <v>6001.39974996</v>
      </c>
      <c r="AZ441" s="171">
        <f t="shared" si="84"/>
        <v>6784.9387227899997</v>
      </c>
      <c r="BA441" s="172">
        <f t="shared" si="85"/>
        <v>136.11374317813997</v>
      </c>
    </row>
    <row r="442" spans="1:53"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row>
    <row r="443" spans="1:53" x14ac:dyDescent="0.25">
      <c r="A443" t="s">
        <v>241</v>
      </c>
      <c r="B443">
        <v>44</v>
      </c>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Z443"/>
      <c r="BA443"/>
    </row>
    <row r="444" spans="1:53" x14ac:dyDescent="0.25">
      <c r="A444" t="s">
        <v>78</v>
      </c>
      <c r="B444" t="s">
        <v>242</v>
      </c>
      <c r="C444" t="s">
        <v>272</v>
      </c>
      <c r="D444" t="s">
        <v>273</v>
      </c>
      <c r="E444" t="s">
        <v>272</v>
      </c>
      <c r="F444" t="s">
        <v>273</v>
      </c>
      <c r="G444" t="s">
        <v>272</v>
      </c>
      <c r="H444" t="s">
        <v>273</v>
      </c>
      <c r="I444" t="s">
        <v>272</v>
      </c>
      <c r="J444" t="s">
        <v>273</v>
      </c>
      <c r="K444" t="s">
        <v>272</v>
      </c>
      <c r="L444" t="s">
        <v>273</v>
      </c>
      <c r="M444" t="s">
        <v>272</v>
      </c>
      <c r="N444" t="s">
        <v>273</v>
      </c>
      <c r="O444" t="s">
        <v>272</v>
      </c>
      <c r="P444" t="s">
        <v>273</v>
      </c>
      <c r="Q444" t="s">
        <v>272</v>
      </c>
      <c r="R444" t="s">
        <v>273</v>
      </c>
      <c r="S444" t="s">
        <v>272</v>
      </c>
      <c r="T444" t="s">
        <v>273</v>
      </c>
      <c r="U444" t="s">
        <v>272</v>
      </c>
      <c r="V444" t="s">
        <v>273</v>
      </c>
      <c r="W444" t="s">
        <v>272</v>
      </c>
      <c r="X444" t="s">
        <v>273</v>
      </c>
      <c r="Y444" t="s">
        <v>272</v>
      </c>
      <c r="Z444" t="s">
        <v>273</v>
      </c>
      <c r="AA444" t="s">
        <v>272</v>
      </c>
      <c r="AB444" t="s">
        <v>273</v>
      </c>
      <c r="AC444" t="s">
        <v>272</v>
      </c>
      <c r="AD444" t="s">
        <v>273</v>
      </c>
      <c r="AE444" t="s">
        <v>272</v>
      </c>
      <c r="AF444" t="s">
        <v>273</v>
      </c>
      <c r="AG444" t="s">
        <v>272</v>
      </c>
      <c r="AH444" t="s">
        <v>273</v>
      </c>
      <c r="AI444" t="s">
        <v>272</v>
      </c>
      <c r="AJ444" t="s">
        <v>273</v>
      </c>
      <c r="AK444" t="s">
        <v>272</v>
      </c>
      <c r="AL444" t="s">
        <v>273</v>
      </c>
      <c r="AM444" t="s">
        <v>272</v>
      </c>
      <c r="AN444" t="s">
        <v>273</v>
      </c>
      <c r="AO444" t="s">
        <v>272</v>
      </c>
      <c r="AP444" t="s">
        <v>273</v>
      </c>
      <c r="AQ444" t="s">
        <v>272</v>
      </c>
      <c r="AR444" t="s">
        <v>273</v>
      </c>
      <c r="AS444" t="s">
        <v>272</v>
      </c>
      <c r="AT444" t="s">
        <v>273</v>
      </c>
      <c r="AU444" t="s">
        <v>272</v>
      </c>
      <c r="AV444" t="s">
        <v>273</v>
      </c>
      <c r="AW444" t="s">
        <v>272</v>
      </c>
      <c r="AX444" s="195" t="s">
        <v>243</v>
      </c>
      <c r="AZ444"/>
      <c r="BA444"/>
    </row>
    <row r="445" spans="1:53" x14ac:dyDescent="0.25">
      <c r="A445">
        <v>1</v>
      </c>
      <c r="B445"/>
      <c r="C445">
        <v>6249.7520068100002</v>
      </c>
      <c r="D445">
        <v>6249.7520068100002</v>
      </c>
      <c r="E445">
        <v>5818.6194329800001</v>
      </c>
      <c r="F445">
        <v>5818.6194329800001</v>
      </c>
      <c r="G445">
        <v>5524.0441234499986</v>
      </c>
      <c r="H445">
        <v>5524.0441234499986</v>
      </c>
      <c r="I445">
        <v>5236.1345412700002</v>
      </c>
      <c r="J445">
        <v>5236.1345412700002</v>
      </c>
      <c r="K445">
        <v>5109.9510564699985</v>
      </c>
      <c r="L445">
        <v>5109.9510564699985</v>
      </c>
      <c r="M445">
        <v>4995.1657167699996</v>
      </c>
      <c r="N445">
        <v>4995.1657167699996</v>
      </c>
      <c r="O445">
        <v>4640.9612130999994</v>
      </c>
      <c r="P445">
        <v>4640.9612130999994</v>
      </c>
      <c r="Q445">
        <v>4744.3083353800002</v>
      </c>
      <c r="R445">
        <v>4744.3083353800002</v>
      </c>
      <c r="S445">
        <v>5125.2904491999998</v>
      </c>
      <c r="T445">
        <v>5125.2904491999998</v>
      </c>
      <c r="U445">
        <v>5572.4236409699997</v>
      </c>
      <c r="V445">
        <v>5572.4236409699997</v>
      </c>
      <c r="W445">
        <v>5814.4264096400002</v>
      </c>
      <c r="X445">
        <v>5814.4264096400002</v>
      </c>
      <c r="Y445">
        <v>5936.5971147500004</v>
      </c>
      <c r="Z445">
        <v>5936.5971147500004</v>
      </c>
      <c r="AA445">
        <v>6085.6423959900003</v>
      </c>
      <c r="AB445">
        <v>6085.6423959900003</v>
      </c>
      <c r="AC445">
        <v>6040.1804569100004</v>
      </c>
      <c r="AD445">
        <v>6040.1804569100004</v>
      </c>
      <c r="AE445">
        <v>5902.9209636899996</v>
      </c>
      <c r="AF445">
        <v>5902.9209636899996</v>
      </c>
      <c r="AG445">
        <v>5861.4264128000004</v>
      </c>
      <c r="AH445">
        <v>5861.4264128000004</v>
      </c>
      <c r="AI445">
        <v>6078.0177436599997</v>
      </c>
      <c r="AJ445">
        <v>6078.0177436599997</v>
      </c>
      <c r="AK445">
        <v>6699.5251413100004</v>
      </c>
      <c r="AL445">
        <v>6699.5251413100004</v>
      </c>
      <c r="AM445">
        <v>6952.2662694800001</v>
      </c>
      <c r="AN445">
        <v>6952.2662694800001</v>
      </c>
      <c r="AO445">
        <v>6817.7808117200002</v>
      </c>
      <c r="AP445">
        <v>6817.7808117200002</v>
      </c>
      <c r="AQ445">
        <v>6505.31046642</v>
      </c>
      <c r="AR445">
        <v>6505.31046642</v>
      </c>
      <c r="AS445">
        <v>6372.5760274300001</v>
      </c>
      <c r="AT445">
        <v>6372.5760274300001</v>
      </c>
      <c r="AU445">
        <v>6100.28819604</v>
      </c>
      <c r="AV445">
        <v>6100.28819604</v>
      </c>
      <c r="AW445">
        <v>6305.0950170400001</v>
      </c>
      <c r="AX445">
        <v>6305.0950170400001</v>
      </c>
      <c r="AZ445" s="171">
        <f>MAX(C445:AX445)</f>
        <v>6952.2662694800001</v>
      </c>
      <c r="BA445" s="172">
        <f>SUM(C445:AX445)/2000</f>
        <v>140.48870394327997</v>
      </c>
    </row>
    <row r="446" spans="1:53" x14ac:dyDescent="0.25">
      <c r="A446">
        <v>2</v>
      </c>
      <c r="B446"/>
      <c r="C446">
        <v>5892.3330527399994</v>
      </c>
      <c r="D446">
        <v>5892.3330527399994</v>
      </c>
      <c r="E446">
        <v>5572.41329623</v>
      </c>
      <c r="F446">
        <v>5572.41329623</v>
      </c>
      <c r="G446">
        <v>5383.8220814099996</v>
      </c>
      <c r="H446">
        <v>5383.8220814099996</v>
      </c>
      <c r="I446">
        <v>5195.3211841599996</v>
      </c>
      <c r="J446">
        <v>5195.3211841599996</v>
      </c>
      <c r="K446">
        <v>5129.3795505200014</v>
      </c>
      <c r="L446">
        <v>5129.3795505200014</v>
      </c>
      <c r="M446">
        <v>5269.5583846699992</v>
      </c>
      <c r="N446">
        <v>5269.5583846699992</v>
      </c>
      <c r="O446">
        <v>5423.76418818</v>
      </c>
      <c r="P446">
        <v>5423.76418818</v>
      </c>
      <c r="Q446">
        <v>5964.5765183200001</v>
      </c>
      <c r="R446">
        <v>5964.5765183200001</v>
      </c>
      <c r="S446">
        <v>6316.951714589999</v>
      </c>
      <c r="T446">
        <v>6316.951714589999</v>
      </c>
      <c r="U446">
        <v>6462.55093098</v>
      </c>
      <c r="V446">
        <v>6462.55093098</v>
      </c>
      <c r="W446">
        <v>6429.04674393</v>
      </c>
      <c r="X446">
        <v>6429.04674393</v>
      </c>
      <c r="Y446">
        <v>6388.3879175599996</v>
      </c>
      <c r="Z446">
        <v>6388.3879175599996</v>
      </c>
      <c r="AA446">
        <v>6382.5961090199999</v>
      </c>
      <c r="AB446">
        <v>6382.5961090199999</v>
      </c>
      <c r="AC446">
        <v>6289.6352406899996</v>
      </c>
      <c r="AD446">
        <v>6289.6352406899996</v>
      </c>
      <c r="AE446">
        <v>6242.2976686499997</v>
      </c>
      <c r="AF446">
        <v>6242.2976686499997</v>
      </c>
      <c r="AG446">
        <v>6289.3661324099994</v>
      </c>
      <c r="AH446">
        <v>6289.3661324099994</v>
      </c>
      <c r="AI446">
        <v>6450.84770295</v>
      </c>
      <c r="AJ446">
        <v>6450.84770295</v>
      </c>
      <c r="AK446">
        <v>6807.6056450899996</v>
      </c>
      <c r="AL446">
        <v>6807.6056450899996</v>
      </c>
      <c r="AM446">
        <v>7033.3408014900006</v>
      </c>
      <c r="AN446">
        <v>7033.3408014900006</v>
      </c>
      <c r="AO446">
        <v>7060.5162657399997</v>
      </c>
      <c r="AP446">
        <v>7060.5162657399997</v>
      </c>
      <c r="AQ446">
        <v>6806.5706533600014</v>
      </c>
      <c r="AR446">
        <v>6806.5706533600014</v>
      </c>
      <c r="AS446">
        <v>6515.7961203999994</v>
      </c>
      <c r="AT446">
        <v>6515.7961203999994</v>
      </c>
      <c r="AU446" s="195">
        <v>6077.8034364200003</v>
      </c>
      <c r="AV446">
        <v>6077.8034364200003</v>
      </c>
      <c r="AW446">
        <v>6117.9030210600004</v>
      </c>
      <c r="AX446">
        <v>6117.9030210600004</v>
      </c>
      <c r="AZ446" s="171">
        <f t="shared" ref="AZ446:AZ451" si="86">MAX(C446:AX446)</f>
        <v>7060.5162657399997</v>
      </c>
      <c r="BA446" s="172">
        <f t="shared" ref="BA446:BA451" si="87">SUM(C446:AX446)/2000</f>
        <v>147.50238436056998</v>
      </c>
    </row>
    <row r="447" spans="1:53" x14ac:dyDescent="0.25">
      <c r="A447">
        <v>3</v>
      </c>
      <c r="B447"/>
      <c r="C447">
        <v>5946.2185798099999</v>
      </c>
      <c r="D447">
        <v>5946.2185798099999</v>
      </c>
      <c r="E447">
        <v>5623.6972373799999</v>
      </c>
      <c r="F447">
        <v>5623.6972373799999</v>
      </c>
      <c r="G447">
        <v>5432.2913435400014</v>
      </c>
      <c r="H447">
        <v>5432.2913435400014</v>
      </c>
      <c r="I447">
        <v>5239.8412761000009</v>
      </c>
      <c r="J447">
        <v>5239.8412761000009</v>
      </c>
      <c r="K447">
        <v>5169.3640323400004</v>
      </c>
      <c r="L447">
        <v>5169.3640323400004</v>
      </c>
      <c r="M447">
        <v>5306.4365565300004</v>
      </c>
      <c r="N447">
        <v>5306.4365565300004</v>
      </c>
      <c r="O447">
        <v>5462.3353452000001</v>
      </c>
      <c r="P447">
        <v>5462.3353452000001</v>
      </c>
      <c r="Q447">
        <v>6010.3467445599999</v>
      </c>
      <c r="R447">
        <v>6010.3467445599999</v>
      </c>
      <c r="S447">
        <v>6356.29452588</v>
      </c>
      <c r="T447">
        <v>6356.29452588</v>
      </c>
      <c r="U447">
        <v>6495.4188020500014</v>
      </c>
      <c r="V447">
        <v>6495.4188020500014</v>
      </c>
      <c r="W447">
        <v>6459.4824261699996</v>
      </c>
      <c r="X447">
        <v>6459.4824261699996</v>
      </c>
      <c r="Y447">
        <v>6416.7550061100001</v>
      </c>
      <c r="Z447">
        <v>6416.7550061100001</v>
      </c>
      <c r="AA447">
        <v>6411.2688241899996</v>
      </c>
      <c r="AB447">
        <v>6411.2688241899996</v>
      </c>
      <c r="AC447">
        <v>6315.9349543099997</v>
      </c>
      <c r="AD447">
        <v>6315.9349543099997</v>
      </c>
      <c r="AE447">
        <v>6270.9170441200004</v>
      </c>
      <c r="AF447">
        <v>6270.9170441200004</v>
      </c>
      <c r="AG447">
        <v>6322.6920886500002</v>
      </c>
      <c r="AH447">
        <v>6322.6920886500002</v>
      </c>
      <c r="AI447">
        <v>6493.0523293200004</v>
      </c>
      <c r="AJ447">
        <v>6493.0523293200004</v>
      </c>
      <c r="AK447">
        <v>6864.7545311900003</v>
      </c>
      <c r="AL447">
        <v>6864.7545311900003</v>
      </c>
      <c r="AM447">
        <v>7097.0506547599998</v>
      </c>
      <c r="AN447">
        <v>7097.0506547599998</v>
      </c>
      <c r="AO447">
        <v>7119.6640420700014</v>
      </c>
      <c r="AP447">
        <v>7119.6640420700014</v>
      </c>
      <c r="AQ447" s="195">
        <v>6857.104172899999</v>
      </c>
      <c r="AR447">
        <v>6857.104172899999</v>
      </c>
      <c r="AS447">
        <v>6558.0148687400006</v>
      </c>
      <c r="AT447">
        <v>6558.0148687400006</v>
      </c>
      <c r="AU447">
        <v>6116.2472634599999</v>
      </c>
      <c r="AV447">
        <v>6116.2472634599999</v>
      </c>
      <c r="AW447">
        <v>6162.2351563500006</v>
      </c>
      <c r="AX447">
        <v>6162.2351563500006</v>
      </c>
      <c r="AZ447" s="171">
        <f t="shared" si="86"/>
        <v>7119.6640420700014</v>
      </c>
      <c r="BA447" s="172">
        <f t="shared" si="87"/>
        <v>148.50741780573006</v>
      </c>
    </row>
    <row r="448" spans="1:53" x14ac:dyDescent="0.25">
      <c r="A448">
        <v>4</v>
      </c>
      <c r="B448"/>
      <c r="C448">
        <v>5986.00013872</v>
      </c>
      <c r="D448">
        <v>5986.00013872</v>
      </c>
      <c r="E448">
        <v>5663.8701414999996</v>
      </c>
      <c r="F448">
        <v>5663.8701414999996</v>
      </c>
      <c r="G448">
        <v>5496.1655706500014</v>
      </c>
      <c r="H448">
        <v>5496.1655706500014</v>
      </c>
      <c r="I448">
        <v>5289.2549836600001</v>
      </c>
      <c r="J448">
        <v>5289.2549836600001</v>
      </c>
      <c r="K448">
        <v>5211.4480338900003</v>
      </c>
      <c r="L448">
        <v>5211.4480338900003</v>
      </c>
      <c r="M448">
        <v>5304.0029731700006</v>
      </c>
      <c r="N448">
        <v>5304.0029731700006</v>
      </c>
      <c r="O448">
        <v>5420.6535646800003</v>
      </c>
      <c r="P448">
        <v>5420.6535646800003</v>
      </c>
      <c r="Q448">
        <v>5958.1391582300002</v>
      </c>
      <c r="R448">
        <v>5958.1391582300002</v>
      </c>
      <c r="S448">
        <v>6275.9027490899998</v>
      </c>
      <c r="T448">
        <v>6275.9027490899998</v>
      </c>
      <c r="U448">
        <v>6400.1211434699999</v>
      </c>
      <c r="V448">
        <v>6400.1211434699999</v>
      </c>
      <c r="W448">
        <v>6376.8674653600001</v>
      </c>
      <c r="X448">
        <v>6376.8674653600001</v>
      </c>
      <c r="Y448">
        <v>6345.8170159399997</v>
      </c>
      <c r="Z448">
        <v>6345.8170159399997</v>
      </c>
      <c r="AA448">
        <v>6351.0348719100002</v>
      </c>
      <c r="AB448">
        <v>6351.0348719100002</v>
      </c>
      <c r="AC448">
        <v>6284.1984320800002</v>
      </c>
      <c r="AD448">
        <v>6284.1984320800002</v>
      </c>
      <c r="AE448">
        <v>6261.9079016699998</v>
      </c>
      <c r="AF448">
        <v>6261.9079016699998</v>
      </c>
      <c r="AG448">
        <v>6323.4499359300007</v>
      </c>
      <c r="AH448">
        <v>6323.4499359300007</v>
      </c>
      <c r="AI448">
        <v>6520.0008487699997</v>
      </c>
      <c r="AJ448">
        <v>6520.0008487699997</v>
      </c>
      <c r="AK448">
        <v>6905.53241832</v>
      </c>
      <c r="AL448">
        <v>6905.53241832</v>
      </c>
      <c r="AM448">
        <v>7168.7277990900002</v>
      </c>
      <c r="AN448">
        <v>7168.7277990900002</v>
      </c>
      <c r="AO448">
        <v>7066.3895991899999</v>
      </c>
      <c r="AP448">
        <v>7066.3895991899999</v>
      </c>
      <c r="AQ448">
        <v>6729.3248410599999</v>
      </c>
      <c r="AR448">
        <v>6729.3248410599999</v>
      </c>
      <c r="AS448">
        <v>6489.4507284400006</v>
      </c>
      <c r="AT448">
        <v>6489.4507284400006</v>
      </c>
      <c r="AU448">
        <v>6135.0578102400004</v>
      </c>
      <c r="AV448">
        <v>6135.0578102400004</v>
      </c>
      <c r="AW448">
        <v>6223.8546347800002</v>
      </c>
      <c r="AX448">
        <v>6223.8546347800002</v>
      </c>
      <c r="AZ448" s="171">
        <f t="shared" si="86"/>
        <v>7168.7277990900002</v>
      </c>
      <c r="BA448" s="172">
        <f t="shared" si="87"/>
        <v>148.18717275984002</v>
      </c>
    </row>
    <row r="449" spans="1:53" x14ac:dyDescent="0.25">
      <c r="A449">
        <v>5</v>
      </c>
      <c r="B449"/>
      <c r="C449">
        <v>6235.5134153400004</v>
      </c>
      <c r="D449">
        <v>6235.5134153400004</v>
      </c>
      <c r="E449">
        <v>5875.8159334900001</v>
      </c>
      <c r="F449">
        <v>5875.8159334900001</v>
      </c>
      <c r="G449">
        <v>5679.751244600001</v>
      </c>
      <c r="H449">
        <v>5679.751244600001</v>
      </c>
      <c r="I449">
        <v>5444.2347021899996</v>
      </c>
      <c r="J449">
        <v>5444.2347021899996</v>
      </c>
      <c r="K449">
        <v>5345.2856713399997</v>
      </c>
      <c r="L449">
        <v>5345.2856713399997</v>
      </c>
      <c r="M449">
        <v>5411.2604487099998</v>
      </c>
      <c r="N449">
        <v>5411.2604487099998</v>
      </c>
      <c r="O449">
        <v>5495.0138813699996</v>
      </c>
      <c r="P449">
        <v>5495.0138813699996</v>
      </c>
      <c r="Q449">
        <v>6053.8430330600004</v>
      </c>
      <c r="R449">
        <v>6053.8430330600004</v>
      </c>
      <c r="S449">
        <v>6415.5483969699999</v>
      </c>
      <c r="T449">
        <v>6415.5483969699999</v>
      </c>
      <c r="U449">
        <v>6572.1042616799996</v>
      </c>
      <c r="V449">
        <v>6572.1042616799996</v>
      </c>
      <c r="W449">
        <v>6565.95469099</v>
      </c>
      <c r="X449">
        <v>6565.95469099</v>
      </c>
      <c r="Y449">
        <v>6533.9372016899997</v>
      </c>
      <c r="Z449">
        <v>6533.9372016899997</v>
      </c>
      <c r="AA449">
        <v>6542.7410239700002</v>
      </c>
      <c r="AB449">
        <v>6542.7410239700002</v>
      </c>
      <c r="AC449">
        <v>6465.6740257000001</v>
      </c>
      <c r="AD449">
        <v>6465.6740257000001</v>
      </c>
      <c r="AE449">
        <v>6422.0363101700004</v>
      </c>
      <c r="AF449">
        <v>6422.0363101700004</v>
      </c>
      <c r="AG449">
        <v>6471.8628436999998</v>
      </c>
      <c r="AH449">
        <v>6471.8628436999998</v>
      </c>
      <c r="AI449">
        <v>6648.4781626200001</v>
      </c>
      <c r="AJ449">
        <v>6648.4781626200001</v>
      </c>
      <c r="AK449">
        <v>7098.6899154399998</v>
      </c>
      <c r="AL449">
        <v>7098.6899154399998</v>
      </c>
      <c r="AM449">
        <v>7466.3042170500003</v>
      </c>
      <c r="AN449">
        <v>7466.3042170500003</v>
      </c>
      <c r="AO449">
        <v>7463.2497165900004</v>
      </c>
      <c r="AP449">
        <v>7463.2497165900004</v>
      </c>
      <c r="AQ449">
        <v>7123.2954872099999</v>
      </c>
      <c r="AR449">
        <v>7123.2954872099999</v>
      </c>
      <c r="AS449">
        <v>6820.4086605800003</v>
      </c>
      <c r="AT449">
        <v>6820.4086605800003</v>
      </c>
      <c r="AU449">
        <v>6393.7080508899999</v>
      </c>
      <c r="AV449">
        <v>6393.7080508899999</v>
      </c>
      <c r="AW449">
        <v>6485.8948489099994</v>
      </c>
      <c r="AX449">
        <v>6485.8948489099994</v>
      </c>
      <c r="AZ449" s="171">
        <f t="shared" si="86"/>
        <v>7466.3042170500003</v>
      </c>
      <c r="BA449" s="172">
        <f t="shared" si="87"/>
        <v>153.03060614425996</v>
      </c>
    </row>
    <row r="450" spans="1:53" x14ac:dyDescent="0.25">
      <c r="A450">
        <v>6</v>
      </c>
      <c r="B450"/>
      <c r="C450">
        <v>6069.3225493099999</v>
      </c>
      <c r="D450">
        <v>6069.3225493099999</v>
      </c>
      <c r="E450">
        <v>5779.2887457200004</v>
      </c>
      <c r="F450">
        <v>5779.2887457200004</v>
      </c>
      <c r="G450">
        <v>5573.7651523999994</v>
      </c>
      <c r="H450">
        <v>5573.7651523999994</v>
      </c>
      <c r="I450">
        <v>5417.64535781</v>
      </c>
      <c r="J450">
        <v>5417.64535781</v>
      </c>
      <c r="K450">
        <v>5291.9997112800002</v>
      </c>
      <c r="L450">
        <v>5291.9997112800002</v>
      </c>
      <c r="M450">
        <v>5155.1287083899997</v>
      </c>
      <c r="N450">
        <v>5155.1287083899997</v>
      </c>
      <c r="O450">
        <v>5215.8745387399986</v>
      </c>
      <c r="P450">
        <v>5215.8745387399986</v>
      </c>
      <c r="Q450">
        <v>5560.6122647800003</v>
      </c>
      <c r="R450">
        <v>5560.6122647800003</v>
      </c>
      <c r="S450">
        <v>5809.5603305899986</v>
      </c>
      <c r="T450">
        <v>5809.5603305899986</v>
      </c>
      <c r="U450">
        <v>5978.261175399999</v>
      </c>
      <c r="V450">
        <v>5978.261175399999</v>
      </c>
      <c r="W450">
        <v>6137.4671647200003</v>
      </c>
      <c r="X450">
        <v>6137.4671647200003</v>
      </c>
      <c r="Y450">
        <v>6223.42096201</v>
      </c>
      <c r="Z450">
        <v>6223.42096201</v>
      </c>
      <c r="AA450">
        <v>6299.4102338799994</v>
      </c>
      <c r="AB450">
        <v>6299.4102338799994</v>
      </c>
      <c r="AC450">
        <v>6238.7253990899999</v>
      </c>
      <c r="AD450">
        <v>6238.7253990899999</v>
      </c>
      <c r="AE450">
        <v>6214.8901111699997</v>
      </c>
      <c r="AF450">
        <v>6214.8901111699997</v>
      </c>
      <c r="AG450">
        <v>6222.11724125</v>
      </c>
      <c r="AH450">
        <v>6222.11724125</v>
      </c>
      <c r="AI450">
        <v>6262.8415849599996</v>
      </c>
      <c r="AJ450">
        <v>6262.8415849599996</v>
      </c>
      <c r="AK450">
        <v>6592.9691986300004</v>
      </c>
      <c r="AL450">
        <v>6592.9691986300004</v>
      </c>
      <c r="AM450">
        <v>6903.9478264700001</v>
      </c>
      <c r="AN450">
        <v>6903.9478264700001</v>
      </c>
      <c r="AO450">
        <v>7006.0187099899986</v>
      </c>
      <c r="AP450">
        <v>7006.0187099899986</v>
      </c>
      <c r="AQ450">
        <v>6812.5586773900004</v>
      </c>
      <c r="AR450">
        <v>6812.5586773900004</v>
      </c>
      <c r="AS450">
        <v>6527.6692318599999</v>
      </c>
      <c r="AT450">
        <v>6527.6692318599999</v>
      </c>
      <c r="AU450">
        <v>6145.7578282899995</v>
      </c>
      <c r="AV450">
        <v>6145.7578282899995</v>
      </c>
      <c r="AW450">
        <v>6193.78870241</v>
      </c>
      <c r="AX450">
        <v>6193.78870241</v>
      </c>
      <c r="AZ450" s="171">
        <f t="shared" si="86"/>
        <v>7006.0187099899986</v>
      </c>
      <c r="BA450" s="172">
        <f t="shared" si="87"/>
        <v>145.63304140653997</v>
      </c>
    </row>
    <row r="451" spans="1:53" x14ac:dyDescent="0.25">
      <c r="A451">
        <v>7</v>
      </c>
      <c r="B451"/>
      <c r="C451">
        <v>6536.84259071</v>
      </c>
      <c r="D451">
        <v>6536.84259071</v>
      </c>
      <c r="E451">
        <v>6166.5657175400002</v>
      </c>
      <c r="F451">
        <v>6166.5657175400002</v>
      </c>
      <c r="G451">
        <v>5884.5107342800002</v>
      </c>
      <c r="H451">
        <v>5884.5107342800002</v>
      </c>
      <c r="I451">
        <v>5679.6231569199999</v>
      </c>
      <c r="J451">
        <v>5679.6231569199999</v>
      </c>
      <c r="K451">
        <v>5545.9828889099999</v>
      </c>
      <c r="L451">
        <v>5545.9828889099999</v>
      </c>
      <c r="M451">
        <v>5347.8754090100001</v>
      </c>
      <c r="N451">
        <v>5347.8754090100001</v>
      </c>
      <c r="O451">
        <v>5083.7411808899997</v>
      </c>
      <c r="P451">
        <v>5083.7411808899997</v>
      </c>
      <c r="Q451">
        <v>4920.0372721599997</v>
      </c>
      <c r="R451">
        <v>4920.0372721599997</v>
      </c>
      <c r="S451">
        <v>4911.5376014100002</v>
      </c>
      <c r="T451">
        <v>4911.5376014100002</v>
      </c>
      <c r="U451">
        <v>5249.4562948099992</v>
      </c>
      <c r="V451">
        <v>5249.4562948099992</v>
      </c>
      <c r="W451">
        <v>5678.0019805499996</v>
      </c>
      <c r="X451">
        <v>5678.0019805499996</v>
      </c>
      <c r="Y451">
        <v>5957.9083279799997</v>
      </c>
      <c r="Z451">
        <v>5957.9083279799997</v>
      </c>
      <c r="AA451">
        <v>6211.5352881299996</v>
      </c>
      <c r="AB451">
        <v>6211.5352881299996</v>
      </c>
      <c r="AC451">
        <v>6307.54695627</v>
      </c>
      <c r="AD451">
        <v>6307.54695627</v>
      </c>
      <c r="AE451">
        <v>6276.20594712</v>
      </c>
      <c r="AF451">
        <v>6276.20594712</v>
      </c>
      <c r="AG451">
        <v>6224.5935583999999</v>
      </c>
      <c r="AH451">
        <v>6224.5935583999999</v>
      </c>
      <c r="AI451">
        <v>6381.2597248700004</v>
      </c>
      <c r="AJ451">
        <v>6381.2597248700004</v>
      </c>
      <c r="AK451">
        <v>7056.8093863300001</v>
      </c>
      <c r="AL451">
        <v>7056.8093863300001</v>
      </c>
      <c r="AM451">
        <v>7522.65263504</v>
      </c>
      <c r="AN451">
        <v>7522.65263504</v>
      </c>
      <c r="AO451">
        <v>7477.3664568899994</v>
      </c>
      <c r="AP451">
        <v>7477.3664568899994</v>
      </c>
      <c r="AQ451">
        <v>7006.5855270199991</v>
      </c>
      <c r="AR451">
        <v>7006.5855270199991</v>
      </c>
      <c r="AS451">
        <v>6582.5091914100003</v>
      </c>
      <c r="AT451">
        <v>6582.5091914100003</v>
      </c>
      <c r="AU451">
        <v>6290.4375517799999</v>
      </c>
      <c r="AV451">
        <v>6290.4375517799999</v>
      </c>
      <c r="AW451">
        <v>6542.6336900699998</v>
      </c>
      <c r="AX451">
        <v>6542.6336900699998</v>
      </c>
      <c r="AZ451" s="171">
        <f t="shared" si="86"/>
        <v>7522.65263504</v>
      </c>
      <c r="BA451" s="172">
        <f t="shared" si="87"/>
        <v>146.84221906850004</v>
      </c>
    </row>
    <row r="452" spans="1:53"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row>
    <row r="453" spans="1:53" x14ac:dyDescent="0.25">
      <c r="A453" t="s">
        <v>241</v>
      </c>
      <c r="B453">
        <v>45</v>
      </c>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Z453"/>
      <c r="BA453"/>
    </row>
    <row r="454" spans="1:53" x14ac:dyDescent="0.25">
      <c r="A454" t="s">
        <v>78</v>
      </c>
      <c r="B454" t="s">
        <v>242</v>
      </c>
      <c r="C454" t="s">
        <v>272</v>
      </c>
      <c r="D454" t="s">
        <v>273</v>
      </c>
      <c r="E454" t="s">
        <v>272</v>
      </c>
      <c r="F454" t="s">
        <v>273</v>
      </c>
      <c r="G454" t="s">
        <v>272</v>
      </c>
      <c r="H454" t="s">
        <v>273</v>
      </c>
      <c r="I454" t="s">
        <v>272</v>
      </c>
      <c r="J454" t="s">
        <v>273</v>
      </c>
      <c r="K454" t="s">
        <v>272</v>
      </c>
      <c r="L454" t="s">
        <v>273</v>
      </c>
      <c r="M454" t="s">
        <v>272</v>
      </c>
      <c r="N454" t="s">
        <v>273</v>
      </c>
      <c r="O454" t="s">
        <v>272</v>
      </c>
      <c r="P454" t="s">
        <v>273</v>
      </c>
      <c r="Q454" t="s">
        <v>272</v>
      </c>
      <c r="R454" t="s">
        <v>273</v>
      </c>
      <c r="S454" t="s">
        <v>272</v>
      </c>
      <c r="T454" t="s">
        <v>273</v>
      </c>
      <c r="U454" t="s">
        <v>272</v>
      </c>
      <c r="V454" t="s">
        <v>273</v>
      </c>
      <c r="W454" t="s">
        <v>272</v>
      </c>
      <c r="X454" t="s">
        <v>273</v>
      </c>
      <c r="Y454" t="s">
        <v>272</v>
      </c>
      <c r="Z454" t="s">
        <v>273</v>
      </c>
      <c r="AA454" t="s">
        <v>272</v>
      </c>
      <c r="AB454" t="s">
        <v>273</v>
      </c>
      <c r="AC454" t="s">
        <v>272</v>
      </c>
      <c r="AD454" t="s">
        <v>273</v>
      </c>
      <c r="AE454" t="s">
        <v>272</v>
      </c>
      <c r="AF454" t="s">
        <v>273</v>
      </c>
      <c r="AG454" t="s">
        <v>272</v>
      </c>
      <c r="AH454" t="s">
        <v>273</v>
      </c>
      <c r="AI454" t="s">
        <v>272</v>
      </c>
      <c r="AJ454" t="s">
        <v>273</v>
      </c>
      <c r="AK454" t="s">
        <v>272</v>
      </c>
      <c r="AL454" t="s">
        <v>273</v>
      </c>
      <c r="AM454" t="s">
        <v>272</v>
      </c>
      <c r="AN454" t="s">
        <v>273</v>
      </c>
      <c r="AO454" t="s">
        <v>272</v>
      </c>
      <c r="AP454" t="s">
        <v>273</v>
      </c>
      <c r="AQ454" t="s">
        <v>272</v>
      </c>
      <c r="AR454" t="s">
        <v>273</v>
      </c>
      <c r="AS454" t="s">
        <v>272</v>
      </c>
      <c r="AT454" t="s">
        <v>273</v>
      </c>
      <c r="AU454" t="s">
        <v>272</v>
      </c>
      <c r="AV454" t="s">
        <v>273</v>
      </c>
      <c r="AW454" t="s">
        <v>272</v>
      </c>
      <c r="AX454" s="195" t="s">
        <v>243</v>
      </c>
      <c r="AZ454"/>
      <c r="BA454"/>
    </row>
    <row r="455" spans="1:53" x14ac:dyDescent="0.25">
      <c r="A455">
        <v>1</v>
      </c>
      <c r="B455"/>
      <c r="C455">
        <v>6463.6061048699994</v>
      </c>
      <c r="D455">
        <v>6463.6061048699994</v>
      </c>
      <c r="E455">
        <v>6038.0906229899992</v>
      </c>
      <c r="F455">
        <v>6038.0906229899992</v>
      </c>
      <c r="G455">
        <v>5801.8010251000014</v>
      </c>
      <c r="H455">
        <v>5801.8010251000014</v>
      </c>
      <c r="I455">
        <v>5530.8823166399998</v>
      </c>
      <c r="J455">
        <v>5530.8823166399998</v>
      </c>
      <c r="K455">
        <v>5419.8262251999986</v>
      </c>
      <c r="L455">
        <v>5419.8262251999986</v>
      </c>
      <c r="M455">
        <v>5442.0625160400004</v>
      </c>
      <c r="N455">
        <v>5442.0625160400004</v>
      </c>
      <c r="O455">
        <v>5490.9286963000004</v>
      </c>
      <c r="P455">
        <v>5490.9286963000004</v>
      </c>
      <c r="Q455">
        <v>6100.35083528</v>
      </c>
      <c r="R455">
        <v>6100.35083528</v>
      </c>
      <c r="S455">
        <v>6591.1742647399997</v>
      </c>
      <c r="T455">
        <v>6591.1742647399997</v>
      </c>
      <c r="U455">
        <v>6842.7030596700006</v>
      </c>
      <c r="V455">
        <v>6842.7030596700006</v>
      </c>
      <c r="W455">
        <v>6892.5967908900002</v>
      </c>
      <c r="X455">
        <v>6892.5967908900002</v>
      </c>
      <c r="Y455">
        <v>6885.8214346900004</v>
      </c>
      <c r="Z455">
        <v>6885.8214346900004</v>
      </c>
      <c r="AA455">
        <v>6911.4326302199997</v>
      </c>
      <c r="AB455">
        <v>6911.4326302199997</v>
      </c>
      <c r="AC455">
        <v>6823.2996790399993</v>
      </c>
      <c r="AD455">
        <v>6823.2996790399993</v>
      </c>
      <c r="AE455">
        <v>6746.0679863199994</v>
      </c>
      <c r="AF455">
        <v>6746.0679863199994</v>
      </c>
      <c r="AG455">
        <v>6773.15420421</v>
      </c>
      <c r="AH455">
        <v>6773.15420421</v>
      </c>
      <c r="AI455">
        <v>6948.2697895900001</v>
      </c>
      <c r="AJ455">
        <v>6948.2697895900001</v>
      </c>
      <c r="AK455">
        <v>7445.3735418899996</v>
      </c>
      <c r="AL455">
        <v>7445.3735418899996</v>
      </c>
      <c r="AM455">
        <v>7855.0228115899999</v>
      </c>
      <c r="AN455">
        <v>7855.0228115899999</v>
      </c>
      <c r="AO455">
        <v>7832.5253522100002</v>
      </c>
      <c r="AP455">
        <v>7832.5253522100002</v>
      </c>
      <c r="AQ455">
        <v>7486.00518758</v>
      </c>
      <c r="AR455">
        <v>7486.00518758</v>
      </c>
      <c r="AS455">
        <v>7185.6760673099998</v>
      </c>
      <c r="AT455">
        <v>7185.6760673099998</v>
      </c>
      <c r="AU455">
        <v>6713.7183289599998</v>
      </c>
      <c r="AV455">
        <v>6713.7183289599998</v>
      </c>
      <c r="AW455">
        <v>6749.8043660699996</v>
      </c>
      <c r="AX455">
        <v>6749.8043660699996</v>
      </c>
      <c r="AZ455" s="171">
        <f>MAX(C455:AX455)</f>
        <v>7855.0228115899999</v>
      </c>
      <c r="BA455" s="172">
        <f>SUM(C455:AX455)/2000</f>
        <v>158.97019383740002</v>
      </c>
    </row>
    <row r="456" spans="1:53" x14ac:dyDescent="0.25">
      <c r="A456">
        <v>2</v>
      </c>
      <c r="B456"/>
      <c r="C456">
        <v>6641.2842066399999</v>
      </c>
      <c r="D456">
        <v>6641.2842066399999</v>
      </c>
      <c r="E456">
        <v>6244.9209273399993</v>
      </c>
      <c r="F456">
        <v>6244.9209273399993</v>
      </c>
      <c r="G456">
        <v>6022.8172036999986</v>
      </c>
      <c r="H456">
        <v>6022.8172036999986</v>
      </c>
      <c r="I456">
        <v>5748.69272731</v>
      </c>
      <c r="J456">
        <v>5748.69272731</v>
      </c>
      <c r="K456">
        <v>5639.0038741799999</v>
      </c>
      <c r="L456">
        <v>5639.0038741799999</v>
      </c>
      <c r="M456">
        <v>5639.8530027500001</v>
      </c>
      <c r="N456">
        <v>5639.8530027500001</v>
      </c>
      <c r="O456">
        <v>5671.6287816200002</v>
      </c>
      <c r="P456">
        <v>5671.6287816200002</v>
      </c>
      <c r="Q456">
        <v>6262.6713666800006</v>
      </c>
      <c r="R456">
        <v>6262.6713666800006</v>
      </c>
      <c r="S456">
        <v>6706.8291480099997</v>
      </c>
      <c r="T456">
        <v>6706.8291480099997</v>
      </c>
      <c r="U456">
        <v>6914.1304214600004</v>
      </c>
      <c r="V456">
        <v>6914.1304214600004</v>
      </c>
      <c r="W456">
        <v>6934.8692904899999</v>
      </c>
      <c r="X456">
        <v>6934.8692904899999</v>
      </c>
      <c r="Y456">
        <v>6913.2939552799999</v>
      </c>
      <c r="Z456">
        <v>6913.2939552799999</v>
      </c>
      <c r="AA456">
        <v>6932.6530982700006</v>
      </c>
      <c r="AB456">
        <v>6932.6530982700006</v>
      </c>
      <c r="AC456">
        <v>6844.8806599899999</v>
      </c>
      <c r="AD456">
        <v>6844.8806599899999</v>
      </c>
      <c r="AE456">
        <v>6777.9161910000003</v>
      </c>
      <c r="AF456">
        <v>6777.9161910000003</v>
      </c>
      <c r="AG456">
        <v>6811.7916824700014</v>
      </c>
      <c r="AH456">
        <v>6811.7916824700014</v>
      </c>
      <c r="AI456">
        <v>6981.9349493899999</v>
      </c>
      <c r="AJ456">
        <v>6981.9349493899999</v>
      </c>
      <c r="AK456">
        <v>7459.7149879099998</v>
      </c>
      <c r="AL456">
        <v>7459.7149879099998</v>
      </c>
      <c r="AM456">
        <v>7863.1995018699999</v>
      </c>
      <c r="AN456">
        <v>7863.1995018699999</v>
      </c>
      <c r="AO456">
        <v>7865.8411248899993</v>
      </c>
      <c r="AP456">
        <v>7865.8411248899993</v>
      </c>
      <c r="AQ456">
        <v>7547.7604086600004</v>
      </c>
      <c r="AR456">
        <v>7547.7604086600004</v>
      </c>
      <c r="AS456">
        <v>7274.6104562200007</v>
      </c>
      <c r="AT456">
        <v>7274.6104562200007</v>
      </c>
      <c r="AU456">
        <v>6834.2391671300002</v>
      </c>
      <c r="AV456">
        <v>6834.2391671300002</v>
      </c>
      <c r="AW456" s="195">
        <v>6904.3377257399998</v>
      </c>
      <c r="AX456">
        <v>6904.3377257399998</v>
      </c>
      <c r="AZ456" s="171">
        <f t="shared" ref="AZ456:AZ461" si="88">MAX(C456:AX456)</f>
        <v>7865.8411248899993</v>
      </c>
      <c r="BA456" s="172">
        <f t="shared" ref="BA456:BA461" si="89">SUM(C456:AX456)/2000</f>
        <v>161.43887485900004</v>
      </c>
    </row>
    <row r="457" spans="1:53" x14ac:dyDescent="0.25">
      <c r="A457">
        <v>3</v>
      </c>
      <c r="B457"/>
      <c r="C457">
        <v>6502.5807991299998</v>
      </c>
      <c r="D457">
        <v>6502.5807991299998</v>
      </c>
      <c r="E457">
        <v>6125.5761017799996</v>
      </c>
      <c r="F457">
        <v>6125.5761017799996</v>
      </c>
      <c r="G457">
        <v>5918.6802563799993</v>
      </c>
      <c r="H457">
        <v>5918.6802563799993</v>
      </c>
      <c r="I457">
        <v>5661.8446416799998</v>
      </c>
      <c r="J457">
        <v>5661.8446416799998</v>
      </c>
      <c r="K457">
        <v>5561.5087926099995</v>
      </c>
      <c r="L457">
        <v>5561.5087926099995</v>
      </c>
      <c r="M457">
        <v>5581.2377971300002</v>
      </c>
      <c r="N457">
        <v>5581.2377971300002</v>
      </c>
      <c r="O457">
        <v>5652.3258761999996</v>
      </c>
      <c r="P457">
        <v>5652.3258761999996</v>
      </c>
      <c r="Q457">
        <v>6246.6146311700004</v>
      </c>
      <c r="R457">
        <v>6246.6146311700004</v>
      </c>
      <c r="S457">
        <v>6645.9103206500004</v>
      </c>
      <c r="T457">
        <v>6645.9103206500004</v>
      </c>
      <c r="U457">
        <v>6821.8507487399993</v>
      </c>
      <c r="V457">
        <v>6821.8507487399993</v>
      </c>
      <c r="W457">
        <v>6826.9925938099996</v>
      </c>
      <c r="X457">
        <v>6826.9925938099996</v>
      </c>
      <c r="Y457">
        <v>6804.8071968899994</v>
      </c>
      <c r="Z457">
        <v>6804.8071968899994</v>
      </c>
      <c r="AA457">
        <v>6823.2680807100014</v>
      </c>
      <c r="AB457">
        <v>6823.2680807100014</v>
      </c>
      <c r="AC457">
        <v>6740.8429711600002</v>
      </c>
      <c r="AD457">
        <v>6740.8429711600002</v>
      </c>
      <c r="AE457">
        <v>6693.6228970900002</v>
      </c>
      <c r="AF457">
        <v>6693.6228970900002</v>
      </c>
      <c r="AG457">
        <v>6746.60541337</v>
      </c>
      <c r="AH457">
        <v>6746.60541337</v>
      </c>
      <c r="AI457">
        <v>6960.76454749</v>
      </c>
      <c r="AJ457">
        <v>6960.76454749</v>
      </c>
      <c r="AK457">
        <v>7424.0436027799997</v>
      </c>
      <c r="AL457">
        <v>7424.0436027799997</v>
      </c>
      <c r="AM457">
        <v>7762.7044050700006</v>
      </c>
      <c r="AN457">
        <v>7762.7044050700006</v>
      </c>
      <c r="AO457">
        <v>7674.3190798899996</v>
      </c>
      <c r="AP457">
        <v>7674.3190798899996</v>
      </c>
      <c r="AQ457">
        <v>7331.7690306599998</v>
      </c>
      <c r="AR457">
        <v>7331.7690306599998</v>
      </c>
      <c r="AS457">
        <v>7078.8962164599998</v>
      </c>
      <c r="AT457">
        <v>7078.8962164599998</v>
      </c>
      <c r="AU457">
        <v>6683.6157728399994</v>
      </c>
      <c r="AV457">
        <v>6683.6157728399994</v>
      </c>
      <c r="AW457">
        <v>6759.3433092200003</v>
      </c>
      <c r="AX457">
        <v>6759.3433092200003</v>
      </c>
      <c r="AZ457" s="171">
        <f t="shared" si="88"/>
        <v>7762.7044050700006</v>
      </c>
      <c r="BA457" s="172">
        <f t="shared" si="89"/>
        <v>159.02972508290995</v>
      </c>
    </row>
    <row r="458" spans="1:53" x14ac:dyDescent="0.25">
      <c r="A458">
        <v>4</v>
      </c>
      <c r="B458"/>
      <c r="C458">
        <v>6195.3578752200001</v>
      </c>
      <c r="D458">
        <v>6195.3578752200001</v>
      </c>
      <c r="E458">
        <v>5840.0416306000006</v>
      </c>
      <c r="F458">
        <v>5840.0416306000006</v>
      </c>
      <c r="G458">
        <v>5646.2312937999995</v>
      </c>
      <c r="H458">
        <v>5646.2312937999995</v>
      </c>
      <c r="I458">
        <v>5411.6936102899999</v>
      </c>
      <c r="J458">
        <v>5411.6936102899999</v>
      </c>
      <c r="K458">
        <v>5311.2204924399994</v>
      </c>
      <c r="L458">
        <v>5311.2204924399994</v>
      </c>
      <c r="M458">
        <v>5348.4258986099994</v>
      </c>
      <c r="N458">
        <v>5348.4258986099994</v>
      </c>
      <c r="O458">
        <v>5448.1240582400014</v>
      </c>
      <c r="P458">
        <v>5448.1240582400014</v>
      </c>
      <c r="Q458">
        <v>6041.58514999</v>
      </c>
      <c r="R458">
        <v>6041.58514999</v>
      </c>
      <c r="S458">
        <v>6397.2938056700004</v>
      </c>
      <c r="T458">
        <v>6397.2938056700004</v>
      </c>
      <c r="U458">
        <v>6539.5500442800003</v>
      </c>
      <c r="V458">
        <v>6539.5500442800003</v>
      </c>
      <c r="W458">
        <v>6523.9230576399996</v>
      </c>
      <c r="X458">
        <v>6523.9230576399996</v>
      </c>
      <c r="Y458">
        <v>6495.6219664800001</v>
      </c>
      <c r="Z458">
        <v>6495.6219664800001</v>
      </c>
      <c r="AA458">
        <v>6509.0772688200004</v>
      </c>
      <c r="AB458">
        <v>6509.0772688200004</v>
      </c>
      <c r="AC458">
        <v>6426.18076501</v>
      </c>
      <c r="AD458">
        <v>6426.18076501</v>
      </c>
      <c r="AE458">
        <v>6394.5418962399999</v>
      </c>
      <c r="AF458">
        <v>6394.5418962399999</v>
      </c>
      <c r="AG458">
        <v>6460.8224035799994</v>
      </c>
      <c r="AH458">
        <v>6460.8224035799994</v>
      </c>
      <c r="AI458">
        <v>6684.1049747200004</v>
      </c>
      <c r="AJ458">
        <v>6684.1049747200004</v>
      </c>
      <c r="AK458">
        <v>7131.0054646699991</v>
      </c>
      <c r="AL458">
        <v>7131.0054646699991</v>
      </c>
      <c r="AM458">
        <v>7428.0296225599996</v>
      </c>
      <c r="AN458">
        <v>7428.0296225599996</v>
      </c>
      <c r="AO458">
        <v>7324.8554389299998</v>
      </c>
      <c r="AP458">
        <v>7324.8554389299998</v>
      </c>
      <c r="AQ458">
        <v>6983.6051125599997</v>
      </c>
      <c r="AR458">
        <v>6983.6051125599997</v>
      </c>
      <c r="AS458">
        <v>6739.2520430799996</v>
      </c>
      <c r="AT458">
        <v>6739.2520430799996</v>
      </c>
      <c r="AU458">
        <v>6364.7050148099997</v>
      </c>
      <c r="AV458">
        <v>6364.7050148099997</v>
      </c>
      <c r="AW458">
        <v>6456.8291608600002</v>
      </c>
      <c r="AX458">
        <v>6456.8291608600002</v>
      </c>
      <c r="AZ458" s="171">
        <f t="shared" si="88"/>
        <v>7428.0296225599996</v>
      </c>
      <c r="BA458" s="172">
        <f t="shared" si="89"/>
        <v>152.10207804909999</v>
      </c>
    </row>
    <row r="459" spans="1:53" x14ac:dyDescent="0.25">
      <c r="A459">
        <v>5</v>
      </c>
      <c r="B459"/>
      <c r="C459">
        <v>6120.9846977799998</v>
      </c>
      <c r="D459">
        <v>6120.9846977799998</v>
      </c>
      <c r="E459">
        <v>5777.2110513899997</v>
      </c>
      <c r="F459">
        <v>5777.2110513899997</v>
      </c>
      <c r="G459">
        <v>5590.3131892500014</v>
      </c>
      <c r="H459">
        <v>5590.3131892500014</v>
      </c>
      <c r="I459">
        <v>5360.1720835599999</v>
      </c>
      <c r="J459">
        <v>5360.1720835599999</v>
      </c>
      <c r="K459">
        <v>5269.8816410300014</v>
      </c>
      <c r="L459">
        <v>5269.8816410300014</v>
      </c>
      <c r="M459">
        <v>5351.7825773300001</v>
      </c>
      <c r="N459">
        <v>5351.7825773300001</v>
      </c>
      <c r="O459">
        <v>5458.8536349599999</v>
      </c>
      <c r="P459">
        <v>5458.8536349599999</v>
      </c>
      <c r="Q459">
        <v>6016.8747993999996</v>
      </c>
      <c r="R459">
        <v>6016.8747993999996</v>
      </c>
      <c r="S459">
        <v>6345.8475538800003</v>
      </c>
      <c r="T459">
        <v>6345.8475538800003</v>
      </c>
      <c r="U459">
        <v>6472.27790542</v>
      </c>
      <c r="V459">
        <v>6472.27790542</v>
      </c>
      <c r="W459">
        <v>6446.6753234500002</v>
      </c>
      <c r="X459">
        <v>6446.6753234500002</v>
      </c>
      <c r="Y459">
        <v>6405.1969691499999</v>
      </c>
      <c r="Z459">
        <v>6405.1969691499999</v>
      </c>
      <c r="AA459">
        <v>6406.2210117499999</v>
      </c>
      <c r="AB459">
        <v>6406.2210117499999</v>
      </c>
      <c r="AC459">
        <v>6326.6468916899994</v>
      </c>
      <c r="AD459">
        <v>6326.6468916899994</v>
      </c>
      <c r="AE459">
        <v>6291.2162967300001</v>
      </c>
      <c r="AF459">
        <v>6291.2162967300001</v>
      </c>
      <c r="AG459">
        <v>6346.4802268099993</v>
      </c>
      <c r="AH459">
        <v>6346.4802268099993</v>
      </c>
      <c r="AI459">
        <v>6513.8624660800006</v>
      </c>
      <c r="AJ459">
        <v>6513.8624660800006</v>
      </c>
      <c r="AK459">
        <v>6941.4337435400003</v>
      </c>
      <c r="AL459">
        <v>6941.4337435400003</v>
      </c>
      <c r="AM459">
        <v>7310.6027816000014</v>
      </c>
      <c r="AN459">
        <v>7310.6027816000014</v>
      </c>
      <c r="AO459">
        <v>7331.1319581199996</v>
      </c>
      <c r="AP459">
        <v>7331.1319581199996</v>
      </c>
      <c r="AQ459">
        <v>6998.4829373100001</v>
      </c>
      <c r="AR459">
        <v>6998.4829373100001</v>
      </c>
      <c r="AS459">
        <v>6685.9916762499997</v>
      </c>
      <c r="AT459">
        <v>6685.9916762499997</v>
      </c>
      <c r="AU459">
        <v>6257.4273427199996</v>
      </c>
      <c r="AV459" s="195">
        <v>6257.4273427199996</v>
      </c>
      <c r="AW459">
        <v>6358.0126905400002</v>
      </c>
      <c r="AX459">
        <v>6358.0126905400002</v>
      </c>
      <c r="AZ459" s="171">
        <f t="shared" si="88"/>
        <v>7331.1319581199996</v>
      </c>
      <c r="BA459" s="172">
        <f t="shared" si="89"/>
        <v>150.38358144974001</v>
      </c>
    </row>
    <row r="460" spans="1:53" x14ac:dyDescent="0.25">
      <c r="A460">
        <v>6</v>
      </c>
      <c r="B460"/>
      <c r="C460">
        <v>5827.6906940700001</v>
      </c>
      <c r="D460">
        <v>5827.6906940700001</v>
      </c>
      <c r="E460">
        <v>5550.0178386499992</v>
      </c>
      <c r="F460">
        <v>5550.0178386499992</v>
      </c>
      <c r="G460">
        <v>5359.89858147</v>
      </c>
      <c r="H460">
        <v>5359.89858147</v>
      </c>
      <c r="I460">
        <v>5226.85664189</v>
      </c>
      <c r="J460">
        <v>5226.85664189</v>
      </c>
      <c r="K460">
        <v>5107.0892528300001</v>
      </c>
      <c r="L460">
        <v>5107.0892528300001</v>
      </c>
      <c r="M460">
        <v>5008.76370004</v>
      </c>
      <c r="N460">
        <v>5008.76370004</v>
      </c>
      <c r="O460">
        <v>5116.3344835400003</v>
      </c>
      <c r="P460">
        <v>5116.3344835400003</v>
      </c>
      <c r="Q460">
        <v>5483.9965545799996</v>
      </c>
      <c r="R460">
        <v>5483.9965545799996</v>
      </c>
      <c r="S460">
        <v>5748.1330572800007</v>
      </c>
      <c r="T460">
        <v>5748.1330572800007</v>
      </c>
      <c r="U460">
        <v>5906.4970278800001</v>
      </c>
      <c r="V460">
        <v>5906.4970278800001</v>
      </c>
      <c r="W460">
        <v>6054.3017258099999</v>
      </c>
      <c r="X460">
        <v>6054.3017258099999</v>
      </c>
      <c r="Y460">
        <v>6135.5528664599997</v>
      </c>
      <c r="Z460">
        <v>6135.5528664599997</v>
      </c>
      <c r="AA460">
        <v>6199.5371998000001</v>
      </c>
      <c r="AB460">
        <v>6199.5371998000001</v>
      </c>
      <c r="AC460">
        <v>6137.4657273899993</v>
      </c>
      <c r="AD460">
        <v>6137.4657273899993</v>
      </c>
      <c r="AE460">
        <v>6122.2220035299997</v>
      </c>
      <c r="AF460">
        <v>6122.2220035299997</v>
      </c>
      <c r="AG460">
        <v>6131.6558598000001</v>
      </c>
      <c r="AH460">
        <v>6131.6558598000001</v>
      </c>
      <c r="AI460">
        <v>6162.0859816499997</v>
      </c>
      <c r="AJ460">
        <v>6162.0859816499997</v>
      </c>
      <c r="AK460">
        <v>6449.4839853999993</v>
      </c>
      <c r="AL460">
        <v>6449.4839853999993</v>
      </c>
      <c r="AM460">
        <v>6710.092518899999</v>
      </c>
      <c r="AN460">
        <v>6710.092518899999</v>
      </c>
      <c r="AO460">
        <v>6778.16482765</v>
      </c>
      <c r="AP460">
        <v>6778.16482765</v>
      </c>
      <c r="AQ460">
        <v>6586.1721529400002</v>
      </c>
      <c r="AR460">
        <v>6586.1721529400002</v>
      </c>
      <c r="AS460">
        <v>6314.8650432300001</v>
      </c>
      <c r="AT460" s="195">
        <v>6314.8650432300001</v>
      </c>
      <c r="AU460">
        <v>5939.9908925500004</v>
      </c>
      <c r="AV460">
        <v>5939.9908925500004</v>
      </c>
      <c r="AW460">
        <v>5949.96562498</v>
      </c>
      <c r="AX460">
        <v>5949.96562498</v>
      </c>
      <c r="AZ460" s="171">
        <f t="shared" si="88"/>
        <v>6778.16482765</v>
      </c>
      <c r="BA460" s="172">
        <f t="shared" si="89"/>
        <v>142.00683424231997</v>
      </c>
    </row>
    <row r="461" spans="1:53" x14ac:dyDescent="0.25">
      <c r="A461">
        <v>7</v>
      </c>
      <c r="B461"/>
      <c r="C461">
        <v>6081.1676895399996</v>
      </c>
      <c r="D461">
        <v>6081.1676895399996</v>
      </c>
      <c r="E461">
        <v>5740.8621344399999</v>
      </c>
      <c r="F461">
        <v>5740.8621344399999</v>
      </c>
      <c r="G461">
        <v>5489.8007777700004</v>
      </c>
      <c r="H461">
        <v>5489.8007777700004</v>
      </c>
      <c r="I461">
        <v>5321.1309933499997</v>
      </c>
      <c r="J461">
        <v>5321.1309933499997</v>
      </c>
      <c r="K461">
        <v>5210.1600536899996</v>
      </c>
      <c r="L461">
        <v>5210.1600536899996</v>
      </c>
      <c r="M461">
        <v>5033.5213961000009</v>
      </c>
      <c r="N461">
        <v>5033.5213961000009</v>
      </c>
      <c r="O461">
        <v>4800.5222308899993</v>
      </c>
      <c r="P461">
        <v>4800.5222308899993</v>
      </c>
      <c r="Q461">
        <v>4696.4615534300001</v>
      </c>
      <c r="R461">
        <v>4696.4615534300001</v>
      </c>
      <c r="S461">
        <v>4738.6167156900001</v>
      </c>
      <c r="T461">
        <v>4738.6167156900001</v>
      </c>
      <c r="U461">
        <v>5070.7008701300001</v>
      </c>
      <c r="V461">
        <v>5070.7008701300001</v>
      </c>
      <c r="W461">
        <v>5473.1764070299996</v>
      </c>
      <c r="X461">
        <v>5473.1764070299996</v>
      </c>
      <c r="Y461">
        <v>5748.8395519799997</v>
      </c>
      <c r="Z461">
        <v>5748.8395519799997</v>
      </c>
      <c r="AA461">
        <v>5991.5917475200004</v>
      </c>
      <c r="AB461">
        <v>5991.5917475200004</v>
      </c>
      <c r="AC461">
        <v>6096.2638434599994</v>
      </c>
      <c r="AD461">
        <v>6096.2638434599994</v>
      </c>
      <c r="AE461">
        <v>6088.11009147</v>
      </c>
      <c r="AF461">
        <v>6088.11009147</v>
      </c>
      <c r="AG461">
        <v>6059.2899852800001</v>
      </c>
      <c r="AH461">
        <v>6059.2899852800001</v>
      </c>
      <c r="AI461">
        <v>6265.1341313600014</v>
      </c>
      <c r="AJ461">
        <v>6265.1341313600014</v>
      </c>
      <c r="AK461">
        <v>6868.9774722899992</v>
      </c>
      <c r="AL461">
        <v>6868.9774722899992</v>
      </c>
      <c r="AM461">
        <v>7101.2316120400001</v>
      </c>
      <c r="AN461">
        <v>7101.2316120400001</v>
      </c>
      <c r="AO461">
        <v>6836.56326266</v>
      </c>
      <c r="AP461">
        <v>6836.56326266</v>
      </c>
      <c r="AQ461">
        <v>6376.3723618100003</v>
      </c>
      <c r="AR461">
        <v>6376.3723618100003</v>
      </c>
      <c r="AS461">
        <v>6093.7176450500001</v>
      </c>
      <c r="AT461">
        <v>6093.7176450500001</v>
      </c>
      <c r="AU461">
        <v>5911.8563723400002</v>
      </c>
      <c r="AV461">
        <v>5911.8563723400002</v>
      </c>
      <c r="AW461">
        <v>6117.97081007</v>
      </c>
      <c r="AX461">
        <v>6117.97081007</v>
      </c>
      <c r="AZ461" s="171">
        <f t="shared" si="88"/>
        <v>7101.2316120400001</v>
      </c>
      <c r="BA461" s="172">
        <f t="shared" si="89"/>
        <v>139.21203970938996</v>
      </c>
    </row>
    <row r="462" spans="1:53"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row>
    <row r="463" spans="1:53" x14ac:dyDescent="0.25">
      <c r="A463" t="s">
        <v>241</v>
      </c>
      <c r="B463">
        <v>46</v>
      </c>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Z463"/>
      <c r="BA463"/>
    </row>
    <row r="464" spans="1:53" x14ac:dyDescent="0.25">
      <c r="A464" t="s">
        <v>78</v>
      </c>
      <c r="B464" t="s">
        <v>242</v>
      </c>
      <c r="C464" t="s">
        <v>272</v>
      </c>
      <c r="D464" t="s">
        <v>273</v>
      </c>
      <c r="E464" t="s">
        <v>272</v>
      </c>
      <c r="F464" t="s">
        <v>273</v>
      </c>
      <c r="G464" t="s">
        <v>272</v>
      </c>
      <c r="H464" t="s">
        <v>273</v>
      </c>
      <c r="I464" t="s">
        <v>272</v>
      </c>
      <c r="J464" t="s">
        <v>273</v>
      </c>
      <c r="K464" t="s">
        <v>272</v>
      </c>
      <c r="L464" t="s">
        <v>273</v>
      </c>
      <c r="M464" t="s">
        <v>272</v>
      </c>
      <c r="N464" t="s">
        <v>273</v>
      </c>
      <c r="O464" t="s">
        <v>272</v>
      </c>
      <c r="P464" t="s">
        <v>273</v>
      </c>
      <c r="Q464" t="s">
        <v>272</v>
      </c>
      <c r="R464" t="s">
        <v>273</v>
      </c>
      <c r="S464" t="s">
        <v>272</v>
      </c>
      <c r="T464" t="s">
        <v>273</v>
      </c>
      <c r="U464" t="s">
        <v>272</v>
      </c>
      <c r="V464" t="s">
        <v>273</v>
      </c>
      <c r="W464" t="s">
        <v>272</v>
      </c>
      <c r="X464" t="s">
        <v>273</v>
      </c>
      <c r="Y464" t="s">
        <v>272</v>
      </c>
      <c r="Z464" t="s">
        <v>273</v>
      </c>
      <c r="AA464" t="s">
        <v>272</v>
      </c>
      <c r="AB464" t="s">
        <v>273</v>
      </c>
      <c r="AC464" t="s">
        <v>272</v>
      </c>
      <c r="AD464" t="s">
        <v>273</v>
      </c>
      <c r="AE464" t="s">
        <v>272</v>
      </c>
      <c r="AF464" t="s">
        <v>273</v>
      </c>
      <c r="AG464" t="s">
        <v>272</v>
      </c>
      <c r="AH464" t="s">
        <v>273</v>
      </c>
      <c r="AI464" t="s">
        <v>272</v>
      </c>
      <c r="AJ464" t="s">
        <v>273</v>
      </c>
      <c r="AK464" t="s">
        <v>272</v>
      </c>
      <c r="AL464" t="s">
        <v>273</v>
      </c>
      <c r="AM464" t="s">
        <v>272</v>
      </c>
      <c r="AN464" t="s">
        <v>273</v>
      </c>
      <c r="AO464" t="s">
        <v>272</v>
      </c>
      <c r="AP464" t="s">
        <v>273</v>
      </c>
      <c r="AQ464" t="s">
        <v>272</v>
      </c>
      <c r="AR464" t="s">
        <v>273</v>
      </c>
      <c r="AS464" t="s">
        <v>272</v>
      </c>
      <c r="AT464" t="s">
        <v>273</v>
      </c>
      <c r="AU464" t="s">
        <v>272</v>
      </c>
      <c r="AV464" t="s">
        <v>273</v>
      </c>
      <c r="AW464" t="s">
        <v>272</v>
      </c>
      <c r="AX464" s="195" t="s">
        <v>243</v>
      </c>
      <c r="AZ464"/>
      <c r="BA464"/>
    </row>
    <row r="465" spans="1:53" x14ac:dyDescent="0.25">
      <c r="A465">
        <v>1</v>
      </c>
      <c r="B465"/>
      <c r="C465">
        <v>6124.2916814400014</v>
      </c>
      <c r="D465">
        <v>6124.2916814400014</v>
      </c>
      <c r="E465">
        <v>5741.4317025500004</v>
      </c>
      <c r="F465">
        <v>5741.4317025500004</v>
      </c>
      <c r="G465">
        <v>5534.1000409199996</v>
      </c>
      <c r="H465">
        <v>5534.1000409199996</v>
      </c>
      <c r="I465">
        <v>5295.4210925799998</v>
      </c>
      <c r="J465">
        <v>5295.4210925799998</v>
      </c>
      <c r="K465">
        <v>5206.6149338800014</v>
      </c>
      <c r="L465">
        <v>5206.6149338800014</v>
      </c>
      <c r="M465">
        <v>5280.8094451299994</v>
      </c>
      <c r="N465">
        <v>5280.8094451299994</v>
      </c>
      <c r="O465">
        <v>5391.1893489300001</v>
      </c>
      <c r="P465">
        <v>5391.1893489300001</v>
      </c>
      <c r="Q465">
        <v>5982.0021593600004</v>
      </c>
      <c r="R465">
        <v>5982.0021593600004</v>
      </c>
      <c r="S465">
        <v>6377.7635502199992</v>
      </c>
      <c r="T465">
        <v>6377.7635502199992</v>
      </c>
      <c r="U465">
        <v>6559.97675987</v>
      </c>
      <c r="V465">
        <v>6559.97675987</v>
      </c>
      <c r="W465">
        <v>6569.9979899099999</v>
      </c>
      <c r="X465">
        <v>6569.9979899099999</v>
      </c>
      <c r="Y465">
        <v>6547.2303145799997</v>
      </c>
      <c r="Z465">
        <v>6547.2303145799997</v>
      </c>
      <c r="AA465">
        <v>6559.5583106199992</v>
      </c>
      <c r="AB465">
        <v>6559.5583106199992</v>
      </c>
      <c r="AC465">
        <v>6481.2997726099993</v>
      </c>
      <c r="AD465">
        <v>6481.2997726099993</v>
      </c>
      <c r="AE465">
        <v>6433.7828863300001</v>
      </c>
      <c r="AF465">
        <v>6433.7828863300001</v>
      </c>
      <c r="AG465">
        <v>6484.2045902399996</v>
      </c>
      <c r="AH465">
        <v>6484.2045902399996</v>
      </c>
      <c r="AI465">
        <v>6674.6812013899998</v>
      </c>
      <c r="AJ465">
        <v>6674.6812013899998</v>
      </c>
      <c r="AK465">
        <v>7148.4102809799997</v>
      </c>
      <c r="AL465">
        <v>7148.4102809799997</v>
      </c>
      <c r="AM465">
        <v>7514.87433255</v>
      </c>
      <c r="AN465">
        <v>7514.87433255</v>
      </c>
      <c r="AO465">
        <v>7485.5751754200001</v>
      </c>
      <c r="AP465">
        <v>7485.5751754200001</v>
      </c>
      <c r="AQ465">
        <v>7119.4921149800002</v>
      </c>
      <c r="AR465">
        <v>7119.4921149800002</v>
      </c>
      <c r="AS465">
        <v>6792.9467267800001</v>
      </c>
      <c r="AT465">
        <v>6792.9467267800001</v>
      </c>
      <c r="AU465">
        <v>6342.6504872799997</v>
      </c>
      <c r="AV465">
        <v>6342.6504872799997</v>
      </c>
      <c r="AW465">
        <v>6409.65672283</v>
      </c>
      <c r="AX465">
        <v>6409.65672283</v>
      </c>
      <c r="AZ465" s="171">
        <f>MAX(C465:AX465)</f>
        <v>7514.87433255</v>
      </c>
      <c r="BA465" s="172">
        <f>SUM(C465:AX465)/2000</f>
        <v>152.05796162137997</v>
      </c>
    </row>
    <row r="466" spans="1:53" x14ac:dyDescent="0.25">
      <c r="A466">
        <v>2</v>
      </c>
      <c r="B466"/>
      <c r="C466">
        <v>6421.41637842</v>
      </c>
      <c r="D466">
        <v>6421.41637842</v>
      </c>
      <c r="E466">
        <v>6052.839183600001</v>
      </c>
      <c r="F466">
        <v>6052.839183600001</v>
      </c>
      <c r="G466">
        <v>5852.17167969</v>
      </c>
      <c r="H466">
        <v>5852.17167969</v>
      </c>
      <c r="I466">
        <v>5617.6674132600001</v>
      </c>
      <c r="J466">
        <v>5617.6674132600001</v>
      </c>
      <c r="K466">
        <v>5523.6521694200001</v>
      </c>
      <c r="L466">
        <v>5523.6521694200001</v>
      </c>
      <c r="M466">
        <v>5583.4025321999998</v>
      </c>
      <c r="N466">
        <v>5583.4025321999998</v>
      </c>
      <c r="O466">
        <v>5641.8568740500004</v>
      </c>
      <c r="P466">
        <v>5641.8568740500004</v>
      </c>
      <c r="Q466">
        <v>6167.8567686599999</v>
      </c>
      <c r="R466">
        <v>6167.8567686599999</v>
      </c>
      <c r="S466">
        <v>6547.0601709599996</v>
      </c>
      <c r="T466">
        <v>6547.0601709599996</v>
      </c>
      <c r="U466">
        <v>6741.2668456399997</v>
      </c>
      <c r="V466">
        <v>6741.2668456399997</v>
      </c>
      <c r="W466">
        <v>6765.2080427399997</v>
      </c>
      <c r="X466">
        <v>6765.2080427399997</v>
      </c>
      <c r="Y466">
        <v>6753.7198830099996</v>
      </c>
      <c r="Z466">
        <v>6753.7198830099996</v>
      </c>
      <c r="AA466">
        <v>6774.5146665599996</v>
      </c>
      <c r="AB466">
        <v>6774.5146665599996</v>
      </c>
      <c r="AC466">
        <v>6695.7437767900001</v>
      </c>
      <c r="AD466">
        <v>6695.7437767900001</v>
      </c>
      <c r="AE466">
        <v>6642.0255823699999</v>
      </c>
      <c r="AF466">
        <v>6642.0255823699999</v>
      </c>
      <c r="AG466">
        <v>6677.2168017599997</v>
      </c>
      <c r="AH466">
        <v>6677.2168017599997</v>
      </c>
      <c r="AI466">
        <v>6847.2901256800014</v>
      </c>
      <c r="AJ466">
        <v>6847.2901256800014</v>
      </c>
      <c r="AK466">
        <v>7289.0455675800004</v>
      </c>
      <c r="AL466">
        <v>7289.0455675800004</v>
      </c>
      <c r="AM466">
        <v>7622.0386540099998</v>
      </c>
      <c r="AN466">
        <v>7622.0386540099998</v>
      </c>
      <c r="AO466">
        <v>7584.0278146500004</v>
      </c>
      <c r="AP466">
        <v>7584.0278146500004</v>
      </c>
      <c r="AQ466">
        <v>7243.9482117999996</v>
      </c>
      <c r="AR466">
        <v>7243.9482117999996</v>
      </c>
      <c r="AS466">
        <v>6973.6845224799999</v>
      </c>
      <c r="AT466">
        <v>6973.6845224799999</v>
      </c>
      <c r="AU466">
        <v>6569.6057594900003</v>
      </c>
      <c r="AV466">
        <v>6569.6057594900003</v>
      </c>
      <c r="AW466">
        <v>6646.6502184300007</v>
      </c>
      <c r="AX466">
        <v>6646.6502184300007</v>
      </c>
      <c r="AZ466" s="171">
        <f t="shared" ref="AZ466:AZ471" si="90">MAX(C466:AX466)</f>
        <v>7622.0386540099998</v>
      </c>
      <c r="BA466" s="172">
        <f t="shared" ref="BA466:BA471" si="91">SUM(C466:AX466)/2000</f>
        <v>157.23390964325</v>
      </c>
    </row>
    <row r="467" spans="1:53" x14ac:dyDescent="0.25">
      <c r="A467">
        <v>3</v>
      </c>
      <c r="B467"/>
      <c r="C467">
        <v>6629.3456167899994</v>
      </c>
      <c r="D467">
        <v>6629.3456167899994</v>
      </c>
      <c r="E467">
        <v>6229.4899516200003</v>
      </c>
      <c r="F467">
        <v>6229.4899516200003</v>
      </c>
      <c r="G467">
        <v>6002.3938895800002</v>
      </c>
      <c r="H467">
        <v>6002.3938895800002</v>
      </c>
      <c r="I467">
        <v>5719.63247417</v>
      </c>
      <c r="J467">
        <v>5719.63247417</v>
      </c>
      <c r="K467">
        <v>5605.7850616399992</v>
      </c>
      <c r="L467">
        <v>5605.7850616399992</v>
      </c>
      <c r="M467">
        <v>5592.59564486</v>
      </c>
      <c r="N467">
        <v>5592.59564486</v>
      </c>
      <c r="O467">
        <v>5609.0736939400003</v>
      </c>
      <c r="P467">
        <v>5609.0736939400003</v>
      </c>
      <c r="Q467">
        <v>6202.8682618400007</v>
      </c>
      <c r="R467">
        <v>6202.8682618400007</v>
      </c>
      <c r="S467">
        <v>6654.3383503999994</v>
      </c>
      <c r="T467">
        <v>6654.3383503999994</v>
      </c>
      <c r="U467">
        <v>6867.96584248</v>
      </c>
      <c r="V467">
        <v>6867.96584248</v>
      </c>
      <c r="W467">
        <v>6891.9673794400014</v>
      </c>
      <c r="X467">
        <v>6891.9673794400014</v>
      </c>
      <c r="Y467">
        <v>6872.5551977699997</v>
      </c>
      <c r="Z467">
        <v>6872.5551977699997</v>
      </c>
      <c r="AA467">
        <v>6894.7813693900007</v>
      </c>
      <c r="AB467">
        <v>6894.7813693900007</v>
      </c>
      <c r="AC467">
        <v>6805.7026878999995</v>
      </c>
      <c r="AD467">
        <v>6805.7026878999995</v>
      </c>
      <c r="AE467">
        <v>6735.4714247700003</v>
      </c>
      <c r="AF467">
        <v>6735.4714247700003</v>
      </c>
      <c r="AG467">
        <v>6768.0815971699994</v>
      </c>
      <c r="AH467">
        <v>6768.0815971699994</v>
      </c>
      <c r="AI467">
        <v>6940.7569852400002</v>
      </c>
      <c r="AJ467">
        <v>6940.7569852400002</v>
      </c>
      <c r="AK467">
        <v>7425.4966738000003</v>
      </c>
      <c r="AL467">
        <v>7425.4966738000003</v>
      </c>
      <c r="AM467">
        <v>7828.8382810499998</v>
      </c>
      <c r="AN467">
        <v>7828.8382810499998</v>
      </c>
      <c r="AO467">
        <v>7833.2845007799997</v>
      </c>
      <c r="AP467">
        <v>7833.2845007799997</v>
      </c>
      <c r="AQ467">
        <v>7524.20747751</v>
      </c>
      <c r="AR467">
        <v>7524.20747751</v>
      </c>
      <c r="AS467">
        <v>7263.470773</v>
      </c>
      <c r="AT467">
        <v>7263.470773</v>
      </c>
      <c r="AU467">
        <v>6826.4913924599996</v>
      </c>
      <c r="AV467">
        <v>6826.4913924599996</v>
      </c>
      <c r="AW467">
        <v>6904.1962997399996</v>
      </c>
      <c r="AX467">
        <v>6904.1962997399996</v>
      </c>
      <c r="AZ467" s="171">
        <f t="shared" si="90"/>
        <v>7833.2845007799997</v>
      </c>
      <c r="BA467" s="172">
        <f t="shared" si="91"/>
        <v>160.62879082733994</v>
      </c>
    </row>
    <row r="468" spans="1:53" x14ac:dyDescent="0.25">
      <c r="A468">
        <v>4</v>
      </c>
      <c r="B468"/>
      <c r="C468">
        <v>6841.2446243300001</v>
      </c>
      <c r="D468">
        <v>6841.2446243300001</v>
      </c>
      <c r="E468">
        <v>6424.0238866300006</v>
      </c>
      <c r="F468">
        <v>6424.0238866300006</v>
      </c>
      <c r="G468">
        <v>6188.3503993700006</v>
      </c>
      <c r="H468">
        <v>6188.3503993700006</v>
      </c>
      <c r="I468">
        <v>5908.9756772799992</v>
      </c>
      <c r="J468">
        <v>5908.9756772799992</v>
      </c>
      <c r="K468">
        <v>5791.2115985500004</v>
      </c>
      <c r="L468">
        <v>5791.2115985500004</v>
      </c>
      <c r="M468">
        <v>5760.9233215200002</v>
      </c>
      <c r="N468">
        <v>5760.9233215200002</v>
      </c>
      <c r="O468">
        <v>5729.4231339299986</v>
      </c>
      <c r="P468">
        <v>5729.4231339299986</v>
      </c>
      <c r="Q468">
        <v>6282.0992883500003</v>
      </c>
      <c r="R468">
        <v>6282.0992883500003</v>
      </c>
      <c r="S468">
        <v>6774.1842087800014</v>
      </c>
      <c r="T468">
        <v>6774.1842087800014</v>
      </c>
      <c r="U468">
        <v>7046.4222404800003</v>
      </c>
      <c r="V468">
        <v>7046.4222404800003</v>
      </c>
      <c r="W468">
        <v>7113.5687606500014</v>
      </c>
      <c r="X468">
        <v>7113.5687606500014</v>
      </c>
      <c r="Y468">
        <v>7119.05503537</v>
      </c>
      <c r="Z468">
        <v>7119.05503537</v>
      </c>
      <c r="AA468">
        <v>7158.1305553700004</v>
      </c>
      <c r="AB468">
        <v>7158.1305553700004</v>
      </c>
      <c r="AC468">
        <v>7073.1888333999996</v>
      </c>
      <c r="AD468">
        <v>7073.1888333999996</v>
      </c>
      <c r="AE468">
        <v>6987.18731837</v>
      </c>
      <c r="AF468">
        <v>6987.18731837</v>
      </c>
      <c r="AG468">
        <v>7000.6133028200002</v>
      </c>
      <c r="AH468">
        <v>7000.6133028200002</v>
      </c>
      <c r="AI468">
        <v>7169.0241772199997</v>
      </c>
      <c r="AJ468">
        <v>7169.0241772199997</v>
      </c>
      <c r="AK468">
        <v>7661.0873742200001</v>
      </c>
      <c r="AL468">
        <v>7661.0873742200001</v>
      </c>
      <c r="AM468">
        <v>8033.1602457999998</v>
      </c>
      <c r="AN468">
        <v>8033.1602457999998</v>
      </c>
      <c r="AO468">
        <v>7986.3088914300006</v>
      </c>
      <c r="AP468">
        <v>7986.3088914300006</v>
      </c>
      <c r="AQ468">
        <v>7670.4795790799999</v>
      </c>
      <c r="AR468">
        <v>7670.4795790799999</v>
      </c>
      <c r="AS468">
        <v>7447.5397860599996</v>
      </c>
      <c r="AT468">
        <v>7447.5397860599996</v>
      </c>
      <c r="AU468">
        <v>7035.08624315</v>
      </c>
      <c r="AV468">
        <v>7035.08624315</v>
      </c>
      <c r="AW468">
        <v>7090.99085474</v>
      </c>
      <c r="AX468">
        <v>7090.99085474</v>
      </c>
      <c r="AZ468" s="171">
        <f t="shared" si="90"/>
        <v>8033.1602457999998</v>
      </c>
      <c r="BA468" s="172">
        <f t="shared" si="91"/>
        <v>165.29227933690004</v>
      </c>
    </row>
    <row r="469" spans="1:53" x14ac:dyDescent="0.25">
      <c r="A469">
        <v>5</v>
      </c>
      <c r="B469"/>
      <c r="C469">
        <v>6774.5293400999999</v>
      </c>
      <c r="D469">
        <v>6774.5293400999999</v>
      </c>
      <c r="E469">
        <v>6362.6716167799996</v>
      </c>
      <c r="F469">
        <v>6362.6716167799996</v>
      </c>
      <c r="G469">
        <v>6129.0960510000004</v>
      </c>
      <c r="H469">
        <v>6129.0960510000004</v>
      </c>
      <c r="I469">
        <v>5852.7454275399996</v>
      </c>
      <c r="J469">
        <v>5852.7454275399996</v>
      </c>
      <c r="K469">
        <v>5722.9893106</v>
      </c>
      <c r="L469">
        <v>5722.9893106</v>
      </c>
      <c r="M469">
        <v>5695.8780561200001</v>
      </c>
      <c r="N469">
        <v>5695.8780561200001</v>
      </c>
      <c r="O469">
        <v>5694.7026451199999</v>
      </c>
      <c r="P469">
        <v>5694.7026451199999</v>
      </c>
      <c r="Q469">
        <v>6284.1159258999996</v>
      </c>
      <c r="R469">
        <v>6284.1159258999996</v>
      </c>
      <c r="S469">
        <v>6756.2855747400008</v>
      </c>
      <c r="T469">
        <v>6756.2855747400008</v>
      </c>
      <c r="U469">
        <v>6991.9542658299997</v>
      </c>
      <c r="V469">
        <v>6991.9542658299997</v>
      </c>
      <c r="W469">
        <v>7032.4155863100004</v>
      </c>
      <c r="X469">
        <v>7032.4155863100004</v>
      </c>
      <c r="Y469">
        <v>7023.4248332399993</v>
      </c>
      <c r="Z469">
        <v>7023.4248332399993</v>
      </c>
      <c r="AA469">
        <v>7053.5719256699986</v>
      </c>
      <c r="AB469">
        <v>7053.5719256699986</v>
      </c>
      <c r="AC469">
        <v>6966.0828062700002</v>
      </c>
      <c r="AD469">
        <v>6966.0828062700002</v>
      </c>
      <c r="AE469">
        <v>6890.6168935000014</v>
      </c>
      <c r="AF469">
        <v>6890.6168935000014</v>
      </c>
      <c r="AG469">
        <v>6918.47855179</v>
      </c>
      <c r="AH469">
        <v>6918.47855179</v>
      </c>
      <c r="AI469">
        <v>7099.7088779799997</v>
      </c>
      <c r="AJ469">
        <v>7099.7088779799997</v>
      </c>
      <c r="AK469">
        <v>7597.9235408200002</v>
      </c>
      <c r="AL469">
        <v>7597.9235408200002</v>
      </c>
      <c r="AM469">
        <v>7983.3818821000004</v>
      </c>
      <c r="AN469">
        <v>7983.3818821000004</v>
      </c>
      <c r="AO469">
        <v>7955.6136252099996</v>
      </c>
      <c r="AP469">
        <v>7955.6136252099996</v>
      </c>
      <c r="AQ469">
        <v>7639.7472166799998</v>
      </c>
      <c r="AR469">
        <v>7639.7472166799998</v>
      </c>
      <c r="AS469">
        <v>7396.6760749900004</v>
      </c>
      <c r="AT469">
        <v>7396.6760749900004</v>
      </c>
      <c r="AU469">
        <v>6972.22534232</v>
      </c>
      <c r="AV469">
        <v>6972.22534232</v>
      </c>
      <c r="AW469" s="195">
        <v>7041.4913783999991</v>
      </c>
      <c r="AX469">
        <v>7041.4913783999991</v>
      </c>
      <c r="AZ469" s="171">
        <f t="shared" si="90"/>
        <v>7983.3818821000004</v>
      </c>
      <c r="BA469" s="172">
        <f t="shared" si="91"/>
        <v>163.83632674900994</v>
      </c>
    </row>
    <row r="470" spans="1:53" x14ac:dyDescent="0.25">
      <c r="A470">
        <v>6</v>
      </c>
      <c r="B470"/>
      <c r="C470">
        <v>6427.0586209800003</v>
      </c>
      <c r="D470">
        <v>6427.0586209800003</v>
      </c>
      <c r="E470">
        <v>6084.4551256599998</v>
      </c>
      <c r="F470">
        <v>6084.4551256599998</v>
      </c>
      <c r="G470">
        <v>5837.6425089200002</v>
      </c>
      <c r="H470">
        <v>5837.6425089200002</v>
      </c>
      <c r="I470">
        <v>5647.8354234100007</v>
      </c>
      <c r="J470">
        <v>5647.8354234100007</v>
      </c>
      <c r="K470">
        <v>5489.56669711</v>
      </c>
      <c r="L470">
        <v>5489.56669711</v>
      </c>
      <c r="M470">
        <v>5307.58131761</v>
      </c>
      <c r="N470">
        <v>5307.58131761</v>
      </c>
      <c r="O470">
        <v>5238.09878845</v>
      </c>
      <c r="P470">
        <v>5238.09878845</v>
      </c>
      <c r="Q470">
        <v>5515.87473142</v>
      </c>
      <c r="R470">
        <v>5515.87473142</v>
      </c>
      <c r="S470">
        <v>5798.6493274900004</v>
      </c>
      <c r="T470">
        <v>5798.6493274900004</v>
      </c>
      <c r="U470">
        <v>6072.8299891099996</v>
      </c>
      <c r="V470">
        <v>6072.8299891099996</v>
      </c>
      <c r="W470">
        <v>6326.6919609300003</v>
      </c>
      <c r="X470">
        <v>6326.6919609300003</v>
      </c>
      <c r="Y470">
        <v>6471.4942807999996</v>
      </c>
      <c r="Z470">
        <v>6471.4942807999996</v>
      </c>
      <c r="AA470">
        <v>6598.003399539999</v>
      </c>
      <c r="AB470">
        <v>6598.003399539999</v>
      </c>
      <c r="AC470">
        <v>6546.3215985999996</v>
      </c>
      <c r="AD470">
        <v>6546.3215985999996</v>
      </c>
      <c r="AE470">
        <v>6491.9532724199998</v>
      </c>
      <c r="AF470">
        <v>6491.9532724199998</v>
      </c>
      <c r="AG470">
        <v>6476.1086939300003</v>
      </c>
      <c r="AH470">
        <v>6476.1086939300003</v>
      </c>
      <c r="AI470">
        <v>6555.9912114200006</v>
      </c>
      <c r="AJ470">
        <v>6555.9912114200006</v>
      </c>
      <c r="AK470">
        <v>6981.5738596399997</v>
      </c>
      <c r="AL470">
        <v>6981.5738596399997</v>
      </c>
      <c r="AM470">
        <v>7280.2284573299994</v>
      </c>
      <c r="AN470">
        <v>7280.2284573299994</v>
      </c>
      <c r="AO470">
        <v>7301.3799962399999</v>
      </c>
      <c r="AP470">
        <v>7301.3799962399999</v>
      </c>
      <c r="AQ470">
        <v>7064.5977667400002</v>
      </c>
      <c r="AR470">
        <v>7064.5977667400002</v>
      </c>
      <c r="AS470">
        <v>6811.6523317200008</v>
      </c>
      <c r="AT470">
        <v>6811.6523317200008</v>
      </c>
      <c r="AU470">
        <v>6464.8471089100003</v>
      </c>
      <c r="AV470">
        <v>6464.8471089100003</v>
      </c>
      <c r="AW470">
        <v>6534.4196675699995</v>
      </c>
      <c r="AX470">
        <v>6534.4196675699995</v>
      </c>
      <c r="AZ470" s="171">
        <f t="shared" si="90"/>
        <v>7301.3799962399999</v>
      </c>
      <c r="BA470" s="172">
        <f t="shared" si="91"/>
        <v>151.32485613594997</v>
      </c>
    </row>
    <row r="471" spans="1:53" x14ac:dyDescent="0.25">
      <c r="A471">
        <v>7</v>
      </c>
      <c r="B471"/>
      <c r="C471">
        <v>6632.3838322299998</v>
      </c>
      <c r="D471">
        <v>6632.3838322299998</v>
      </c>
      <c r="E471">
        <v>6253.4910537799997</v>
      </c>
      <c r="F471">
        <v>6253.4910537799997</v>
      </c>
      <c r="G471">
        <v>5968.8022469899997</v>
      </c>
      <c r="H471">
        <v>5968.8022469899997</v>
      </c>
      <c r="I471">
        <v>5764.2860102900004</v>
      </c>
      <c r="J471">
        <v>5764.2860102900004</v>
      </c>
      <c r="K471">
        <v>5628.1006934299994</v>
      </c>
      <c r="L471">
        <v>5628.1006934299994</v>
      </c>
      <c r="M471">
        <v>5422.24142605</v>
      </c>
      <c r="N471">
        <v>5422.24142605</v>
      </c>
      <c r="O471">
        <v>5158.8511386700002</v>
      </c>
      <c r="P471">
        <v>5158.8511386700002</v>
      </c>
      <c r="Q471">
        <v>5016.54831655</v>
      </c>
      <c r="R471">
        <v>5016.54831655</v>
      </c>
      <c r="S471">
        <v>5036.1438222500001</v>
      </c>
      <c r="T471">
        <v>5036.1438222500001</v>
      </c>
      <c r="U471">
        <v>5390.7180753900002</v>
      </c>
      <c r="V471">
        <v>5390.7180753900002</v>
      </c>
      <c r="W471">
        <v>5832.2660926500002</v>
      </c>
      <c r="X471">
        <v>5832.2660926500002</v>
      </c>
      <c r="Y471">
        <v>6125.37591625</v>
      </c>
      <c r="Z471">
        <v>6125.37591625</v>
      </c>
      <c r="AA471">
        <v>6386.59108363</v>
      </c>
      <c r="AB471">
        <v>6386.59108363</v>
      </c>
      <c r="AC471">
        <v>6488.8886357500014</v>
      </c>
      <c r="AD471">
        <v>6488.8886357500014</v>
      </c>
      <c r="AE471">
        <v>6458.8880508800003</v>
      </c>
      <c r="AF471">
        <v>6458.8880508800003</v>
      </c>
      <c r="AG471">
        <v>6406.3745677299994</v>
      </c>
      <c r="AH471">
        <v>6406.3745677299994</v>
      </c>
      <c r="AI471">
        <v>6581.2693129700001</v>
      </c>
      <c r="AJ471">
        <v>6581.2693129700001</v>
      </c>
      <c r="AK471">
        <v>7262.8010203100002</v>
      </c>
      <c r="AL471">
        <v>7262.8010203100002</v>
      </c>
      <c r="AM471">
        <v>7663.68974187</v>
      </c>
      <c r="AN471">
        <v>7663.68974187</v>
      </c>
      <c r="AO471">
        <v>7550.8457714699998</v>
      </c>
      <c r="AP471">
        <v>7550.8457714699998</v>
      </c>
      <c r="AQ471">
        <v>7071.5575409499997</v>
      </c>
      <c r="AR471">
        <v>7071.5575409499997</v>
      </c>
      <c r="AS471">
        <v>6685.7060585300014</v>
      </c>
      <c r="AT471">
        <v>6685.7060585300014</v>
      </c>
      <c r="AU471" s="195">
        <v>6420.0903541100006</v>
      </c>
      <c r="AV471">
        <v>6420.0903541100006</v>
      </c>
      <c r="AW471">
        <v>6650.1866368499996</v>
      </c>
      <c r="AX471">
        <v>6650.1866368499996</v>
      </c>
      <c r="AZ471" s="171">
        <f t="shared" si="90"/>
        <v>7663.68974187</v>
      </c>
      <c r="BA471" s="172">
        <f t="shared" si="91"/>
        <v>149.85609739957997</v>
      </c>
    </row>
    <row r="472" spans="1:53"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s="195"/>
      <c r="AV472"/>
      <c r="AW472"/>
      <c r="AX472"/>
    </row>
    <row r="473" spans="1:53" x14ac:dyDescent="0.25">
      <c r="A473" t="s">
        <v>241</v>
      </c>
      <c r="B473">
        <v>47</v>
      </c>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s="195"/>
      <c r="AV473"/>
      <c r="AW473"/>
      <c r="AX473"/>
      <c r="AZ473"/>
      <c r="BA473"/>
    </row>
    <row r="474" spans="1:53" x14ac:dyDescent="0.25">
      <c r="A474" t="s">
        <v>78</v>
      </c>
      <c r="B474" t="s">
        <v>242</v>
      </c>
      <c r="C474" t="s">
        <v>272</v>
      </c>
      <c r="D474" t="s">
        <v>273</v>
      </c>
      <c r="E474" t="s">
        <v>272</v>
      </c>
      <c r="F474" t="s">
        <v>273</v>
      </c>
      <c r="G474" t="s">
        <v>272</v>
      </c>
      <c r="H474" t="s">
        <v>273</v>
      </c>
      <c r="I474" t="s">
        <v>272</v>
      </c>
      <c r="J474" t="s">
        <v>273</v>
      </c>
      <c r="K474" t="s">
        <v>272</v>
      </c>
      <c r="L474" t="s">
        <v>273</v>
      </c>
      <c r="M474" t="s">
        <v>272</v>
      </c>
      <c r="N474" t="s">
        <v>273</v>
      </c>
      <c r="O474" t="s">
        <v>272</v>
      </c>
      <c r="P474" t="s">
        <v>273</v>
      </c>
      <c r="Q474" t="s">
        <v>272</v>
      </c>
      <c r="R474" t="s">
        <v>273</v>
      </c>
      <c r="S474" t="s">
        <v>272</v>
      </c>
      <c r="T474" t="s">
        <v>273</v>
      </c>
      <c r="U474" t="s">
        <v>272</v>
      </c>
      <c r="V474" t="s">
        <v>273</v>
      </c>
      <c r="W474" t="s">
        <v>272</v>
      </c>
      <c r="X474" t="s">
        <v>273</v>
      </c>
      <c r="Y474" t="s">
        <v>272</v>
      </c>
      <c r="Z474" t="s">
        <v>273</v>
      </c>
      <c r="AA474" t="s">
        <v>272</v>
      </c>
      <c r="AB474" t="s">
        <v>273</v>
      </c>
      <c r="AC474" t="s">
        <v>272</v>
      </c>
      <c r="AD474" t="s">
        <v>273</v>
      </c>
      <c r="AE474" t="s">
        <v>272</v>
      </c>
      <c r="AF474" t="s">
        <v>273</v>
      </c>
      <c r="AG474" t="s">
        <v>272</v>
      </c>
      <c r="AH474" t="s">
        <v>273</v>
      </c>
      <c r="AI474" t="s">
        <v>272</v>
      </c>
      <c r="AJ474" t="s">
        <v>273</v>
      </c>
      <c r="AK474" t="s">
        <v>272</v>
      </c>
      <c r="AL474" t="s">
        <v>273</v>
      </c>
      <c r="AM474" t="s">
        <v>272</v>
      </c>
      <c r="AN474" t="s">
        <v>273</v>
      </c>
      <c r="AO474" t="s">
        <v>272</v>
      </c>
      <c r="AP474" t="s">
        <v>273</v>
      </c>
      <c r="AQ474" t="s">
        <v>272</v>
      </c>
      <c r="AR474" t="s">
        <v>273</v>
      </c>
      <c r="AS474" t="s">
        <v>272</v>
      </c>
      <c r="AT474" t="s">
        <v>273</v>
      </c>
      <c r="AU474" t="s">
        <v>272</v>
      </c>
      <c r="AV474" t="s">
        <v>273</v>
      </c>
      <c r="AW474" t="s">
        <v>272</v>
      </c>
      <c r="AX474" s="195" t="s">
        <v>243</v>
      </c>
      <c r="AZ474"/>
      <c r="BA474"/>
    </row>
    <row r="475" spans="1:53" x14ac:dyDescent="0.25">
      <c r="A475">
        <v>1</v>
      </c>
      <c r="B475"/>
      <c r="C475">
        <v>6459.7498589999996</v>
      </c>
      <c r="D475">
        <v>6459.7498589999996</v>
      </c>
      <c r="E475">
        <v>6040.2110472200002</v>
      </c>
      <c r="F475">
        <v>6040.2110472200002</v>
      </c>
      <c r="G475">
        <v>5807.2840281899998</v>
      </c>
      <c r="H475">
        <v>5807.2840281899998</v>
      </c>
      <c r="I475">
        <v>5531.6261190099985</v>
      </c>
      <c r="J475">
        <v>5531.6261190099985</v>
      </c>
      <c r="K475">
        <v>5423.9859579100003</v>
      </c>
      <c r="L475">
        <v>5423.9859579100003</v>
      </c>
      <c r="M475">
        <v>5436.6924509799992</v>
      </c>
      <c r="N475">
        <v>5436.6924509799992</v>
      </c>
      <c r="O475">
        <v>5503.2195771000006</v>
      </c>
      <c r="P475">
        <v>5503.2195771000006</v>
      </c>
      <c r="Q475">
        <v>6137.7151498900002</v>
      </c>
      <c r="R475">
        <v>6137.7151498900002</v>
      </c>
      <c r="S475">
        <v>6615.0882043800002</v>
      </c>
      <c r="T475">
        <v>6615.0882043800002</v>
      </c>
      <c r="U475">
        <v>6843.7291346100001</v>
      </c>
      <c r="V475">
        <v>6843.7291346100001</v>
      </c>
      <c r="W475">
        <v>6877.6050259200001</v>
      </c>
      <c r="X475">
        <v>6877.6050259200001</v>
      </c>
      <c r="Y475">
        <v>6865.9168988399997</v>
      </c>
      <c r="Z475">
        <v>6865.9168988399997</v>
      </c>
      <c r="AA475">
        <v>6889.5426996300002</v>
      </c>
      <c r="AB475">
        <v>6889.5426996300002</v>
      </c>
      <c r="AC475">
        <v>6804.2000128300006</v>
      </c>
      <c r="AD475">
        <v>6804.2000128300006</v>
      </c>
      <c r="AE475">
        <v>6736.7456803800014</v>
      </c>
      <c r="AF475">
        <v>6736.7456803800014</v>
      </c>
      <c r="AG475">
        <v>6775.9545107399999</v>
      </c>
      <c r="AH475">
        <v>6775.9545107399999</v>
      </c>
      <c r="AI475">
        <v>6976.0916821700002</v>
      </c>
      <c r="AJ475">
        <v>6976.0916821700002</v>
      </c>
      <c r="AK475">
        <v>7484.3524066399996</v>
      </c>
      <c r="AL475">
        <v>7484.3524066399996</v>
      </c>
      <c r="AM475">
        <v>7856.3236094699996</v>
      </c>
      <c r="AN475">
        <v>7856.3236094699996</v>
      </c>
      <c r="AO475">
        <v>7803.6411227899998</v>
      </c>
      <c r="AP475">
        <v>7803.6411227899998</v>
      </c>
      <c r="AQ475">
        <v>7453.8008149099996</v>
      </c>
      <c r="AR475">
        <v>7453.8008149099996</v>
      </c>
      <c r="AS475" s="195">
        <v>7168.6443450999996</v>
      </c>
      <c r="AT475">
        <v>7168.6443450999996</v>
      </c>
      <c r="AU475">
        <v>6717.0127596999992</v>
      </c>
      <c r="AV475">
        <v>6717.0127596999992</v>
      </c>
      <c r="AW475">
        <v>6761.7839888099998</v>
      </c>
      <c r="AX475">
        <v>6761.7839888099998</v>
      </c>
      <c r="AZ475" s="171">
        <f>MAX(C475:AX475)</f>
        <v>7856.3236094699996</v>
      </c>
      <c r="BA475" s="172">
        <f>SUM(C475:AX475)/2000</f>
        <v>158.97091708622</v>
      </c>
    </row>
    <row r="476" spans="1:53" x14ac:dyDescent="0.25">
      <c r="A476">
        <v>2</v>
      </c>
      <c r="B476"/>
      <c r="C476">
        <v>6612.3982974999999</v>
      </c>
      <c r="D476">
        <v>6612.3982974999999</v>
      </c>
      <c r="E476">
        <v>6219.1880677700001</v>
      </c>
      <c r="F476">
        <v>6219.1880677700001</v>
      </c>
      <c r="G476">
        <v>6004.21683656</v>
      </c>
      <c r="H476">
        <v>6004.21683656</v>
      </c>
      <c r="I476">
        <v>5743.7700730500001</v>
      </c>
      <c r="J476">
        <v>5743.7700730500001</v>
      </c>
      <c r="K476">
        <v>5639.5924398799998</v>
      </c>
      <c r="L476">
        <v>5639.5924398799998</v>
      </c>
      <c r="M476">
        <v>5641.6687986399993</v>
      </c>
      <c r="N476">
        <v>5641.6687986399993</v>
      </c>
      <c r="O476">
        <v>5686.0259604499997</v>
      </c>
      <c r="P476">
        <v>5686.0259604499997</v>
      </c>
      <c r="Q476">
        <v>6271.3818448500006</v>
      </c>
      <c r="R476">
        <v>6271.3818448500006</v>
      </c>
      <c r="S476">
        <v>6698.0746826100003</v>
      </c>
      <c r="T476">
        <v>6698.0746826100003</v>
      </c>
      <c r="U476">
        <v>6910.4695463099997</v>
      </c>
      <c r="V476">
        <v>6910.4695463099997</v>
      </c>
      <c r="W476">
        <v>6942.2783379400007</v>
      </c>
      <c r="X476">
        <v>6942.2783379400007</v>
      </c>
      <c r="Y476">
        <v>6938.8352622299999</v>
      </c>
      <c r="Z476">
        <v>6938.8352622299999</v>
      </c>
      <c r="AA476">
        <v>6971.6459501099998</v>
      </c>
      <c r="AB476">
        <v>6971.6459501099998</v>
      </c>
      <c r="AC476">
        <v>6894.8457722600006</v>
      </c>
      <c r="AD476">
        <v>6894.8457722600006</v>
      </c>
      <c r="AE476">
        <v>6842.5432951099992</v>
      </c>
      <c r="AF476">
        <v>6842.5432951099992</v>
      </c>
      <c r="AG476">
        <v>6892.0980096200001</v>
      </c>
      <c r="AH476">
        <v>6892.0980096200001</v>
      </c>
      <c r="AI476">
        <v>7131.7714054899998</v>
      </c>
      <c r="AJ476">
        <v>7131.7714054899998</v>
      </c>
      <c r="AK476">
        <v>7632.4580303900002</v>
      </c>
      <c r="AL476">
        <v>7632.4580303900002</v>
      </c>
      <c r="AM476">
        <v>7931.1367270800001</v>
      </c>
      <c r="AN476">
        <v>7931.1367270800001</v>
      </c>
      <c r="AO476">
        <v>7769.5947014799985</v>
      </c>
      <c r="AP476">
        <v>7769.5947014799985</v>
      </c>
      <c r="AQ476">
        <v>7406.77102827</v>
      </c>
      <c r="AR476">
        <v>7406.77102827</v>
      </c>
      <c r="AS476" s="195">
        <v>7182.2214162299997</v>
      </c>
      <c r="AT476">
        <v>7182.2214162299997</v>
      </c>
      <c r="AU476">
        <v>6812.4013424300001</v>
      </c>
      <c r="AV476">
        <v>6812.4013424300001</v>
      </c>
      <c r="AW476">
        <v>6883.0474049099994</v>
      </c>
      <c r="AX476">
        <v>6883.0474049099994</v>
      </c>
      <c r="AZ476" s="171">
        <f t="shared" ref="AZ476:AZ481" si="92">MAX(C476:AX476)</f>
        <v>7931.1367270800001</v>
      </c>
      <c r="BA476" s="172">
        <f t="shared" ref="BA476:BA481" si="93">SUM(C476:AX476)/2000</f>
        <v>161.65843523116999</v>
      </c>
    </row>
    <row r="477" spans="1:53" x14ac:dyDescent="0.25">
      <c r="A477">
        <v>3</v>
      </c>
      <c r="B477"/>
      <c r="C477">
        <v>6356.1291697300003</v>
      </c>
      <c r="D477">
        <v>6356.1291697300003</v>
      </c>
      <c r="E477">
        <v>5995.7843147800004</v>
      </c>
      <c r="F477">
        <v>5995.7843147800004</v>
      </c>
      <c r="G477">
        <v>5800.2294365500002</v>
      </c>
      <c r="H477">
        <v>5800.2294365500002</v>
      </c>
      <c r="I477">
        <v>5550.9693819099994</v>
      </c>
      <c r="J477">
        <v>5550.9693819099994</v>
      </c>
      <c r="K477">
        <v>5461.1563285299999</v>
      </c>
      <c r="L477">
        <v>5461.1563285299999</v>
      </c>
      <c r="M477">
        <v>5497.1048149300004</v>
      </c>
      <c r="N477">
        <v>5497.1048149300004</v>
      </c>
      <c r="O477">
        <v>5591.4583818299998</v>
      </c>
      <c r="P477">
        <v>5591.4583818299998</v>
      </c>
      <c r="Q477">
        <v>6184.6763278400003</v>
      </c>
      <c r="R477">
        <v>6184.6763278400003</v>
      </c>
      <c r="S477">
        <v>6550.9272505600002</v>
      </c>
      <c r="T477">
        <v>6550.9272505600002</v>
      </c>
      <c r="U477">
        <v>6695.8274401599992</v>
      </c>
      <c r="V477">
        <v>6695.8274401599992</v>
      </c>
      <c r="W477">
        <v>6688.3749626600002</v>
      </c>
      <c r="X477">
        <v>6688.3749626600002</v>
      </c>
      <c r="Y477">
        <v>6662.6717861500001</v>
      </c>
      <c r="Z477">
        <v>6662.6717861500001</v>
      </c>
      <c r="AA477">
        <v>6678.39325482</v>
      </c>
      <c r="AB477">
        <v>6678.39325482</v>
      </c>
      <c r="AC477">
        <v>6576.1149828400003</v>
      </c>
      <c r="AD477">
        <v>6576.1149828400003</v>
      </c>
      <c r="AE477">
        <v>6543.2330538000006</v>
      </c>
      <c r="AF477">
        <v>6543.2330538000006</v>
      </c>
      <c r="AG477">
        <v>6608.8065060899999</v>
      </c>
      <c r="AH477">
        <v>6608.8065060899999</v>
      </c>
      <c r="AI477">
        <v>6833.0742850099996</v>
      </c>
      <c r="AJ477">
        <v>6833.0742850099996</v>
      </c>
      <c r="AK477">
        <v>7291.0214674400004</v>
      </c>
      <c r="AL477">
        <v>7291.0214674400004</v>
      </c>
      <c r="AM477">
        <v>7611.4017363100002</v>
      </c>
      <c r="AN477">
        <v>7611.4017363100002</v>
      </c>
      <c r="AO477">
        <v>7511.1009608099994</v>
      </c>
      <c r="AP477">
        <v>7511.1009608099994</v>
      </c>
      <c r="AQ477">
        <v>7164.8055408500004</v>
      </c>
      <c r="AR477">
        <v>7164.8055408500004</v>
      </c>
      <c r="AS477" s="195">
        <v>6911.5790786500002</v>
      </c>
      <c r="AT477">
        <v>6911.5790786500002</v>
      </c>
      <c r="AU477">
        <v>6529.5087020499996</v>
      </c>
      <c r="AV477">
        <v>6529.5087020499996</v>
      </c>
      <c r="AW477">
        <v>6620.0391153999999</v>
      </c>
      <c r="AX477">
        <v>6620.0391153999999</v>
      </c>
      <c r="AZ477" s="171">
        <f t="shared" si="92"/>
        <v>7611.4017363100002</v>
      </c>
      <c r="BA477" s="172">
        <f t="shared" si="93"/>
        <v>155.91438827970001</v>
      </c>
    </row>
    <row r="478" spans="1:53" x14ac:dyDescent="0.25">
      <c r="A478">
        <v>4</v>
      </c>
      <c r="B478"/>
      <c r="C478">
        <v>6313.9994803199997</v>
      </c>
      <c r="D478">
        <v>6313.9994803199997</v>
      </c>
      <c r="E478">
        <v>5962.6495228200001</v>
      </c>
      <c r="F478">
        <v>5962.6495228200001</v>
      </c>
      <c r="G478">
        <v>5773.0572971499996</v>
      </c>
      <c r="H478">
        <v>5773.0572971499996</v>
      </c>
      <c r="I478">
        <v>5530.9951738099999</v>
      </c>
      <c r="J478">
        <v>5530.9951738099999</v>
      </c>
      <c r="K478">
        <v>5437.6684326100003</v>
      </c>
      <c r="L478">
        <v>5437.6684326100003</v>
      </c>
      <c r="M478">
        <v>5492.0823414399993</v>
      </c>
      <c r="N478">
        <v>5492.0823414399993</v>
      </c>
      <c r="O478">
        <v>5601.3940630899997</v>
      </c>
      <c r="P478">
        <v>5601.3940630899997</v>
      </c>
      <c r="Q478">
        <v>6203.3066084100001</v>
      </c>
      <c r="R478">
        <v>6203.3066084100001</v>
      </c>
      <c r="S478">
        <v>6568.1761338299993</v>
      </c>
      <c r="T478">
        <v>6568.1761338299993</v>
      </c>
      <c r="U478">
        <v>6695.7141623799998</v>
      </c>
      <c r="V478">
        <v>6695.7141623799998</v>
      </c>
      <c r="W478">
        <v>6664.2162983600001</v>
      </c>
      <c r="X478">
        <v>6664.2162983600001</v>
      </c>
      <c r="Y478">
        <v>6620.8918550300004</v>
      </c>
      <c r="Z478">
        <v>6620.8918550300004</v>
      </c>
      <c r="AA478">
        <v>6622.9241408300004</v>
      </c>
      <c r="AB478">
        <v>6622.9241408300004</v>
      </c>
      <c r="AC478">
        <v>6543.6080038</v>
      </c>
      <c r="AD478">
        <v>6543.6080038</v>
      </c>
      <c r="AE478">
        <v>6511.5782986000004</v>
      </c>
      <c r="AF478">
        <v>6511.5782986000004</v>
      </c>
      <c r="AG478">
        <v>6574.9594018400003</v>
      </c>
      <c r="AH478">
        <v>6574.9594018400003</v>
      </c>
      <c r="AI478">
        <v>6771.3923756899994</v>
      </c>
      <c r="AJ478">
        <v>6771.3923756899994</v>
      </c>
      <c r="AK478">
        <v>7222.9156014199998</v>
      </c>
      <c r="AL478">
        <v>7222.9156014199998</v>
      </c>
      <c r="AM478">
        <v>7556.3384716800001</v>
      </c>
      <c r="AN478">
        <v>7556.3384716800001</v>
      </c>
      <c r="AO478">
        <v>7525.8628782600008</v>
      </c>
      <c r="AP478">
        <v>7525.8628782600008</v>
      </c>
      <c r="AQ478">
        <v>7190.8969504500001</v>
      </c>
      <c r="AR478">
        <v>7190.8969504500001</v>
      </c>
      <c r="AS478">
        <v>6908.8080419900007</v>
      </c>
      <c r="AT478">
        <v>6908.8080419900007</v>
      </c>
      <c r="AU478">
        <v>6498.1910667499997</v>
      </c>
      <c r="AV478" s="195">
        <v>6498.1910667499997</v>
      </c>
      <c r="AW478">
        <v>6584.7341222599998</v>
      </c>
      <c r="AX478">
        <v>6584.7341222599998</v>
      </c>
      <c r="AZ478" s="171">
        <f t="shared" si="92"/>
        <v>7556.3384716800001</v>
      </c>
      <c r="BA478" s="172">
        <f t="shared" si="93"/>
        <v>155.37636072282001</v>
      </c>
    </row>
    <row r="479" spans="1:53" x14ac:dyDescent="0.25">
      <c r="A479">
        <v>5</v>
      </c>
      <c r="B479"/>
      <c r="C479">
        <v>6312.6672716700004</v>
      </c>
      <c r="D479">
        <v>6312.6672716700004</v>
      </c>
      <c r="E479">
        <v>5955.7400262299998</v>
      </c>
      <c r="F479">
        <v>5955.7400262299998</v>
      </c>
      <c r="G479">
        <v>5760.6476407800001</v>
      </c>
      <c r="H479">
        <v>5760.6476407800001</v>
      </c>
      <c r="I479">
        <v>5519.4445728500004</v>
      </c>
      <c r="J479">
        <v>5519.4445728500004</v>
      </c>
      <c r="K479">
        <v>5427.6212339399999</v>
      </c>
      <c r="L479">
        <v>5427.6212339399999</v>
      </c>
      <c r="M479">
        <v>5488.6670514699999</v>
      </c>
      <c r="N479">
        <v>5488.6670514699999</v>
      </c>
      <c r="O479">
        <v>5588.4582574399992</v>
      </c>
      <c r="P479">
        <v>5588.4582574399992</v>
      </c>
      <c r="Q479">
        <v>6164.2636025299998</v>
      </c>
      <c r="R479">
        <v>6164.2636025299998</v>
      </c>
      <c r="S479">
        <v>6518.2523863199985</v>
      </c>
      <c r="T479">
        <v>6518.2523863199985</v>
      </c>
      <c r="U479">
        <v>6658.9403630099996</v>
      </c>
      <c r="V479">
        <v>6658.9403630099996</v>
      </c>
      <c r="W479">
        <v>6642.2424270800002</v>
      </c>
      <c r="X479">
        <v>6642.2424270800002</v>
      </c>
      <c r="Y479">
        <v>6608.0399830400002</v>
      </c>
      <c r="Z479">
        <v>6608.0399830400002</v>
      </c>
      <c r="AA479">
        <v>6615.7217867099998</v>
      </c>
      <c r="AB479">
        <v>6615.7217867099998</v>
      </c>
      <c r="AC479">
        <v>6535.09562637</v>
      </c>
      <c r="AD479">
        <v>6535.09562637</v>
      </c>
      <c r="AE479">
        <v>6497.72897199</v>
      </c>
      <c r="AF479">
        <v>6497.72897199</v>
      </c>
      <c r="AG479">
        <v>6553.9149397399997</v>
      </c>
      <c r="AH479">
        <v>6553.9149397399997</v>
      </c>
      <c r="AI479">
        <v>6741.9466237600009</v>
      </c>
      <c r="AJ479">
        <v>6741.9466237600009</v>
      </c>
      <c r="AK479">
        <v>7191.0621295400006</v>
      </c>
      <c r="AL479">
        <v>7191.0621295400006</v>
      </c>
      <c r="AM479">
        <v>7534.3854773800003</v>
      </c>
      <c r="AN479">
        <v>7534.3854773800003</v>
      </c>
      <c r="AO479">
        <v>7515.2216699000001</v>
      </c>
      <c r="AP479" s="195">
        <v>7515.2216699000001</v>
      </c>
      <c r="AQ479">
        <v>7175.7973682399997</v>
      </c>
      <c r="AR479">
        <v>7175.7973682399997</v>
      </c>
      <c r="AS479">
        <v>6884.2975297499997</v>
      </c>
      <c r="AT479">
        <v>6884.2975297499997</v>
      </c>
      <c r="AU479">
        <v>6469.3391293299992</v>
      </c>
      <c r="AV479">
        <v>6469.3391293299992</v>
      </c>
      <c r="AW479">
        <v>6561.5426961199992</v>
      </c>
      <c r="AX479">
        <v>6561.5426961199992</v>
      </c>
      <c r="AZ479" s="171">
        <f t="shared" si="92"/>
        <v>7534.3854773800003</v>
      </c>
      <c r="BA479" s="172">
        <f t="shared" si="93"/>
        <v>154.92103876518999</v>
      </c>
    </row>
    <row r="480" spans="1:53" x14ac:dyDescent="0.25">
      <c r="A480">
        <v>6</v>
      </c>
      <c r="B480"/>
      <c r="C480">
        <v>6032.5183743500002</v>
      </c>
      <c r="D480">
        <v>6032.5183743500002</v>
      </c>
      <c r="E480">
        <v>5732.0467461400003</v>
      </c>
      <c r="F480">
        <v>5732.0467461400003</v>
      </c>
      <c r="G480">
        <v>5524.1123469599997</v>
      </c>
      <c r="H480">
        <v>5524.1123469599997</v>
      </c>
      <c r="I480">
        <v>5370.1302376599997</v>
      </c>
      <c r="J480">
        <v>5370.1302376599997</v>
      </c>
      <c r="K480">
        <v>5245.1206263300001</v>
      </c>
      <c r="L480">
        <v>5245.1206263300001</v>
      </c>
      <c r="M480">
        <v>5114.9555537299993</v>
      </c>
      <c r="N480">
        <v>5114.9555537299993</v>
      </c>
      <c r="O480">
        <v>5190.6698493699996</v>
      </c>
      <c r="P480">
        <v>5190.6698493699996</v>
      </c>
      <c r="Q480">
        <v>5554.9062816299993</v>
      </c>
      <c r="R480">
        <v>5554.9062816299993</v>
      </c>
      <c r="S480">
        <v>5834.4490047099998</v>
      </c>
      <c r="T480">
        <v>5834.4490047099998</v>
      </c>
      <c r="U480">
        <v>6021.8554637200004</v>
      </c>
      <c r="V480">
        <v>6021.8554637200004</v>
      </c>
      <c r="W480">
        <v>6194.4639950199999</v>
      </c>
      <c r="X480">
        <v>6194.4639950199999</v>
      </c>
      <c r="Y480">
        <v>6290.2176475599999</v>
      </c>
      <c r="Z480">
        <v>6290.2176475599999</v>
      </c>
      <c r="AA480">
        <v>6368.1912013399997</v>
      </c>
      <c r="AB480">
        <v>6368.1912013399997</v>
      </c>
      <c r="AC480">
        <v>6307.6665830600004</v>
      </c>
      <c r="AD480">
        <v>6307.6665830600004</v>
      </c>
      <c r="AE480">
        <v>6282.2838804799994</v>
      </c>
      <c r="AF480">
        <v>6282.2838804799994</v>
      </c>
      <c r="AG480">
        <v>6286.4910743199998</v>
      </c>
      <c r="AH480">
        <v>6286.4910743199998</v>
      </c>
      <c r="AI480">
        <v>6330.3287520100002</v>
      </c>
      <c r="AJ480">
        <v>6330.3287520100002</v>
      </c>
      <c r="AK480">
        <v>6660.8681013700007</v>
      </c>
      <c r="AL480">
        <v>6660.8681013700007</v>
      </c>
      <c r="AM480">
        <v>6949.3436316300003</v>
      </c>
      <c r="AN480">
        <v>6949.3436316300003</v>
      </c>
      <c r="AO480">
        <v>7017.8309047299999</v>
      </c>
      <c r="AP480" s="195">
        <v>7017.8309047299999</v>
      </c>
      <c r="AQ480">
        <v>6816.6617822300004</v>
      </c>
      <c r="AR480">
        <v>6816.6617822300004</v>
      </c>
      <c r="AS480">
        <v>6540.7294448899993</v>
      </c>
      <c r="AT480">
        <v>6540.7294448899993</v>
      </c>
      <c r="AU480">
        <v>6159.3783889599999</v>
      </c>
      <c r="AV480">
        <v>6159.3783889599999</v>
      </c>
      <c r="AW480">
        <v>6179.7622169500009</v>
      </c>
      <c r="AX480">
        <v>6179.7622169500009</v>
      </c>
      <c r="AZ480" s="171">
        <f t="shared" si="92"/>
        <v>7017.8309047299999</v>
      </c>
      <c r="BA480" s="172">
        <f t="shared" si="93"/>
        <v>146.00498208914996</v>
      </c>
    </row>
    <row r="481" spans="1:53" x14ac:dyDescent="0.25">
      <c r="A481">
        <v>7</v>
      </c>
      <c r="B481"/>
      <c r="C481">
        <v>6500.3890414400003</v>
      </c>
      <c r="D481">
        <v>6500.3890414400003</v>
      </c>
      <c r="E481">
        <v>6124.3918492600014</v>
      </c>
      <c r="F481">
        <v>6124.3918492600014</v>
      </c>
      <c r="G481">
        <v>5841.9241500500002</v>
      </c>
      <c r="H481">
        <v>5841.9241500500002</v>
      </c>
      <c r="I481">
        <v>5640.5686923400008</v>
      </c>
      <c r="J481">
        <v>5640.5686923400008</v>
      </c>
      <c r="K481">
        <v>5508.0734168399986</v>
      </c>
      <c r="L481">
        <v>5508.0734168399986</v>
      </c>
      <c r="M481">
        <v>5310.3897374099997</v>
      </c>
      <c r="N481">
        <v>5310.3897374099997</v>
      </c>
      <c r="O481">
        <v>5048.44900547</v>
      </c>
      <c r="P481">
        <v>5048.44900547</v>
      </c>
      <c r="Q481">
        <v>4911.53805698</v>
      </c>
      <c r="R481">
        <v>4911.53805698</v>
      </c>
      <c r="S481">
        <v>4929.1557327400014</v>
      </c>
      <c r="T481">
        <v>4929.1557327400014</v>
      </c>
      <c r="U481">
        <v>5280.9994509900007</v>
      </c>
      <c r="V481">
        <v>5280.9994509900007</v>
      </c>
      <c r="W481">
        <v>5718.4739994499996</v>
      </c>
      <c r="X481">
        <v>5718.4739994499996</v>
      </c>
      <c r="Y481">
        <v>6009.2306177399996</v>
      </c>
      <c r="Z481">
        <v>6009.2306177399996</v>
      </c>
      <c r="AA481">
        <v>6268.5411203800004</v>
      </c>
      <c r="AB481">
        <v>6268.5411203800004</v>
      </c>
      <c r="AC481">
        <v>6368.7513635900004</v>
      </c>
      <c r="AD481">
        <v>6368.7513635900004</v>
      </c>
      <c r="AE481">
        <v>6340.0804725899998</v>
      </c>
      <c r="AF481">
        <v>6340.0804725899998</v>
      </c>
      <c r="AG481">
        <v>6290.9113803299997</v>
      </c>
      <c r="AH481">
        <v>6290.9113803299997</v>
      </c>
      <c r="AI481">
        <v>6471.1075040300002</v>
      </c>
      <c r="AJ481">
        <v>6471.1075040300002</v>
      </c>
      <c r="AK481">
        <v>7157.6923940900006</v>
      </c>
      <c r="AL481">
        <v>7157.6923940900006</v>
      </c>
      <c r="AM481">
        <v>7559.8737742900003</v>
      </c>
      <c r="AN481">
        <v>7559.8737742900003</v>
      </c>
      <c r="AO481">
        <v>7447.5408712199996</v>
      </c>
      <c r="AP481" s="195">
        <v>7447.5408712199996</v>
      </c>
      <c r="AQ481">
        <v>6965.4229245700008</v>
      </c>
      <c r="AR481">
        <v>6965.4229245700008</v>
      </c>
      <c r="AS481">
        <v>6574.4389658099999</v>
      </c>
      <c r="AT481">
        <v>6574.4389658099999</v>
      </c>
      <c r="AU481">
        <v>6307.7550168299986</v>
      </c>
      <c r="AV481">
        <v>6307.7550168299986</v>
      </c>
      <c r="AW481">
        <v>6543.5131932899994</v>
      </c>
      <c r="AX481">
        <v>6543.5131932899994</v>
      </c>
      <c r="AZ481" s="171">
        <f t="shared" si="92"/>
        <v>7559.8737742900003</v>
      </c>
      <c r="BA481" s="172">
        <f t="shared" si="93"/>
        <v>147.11921273172999</v>
      </c>
    </row>
    <row r="482" spans="1:53"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s="195"/>
      <c r="AQ482"/>
      <c r="AR482"/>
      <c r="AS482"/>
      <c r="AT482"/>
      <c r="AU482"/>
      <c r="AV482"/>
      <c r="AW482"/>
      <c r="AX482"/>
    </row>
    <row r="483" spans="1:53" x14ac:dyDescent="0.25">
      <c r="A483" t="s">
        <v>241</v>
      </c>
      <c r="B483">
        <v>48</v>
      </c>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s="195"/>
      <c r="AQ483"/>
      <c r="AR483"/>
      <c r="AS483"/>
      <c r="AT483"/>
      <c r="AU483"/>
      <c r="AV483"/>
      <c r="AW483"/>
      <c r="AX483"/>
      <c r="AZ483"/>
      <c r="BA483"/>
    </row>
    <row r="484" spans="1:53" x14ac:dyDescent="0.25">
      <c r="A484" t="s">
        <v>78</v>
      </c>
      <c r="B484" t="s">
        <v>242</v>
      </c>
      <c r="C484" t="s">
        <v>272</v>
      </c>
      <c r="D484" t="s">
        <v>273</v>
      </c>
      <c r="E484" t="s">
        <v>272</v>
      </c>
      <c r="F484" t="s">
        <v>273</v>
      </c>
      <c r="G484" t="s">
        <v>272</v>
      </c>
      <c r="H484" t="s">
        <v>273</v>
      </c>
      <c r="I484" t="s">
        <v>272</v>
      </c>
      <c r="J484" t="s">
        <v>273</v>
      </c>
      <c r="K484" t="s">
        <v>272</v>
      </c>
      <c r="L484" t="s">
        <v>273</v>
      </c>
      <c r="M484" t="s">
        <v>272</v>
      </c>
      <c r="N484" t="s">
        <v>273</v>
      </c>
      <c r="O484" t="s">
        <v>272</v>
      </c>
      <c r="P484" t="s">
        <v>273</v>
      </c>
      <c r="Q484" t="s">
        <v>272</v>
      </c>
      <c r="R484" t="s">
        <v>273</v>
      </c>
      <c r="S484" t="s">
        <v>272</v>
      </c>
      <c r="T484" t="s">
        <v>273</v>
      </c>
      <c r="U484" t="s">
        <v>272</v>
      </c>
      <c r="V484" t="s">
        <v>273</v>
      </c>
      <c r="W484" t="s">
        <v>272</v>
      </c>
      <c r="X484" t="s">
        <v>273</v>
      </c>
      <c r="Y484" t="s">
        <v>272</v>
      </c>
      <c r="Z484" t="s">
        <v>273</v>
      </c>
      <c r="AA484" t="s">
        <v>272</v>
      </c>
      <c r="AB484" t="s">
        <v>273</v>
      </c>
      <c r="AC484" t="s">
        <v>272</v>
      </c>
      <c r="AD484" t="s">
        <v>273</v>
      </c>
      <c r="AE484" t="s">
        <v>272</v>
      </c>
      <c r="AF484" t="s">
        <v>273</v>
      </c>
      <c r="AG484" t="s">
        <v>272</v>
      </c>
      <c r="AH484" t="s">
        <v>273</v>
      </c>
      <c r="AI484" t="s">
        <v>272</v>
      </c>
      <c r="AJ484" t="s">
        <v>273</v>
      </c>
      <c r="AK484" t="s">
        <v>272</v>
      </c>
      <c r="AL484" t="s">
        <v>273</v>
      </c>
      <c r="AM484" t="s">
        <v>272</v>
      </c>
      <c r="AN484" t="s">
        <v>273</v>
      </c>
      <c r="AO484" t="s">
        <v>272</v>
      </c>
      <c r="AP484" t="s">
        <v>273</v>
      </c>
      <c r="AQ484" t="s">
        <v>272</v>
      </c>
      <c r="AR484" t="s">
        <v>273</v>
      </c>
      <c r="AS484" t="s">
        <v>272</v>
      </c>
      <c r="AT484" t="s">
        <v>273</v>
      </c>
      <c r="AU484" t="s">
        <v>272</v>
      </c>
      <c r="AV484" t="s">
        <v>273</v>
      </c>
      <c r="AW484" t="s">
        <v>272</v>
      </c>
      <c r="AX484" s="195" t="s">
        <v>243</v>
      </c>
      <c r="AZ484"/>
      <c r="BA484"/>
    </row>
    <row r="485" spans="1:53" x14ac:dyDescent="0.25">
      <c r="A485">
        <v>1</v>
      </c>
      <c r="B485"/>
      <c r="C485">
        <v>6504.2496685899996</v>
      </c>
      <c r="D485">
        <v>6504.2496685899996</v>
      </c>
      <c r="E485">
        <v>6075.0418625699986</v>
      </c>
      <c r="F485">
        <v>6075.0418625699986</v>
      </c>
      <c r="G485">
        <v>5839.4324463700004</v>
      </c>
      <c r="H485">
        <v>5839.4324463700004</v>
      </c>
      <c r="I485">
        <v>5585.8439579899996</v>
      </c>
      <c r="J485">
        <v>5585.8439579899996</v>
      </c>
      <c r="K485">
        <v>5475.23657568</v>
      </c>
      <c r="L485">
        <v>5475.23657568</v>
      </c>
      <c r="M485">
        <v>5483.9973154700001</v>
      </c>
      <c r="N485">
        <v>5483.9973154700001</v>
      </c>
      <c r="O485">
        <v>5501.6750942900007</v>
      </c>
      <c r="P485">
        <v>5501.6750942900007</v>
      </c>
      <c r="Q485">
        <v>6056.7459254300002</v>
      </c>
      <c r="R485">
        <v>6056.7459254300002</v>
      </c>
      <c r="S485">
        <v>6526.7512205200001</v>
      </c>
      <c r="T485">
        <v>6526.7512205200001</v>
      </c>
      <c r="U485">
        <v>6814.3551883099999</v>
      </c>
      <c r="V485">
        <v>6814.3551883099999</v>
      </c>
      <c r="W485">
        <v>6909.3578483800002</v>
      </c>
      <c r="X485">
        <v>6909.3578483800002</v>
      </c>
      <c r="Y485">
        <v>6944.4000499800004</v>
      </c>
      <c r="Z485">
        <v>6944.4000499800004</v>
      </c>
      <c r="AA485">
        <v>7002.5357336000006</v>
      </c>
      <c r="AB485">
        <v>7002.5357336000006</v>
      </c>
      <c r="AC485">
        <v>6938.5764636500007</v>
      </c>
      <c r="AD485">
        <v>6938.5764636500007</v>
      </c>
      <c r="AE485">
        <v>6874.4427886799986</v>
      </c>
      <c r="AF485">
        <v>6874.4427886799986</v>
      </c>
      <c r="AG485">
        <v>6913.6525593400002</v>
      </c>
      <c r="AH485">
        <v>6913.6525593400002</v>
      </c>
      <c r="AI485">
        <v>7178.7134803699992</v>
      </c>
      <c r="AJ485">
        <v>7178.7134803699992</v>
      </c>
      <c r="AK485">
        <v>7729.1397026000004</v>
      </c>
      <c r="AL485">
        <v>7729.1397026000004</v>
      </c>
      <c r="AM485">
        <v>7976.2188219300006</v>
      </c>
      <c r="AN485">
        <v>7976.2188219300006</v>
      </c>
      <c r="AO485">
        <v>7716.8367815199999</v>
      </c>
      <c r="AP485">
        <v>7716.8367815199999</v>
      </c>
      <c r="AQ485">
        <v>7303.4072519800002</v>
      </c>
      <c r="AR485">
        <v>7303.4072519800002</v>
      </c>
      <c r="AS485">
        <v>7084.3747997399996</v>
      </c>
      <c r="AT485">
        <v>7084.3747997399996</v>
      </c>
      <c r="AU485">
        <v>6724.0003611499997</v>
      </c>
      <c r="AV485">
        <v>6724.0003611499997</v>
      </c>
      <c r="AW485" s="195">
        <v>6773.3166056700002</v>
      </c>
      <c r="AX485">
        <v>6773.3166056700002</v>
      </c>
      <c r="AZ485" s="171">
        <f>MAX(C485:AX485)</f>
        <v>7976.2188219300006</v>
      </c>
      <c r="BA485" s="172">
        <f>SUM(C485:AX485)/2000</f>
        <v>159.93230250381001</v>
      </c>
    </row>
    <row r="486" spans="1:53" x14ac:dyDescent="0.25">
      <c r="A486">
        <v>2</v>
      </c>
      <c r="B486"/>
      <c r="C486">
        <v>6417.4380185999999</v>
      </c>
      <c r="D486">
        <v>6417.4380185999999</v>
      </c>
      <c r="E486">
        <v>6056.5411411300001</v>
      </c>
      <c r="F486">
        <v>6056.5411411300001</v>
      </c>
      <c r="G486">
        <v>5859.8492547199994</v>
      </c>
      <c r="H486">
        <v>5859.8492547199994</v>
      </c>
      <c r="I486">
        <v>5611.85595337</v>
      </c>
      <c r="J486">
        <v>5611.85595337</v>
      </c>
      <c r="K486">
        <v>5518.1996678199994</v>
      </c>
      <c r="L486">
        <v>5518.1996678199994</v>
      </c>
      <c r="M486">
        <v>5534.2224794600006</v>
      </c>
      <c r="N486">
        <v>5534.2224794600006</v>
      </c>
      <c r="O486">
        <v>5602.9435832199997</v>
      </c>
      <c r="P486">
        <v>5602.9435832199997</v>
      </c>
      <c r="Q486">
        <v>6173.36478489</v>
      </c>
      <c r="R486">
        <v>6173.36478489</v>
      </c>
      <c r="S486">
        <v>6532.39871339</v>
      </c>
      <c r="T486">
        <v>6532.39871339</v>
      </c>
      <c r="U486">
        <v>6690.5920883099998</v>
      </c>
      <c r="V486">
        <v>6690.5920883099998</v>
      </c>
      <c r="W486">
        <v>6688.7143450800004</v>
      </c>
      <c r="X486">
        <v>6688.7143450800004</v>
      </c>
      <c r="Y486">
        <v>6672.5737396499999</v>
      </c>
      <c r="Z486">
        <v>6672.5737396499999</v>
      </c>
      <c r="AA486">
        <v>6698.5793463900009</v>
      </c>
      <c r="AB486">
        <v>6698.5793463900009</v>
      </c>
      <c r="AC486">
        <v>6641.1177453400014</v>
      </c>
      <c r="AD486">
        <v>6641.1177453400014</v>
      </c>
      <c r="AE486">
        <v>6611.2574002599986</v>
      </c>
      <c r="AF486">
        <v>6611.2574002599986</v>
      </c>
      <c r="AG486">
        <v>6678.7786870899999</v>
      </c>
      <c r="AH486">
        <v>6678.7786870899999</v>
      </c>
      <c r="AI486">
        <v>6941.2478519300003</v>
      </c>
      <c r="AJ486">
        <v>6941.2478519300003</v>
      </c>
      <c r="AK486">
        <v>7414.5225984799999</v>
      </c>
      <c r="AL486">
        <v>7414.5225984799999</v>
      </c>
      <c r="AM486">
        <v>7665.7631619599997</v>
      </c>
      <c r="AN486">
        <v>7665.7631619599997</v>
      </c>
      <c r="AO486">
        <v>7495.5430825200001</v>
      </c>
      <c r="AP486" s="195">
        <v>7495.5430825200001</v>
      </c>
      <c r="AQ486">
        <v>7134.8272654399998</v>
      </c>
      <c r="AR486">
        <v>7134.8272654399998</v>
      </c>
      <c r="AS486">
        <v>6920.1860100399999</v>
      </c>
      <c r="AT486">
        <v>6920.1860100399999</v>
      </c>
      <c r="AU486">
        <v>6583.7988049699998</v>
      </c>
      <c r="AV486">
        <v>6583.7988049699998</v>
      </c>
      <c r="AW486">
        <v>6685.8723000999998</v>
      </c>
      <c r="AX486">
        <v>6685.8723000999998</v>
      </c>
      <c r="AZ486" s="171">
        <f t="shared" ref="AZ486:AZ491" si="94">MAX(C486:AX486)</f>
        <v>7665.7631619599997</v>
      </c>
      <c r="BA486" s="172">
        <f t="shared" ref="BA486:BA491" si="95">SUM(C486:AX486)/2000</f>
        <v>156.83018802415995</v>
      </c>
    </row>
    <row r="487" spans="1:53" x14ac:dyDescent="0.25">
      <c r="A487">
        <v>3</v>
      </c>
      <c r="B487"/>
      <c r="C487">
        <v>6342.0116774599992</v>
      </c>
      <c r="D487">
        <v>6342.0116774599992</v>
      </c>
      <c r="E487">
        <v>5980.3149175500002</v>
      </c>
      <c r="F487">
        <v>5980.3149175500002</v>
      </c>
      <c r="G487">
        <v>5783.83229441</v>
      </c>
      <c r="H487">
        <v>5783.83229441</v>
      </c>
      <c r="I487">
        <v>5543.5183582700001</v>
      </c>
      <c r="J487">
        <v>5543.5183582700001</v>
      </c>
      <c r="K487">
        <v>5441.6539964200001</v>
      </c>
      <c r="L487">
        <v>5441.6539964200001</v>
      </c>
      <c r="M487">
        <v>5481.0439230900001</v>
      </c>
      <c r="N487">
        <v>5481.0439230900001</v>
      </c>
      <c r="O487">
        <v>5582.5482323900014</v>
      </c>
      <c r="P487">
        <v>5582.5482323900014</v>
      </c>
      <c r="Q487">
        <v>6188.72785398</v>
      </c>
      <c r="R487">
        <v>6188.72785398</v>
      </c>
      <c r="S487">
        <v>6556.0254121200014</v>
      </c>
      <c r="T487">
        <v>6556.0254121200014</v>
      </c>
      <c r="U487">
        <v>6690.7893287100014</v>
      </c>
      <c r="V487">
        <v>6690.7893287100014</v>
      </c>
      <c r="W487">
        <v>6666.5301127100001</v>
      </c>
      <c r="X487">
        <v>6666.5301127100001</v>
      </c>
      <c r="Y487">
        <v>6628.8699914600002</v>
      </c>
      <c r="Z487">
        <v>6628.8699914600002</v>
      </c>
      <c r="AA487">
        <v>6637.3371368500002</v>
      </c>
      <c r="AB487">
        <v>6637.3371368500002</v>
      </c>
      <c r="AC487">
        <v>6562.4251714900001</v>
      </c>
      <c r="AD487">
        <v>6562.4251714900001</v>
      </c>
      <c r="AE487">
        <v>6531.1055984499999</v>
      </c>
      <c r="AF487">
        <v>6531.1055984499999</v>
      </c>
      <c r="AG487">
        <v>6599.5020062699996</v>
      </c>
      <c r="AH487">
        <v>6599.5020062699996</v>
      </c>
      <c r="AI487">
        <v>6820.9884295699994</v>
      </c>
      <c r="AJ487">
        <v>6820.9884295699994</v>
      </c>
      <c r="AK487">
        <v>7297.8909667500002</v>
      </c>
      <c r="AL487">
        <v>7297.8909667500002</v>
      </c>
      <c r="AM487">
        <v>7627.3184935000008</v>
      </c>
      <c r="AN487">
        <v>7627.3184935000008</v>
      </c>
      <c r="AO487">
        <v>7561.7876730500002</v>
      </c>
      <c r="AP487" s="195">
        <v>7561.7876730500002</v>
      </c>
      <c r="AQ487">
        <v>7207.9447092800001</v>
      </c>
      <c r="AR487">
        <v>7207.9447092800001</v>
      </c>
      <c r="AS487">
        <v>6927.7427989999996</v>
      </c>
      <c r="AT487">
        <v>6927.7427989999996</v>
      </c>
      <c r="AU487">
        <v>6525.6997142999999</v>
      </c>
      <c r="AV487">
        <v>6525.6997142999999</v>
      </c>
      <c r="AW487">
        <v>6620.5241921899997</v>
      </c>
      <c r="AX487">
        <v>6620.5241921899997</v>
      </c>
      <c r="AZ487" s="171">
        <f t="shared" si="94"/>
        <v>7627.3184935000008</v>
      </c>
      <c r="BA487" s="172">
        <f t="shared" si="95"/>
        <v>155.80613298926994</v>
      </c>
    </row>
    <row r="488" spans="1:53" x14ac:dyDescent="0.25">
      <c r="A488">
        <v>4</v>
      </c>
      <c r="B488"/>
      <c r="C488">
        <v>6240.3778906699999</v>
      </c>
      <c r="D488">
        <v>6240.3778906699999</v>
      </c>
      <c r="E488">
        <v>5885.6701139199986</v>
      </c>
      <c r="F488">
        <v>5885.6701139199986</v>
      </c>
      <c r="G488">
        <v>5692.2240066499999</v>
      </c>
      <c r="H488">
        <v>5692.2240066499999</v>
      </c>
      <c r="I488">
        <v>5450.7716258600003</v>
      </c>
      <c r="J488">
        <v>5450.7716258600003</v>
      </c>
      <c r="K488">
        <v>5362.6393039599998</v>
      </c>
      <c r="L488">
        <v>5362.6393039599998</v>
      </c>
      <c r="M488">
        <v>5408.9643555399998</v>
      </c>
      <c r="N488">
        <v>5408.9643555399998</v>
      </c>
      <c r="O488">
        <v>5512.1212404500002</v>
      </c>
      <c r="P488">
        <v>5512.1212404500002</v>
      </c>
      <c r="Q488">
        <v>6098.8437765399995</v>
      </c>
      <c r="R488">
        <v>6098.8437765399995</v>
      </c>
      <c r="S488">
        <v>6451.5648372300002</v>
      </c>
      <c r="T488">
        <v>6451.5648372300002</v>
      </c>
      <c r="U488">
        <v>6589.2906382000001</v>
      </c>
      <c r="V488">
        <v>6589.2906382000001</v>
      </c>
      <c r="W488">
        <v>6571.1934200699998</v>
      </c>
      <c r="X488">
        <v>6571.1934200699998</v>
      </c>
      <c r="Y488">
        <v>6541.1166669099994</v>
      </c>
      <c r="Z488">
        <v>6541.1166669099994</v>
      </c>
      <c r="AA488">
        <v>6552.52343045</v>
      </c>
      <c r="AB488">
        <v>6552.52343045</v>
      </c>
      <c r="AC488">
        <v>6476.2316678999996</v>
      </c>
      <c r="AD488">
        <v>6476.2316678999996</v>
      </c>
      <c r="AE488">
        <v>6443.7241506099999</v>
      </c>
      <c r="AF488">
        <v>6443.7241506099999</v>
      </c>
      <c r="AG488">
        <v>6506.1555586200002</v>
      </c>
      <c r="AH488">
        <v>6506.1555586200002</v>
      </c>
      <c r="AI488">
        <v>6717.8226292700001</v>
      </c>
      <c r="AJ488">
        <v>6717.8226292700001</v>
      </c>
      <c r="AK488">
        <v>7161.9187110499997</v>
      </c>
      <c r="AL488">
        <v>7161.9187110499997</v>
      </c>
      <c r="AM488">
        <v>7479.1182129500003</v>
      </c>
      <c r="AN488">
        <v>7479.1182129500003</v>
      </c>
      <c r="AO488">
        <v>7395.3939716499999</v>
      </c>
      <c r="AP488">
        <v>7395.3939716499999</v>
      </c>
      <c r="AQ488">
        <v>7050.9889115899996</v>
      </c>
      <c r="AR488" s="195">
        <v>7050.9889115899996</v>
      </c>
      <c r="AS488">
        <v>6789.0853431599999</v>
      </c>
      <c r="AT488">
        <v>6789.0853431599999</v>
      </c>
      <c r="AU488">
        <v>6401.0437435599997</v>
      </c>
      <c r="AV488">
        <v>6401.0437435599997</v>
      </c>
      <c r="AW488">
        <v>6492.1452697599998</v>
      </c>
      <c r="AX488">
        <v>6492.1452697599998</v>
      </c>
      <c r="AZ488" s="171">
        <f t="shared" si="94"/>
        <v>7479.1182129500003</v>
      </c>
      <c r="BA488" s="172">
        <f t="shared" si="95"/>
        <v>153.27092947656999</v>
      </c>
    </row>
    <row r="489" spans="1:53" x14ac:dyDescent="0.25">
      <c r="A489">
        <v>5</v>
      </c>
      <c r="B489"/>
      <c r="C489">
        <v>6287.9506230999996</v>
      </c>
      <c r="D489">
        <v>6287.9506230999996</v>
      </c>
      <c r="E489">
        <v>5950.1498381399997</v>
      </c>
      <c r="F489">
        <v>5950.1498381399997</v>
      </c>
      <c r="G489">
        <v>5768.6825276700001</v>
      </c>
      <c r="H489">
        <v>5768.6825276700001</v>
      </c>
      <c r="I489">
        <v>5544.5295638400003</v>
      </c>
      <c r="J489">
        <v>5544.5295638400003</v>
      </c>
      <c r="K489">
        <v>5452.4954276499993</v>
      </c>
      <c r="L489">
        <v>5452.4954276499993</v>
      </c>
      <c r="M489">
        <v>5521.0396664700002</v>
      </c>
      <c r="N489">
        <v>5521.0396664700002</v>
      </c>
      <c r="O489">
        <v>5614.7641684499986</v>
      </c>
      <c r="P489">
        <v>5614.7641684499986</v>
      </c>
      <c r="Q489">
        <v>6161.58088159</v>
      </c>
      <c r="R489">
        <v>6161.58088159</v>
      </c>
      <c r="S489">
        <v>6492.9115207399991</v>
      </c>
      <c r="T489">
        <v>6492.9115207399991</v>
      </c>
      <c r="U489">
        <v>6623.2937016699998</v>
      </c>
      <c r="V489">
        <v>6623.2937016699998</v>
      </c>
      <c r="W489">
        <v>6599.57950858</v>
      </c>
      <c r="X489">
        <v>6599.57950858</v>
      </c>
      <c r="Y489">
        <v>6566.5365484399999</v>
      </c>
      <c r="Z489">
        <v>6566.5365484399999</v>
      </c>
      <c r="AA489">
        <v>6575.4611495600002</v>
      </c>
      <c r="AB489">
        <v>6575.4611495600002</v>
      </c>
      <c r="AC489">
        <v>6520.0078695699985</v>
      </c>
      <c r="AD489">
        <v>6520.0078695699985</v>
      </c>
      <c r="AE489">
        <v>6491.7894853500002</v>
      </c>
      <c r="AF489">
        <v>6491.7894853500002</v>
      </c>
      <c r="AG489">
        <v>6550.5381342800001</v>
      </c>
      <c r="AH489">
        <v>6550.5381342800001</v>
      </c>
      <c r="AI489">
        <v>6743.8332512100014</v>
      </c>
      <c r="AJ489">
        <v>6743.8332512100014</v>
      </c>
      <c r="AK489">
        <v>7166.5302999300002</v>
      </c>
      <c r="AL489">
        <v>7166.5302999300002</v>
      </c>
      <c r="AM489">
        <v>7488.5351611299993</v>
      </c>
      <c r="AN489">
        <v>7488.5351611299993</v>
      </c>
      <c r="AO489">
        <v>7415.9864098399994</v>
      </c>
      <c r="AP489">
        <v>7415.9864098399994</v>
      </c>
      <c r="AQ489">
        <v>7076.3834901499986</v>
      </c>
      <c r="AR489" s="195">
        <v>7076.3834901499986</v>
      </c>
      <c r="AS489">
        <v>6815.2657983999998</v>
      </c>
      <c r="AT489">
        <v>6815.2657983999998</v>
      </c>
      <c r="AU489">
        <v>6440.2383296799999</v>
      </c>
      <c r="AV489">
        <v>6440.2383296799999</v>
      </c>
      <c r="AW489">
        <v>6543.6257554099993</v>
      </c>
      <c r="AX489">
        <v>6543.6257554099993</v>
      </c>
      <c r="AZ489" s="171">
        <f t="shared" si="94"/>
        <v>7488.5351611299993</v>
      </c>
      <c r="BA489" s="172">
        <f t="shared" si="95"/>
        <v>154.41170911084993</v>
      </c>
    </row>
    <row r="490" spans="1:53" x14ac:dyDescent="0.25">
      <c r="A490">
        <v>6</v>
      </c>
      <c r="B490"/>
      <c r="C490">
        <v>6374.4531634099994</v>
      </c>
      <c r="D490">
        <v>6374.4531634099994</v>
      </c>
      <c r="E490">
        <v>6013.74372253</v>
      </c>
      <c r="F490">
        <v>6013.74372253</v>
      </c>
      <c r="G490">
        <v>5754.17773708</v>
      </c>
      <c r="H490">
        <v>5754.17773708</v>
      </c>
      <c r="I490">
        <v>5560.8410463800001</v>
      </c>
      <c r="J490">
        <v>5560.8410463800001</v>
      </c>
      <c r="K490">
        <v>5378.8641381199996</v>
      </c>
      <c r="L490">
        <v>5378.8641381199996</v>
      </c>
      <c r="M490">
        <v>5186.1539826099997</v>
      </c>
      <c r="N490">
        <v>5186.1539826099997</v>
      </c>
      <c r="O490">
        <v>5092.4881617200008</v>
      </c>
      <c r="P490">
        <v>5092.4881617200008</v>
      </c>
      <c r="Q490">
        <v>5362.4913271699997</v>
      </c>
      <c r="R490">
        <v>5362.4913271699997</v>
      </c>
      <c r="S490">
        <v>5653.35407691</v>
      </c>
      <c r="T490">
        <v>5653.35407691</v>
      </c>
      <c r="U490">
        <v>5965.2291145700001</v>
      </c>
      <c r="V490">
        <v>5965.2291145700001</v>
      </c>
      <c r="W490">
        <v>6241.0953181300001</v>
      </c>
      <c r="X490">
        <v>6241.0953181300001</v>
      </c>
      <c r="Y490">
        <v>6424.4916007800002</v>
      </c>
      <c r="Z490">
        <v>6424.4916007800002</v>
      </c>
      <c r="AA490">
        <v>6575.6316106100003</v>
      </c>
      <c r="AB490">
        <v>6575.6316106100003</v>
      </c>
      <c r="AC490">
        <v>6544.0540508600006</v>
      </c>
      <c r="AD490">
        <v>6544.0540508600006</v>
      </c>
      <c r="AE490">
        <v>6497.7959613799994</v>
      </c>
      <c r="AF490">
        <v>6497.7959613799994</v>
      </c>
      <c r="AG490">
        <v>6476.72377624</v>
      </c>
      <c r="AH490">
        <v>6476.72377624</v>
      </c>
      <c r="AI490">
        <v>6571.2676893900007</v>
      </c>
      <c r="AJ490">
        <v>6571.2676893900007</v>
      </c>
      <c r="AK490">
        <v>7031.9240897899999</v>
      </c>
      <c r="AL490">
        <v>7031.9240897899999</v>
      </c>
      <c r="AM490">
        <v>7259.4783226500003</v>
      </c>
      <c r="AN490">
        <v>7259.4783226500003</v>
      </c>
      <c r="AO490">
        <v>7228.6938946300006</v>
      </c>
      <c r="AP490">
        <v>7228.6938946300006</v>
      </c>
      <c r="AQ490">
        <v>6990.1663789100003</v>
      </c>
      <c r="AR490" s="195">
        <v>6990.1663789100003</v>
      </c>
      <c r="AS490">
        <v>6765.1010213299996</v>
      </c>
      <c r="AT490">
        <v>6765.1010213299996</v>
      </c>
      <c r="AU490">
        <v>6435.8360256199994</v>
      </c>
      <c r="AV490">
        <v>6435.8360256199994</v>
      </c>
      <c r="AW490">
        <v>6500.0121625100001</v>
      </c>
      <c r="AX490">
        <v>6500.0121625100001</v>
      </c>
      <c r="AZ490" s="171">
        <f t="shared" si="94"/>
        <v>7259.4783226500003</v>
      </c>
      <c r="BA490" s="172">
        <f t="shared" si="95"/>
        <v>149.88406837333002</v>
      </c>
    </row>
    <row r="491" spans="1:53" x14ac:dyDescent="0.25">
      <c r="A491">
        <v>7</v>
      </c>
      <c r="B491"/>
      <c r="C491">
        <v>6762.76280443</v>
      </c>
      <c r="D491">
        <v>6762.76280443</v>
      </c>
      <c r="E491">
        <v>6353.3810513500002</v>
      </c>
      <c r="F491">
        <v>6353.3810513500002</v>
      </c>
      <c r="G491">
        <v>6065.0905344100001</v>
      </c>
      <c r="H491">
        <v>6065.0905344100001</v>
      </c>
      <c r="I491">
        <v>5849.2705398799999</v>
      </c>
      <c r="J491">
        <v>5849.2705398799999</v>
      </c>
      <c r="K491">
        <v>5692.9380262200002</v>
      </c>
      <c r="L491">
        <v>5692.9380262200002</v>
      </c>
      <c r="M491">
        <v>5431.8858429900001</v>
      </c>
      <c r="N491">
        <v>5431.8858429900001</v>
      </c>
      <c r="O491">
        <v>5137.3400643599998</v>
      </c>
      <c r="P491">
        <v>5137.3400643599998</v>
      </c>
      <c r="Q491">
        <v>5005.9630899800004</v>
      </c>
      <c r="R491">
        <v>5005.9630899800004</v>
      </c>
      <c r="S491">
        <v>5082.9524115200002</v>
      </c>
      <c r="T491">
        <v>5082.9524115200002</v>
      </c>
      <c r="U491">
        <v>5492.8291792700002</v>
      </c>
      <c r="V491">
        <v>5492.8291792700002</v>
      </c>
      <c r="W491">
        <v>5960.0393783199997</v>
      </c>
      <c r="X491">
        <v>5960.0393783199997</v>
      </c>
      <c r="Y491">
        <v>6282.4056224399992</v>
      </c>
      <c r="Z491">
        <v>6282.4056224399992</v>
      </c>
      <c r="AA491">
        <v>6562.7178788000001</v>
      </c>
      <c r="AB491">
        <v>6562.7178788000001</v>
      </c>
      <c r="AC491">
        <v>6659.1757407900004</v>
      </c>
      <c r="AD491">
        <v>6659.1757407900004</v>
      </c>
      <c r="AE491">
        <v>6615.70086773</v>
      </c>
      <c r="AF491">
        <v>6615.70086773</v>
      </c>
      <c r="AG491">
        <v>6566.0446914900003</v>
      </c>
      <c r="AH491">
        <v>6566.0446914900003</v>
      </c>
      <c r="AI491">
        <v>6775.5595412599996</v>
      </c>
      <c r="AJ491">
        <v>6775.5595412599996</v>
      </c>
      <c r="AK491">
        <v>7505.8744858800001</v>
      </c>
      <c r="AL491">
        <v>7505.8744858800001</v>
      </c>
      <c r="AM491">
        <v>7815.8783137800001</v>
      </c>
      <c r="AN491">
        <v>7815.8783137800001</v>
      </c>
      <c r="AO491">
        <v>7640.4305421400004</v>
      </c>
      <c r="AP491">
        <v>7640.4305421400004</v>
      </c>
      <c r="AQ491">
        <v>7179.9694488599998</v>
      </c>
      <c r="AR491" s="195">
        <v>7179.9694488599998</v>
      </c>
      <c r="AS491">
        <v>6850.0091384699999</v>
      </c>
      <c r="AT491">
        <v>6850.0091384699999</v>
      </c>
      <c r="AU491">
        <v>6599.27418794</v>
      </c>
      <c r="AV491">
        <v>6599.27418794</v>
      </c>
      <c r="AW491">
        <v>6796.6037161100003</v>
      </c>
      <c r="AX491">
        <v>6796.6037161100003</v>
      </c>
      <c r="AZ491" s="171">
        <f t="shared" si="94"/>
        <v>7815.8783137800001</v>
      </c>
      <c r="BA491" s="172">
        <f t="shared" si="95"/>
        <v>152.68409709842001</v>
      </c>
    </row>
    <row r="492" spans="1:53"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s="195"/>
      <c r="AS492"/>
      <c r="AT492"/>
      <c r="AU492"/>
      <c r="AV492"/>
      <c r="AW492"/>
      <c r="AX492"/>
    </row>
    <row r="493" spans="1:53" x14ac:dyDescent="0.25">
      <c r="A493" t="s">
        <v>241</v>
      </c>
      <c r="B493">
        <v>49</v>
      </c>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s="195"/>
      <c r="AS493"/>
      <c r="AT493"/>
      <c r="AU493"/>
      <c r="AV493"/>
      <c r="AW493"/>
      <c r="AX493"/>
      <c r="AZ493"/>
      <c r="BA493"/>
    </row>
    <row r="494" spans="1:53" x14ac:dyDescent="0.25">
      <c r="A494" t="s">
        <v>78</v>
      </c>
      <c r="B494" t="s">
        <v>242</v>
      </c>
      <c r="C494" t="s">
        <v>272</v>
      </c>
      <c r="D494" t="s">
        <v>273</v>
      </c>
      <c r="E494" t="s">
        <v>272</v>
      </c>
      <c r="F494" t="s">
        <v>273</v>
      </c>
      <c r="G494" t="s">
        <v>272</v>
      </c>
      <c r="H494" t="s">
        <v>273</v>
      </c>
      <c r="I494" t="s">
        <v>272</v>
      </c>
      <c r="J494" t="s">
        <v>273</v>
      </c>
      <c r="K494" t="s">
        <v>272</v>
      </c>
      <c r="L494" t="s">
        <v>273</v>
      </c>
      <c r="M494" t="s">
        <v>272</v>
      </c>
      <c r="N494" t="s">
        <v>273</v>
      </c>
      <c r="O494" t="s">
        <v>272</v>
      </c>
      <c r="P494" t="s">
        <v>273</v>
      </c>
      <c r="Q494" t="s">
        <v>272</v>
      </c>
      <c r="R494" t="s">
        <v>273</v>
      </c>
      <c r="S494" t="s">
        <v>272</v>
      </c>
      <c r="T494" t="s">
        <v>273</v>
      </c>
      <c r="U494" t="s">
        <v>272</v>
      </c>
      <c r="V494" t="s">
        <v>273</v>
      </c>
      <c r="W494" t="s">
        <v>272</v>
      </c>
      <c r="X494" t="s">
        <v>273</v>
      </c>
      <c r="Y494" t="s">
        <v>272</v>
      </c>
      <c r="Z494" t="s">
        <v>273</v>
      </c>
      <c r="AA494" t="s">
        <v>272</v>
      </c>
      <c r="AB494" t="s">
        <v>273</v>
      </c>
      <c r="AC494" t="s">
        <v>272</v>
      </c>
      <c r="AD494" t="s">
        <v>273</v>
      </c>
      <c r="AE494" t="s">
        <v>272</v>
      </c>
      <c r="AF494" t="s">
        <v>273</v>
      </c>
      <c r="AG494" t="s">
        <v>272</v>
      </c>
      <c r="AH494" t="s">
        <v>273</v>
      </c>
      <c r="AI494" t="s">
        <v>272</v>
      </c>
      <c r="AJ494" t="s">
        <v>273</v>
      </c>
      <c r="AK494" t="s">
        <v>272</v>
      </c>
      <c r="AL494" t="s">
        <v>273</v>
      </c>
      <c r="AM494" t="s">
        <v>272</v>
      </c>
      <c r="AN494" t="s">
        <v>273</v>
      </c>
      <c r="AO494" t="s">
        <v>272</v>
      </c>
      <c r="AP494" t="s">
        <v>273</v>
      </c>
      <c r="AQ494" t="s">
        <v>272</v>
      </c>
      <c r="AR494" t="s">
        <v>273</v>
      </c>
      <c r="AS494" t="s">
        <v>272</v>
      </c>
      <c r="AT494" t="s">
        <v>273</v>
      </c>
      <c r="AU494" t="s">
        <v>272</v>
      </c>
      <c r="AV494" t="s">
        <v>273</v>
      </c>
      <c r="AW494" t="s">
        <v>272</v>
      </c>
      <c r="AX494" s="195" t="s">
        <v>243</v>
      </c>
      <c r="AZ494"/>
      <c r="BA494"/>
    </row>
    <row r="495" spans="1:53" x14ac:dyDescent="0.25">
      <c r="A495">
        <v>1</v>
      </c>
      <c r="B495"/>
      <c r="C495">
        <v>6415.5673207299997</v>
      </c>
      <c r="D495">
        <v>6415.5673207299997</v>
      </c>
      <c r="E495">
        <v>5995.5198770399993</v>
      </c>
      <c r="F495">
        <v>5995.5198770399993</v>
      </c>
      <c r="G495">
        <v>5757.3922667099996</v>
      </c>
      <c r="H495">
        <v>5757.3922667099996</v>
      </c>
      <c r="I495">
        <v>5494.5758417600009</v>
      </c>
      <c r="J495">
        <v>5494.5758417600009</v>
      </c>
      <c r="K495">
        <v>5378.0933592800002</v>
      </c>
      <c r="L495">
        <v>5378.0933592800002</v>
      </c>
      <c r="M495">
        <v>5399.6814945100004</v>
      </c>
      <c r="N495">
        <v>5399.6814945100004</v>
      </c>
      <c r="O495">
        <v>5493.32140712</v>
      </c>
      <c r="P495">
        <v>5493.32140712</v>
      </c>
      <c r="Q495">
        <v>6118.5007179900003</v>
      </c>
      <c r="R495">
        <v>6118.5007179900003</v>
      </c>
      <c r="S495">
        <v>6518.9245921600004</v>
      </c>
      <c r="T495">
        <v>6518.9245921600004</v>
      </c>
      <c r="U495">
        <v>6740.1062499500003</v>
      </c>
      <c r="V495">
        <v>6740.1062499500003</v>
      </c>
      <c r="W495">
        <v>6763.55012541</v>
      </c>
      <c r="X495">
        <v>6763.55012541</v>
      </c>
      <c r="Y495">
        <v>6761.9978420099997</v>
      </c>
      <c r="Z495">
        <v>6761.9978420099997</v>
      </c>
      <c r="AA495">
        <v>6791.2397443</v>
      </c>
      <c r="AB495">
        <v>6791.2397443</v>
      </c>
      <c r="AC495">
        <v>6725.3972945500009</v>
      </c>
      <c r="AD495">
        <v>6725.3972945500009</v>
      </c>
      <c r="AE495">
        <v>6685.4491287000001</v>
      </c>
      <c r="AF495">
        <v>6685.4491287000001</v>
      </c>
      <c r="AG495">
        <v>6749.4295637300002</v>
      </c>
      <c r="AH495">
        <v>6749.4295637300002</v>
      </c>
      <c r="AI495">
        <v>7000.3255741899993</v>
      </c>
      <c r="AJ495">
        <v>7000.3255741899993</v>
      </c>
      <c r="AK495">
        <v>7541.19677185</v>
      </c>
      <c r="AL495">
        <v>7541.19677185</v>
      </c>
      <c r="AM495">
        <v>7821.1329529399991</v>
      </c>
      <c r="AN495">
        <v>7821.1329529399991</v>
      </c>
      <c r="AO495">
        <v>7686.0069640499996</v>
      </c>
      <c r="AP495">
        <v>7686.0069640499996</v>
      </c>
      <c r="AQ495">
        <v>7313.2960848500006</v>
      </c>
      <c r="AR495" s="195">
        <v>7313.2960848500006</v>
      </c>
      <c r="AS495">
        <v>7035.5399485600001</v>
      </c>
      <c r="AT495">
        <v>7035.5399485600001</v>
      </c>
      <c r="AU495">
        <v>6633.2470315500004</v>
      </c>
      <c r="AV495">
        <v>6633.2470315500004</v>
      </c>
      <c r="AW495">
        <v>6709.9898181999997</v>
      </c>
      <c r="AX495">
        <v>6709.9898181999997</v>
      </c>
      <c r="AZ495" s="171">
        <f>MAX(C495:AX495)</f>
        <v>7821.1329529399991</v>
      </c>
      <c r="BA495" s="172">
        <f>SUM(C495:AX495)/2000</f>
        <v>157.52948197213996</v>
      </c>
    </row>
    <row r="496" spans="1:53" x14ac:dyDescent="0.25">
      <c r="A496">
        <v>2</v>
      </c>
      <c r="B496"/>
      <c r="C496">
        <v>6321.9560232399999</v>
      </c>
      <c r="D496">
        <v>6321.9560232399999</v>
      </c>
      <c r="E496">
        <v>5945.3052376999995</v>
      </c>
      <c r="F496">
        <v>5945.3052376999995</v>
      </c>
      <c r="G496">
        <v>5735.9259579499994</v>
      </c>
      <c r="H496">
        <v>5735.9259579499994</v>
      </c>
      <c r="I496">
        <v>5493.5150884499999</v>
      </c>
      <c r="J496">
        <v>5493.5150884499999</v>
      </c>
      <c r="K496">
        <v>5393.2871594099997</v>
      </c>
      <c r="L496">
        <v>5393.2871594099997</v>
      </c>
      <c r="M496">
        <v>5444.4223808799998</v>
      </c>
      <c r="N496">
        <v>5444.4223808799998</v>
      </c>
      <c r="O496">
        <v>5529.40032969</v>
      </c>
      <c r="P496">
        <v>5529.40032969</v>
      </c>
      <c r="Q496">
        <v>6083.5788414199997</v>
      </c>
      <c r="R496">
        <v>6083.5788414199997</v>
      </c>
      <c r="S496">
        <v>6421.5819916199998</v>
      </c>
      <c r="T496">
        <v>6421.5819916199998</v>
      </c>
      <c r="U496">
        <v>6608.5752540900003</v>
      </c>
      <c r="V496">
        <v>6608.5752540900003</v>
      </c>
      <c r="W496">
        <v>6617.3196589899999</v>
      </c>
      <c r="X496">
        <v>6617.3196589899999</v>
      </c>
      <c r="Y496">
        <v>6611.5271664900001</v>
      </c>
      <c r="Z496">
        <v>6611.5271664900001</v>
      </c>
      <c r="AA496">
        <v>6636.2371731200001</v>
      </c>
      <c r="AB496">
        <v>6636.2371731200001</v>
      </c>
      <c r="AC496">
        <v>6567.8963964900004</v>
      </c>
      <c r="AD496">
        <v>6567.8963964900004</v>
      </c>
      <c r="AE496">
        <v>6536.18809977</v>
      </c>
      <c r="AF496">
        <v>6536.18809977</v>
      </c>
      <c r="AG496">
        <v>6594.7008505500007</v>
      </c>
      <c r="AH496">
        <v>6594.7008505500007</v>
      </c>
      <c r="AI496">
        <v>6812.9111531999997</v>
      </c>
      <c r="AJ496">
        <v>6812.9111531999997</v>
      </c>
      <c r="AK496">
        <v>7292.5785707599998</v>
      </c>
      <c r="AL496">
        <v>7292.5785707599998</v>
      </c>
      <c r="AM496">
        <v>7553.9854558300003</v>
      </c>
      <c r="AN496">
        <v>7553.9854558300003</v>
      </c>
      <c r="AO496">
        <v>7438.9030595499999</v>
      </c>
      <c r="AP496">
        <v>7438.9030595499999</v>
      </c>
      <c r="AQ496">
        <v>7087.1750090100004</v>
      </c>
      <c r="AR496" s="195">
        <v>7087.1750090100004</v>
      </c>
      <c r="AS496">
        <v>6831.8684462299998</v>
      </c>
      <c r="AT496">
        <v>6831.8684462299998</v>
      </c>
      <c r="AU496">
        <v>6463.9975452100007</v>
      </c>
      <c r="AV496">
        <v>6463.9975452100007</v>
      </c>
      <c r="AW496">
        <v>6559.6858557799997</v>
      </c>
      <c r="AX496">
        <v>6559.6858557799997</v>
      </c>
      <c r="AZ496" s="171">
        <f t="shared" ref="AZ496:AZ501" si="96">MAX(C496:AX496)</f>
        <v>7553.9854558300003</v>
      </c>
      <c r="BA496" s="172">
        <f t="shared" ref="BA496:BA501" si="97">SUM(C496:AX496)/2000</f>
        <v>154.58252270542999</v>
      </c>
    </row>
    <row r="497" spans="1:53" x14ac:dyDescent="0.25">
      <c r="A497">
        <v>3</v>
      </c>
      <c r="B497"/>
      <c r="C497">
        <v>6483.9403656799996</v>
      </c>
      <c r="D497">
        <v>6483.9403656799996</v>
      </c>
      <c r="E497">
        <v>6103.3956204999986</v>
      </c>
      <c r="F497">
        <v>6103.3956204999986</v>
      </c>
      <c r="G497">
        <v>5889.1890925799999</v>
      </c>
      <c r="H497">
        <v>5889.1890925799999</v>
      </c>
      <c r="I497">
        <v>5631.3787472700014</v>
      </c>
      <c r="J497">
        <v>5631.3787472700014</v>
      </c>
      <c r="K497">
        <v>5525.49322596</v>
      </c>
      <c r="L497">
        <v>5525.49322596</v>
      </c>
      <c r="M497">
        <v>5557.8740459099999</v>
      </c>
      <c r="N497">
        <v>5557.8740459099999</v>
      </c>
      <c r="O497">
        <v>5634.6307198799996</v>
      </c>
      <c r="P497">
        <v>5634.6307198799996</v>
      </c>
      <c r="Q497">
        <v>6215.8355988399999</v>
      </c>
      <c r="R497">
        <v>6215.8355988399999</v>
      </c>
      <c r="S497">
        <v>6576.3302747400003</v>
      </c>
      <c r="T497">
        <v>6576.3302747400003</v>
      </c>
      <c r="U497">
        <v>6758.4652192499998</v>
      </c>
      <c r="V497">
        <v>6758.4652192499998</v>
      </c>
      <c r="W497">
        <v>6753.6491927099996</v>
      </c>
      <c r="X497">
        <v>6753.6491927099996</v>
      </c>
      <c r="Y497">
        <v>6735.0126979800007</v>
      </c>
      <c r="Z497">
        <v>6735.0126979800007</v>
      </c>
      <c r="AA497">
        <v>6752.10510196</v>
      </c>
      <c r="AB497">
        <v>6752.10510196</v>
      </c>
      <c r="AC497">
        <v>6679.8953001</v>
      </c>
      <c r="AD497">
        <v>6679.8953001</v>
      </c>
      <c r="AE497">
        <v>6642.1439933199999</v>
      </c>
      <c r="AF497">
        <v>6642.1439933199999</v>
      </c>
      <c r="AG497">
        <v>6696.9456590700001</v>
      </c>
      <c r="AH497">
        <v>6696.9456590700001</v>
      </c>
      <c r="AI497">
        <v>6892.9771466999991</v>
      </c>
      <c r="AJ497">
        <v>6892.9771466999991</v>
      </c>
      <c r="AK497">
        <v>7381.4263633999999</v>
      </c>
      <c r="AL497">
        <v>7381.4263633999999</v>
      </c>
      <c r="AM497">
        <v>7678.3012755299997</v>
      </c>
      <c r="AN497">
        <v>7678.3012755299997</v>
      </c>
      <c r="AO497">
        <v>7649.5205285299999</v>
      </c>
      <c r="AP497">
        <v>7649.5205285299999</v>
      </c>
      <c r="AQ497">
        <v>7325.4588444400006</v>
      </c>
      <c r="AR497" s="195">
        <v>7325.4588444400006</v>
      </c>
      <c r="AS497">
        <v>7054.8357506000011</v>
      </c>
      <c r="AT497">
        <v>7054.8357506000011</v>
      </c>
      <c r="AU497">
        <v>6655.27904476</v>
      </c>
      <c r="AV497">
        <v>6655.27904476</v>
      </c>
      <c r="AW497">
        <v>6751.1762196400005</v>
      </c>
      <c r="AX497">
        <v>6751.1762196400005</v>
      </c>
      <c r="AZ497" s="171">
        <f t="shared" si="96"/>
        <v>7678.3012755299997</v>
      </c>
      <c r="BA497" s="172">
        <f t="shared" si="97"/>
        <v>158.02526002935002</v>
      </c>
    </row>
    <row r="498" spans="1:53" x14ac:dyDescent="0.25">
      <c r="A498">
        <v>4</v>
      </c>
      <c r="B498"/>
      <c r="C498">
        <v>6596.7979902100014</v>
      </c>
      <c r="D498">
        <v>6596.7979902100014</v>
      </c>
      <c r="E498">
        <v>6195.3397730400002</v>
      </c>
      <c r="F498">
        <v>6195.3397730400002</v>
      </c>
      <c r="G498">
        <v>5969.0783508599998</v>
      </c>
      <c r="H498">
        <v>5969.0783508599998</v>
      </c>
      <c r="I498">
        <v>5700.5358965599999</v>
      </c>
      <c r="J498">
        <v>5700.5358965599999</v>
      </c>
      <c r="K498">
        <v>5590.9789563499999</v>
      </c>
      <c r="L498">
        <v>5590.9789563499999</v>
      </c>
      <c r="M498">
        <v>5592.4475217199997</v>
      </c>
      <c r="N498">
        <v>5592.4475217199997</v>
      </c>
      <c r="O498">
        <v>5648.9837214199997</v>
      </c>
      <c r="P498">
        <v>5648.9837214199997</v>
      </c>
      <c r="Q498">
        <v>6238.9791438499997</v>
      </c>
      <c r="R498">
        <v>6238.9791438499997</v>
      </c>
      <c r="S498">
        <v>6623.2576634200004</v>
      </c>
      <c r="T498">
        <v>6623.2576634200004</v>
      </c>
      <c r="U498">
        <v>6834.59928528</v>
      </c>
      <c r="V498">
        <v>6834.59928528</v>
      </c>
      <c r="W498">
        <v>6855.8978766700002</v>
      </c>
      <c r="X498">
        <v>6855.8978766700002</v>
      </c>
      <c r="Y498">
        <v>6856.4351454800008</v>
      </c>
      <c r="Z498">
        <v>6856.4351454800008</v>
      </c>
      <c r="AA498">
        <v>6890.1160822499996</v>
      </c>
      <c r="AB498">
        <v>6890.1160822499996</v>
      </c>
      <c r="AC498">
        <v>6816.0936479499996</v>
      </c>
      <c r="AD498">
        <v>6816.0936479499996</v>
      </c>
      <c r="AE498">
        <v>6780.3554453500001</v>
      </c>
      <c r="AF498">
        <v>6780.3554453500001</v>
      </c>
      <c r="AG498">
        <v>6844.3481876599999</v>
      </c>
      <c r="AH498">
        <v>6844.3481876599999</v>
      </c>
      <c r="AI498">
        <v>7098.4534574200006</v>
      </c>
      <c r="AJ498">
        <v>7098.4534574200006</v>
      </c>
      <c r="AK498">
        <v>7630.8028748300003</v>
      </c>
      <c r="AL498">
        <v>7630.8028748300003</v>
      </c>
      <c r="AM498">
        <v>7878.7539882099991</v>
      </c>
      <c r="AN498">
        <v>7878.7539882099991</v>
      </c>
      <c r="AO498">
        <v>7716.3519727000003</v>
      </c>
      <c r="AP498">
        <v>7716.3519727000003</v>
      </c>
      <c r="AQ498">
        <v>7355.4139562800001</v>
      </c>
      <c r="AR498">
        <v>7355.4139562800001</v>
      </c>
      <c r="AS498">
        <v>7121.2134847900006</v>
      </c>
      <c r="AT498">
        <v>7121.2134847900006</v>
      </c>
      <c r="AU498">
        <v>6759.8527648999998</v>
      </c>
      <c r="AV498">
        <v>6759.8527648999998</v>
      </c>
      <c r="AW498" s="195">
        <v>6850.8708542499999</v>
      </c>
      <c r="AX498">
        <v>6850.8708542499999</v>
      </c>
      <c r="AZ498" s="171">
        <f t="shared" si="96"/>
        <v>7878.7539882099991</v>
      </c>
      <c r="BA498" s="172">
        <f t="shared" si="97"/>
        <v>160.44595804144998</v>
      </c>
    </row>
    <row r="499" spans="1:53" x14ac:dyDescent="0.25">
      <c r="A499">
        <v>5</v>
      </c>
      <c r="B499"/>
      <c r="C499">
        <v>6292.1551645899999</v>
      </c>
      <c r="D499">
        <v>6292.1551645899999</v>
      </c>
      <c r="E499">
        <v>5935.96128701</v>
      </c>
      <c r="F499">
        <v>5935.96128701</v>
      </c>
      <c r="G499">
        <v>5737.9903283799986</v>
      </c>
      <c r="H499">
        <v>5737.9903283799986</v>
      </c>
      <c r="I499">
        <v>5499.54926101</v>
      </c>
      <c r="J499">
        <v>5499.54926101</v>
      </c>
      <c r="K499">
        <v>5409.7362314500006</v>
      </c>
      <c r="L499">
        <v>5409.7362314500006</v>
      </c>
      <c r="M499">
        <v>5460.4215494199998</v>
      </c>
      <c r="N499">
        <v>5460.4215494199998</v>
      </c>
      <c r="O499">
        <v>5543.7419113299993</v>
      </c>
      <c r="P499">
        <v>5543.7419113299993</v>
      </c>
      <c r="Q499">
        <v>6080.0429147300001</v>
      </c>
      <c r="R499">
        <v>6080.0429147300001</v>
      </c>
      <c r="S499">
        <v>6389.0586200400003</v>
      </c>
      <c r="T499">
        <v>6389.0586200400003</v>
      </c>
      <c r="U499">
        <v>6550.8983990999996</v>
      </c>
      <c r="V499">
        <v>6550.8983990999996</v>
      </c>
      <c r="W499">
        <v>6544.9755380299994</v>
      </c>
      <c r="X499">
        <v>6544.9755380299994</v>
      </c>
      <c r="Y499">
        <v>6532.7965536399997</v>
      </c>
      <c r="Z499">
        <v>6532.7965536399997</v>
      </c>
      <c r="AA499">
        <v>6553.9841941699997</v>
      </c>
      <c r="AB499">
        <v>6553.9841941699997</v>
      </c>
      <c r="AC499">
        <v>6489.3866771700004</v>
      </c>
      <c r="AD499">
        <v>6489.3866771700004</v>
      </c>
      <c r="AE499">
        <v>6464.8442072099997</v>
      </c>
      <c r="AF499">
        <v>6464.8442072099997</v>
      </c>
      <c r="AG499">
        <v>6526.8060826199999</v>
      </c>
      <c r="AH499">
        <v>6526.8060826199999</v>
      </c>
      <c r="AI499">
        <v>6740.1477486100002</v>
      </c>
      <c r="AJ499">
        <v>6740.1477486100002</v>
      </c>
      <c r="AK499">
        <v>7197.1592499899998</v>
      </c>
      <c r="AL499">
        <v>7197.1592499899998</v>
      </c>
      <c r="AM499">
        <v>7449.0449382299994</v>
      </c>
      <c r="AN499">
        <v>7449.0449382299994</v>
      </c>
      <c r="AO499">
        <v>7345.6320759800001</v>
      </c>
      <c r="AP499">
        <v>7345.6320759800001</v>
      </c>
      <c r="AQ499">
        <v>7006.15176187</v>
      </c>
      <c r="AR499" s="195">
        <v>7006.15176187</v>
      </c>
      <c r="AS499">
        <v>6762.6981561599996</v>
      </c>
      <c r="AT499">
        <v>6762.6981561599996</v>
      </c>
      <c r="AU499">
        <v>6411.5079530399998</v>
      </c>
      <c r="AV499">
        <v>6411.5079530399998</v>
      </c>
      <c r="AW499">
        <v>6523.0719394099997</v>
      </c>
      <c r="AX499">
        <v>6523.0719394099997</v>
      </c>
      <c r="AZ499" s="171">
        <f t="shared" si="96"/>
        <v>7449.0449382299994</v>
      </c>
      <c r="BA499" s="172">
        <f t="shared" si="97"/>
        <v>153.44776274319003</v>
      </c>
    </row>
    <row r="500" spans="1:53" x14ac:dyDescent="0.25">
      <c r="A500">
        <v>6</v>
      </c>
      <c r="B500"/>
      <c r="C500">
        <v>6142.9669900899999</v>
      </c>
      <c r="D500">
        <v>6142.9669900899999</v>
      </c>
      <c r="E500">
        <v>5813.2540409999992</v>
      </c>
      <c r="F500">
        <v>5813.2540409999992</v>
      </c>
      <c r="G500">
        <v>5584.2052015899999</v>
      </c>
      <c r="H500">
        <v>5584.2052015899999</v>
      </c>
      <c r="I500">
        <v>5415.7259926900006</v>
      </c>
      <c r="J500">
        <v>5415.7259926900006</v>
      </c>
      <c r="K500">
        <v>5271.6496071000001</v>
      </c>
      <c r="L500">
        <v>5271.6496071000001</v>
      </c>
      <c r="M500">
        <v>5120.4556054999994</v>
      </c>
      <c r="N500">
        <v>5120.4556054999994</v>
      </c>
      <c r="O500">
        <v>5129.8921099899999</v>
      </c>
      <c r="P500">
        <v>5129.8921099899999</v>
      </c>
      <c r="Q500">
        <v>5472.4848497000003</v>
      </c>
      <c r="R500">
        <v>5472.4848497000003</v>
      </c>
      <c r="S500">
        <v>5767.1644797600002</v>
      </c>
      <c r="T500">
        <v>5767.1644797600002</v>
      </c>
      <c r="U500">
        <v>6016.6041369899986</v>
      </c>
      <c r="V500">
        <v>6016.6041369899986</v>
      </c>
      <c r="W500">
        <v>6233.8112554700001</v>
      </c>
      <c r="X500">
        <v>6233.8112554700001</v>
      </c>
      <c r="Y500">
        <v>6384.7668400299999</v>
      </c>
      <c r="Z500">
        <v>6384.7668400299999</v>
      </c>
      <c r="AA500">
        <v>6502.4142871800004</v>
      </c>
      <c r="AB500">
        <v>6502.4142871800004</v>
      </c>
      <c r="AC500">
        <v>6461.9549310400007</v>
      </c>
      <c r="AD500">
        <v>6461.9549310400007</v>
      </c>
      <c r="AE500">
        <v>6440.93884824</v>
      </c>
      <c r="AF500">
        <v>6440.93884824</v>
      </c>
      <c r="AG500">
        <v>6438.4043018299999</v>
      </c>
      <c r="AH500">
        <v>6438.4043018299999</v>
      </c>
      <c r="AI500">
        <v>6516.8987523400001</v>
      </c>
      <c r="AJ500">
        <v>6516.8987523400001</v>
      </c>
      <c r="AK500">
        <v>6897.6087939600002</v>
      </c>
      <c r="AL500">
        <v>6897.6087939600002</v>
      </c>
      <c r="AM500">
        <v>7104.2242902500002</v>
      </c>
      <c r="AN500">
        <v>7104.2242902500002</v>
      </c>
      <c r="AO500">
        <v>7086.2100584099999</v>
      </c>
      <c r="AP500">
        <v>7086.2100584099999</v>
      </c>
      <c r="AQ500">
        <v>6874.3541752100009</v>
      </c>
      <c r="AR500">
        <v>6874.3541752100009</v>
      </c>
      <c r="AS500">
        <v>6642.6724251399992</v>
      </c>
      <c r="AT500">
        <v>6642.6724251399992</v>
      </c>
      <c r="AU500">
        <v>6293.8544295499996</v>
      </c>
      <c r="AV500" s="195">
        <v>6293.8544295499996</v>
      </c>
      <c r="AW500">
        <v>6314.2528843299997</v>
      </c>
      <c r="AX500">
        <v>6314.2528843299997</v>
      </c>
      <c r="AZ500" s="171">
        <f t="shared" si="96"/>
        <v>7104.2242902500002</v>
      </c>
      <c r="BA500" s="172">
        <f t="shared" si="97"/>
        <v>147.92676928739002</v>
      </c>
    </row>
    <row r="501" spans="1:53" x14ac:dyDescent="0.25">
      <c r="A501">
        <v>7</v>
      </c>
      <c r="B501"/>
      <c r="C501">
        <v>6511.9688263500002</v>
      </c>
      <c r="D501">
        <v>6511.9688263500002</v>
      </c>
      <c r="E501">
        <v>6123.36850779</v>
      </c>
      <c r="F501">
        <v>6123.36850779</v>
      </c>
      <c r="G501">
        <v>5845.97221412</v>
      </c>
      <c r="H501">
        <v>5845.97221412</v>
      </c>
      <c r="I501">
        <v>5644.0814660899996</v>
      </c>
      <c r="J501">
        <v>5644.0814660899996</v>
      </c>
      <c r="K501">
        <v>5501.1101896999999</v>
      </c>
      <c r="L501">
        <v>5501.1101896999999</v>
      </c>
      <c r="M501">
        <v>5259.0927499500003</v>
      </c>
      <c r="N501">
        <v>5259.0927499500003</v>
      </c>
      <c r="O501">
        <v>4985.3434616499999</v>
      </c>
      <c r="P501">
        <v>4985.3434616499999</v>
      </c>
      <c r="Q501">
        <v>4854.7977509299999</v>
      </c>
      <c r="R501">
        <v>4854.7977509299999</v>
      </c>
      <c r="S501">
        <v>4913.4727822700006</v>
      </c>
      <c r="T501">
        <v>4913.4727822700006</v>
      </c>
      <c r="U501">
        <v>5299.3636378000001</v>
      </c>
      <c r="V501">
        <v>5299.3636378000001</v>
      </c>
      <c r="W501">
        <v>5739.3348961600004</v>
      </c>
      <c r="X501">
        <v>5739.3348961600004</v>
      </c>
      <c r="Y501">
        <v>6044.0037087500004</v>
      </c>
      <c r="Z501">
        <v>6044.0037087500004</v>
      </c>
      <c r="AA501">
        <v>6312.8306599999996</v>
      </c>
      <c r="AB501">
        <v>6312.8306599999996</v>
      </c>
      <c r="AC501">
        <v>6403.8453636300001</v>
      </c>
      <c r="AD501">
        <v>6403.8453636300001</v>
      </c>
      <c r="AE501">
        <v>6368.9656039100009</v>
      </c>
      <c r="AF501">
        <v>6368.9656039100009</v>
      </c>
      <c r="AG501">
        <v>6332.9975005300003</v>
      </c>
      <c r="AH501">
        <v>6332.9975005300003</v>
      </c>
      <c r="AI501">
        <v>6553.8402979700004</v>
      </c>
      <c r="AJ501">
        <v>6553.8402979700004</v>
      </c>
      <c r="AK501">
        <v>7266.2845022000001</v>
      </c>
      <c r="AL501">
        <v>7266.2845022000001</v>
      </c>
      <c r="AM501">
        <v>7536.4555842399996</v>
      </c>
      <c r="AN501">
        <v>7536.4555842399996</v>
      </c>
      <c r="AO501">
        <v>7342.6307081399991</v>
      </c>
      <c r="AP501">
        <v>7342.6307081399991</v>
      </c>
      <c r="AQ501">
        <v>6882.5605749900014</v>
      </c>
      <c r="AR501" s="195">
        <v>6882.5605749900014</v>
      </c>
      <c r="AS501">
        <v>6561.3654456200002</v>
      </c>
      <c r="AT501">
        <v>6561.3654456200002</v>
      </c>
      <c r="AU501">
        <v>6330.51441419</v>
      </c>
      <c r="AV501">
        <v>6330.51441419</v>
      </c>
      <c r="AW501">
        <v>6549.8607741899996</v>
      </c>
      <c r="AX501">
        <v>6549.8607741899996</v>
      </c>
      <c r="AZ501" s="171">
        <f t="shared" si="96"/>
        <v>7536.4555842399996</v>
      </c>
      <c r="BA501" s="172">
        <f t="shared" si="97"/>
        <v>147.16406162116999</v>
      </c>
    </row>
    <row r="502" spans="1:53"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s="195"/>
      <c r="AS502"/>
      <c r="AT502"/>
      <c r="AU502"/>
      <c r="AV502"/>
      <c r="AW502"/>
      <c r="AX502"/>
    </row>
    <row r="503" spans="1:53" x14ac:dyDescent="0.25">
      <c r="A503" t="s">
        <v>241</v>
      </c>
      <c r="B503">
        <v>50</v>
      </c>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s="195"/>
      <c r="AS503"/>
      <c r="AT503"/>
      <c r="AU503"/>
      <c r="AV503"/>
      <c r="AW503"/>
      <c r="AX503"/>
      <c r="AZ503"/>
      <c r="BA503"/>
    </row>
    <row r="504" spans="1:53" x14ac:dyDescent="0.25">
      <c r="A504" t="s">
        <v>78</v>
      </c>
      <c r="B504" t="s">
        <v>242</v>
      </c>
      <c r="C504" t="s">
        <v>272</v>
      </c>
      <c r="D504" t="s">
        <v>273</v>
      </c>
      <c r="E504" t="s">
        <v>272</v>
      </c>
      <c r="F504" t="s">
        <v>273</v>
      </c>
      <c r="G504" t="s">
        <v>272</v>
      </c>
      <c r="H504" t="s">
        <v>273</v>
      </c>
      <c r="I504" t="s">
        <v>272</v>
      </c>
      <c r="J504" t="s">
        <v>273</v>
      </c>
      <c r="K504" t="s">
        <v>272</v>
      </c>
      <c r="L504" t="s">
        <v>273</v>
      </c>
      <c r="M504" t="s">
        <v>272</v>
      </c>
      <c r="N504" t="s">
        <v>273</v>
      </c>
      <c r="O504" t="s">
        <v>272</v>
      </c>
      <c r="P504" t="s">
        <v>273</v>
      </c>
      <c r="Q504" t="s">
        <v>272</v>
      </c>
      <c r="R504" t="s">
        <v>273</v>
      </c>
      <c r="S504" t="s">
        <v>272</v>
      </c>
      <c r="T504" t="s">
        <v>273</v>
      </c>
      <c r="U504" t="s">
        <v>272</v>
      </c>
      <c r="V504" t="s">
        <v>273</v>
      </c>
      <c r="W504" t="s">
        <v>272</v>
      </c>
      <c r="X504" t="s">
        <v>273</v>
      </c>
      <c r="Y504" t="s">
        <v>272</v>
      </c>
      <c r="Z504" t="s">
        <v>273</v>
      </c>
      <c r="AA504" t="s">
        <v>272</v>
      </c>
      <c r="AB504" t="s">
        <v>273</v>
      </c>
      <c r="AC504" t="s">
        <v>272</v>
      </c>
      <c r="AD504" t="s">
        <v>273</v>
      </c>
      <c r="AE504" t="s">
        <v>272</v>
      </c>
      <c r="AF504" t="s">
        <v>273</v>
      </c>
      <c r="AG504" t="s">
        <v>272</v>
      </c>
      <c r="AH504" t="s">
        <v>273</v>
      </c>
      <c r="AI504" t="s">
        <v>272</v>
      </c>
      <c r="AJ504" t="s">
        <v>273</v>
      </c>
      <c r="AK504" t="s">
        <v>272</v>
      </c>
      <c r="AL504" t="s">
        <v>273</v>
      </c>
      <c r="AM504" t="s">
        <v>272</v>
      </c>
      <c r="AN504" t="s">
        <v>273</v>
      </c>
      <c r="AO504" t="s">
        <v>272</v>
      </c>
      <c r="AP504" t="s">
        <v>273</v>
      </c>
      <c r="AQ504" t="s">
        <v>272</v>
      </c>
      <c r="AR504" t="s">
        <v>273</v>
      </c>
      <c r="AS504" t="s">
        <v>272</v>
      </c>
      <c r="AT504" t="s">
        <v>273</v>
      </c>
      <c r="AU504" t="s">
        <v>272</v>
      </c>
      <c r="AV504" t="s">
        <v>273</v>
      </c>
      <c r="AW504" t="s">
        <v>272</v>
      </c>
      <c r="AX504" s="195" t="s">
        <v>243</v>
      </c>
      <c r="AZ504"/>
      <c r="BA504"/>
    </row>
    <row r="505" spans="1:53" x14ac:dyDescent="0.25">
      <c r="A505">
        <v>1</v>
      </c>
      <c r="B505"/>
      <c r="C505">
        <v>6454.1420329800003</v>
      </c>
      <c r="D505">
        <v>6454.1420329800003</v>
      </c>
      <c r="E505">
        <v>6039.5495222700001</v>
      </c>
      <c r="F505">
        <v>6039.5495222700001</v>
      </c>
      <c r="G505">
        <v>5802.07893969</v>
      </c>
      <c r="H505">
        <v>5802.07893969</v>
      </c>
      <c r="I505">
        <v>5528.1071326600004</v>
      </c>
      <c r="J505">
        <v>5528.1071326600004</v>
      </c>
      <c r="K505">
        <v>5419.3046466199994</v>
      </c>
      <c r="L505">
        <v>5419.3046466199994</v>
      </c>
      <c r="M505">
        <v>5438.6214859900001</v>
      </c>
      <c r="N505">
        <v>5438.6214859900001</v>
      </c>
      <c r="O505">
        <v>5511.7691726600005</v>
      </c>
      <c r="P505">
        <v>5511.7691726600005</v>
      </c>
      <c r="Q505">
        <v>6114.2311336799994</v>
      </c>
      <c r="R505">
        <v>6114.2311336799994</v>
      </c>
      <c r="S505">
        <v>6511.6099736699998</v>
      </c>
      <c r="T505">
        <v>6511.6099736699998</v>
      </c>
      <c r="U505">
        <v>6735.7283982099998</v>
      </c>
      <c r="V505">
        <v>6735.7283982099998</v>
      </c>
      <c r="W505">
        <v>6761.5298945699997</v>
      </c>
      <c r="X505">
        <v>6761.5298945699997</v>
      </c>
      <c r="Y505">
        <v>6761.2021722899999</v>
      </c>
      <c r="Z505">
        <v>6761.2021722899999</v>
      </c>
      <c r="AA505">
        <v>6790.8635877900006</v>
      </c>
      <c r="AB505">
        <v>6790.8635877900006</v>
      </c>
      <c r="AC505">
        <v>6713.63136227</v>
      </c>
      <c r="AD505">
        <v>6713.63136227</v>
      </c>
      <c r="AE505">
        <v>6665.0525526399997</v>
      </c>
      <c r="AF505">
        <v>6665.0525526399997</v>
      </c>
      <c r="AG505">
        <v>6716.3238268699997</v>
      </c>
      <c r="AH505">
        <v>6716.3238268699997</v>
      </c>
      <c r="AI505">
        <v>6932.9324629799994</v>
      </c>
      <c r="AJ505">
        <v>6932.9324629799994</v>
      </c>
      <c r="AK505">
        <v>7459.3549994999994</v>
      </c>
      <c r="AL505">
        <v>7459.3549994999994</v>
      </c>
      <c r="AM505">
        <v>7748.1447268700003</v>
      </c>
      <c r="AN505">
        <v>7748.1447268700003</v>
      </c>
      <c r="AO505">
        <v>7685.2380545000015</v>
      </c>
      <c r="AP505">
        <v>7685.2380545000015</v>
      </c>
      <c r="AQ505">
        <v>7338.1478667299998</v>
      </c>
      <c r="AR505">
        <v>7338.1478667299998</v>
      </c>
      <c r="AS505">
        <v>7058.8481197700003</v>
      </c>
      <c r="AT505">
        <v>7058.8481197700003</v>
      </c>
      <c r="AU505" s="195">
        <v>6642.3935473399997</v>
      </c>
      <c r="AV505">
        <v>6642.3935473399997</v>
      </c>
      <c r="AW505">
        <v>6721.0475954199992</v>
      </c>
      <c r="AX505">
        <v>6721.0475954199992</v>
      </c>
      <c r="AZ505" s="171">
        <f>MAX(C505:AX505)</f>
        <v>7748.1447268700003</v>
      </c>
      <c r="BA505" s="172">
        <f>SUM(C505:AX505)/2000</f>
        <v>157.54985320797005</v>
      </c>
    </row>
    <row r="506" spans="1:53" x14ac:dyDescent="0.25">
      <c r="A506">
        <v>2</v>
      </c>
      <c r="B506"/>
      <c r="C506">
        <v>6497.1624372700007</v>
      </c>
      <c r="D506">
        <v>6497.1624372700007</v>
      </c>
      <c r="E506">
        <v>6108.9663781199997</v>
      </c>
      <c r="F506">
        <v>6108.9663781199997</v>
      </c>
      <c r="G506">
        <v>5888.5515119399997</v>
      </c>
      <c r="H506">
        <v>5888.5515119399997</v>
      </c>
      <c r="I506">
        <v>5632.5458065499997</v>
      </c>
      <c r="J506">
        <v>5632.5458065499997</v>
      </c>
      <c r="K506">
        <v>5515.3360421899997</v>
      </c>
      <c r="L506">
        <v>5515.3360421899997</v>
      </c>
      <c r="M506">
        <v>5533.3780920499994</v>
      </c>
      <c r="N506">
        <v>5533.3780920499994</v>
      </c>
      <c r="O506">
        <v>5609.5318619500003</v>
      </c>
      <c r="P506">
        <v>5609.5318619500003</v>
      </c>
      <c r="Q506">
        <v>6203.7372895000008</v>
      </c>
      <c r="R506">
        <v>6203.7372895000008</v>
      </c>
      <c r="S506">
        <v>6567.4059740800003</v>
      </c>
      <c r="T506">
        <v>6567.4059740800003</v>
      </c>
      <c r="U506">
        <v>6752.1146338899998</v>
      </c>
      <c r="V506">
        <v>6752.1146338899998</v>
      </c>
      <c r="W506">
        <v>6750.8711499600004</v>
      </c>
      <c r="X506">
        <v>6750.8711499600004</v>
      </c>
      <c r="Y506">
        <v>6736.4792112699997</v>
      </c>
      <c r="Z506">
        <v>6736.4792112699997</v>
      </c>
      <c r="AA506">
        <v>6758.3790641000014</v>
      </c>
      <c r="AB506">
        <v>6758.3790641000014</v>
      </c>
      <c r="AC506">
        <v>6683.2832877299998</v>
      </c>
      <c r="AD506">
        <v>6683.2832877299998</v>
      </c>
      <c r="AE506">
        <v>6645.8146432100002</v>
      </c>
      <c r="AF506">
        <v>6645.8146432100002</v>
      </c>
      <c r="AG506">
        <v>6704.3148035100003</v>
      </c>
      <c r="AH506">
        <v>6704.3148035100003</v>
      </c>
      <c r="AI506">
        <v>6919.2823975600004</v>
      </c>
      <c r="AJ506">
        <v>6919.2823975600004</v>
      </c>
      <c r="AK506">
        <v>7416.9112066000007</v>
      </c>
      <c r="AL506">
        <v>7416.9112066000007</v>
      </c>
      <c r="AM506">
        <v>7699.4815883299998</v>
      </c>
      <c r="AN506">
        <v>7699.4815883299998</v>
      </c>
      <c r="AO506">
        <v>7640.5243057400003</v>
      </c>
      <c r="AP506">
        <v>7640.5243057400003</v>
      </c>
      <c r="AQ506">
        <v>7307.7361191800001</v>
      </c>
      <c r="AR506">
        <v>7307.7361191800001</v>
      </c>
      <c r="AS506">
        <v>7047.4192172200001</v>
      </c>
      <c r="AT506" s="195">
        <v>7047.4192172200001</v>
      </c>
      <c r="AU506">
        <v>6656.0620595399996</v>
      </c>
      <c r="AV506">
        <v>6656.0620595399996</v>
      </c>
      <c r="AW506">
        <v>6751.5966981399997</v>
      </c>
      <c r="AX506">
        <v>6751.5966981399997</v>
      </c>
      <c r="AZ506" s="171">
        <f t="shared" ref="AZ506:AZ511" si="98">MAX(C506:AX506)</f>
        <v>7699.4815883299998</v>
      </c>
      <c r="BA506" s="172">
        <f t="shared" ref="BA506:BA511" si="99">SUM(C506:AX506)/2000</f>
        <v>158.02688577963002</v>
      </c>
    </row>
    <row r="507" spans="1:53" x14ac:dyDescent="0.25">
      <c r="A507">
        <v>3</v>
      </c>
      <c r="B507"/>
      <c r="C507">
        <v>6479.9001834800001</v>
      </c>
      <c r="D507">
        <v>6479.9001834800001</v>
      </c>
      <c r="E507">
        <v>6098.1781936899997</v>
      </c>
      <c r="F507">
        <v>6098.1781936899997</v>
      </c>
      <c r="G507">
        <v>5882.5767853699999</v>
      </c>
      <c r="H507">
        <v>5882.5767853699999</v>
      </c>
      <c r="I507">
        <v>5628.9609696999996</v>
      </c>
      <c r="J507">
        <v>5628.9609696999996</v>
      </c>
      <c r="K507">
        <v>5517.1236265299985</v>
      </c>
      <c r="L507">
        <v>5517.1236265299985</v>
      </c>
      <c r="M507">
        <v>5542.8331081699998</v>
      </c>
      <c r="N507">
        <v>5542.8331081699998</v>
      </c>
      <c r="O507">
        <v>5628.5865358599985</v>
      </c>
      <c r="P507">
        <v>5628.5865358599985</v>
      </c>
      <c r="Q507">
        <v>6221.7931651100007</v>
      </c>
      <c r="R507">
        <v>6221.7931651100007</v>
      </c>
      <c r="S507">
        <v>6572.6186901599986</v>
      </c>
      <c r="T507">
        <v>6572.6186901599986</v>
      </c>
      <c r="U507">
        <v>6744.3414984399997</v>
      </c>
      <c r="V507">
        <v>6744.3414984399997</v>
      </c>
      <c r="W507">
        <v>6734.1963749799997</v>
      </c>
      <c r="X507">
        <v>6734.1963749799997</v>
      </c>
      <c r="Y507">
        <v>6714.7165642800001</v>
      </c>
      <c r="Z507">
        <v>6714.7165642800001</v>
      </c>
      <c r="AA507">
        <v>6733.7057474499998</v>
      </c>
      <c r="AB507">
        <v>6733.7057474499998</v>
      </c>
      <c r="AC507">
        <v>6663.5365974200004</v>
      </c>
      <c r="AD507">
        <v>6663.5365974200004</v>
      </c>
      <c r="AE507">
        <v>6632.2542547499997</v>
      </c>
      <c r="AF507">
        <v>6632.2542547499997</v>
      </c>
      <c r="AG507">
        <v>6697.1616946699996</v>
      </c>
      <c r="AH507">
        <v>6697.1616946699996</v>
      </c>
      <c r="AI507">
        <v>6919.3538218800004</v>
      </c>
      <c r="AJ507">
        <v>6919.3538218800004</v>
      </c>
      <c r="AK507">
        <v>7421.56487715</v>
      </c>
      <c r="AL507" s="195">
        <v>7421.56487715</v>
      </c>
      <c r="AM507">
        <v>7700.3952351999997</v>
      </c>
      <c r="AN507">
        <v>7700.3952351999997</v>
      </c>
      <c r="AO507">
        <v>7635.6132898599999</v>
      </c>
      <c r="AP507">
        <v>7635.6132898599999</v>
      </c>
      <c r="AQ507">
        <v>7294.3042323699992</v>
      </c>
      <c r="AR507">
        <v>7294.3042323699992</v>
      </c>
      <c r="AS507">
        <v>7025.4062061000004</v>
      </c>
      <c r="AT507">
        <v>7025.4062061000004</v>
      </c>
      <c r="AU507">
        <v>6636.00777122</v>
      </c>
      <c r="AV507">
        <v>6636.00777122</v>
      </c>
      <c r="AW507">
        <v>6737.6567184899995</v>
      </c>
      <c r="AX507">
        <v>6737.6567184899995</v>
      </c>
      <c r="AZ507" s="171">
        <f t="shared" si="98"/>
        <v>7700.3952351999997</v>
      </c>
      <c r="BA507" s="172">
        <f t="shared" si="99"/>
        <v>157.86278614233004</v>
      </c>
    </row>
    <row r="508" spans="1:53" x14ac:dyDescent="0.25">
      <c r="A508">
        <v>4</v>
      </c>
      <c r="B508"/>
      <c r="C508">
        <v>6435.5652976000001</v>
      </c>
      <c r="D508">
        <v>6435.5652976000001</v>
      </c>
      <c r="E508">
        <v>6069.5106112600006</v>
      </c>
      <c r="F508">
        <v>6069.5106112600006</v>
      </c>
      <c r="G508">
        <v>5866.5849897600001</v>
      </c>
      <c r="H508">
        <v>5866.5849897600001</v>
      </c>
      <c r="I508">
        <v>5618.6094531400004</v>
      </c>
      <c r="J508">
        <v>5618.6094531400004</v>
      </c>
      <c r="K508">
        <v>5520.8385256300007</v>
      </c>
      <c r="L508">
        <v>5520.8385256300007</v>
      </c>
      <c r="M508">
        <v>5560.0221592400003</v>
      </c>
      <c r="N508">
        <v>5560.0221592400003</v>
      </c>
      <c r="O508">
        <v>5651.3384027100001</v>
      </c>
      <c r="P508">
        <v>5651.3384027100001</v>
      </c>
      <c r="Q508">
        <v>6227.0255344799998</v>
      </c>
      <c r="R508">
        <v>6227.0255344799998</v>
      </c>
      <c r="S508">
        <v>6566.3156563899993</v>
      </c>
      <c r="T508">
        <v>6566.3156563899993</v>
      </c>
      <c r="U508">
        <v>6729.4136362900008</v>
      </c>
      <c r="V508">
        <v>6729.4136362900008</v>
      </c>
      <c r="W508">
        <v>6714.3409743199991</v>
      </c>
      <c r="X508">
        <v>6714.3409743199991</v>
      </c>
      <c r="Y508">
        <v>6694.9639964199996</v>
      </c>
      <c r="Z508">
        <v>6694.9639964199996</v>
      </c>
      <c r="AA508">
        <v>6711.6017877699996</v>
      </c>
      <c r="AB508">
        <v>6711.6017877699996</v>
      </c>
      <c r="AC508">
        <v>6646.9141090700004</v>
      </c>
      <c r="AD508">
        <v>6646.9141090700004</v>
      </c>
      <c r="AE508">
        <v>6621.8330528800007</v>
      </c>
      <c r="AF508">
        <v>6621.8330528800007</v>
      </c>
      <c r="AG508">
        <v>6686.9900832299991</v>
      </c>
      <c r="AH508">
        <v>6686.9900832299991</v>
      </c>
      <c r="AI508">
        <v>6904.4055611999993</v>
      </c>
      <c r="AJ508">
        <v>6904.4055611999993</v>
      </c>
      <c r="AK508">
        <v>7372.9189350699999</v>
      </c>
      <c r="AL508">
        <v>7372.9189350699999</v>
      </c>
      <c r="AM508">
        <v>7639.50680766</v>
      </c>
      <c r="AN508">
        <v>7639.50680766</v>
      </c>
      <c r="AO508">
        <v>7541.36391783</v>
      </c>
      <c r="AP508">
        <v>7541.36391783</v>
      </c>
      <c r="AQ508">
        <v>7207.1717573100004</v>
      </c>
      <c r="AR508">
        <v>7207.1717573100004</v>
      </c>
      <c r="AS508">
        <v>6960.9957932399993</v>
      </c>
      <c r="AT508">
        <v>6960.9957932399993</v>
      </c>
      <c r="AU508">
        <v>6595.8568494299998</v>
      </c>
      <c r="AV508">
        <v>6595.8568494299998</v>
      </c>
      <c r="AW508">
        <v>6694.2374554100006</v>
      </c>
      <c r="AX508">
        <v>6694.2374554100006</v>
      </c>
      <c r="AZ508" s="171">
        <f t="shared" si="98"/>
        <v>7639.50680766</v>
      </c>
      <c r="BA508" s="172">
        <f t="shared" si="99"/>
        <v>157.23832534733998</v>
      </c>
    </row>
    <row r="509" spans="1:53" x14ac:dyDescent="0.25">
      <c r="A509">
        <v>5</v>
      </c>
      <c r="B509"/>
      <c r="C509">
        <v>6650.1937016600004</v>
      </c>
      <c r="D509">
        <v>6650.1937016600004</v>
      </c>
      <c r="E509">
        <v>6234.1115069199996</v>
      </c>
      <c r="F509">
        <v>6234.1115069199996</v>
      </c>
      <c r="G509">
        <v>5993.7888113600002</v>
      </c>
      <c r="H509">
        <v>5993.7888113600002</v>
      </c>
      <c r="I509">
        <v>5704.9804486700004</v>
      </c>
      <c r="J509">
        <v>5704.9804486700004</v>
      </c>
      <c r="K509">
        <v>5573.3210766599996</v>
      </c>
      <c r="L509">
        <v>5573.3210766599996</v>
      </c>
      <c r="M509">
        <v>5539.7120013399999</v>
      </c>
      <c r="N509">
        <v>5539.7120013399999</v>
      </c>
      <c r="O509">
        <v>5576.9111845900006</v>
      </c>
      <c r="P509">
        <v>5576.9111845900006</v>
      </c>
      <c r="Q509">
        <v>6208.1235405199996</v>
      </c>
      <c r="R509">
        <v>6208.1235405199996</v>
      </c>
      <c r="S509">
        <v>6635.1556208000002</v>
      </c>
      <c r="T509">
        <v>6635.1556208000002</v>
      </c>
      <c r="U509">
        <v>6861.0661357400004</v>
      </c>
      <c r="V509">
        <v>6861.0661357400004</v>
      </c>
      <c r="W509">
        <v>6884.8535498999991</v>
      </c>
      <c r="X509">
        <v>6884.8535498999991</v>
      </c>
      <c r="Y509">
        <v>6886.28305172</v>
      </c>
      <c r="Z509">
        <v>6886.28305172</v>
      </c>
      <c r="AA509">
        <v>6923.41092235</v>
      </c>
      <c r="AB509">
        <v>6923.41092235</v>
      </c>
      <c r="AC509">
        <v>6844.3238324499998</v>
      </c>
      <c r="AD509">
        <v>6844.3238324499998</v>
      </c>
      <c r="AE509">
        <v>6797.2420085199992</v>
      </c>
      <c r="AF509">
        <v>6797.2420085199992</v>
      </c>
      <c r="AG509">
        <v>6855.70443006</v>
      </c>
      <c r="AH509">
        <v>6855.70443006</v>
      </c>
      <c r="AI509">
        <v>7104.9764681699999</v>
      </c>
      <c r="AJ509">
        <v>7104.9764681699999</v>
      </c>
      <c r="AK509">
        <v>7640.3537336400004</v>
      </c>
      <c r="AL509">
        <v>7640.3537336400004</v>
      </c>
      <c r="AM509">
        <v>7905.6332487400005</v>
      </c>
      <c r="AN509">
        <v>7905.6332487400005</v>
      </c>
      <c r="AO509">
        <v>7770.9189948999992</v>
      </c>
      <c r="AP509">
        <v>7770.9189948999992</v>
      </c>
      <c r="AQ509">
        <v>7442.9924915600004</v>
      </c>
      <c r="AR509">
        <v>7442.9924915600004</v>
      </c>
      <c r="AS509">
        <v>7234.5150518600003</v>
      </c>
      <c r="AT509">
        <v>7234.5150518600003</v>
      </c>
      <c r="AU509">
        <v>6863.9308175699998</v>
      </c>
      <c r="AV509">
        <v>6863.9308175699998</v>
      </c>
      <c r="AW509">
        <v>6949.5800675500004</v>
      </c>
      <c r="AX509">
        <v>6949.5800675500004</v>
      </c>
      <c r="AZ509" s="171">
        <f t="shared" si="98"/>
        <v>7905.6332487400005</v>
      </c>
      <c r="BA509" s="172">
        <f t="shared" si="99"/>
        <v>161.08208269725003</v>
      </c>
    </row>
    <row r="510" spans="1:53" x14ac:dyDescent="0.25">
      <c r="A510">
        <v>6</v>
      </c>
      <c r="B510"/>
      <c r="C510">
        <v>6385.1015030100007</v>
      </c>
      <c r="D510">
        <v>6385.1015030100007</v>
      </c>
      <c r="E510">
        <v>6033.2588951099997</v>
      </c>
      <c r="F510">
        <v>6033.2588951099997</v>
      </c>
      <c r="G510">
        <v>5784.0243292699997</v>
      </c>
      <c r="H510">
        <v>5784.0243292699997</v>
      </c>
      <c r="I510">
        <v>5599.0011586600003</v>
      </c>
      <c r="J510">
        <v>5599.0011586600003</v>
      </c>
      <c r="K510">
        <v>5432.6506069999996</v>
      </c>
      <c r="L510">
        <v>5432.6506069999996</v>
      </c>
      <c r="M510">
        <v>5259.3758556499997</v>
      </c>
      <c r="N510">
        <v>5259.3758556499997</v>
      </c>
      <c r="O510">
        <v>5217.1381395300004</v>
      </c>
      <c r="P510">
        <v>5217.1381395300004</v>
      </c>
      <c r="Q510">
        <v>5528.5416673700001</v>
      </c>
      <c r="R510">
        <v>5528.5416673700001</v>
      </c>
      <c r="S510">
        <v>5827.08054567</v>
      </c>
      <c r="T510">
        <v>5827.08054567</v>
      </c>
      <c r="U510">
        <v>6112.5397615600004</v>
      </c>
      <c r="V510">
        <v>6112.5397615600004</v>
      </c>
      <c r="W510">
        <v>6360.3789058800003</v>
      </c>
      <c r="X510">
        <v>6360.3789058800003</v>
      </c>
      <c r="Y510">
        <v>6528.6486707900003</v>
      </c>
      <c r="Z510">
        <v>6528.6486707900003</v>
      </c>
      <c r="AA510">
        <v>6663.2868170000002</v>
      </c>
      <c r="AB510">
        <v>6663.2868170000002</v>
      </c>
      <c r="AC510">
        <v>6631.5916286399997</v>
      </c>
      <c r="AD510">
        <v>6631.5916286399997</v>
      </c>
      <c r="AE510">
        <v>6595.1244140600002</v>
      </c>
      <c r="AF510">
        <v>6595.1244140600002</v>
      </c>
      <c r="AG510">
        <v>6580.1595195199998</v>
      </c>
      <c r="AH510">
        <v>6580.1595195199998</v>
      </c>
      <c r="AI510">
        <v>6663.9417241299998</v>
      </c>
      <c r="AJ510">
        <v>6663.9417241299998</v>
      </c>
      <c r="AK510">
        <v>7097.7101898000001</v>
      </c>
      <c r="AL510">
        <v>7097.7101898000001</v>
      </c>
      <c r="AM510">
        <v>7314.9696526199996</v>
      </c>
      <c r="AN510">
        <v>7314.9696526199996</v>
      </c>
      <c r="AO510">
        <v>7289.9213923999996</v>
      </c>
      <c r="AP510">
        <v>7289.9213923999996</v>
      </c>
      <c r="AQ510">
        <v>7058.8549466799996</v>
      </c>
      <c r="AR510">
        <v>7058.8549466799996</v>
      </c>
      <c r="AS510">
        <v>6824.1912970499998</v>
      </c>
      <c r="AT510">
        <v>6824.1912970499998</v>
      </c>
      <c r="AU510">
        <v>6480.5205168000011</v>
      </c>
      <c r="AV510">
        <v>6480.5205168000011</v>
      </c>
      <c r="AW510">
        <v>6520.6201050300006</v>
      </c>
      <c r="AX510">
        <v>6520.6201050300006</v>
      </c>
      <c r="AZ510" s="171">
        <f t="shared" si="98"/>
        <v>7314.9696526199996</v>
      </c>
      <c r="BA510" s="172">
        <f t="shared" si="99"/>
        <v>151.78863224322998</v>
      </c>
    </row>
    <row r="511" spans="1:53" x14ac:dyDescent="0.25">
      <c r="A511">
        <v>7</v>
      </c>
      <c r="B511"/>
      <c r="C511">
        <v>6656.1605315699999</v>
      </c>
      <c r="D511">
        <v>6656.1605315699999</v>
      </c>
      <c r="E511">
        <v>6262.8110952200004</v>
      </c>
      <c r="F511">
        <v>6262.8110952200004</v>
      </c>
      <c r="G511">
        <v>5983.1533186899997</v>
      </c>
      <c r="H511">
        <v>5983.1533186899997</v>
      </c>
      <c r="I511">
        <v>5779.0148423999999</v>
      </c>
      <c r="J511">
        <v>5779.0148423999999</v>
      </c>
      <c r="K511">
        <v>5635.6993466399999</v>
      </c>
      <c r="L511">
        <v>5635.6993466399999</v>
      </c>
      <c r="M511">
        <v>5402.6011159599993</v>
      </c>
      <c r="N511">
        <v>5402.6011159599993</v>
      </c>
      <c r="O511">
        <v>5124.1436727500004</v>
      </c>
      <c r="P511">
        <v>5124.1436727500004</v>
      </c>
      <c r="Q511">
        <v>4992.64999025</v>
      </c>
      <c r="R511">
        <v>4992.64999025</v>
      </c>
      <c r="S511">
        <v>5049.3582462499999</v>
      </c>
      <c r="T511">
        <v>5049.3582462499999</v>
      </c>
      <c r="U511">
        <v>5437.0935513200002</v>
      </c>
      <c r="V511">
        <v>5437.0935513200002</v>
      </c>
      <c r="W511">
        <v>5882.1032197599998</v>
      </c>
      <c r="X511">
        <v>5882.1032197599998</v>
      </c>
      <c r="Y511">
        <v>6191.9566177900006</v>
      </c>
      <c r="Z511">
        <v>6191.9566177900006</v>
      </c>
      <c r="AA511">
        <v>6464.8414302400006</v>
      </c>
      <c r="AB511">
        <v>6464.8414302400006</v>
      </c>
      <c r="AC511">
        <v>6560.9653283400003</v>
      </c>
      <c r="AD511">
        <v>6560.9653283400003</v>
      </c>
      <c r="AE511">
        <v>6528.7525839599994</v>
      </c>
      <c r="AF511">
        <v>6528.7525839599994</v>
      </c>
      <c r="AG511">
        <v>6493.4885382499997</v>
      </c>
      <c r="AH511">
        <v>6493.4885382499997</v>
      </c>
      <c r="AI511">
        <v>6718.7583887299998</v>
      </c>
      <c r="AJ511">
        <v>6718.7583887299998</v>
      </c>
      <c r="AK511">
        <v>7446.5650434299996</v>
      </c>
      <c r="AL511">
        <v>7446.5650434299996</v>
      </c>
      <c r="AM511">
        <v>7726.09405496</v>
      </c>
      <c r="AN511">
        <v>7726.09405496</v>
      </c>
      <c r="AO511">
        <v>7527.4520155400014</v>
      </c>
      <c r="AP511">
        <v>7527.4520155400014</v>
      </c>
      <c r="AQ511">
        <v>7054.3745610800006</v>
      </c>
      <c r="AR511">
        <v>7054.3745610800006</v>
      </c>
      <c r="AS511">
        <v>6720.0027152599996</v>
      </c>
      <c r="AT511">
        <v>6720.0027152599996</v>
      </c>
      <c r="AU511">
        <v>6482.3597283700001</v>
      </c>
      <c r="AV511">
        <v>6482.3597283700001</v>
      </c>
      <c r="AW511" s="195">
        <v>6695.7888570799996</v>
      </c>
      <c r="AX511">
        <v>6695.7888570799996</v>
      </c>
      <c r="AZ511" s="171">
        <f t="shared" si="98"/>
        <v>7726.09405496</v>
      </c>
      <c r="BA511" s="172">
        <f t="shared" si="99"/>
        <v>150.81618879384001</v>
      </c>
    </row>
    <row r="512" spans="1:53"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s="195"/>
      <c r="AX512"/>
    </row>
    <row r="513" spans="1:53" x14ac:dyDescent="0.25">
      <c r="A513" t="s">
        <v>241</v>
      </c>
      <c r="B513">
        <v>51</v>
      </c>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s="195"/>
      <c r="AX513"/>
      <c r="AZ513"/>
      <c r="BA513"/>
    </row>
    <row r="514" spans="1:53" x14ac:dyDescent="0.25">
      <c r="A514" t="s">
        <v>78</v>
      </c>
      <c r="B514" t="s">
        <v>242</v>
      </c>
      <c r="C514" t="s">
        <v>272</v>
      </c>
      <c r="D514" t="s">
        <v>273</v>
      </c>
      <c r="E514" t="s">
        <v>272</v>
      </c>
      <c r="F514" t="s">
        <v>273</v>
      </c>
      <c r="G514" t="s">
        <v>272</v>
      </c>
      <c r="H514" t="s">
        <v>273</v>
      </c>
      <c r="I514" t="s">
        <v>272</v>
      </c>
      <c r="J514" t="s">
        <v>273</v>
      </c>
      <c r="K514" t="s">
        <v>272</v>
      </c>
      <c r="L514" t="s">
        <v>273</v>
      </c>
      <c r="M514" t="s">
        <v>272</v>
      </c>
      <c r="N514" t="s">
        <v>273</v>
      </c>
      <c r="O514" t="s">
        <v>272</v>
      </c>
      <c r="P514" t="s">
        <v>273</v>
      </c>
      <c r="Q514" t="s">
        <v>272</v>
      </c>
      <c r="R514" t="s">
        <v>273</v>
      </c>
      <c r="S514" t="s">
        <v>272</v>
      </c>
      <c r="T514" t="s">
        <v>273</v>
      </c>
      <c r="U514" t="s">
        <v>272</v>
      </c>
      <c r="V514" t="s">
        <v>273</v>
      </c>
      <c r="W514" t="s">
        <v>272</v>
      </c>
      <c r="X514" t="s">
        <v>273</v>
      </c>
      <c r="Y514" t="s">
        <v>272</v>
      </c>
      <c r="Z514" t="s">
        <v>273</v>
      </c>
      <c r="AA514" t="s">
        <v>272</v>
      </c>
      <c r="AB514" t="s">
        <v>273</v>
      </c>
      <c r="AC514" t="s">
        <v>272</v>
      </c>
      <c r="AD514" t="s">
        <v>273</v>
      </c>
      <c r="AE514" t="s">
        <v>272</v>
      </c>
      <c r="AF514" t="s">
        <v>273</v>
      </c>
      <c r="AG514" t="s">
        <v>272</v>
      </c>
      <c r="AH514" t="s">
        <v>273</v>
      </c>
      <c r="AI514" t="s">
        <v>272</v>
      </c>
      <c r="AJ514" t="s">
        <v>273</v>
      </c>
      <c r="AK514" t="s">
        <v>272</v>
      </c>
      <c r="AL514" t="s">
        <v>273</v>
      </c>
      <c r="AM514" t="s">
        <v>272</v>
      </c>
      <c r="AN514" t="s">
        <v>273</v>
      </c>
      <c r="AO514" t="s">
        <v>272</v>
      </c>
      <c r="AP514" t="s">
        <v>273</v>
      </c>
      <c r="AQ514" t="s">
        <v>272</v>
      </c>
      <c r="AR514" t="s">
        <v>273</v>
      </c>
      <c r="AS514" t="s">
        <v>272</v>
      </c>
      <c r="AT514" t="s">
        <v>273</v>
      </c>
      <c r="AU514" t="s">
        <v>272</v>
      </c>
      <c r="AV514" t="s">
        <v>273</v>
      </c>
      <c r="AW514" t="s">
        <v>272</v>
      </c>
      <c r="AX514" s="195" t="s">
        <v>243</v>
      </c>
      <c r="AZ514"/>
      <c r="BA514"/>
    </row>
    <row r="515" spans="1:53" x14ac:dyDescent="0.25">
      <c r="A515">
        <v>1</v>
      </c>
      <c r="B515"/>
      <c r="C515">
        <v>6782.3048718</v>
      </c>
      <c r="D515">
        <v>6782.3048718</v>
      </c>
      <c r="E515">
        <v>6307.4638095700002</v>
      </c>
      <c r="F515">
        <v>6307.4638095700002</v>
      </c>
      <c r="G515">
        <v>6029.2711146600004</v>
      </c>
      <c r="H515">
        <v>6029.2711146600004</v>
      </c>
      <c r="I515">
        <v>5711.0579151100001</v>
      </c>
      <c r="J515">
        <v>5711.0579151100001</v>
      </c>
      <c r="K515">
        <v>5553.5972105599994</v>
      </c>
      <c r="L515">
        <v>5553.5972105599994</v>
      </c>
      <c r="M515">
        <v>5486.7937621600004</v>
      </c>
      <c r="N515">
        <v>5486.7937621600004</v>
      </c>
      <c r="O515">
        <v>5504.2362035899996</v>
      </c>
      <c r="P515">
        <v>5504.2362035899996</v>
      </c>
      <c r="Q515">
        <v>6193.55455575</v>
      </c>
      <c r="R515">
        <v>6193.55455575</v>
      </c>
      <c r="S515">
        <v>6712.9044103400001</v>
      </c>
      <c r="T515">
        <v>6712.9044103400001</v>
      </c>
      <c r="U515">
        <v>7006.5663302299999</v>
      </c>
      <c r="V515">
        <v>7006.5663302299999</v>
      </c>
      <c r="W515">
        <v>7066.4092308500003</v>
      </c>
      <c r="X515">
        <v>7066.4092308500003</v>
      </c>
      <c r="Y515">
        <v>7083.6823471199996</v>
      </c>
      <c r="Z515">
        <v>7083.6823471199996</v>
      </c>
      <c r="AA515">
        <v>7133.1640260300001</v>
      </c>
      <c r="AB515">
        <v>7133.1640260300001</v>
      </c>
      <c r="AC515">
        <v>7049.7090236100003</v>
      </c>
      <c r="AD515">
        <v>7049.7090236100003</v>
      </c>
      <c r="AE515">
        <v>6980.9680785299997</v>
      </c>
      <c r="AF515">
        <v>6980.9680785299997</v>
      </c>
      <c r="AG515">
        <v>7030.8058784999994</v>
      </c>
      <c r="AH515">
        <v>7030.8058784999994</v>
      </c>
      <c r="AI515">
        <v>7295.8728172600004</v>
      </c>
      <c r="AJ515">
        <v>7295.8728172600004</v>
      </c>
      <c r="AK515">
        <v>7911.8496399599999</v>
      </c>
      <c r="AL515">
        <v>7911.8496399599999</v>
      </c>
      <c r="AM515">
        <v>8190.3592072399997</v>
      </c>
      <c r="AN515">
        <v>8190.3592072399997</v>
      </c>
      <c r="AO515">
        <v>8064.2461300899986</v>
      </c>
      <c r="AP515">
        <v>8064.2461300899986</v>
      </c>
      <c r="AQ515">
        <v>7724.0025215599999</v>
      </c>
      <c r="AR515">
        <v>7724.0025215599999</v>
      </c>
      <c r="AS515">
        <v>7498.25508988</v>
      </c>
      <c r="AT515">
        <v>7498.25508988</v>
      </c>
      <c r="AU515">
        <v>7082.4787034300007</v>
      </c>
      <c r="AV515">
        <v>7082.4787034300007</v>
      </c>
      <c r="AW515">
        <v>7138.6892258200014</v>
      </c>
      <c r="AX515">
        <v>7138.6892258200014</v>
      </c>
      <c r="AZ515" s="171">
        <f>MAX(C515:AX515)</f>
        <v>8190.3592072399997</v>
      </c>
      <c r="BA515" s="172">
        <f>SUM(C515:AX515)/2000</f>
        <v>164.53824210364996</v>
      </c>
    </row>
    <row r="516" spans="1:53" x14ac:dyDescent="0.25">
      <c r="A516">
        <v>2</v>
      </c>
      <c r="B516"/>
      <c r="C516">
        <v>6903.2157588999999</v>
      </c>
      <c r="D516">
        <v>6903.2157588999999</v>
      </c>
      <c r="E516">
        <v>6453.5041037299998</v>
      </c>
      <c r="F516">
        <v>6453.5041037299998</v>
      </c>
      <c r="G516">
        <v>6189.8862922600001</v>
      </c>
      <c r="H516">
        <v>6189.8862922600001</v>
      </c>
      <c r="I516">
        <v>5877.2142677100001</v>
      </c>
      <c r="J516">
        <v>5877.2142677100001</v>
      </c>
      <c r="K516">
        <v>5714.6393159999998</v>
      </c>
      <c r="L516">
        <v>5714.6393159999998</v>
      </c>
      <c r="M516">
        <v>5648.9246283100001</v>
      </c>
      <c r="N516">
        <v>5648.9246283100001</v>
      </c>
      <c r="O516">
        <v>5638.9576543799994</v>
      </c>
      <c r="P516">
        <v>5638.9576543799994</v>
      </c>
      <c r="Q516">
        <v>6308.6042230700004</v>
      </c>
      <c r="R516">
        <v>6308.6042230700004</v>
      </c>
      <c r="S516">
        <v>6796.8285681600009</v>
      </c>
      <c r="T516">
        <v>6796.8285681600009</v>
      </c>
      <c r="U516">
        <v>7057.3116791000002</v>
      </c>
      <c r="V516">
        <v>7057.3116791000002</v>
      </c>
      <c r="W516">
        <v>7094.9506553900001</v>
      </c>
      <c r="X516">
        <v>7094.9506553900001</v>
      </c>
      <c r="Y516">
        <v>7100.5904137499992</v>
      </c>
      <c r="Z516">
        <v>7100.5904137499992</v>
      </c>
      <c r="AA516">
        <v>7144.2207617999993</v>
      </c>
      <c r="AB516">
        <v>7144.2207617999993</v>
      </c>
      <c r="AC516">
        <v>7063.5686347299998</v>
      </c>
      <c r="AD516">
        <v>7063.5686347299998</v>
      </c>
      <c r="AE516">
        <v>7004.3239967600002</v>
      </c>
      <c r="AF516">
        <v>7004.3239967600002</v>
      </c>
      <c r="AG516">
        <v>7059.6028346200001</v>
      </c>
      <c r="AH516">
        <v>7059.6028346200001</v>
      </c>
      <c r="AI516">
        <v>7323.97908044</v>
      </c>
      <c r="AJ516">
        <v>7323.97908044</v>
      </c>
      <c r="AK516">
        <v>7906.2433498099999</v>
      </c>
      <c r="AL516">
        <v>7906.2433498099999</v>
      </c>
      <c r="AM516">
        <v>8176.4598265300001</v>
      </c>
      <c r="AN516">
        <v>8176.4598265300001</v>
      </c>
      <c r="AO516">
        <v>8028.9474463200004</v>
      </c>
      <c r="AP516">
        <v>8028.9474463200004</v>
      </c>
      <c r="AQ516">
        <v>7703.1373565700014</v>
      </c>
      <c r="AR516">
        <v>7703.1373565700014</v>
      </c>
      <c r="AS516">
        <v>7510.8794407900004</v>
      </c>
      <c r="AT516">
        <v>7510.8794407900004</v>
      </c>
      <c r="AU516">
        <v>7131.0473570800004</v>
      </c>
      <c r="AV516">
        <v>7131.0473570800004</v>
      </c>
      <c r="AW516">
        <v>7203.8813708600001</v>
      </c>
      <c r="AX516">
        <v>7203.8813708600001</v>
      </c>
      <c r="AZ516" s="171">
        <f t="shared" ref="AZ516:AZ521" si="100">MAX(C516:AX516)</f>
        <v>8176.4598265300001</v>
      </c>
      <c r="BA516" s="172">
        <f t="shared" ref="BA516:BA521" si="101">SUM(C516:AX516)/2000</f>
        <v>166.04091901706994</v>
      </c>
    </row>
    <row r="517" spans="1:53" x14ac:dyDescent="0.25">
      <c r="A517">
        <v>3</v>
      </c>
      <c r="B517"/>
      <c r="C517">
        <v>6496.6256291</v>
      </c>
      <c r="D517">
        <v>6496.6256291</v>
      </c>
      <c r="E517">
        <v>6118.1395738200008</v>
      </c>
      <c r="F517">
        <v>6118.1395738200008</v>
      </c>
      <c r="G517">
        <v>5903.4821307399998</v>
      </c>
      <c r="H517">
        <v>5903.4821307399998</v>
      </c>
      <c r="I517">
        <v>5652.7064410799994</v>
      </c>
      <c r="J517">
        <v>5652.7064410799994</v>
      </c>
      <c r="K517">
        <v>5541.5736373</v>
      </c>
      <c r="L517">
        <v>5541.5736373</v>
      </c>
      <c r="M517">
        <v>5564.5663812399998</v>
      </c>
      <c r="N517">
        <v>5564.5663812399998</v>
      </c>
      <c r="O517">
        <v>5634.7333209099997</v>
      </c>
      <c r="P517">
        <v>5634.7333209099997</v>
      </c>
      <c r="Q517">
        <v>6201.5109104099993</v>
      </c>
      <c r="R517">
        <v>6201.5109104099993</v>
      </c>
      <c r="S517">
        <v>6539.6875640300004</v>
      </c>
      <c r="T517">
        <v>6539.6875640300004</v>
      </c>
      <c r="U517">
        <v>6714.9205569700007</v>
      </c>
      <c r="V517">
        <v>6714.9205569700007</v>
      </c>
      <c r="W517">
        <v>6710.7913938399997</v>
      </c>
      <c r="X517">
        <v>6710.7913938399997</v>
      </c>
      <c r="Y517">
        <v>6696.8108882300003</v>
      </c>
      <c r="Z517">
        <v>6696.8108882300003</v>
      </c>
      <c r="AA517">
        <v>6720.2434061599997</v>
      </c>
      <c r="AB517">
        <v>6720.2434061599997</v>
      </c>
      <c r="AC517">
        <v>6653.1758156400001</v>
      </c>
      <c r="AD517">
        <v>6653.1758156400001</v>
      </c>
      <c r="AE517">
        <v>6620.7109435000002</v>
      </c>
      <c r="AF517">
        <v>6620.7109435000002</v>
      </c>
      <c r="AG517">
        <v>6681.5069249600001</v>
      </c>
      <c r="AH517">
        <v>6681.5069249600001</v>
      </c>
      <c r="AI517">
        <v>6899.0156983500001</v>
      </c>
      <c r="AJ517">
        <v>6899.0156983500001</v>
      </c>
      <c r="AK517">
        <v>7397.8117186899999</v>
      </c>
      <c r="AL517">
        <v>7397.8117186899999</v>
      </c>
      <c r="AM517">
        <v>7675.4651458200015</v>
      </c>
      <c r="AN517">
        <v>7675.4651458200015</v>
      </c>
      <c r="AO517">
        <v>7610.0651932999999</v>
      </c>
      <c r="AP517">
        <v>7610.0651932999999</v>
      </c>
      <c r="AQ517">
        <v>7269.9958385900009</v>
      </c>
      <c r="AR517">
        <v>7269.9958385900009</v>
      </c>
      <c r="AS517">
        <v>7008.6409083999997</v>
      </c>
      <c r="AT517">
        <v>7008.6409083999997</v>
      </c>
      <c r="AU517">
        <v>6630.8742125099998</v>
      </c>
      <c r="AV517">
        <v>6630.8742125099998</v>
      </c>
      <c r="AW517">
        <v>6741.4157623299998</v>
      </c>
      <c r="AX517">
        <v>6741.4157623299998</v>
      </c>
      <c r="AZ517" s="171">
        <f t="shared" si="100"/>
        <v>7675.4651458200015</v>
      </c>
      <c r="BA517" s="172">
        <f t="shared" si="101"/>
        <v>157.68446999592001</v>
      </c>
    </row>
    <row r="518" spans="1:53" x14ac:dyDescent="0.25">
      <c r="A518">
        <v>4</v>
      </c>
      <c r="B518"/>
      <c r="C518">
        <v>6525.5416722700002</v>
      </c>
      <c r="D518">
        <v>6525.5416722700002</v>
      </c>
      <c r="E518">
        <v>6132.7748354400001</v>
      </c>
      <c r="F518">
        <v>6132.7748354400001</v>
      </c>
      <c r="G518">
        <v>5909.73066371</v>
      </c>
      <c r="H518">
        <v>5909.73066371</v>
      </c>
      <c r="I518">
        <v>5640.5976422500007</v>
      </c>
      <c r="J518">
        <v>5640.5976422500007</v>
      </c>
      <c r="K518">
        <v>5533.3618184699999</v>
      </c>
      <c r="L518">
        <v>5533.3618184699999</v>
      </c>
      <c r="M518">
        <v>5552.42685489</v>
      </c>
      <c r="N518">
        <v>5552.42685489</v>
      </c>
      <c r="O518">
        <v>5629.9407459600006</v>
      </c>
      <c r="P518">
        <v>5629.9407459600006</v>
      </c>
      <c r="Q518">
        <v>6229.5795622200003</v>
      </c>
      <c r="R518">
        <v>6229.5795622200003</v>
      </c>
      <c r="S518">
        <v>6603.72392829</v>
      </c>
      <c r="T518">
        <v>6603.72392829</v>
      </c>
      <c r="U518">
        <v>6794.1822958299999</v>
      </c>
      <c r="V518">
        <v>6794.1822958299999</v>
      </c>
      <c r="W518">
        <v>6793.2704136499997</v>
      </c>
      <c r="X518">
        <v>6793.2704136499997</v>
      </c>
      <c r="Y518">
        <v>6778.3024512400007</v>
      </c>
      <c r="Z518">
        <v>6778.3024512400007</v>
      </c>
      <c r="AA518">
        <v>6799.45786778</v>
      </c>
      <c r="AB518">
        <v>6799.45786778</v>
      </c>
      <c r="AC518">
        <v>6723.86263779</v>
      </c>
      <c r="AD518">
        <v>6723.86263779</v>
      </c>
      <c r="AE518">
        <v>6683.7538742800007</v>
      </c>
      <c r="AF518">
        <v>6683.7538742800007</v>
      </c>
      <c r="AG518">
        <v>6740.1026293800014</v>
      </c>
      <c r="AH518">
        <v>6740.1026293800014</v>
      </c>
      <c r="AI518">
        <v>6949.3451749100004</v>
      </c>
      <c r="AJ518">
        <v>6949.3451749100004</v>
      </c>
      <c r="AK518">
        <v>7455.8498407699999</v>
      </c>
      <c r="AL518">
        <v>7455.8498407699999</v>
      </c>
      <c r="AM518">
        <v>7753.6115174900006</v>
      </c>
      <c r="AN518">
        <v>7753.6115174900006</v>
      </c>
      <c r="AO518">
        <v>7716.8417731899999</v>
      </c>
      <c r="AP518">
        <v>7716.8417731899999</v>
      </c>
      <c r="AQ518">
        <v>7387.6712348399997</v>
      </c>
      <c r="AR518">
        <v>7387.6712348399997</v>
      </c>
      <c r="AS518">
        <v>7115.9490894700002</v>
      </c>
      <c r="AT518">
        <v>7115.9490894700002</v>
      </c>
      <c r="AU518">
        <v>6711.7590477100002</v>
      </c>
      <c r="AV518">
        <v>6711.7590477100002</v>
      </c>
      <c r="AW518">
        <v>6803.3837582799997</v>
      </c>
      <c r="AX518">
        <v>6803.3837582799997</v>
      </c>
      <c r="AZ518" s="171">
        <f t="shared" si="100"/>
        <v>7753.6115174900006</v>
      </c>
      <c r="BA518" s="172">
        <f t="shared" si="101"/>
        <v>158.96502133011009</v>
      </c>
    </row>
    <row r="519" spans="1:53" x14ac:dyDescent="0.25">
      <c r="A519">
        <v>5</v>
      </c>
      <c r="B519"/>
      <c r="C519">
        <v>6636.9331217299996</v>
      </c>
      <c r="D519">
        <v>6636.9331217299996</v>
      </c>
      <c r="E519">
        <v>6225.33901418</v>
      </c>
      <c r="F519">
        <v>6225.33901418</v>
      </c>
      <c r="G519">
        <v>5990.5106865400003</v>
      </c>
      <c r="H519">
        <v>5990.5106865400003</v>
      </c>
      <c r="I519">
        <v>5723.56817624</v>
      </c>
      <c r="J519">
        <v>5723.56817624</v>
      </c>
      <c r="K519">
        <v>5595.3708421799993</v>
      </c>
      <c r="L519">
        <v>5595.3708421799993</v>
      </c>
      <c r="M519">
        <v>5586.9500856200002</v>
      </c>
      <c r="N519">
        <v>5586.9500856200002</v>
      </c>
      <c r="O519">
        <v>5632.6173414300001</v>
      </c>
      <c r="P519">
        <v>5632.6173414300001</v>
      </c>
      <c r="Q519">
        <v>6236.0601857600004</v>
      </c>
      <c r="R519">
        <v>6236.0601857600004</v>
      </c>
      <c r="S519">
        <v>6651.2782019200004</v>
      </c>
      <c r="T519">
        <v>6651.2782019200004</v>
      </c>
      <c r="U519">
        <v>6878.3424401899993</v>
      </c>
      <c r="V519">
        <v>6878.3424401899993</v>
      </c>
      <c r="W519">
        <v>6901.2850430300005</v>
      </c>
      <c r="X519">
        <v>6901.2850430300005</v>
      </c>
      <c r="Y519">
        <v>6900.85258101</v>
      </c>
      <c r="Z519">
        <v>6900.85258101</v>
      </c>
      <c r="AA519">
        <v>6933.08326734</v>
      </c>
      <c r="AB519">
        <v>6933.08326734</v>
      </c>
      <c r="AC519">
        <v>6858.4817912399994</v>
      </c>
      <c r="AD519">
        <v>6858.4817912399994</v>
      </c>
      <c r="AE519">
        <v>6811.3044937000004</v>
      </c>
      <c r="AF519">
        <v>6811.3044937000004</v>
      </c>
      <c r="AG519">
        <v>6863.4485594600001</v>
      </c>
      <c r="AH519">
        <v>6863.4485594600001</v>
      </c>
      <c r="AI519">
        <v>7090.5035737099997</v>
      </c>
      <c r="AJ519">
        <v>7090.5035737099997</v>
      </c>
      <c r="AK519">
        <v>7608.7386190699999</v>
      </c>
      <c r="AL519">
        <v>7608.7386190699999</v>
      </c>
      <c r="AM519">
        <v>7888.0919455599997</v>
      </c>
      <c r="AN519">
        <v>7888.0919455599997</v>
      </c>
      <c r="AO519">
        <v>7780.74057232</v>
      </c>
      <c r="AP519">
        <v>7780.74057232</v>
      </c>
      <c r="AQ519">
        <v>7445.0550663800004</v>
      </c>
      <c r="AR519">
        <v>7445.0550663800004</v>
      </c>
      <c r="AS519">
        <v>7210.1802166899997</v>
      </c>
      <c r="AT519">
        <v>7210.1802166899997</v>
      </c>
      <c r="AU519">
        <v>6825.1168369300003</v>
      </c>
      <c r="AV519" s="195">
        <v>6825.1168369300003</v>
      </c>
      <c r="AW519">
        <v>6903.1361943600004</v>
      </c>
      <c r="AX519">
        <v>6903.1361943600004</v>
      </c>
      <c r="AZ519" s="171">
        <f t="shared" si="100"/>
        <v>7888.0919455599997</v>
      </c>
      <c r="BA519" s="172">
        <f t="shared" si="101"/>
        <v>161.17698885658999</v>
      </c>
    </row>
    <row r="520" spans="1:53" x14ac:dyDescent="0.25">
      <c r="A520">
        <v>6</v>
      </c>
      <c r="B520"/>
      <c r="C520">
        <v>6052.9497858499999</v>
      </c>
      <c r="D520">
        <v>6052.9497858499999</v>
      </c>
      <c r="E520">
        <v>5733.4084628199998</v>
      </c>
      <c r="F520">
        <v>5733.4084628199998</v>
      </c>
      <c r="G520">
        <v>5517.4642247100001</v>
      </c>
      <c r="H520">
        <v>5517.4642247100001</v>
      </c>
      <c r="I520">
        <v>5374.1032238000007</v>
      </c>
      <c r="J520">
        <v>5374.1032238000007</v>
      </c>
      <c r="K520">
        <v>5239.7847831299996</v>
      </c>
      <c r="L520">
        <v>5239.7847831299996</v>
      </c>
      <c r="M520">
        <v>5116.7056672799999</v>
      </c>
      <c r="N520">
        <v>5116.7056672799999</v>
      </c>
      <c r="O520">
        <v>5179.6536480300001</v>
      </c>
      <c r="P520">
        <v>5179.6536480300001</v>
      </c>
      <c r="Q520">
        <v>5512.9278823599998</v>
      </c>
      <c r="R520">
        <v>5512.9278823599998</v>
      </c>
      <c r="S520">
        <v>5798.1526874800002</v>
      </c>
      <c r="T520">
        <v>5798.1526874800002</v>
      </c>
      <c r="U520">
        <v>6041.2019131400002</v>
      </c>
      <c r="V520">
        <v>6041.2019131400002</v>
      </c>
      <c r="W520">
        <v>6251.0616924100004</v>
      </c>
      <c r="X520">
        <v>6251.0616924100004</v>
      </c>
      <c r="Y520">
        <v>6400.5244613699997</v>
      </c>
      <c r="Z520">
        <v>6400.5244613699997</v>
      </c>
      <c r="AA520">
        <v>6509.3971277999999</v>
      </c>
      <c r="AB520">
        <v>6509.3971277999999</v>
      </c>
      <c r="AC520">
        <v>6496.8709924099994</v>
      </c>
      <c r="AD520">
        <v>6496.8709924099994</v>
      </c>
      <c r="AE520">
        <v>6484.4743321000014</v>
      </c>
      <c r="AF520">
        <v>6484.4743321000014</v>
      </c>
      <c r="AG520">
        <v>6479.99819424</v>
      </c>
      <c r="AH520">
        <v>6479.99819424</v>
      </c>
      <c r="AI520">
        <v>6545.40405895</v>
      </c>
      <c r="AJ520">
        <v>6545.40405895</v>
      </c>
      <c r="AK520">
        <v>6895.4430752799999</v>
      </c>
      <c r="AL520">
        <v>6895.4430752799999</v>
      </c>
      <c r="AM520">
        <v>7077.9244294700002</v>
      </c>
      <c r="AN520">
        <v>7077.9244294700002</v>
      </c>
      <c r="AO520">
        <v>7000.66568095</v>
      </c>
      <c r="AP520">
        <v>7000.66568095</v>
      </c>
      <c r="AQ520">
        <v>6765.8134608999999</v>
      </c>
      <c r="AR520">
        <v>6765.8134608999999</v>
      </c>
      <c r="AS520">
        <v>6528.2403616299998</v>
      </c>
      <c r="AT520">
        <v>6528.2403616299998</v>
      </c>
      <c r="AU520">
        <v>6189.1110985900004</v>
      </c>
      <c r="AV520">
        <v>6189.1110985900004</v>
      </c>
      <c r="AW520">
        <v>6184.6525618999985</v>
      </c>
      <c r="AX520">
        <v>6184.6525618999985</v>
      </c>
      <c r="AZ520" s="171">
        <f t="shared" si="100"/>
        <v>7077.9244294700002</v>
      </c>
      <c r="BA520" s="172">
        <f t="shared" si="101"/>
        <v>147.37593380660005</v>
      </c>
    </row>
    <row r="521" spans="1:53" x14ac:dyDescent="0.25">
      <c r="A521">
        <v>7</v>
      </c>
      <c r="B521"/>
      <c r="C521">
        <v>6079.3976261499993</v>
      </c>
      <c r="D521">
        <v>6079.3976261499993</v>
      </c>
      <c r="E521">
        <v>5733.5005630300002</v>
      </c>
      <c r="F521">
        <v>5733.5005630300002</v>
      </c>
      <c r="G521">
        <v>5487.9136520499997</v>
      </c>
      <c r="H521">
        <v>5487.9136520499997</v>
      </c>
      <c r="I521">
        <v>5320.3642427899986</v>
      </c>
      <c r="J521">
        <v>5320.3642427899986</v>
      </c>
      <c r="K521">
        <v>5218.6546598200002</v>
      </c>
      <c r="L521">
        <v>5218.6546598200002</v>
      </c>
      <c r="M521">
        <v>5038.1676507100001</v>
      </c>
      <c r="N521">
        <v>5038.1676507100001</v>
      </c>
      <c r="O521">
        <v>4804.2116837600006</v>
      </c>
      <c r="P521">
        <v>4804.2116837600006</v>
      </c>
      <c r="Q521">
        <v>4708.3135191800002</v>
      </c>
      <c r="R521">
        <v>4708.3135191800002</v>
      </c>
      <c r="S521">
        <v>4753.7339715899998</v>
      </c>
      <c r="T521">
        <v>4753.7339715899998</v>
      </c>
      <c r="U521">
        <v>5092.1202278199999</v>
      </c>
      <c r="V521">
        <v>5092.1202278199999</v>
      </c>
      <c r="W521">
        <v>5481.1505646699998</v>
      </c>
      <c r="X521">
        <v>5481.1505646699998</v>
      </c>
      <c r="Y521">
        <v>5757.2410621000008</v>
      </c>
      <c r="Z521">
        <v>5757.2410621000008</v>
      </c>
      <c r="AA521">
        <v>5999.5216795800006</v>
      </c>
      <c r="AB521">
        <v>5999.5216795800006</v>
      </c>
      <c r="AC521">
        <v>6093.5417438300001</v>
      </c>
      <c r="AD521">
        <v>6093.5417438300001</v>
      </c>
      <c r="AE521">
        <v>6083.9937119700007</v>
      </c>
      <c r="AF521">
        <v>6083.9937119700007</v>
      </c>
      <c r="AG521">
        <v>6069.2986169299993</v>
      </c>
      <c r="AH521">
        <v>6069.2986169299993</v>
      </c>
      <c r="AI521">
        <v>6291.3429299199997</v>
      </c>
      <c r="AJ521">
        <v>6291.3429299199997</v>
      </c>
      <c r="AK521">
        <v>6925.0816263100014</v>
      </c>
      <c r="AL521">
        <v>6925.0816263100014</v>
      </c>
      <c r="AM521">
        <v>7132.0147329699994</v>
      </c>
      <c r="AN521">
        <v>7132.0147329699994</v>
      </c>
      <c r="AO521">
        <v>6878.0117870199992</v>
      </c>
      <c r="AP521">
        <v>6878.0117870199992</v>
      </c>
      <c r="AQ521">
        <v>6426.2553891900006</v>
      </c>
      <c r="AR521">
        <v>6426.2553891900006</v>
      </c>
      <c r="AS521" s="195">
        <v>6133.1404434300002</v>
      </c>
      <c r="AT521">
        <v>6133.1404434300002</v>
      </c>
      <c r="AU521">
        <v>5941.1734719100004</v>
      </c>
      <c r="AV521">
        <v>5941.1734719100004</v>
      </c>
      <c r="AW521">
        <v>6160.4509412699999</v>
      </c>
      <c r="AX521">
        <v>6160.4509412699999</v>
      </c>
      <c r="AZ521" s="171">
        <f t="shared" si="100"/>
        <v>7132.0147329699994</v>
      </c>
      <c r="BA521" s="172">
        <f t="shared" si="101"/>
        <v>139.60859649799997</v>
      </c>
    </row>
    <row r="522" spans="1:53"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s="195"/>
      <c r="AT522"/>
      <c r="AU522"/>
      <c r="AV522"/>
      <c r="AW522"/>
      <c r="AX522"/>
    </row>
    <row r="523" spans="1:53" x14ac:dyDescent="0.25">
      <c r="A523" t="s">
        <v>241</v>
      </c>
      <c r="B523">
        <v>52</v>
      </c>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s="195"/>
      <c r="AT523"/>
      <c r="AU523"/>
      <c r="AV523"/>
      <c r="AW523"/>
      <c r="AX523"/>
      <c r="AZ523"/>
      <c r="BA523"/>
    </row>
    <row r="524" spans="1:53" x14ac:dyDescent="0.25">
      <c r="A524" t="s">
        <v>78</v>
      </c>
      <c r="B524" t="s">
        <v>242</v>
      </c>
      <c r="C524" t="s">
        <v>272</v>
      </c>
      <c r="D524" t="s">
        <v>273</v>
      </c>
      <c r="E524" t="s">
        <v>272</v>
      </c>
      <c r="F524" t="s">
        <v>273</v>
      </c>
      <c r="G524" t="s">
        <v>272</v>
      </c>
      <c r="H524" t="s">
        <v>273</v>
      </c>
      <c r="I524" t="s">
        <v>272</v>
      </c>
      <c r="J524" t="s">
        <v>273</v>
      </c>
      <c r="K524" t="s">
        <v>272</v>
      </c>
      <c r="L524" t="s">
        <v>273</v>
      </c>
      <c r="M524" t="s">
        <v>272</v>
      </c>
      <c r="N524" t="s">
        <v>273</v>
      </c>
      <c r="O524" t="s">
        <v>272</v>
      </c>
      <c r="P524" t="s">
        <v>273</v>
      </c>
      <c r="Q524" t="s">
        <v>272</v>
      </c>
      <c r="R524" t="s">
        <v>273</v>
      </c>
      <c r="S524" t="s">
        <v>272</v>
      </c>
      <c r="T524" t="s">
        <v>273</v>
      </c>
      <c r="U524" t="s">
        <v>272</v>
      </c>
      <c r="V524" t="s">
        <v>273</v>
      </c>
      <c r="W524" t="s">
        <v>272</v>
      </c>
      <c r="X524" t="s">
        <v>273</v>
      </c>
      <c r="Y524" t="s">
        <v>272</v>
      </c>
      <c r="Z524" t="s">
        <v>273</v>
      </c>
      <c r="AA524" t="s">
        <v>272</v>
      </c>
      <c r="AB524" t="s">
        <v>273</v>
      </c>
      <c r="AC524" t="s">
        <v>272</v>
      </c>
      <c r="AD524" t="s">
        <v>273</v>
      </c>
      <c r="AE524" t="s">
        <v>272</v>
      </c>
      <c r="AF524" t="s">
        <v>273</v>
      </c>
      <c r="AG524" t="s">
        <v>272</v>
      </c>
      <c r="AH524" t="s">
        <v>273</v>
      </c>
      <c r="AI524" t="s">
        <v>272</v>
      </c>
      <c r="AJ524" t="s">
        <v>273</v>
      </c>
      <c r="AK524" t="s">
        <v>272</v>
      </c>
      <c r="AL524" t="s">
        <v>273</v>
      </c>
      <c r="AM524" t="s">
        <v>272</v>
      </c>
      <c r="AN524" t="s">
        <v>273</v>
      </c>
      <c r="AO524" t="s">
        <v>272</v>
      </c>
      <c r="AP524" t="s">
        <v>273</v>
      </c>
      <c r="AQ524" t="s">
        <v>272</v>
      </c>
      <c r="AR524" t="s">
        <v>273</v>
      </c>
      <c r="AS524" t="s">
        <v>272</v>
      </c>
      <c r="AT524" t="s">
        <v>273</v>
      </c>
      <c r="AU524" t="s">
        <v>272</v>
      </c>
      <c r="AV524" t="s">
        <v>273</v>
      </c>
      <c r="AW524" t="s">
        <v>272</v>
      </c>
      <c r="AX524" s="195" t="s">
        <v>243</v>
      </c>
      <c r="AZ524"/>
      <c r="BA524"/>
    </row>
    <row r="525" spans="1:53" x14ac:dyDescent="0.25">
      <c r="A525">
        <v>1</v>
      </c>
      <c r="B525"/>
      <c r="C525">
        <v>6590.0117091000011</v>
      </c>
      <c r="D525">
        <v>6590.0117091000011</v>
      </c>
      <c r="E525">
        <v>6124.7866020199999</v>
      </c>
      <c r="F525">
        <v>6124.7866020199999</v>
      </c>
      <c r="G525">
        <v>5843.73820299</v>
      </c>
      <c r="H525">
        <v>5843.73820299</v>
      </c>
      <c r="I525">
        <v>5522.7004030899998</v>
      </c>
      <c r="J525">
        <v>5522.7004030899998</v>
      </c>
      <c r="K525">
        <v>5361.3474765299998</v>
      </c>
      <c r="L525">
        <v>5361.3474765299998</v>
      </c>
      <c r="M525">
        <v>5251.8338651399999</v>
      </c>
      <c r="N525">
        <v>5251.8338651399999</v>
      </c>
      <c r="O525">
        <v>5051.4447540499996</v>
      </c>
      <c r="P525">
        <v>5051.4447540499996</v>
      </c>
      <c r="Q525">
        <v>5478.9082858700003</v>
      </c>
      <c r="R525">
        <v>5478.9082858700003</v>
      </c>
      <c r="S525">
        <v>5905.1258416999999</v>
      </c>
      <c r="T525">
        <v>5905.1258416999999</v>
      </c>
      <c r="U525">
        <v>6269.4203061300004</v>
      </c>
      <c r="V525">
        <v>6269.4203061300004</v>
      </c>
      <c r="W525">
        <v>6416.4227204099998</v>
      </c>
      <c r="X525">
        <v>6416.4227204099998</v>
      </c>
      <c r="Y525">
        <v>6489.1617260599996</v>
      </c>
      <c r="Z525">
        <v>6489.1617260599996</v>
      </c>
      <c r="AA525">
        <v>6593.1053207799996</v>
      </c>
      <c r="AB525">
        <v>6593.1053207799996</v>
      </c>
      <c r="AC525">
        <v>6547.11202134</v>
      </c>
      <c r="AD525">
        <v>6547.11202134</v>
      </c>
      <c r="AE525">
        <v>6456.8662562099998</v>
      </c>
      <c r="AF525">
        <v>6456.8662562099998</v>
      </c>
      <c r="AG525">
        <v>6468.7307623899997</v>
      </c>
      <c r="AH525">
        <v>6468.7307623899997</v>
      </c>
      <c r="AI525">
        <v>6726.1530492100001</v>
      </c>
      <c r="AJ525">
        <v>6726.1530492100001</v>
      </c>
      <c r="AK525">
        <v>7403.8791895699997</v>
      </c>
      <c r="AL525">
        <v>7403.8791895699997</v>
      </c>
      <c r="AM525">
        <v>7687.8053826800005</v>
      </c>
      <c r="AN525">
        <v>7687.8053826800005</v>
      </c>
      <c r="AO525">
        <v>7523.5998456899997</v>
      </c>
      <c r="AP525">
        <v>7523.5998456899997</v>
      </c>
      <c r="AQ525">
        <v>7150.5564443699996</v>
      </c>
      <c r="AR525">
        <v>7150.5564443699996</v>
      </c>
      <c r="AS525" s="195">
        <v>6974.0627258799996</v>
      </c>
      <c r="AT525">
        <v>6974.0627258799996</v>
      </c>
      <c r="AU525">
        <v>6664.1766910200004</v>
      </c>
      <c r="AV525">
        <v>6664.1766910200004</v>
      </c>
      <c r="AW525">
        <v>6813.5035834099999</v>
      </c>
      <c r="AX525">
        <v>6813.5035834099999</v>
      </c>
      <c r="AZ525" s="171">
        <f>MAX(C525:AX525)</f>
        <v>7687.8053826800005</v>
      </c>
      <c r="BA525" s="172">
        <f>SUM(C525:AX525)/2000</f>
        <v>153.31445316564006</v>
      </c>
    </row>
    <row r="526" spans="1:53" x14ac:dyDescent="0.25">
      <c r="A526">
        <v>2</v>
      </c>
      <c r="B526"/>
      <c r="C526">
        <v>7154.6778003199997</v>
      </c>
      <c r="D526">
        <v>7154.6778003199997</v>
      </c>
      <c r="E526">
        <v>6694.6862887500001</v>
      </c>
      <c r="F526">
        <v>6694.6862887500001</v>
      </c>
      <c r="G526">
        <v>6399.4645106099997</v>
      </c>
      <c r="H526">
        <v>6399.4645106099997</v>
      </c>
      <c r="I526">
        <v>6077.1383272399999</v>
      </c>
      <c r="J526">
        <v>6077.1383272399999</v>
      </c>
      <c r="K526">
        <v>5942.2387916400003</v>
      </c>
      <c r="L526">
        <v>5942.2387916400003</v>
      </c>
      <c r="M526">
        <v>5809.6166640499996</v>
      </c>
      <c r="N526">
        <v>5809.6166640499996</v>
      </c>
      <c r="O526">
        <v>5411.9565874800001</v>
      </c>
      <c r="P526">
        <v>5411.9565874800001</v>
      </c>
      <c r="Q526">
        <v>5440.8769492199999</v>
      </c>
      <c r="R526">
        <v>5440.8769492199999</v>
      </c>
      <c r="S526">
        <v>5687.3179497700003</v>
      </c>
      <c r="T526">
        <v>5687.3179497700003</v>
      </c>
      <c r="U526">
        <v>6115.3344956599994</v>
      </c>
      <c r="V526">
        <v>6115.3344956599994</v>
      </c>
      <c r="W526">
        <v>6365.8892088699986</v>
      </c>
      <c r="X526">
        <v>6365.8892088699986</v>
      </c>
      <c r="Y526">
        <v>6501.3096924900001</v>
      </c>
      <c r="Z526">
        <v>6501.3096924900001</v>
      </c>
      <c r="AA526">
        <v>6671.2234317299999</v>
      </c>
      <c r="AB526">
        <v>6671.2234317299999</v>
      </c>
      <c r="AC526">
        <v>6686.0029305499993</v>
      </c>
      <c r="AD526">
        <v>6686.0029305499993</v>
      </c>
      <c r="AE526">
        <v>6588.6764266</v>
      </c>
      <c r="AF526">
        <v>6588.6764266</v>
      </c>
      <c r="AG526">
        <v>6575.7658951699996</v>
      </c>
      <c r="AH526">
        <v>6575.7658951699996</v>
      </c>
      <c r="AI526">
        <v>6837.2699047799997</v>
      </c>
      <c r="AJ526">
        <v>6837.2699047799997</v>
      </c>
      <c r="AK526">
        <v>7638.1735198499991</v>
      </c>
      <c r="AL526">
        <v>7638.1735198499991</v>
      </c>
      <c r="AM526">
        <v>8036.3547848300004</v>
      </c>
      <c r="AN526">
        <v>8036.3547848300004</v>
      </c>
      <c r="AO526">
        <v>7866.3185412299999</v>
      </c>
      <c r="AP526">
        <v>7866.3185412299999</v>
      </c>
      <c r="AQ526">
        <v>7391.4543819600003</v>
      </c>
      <c r="AR526">
        <v>7391.4543819600003</v>
      </c>
      <c r="AS526" s="195">
        <v>7147.9269076700002</v>
      </c>
      <c r="AT526">
        <v>7147.9269076700002</v>
      </c>
      <c r="AU526">
        <v>6899.6309687800003</v>
      </c>
      <c r="AV526">
        <v>6899.6309687800003</v>
      </c>
      <c r="AW526">
        <v>7230.6304602099999</v>
      </c>
      <c r="AX526">
        <v>7230.6304602099999</v>
      </c>
      <c r="AZ526" s="171">
        <f t="shared" ref="AZ526:AZ531" si="102">MAX(C526:AX526)</f>
        <v>8036.3547848300004</v>
      </c>
      <c r="BA526" s="172">
        <f t="shared" ref="BA526:BA531" si="103">SUM(C526:AX526)/2000</f>
        <v>159.16993541945999</v>
      </c>
    </row>
    <row r="527" spans="1:53" x14ac:dyDescent="0.25">
      <c r="A527">
        <v>3</v>
      </c>
      <c r="B527"/>
      <c r="C527">
        <v>7283.0388386700006</v>
      </c>
      <c r="D527">
        <v>7283.0388386700006</v>
      </c>
      <c r="E527">
        <v>6789.1033856200002</v>
      </c>
      <c r="F527">
        <v>6789.1033856200002</v>
      </c>
      <c r="G527">
        <v>6473.0470776000002</v>
      </c>
      <c r="H527">
        <v>6473.0470776000002</v>
      </c>
      <c r="I527">
        <v>6130.7907651400001</v>
      </c>
      <c r="J527">
        <v>6130.7907651400001</v>
      </c>
      <c r="K527">
        <v>5972.3928159400002</v>
      </c>
      <c r="L527">
        <v>5972.3928159400002</v>
      </c>
      <c r="M527">
        <v>5800.7996586700001</v>
      </c>
      <c r="N527">
        <v>5800.7996586700001</v>
      </c>
      <c r="O527">
        <v>5368.3819147300001</v>
      </c>
      <c r="P527">
        <v>5368.3819147300001</v>
      </c>
      <c r="Q527">
        <v>5426.87798372</v>
      </c>
      <c r="R527">
        <v>5426.87798372</v>
      </c>
      <c r="S527">
        <v>5742.4917154499999</v>
      </c>
      <c r="T527">
        <v>5742.4917154499999</v>
      </c>
      <c r="U527">
        <v>6224.7552673599994</v>
      </c>
      <c r="V527">
        <v>6224.7552673599994</v>
      </c>
      <c r="W527">
        <v>6503.3191849099994</v>
      </c>
      <c r="X527">
        <v>6503.3191849099994</v>
      </c>
      <c r="Y527">
        <v>6648.1330893499999</v>
      </c>
      <c r="Z527">
        <v>6648.1330893499999</v>
      </c>
      <c r="AA527">
        <v>6823.3499882600008</v>
      </c>
      <c r="AB527">
        <v>6823.3499882600008</v>
      </c>
      <c r="AC527">
        <v>6827.6233636299994</v>
      </c>
      <c r="AD527">
        <v>6827.6233636299994</v>
      </c>
      <c r="AE527">
        <v>6707.5259136799996</v>
      </c>
      <c r="AF527">
        <v>6707.5259136799996</v>
      </c>
      <c r="AG527">
        <v>6678.6896662899999</v>
      </c>
      <c r="AH527">
        <v>6678.6896662899999</v>
      </c>
      <c r="AI527">
        <v>6936.5163268899996</v>
      </c>
      <c r="AJ527">
        <v>6936.5163268899996</v>
      </c>
      <c r="AK527">
        <v>7762.4586898099997</v>
      </c>
      <c r="AL527">
        <v>7762.4586898099997</v>
      </c>
      <c r="AM527">
        <v>8175.3681183500003</v>
      </c>
      <c r="AN527">
        <v>8175.3681183500003</v>
      </c>
      <c r="AO527">
        <v>7999.2725515900001</v>
      </c>
      <c r="AP527">
        <v>7999.2725515900001</v>
      </c>
      <c r="AQ527">
        <v>7535.4604807799997</v>
      </c>
      <c r="AR527">
        <v>7535.4604807799997</v>
      </c>
      <c r="AS527">
        <v>7312.5121507599997</v>
      </c>
      <c r="AT527">
        <v>7312.5121507599997</v>
      </c>
      <c r="AU527">
        <v>7049.4403554500004</v>
      </c>
      <c r="AV527">
        <v>7049.4403554500004</v>
      </c>
      <c r="AW527" s="195">
        <v>7346.6287133000014</v>
      </c>
      <c r="AX527">
        <v>7346.6287133000014</v>
      </c>
      <c r="AZ527" s="171">
        <f t="shared" si="102"/>
        <v>8175.3681183500003</v>
      </c>
      <c r="BA527" s="172">
        <f t="shared" si="103"/>
        <v>161.51797801594998</v>
      </c>
    </row>
    <row r="528" spans="1:53" x14ac:dyDescent="0.25">
      <c r="A528">
        <v>4</v>
      </c>
      <c r="B528"/>
      <c r="C528">
        <v>7119.8151470299999</v>
      </c>
      <c r="D528">
        <v>7119.8151470299999</v>
      </c>
      <c r="E528">
        <v>6620.3402537900001</v>
      </c>
      <c r="F528">
        <v>6620.3402537900001</v>
      </c>
      <c r="G528">
        <v>6312.9965256300002</v>
      </c>
      <c r="H528">
        <v>6312.9965256300002</v>
      </c>
      <c r="I528">
        <v>5962.9357419999997</v>
      </c>
      <c r="J528">
        <v>5962.9357419999997</v>
      </c>
      <c r="K528">
        <v>5737.5593411099999</v>
      </c>
      <c r="L528">
        <v>5737.5593411099999</v>
      </c>
      <c r="M528">
        <v>5541.2701735800001</v>
      </c>
      <c r="N528">
        <v>5541.2701735800001</v>
      </c>
      <c r="O528">
        <v>5269.4804613699998</v>
      </c>
      <c r="P528">
        <v>5269.4804613699998</v>
      </c>
      <c r="Q528">
        <v>5750.7904034900002</v>
      </c>
      <c r="R528">
        <v>5750.7904034900002</v>
      </c>
      <c r="S528">
        <v>6259.0843410899997</v>
      </c>
      <c r="T528">
        <v>6259.0843410899997</v>
      </c>
      <c r="U528">
        <v>6669.4953825000002</v>
      </c>
      <c r="V528">
        <v>6669.4953825000002</v>
      </c>
      <c r="W528">
        <v>6846.7723240400001</v>
      </c>
      <c r="X528">
        <v>6846.7723240400001</v>
      </c>
      <c r="Y528">
        <v>6941.3403170199999</v>
      </c>
      <c r="Z528">
        <v>6941.3403170199999</v>
      </c>
      <c r="AA528">
        <v>7068.9689133100001</v>
      </c>
      <c r="AB528">
        <v>7068.9689133100001</v>
      </c>
      <c r="AC528">
        <v>7004.7765283999988</v>
      </c>
      <c r="AD528">
        <v>7004.7765283999988</v>
      </c>
      <c r="AE528">
        <v>6902.4814633300002</v>
      </c>
      <c r="AF528">
        <v>6902.4814633300002</v>
      </c>
      <c r="AG528">
        <v>6916.5854888700014</v>
      </c>
      <c r="AH528">
        <v>6916.5854888700014</v>
      </c>
      <c r="AI528">
        <v>7234.49506406</v>
      </c>
      <c r="AJ528">
        <v>7234.49506406</v>
      </c>
      <c r="AK528">
        <v>7957.8917632100001</v>
      </c>
      <c r="AL528">
        <v>7957.8917632100001</v>
      </c>
      <c r="AM528">
        <v>8183.4710605500004</v>
      </c>
      <c r="AN528">
        <v>8183.4710605500004</v>
      </c>
      <c r="AO528">
        <v>7893.6794327000007</v>
      </c>
      <c r="AP528">
        <v>7893.6794327000007</v>
      </c>
      <c r="AQ528">
        <v>7538.8269886500002</v>
      </c>
      <c r="AR528">
        <v>7538.8269886500002</v>
      </c>
      <c r="AS528" s="195">
        <v>7473.0076896399996</v>
      </c>
      <c r="AT528">
        <v>7473.0076896399996</v>
      </c>
      <c r="AU528">
        <v>7223.2152853600001</v>
      </c>
      <c r="AV528">
        <v>7223.2152853600001</v>
      </c>
      <c r="AW528">
        <v>7368.4551773000003</v>
      </c>
      <c r="AX528">
        <v>7368.4551773000003</v>
      </c>
      <c r="AZ528" s="171">
        <f t="shared" si="102"/>
        <v>8183.4710605500004</v>
      </c>
      <c r="BA528" s="172">
        <f t="shared" si="103"/>
        <v>163.79773526803007</v>
      </c>
    </row>
    <row r="529" spans="1:54" x14ac:dyDescent="0.25">
      <c r="A529">
        <v>5</v>
      </c>
      <c r="B529"/>
      <c r="C529">
        <v>6739.32581734</v>
      </c>
      <c r="D529">
        <v>6739.32581734</v>
      </c>
      <c r="E529">
        <v>6299.5937987500001</v>
      </c>
      <c r="F529">
        <v>6299.5937987500001</v>
      </c>
      <c r="G529">
        <v>6028.9200919000004</v>
      </c>
      <c r="H529">
        <v>6028.9200919000004</v>
      </c>
      <c r="I529">
        <v>5710.3164804400003</v>
      </c>
      <c r="J529">
        <v>5710.3164804400003</v>
      </c>
      <c r="K529">
        <v>5548.3868481400004</v>
      </c>
      <c r="L529">
        <v>5548.3868481400004</v>
      </c>
      <c r="M529">
        <v>5431.5261093000008</v>
      </c>
      <c r="N529">
        <v>5431.5261093000008</v>
      </c>
      <c r="O529">
        <v>5241.7819445800014</v>
      </c>
      <c r="P529">
        <v>5241.7819445800014</v>
      </c>
      <c r="Q529">
        <v>5658.3820281799999</v>
      </c>
      <c r="R529">
        <v>5658.3820281799999</v>
      </c>
      <c r="S529">
        <v>6009.0321592500004</v>
      </c>
      <c r="T529">
        <v>6009.0321592500004</v>
      </c>
      <c r="U529">
        <v>6315.9992289100001</v>
      </c>
      <c r="V529">
        <v>6315.9992289100001</v>
      </c>
      <c r="W529">
        <v>6435.5796260799998</v>
      </c>
      <c r="X529">
        <v>6435.5796260799998</v>
      </c>
      <c r="Y529">
        <v>6496.8802704</v>
      </c>
      <c r="Z529">
        <v>6496.8802704</v>
      </c>
      <c r="AA529">
        <v>6598.1436333299998</v>
      </c>
      <c r="AB529">
        <v>6598.1436333299998</v>
      </c>
      <c r="AC529">
        <v>6553.4507839099997</v>
      </c>
      <c r="AD529">
        <v>6553.4507839099997</v>
      </c>
      <c r="AE529">
        <v>6477.04310893</v>
      </c>
      <c r="AF529">
        <v>6477.04310893</v>
      </c>
      <c r="AG529">
        <v>6503.2457200699992</v>
      </c>
      <c r="AH529">
        <v>6503.2457200699992</v>
      </c>
      <c r="AI529">
        <v>6776.32862759</v>
      </c>
      <c r="AJ529">
        <v>6776.32862759</v>
      </c>
      <c r="AK529">
        <v>7439.9281260199996</v>
      </c>
      <c r="AL529">
        <v>7439.9281260199996</v>
      </c>
      <c r="AM529">
        <v>7724.2496520799996</v>
      </c>
      <c r="AN529">
        <v>7724.2496520799996</v>
      </c>
      <c r="AO529">
        <v>7571.2270172200006</v>
      </c>
      <c r="AP529">
        <v>7571.2270172200006</v>
      </c>
      <c r="AQ529">
        <v>7198.0889012500002</v>
      </c>
      <c r="AR529">
        <v>7198.0889012500002</v>
      </c>
      <c r="AS529" s="195">
        <v>7021.1084950300001</v>
      </c>
      <c r="AT529">
        <v>7021.1084950300001</v>
      </c>
      <c r="AU529">
        <v>6734.0386145900002</v>
      </c>
      <c r="AV529">
        <v>6734.0386145900002</v>
      </c>
      <c r="AW529">
        <v>6927.1519022599996</v>
      </c>
      <c r="AX529">
        <v>6927.1519022599996</v>
      </c>
      <c r="AZ529" s="171">
        <f t="shared" si="102"/>
        <v>7724.2496520799996</v>
      </c>
      <c r="BA529" s="172">
        <f t="shared" si="103"/>
        <v>155.43972898555006</v>
      </c>
    </row>
    <row r="530" spans="1:54" x14ac:dyDescent="0.25">
      <c r="A530">
        <v>6</v>
      </c>
      <c r="B530"/>
      <c r="C530">
        <v>6097.5802973999998</v>
      </c>
      <c r="D530">
        <v>6097.5802973999998</v>
      </c>
      <c r="E530">
        <v>5776.2718015</v>
      </c>
      <c r="F530">
        <v>5776.2718015</v>
      </c>
      <c r="G530">
        <v>5558.90715146</v>
      </c>
      <c r="H530">
        <v>5558.90715146</v>
      </c>
      <c r="I530">
        <v>5413.5449838700006</v>
      </c>
      <c r="J530">
        <v>5413.5449838700006</v>
      </c>
      <c r="K530">
        <v>5279.6792346499997</v>
      </c>
      <c r="L530">
        <v>5279.6792346499997</v>
      </c>
      <c r="M530">
        <v>5154.94247318</v>
      </c>
      <c r="N530">
        <v>5154.94247318</v>
      </c>
      <c r="O530">
        <v>5218.4149963199998</v>
      </c>
      <c r="P530">
        <v>5218.4149963199998</v>
      </c>
      <c r="Q530">
        <v>5558.9496431499992</v>
      </c>
      <c r="R530">
        <v>5558.9496431499992</v>
      </c>
      <c r="S530">
        <v>5849.6604108399997</v>
      </c>
      <c r="T530">
        <v>5849.6604108399997</v>
      </c>
      <c r="U530">
        <v>6093.0441571600004</v>
      </c>
      <c r="V530">
        <v>6093.0441571600004</v>
      </c>
      <c r="W530">
        <v>6301.8813451700007</v>
      </c>
      <c r="X530">
        <v>6301.8813451700007</v>
      </c>
      <c r="Y530">
        <v>6450.6825852399998</v>
      </c>
      <c r="Z530">
        <v>6450.6825852399998</v>
      </c>
      <c r="AA530">
        <v>6558.6743090700002</v>
      </c>
      <c r="AB530">
        <v>6558.6743090700002</v>
      </c>
      <c r="AC530">
        <v>6535.8266613199994</v>
      </c>
      <c r="AD530">
        <v>6535.8266613199994</v>
      </c>
      <c r="AE530">
        <v>6522.4489631300003</v>
      </c>
      <c r="AF530">
        <v>6522.4489631300003</v>
      </c>
      <c r="AG530">
        <v>6518.2993096699993</v>
      </c>
      <c r="AH530">
        <v>6518.2993096699993</v>
      </c>
      <c r="AI530">
        <v>6585.7593687099998</v>
      </c>
      <c r="AJ530">
        <v>6585.7593687099998</v>
      </c>
      <c r="AK530">
        <v>6936.2906448100002</v>
      </c>
      <c r="AL530">
        <v>6936.2906448100002</v>
      </c>
      <c r="AM530">
        <v>7128.6780895100001</v>
      </c>
      <c r="AN530">
        <v>7128.6780895100001</v>
      </c>
      <c r="AO530">
        <v>7063.2340424599997</v>
      </c>
      <c r="AP530">
        <v>7063.2340424599997</v>
      </c>
      <c r="AQ530">
        <v>6834.7390210699996</v>
      </c>
      <c r="AR530">
        <v>6834.7390210699996</v>
      </c>
      <c r="AS530">
        <v>6595.9312047599997</v>
      </c>
      <c r="AT530">
        <v>6595.9312047599997</v>
      </c>
      <c r="AU530" s="195">
        <v>6251.6411245199997</v>
      </c>
      <c r="AV530">
        <v>6251.6411245199997</v>
      </c>
      <c r="AW530">
        <v>6247.5397249999996</v>
      </c>
      <c r="AX530">
        <v>6247.5397249999996</v>
      </c>
      <c r="AZ530" s="171">
        <f t="shared" si="102"/>
        <v>7128.6780895100001</v>
      </c>
      <c r="BA530" s="172">
        <f t="shared" si="103"/>
        <v>148.53262154396995</v>
      </c>
    </row>
    <row r="531" spans="1:54" x14ac:dyDescent="0.25">
      <c r="A531">
        <v>7</v>
      </c>
      <c r="B531"/>
      <c r="C531">
        <v>6210.1099700100003</v>
      </c>
      <c r="D531">
        <v>6210.1099700100003</v>
      </c>
      <c r="E531">
        <v>5847.0115711600001</v>
      </c>
      <c r="F531">
        <v>5847.0115711600001</v>
      </c>
      <c r="G531">
        <v>5590.28512796</v>
      </c>
      <c r="H531">
        <v>5590.28512796</v>
      </c>
      <c r="I531">
        <v>5412.4440867699996</v>
      </c>
      <c r="J531">
        <v>5412.4440867699996</v>
      </c>
      <c r="K531">
        <v>5311.5461788499997</v>
      </c>
      <c r="L531">
        <v>5311.5461788499997</v>
      </c>
      <c r="M531">
        <v>5121.4945472300014</v>
      </c>
      <c r="N531">
        <v>5121.4945472300014</v>
      </c>
      <c r="O531">
        <v>4884.4519544100003</v>
      </c>
      <c r="P531">
        <v>4884.4519544100003</v>
      </c>
      <c r="Q531">
        <v>4780.7236360400002</v>
      </c>
      <c r="R531">
        <v>4780.7236360400002</v>
      </c>
      <c r="S531">
        <v>4822.9361677500001</v>
      </c>
      <c r="T531">
        <v>4822.9361677500001</v>
      </c>
      <c r="U531">
        <v>5172.16367515</v>
      </c>
      <c r="V531">
        <v>5172.16367515</v>
      </c>
      <c r="W531">
        <v>5578.2390366100008</v>
      </c>
      <c r="X531">
        <v>5578.2390366100008</v>
      </c>
      <c r="Y531">
        <v>5866.9531540799999</v>
      </c>
      <c r="Z531">
        <v>5866.9531540799999</v>
      </c>
      <c r="AA531">
        <v>6119.4236961799998</v>
      </c>
      <c r="AB531">
        <v>6119.4236961799998</v>
      </c>
      <c r="AC531">
        <v>6211.1388361000008</v>
      </c>
      <c r="AD531">
        <v>6211.1388361000008</v>
      </c>
      <c r="AE531">
        <v>6198.9699199200004</v>
      </c>
      <c r="AF531">
        <v>6198.9699199200004</v>
      </c>
      <c r="AG531">
        <v>6182.0391902800002</v>
      </c>
      <c r="AH531">
        <v>6182.0391902800002</v>
      </c>
      <c r="AI531">
        <v>6415.9030121300002</v>
      </c>
      <c r="AJ531">
        <v>6415.9030121300002</v>
      </c>
      <c r="AK531">
        <v>7080.1157137499986</v>
      </c>
      <c r="AL531">
        <v>7080.1157137499986</v>
      </c>
      <c r="AM531">
        <v>7293.7141697500001</v>
      </c>
      <c r="AN531">
        <v>7293.7141697500001</v>
      </c>
      <c r="AO531">
        <v>7047.3382535800001</v>
      </c>
      <c r="AP531">
        <v>7047.3382535800001</v>
      </c>
      <c r="AQ531">
        <v>6577.9538672199997</v>
      </c>
      <c r="AR531">
        <v>6577.9538672199997</v>
      </c>
      <c r="AS531">
        <v>6263.6940984399998</v>
      </c>
      <c r="AT531">
        <v>6263.6940984399998</v>
      </c>
      <c r="AU531">
        <v>6053.2300682100004</v>
      </c>
      <c r="AV531">
        <v>6053.2300682100004</v>
      </c>
      <c r="AW531">
        <v>6261.8308398099998</v>
      </c>
      <c r="AX531">
        <v>6261.8308398099998</v>
      </c>
      <c r="AZ531" s="171">
        <f t="shared" si="102"/>
        <v>7293.7141697500001</v>
      </c>
      <c r="BA531" s="172">
        <f t="shared" si="103"/>
        <v>142.30371077139</v>
      </c>
    </row>
    <row r="532" spans="1:54" x14ac:dyDescent="0.25">
      <c r="AN532" s="23"/>
      <c r="AO532" s="23"/>
      <c r="AP532" s="23"/>
      <c r="AQ532" s="23"/>
      <c r="AR532" s="23"/>
      <c r="AS532" s="23"/>
      <c r="AT532" s="23"/>
      <c r="AU532" s="23"/>
      <c r="AZ532"/>
      <c r="BA532"/>
    </row>
    <row r="533" spans="1:54" x14ac:dyDescent="0.25">
      <c r="AN533" s="23"/>
      <c r="AO533" s="23"/>
      <c r="AP533" s="23"/>
      <c r="AQ533" s="23"/>
      <c r="AR533" s="23"/>
      <c r="AS533" s="23"/>
      <c r="AT533" s="23"/>
      <c r="AU533" s="23"/>
      <c r="AZ533" s="171">
        <f>SUM(AZ15:AZ531)</f>
        <v>2504085.7118729106</v>
      </c>
      <c r="BA533" s="171">
        <f>SUM(BA15:BA531)</f>
        <v>52715.742254780736</v>
      </c>
    </row>
    <row r="534" spans="1:54" x14ac:dyDescent="0.25">
      <c r="AN534" s="23"/>
      <c r="AO534" s="23"/>
      <c r="AP534" s="23"/>
      <c r="AQ534" s="23"/>
      <c r="AR534" s="23"/>
      <c r="AS534" s="23"/>
      <c r="AT534" s="23"/>
      <c r="AU534" s="23"/>
      <c r="AZ534" s="171">
        <f>MAX(AZ15:AZ531)</f>
        <v>8499.9760132800002</v>
      </c>
      <c r="BA534" s="9"/>
    </row>
    <row r="537" spans="1:54" x14ac:dyDescent="0.25">
      <c r="E537" s="169"/>
      <c r="F537" s="169"/>
      <c r="G537" s="169"/>
      <c r="H537" s="169"/>
      <c r="I537" s="169"/>
      <c r="J537" s="169"/>
      <c r="K537" s="169"/>
      <c r="L537" s="169"/>
      <c r="M537" s="169"/>
      <c r="N537" s="169"/>
      <c r="O537" s="169"/>
      <c r="P537" s="169"/>
      <c r="Q537" s="169"/>
      <c r="R537" s="169"/>
      <c r="S537" s="169"/>
      <c r="T537" s="169"/>
      <c r="U537" s="169"/>
      <c r="V537" s="169"/>
      <c r="W537" s="169"/>
      <c r="X537" s="169"/>
      <c r="Y537" s="169"/>
      <c r="Z537" s="169"/>
      <c r="AA537" s="169"/>
      <c r="AB537" s="169"/>
      <c r="AC537" s="169"/>
      <c r="AD537" s="169"/>
      <c r="AE537" s="169"/>
      <c r="AF537" s="169"/>
      <c r="AG537" s="169"/>
      <c r="AH537" s="169"/>
      <c r="AI537" s="169"/>
      <c r="AJ537" s="169"/>
      <c r="AK537" s="169"/>
      <c r="AL537" s="169"/>
      <c r="AM537" s="169"/>
      <c r="AN537" s="169"/>
      <c r="AO537" s="169"/>
      <c r="AP537" s="169"/>
      <c r="AQ537" s="169"/>
      <c r="AR537" s="169"/>
      <c r="AS537" s="169"/>
      <c r="AT537" s="169"/>
      <c r="AU537" s="169"/>
      <c r="AV537" s="169"/>
      <c r="AW537" s="169"/>
      <c r="AX537" s="169"/>
      <c r="AY537" s="169"/>
      <c r="AZ537" s="169"/>
      <c r="BA537" s="170"/>
      <c r="BB537" s="169"/>
    </row>
    <row r="538" spans="1:54" x14ac:dyDescent="0.25">
      <c r="E538" s="169"/>
      <c r="F538" s="169"/>
      <c r="G538" s="169"/>
      <c r="H538" s="169"/>
      <c r="I538" s="169"/>
      <c r="J538" s="169"/>
      <c r="K538" s="169"/>
      <c r="L538" s="169"/>
      <c r="M538" s="169"/>
      <c r="N538" s="169"/>
      <c r="O538" s="169"/>
      <c r="P538" s="169"/>
      <c r="Q538" s="169"/>
      <c r="R538" s="169"/>
      <c r="S538" s="169"/>
      <c r="T538" s="169"/>
      <c r="U538" s="169"/>
      <c r="V538" s="169"/>
      <c r="W538" s="169"/>
      <c r="X538" s="169"/>
      <c r="Y538" s="169"/>
      <c r="Z538" s="169"/>
      <c r="AA538" s="169"/>
      <c r="AB538" s="169"/>
      <c r="AC538" s="169"/>
      <c r="AD538" s="169"/>
      <c r="AE538" s="169"/>
      <c r="AF538" s="169"/>
      <c r="AG538" s="169"/>
      <c r="AH538" s="169"/>
      <c r="AI538" s="169"/>
      <c r="AJ538" s="169"/>
      <c r="AK538" s="169"/>
      <c r="AL538" s="169"/>
      <c r="AM538" s="169"/>
      <c r="AN538" s="169"/>
      <c r="AO538" s="169"/>
      <c r="AP538" s="169"/>
      <c r="AQ538" s="169"/>
      <c r="AR538" s="169"/>
      <c r="AS538" s="169"/>
      <c r="AT538" s="169"/>
      <c r="AU538" s="169"/>
      <c r="AV538" s="169"/>
      <c r="AW538" s="169"/>
      <c r="AX538" s="169"/>
      <c r="AY538" s="169"/>
      <c r="AZ538" s="170"/>
      <c r="BA538" s="169"/>
      <c r="BB538" s="169"/>
    </row>
    <row r="540" spans="1:54" x14ac:dyDescent="0.25">
      <c r="E540" s="169"/>
      <c r="F540" s="169"/>
      <c r="G540" s="169"/>
      <c r="H540" s="169"/>
      <c r="I540" s="169"/>
      <c r="J540" s="169"/>
      <c r="K540" s="169"/>
      <c r="L540" s="169"/>
      <c r="M540" s="169"/>
      <c r="N540" s="169"/>
      <c r="O540" s="169"/>
      <c r="P540" s="169"/>
      <c r="Q540" s="169"/>
      <c r="R540" s="169"/>
      <c r="S540" s="169"/>
      <c r="T540" s="169"/>
      <c r="U540" s="169"/>
      <c r="V540" s="169"/>
      <c r="W540" s="169"/>
      <c r="X540" s="169"/>
      <c r="Y540" s="169"/>
      <c r="Z540" s="169"/>
      <c r="AA540" s="169"/>
      <c r="AB540" s="169"/>
      <c r="AC540" s="169"/>
      <c r="AD540" s="169"/>
      <c r="AE540" s="169"/>
      <c r="AF540" s="169"/>
      <c r="AG540" s="169"/>
      <c r="AH540" s="169"/>
      <c r="AI540" s="169"/>
      <c r="AJ540" s="169"/>
      <c r="AK540" s="169"/>
      <c r="AL540" s="169"/>
      <c r="AM540" s="169"/>
      <c r="AN540" s="169"/>
      <c r="AO540" s="169"/>
      <c r="AP540" s="169"/>
      <c r="AQ540" s="169"/>
      <c r="AR540" s="169"/>
      <c r="AS540" s="169"/>
      <c r="AT540" s="169"/>
      <c r="AU540" s="169"/>
      <c r="AV540" s="169"/>
      <c r="AW540" s="169"/>
      <c r="AX540" s="170"/>
      <c r="AY540" s="169"/>
      <c r="AZ540" s="169"/>
      <c r="BA540" s="169"/>
      <c r="BB540" s="169"/>
    </row>
    <row r="541" spans="1:54" x14ac:dyDescent="0.25">
      <c r="AS541" s="169"/>
      <c r="AT541" s="169"/>
      <c r="AU541" s="169"/>
      <c r="AV541" s="170"/>
      <c r="AW541" s="169"/>
      <c r="AX541" s="169"/>
      <c r="AY541" s="169"/>
      <c r="AZ541" s="169"/>
      <c r="BA541" s="169"/>
    </row>
    <row r="542" spans="1:54" x14ac:dyDescent="0.25">
      <c r="AS542" s="170"/>
      <c r="AT542" s="169"/>
      <c r="AU542" s="169"/>
      <c r="AV542" s="169"/>
      <c r="AW542" s="169"/>
      <c r="AX542" s="169"/>
      <c r="AY542" s="169"/>
      <c r="AZ542" s="169"/>
      <c r="BA542" s="169"/>
    </row>
    <row r="543" spans="1:54" x14ac:dyDescent="0.25">
      <c r="AS543" s="170"/>
      <c r="AT543" s="169"/>
      <c r="AU543" s="169"/>
      <c r="AV543" s="169"/>
      <c r="AW543" s="169"/>
      <c r="AX543" s="169"/>
      <c r="AY543" s="169"/>
      <c r="AZ543" s="169"/>
      <c r="BA543" s="169"/>
    </row>
    <row r="544" spans="1:54" x14ac:dyDescent="0.25">
      <c r="AS544" s="170"/>
      <c r="AT544" s="169"/>
      <c r="AU544" s="169"/>
      <c r="AV544" s="169"/>
      <c r="AW544" s="169"/>
      <c r="AX544" s="169"/>
      <c r="AY544" s="169"/>
      <c r="AZ544" s="169"/>
      <c r="BA544" s="169"/>
    </row>
    <row r="545" spans="40:53" x14ac:dyDescent="0.25">
      <c r="AS545" s="170"/>
      <c r="AT545" s="169"/>
      <c r="AU545" s="169"/>
      <c r="AV545" s="169"/>
      <c r="AW545" s="169"/>
      <c r="AX545" s="169"/>
      <c r="AY545" s="169"/>
      <c r="AZ545" s="169"/>
      <c r="BA545" s="169"/>
    </row>
    <row r="546" spans="40:53" x14ac:dyDescent="0.25">
      <c r="AS546" s="170"/>
      <c r="AT546" s="169"/>
      <c r="AU546" s="169"/>
      <c r="AV546" s="169"/>
      <c r="AW546" s="169"/>
      <c r="AX546" s="169"/>
      <c r="AY546" s="169"/>
      <c r="AZ546" s="169"/>
      <c r="BA546" s="169"/>
    </row>
    <row r="547" spans="40:53" x14ac:dyDescent="0.25">
      <c r="AS547" s="169"/>
      <c r="AT547" s="169"/>
      <c r="AU547" s="169"/>
      <c r="AV547" s="169"/>
      <c r="AW547" s="169"/>
      <c r="AX547" s="169"/>
      <c r="AY547" s="169"/>
      <c r="AZ547" s="169"/>
      <c r="BA547" s="170"/>
    </row>
    <row r="548" spans="40:53" x14ac:dyDescent="0.25">
      <c r="AS548" s="170"/>
      <c r="AT548" s="169"/>
      <c r="AU548" s="169"/>
      <c r="AV548" s="169"/>
      <c r="AW548" s="169"/>
      <c r="AX548" s="169"/>
      <c r="AY548" s="169"/>
      <c r="AZ548" s="169"/>
      <c r="BA548" s="169"/>
    </row>
    <row r="549" spans="40:53" x14ac:dyDescent="0.25">
      <c r="AS549" s="170"/>
      <c r="AT549" s="169"/>
      <c r="AU549" s="169"/>
      <c r="AV549" s="169"/>
      <c r="AW549" s="169"/>
      <c r="AX549" s="169"/>
      <c r="AY549" s="169"/>
      <c r="AZ549" s="169"/>
      <c r="BA549" s="169"/>
    </row>
    <row r="550" spans="40:53" x14ac:dyDescent="0.25">
      <c r="AS550" s="170"/>
      <c r="AT550" s="169"/>
      <c r="AU550" s="169"/>
      <c r="AV550" s="169"/>
      <c r="AW550" s="169"/>
      <c r="AX550" s="169"/>
      <c r="AY550" s="169"/>
      <c r="AZ550" s="169"/>
      <c r="BA550" s="169"/>
    </row>
    <row r="551" spans="40:53" x14ac:dyDescent="0.25">
      <c r="AS551" s="169"/>
      <c r="AT551" s="169"/>
      <c r="AU551" s="169"/>
      <c r="AV551" s="169"/>
      <c r="AW551" s="169"/>
      <c r="AX551" s="169"/>
      <c r="AY551" s="169"/>
      <c r="AZ551" s="170"/>
      <c r="BA551" s="169"/>
    </row>
    <row r="552" spans="40:53" x14ac:dyDescent="0.25">
      <c r="AS552" s="169"/>
      <c r="AT552" s="169"/>
      <c r="AU552" s="169"/>
      <c r="AV552" s="169"/>
      <c r="AW552" s="169"/>
      <c r="AX552" s="169"/>
      <c r="AY552" s="170"/>
      <c r="AZ552" s="169"/>
      <c r="BA552" s="169"/>
    </row>
    <row r="553" spans="40:53" x14ac:dyDescent="0.25">
      <c r="AS553" s="170"/>
      <c r="AT553" s="169"/>
      <c r="AU553" s="169"/>
      <c r="AV553" s="169"/>
      <c r="AW553" s="169"/>
      <c r="AX553" s="169"/>
      <c r="AY553" s="169"/>
      <c r="AZ553" s="169"/>
      <c r="BA553" s="169"/>
    </row>
    <row r="554" spans="40:53" x14ac:dyDescent="0.25">
      <c r="AS554" s="169"/>
      <c r="AT554" s="169"/>
      <c r="AU554" s="170"/>
      <c r="AV554" s="169"/>
      <c r="AW554" s="169"/>
      <c r="AX554" s="169"/>
      <c r="AY554" s="169"/>
      <c r="AZ554" s="169"/>
      <c r="BA554" s="169"/>
    </row>
    <row r="555" spans="40:53" x14ac:dyDescent="0.25">
      <c r="AS555" s="169"/>
      <c r="AT555" s="169"/>
      <c r="AU555" s="170"/>
      <c r="AV555" s="169"/>
      <c r="AW555" s="169"/>
      <c r="AX555" s="169"/>
      <c r="AY555" s="169"/>
      <c r="AZ555" s="169"/>
      <c r="BA555" s="169"/>
    </row>
    <row r="556" spans="40:53" x14ac:dyDescent="0.25">
      <c r="AS556" s="169"/>
      <c r="AT556" s="169"/>
      <c r="AU556" s="170"/>
      <c r="AV556" s="169"/>
      <c r="AW556" s="169"/>
      <c r="AX556" s="169"/>
      <c r="AY556" s="169"/>
      <c r="AZ556" s="169"/>
      <c r="BA556" s="169"/>
    </row>
    <row r="557" spans="40:53" x14ac:dyDescent="0.25">
      <c r="AN557" s="169"/>
      <c r="AO557" s="169"/>
      <c r="AP557" s="169"/>
      <c r="AQ557" s="169"/>
      <c r="AR557" s="169"/>
      <c r="AS557" s="169"/>
      <c r="AT557" s="169"/>
      <c r="AU557" s="169"/>
      <c r="AV557" s="169"/>
      <c r="AW557" s="169"/>
      <c r="AX557" s="169"/>
      <c r="AY557" s="169"/>
      <c r="AZ557" s="169"/>
      <c r="BA557" s="170"/>
    </row>
    <row r="558" spans="40:53" x14ac:dyDescent="0.25">
      <c r="AN558" s="170"/>
      <c r="AO558" s="169"/>
      <c r="AP558" s="169"/>
      <c r="AQ558" s="169"/>
      <c r="AR558" s="169"/>
      <c r="AS558" s="169"/>
      <c r="AT558" s="169"/>
      <c r="AU558" s="169"/>
      <c r="AV558" s="169"/>
      <c r="AW558" s="169"/>
      <c r="AX558" s="169"/>
      <c r="AY558" s="169"/>
      <c r="AZ558" s="169"/>
      <c r="BA558" s="169"/>
    </row>
    <row r="564" spans="40:53" x14ac:dyDescent="0.25">
      <c r="AN564" s="169"/>
      <c r="AO564" s="169"/>
      <c r="AP564" s="169"/>
      <c r="AQ564" s="169"/>
      <c r="AR564" s="169"/>
      <c r="AS564" s="169"/>
      <c r="AT564" s="169"/>
      <c r="AU564" s="169"/>
      <c r="AV564" s="169"/>
      <c r="AW564" s="169"/>
      <c r="AX564" s="169"/>
      <c r="AY564" s="169"/>
      <c r="AZ564" s="170"/>
      <c r="BA564" s="169"/>
    </row>
    <row r="565" spans="40:53" x14ac:dyDescent="0.25">
      <c r="AN565" s="169"/>
      <c r="AO565" s="169"/>
      <c r="AP565" s="169"/>
      <c r="AQ565" s="169"/>
      <c r="AR565" s="169"/>
      <c r="AS565" s="169"/>
      <c r="AT565" s="169"/>
      <c r="AU565" s="169"/>
      <c r="AV565" s="169"/>
      <c r="AW565" s="169"/>
      <c r="AX565" s="169"/>
      <c r="AY565" s="169"/>
      <c r="AZ565" s="170"/>
      <c r="BA565" s="169"/>
    </row>
    <row r="566" spans="40:53" x14ac:dyDescent="0.25">
      <c r="AN566" s="169"/>
      <c r="AO566" s="169"/>
      <c r="AP566" s="169"/>
      <c r="AQ566" s="169"/>
      <c r="AR566" s="169"/>
      <c r="AS566" s="169"/>
      <c r="AT566" s="169"/>
      <c r="AU566" s="169"/>
      <c r="AV566" s="169"/>
      <c r="AW566" s="169"/>
      <c r="AX566" s="169"/>
      <c r="AY566" s="169"/>
      <c r="AZ566" s="170"/>
      <c r="BA566" s="169"/>
    </row>
    <row r="567" spans="40:53" x14ac:dyDescent="0.25">
      <c r="AN567" s="169"/>
      <c r="AO567" s="169"/>
      <c r="AP567" s="169"/>
      <c r="AQ567" s="169"/>
      <c r="AR567" s="169"/>
      <c r="AS567" s="169"/>
      <c r="AT567" s="169"/>
      <c r="AU567" s="169"/>
      <c r="AV567" s="169"/>
      <c r="AW567" s="169"/>
      <c r="AX567" s="169"/>
      <c r="AY567" s="169"/>
      <c r="AZ567" s="169"/>
      <c r="BA567" s="170"/>
    </row>
    <row r="568" spans="40:53" x14ac:dyDescent="0.25">
      <c r="AN568" s="169"/>
      <c r="AO568" s="169"/>
      <c r="AP568" s="169"/>
      <c r="AQ568" s="169"/>
      <c r="AR568" s="169"/>
      <c r="AS568" s="169"/>
      <c r="AT568" s="169"/>
      <c r="AU568" s="169"/>
      <c r="AV568" s="169"/>
      <c r="AW568" s="169"/>
      <c r="AX568" s="170"/>
      <c r="AY568" s="169"/>
      <c r="AZ568" s="169"/>
      <c r="BA568" s="169"/>
    </row>
    <row r="569" spans="40:53" x14ac:dyDescent="0.25">
      <c r="AN569" s="169"/>
      <c r="AO569" s="169"/>
      <c r="AP569" s="169"/>
      <c r="AQ569" s="169"/>
      <c r="AR569" s="169"/>
      <c r="AS569" s="169"/>
      <c r="AT569" s="169"/>
      <c r="AU569" s="169"/>
      <c r="AV569" s="169"/>
      <c r="AW569" s="169"/>
      <c r="AX569" s="170"/>
      <c r="AY569" s="169"/>
      <c r="AZ569" s="169"/>
      <c r="BA569" s="169"/>
    </row>
    <row r="570" spans="40:53" x14ac:dyDescent="0.25">
      <c r="AN570" s="169"/>
      <c r="AO570" s="169"/>
      <c r="AP570" s="169"/>
      <c r="AQ570" s="169"/>
      <c r="AR570" s="169"/>
      <c r="AS570" s="169"/>
      <c r="AT570" s="169"/>
      <c r="AU570" s="169"/>
      <c r="AV570" s="169"/>
      <c r="AW570" s="169"/>
      <c r="AX570" s="170"/>
      <c r="AY570" s="169"/>
      <c r="AZ570" s="169"/>
      <c r="BA570" s="169"/>
    </row>
    <row r="571" spans="40:53" x14ac:dyDescent="0.25">
      <c r="AN571" s="169"/>
      <c r="AO571" s="169"/>
      <c r="AP571" s="169"/>
      <c r="AQ571" s="169"/>
      <c r="AR571" s="169"/>
      <c r="AS571" s="169"/>
      <c r="AT571" s="169"/>
      <c r="AU571" s="169"/>
      <c r="AV571" s="169"/>
      <c r="AW571" s="169"/>
      <c r="AX571" s="169"/>
      <c r="AY571" s="170"/>
      <c r="AZ571" s="169"/>
      <c r="BA571" s="169"/>
    </row>
    <row r="577" spans="43:53" x14ac:dyDescent="0.25">
      <c r="AQ577" s="169"/>
      <c r="AR577" s="169"/>
      <c r="AS577" s="169"/>
      <c r="AT577" s="169"/>
      <c r="AU577" s="169"/>
      <c r="AV577" s="169"/>
      <c r="AW577" s="169"/>
      <c r="AX577" s="169"/>
      <c r="AY577" s="169"/>
      <c r="AZ577" s="169"/>
      <c r="BA577" s="170"/>
    </row>
    <row r="580" spans="43:53" x14ac:dyDescent="0.25">
      <c r="AQ580" s="169"/>
      <c r="AR580" s="169"/>
      <c r="AS580" s="169"/>
      <c r="AT580" s="169"/>
      <c r="AU580" s="169"/>
      <c r="AV580" s="169"/>
      <c r="AW580" s="169"/>
      <c r="AX580" s="169"/>
      <c r="AY580" s="169"/>
      <c r="AZ580" s="170"/>
      <c r="BA580" s="169"/>
    </row>
    <row r="581" spans="43:53" x14ac:dyDescent="0.25">
      <c r="AQ581" s="169"/>
      <c r="AR581" s="169"/>
      <c r="AS581" s="169"/>
      <c r="AT581" s="169"/>
      <c r="AU581" s="169"/>
      <c r="AV581" s="170"/>
      <c r="AW581" s="169"/>
      <c r="AX581" s="169"/>
      <c r="AY581" s="169"/>
      <c r="AZ581" s="169"/>
      <c r="BA581" s="169"/>
    </row>
    <row r="583" spans="43:53" x14ac:dyDescent="0.25">
      <c r="AQ583" s="170"/>
      <c r="AR583" s="169"/>
      <c r="AS583" s="169"/>
      <c r="AT583" s="169"/>
      <c r="AU583" s="169"/>
      <c r="AV583" s="169"/>
      <c r="AW583" s="169"/>
      <c r="AX583" s="169"/>
      <c r="AY583" s="169"/>
      <c r="AZ583" s="169"/>
      <c r="BA583" s="169"/>
    </row>
    <row r="584" spans="43:53" x14ac:dyDescent="0.25">
      <c r="AQ584" s="170"/>
      <c r="AR584" s="169"/>
      <c r="AS584" s="169"/>
      <c r="AT584" s="169"/>
      <c r="AU584" s="169"/>
      <c r="AV584" s="169"/>
      <c r="AW584" s="169"/>
      <c r="AX584" s="169"/>
      <c r="AY584" s="169"/>
      <c r="AZ584" s="169"/>
      <c r="BA584" s="169"/>
    </row>
    <row r="585" spans="43:53" x14ac:dyDescent="0.25">
      <c r="AQ585" s="170"/>
      <c r="AR585" s="169"/>
      <c r="AS585" s="169"/>
      <c r="AT585" s="169"/>
      <c r="AU585" s="169"/>
      <c r="AV585" s="169"/>
      <c r="AW585" s="169"/>
      <c r="AX585" s="169"/>
      <c r="AY585" s="169"/>
      <c r="AZ585" s="169"/>
      <c r="BA585" s="169"/>
    </row>
    <row r="586" spans="43:53" x14ac:dyDescent="0.25">
      <c r="AQ586" s="170"/>
      <c r="AR586" s="169"/>
      <c r="AS586" s="169"/>
      <c r="AT586" s="169"/>
      <c r="AU586" s="169"/>
      <c r="AV586" s="169"/>
      <c r="AW586" s="169"/>
      <c r="AX586" s="169"/>
      <c r="AY586" s="169"/>
      <c r="AZ586" s="169"/>
      <c r="BA586" s="169"/>
    </row>
    <row r="587" spans="43:53" x14ac:dyDescent="0.25">
      <c r="AQ587" s="169"/>
      <c r="AR587" s="169"/>
      <c r="AS587" s="169"/>
      <c r="AT587" s="169"/>
      <c r="AU587" s="169"/>
      <c r="AV587" s="169"/>
      <c r="AW587" s="169"/>
      <c r="AX587" s="169"/>
      <c r="AY587" s="169"/>
      <c r="AZ587" s="169"/>
      <c r="BA587" s="170"/>
    </row>
    <row r="588" spans="43:53" x14ac:dyDescent="0.25">
      <c r="AQ588" s="170"/>
      <c r="AR588" s="169"/>
      <c r="AS588" s="169"/>
      <c r="AT588" s="169"/>
      <c r="AU588" s="169"/>
      <c r="AV588" s="169"/>
      <c r="AW588" s="169"/>
      <c r="AX588" s="169"/>
      <c r="AY588" s="169"/>
      <c r="AZ588" s="169"/>
      <c r="BA588" s="169"/>
    </row>
    <row r="589" spans="43:53" x14ac:dyDescent="0.25">
      <c r="AQ589" s="170"/>
      <c r="AR589" s="169"/>
      <c r="AS589" s="169"/>
      <c r="AT589" s="169"/>
      <c r="AU589" s="169"/>
      <c r="AV589" s="169"/>
      <c r="AW589" s="169"/>
      <c r="AX589" s="169"/>
      <c r="AY589" s="169"/>
      <c r="AZ589" s="169"/>
      <c r="BA589" s="169"/>
    </row>
    <row r="590" spans="43:53" x14ac:dyDescent="0.25">
      <c r="AQ590" s="169"/>
      <c r="AR590" s="169"/>
      <c r="AS590" s="169"/>
      <c r="AT590" s="169"/>
      <c r="AU590" s="169"/>
      <c r="AV590" s="169"/>
      <c r="AW590" s="169"/>
      <c r="AX590" s="169"/>
      <c r="AY590" s="170"/>
      <c r="AZ590" s="169"/>
      <c r="BA590" s="169"/>
    </row>
    <row r="591" spans="43:53" x14ac:dyDescent="0.25">
      <c r="AQ591" s="169"/>
      <c r="AR591" s="169"/>
      <c r="AS591" s="169"/>
      <c r="AT591" s="169"/>
      <c r="AU591" s="169"/>
      <c r="AV591" s="169"/>
      <c r="AW591" s="169"/>
      <c r="AX591" s="169"/>
      <c r="AY591" s="170"/>
      <c r="AZ591" s="169"/>
      <c r="BA591" s="169"/>
    </row>
    <row r="592" spans="43:53" x14ac:dyDescent="0.25">
      <c r="AQ592" s="169"/>
      <c r="AR592" s="169"/>
      <c r="AS592" s="169"/>
      <c r="AT592" s="169"/>
      <c r="AU592" s="169"/>
      <c r="AV592" s="169"/>
      <c r="AW592" s="169"/>
      <c r="AX592" s="169"/>
      <c r="AY592" s="170"/>
      <c r="AZ592" s="169"/>
      <c r="BA592" s="169"/>
    </row>
    <row r="593" spans="43:53" x14ac:dyDescent="0.25">
      <c r="AQ593" s="169"/>
      <c r="AR593" s="169"/>
      <c r="AS593" s="169"/>
      <c r="AT593" s="169"/>
      <c r="AU593" s="169"/>
      <c r="AV593" s="169"/>
      <c r="AW593" s="169"/>
      <c r="AX593" s="169"/>
      <c r="AY593" s="169"/>
      <c r="AZ593" s="170"/>
      <c r="BA593" s="169"/>
    </row>
    <row r="594" spans="43:53" x14ac:dyDescent="0.25">
      <c r="AQ594" s="170"/>
      <c r="AR594" s="169"/>
      <c r="AS594" s="169"/>
      <c r="AT594" s="169"/>
      <c r="AU594" s="169"/>
      <c r="AV594" s="169"/>
      <c r="AW594" s="169"/>
      <c r="AX594" s="169"/>
      <c r="AY594" s="169"/>
      <c r="AZ594" s="169"/>
      <c r="BA594" s="169"/>
    </row>
    <row r="595" spans="43:53" x14ac:dyDescent="0.25">
      <c r="AQ595" s="170"/>
      <c r="AR595" s="169"/>
      <c r="AS595" s="169"/>
      <c r="AT595" s="169"/>
      <c r="AU595" s="169"/>
      <c r="AV595" s="169"/>
      <c r="AW595" s="169"/>
      <c r="AX595" s="169"/>
      <c r="AY595" s="169"/>
      <c r="AZ595" s="169"/>
      <c r="BA595" s="169"/>
    </row>
    <row r="596" spans="43:53" x14ac:dyDescent="0.25">
      <c r="AQ596" s="170"/>
      <c r="AR596" s="169"/>
      <c r="AS596" s="169"/>
      <c r="AT596" s="169"/>
      <c r="AU596" s="169"/>
      <c r="AV596" s="169"/>
      <c r="AW596" s="169"/>
      <c r="AX596" s="169"/>
      <c r="AY596" s="169"/>
      <c r="AZ596" s="169"/>
      <c r="BA596" s="169"/>
    </row>
    <row r="597" spans="43:53" x14ac:dyDescent="0.25">
      <c r="AQ597" s="169"/>
      <c r="AR597" s="169"/>
      <c r="AS597" s="169"/>
      <c r="AT597" s="169"/>
      <c r="AU597" s="169"/>
      <c r="AV597" s="169"/>
      <c r="AW597" s="169"/>
      <c r="AX597" s="169"/>
      <c r="AY597" s="169"/>
      <c r="AZ597" s="169"/>
      <c r="BA597" s="170"/>
    </row>
    <row r="598" spans="43:53" x14ac:dyDescent="0.25">
      <c r="AQ598" s="170"/>
      <c r="AR598" s="169"/>
      <c r="AS598" s="169"/>
      <c r="AT598" s="169"/>
      <c r="AU598" s="169"/>
      <c r="AV598" s="169"/>
      <c r="AW598" s="169"/>
      <c r="AX598" s="169"/>
      <c r="AY598" s="169"/>
      <c r="AZ598" s="169"/>
      <c r="BA598" s="169"/>
    </row>
    <row r="599" spans="43:53" x14ac:dyDescent="0.25">
      <c r="AQ599" s="169"/>
      <c r="AR599" s="169"/>
      <c r="AS599" s="169"/>
      <c r="AT599" s="169"/>
      <c r="AU599" s="169"/>
      <c r="AV599" s="169"/>
      <c r="AW599" s="169"/>
      <c r="AX599" s="170"/>
      <c r="AY599" s="169"/>
      <c r="AZ599" s="169"/>
      <c r="BA599" s="169"/>
    </row>
    <row r="600" spans="43:53" x14ac:dyDescent="0.25">
      <c r="AQ600" s="170"/>
      <c r="AR600" s="169"/>
      <c r="AS600" s="169"/>
      <c r="AT600" s="169"/>
      <c r="AU600" s="169"/>
      <c r="AV600" s="169"/>
      <c r="AW600" s="169"/>
      <c r="AX600" s="169"/>
      <c r="AY600" s="169"/>
      <c r="AZ600" s="169"/>
      <c r="BA600" s="169"/>
    </row>
    <row r="601" spans="43:53" x14ac:dyDescent="0.25">
      <c r="AQ601" s="170"/>
      <c r="AR601" s="169"/>
      <c r="AS601" s="169"/>
      <c r="AT601" s="169"/>
      <c r="AU601" s="169"/>
      <c r="AV601" s="169"/>
      <c r="AW601" s="169"/>
      <c r="AX601" s="169"/>
      <c r="AY601" s="169"/>
      <c r="AZ601" s="169"/>
      <c r="BA601" s="169"/>
    </row>
    <row r="602" spans="43:53" x14ac:dyDescent="0.25">
      <c r="AQ602" s="170"/>
      <c r="AR602" s="169"/>
      <c r="AS602" s="169"/>
      <c r="AT602" s="169"/>
      <c r="AU602" s="169"/>
      <c r="AV602" s="169"/>
      <c r="AW602" s="169"/>
      <c r="AX602" s="169"/>
      <c r="AY602" s="169"/>
      <c r="AZ602" s="169"/>
      <c r="BA602" s="169"/>
    </row>
    <row r="603" spans="43:53" x14ac:dyDescent="0.25">
      <c r="AQ603" s="169"/>
      <c r="AR603" s="169"/>
      <c r="AS603" s="169"/>
      <c r="AT603" s="169"/>
      <c r="AU603" s="170"/>
      <c r="AV603" s="169"/>
      <c r="AW603" s="169"/>
      <c r="AX603" s="169"/>
      <c r="AY603" s="169"/>
      <c r="AZ603" s="169"/>
      <c r="BA603" s="169"/>
    </row>
    <row r="604" spans="43:53" x14ac:dyDescent="0.25">
      <c r="AQ604" s="169"/>
      <c r="AR604" s="169"/>
      <c r="AS604" s="169"/>
      <c r="AT604" s="169"/>
      <c r="AU604" s="170"/>
      <c r="AV604" s="169"/>
      <c r="AW604" s="169"/>
      <c r="AX604" s="169"/>
      <c r="AY604" s="169"/>
      <c r="AZ604" s="169"/>
      <c r="BA604" s="169"/>
    </row>
    <row r="605" spans="43:53" x14ac:dyDescent="0.25">
      <c r="AU605" s="170"/>
      <c r="AV605" s="169"/>
      <c r="AW605" s="169"/>
      <c r="AX605" s="169"/>
      <c r="AY605" s="169"/>
      <c r="AZ605" s="169"/>
      <c r="BA605" s="169"/>
    </row>
    <row r="606" spans="43:53" x14ac:dyDescent="0.25">
      <c r="AU606" s="170"/>
      <c r="AV606" s="169"/>
      <c r="AW606" s="169"/>
      <c r="AX606" s="169"/>
      <c r="AY606" s="169"/>
      <c r="AZ606" s="169"/>
      <c r="BA606" s="169"/>
    </row>
    <row r="607" spans="43:53" x14ac:dyDescent="0.25">
      <c r="AU607" s="169"/>
      <c r="AV607" s="169"/>
      <c r="AW607" s="169"/>
      <c r="AX607" s="169"/>
      <c r="AY607" s="169"/>
      <c r="AZ607" s="169"/>
      <c r="BA607" s="170"/>
    </row>
    <row r="608" spans="43:53" x14ac:dyDescent="0.25">
      <c r="AU608" s="170"/>
      <c r="AV608" s="169"/>
      <c r="AW608" s="169"/>
      <c r="AX608" s="169"/>
      <c r="AY608" s="169"/>
      <c r="AZ608" s="169"/>
      <c r="BA608" s="169"/>
    </row>
    <row r="609" spans="46:53" x14ac:dyDescent="0.25">
      <c r="AU609" s="169"/>
      <c r="AV609" s="169"/>
      <c r="AW609" s="169"/>
      <c r="AX609" s="169"/>
      <c r="AY609" s="169"/>
      <c r="AZ609" s="170"/>
      <c r="BA609" s="169"/>
    </row>
    <row r="610" spans="46:53" x14ac:dyDescent="0.25">
      <c r="AU610" s="170"/>
      <c r="AV610" s="169"/>
      <c r="AW610" s="169"/>
      <c r="AX610" s="169"/>
      <c r="AY610" s="169"/>
      <c r="AZ610" s="169"/>
      <c r="BA610" s="169"/>
    </row>
    <row r="611" spans="46:53" x14ac:dyDescent="0.25">
      <c r="AU611" s="170"/>
      <c r="AV611" s="169"/>
      <c r="AW611" s="169"/>
      <c r="AX611" s="169"/>
      <c r="AY611" s="169"/>
      <c r="AZ611" s="169"/>
      <c r="BA611" s="169"/>
    </row>
    <row r="612" spans="46:53" x14ac:dyDescent="0.25">
      <c r="AU612" s="169"/>
      <c r="AV612" s="169"/>
      <c r="AW612" s="169"/>
      <c r="AX612" s="169"/>
      <c r="AY612" s="170"/>
      <c r="AZ612" s="169"/>
      <c r="BA612" s="169"/>
    </row>
    <row r="617" spans="46:53" x14ac:dyDescent="0.25">
      <c r="AU617" s="169"/>
      <c r="AV617" s="169"/>
      <c r="AW617" s="169"/>
      <c r="AX617" s="169"/>
      <c r="AY617" s="169"/>
      <c r="AZ617" s="169"/>
      <c r="BA617" s="170"/>
    </row>
    <row r="618" spans="46:53" x14ac:dyDescent="0.25">
      <c r="AU618" s="169"/>
      <c r="AV618" s="170"/>
      <c r="AW618" s="169"/>
      <c r="AX618" s="169"/>
      <c r="AY618" s="169"/>
      <c r="AZ618" s="169"/>
      <c r="BA618" s="169"/>
    </row>
    <row r="619" spans="46:53" x14ac:dyDescent="0.25">
      <c r="AU619" s="169"/>
      <c r="AV619" s="170"/>
      <c r="AW619" s="169"/>
      <c r="AX619" s="169"/>
      <c r="AY619" s="169"/>
      <c r="AZ619" s="169"/>
      <c r="BA619" s="169"/>
    </row>
    <row r="620" spans="46:53" x14ac:dyDescent="0.25">
      <c r="AU620" s="169"/>
      <c r="AV620" s="170"/>
      <c r="AW620" s="169"/>
      <c r="AX620" s="169"/>
      <c r="AY620" s="169"/>
      <c r="AZ620" s="169"/>
      <c r="BA620" s="169"/>
    </row>
    <row r="621" spans="46:53" x14ac:dyDescent="0.25">
      <c r="AT621" s="169"/>
      <c r="AU621" s="169"/>
      <c r="AV621" s="170"/>
      <c r="AW621" s="169"/>
      <c r="AX621" s="169"/>
      <c r="AY621" s="169"/>
      <c r="AZ621" s="169"/>
      <c r="BA621" s="169"/>
    </row>
    <row r="622" spans="46:53" x14ac:dyDescent="0.25">
      <c r="AT622" s="169"/>
      <c r="AU622" s="169"/>
      <c r="AV622" s="169"/>
      <c r="AW622" s="169"/>
      <c r="AX622" s="169"/>
      <c r="AY622" s="169"/>
      <c r="AZ622" s="170"/>
      <c r="BA622" s="169"/>
    </row>
    <row r="623" spans="46:53" x14ac:dyDescent="0.25">
      <c r="AT623" s="169"/>
      <c r="AU623" s="169"/>
      <c r="AV623" s="170"/>
      <c r="AW623" s="169"/>
      <c r="AX623" s="169"/>
      <c r="AY623" s="169"/>
      <c r="AZ623" s="169"/>
      <c r="BA623" s="169"/>
    </row>
    <row r="624" spans="46:53" x14ac:dyDescent="0.25">
      <c r="AT624" s="169"/>
      <c r="AU624" s="169"/>
      <c r="AV624" s="169"/>
      <c r="AW624" s="169"/>
      <c r="AX624" s="170"/>
      <c r="AY624" s="169"/>
      <c r="AZ624" s="169"/>
      <c r="BA624" s="169"/>
    </row>
    <row r="625" spans="45:53" x14ac:dyDescent="0.25">
      <c r="AT625" s="169"/>
      <c r="AU625" s="169"/>
      <c r="AV625" s="169"/>
      <c r="AW625" s="169"/>
      <c r="AX625" s="170"/>
      <c r="AY625" s="169"/>
      <c r="AZ625" s="169"/>
      <c r="BA625" s="169"/>
    </row>
    <row r="626" spans="45:53" x14ac:dyDescent="0.25">
      <c r="AT626" s="169"/>
      <c r="AU626" s="169"/>
      <c r="AV626" s="169"/>
      <c r="AW626" s="169"/>
      <c r="AX626" s="170"/>
      <c r="AY626" s="169"/>
      <c r="AZ626" s="169"/>
      <c r="BA626" s="169"/>
    </row>
    <row r="627" spans="45:53" x14ac:dyDescent="0.25">
      <c r="AT627" s="169"/>
      <c r="AU627" s="169"/>
      <c r="AV627" s="169"/>
      <c r="AW627" s="169"/>
      <c r="AX627" s="169"/>
      <c r="AY627" s="169"/>
      <c r="AZ627" s="169"/>
      <c r="BA627" s="170"/>
    </row>
    <row r="628" spans="45:53" x14ac:dyDescent="0.25">
      <c r="AT628" s="170"/>
      <c r="AU628" s="169"/>
      <c r="AV628" s="169"/>
      <c r="AW628" s="169"/>
      <c r="AX628" s="169"/>
      <c r="AY628" s="169"/>
      <c r="AZ628" s="169"/>
      <c r="BA628" s="169"/>
    </row>
    <row r="629" spans="45:53" x14ac:dyDescent="0.25">
      <c r="AT629" s="170"/>
      <c r="AU629" s="169"/>
      <c r="AV629" s="169"/>
      <c r="AW629" s="169"/>
      <c r="AX629" s="169"/>
      <c r="AY629" s="169"/>
      <c r="AZ629" s="169"/>
      <c r="BA629" s="169"/>
    </row>
    <row r="630" spans="45:53" x14ac:dyDescent="0.25">
      <c r="AT630" s="170"/>
      <c r="AU630" s="169"/>
      <c r="AV630" s="169"/>
      <c r="AW630" s="169"/>
      <c r="AX630" s="169"/>
      <c r="AY630" s="169"/>
      <c r="AZ630" s="169"/>
      <c r="BA630" s="169"/>
    </row>
    <row r="631" spans="45:53" x14ac:dyDescent="0.25">
      <c r="AT631" s="169"/>
      <c r="AU631" s="169"/>
      <c r="AV631" s="169"/>
      <c r="AW631" s="169"/>
      <c r="AX631" s="169"/>
      <c r="AY631" s="170"/>
      <c r="AZ631" s="169"/>
      <c r="BA631" s="169"/>
    </row>
    <row r="637" spans="45:53" x14ac:dyDescent="0.25">
      <c r="AS637" s="169"/>
      <c r="AT637" s="169"/>
      <c r="AU637" s="169"/>
      <c r="AV637" s="169"/>
      <c r="AW637" s="169"/>
      <c r="AX637" s="169"/>
      <c r="AY637" s="169"/>
      <c r="AZ637" s="169"/>
      <c r="BA637" s="170"/>
    </row>
    <row r="638" spans="45:53" x14ac:dyDescent="0.25">
      <c r="AS638" s="169"/>
      <c r="AT638" s="169"/>
      <c r="AU638" s="169"/>
      <c r="AV638" s="169"/>
      <c r="AW638" s="169"/>
      <c r="AX638" s="169"/>
      <c r="AY638" s="169"/>
      <c r="AZ638" s="170"/>
      <c r="BA638" s="169"/>
    </row>
    <row r="642" spans="45:53" x14ac:dyDescent="0.25">
      <c r="AS642" s="170"/>
      <c r="AT642" s="169"/>
      <c r="AU642" s="169"/>
      <c r="AV642" s="169"/>
      <c r="AW642" s="169"/>
      <c r="AX642" s="169"/>
      <c r="AY642" s="169"/>
      <c r="AZ642" s="169"/>
      <c r="BA642" s="169"/>
    </row>
    <row r="647" spans="45:53" x14ac:dyDescent="0.25">
      <c r="AS647" s="169"/>
      <c r="AT647" s="169"/>
      <c r="AU647" s="169"/>
      <c r="AV647" s="169"/>
      <c r="AW647" s="169"/>
      <c r="AX647" s="169"/>
      <c r="AY647" s="169"/>
      <c r="AZ647" s="169"/>
      <c r="BA647" s="170"/>
    </row>
    <row r="651" spans="45:53" x14ac:dyDescent="0.25">
      <c r="AS651" s="169"/>
      <c r="AT651" s="169"/>
      <c r="AU651" s="169"/>
      <c r="AV651" s="169"/>
      <c r="AW651" s="169"/>
      <c r="AX651" s="169"/>
      <c r="AY651" s="169"/>
      <c r="AZ651" s="170"/>
      <c r="BA651" s="169"/>
    </row>
    <row r="653" spans="45:53" x14ac:dyDescent="0.25">
      <c r="AV653" s="169"/>
      <c r="AW653" s="169"/>
      <c r="AX653" s="169"/>
      <c r="AY653" s="170"/>
      <c r="AZ653" s="169"/>
      <c r="BA653" s="169"/>
    </row>
    <row r="657" spans="44:53" x14ac:dyDescent="0.25">
      <c r="AV657" s="169"/>
      <c r="AW657" s="169"/>
      <c r="AX657" s="169"/>
      <c r="AY657" s="169"/>
      <c r="AZ657" s="169"/>
      <c r="BA657" s="170"/>
    </row>
    <row r="658" spans="44:53" x14ac:dyDescent="0.25">
      <c r="AV658" s="169"/>
      <c r="AW658" s="169"/>
      <c r="AX658" s="170"/>
      <c r="AY658" s="169"/>
      <c r="AZ658" s="169"/>
      <c r="BA658" s="169"/>
    </row>
    <row r="661" spans="44:53" x14ac:dyDescent="0.25">
      <c r="AV661" s="170"/>
      <c r="AW661" s="169"/>
      <c r="AX661" s="169"/>
      <c r="AY661" s="169"/>
      <c r="AZ661" s="169"/>
      <c r="BA661" s="169"/>
    </row>
    <row r="662" spans="44:53" x14ac:dyDescent="0.25">
      <c r="AV662" s="170"/>
      <c r="AW662" s="169"/>
      <c r="AX662" s="169"/>
      <c r="AY662" s="169"/>
      <c r="AZ662" s="169"/>
      <c r="BA662" s="169"/>
    </row>
    <row r="663" spans="44:53" x14ac:dyDescent="0.25">
      <c r="AV663" s="170"/>
      <c r="AW663" s="169"/>
      <c r="AX663" s="169"/>
      <c r="AY663" s="169"/>
      <c r="AZ663" s="169"/>
      <c r="BA663" s="169"/>
    </row>
    <row r="664" spans="44:53" x14ac:dyDescent="0.25">
      <c r="AV664" s="169"/>
      <c r="AW664" s="169"/>
      <c r="AX664" s="169"/>
      <c r="AY664" s="169"/>
      <c r="AZ664" s="170"/>
      <c r="BA664" s="169"/>
    </row>
    <row r="665" spans="44:53" x14ac:dyDescent="0.25">
      <c r="AV665" s="169"/>
      <c r="AW665" s="169"/>
      <c r="AX665" s="169"/>
      <c r="AY665" s="169"/>
      <c r="AZ665" s="170"/>
      <c r="BA665" s="169"/>
    </row>
    <row r="666" spans="44:53" x14ac:dyDescent="0.25">
      <c r="AV666" s="169"/>
      <c r="AW666" s="169"/>
      <c r="AX666" s="169"/>
      <c r="AY666" s="169"/>
      <c r="AZ666" s="170"/>
      <c r="BA666" s="169"/>
    </row>
    <row r="667" spans="44:53" x14ac:dyDescent="0.25">
      <c r="AV667" s="169"/>
      <c r="AW667" s="169"/>
      <c r="AX667" s="169"/>
      <c r="AY667" s="169"/>
      <c r="AZ667" s="169"/>
      <c r="BA667" s="170"/>
    </row>
    <row r="672" spans="44:53" x14ac:dyDescent="0.25">
      <c r="AR672" s="169"/>
      <c r="AS672" s="169"/>
      <c r="AT672" s="169"/>
      <c r="AU672" s="169"/>
      <c r="AV672" s="169"/>
      <c r="AW672" s="169"/>
      <c r="AX672" s="169"/>
      <c r="AY672" s="170"/>
      <c r="AZ672" s="169"/>
      <c r="BA672" s="169"/>
    </row>
    <row r="673" spans="39:53" x14ac:dyDescent="0.25">
      <c r="AR673" s="169"/>
      <c r="AS673" s="169"/>
      <c r="AT673" s="169"/>
      <c r="AU673" s="170"/>
      <c r="AV673" s="169"/>
      <c r="AW673" s="169"/>
      <c r="AX673" s="169"/>
      <c r="AY673" s="169"/>
      <c r="AZ673" s="169"/>
      <c r="BA673" s="169"/>
    </row>
    <row r="674" spans="39:53" x14ac:dyDescent="0.25">
      <c r="AR674" s="170"/>
      <c r="AS674" s="169"/>
      <c r="AT674" s="169"/>
      <c r="AU674" s="169"/>
      <c r="AV674" s="169"/>
      <c r="AW674" s="169"/>
      <c r="AX674" s="169"/>
      <c r="AY674" s="169"/>
      <c r="AZ674" s="169"/>
      <c r="BA674" s="169"/>
    </row>
    <row r="675" spans="39:53" x14ac:dyDescent="0.25">
      <c r="AR675" s="170"/>
      <c r="AS675" s="169"/>
      <c r="AT675" s="169"/>
      <c r="AU675" s="169"/>
      <c r="AV675" s="169"/>
      <c r="AW675" s="169"/>
      <c r="AX675" s="169"/>
      <c r="AY675" s="169"/>
      <c r="AZ675" s="169"/>
      <c r="BA675" s="169"/>
    </row>
    <row r="676" spans="39:53" x14ac:dyDescent="0.25">
      <c r="AR676" s="170"/>
      <c r="AS676" s="169"/>
      <c r="AT676" s="169"/>
      <c r="AU676" s="169"/>
      <c r="AV676" s="169"/>
      <c r="AW676" s="169"/>
      <c r="AX676" s="169"/>
      <c r="AY676" s="169"/>
      <c r="AZ676" s="169"/>
      <c r="BA676" s="169"/>
    </row>
    <row r="677" spans="39:53" x14ac:dyDescent="0.25">
      <c r="AR677" s="169"/>
      <c r="AS677" s="169"/>
      <c r="AT677" s="169"/>
      <c r="AU677" s="169"/>
      <c r="AV677" s="169"/>
      <c r="AW677" s="169"/>
      <c r="AX677" s="169"/>
      <c r="AY677" s="169"/>
      <c r="AZ677" s="169"/>
      <c r="BA677" s="170"/>
    </row>
    <row r="678" spans="39:53" x14ac:dyDescent="0.25">
      <c r="AR678" s="170"/>
      <c r="AS678" s="169"/>
      <c r="AT678" s="169"/>
      <c r="AU678" s="169"/>
      <c r="AV678" s="169"/>
      <c r="AW678" s="169"/>
      <c r="AX678" s="169"/>
      <c r="AY678" s="169"/>
      <c r="AZ678" s="169"/>
      <c r="BA678" s="169"/>
    </row>
    <row r="679" spans="39:53" x14ac:dyDescent="0.25">
      <c r="AR679" s="170"/>
      <c r="AS679" s="169"/>
      <c r="AT679" s="169"/>
      <c r="AU679" s="169"/>
      <c r="AV679" s="169"/>
      <c r="AW679" s="169"/>
      <c r="AX679" s="169"/>
      <c r="AY679" s="169"/>
      <c r="AZ679" s="169"/>
      <c r="BA679" s="169"/>
    </row>
    <row r="680" spans="39:53" x14ac:dyDescent="0.25">
      <c r="AR680" s="169"/>
      <c r="AS680" s="169"/>
      <c r="AT680" s="169"/>
      <c r="AU680" s="169"/>
      <c r="AV680" s="169"/>
      <c r="AW680" s="169"/>
      <c r="AX680" s="169"/>
      <c r="AY680" s="169"/>
      <c r="AZ680" s="170"/>
      <c r="BA680" s="169"/>
    </row>
    <row r="681" spans="39:53" x14ac:dyDescent="0.25">
      <c r="AR681" s="170"/>
      <c r="AS681" s="169"/>
      <c r="AT681" s="169"/>
      <c r="AU681" s="169"/>
      <c r="AV681" s="169"/>
      <c r="AW681" s="169"/>
      <c r="AX681" s="169"/>
      <c r="AY681" s="169"/>
      <c r="AZ681" s="169"/>
      <c r="BA681" s="169"/>
    </row>
    <row r="682" spans="39:53" x14ac:dyDescent="0.25">
      <c r="AR682" s="170"/>
      <c r="AS682" s="169"/>
      <c r="AT682" s="169"/>
      <c r="AU682" s="169"/>
      <c r="AV682" s="169"/>
      <c r="AW682" s="169"/>
      <c r="AX682" s="169"/>
      <c r="AY682" s="169"/>
      <c r="AZ682" s="169"/>
      <c r="BA682" s="169"/>
    </row>
    <row r="683" spans="39:53" x14ac:dyDescent="0.25">
      <c r="AR683" s="169"/>
      <c r="AS683" s="169"/>
      <c r="AT683" s="169"/>
      <c r="AU683" s="169"/>
      <c r="AV683" s="169"/>
      <c r="AW683" s="169"/>
      <c r="AX683" s="170"/>
      <c r="AY683" s="169"/>
      <c r="AZ683" s="169"/>
      <c r="BA683" s="169"/>
    </row>
    <row r="684" spans="39:53" x14ac:dyDescent="0.25">
      <c r="AR684" s="170"/>
      <c r="AS684" s="169"/>
      <c r="AT684" s="169"/>
      <c r="AU684" s="169"/>
      <c r="AV684" s="169"/>
      <c r="AW684" s="169"/>
      <c r="AX684" s="169"/>
      <c r="AY684" s="169"/>
      <c r="AZ684" s="169"/>
      <c r="BA684" s="169"/>
    </row>
    <row r="685" spans="39:53" x14ac:dyDescent="0.25">
      <c r="AM685" s="169"/>
      <c r="AN685" s="169"/>
      <c r="AO685" s="169"/>
      <c r="AP685" s="169"/>
      <c r="AQ685" s="169"/>
      <c r="AR685" s="170"/>
      <c r="AS685" s="169"/>
      <c r="AT685" s="169"/>
      <c r="AU685" s="169"/>
      <c r="AV685" s="169"/>
      <c r="AW685" s="169"/>
      <c r="AX685" s="169"/>
      <c r="AY685" s="169"/>
      <c r="AZ685" s="169"/>
    </row>
    <row r="686" spans="39:53" x14ac:dyDescent="0.25">
      <c r="AM686" s="169"/>
      <c r="AN686" s="169"/>
      <c r="AO686" s="169"/>
      <c r="AP686" s="169"/>
      <c r="AQ686" s="169"/>
      <c r="AR686" s="170"/>
      <c r="AS686" s="169"/>
      <c r="AT686" s="169"/>
      <c r="AU686" s="169"/>
      <c r="AV686" s="169"/>
      <c r="AW686" s="169"/>
      <c r="AX686" s="169"/>
      <c r="AY686" s="169"/>
      <c r="AZ686" s="169"/>
    </row>
    <row r="687" spans="39:53" x14ac:dyDescent="0.25">
      <c r="AM687" s="169"/>
      <c r="AN687" s="169"/>
      <c r="AO687" s="169"/>
      <c r="AP687" s="169"/>
      <c r="AQ687" s="169"/>
      <c r="AR687" s="170"/>
      <c r="AS687" s="169"/>
      <c r="AT687" s="169"/>
      <c r="AU687" s="169"/>
      <c r="AV687" s="169"/>
      <c r="AW687" s="169"/>
      <c r="AX687" s="169"/>
      <c r="AY687" s="169"/>
      <c r="AZ687" s="169"/>
    </row>
    <row r="688" spans="39:53" x14ac:dyDescent="0.25">
      <c r="AM688" s="169"/>
      <c r="AN688" s="169"/>
      <c r="AO688" s="169"/>
      <c r="AP688" s="169"/>
      <c r="AQ688" s="169"/>
      <c r="AR688" s="170"/>
      <c r="AS688" s="169"/>
      <c r="AT688" s="169"/>
      <c r="AU688" s="169"/>
      <c r="AV688" s="169"/>
      <c r="AW688" s="169"/>
      <c r="AX688" s="169"/>
      <c r="AY688" s="169"/>
      <c r="AZ688" s="169"/>
    </row>
    <row r="689" spans="39:52" x14ac:dyDescent="0.25">
      <c r="AM689" s="169"/>
      <c r="AN689" s="169"/>
      <c r="AO689" s="169"/>
      <c r="AP689" s="169"/>
      <c r="AQ689" s="169"/>
      <c r="AR689" s="170"/>
      <c r="AS689" s="169"/>
      <c r="AT689" s="169"/>
      <c r="AU689" s="169"/>
      <c r="AV689" s="169"/>
      <c r="AW689" s="169"/>
      <c r="AX689" s="169"/>
      <c r="AY689" s="169"/>
      <c r="AZ689" s="169"/>
    </row>
    <row r="690" spans="39:52" x14ac:dyDescent="0.25">
      <c r="AM690" s="169"/>
      <c r="AN690" s="169"/>
      <c r="AO690" s="169"/>
      <c r="AP690" s="169"/>
      <c r="AQ690" s="169"/>
      <c r="AR690" s="169"/>
      <c r="AS690" s="169"/>
      <c r="AT690" s="169"/>
      <c r="AU690" s="169"/>
      <c r="AV690" s="169"/>
      <c r="AW690" s="169"/>
      <c r="AX690" s="169"/>
      <c r="AY690" s="169"/>
      <c r="AZ690" s="170"/>
    </row>
    <row r="691" spans="39:52" x14ac:dyDescent="0.25">
      <c r="AM691" s="169"/>
      <c r="AN691" s="169"/>
      <c r="AO691" s="169"/>
      <c r="AP691" s="169"/>
      <c r="AQ691" s="169"/>
      <c r="AR691" s="169"/>
      <c r="AS691" s="169"/>
      <c r="AT691" s="169"/>
      <c r="AU691" s="169"/>
      <c r="AV691" s="169"/>
      <c r="AW691" s="169"/>
      <c r="AX691" s="169"/>
      <c r="AY691" s="170"/>
      <c r="AZ691" s="169"/>
    </row>
    <row r="692" spans="39:52" x14ac:dyDescent="0.25">
      <c r="AM692" s="169"/>
      <c r="AN692" s="169"/>
      <c r="AO692" s="169"/>
      <c r="AP692" s="169"/>
      <c r="AQ692" s="169"/>
      <c r="AR692" s="169"/>
      <c r="AS692" s="169"/>
      <c r="AT692" s="170"/>
      <c r="AU692" s="169"/>
      <c r="AV692" s="169"/>
      <c r="AW692" s="169"/>
      <c r="AX692" s="169"/>
      <c r="AY692" s="169"/>
      <c r="AZ692" s="169"/>
    </row>
    <row r="695" spans="39:52" x14ac:dyDescent="0.25">
      <c r="AM695" s="169"/>
      <c r="AN695" s="169"/>
      <c r="AO695" s="169"/>
      <c r="AP695" s="169"/>
      <c r="AQ695" s="169"/>
      <c r="AR695" s="169"/>
      <c r="AS695" s="169"/>
      <c r="AT695" s="169"/>
      <c r="AU695" s="169"/>
      <c r="AV695" s="170"/>
      <c r="AW695" s="169"/>
      <c r="AX695" s="169"/>
      <c r="AY695" s="169"/>
      <c r="AZ695" s="169"/>
    </row>
    <row r="696" spans="39:52" x14ac:dyDescent="0.25">
      <c r="AM696" s="170"/>
      <c r="AN696" s="169"/>
      <c r="AO696" s="169"/>
      <c r="AP696" s="169"/>
      <c r="AQ696" s="169"/>
      <c r="AR696" s="169"/>
      <c r="AS696" s="169"/>
      <c r="AT696" s="169"/>
      <c r="AU696" s="169"/>
      <c r="AV696" s="169"/>
      <c r="AW696" s="169"/>
      <c r="AX696" s="169"/>
      <c r="AY696" s="169"/>
      <c r="AZ696" s="169"/>
    </row>
    <row r="697" spans="39:52" x14ac:dyDescent="0.25">
      <c r="AM697" s="170"/>
      <c r="AN697" s="169"/>
      <c r="AO697" s="169"/>
      <c r="AP697" s="169"/>
      <c r="AQ697" s="169"/>
      <c r="AR697" s="169"/>
      <c r="AS697" s="169"/>
      <c r="AT697" s="169"/>
      <c r="AU697" s="169"/>
      <c r="AV697" s="169"/>
      <c r="AW697" s="169"/>
      <c r="AX697" s="169"/>
      <c r="AY697" s="169"/>
      <c r="AZ697" s="169"/>
    </row>
    <row r="698" spans="39:52" x14ac:dyDescent="0.25">
      <c r="AM698" s="170"/>
      <c r="AN698" s="169"/>
      <c r="AO698" s="169"/>
      <c r="AP698" s="169"/>
      <c r="AQ698" s="169"/>
      <c r="AR698" s="169"/>
      <c r="AS698" s="169"/>
      <c r="AT698" s="169"/>
      <c r="AU698" s="169"/>
      <c r="AV698" s="169"/>
      <c r="AW698" s="169"/>
      <c r="AX698" s="169"/>
      <c r="AY698" s="169"/>
      <c r="AZ698" s="169"/>
    </row>
    <row r="699" spans="39:52" x14ac:dyDescent="0.25">
      <c r="AM699" s="170"/>
      <c r="AN699" s="169"/>
      <c r="AO699" s="169"/>
      <c r="AP699" s="169"/>
      <c r="AQ699" s="169"/>
      <c r="AR699" s="169"/>
      <c r="AS699" s="169"/>
      <c r="AT699" s="169"/>
      <c r="AU699" s="169"/>
      <c r="AV699" s="169"/>
      <c r="AW699" s="169"/>
      <c r="AX699" s="169"/>
      <c r="AY699" s="169"/>
      <c r="AZ699" s="169"/>
    </row>
    <row r="700" spans="39:52" x14ac:dyDescent="0.25">
      <c r="AM700" s="169"/>
      <c r="AN700" s="169"/>
      <c r="AO700" s="169"/>
      <c r="AP700" s="169"/>
      <c r="AQ700" s="169"/>
      <c r="AR700" s="169"/>
      <c r="AS700" s="169"/>
      <c r="AT700" s="169"/>
      <c r="AU700" s="169"/>
      <c r="AV700" s="169"/>
      <c r="AW700" s="169"/>
      <c r="AX700" s="169"/>
      <c r="AY700" s="169"/>
      <c r="AZ700" s="170"/>
    </row>
    <row r="701" spans="39:52" x14ac:dyDescent="0.25">
      <c r="AM701" s="170"/>
      <c r="AN701" s="169"/>
      <c r="AO701" s="169"/>
      <c r="AP701" s="169"/>
      <c r="AQ701" s="169"/>
      <c r="AR701" s="169"/>
      <c r="AS701" s="169"/>
      <c r="AT701" s="169"/>
      <c r="AU701" s="169"/>
      <c r="AV701" s="169"/>
      <c r="AW701" s="169"/>
      <c r="AX701" s="169"/>
      <c r="AY701" s="169"/>
      <c r="AZ701" s="169"/>
    </row>
    <row r="702" spans="39:52" x14ac:dyDescent="0.25">
      <c r="AM702" s="170"/>
      <c r="AN702" s="169"/>
      <c r="AO702" s="169"/>
      <c r="AP702" s="169"/>
      <c r="AQ702" s="169"/>
      <c r="AR702" s="169"/>
      <c r="AS702" s="169"/>
      <c r="AT702" s="169"/>
      <c r="AU702" s="169"/>
      <c r="AV702" s="169"/>
      <c r="AW702" s="169"/>
      <c r="AX702" s="169"/>
      <c r="AY702" s="169"/>
      <c r="AZ702" s="169"/>
    </row>
    <row r="703" spans="39:52" x14ac:dyDescent="0.25">
      <c r="AM703" s="170"/>
      <c r="AN703" s="169"/>
      <c r="AO703" s="169"/>
      <c r="AP703" s="169"/>
      <c r="AQ703" s="169"/>
      <c r="AR703" s="169"/>
      <c r="AS703" s="169"/>
      <c r="AT703" s="169"/>
      <c r="AU703" s="169"/>
      <c r="AV703" s="169"/>
      <c r="AW703" s="169"/>
      <c r="AX703" s="169"/>
      <c r="AY703" s="169"/>
      <c r="AZ703" s="169"/>
    </row>
    <row r="704" spans="39:52" x14ac:dyDescent="0.25">
      <c r="AM704" s="169"/>
      <c r="AN704" s="169"/>
      <c r="AO704" s="169"/>
      <c r="AP704" s="169"/>
      <c r="AQ704" s="169"/>
      <c r="AR704" s="169"/>
      <c r="AS704" s="169"/>
      <c r="AT704" s="169"/>
      <c r="AU704" s="169"/>
      <c r="AV704" s="169"/>
      <c r="AW704" s="169"/>
      <c r="AX704" s="169"/>
      <c r="AY704" s="170"/>
      <c r="AZ704" s="169"/>
    </row>
    <row r="705" spans="39:52" x14ac:dyDescent="0.25">
      <c r="AM705" s="169"/>
      <c r="AN705" s="169"/>
      <c r="AO705" s="169"/>
      <c r="AP705" s="169"/>
      <c r="AQ705" s="169"/>
      <c r="AR705" s="169"/>
      <c r="AS705" s="169"/>
      <c r="AT705" s="169"/>
      <c r="AU705" s="169"/>
      <c r="AV705" s="169"/>
      <c r="AW705" s="169"/>
      <c r="AX705" s="170"/>
      <c r="AY705" s="169"/>
      <c r="AZ705" s="169"/>
    </row>
    <row r="710" spans="39:52" x14ac:dyDescent="0.25">
      <c r="AM710" s="169"/>
      <c r="AN710" s="169"/>
      <c r="AO710" s="169"/>
      <c r="AP710" s="169"/>
      <c r="AQ710" s="169"/>
      <c r="AR710" s="169"/>
      <c r="AS710" s="169"/>
      <c r="AT710" s="169"/>
      <c r="AU710" s="169"/>
      <c r="AV710" s="169"/>
      <c r="AW710" s="169"/>
      <c r="AX710" s="169"/>
      <c r="AY710" s="169"/>
      <c r="AZ710" s="170"/>
    </row>
    <row r="713" spans="39:52" x14ac:dyDescent="0.25">
      <c r="AM713" s="169"/>
      <c r="AN713" s="169"/>
      <c r="AO713" s="169"/>
      <c r="AP713" s="169"/>
      <c r="AQ713" s="169"/>
      <c r="AR713" s="169"/>
      <c r="AS713" s="169"/>
      <c r="AT713" s="169"/>
      <c r="AU713" s="170"/>
      <c r="AV713" s="169"/>
      <c r="AW713" s="169"/>
      <c r="AX713" s="169"/>
      <c r="AY713" s="169"/>
      <c r="AZ713" s="169"/>
    </row>
    <row r="717" spans="39:52" x14ac:dyDescent="0.25">
      <c r="AP717" s="169"/>
      <c r="AQ717" s="169"/>
      <c r="AR717" s="169"/>
      <c r="AS717" s="169"/>
      <c r="AT717" s="169"/>
      <c r="AU717" s="169"/>
      <c r="AV717" s="169"/>
      <c r="AW717" s="169"/>
      <c r="AX717" s="169"/>
      <c r="AY717" s="170"/>
      <c r="AZ717" s="169"/>
    </row>
    <row r="718" spans="39:52" x14ac:dyDescent="0.25">
      <c r="AP718" s="169"/>
      <c r="AQ718" s="169"/>
      <c r="AR718" s="169"/>
      <c r="AS718" s="169"/>
      <c r="AT718" s="169"/>
      <c r="AU718" s="169"/>
      <c r="AV718" s="169"/>
      <c r="AW718" s="169"/>
      <c r="AX718" s="169"/>
      <c r="AY718" s="170"/>
      <c r="AZ718" s="169"/>
    </row>
    <row r="719" spans="39:52" x14ac:dyDescent="0.25">
      <c r="AP719" s="169"/>
      <c r="AQ719" s="169"/>
      <c r="AR719" s="169"/>
      <c r="AS719" s="169"/>
      <c r="AT719" s="169"/>
      <c r="AU719" s="169"/>
      <c r="AV719" s="169"/>
      <c r="AW719" s="169"/>
      <c r="AX719" s="169"/>
      <c r="AY719" s="170"/>
      <c r="AZ719" s="169"/>
    </row>
    <row r="720" spans="39:52" x14ac:dyDescent="0.25">
      <c r="AP720" s="169"/>
      <c r="AQ720" s="169"/>
      <c r="AR720" s="169"/>
      <c r="AS720" s="169"/>
      <c r="AT720" s="169"/>
      <c r="AU720" s="169"/>
      <c r="AV720" s="169"/>
      <c r="AW720" s="169"/>
      <c r="AX720" s="169"/>
      <c r="AY720" s="169"/>
      <c r="AZ720" s="170"/>
    </row>
    <row r="724" spans="42:52" x14ac:dyDescent="0.25">
      <c r="AP724" s="169"/>
      <c r="AQ724" s="169"/>
      <c r="AR724" s="169"/>
      <c r="AS724" s="169"/>
      <c r="AT724" s="169"/>
      <c r="AU724" s="169"/>
      <c r="AV724" s="169"/>
      <c r="AW724" s="169"/>
      <c r="AX724" s="170"/>
      <c r="AY724" s="169"/>
      <c r="AZ724" s="169"/>
    </row>
    <row r="726" spans="42:52" x14ac:dyDescent="0.25">
      <c r="AP726" s="169"/>
      <c r="AQ726" s="169"/>
      <c r="AR726" s="169"/>
      <c r="AS726" s="169"/>
      <c r="AT726" s="169"/>
      <c r="AU726" s="169"/>
      <c r="AV726" s="170"/>
      <c r="AW726" s="169"/>
      <c r="AX726" s="169"/>
      <c r="AY726" s="169"/>
      <c r="AZ726" s="169"/>
    </row>
    <row r="727" spans="42:52" x14ac:dyDescent="0.25">
      <c r="AP727" s="170"/>
      <c r="AQ727" s="169"/>
      <c r="AR727" s="169"/>
      <c r="AS727" s="169"/>
      <c r="AT727" s="169"/>
      <c r="AU727" s="169"/>
      <c r="AV727" s="169"/>
      <c r="AW727" s="169"/>
      <c r="AX727" s="169"/>
      <c r="AY727" s="169"/>
      <c r="AZ727" s="169"/>
    </row>
    <row r="728" spans="42:52" x14ac:dyDescent="0.25">
      <c r="AP728" s="170"/>
      <c r="AQ728" s="169"/>
      <c r="AR728" s="169"/>
      <c r="AS728" s="169"/>
      <c r="AT728" s="169"/>
      <c r="AU728" s="169"/>
      <c r="AV728" s="169"/>
      <c r="AW728" s="169"/>
      <c r="AX728" s="169"/>
      <c r="AY728" s="169"/>
      <c r="AZ728" s="169"/>
    </row>
    <row r="729" spans="42:52" x14ac:dyDescent="0.25">
      <c r="AP729" s="170"/>
      <c r="AQ729" s="169"/>
      <c r="AR729" s="169"/>
      <c r="AS729" s="169"/>
      <c r="AT729" s="169"/>
      <c r="AU729" s="169"/>
      <c r="AV729" s="169"/>
      <c r="AW729" s="169"/>
      <c r="AX729" s="169"/>
      <c r="AY729" s="169"/>
      <c r="AZ729" s="169"/>
    </row>
    <row r="730" spans="42:52" x14ac:dyDescent="0.25">
      <c r="AP730" s="169"/>
      <c r="AQ730" s="169"/>
      <c r="AR730" s="169"/>
      <c r="AS730" s="169"/>
      <c r="AT730" s="169"/>
      <c r="AU730" s="169"/>
      <c r="AV730" s="169"/>
      <c r="AW730" s="169"/>
      <c r="AX730" s="169"/>
      <c r="AY730" s="169"/>
      <c r="AZ730" s="170"/>
    </row>
    <row r="731" spans="42:52" x14ac:dyDescent="0.25">
      <c r="AP731" s="170"/>
      <c r="AQ731" s="169"/>
      <c r="AR731" s="169"/>
      <c r="AS731" s="169"/>
      <c r="AT731" s="169"/>
      <c r="AU731" s="169"/>
      <c r="AV731" s="169"/>
      <c r="AW731" s="169"/>
      <c r="AX731" s="169"/>
      <c r="AY731" s="169"/>
      <c r="AZ731" s="169"/>
    </row>
    <row r="732" spans="42:52" x14ac:dyDescent="0.25">
      <c r="AP732" s="170"/>
      <c r="AQ732" s="169"/>
      <c r="AR732" s="169"/>
      <c r="AS732" s="169"/>
      <c r="AT732" s="169"/>
      <c r="AU732" s="169"/>
      <c r="AV732" s="169"/>
      <c r="AW732" s="169"/>
      <c r="AX732" s="169"/>
      <c r="AY732" s="169"/>
      <c r="AZ732" s="169"/>
    </row>
    <row r="733" spans="42:52" x14ac:dyDescent="0.25">
      <c r="AP733" s="169"/>
      <c r="AQ733" s="169"/>
      <c r="AR733" s="169"/>
      <c r="AS733" s="169"/>
      <c r="AT733" s="169"/>
      <c r="AU733" s="169"/>
      <c r="AV733" s="169"/>
      <c r="AW733" s="169"/>
      <c r="AX733" s="169"/>
      <c r="AY733" s="170"/>
      <c r="AZ733" s="169"/>
    </row>
    <row r="734" spans="42:52" x14ac:dyDescent="0.25">
      <c r="AP734" s="170"/>
      <c r="AQ734" s="169"/>
      <c r="AR734" s="169"/>
      <c r="AS734" s="169"/>
      <c r="AT734" s="169"/>
      <c r="AU734" s="169"/>
      <c r="AV734" s="169"/>
      <c r="AW734" s="169"/>
      <c r="AX734" s="169"/>
      <c r="AY734" s="169"/>
      <c r="AZ734" s="169"/>
    </row>
    <row r="735" spans="42:52" x14ac:dyDescent="0.25">
      <c r="AP735" s="170"/>
      <c r="AQ735" s="169"/>
      <c r="AR735" s="169"/>
      <c r="AS735" s="169"/>
      <c r="AT735" s="169"/>
      <c r="AU735" s="169"/>
      <c r="AV735" s="169"/>
      <c r="AW735" s="169"/>
      <c r="AX735" s="169"/>
      <c r="AY735" s="169"/>
      <c r="AZ735" s="169"/>
    </row>
    <row r="736" spans="42:52" x14ac:dyDescent="0.25">
      <c r="AP736" s="170"/>
      <c r="AQ736" s="169"/>
      <c r="AR736" s="169"/>
      <c r="AS736" s="169"/>
      <c r="AT736" s="169"/>
      <c r="AU736" s="169"/>
      <c r="AV736" s="169"/>
      <c r="AW736" s="169"/>
      <c r="AX736" s="169"/>
      <c r="AY736" s="169"/>
      <c r="AZ736" s="169"/>
    </row>
    <row r="737" spans="42:52" x14ac:dyDescent="0.25">
      <c r="AP737" s="170"/>
      <c r="AQ737" s="169"/>
      <c r="AR737" s="169"/>
      <c r="AS737" s="169"/>
      <c r="AT737" s="169"/>
      <c r="AU737" s="169"/>
      <c r="AV737" s="169"/>
      <c r="AW737" s="169"/>
      <c r="AX737" s="169"/>
      <c r="AY737" s="169"/>
      <c r="AZ737" s="169"/>
    </row>
    <row r="738" spans="42:52" x14ac:dyDescent="0.25">
      <c r="AP738" s="170"/>
      <c r="AQ738" s="169"/>
      <c r="AR738" s="169"/>
      <c r="AS738" s="169"/>
      <c r="AT738" s="169"/>
      <c r="AU738" s="169"/>
      <c r="AV738" s="169"/>
      <c r="AW738" s="169"/>
      <c r="AX738" s="169"/>
      <c r="AY738" s="169"/>
      <c r="AZ738" s="169"/>
    </row>
    <row r="739" spans="42:52" x14ac:dyDescent="0.25">
      <c r="AP739" s="170"/>
      <c r="AQ739" s="169"/>
      <c r="AR739" s="169"/>
      <c r="AS739" s="169"/>
      <c r="AT739" s="169"/>
      <c r="AU739" s="169"/>
      <c r="AV739" s="169"/>
      <c r="AW739" s="169"/>
      <c r="AX739" s="169"/>
      <c r="AY739" s="169"/>
      <c r="AZ739" s="169"/>
    </row>
    <row r="740" spans="42:52" x14ac:dyDescent="0.25">
      <c r="AP740" s="169"/>
      <c r="AQ740" s="169"/>
      <c r="AR740" s="169"/>
      <c r="AS740" s="169"/>
      <c r="AT740" s="169"/>
      <c r="AU740" s="169"/>
      <c r="AV740" s="169"/>
      <c r="AW740" s="169"/>
      <c r="AX740" s="169"/>
      <c r="AY740" s="169"/>
      <c r="AZ740" s="170"/>
    </row>
    <row r="741" spans="42:52" x14ac:dyDescent="0.25">
      <c r="AP741" s="170"/>
      <c r="AQ741" s="169"/>
      <c r="AR741" s="169"/>
      <c r="AS741" s="169"/>
      <c r="AT741" s="169"/>
      <c r="AU741" s="169"/>
      <c r="AV741" s="169"/>
      <c r="AW741" s="169"/>
      <c r="AX741" s="169"/>
      <c r="AY741" s="169"/>
      <c r="AZ741" s="169"/>
    </row>
    <row r="742" spans="42:52" x14ac:dyDescent="0.25">
      <c r="AP742" s="170"/>
      <c r="AQ742" s="169"/>
      <c r="AR742" s="169"/>
      <c r="AS742" s="169"/>
      <c r="AT742" s="169"/>
      <c r="AU742" s="169"/>
      <c r="AV742" s="169"/>
      <c r="AW742" s="169"/>
      <c r="AX742" s="169"/>
      <c r="AY742" s="169"/>
      <c r="AZ742" s="169"/>
    </row>
    <row r="743" spans="42:52" x14ac:dyDescent="0.25">
      <c r="AP743" s="169"/>
      <c r="AQ743" s="169"/>
      <c r="AR743" s="169"/>
      <c r="AS743" s="169"/>
      <c r="AT743" s="169"/>
      <c r="AU743" s="169"/>
      <c r="AV743" s="169"/>
      <c r="AW743" s="169"/>
      <c r="AX743" s="170"/>
      <c r="AY743" s="169"/>
      <c r="AZ743" s="169"/>
    </row>
    <row r="744" spans="42:52" x14ac:dyDescent="0.25">
      <c r="AP744" s="169"/>
      <c r="AQ744" s="169"/>
      <c r="AR744" s="169"/>
      <c r="AS744" s="169"/>
      <c r="AT744" s="169"/>
      <c r="AU744" s="169"/>
      <c r="AV744" s="169"/>
      <c r="AW744" s="169"/>
      <c r="AX744" s="170"/>
      <c r="AY744" s="169"/>
      <c r="AZ744" s="169"/>
    </row>
    <row r="745" spans="42:52" x14ac:dyDescent="0.25">
      <c r="AP745" s="169"/>
      <c r="AQ745" s="169"/>
      <c r="AR745" s="169"/>
      <c r="AS745" s="169"/>
      <c r="AT745" s="169"/>
      <c r="AU745" s="169"/>
      <c r="AV745" s="169"/>
      <c r="AW745" s="169"/>
      <c r="AX745" s="170"/>
      <c r="AY745" s="169"/>
      <c r="AZ745" s="169"/>
    </row>
    <row r="746" spans="42:52" x14ac:dyDescent="0.25">
      <c r="AP746" s="169"/>
      <c r="AQ746" s="169"/>
      <c r="AR746" s="169"/>
      <c r="AS746" s="169"/>
      <c r="AT746" s="169"/>
      <c r="AU746" s="169"/>
      <c r="AV746" s="169"/>
      <c r="AW746" s="169"/>
      <c r="AX746" s="169"/>
      <c r="AY746" s="170"/>
      <c r="AZ746" s="169"/>
    </row>
    <row r="747" spans="42:52" x14ac:dyDescent="0.25">
      <c r="AP747" s="169"/>
      <c r="AQ747" s="169"/>
      <c r="AR747" s="169"/>
      <c r="AS747" s="169"/>
      <c r="AT747" s="170"/>
      <c r="AU747" s="169"/>
      <c r="AV747" s="169"/>
      <c r="AW747" s="169"/>
      <c r="AX747" s="169"/>
      <c r="AY747" s="169"/>
      <c r="AZ747" s="169"/>
    </row>
    <row r="748" spans="42:52" x14ac:dyDescent="0.25">
      <c r="AP748" s="169"/>
      <c r="AQ748" s="169"/>
      <c r="AR748" s="169"/>
      <c r="AS748" s="169"/>
      <c r="AT748" s="170"/>
      <c r="AU748" s="169"/>
      <c r="AV748" s="169"/>
      <c r="AW748" s="169"/>
      <c r="AX748" s="169"/>
      <c r="AY748" s="169"/>
      <c r="AZ748" s="169"/>
    </row>
    <row r="749" spans="42:52" x14ac:dyDescent="0.25">
      <c r="AT749" s="170"/>
      <c r="AU749" s="169"/>
      <c r="AV749" s="169"/>
      <c r="AW749" s="169"/>
      <c r="AX749" s="169"/>
      <c r="AY749" s="169"/>
      <c r="AZ749" s="169"/>
    </row>
    <row r="750" spans="42:52" x14ac:dyDescent="0.25">
      <c r="AT750" s="169"/>
      <c r="AU750" s="169"/>
      <c r="AV750" s="169"/>
      <c r="AW750" s="169"/>
      <c r="AX750" s="169"/>
      <c r="AY750" s="169"/>
      <c r="AZ750" s="170"/>
    </row>
    <row r="751" spans="42:52" x14ac:dyDescent="0.25">
      <c r="AT751" s="170"/>
      <c r="AU751" s="169"/>
      <c r="AV751" s="169"/>
      <c r="AW751" s="169"/>
      <c r="AX751" s="169"/>
      <c r="AY751" s="169"/>
      <c r="AZ751" s="169"/>
    </row>
    <row r="754" spans="45:52" x14ac:dyDescent="0.25">
      <c r="AT754" s="169"/>
      <c r="AU754" s="169"/>
      <c r="AV754" s="170"/>
      <c r="AW754" s="169"/>
      <c r="AX754" s="169"/>
      <c r="AY754" s="169"/>
      <c r="AZ754" s="169"/>
    </row>
    <row r="755" spans="45:52" x14ac:dyDescent="0.25">
      <c r="AT755" s="170"/>
      <c r="AU755" s="169"/>
      <c r="AV755" s="169"/>
      <c r="AW755" s="169"/>
      <c r="AX755" s="169"/>
      <c r="AY755" s="169"/>
      <c r="AZ755" s="169"/>
    </row>
    <row r="756" spans="45:52" x14ac:dyDescent="0.25">
      <c r="AT756" s="169"/>
      <c r="AU756" s="170"/>
      <c r="AV756" s="169"/>
      <c r="AW756" s="169"/>
      <c r="AX756" s="169"/>
      <c r="AY756" s="169"/>
      <c r="AZ756" s="169"/>
    </row>
    <row r="757" spans="45:52" x14ac:dyDescent="0.25">
      <c r="AT757" s="169"/>
      <c r="AU757" s="170"/>
      <c r="AV757" s="169"/>
      <c r="AW757" s="169"/>
      <c r="AX757" s="169"/>
      <c r="AY757" s="169"/>
      <c r="AZ757" s="169"/>
    </row>
    <row r="758" spans="45:52" x14ac:dyDescent="0.25">
      <c r="AT758" s="169"/>
      <c r="AU758" s="170"/>
      <c r="AV758" s="169"/>
      <c r="AW758" s="169"/>
      <c r="AX758" s="169"/>
      <c r="AY758" s="169"/>
      <c r="AZ758" s="169"/>
    </row>
    <row r="759" spans="45:52" x14ac:dyDescent="0.25">
      <c r="AT759" s="169"/>
      <c r="AU759" s="170"/>
      <c r="AV759" s="169"/>
      <c r="AW759" s="169"/>
      <c r="AX759" s="169"/>
      <c r="AY759" s="169"/>
      <c r="AZ759" s="169"/>
    </row>
    <row r="760" spans="45:52" x14ac:dyDescent="0.25">
      <c r="AT760" s="169"/>
      <c r="AU760" s="169"/>
      <c r="AV760" s="169"/>
      <c r="AW760" s="169"/>
      <c r="AX760" s="169"/>
      <c r="AY760" s="169"/>
      <c r="AZ760" s="170"/>
    </row>
    <row r="761" spans="45:52" x14ac:dyDescent="0.25">
      <c r="AT761" s="169"/>
      <c r="AU761" s="170"/>
      <c r="AV761" s="169"/>
      <c r="AW761" s="169"/>
      <c r="AX761" s="169"/>
      <c r="AY761" s="169"/>
      <c r="AZ761" s="169"/>
    </row>
    <row r="762" spans="45:52" x14ac:dyDescent="0.25">
      <c r="AT762" s="169"/>
      <c r="AU762" s="169"/>
      <c r="AV762" s="169"/>
      <c r="AW762" s="169"/>
      <c r="AX762" s="169"/>
      <c r="AY762" s="170"/>
      <c r="AZ762" s="169"/>
    </row>
    <row r="763" spans="45:52" x14ac:dyDescent="0.25">
      <c r="AT763" s="169"/>
      <c r="AU763" s="170"/>
      <c r="AV763" s="169"/>
      <c r="AW763" s="169"/>
      <c r="AX763" s="169"/>
      <c r="AY763" s="169"/>
      <c r="AZ763" s="169"/>
    </row>
    <row r="764" spans="45:52" x14ac:dyDescent="0.25">
      <c r="AT764" s="169"/>
      <c r="AU764" s="170"/>
      <c r="AV764" s="169"/>
      <c r="AW764" s="169"/>
      <c r="AX764" s="169"/>
      <c r="AY764" s="169"/>
      <c r="AZ764" s="169"/>
    </row>
    <row r="765" spans="45:52" x14ac:dyDescent="0.25">
      <c r="AS765" s="169"/>
      <c r="AT765" s="169"/>
      <c r="AU765" s="169"/>
      <c r="AV765" s="169"/>
      <c r="AW765" s="169"/>
      <c r="AX765" s="170"/>
      <c r="AY765" s="169"/>
      <c r="AZ765" s="169"/>
    </row>
    <row r="766" spans="45:52" x14ac:dyDescent="0.25">
      <c r="AS766" s="170"/>
      <c r="AT766" s="169"/>
      <c r="AU766" s="169"/>
      <c r="AV766" s="169"/>
      <c r="AW766" s="169"/>
      <c r="AX766" s="169"/>
      <c r="AY766" s="169"/>
      <c r="AZ766" s="169"/>
    </row>
    <row r="770" spans="44:52" x14ac:dyDescent="0.25">
      <c r="AS770" s="169"/>
      <c r="AT770" s="169"/>
      <c r="AU770" s="169"/>
      <c r="AV770" s="169"/>
      <c r="AW770" s="169"/>
      <c r="AX770" s="169"/>
      <c r="AY770" s="169"/>
      <c r="AZ770" s="170"/>
    </row>
    <row r="775" spans="44:52" x14ac:dyDescent="0.25">
      <c r="AS775" s="169"/>
      <c r="AT775" s="169"/>
      <c r="AU775" s="169"/>
      <c r="AV775" s="169"/>
      <c r="AW775" s="169"/>
      <c r="AX775" s="169"/>
      <c r="AY775" s="170"/>
      <c r="AZ775" s="169"/>
    </row>
    <row r="780" spans="44:52" x14ac:dyDescent="0.25">
      <c r="AS780" s="169"/>
      <c r="AT780" s="169"/>
      <c r="AU780" s="169"/>
      <c r="AV780" s="169"/>
      <c r="AW780" s="169"/>
      <c r="AX780" s="169"/>
      <c r="AY780" s="169"/>
      <c r="AZ780" s="170"/>
    </row>
    <row r="784" spans="44:52" x14ac:dyDescent="0.25">
      <c r="AR784" s="169"/>
      <c r="AS784" s="169"/>
      <c r="AT784" s="169"/>
      <c r="AU784" s="169"/>
      <c r="AV784" s="169"/>
      <c r="AW784" s="169"/>
      <c r="AX784" s="170"/>
      <c r="AY784" s="169"/>
      <c r="AZ784" s="169"/>
    </row>
    <row r="785" spans="44:52" x14ac:dyDescent="0.25">
      <c r="AR785" s="169"/>
      <c r="AS785" s="169"/>
      <c r="AT785" s="169"/>
      <c r="AU785" s="169"/>
      <c r="AV785" s="170"/>
      <c r="AW785" s="169"/>
      <c r="AX785" s="169"/>
      <c r="AY785" s="169"/>
      <c r="AZ785" s="169"/>
    </row>
    <row r="786" spans="44:52" x14ac:dyDescent="0.25">
      <c r="AR786" s="169"/>
      <c r="AS786" s="169"/>
      <c r="AT786" s="169"/>
      <c r="AU786" s="169"/>
      <c r="AV786" s="170"/>
      <c r="AW786" s="169"/>
      <c r="AX786" s="169"/>
      <c r="AY786" s="169"/>
      <c r="AZ786" s="169"/>
    </row>
    <row r="787" spans="44:52" x14ac:dyDescent="0.25">
      <c r="AR787" s="169"/>
      <c r="AS787" s="169"/>
      <c r="AT787" s="169"/>
      <c r="AU787" s="169"/>
      <c r="AV787" s="170"/>
      <c r="AW787" s="169"/>
      <c r="AX787" s="169"/>
      <c r="AY787" s="169"/>
      <c r="AZ787" s="169"/>
    </row>
    <row r="788" spans="44:52" x14ac:dyDescent="0.25">
      <c r="AR788" s="169"/>
      <c r="AS788" s="169"/>
      <c r="AT788" s="169"/>
      <c r="AU788" s="169"/>
      <c r="AV788" s="170"/>
      <c r="AW788" s="169"/>
      <c r="AX788" s="169"/>
      <c r="AY788" s="169"/>
      <c r="AZ788" s="169"/>
    </row>
    <row r="789" spans="44:52" x14ac:dyDescent="0.25">
      <c r="AR789" s="169"/>
      <c r="AS789" s="169"/>
      <c r="AT789" s="169"/>
      <c r="AU789" s="169"/>
      <c r="AV789" s="170"/>
      <c r="AW789" s="169"/>
      <c r="AX789" s="169"/>
      <c r="AY789" s="169"/>
      <c r="AZ789" s="169"/>
    </row>
    <row r="790" spans="44:52" x14ac:dyDescent="0.25">
      <c r="AR790" s="169"/>
      <c r="AS790" s="169"/>
      <c r="AT790" s="169"/>
      <c r="AU790" s="169"/>
      <c r="AV790" s="169"/>
      <c r="AW790" s="169"/>
      <c r="AX790" s="169"/>
      <c r="AY790" s="169"/>
      <c r="AZ790" s="170"/>
    </row>
    <row r="791" spans="44:52" x14ac:dyDescent="0.25">
      <c r="AR791" s="169"/>
      <c r="AS791" s="169"/>
      <c r="AT791" s="169"/>
      <c r="AU791" s="169"/>
      <c r="AV791" s="169"/>
      <c r="AW791" s="169"/>
      <c r="AX791" s="169"/>
      <c r="AY791" s="170"/>
      <c r="AZ791" s="169"/>
    </row>
    <row r="792" spans="44:52" x14ac:dyDescent="0.25">
      <c r="AR792" s="170"/>
      <c r="AS792" s="169"/>
      <c r="AT792" s="169"/>
      <c r="AU792" s="169"/>
      <c r="AV792" s="169"/>
      <c r="AW792" s="169"/>
      <c r="AX792" s="169"/>
      <c r="AY792" s="169"/>
      <c r="AZ792" s="169"/>
    </row>
    <row r="796" spans="44:52" x14ac:dyDescent="0.25">
      <c r="AR796" s="169"/>
      <c r="AS796" s="169"/>
      <c r="AT796" s="169"/>
      <c r="AU796" s="170"/>
      <c r="AV796" s="169"/>
      <c r="AW796" s="169"/>
      <c r="AX796" s="169"/>
      <c r="AY796" s="169"/>
      <c r="AZ796" s="169"/>
    </row>
    <row r="800" spans="44:52" x14ac:dyDescent="0.25">
      <c r="AX800" s="169"/>
      <c r="AY800" s="169"/>
      <c r="AZ800" s="170"/>
    </row>
    <row r="804" spans="43:52" x14ac:dyDescent="0.25">
      <c r="AX804" s="169"/>
      <c r="AY804" s="170"/>
      <c r="AZ804" s="169"/>
    </row>
    <row r="806" spans="43:52" x14ac:dyDescent="0.25">
      <c r="AX806" s="170"/>
      <c r="AY806" s="169"/>
      <c r="AZ806" s="169"/>
    </row>
    <row r="810" spans="43:52" x14ac:dyDescent="0.25">
      <c r="AX810" s="169"/>
      <c r="AY810" s="169"/>
      <c r="AZ810" s="170"/>
    </row>
    <row r="813" spans="43:52" x14ac:dyDescent="0.25">
      <c r="AQ813" s="169"/>
      <c r="AR813" s="169"/>
      <c r="AS813" s="169"/>
      <c r="AT813" s="169"/>
      <c r="AU813" s="169"/>
      <c r="AV813" s="170"/>
      <c r="AW813" s="169"/>
      <c r="AX813" s="169"/>
      <c r="AY813" s="169"/>
      <c r="AZ813" s="169"/>
    </row>
    <row r="814" spans="43:52" x14ac:dyDescent="0.25">
      <c r="AQ814" s="169"/>
      <c r="AR814" s="169"/>
      <c r="AS814" s="169"/>
      <c r="AT814" s="170"/>
      <c r="AU814" s="169"/>
      <c r="AV814" s="169"/>
      <c r="AW814" s="169"/>
      <c r="AX814" s="169"/>
      <c r="AY814" s="169"/>
      <c r="AZ814" s="169"/>
    </row>
    <row r="815" spans="43:52" x14ac:dyDescent="0.25">
      <c r="AQ815" s="169"/>
      <c r="AR815" s="169"/>
      <c r="AS815" s="169"/>
      <c r="AT815" s="170"/>
      <c r="AU815" s="169"/>
      <c r="AV815" s="169"/>
      <c r="AW815" s="169"/>
      <c r="AX815" s="169"/>
      <c r="AY815" s="169"/>
      <c r="AZ815" s="169"/>
    </row>
    <row r="816" spans="43:52" x14ac:dyDescent="0.25">
      <c r="AQ816" s="169"/>
      <c r="AR816" s="169"/>
      <c r="AS816" s="169"/>
      <c r="AT816" s="170"/>
      <c r="AU816" s="169"/>
      <c r="AV816" s="169"/>
      <c r="AW816" s="169"/>
      <c r="AX816" s="169"/>
      <c r="AY816" s="169"/>
      <c r="AZ816" s="169"/>
    </row>
    <row r="817" spans="43:52" x14ac:dyDescent="0.25">
      <c r="AQ817" s="169"/>
      <c r="AR817" s="169"/>
      <c r="AS817" s="169"/>
      <c r="AT817" s="169"/>
      <c r="AU817" s="169"/>
      <c r="AV817" s="169"/>
      <c r="AW817" s="169"/>
      <c r="AX817" s="169"/>
      <c r="AY817" s="170"/>
      <c r="AZ817" s="169"/>
    </row>
    <row r="818" spans="43:52" x14ac:dyDescent="0.25">
      <c r="AQ818" s="169"/>
      <c r="AR818" s="169"/>
      <c r="AS818" s="169"/>
      <c r="AT818" s="169"/>
      <c r="AU818" s="169"/>
      <c r="AV818" s="169"/>
      <c r="AW818" s="169"/>
      <c r="AX818" s="169"/>
      <c r="AY818" s="170"/>
      <c r="AZ818" s="169"/>
    </row>
    <row r="819" spans="43:52" x14ac:dyDescent="0.25">
      <c r="AQ819" s="169"/>
      <c r="AR819" s="169"/>
      <c r="AS819" s="169"/>
      <c r="AT819" s="169"/>
      <c r="AU819" s="169"/>
      <c r="AV819" s="169"/>
      <c r="AW819" s="169"/>
      <c r="AX819" s="169"/>
      <c r="AY819" s="170"/>
      <c r="AZ819" s="169"/>
    </row>
    <row r="820" spans="43:52" x14ac:dyDescent="0.25">
      <c r="AQ820" s="169"/>
      <c r="AR820" s="169"/>
      <c r="AS820" s="169"/>
      <c r="AT820" s="169"/>
      <c r="AU820" s="169"/>
      <c r="AV820" s="169"/>
      <c r="AW820" s="169"/>
      <c r="AX820" s="169"/>
      <c r="AY820" s="169"/>
      <c r="AZ820" s="170"/>
    </row>
    <row r="821" spans="43:52" x14ac:dyDescent="0.25">
      <c r="AQ821" s="170"/>
      <c r="AR821" s="169"/>
      <c r="AS821" s="169"/>
      <c r="AT821" s="169"/>
      <c r="AU821" s="169"/>
      <c r="AV821" s="169"/>
      <c r="AW821" s="169"/>
      <c r="AX821" s="169"/>
      <c r="AY821" s="169"/>
      <c r="AZ821" s="169"/>
    </row>
    <row r="822" spans="43:52" x14ac:dyDescent="0.25">
      <c r="AQ822" s="170"/>
      <c r="AR822" s="169"/>
      <c r="AS822" s="169"/>
      <c r="AT822" s="169"/>
      <c r="AU822" s="169"/>
      <c r="AV822" s="169"/>
      <c r="AW822" s="169"/>
      <c r="AX822" s="169"/>
      <c r="AY822" s="169"/>
      <c r="AZ822" s="169"/>
    </row>
    <row r="823" spans="43:52" x14ac:dyDescent="0.25">
      <c r="AQ823" s="170"/>
      <c r="AR823" s="169"/>
      <c r="AS823" s="169"/>
      <c r="AT823" s="169"/>
      <c r="AU823" s="169"/>
      <c r="AV823" s="169"/>
      <c r="AW823" s="169"/>
      <c r="AX823" s="169"/>
      <c r="AY823" s="169"/>
      <c r="AZ823" s="169"/>
    </row>
    <row r="824" spans="43:52" x14ac:dyDescent="0.25">
      <c r="AQ824" s="170"/>
      <c r="AR824" s="169"/>
      <c r="AS824" s="169"/>
      <c r="AT824" s="169"/>
      <c r="AU824" s="169"/>
      <c r="AV824" s="169"/>
      <c r="AW824" s="169"/>
      <c r="AX824" s="169"/>
      <c r="AY824" s="169"/>
      <c r="AZ824" s="169"/>
    </row>
    <row r="825" spans="43:52" x14ac:dyDescent="0.25">
      <c r="AQ825" s="169"/>
      <c r="AR825" s="169"/>
      <c r="AS825" s="169"/>
      <c r="AT825" s="169"/>
      <c r="AU825" s="169"/>
      <c r="AV825" s="169"/>
      <c r="AW825" s="169"/>
      <c r="AX825" s="170"/>
      <c r="AY825" s="169"/>
      <c r="AZ825" s="169"/>
    </row>
    <row r="826" spans="43:52" x14ac:dyDescent="0.25">
      <c r="AQ826" s="170"/>
      <c r="AR826" s="169"/>
      <c r="AS826" s="169"/>
      <c r="AT826" s="169"/>
      <c r="AU826" s="169"/>
      <c r="AV826" s="169"/>
      <c r="AW826" s="169"/>
      <c r="AX826" s="169"/>
      <c r="AY826" s="169"/>
      <c r="AZ826" s="169"/>
    </row>
    <row r="827" spans="43:52" x14ac:dyDescent="0.25">
      <c r="AQ827" s="169"/>
      <c r="AR827" s="169"/>
      <c r="AS827" s="170"/>
      <c r="AT827" s="169"/>
      <c r="AU827" s="169"/>
      <c r="AV827" s="169"/>
      <c r="AW827" s="169"/>
      <c r="AX827" s="169"/>
      <c r="AY827" s="169"/>
      <c r="AZ827" s="169"/>
    </row>
    <row r="828" spans="43:52" x14ac:dyDescent="0.25">
      <c r="AQ828" s="169"/>
      <c r="AR828" s="169"/>
      <c r="AS828" s="170"/>
      <c r="AT828" s="169"/>
      <c r="AU828" s="169"/>
      <c r="AV828" s="169"/>
      <c r="AW828" s="169"/>
      <c r="AX828" s="169"/>
      <c r="AY828" s="169"/>
      <c r="AZ828" s="169"/>
    </row>
    <row r="829" spans="43:52" x14ac:dyDescent="0.25">
      <c r="AS829" s="170"/>
      <c r="AT829" s="169"/>
      <c r="AU829" s="169"/>
      <c r="AV829" s="169"/>
      <c r="AW829" s="169"/>
      <c r="AX829" s="169"/>
      <c r="AY829" s="169"/>
      <c r="AZ829" s="169"/>
    </row>
    <row r="830" spans="43:52" x14ac:dyDescent="0.25">
      <c r="AS830" s="169"/>
      <c r="AT830" s="169"/>
      <c r="AU830" s="169"/>
      <c r="AV830" s="169"/>
      <c r="AW830" s="169"/>
      <c r="AX830" s="169"/>
      <c r="AY830" s="169"/>
      <c r="AZ830" s="170"/>
    </row>
    <row r="831" spans="43:52" x14ac:dyDescent="0.25">
      <c r="AS831" s="170"/>
      <c r="AT831" s="169"/>
      <c r="AU831" s="169"/>
      <c r="AV831" s="169"/>
      <c r="AW831" s="169"/>
      <c r="AX831" s="169"/>
      <c r="AY831" s="169"/>
      <c r="AZ831" s="169"/>
    </row>
    <row r="832" spans="43:52" x14ac:dyDescent="0.25">
      <c r="AS832" s="170"/>
      <c r="AT832" s="169"/>
      <c r="AU832" s="169"/>
      <c r="AV832" s="169"/>
      <c r="AW832" s="169"/>
      <c r="AX832" s="169"/>
      <c r="AY832" s="169"/>
      <c r="AZ832" s="169"/>
    </row>
    <row r="833" spans="38:52" x14ac:dyDescent="0.25">
      <c r="AS833" s="169"/>
      <c r="AT833" s="169"/>
      <c r="AU833" s="169"/>
      <c r="AV833" s="169"/>
      <c r="AW833" s="169"/>
      <c r="AX833" s="169"/>
      <c r="AY833" s="170"/>
      <c r="AZ833" s="169"/>
    </row>
    <row r="834" spans="38:52" x14ac:dyDescent="0.25">
      <c r="AS834" s="170"/>
      <c r="AT834" s="169"/>
      <c r="AU834" s="169"/>
      <c r="AV834" s="169"/>
      <c r="AW834" s="169"/>
      <c r="AX834" s="169"/>
      <c r="AY834" s="169"/>
      <c r="AZ834" s="169"/>
    </row>
    <row r="835" spans="38:52" x14ac:dyDescent="0.25">
      <c r="AS835" s="170"/>
      <c r="AT835" s="169"/>
      <c r="AU835" s="169"/>
      <c r="AV835" s="169"/>
      <c r="AW835" s="169"/>
      <c r="AX835" s="169"/>
      <c r="AY835" s="169"/>
      <c r="AZ835" s="169"/>
    </row>
    <row r="838" spans="38:52" x14ac:dyDescent="0.25">
      <c r="AS838" s="169"/>
      <c r="AT838" s="169"/>
      <c r="AU838" s="169"/>
      <c r="AV838" s="170"/>
      <c r="AW838" s="169"/>
      <c r="AX838" s="169"/>
      <c r="AY838" s="169"/>
      <c r="AZ838" s="169"/>
    </row>
    <row r="839" spans="38:52" x14ac:dyDescent="0.25">
      <c r="AS839" s="169"/>
      <c r="AT839" s="169"/>
      <c r="AU839" s="169"/>
      <c r="AV839" s="170"/>
      <c r="AW839" s="169"/>
      <c r="AX839" s="169"/>
      <c r="AY839" s="169"/>
      <c r="AZ839" s="169"/>
    </row>
    <row r="840" spans="38:52" x14ac:dyDescent="0.25">
      <c r="AS840" s="169"/>
      <c r="AT840" s="169"/>
      <c r="AU840" s="169"/>
      <c r="AV840" s="170"/>
      <c r="AW840" s="169"/>
      <c r="AX840" s="169"/>
      <c r="AY840" s="169"/>
      <c r="AZ840" s="169"/>
    </row>
    <row r="841" spans="38:52" x14ac:dyDescent="0.25">
      <c r="AS841" s="169"/>
      <c r="AT841" s="169"/>
      <c r="AU841" s="169"/>
      <c r="AV841" s="170"/>
      <c r="AW841" s="169"/>
      <c r="AX841" s="169"/>
      <c r="AY841" s="169"/>
      <c r="AZ841" s="169"/>
    </row>
    <row r="842" spans="38:52" x14ac:dyDescent="0.25">
      <c r="AS842" s="169"/>
      <c r="AT842" s="169"/>
      <c r="AU842" s="169"/>
      <c r="AV842" s="170"/>
      <c r="AW842" s="169"/>
      <c r="AX842" s="169"/>
      <c r="AY842" s="169"/>
      <c r="AZ842" s="169"/>
    </row>
    <row r="843" spans="38:52" x14ac:dyDescent="0.25">
      <c r="AS843" s="169"/>
      <c r="AT843" s="169"/>
      <c r="AU843" s="169"/>
      <c r="AV843" s="169"/>
      <c r="AW843" s="169"/>
      <c r="AX843" s="169"/>
      <c r="AY843" s="170"/>
      <c r="AZ843" s="169"/>
    </row>
    <row r="844" spans="38:52" x14ac:dyDescent="0.25">
      <c r="AS844" s="169"/>
      <c r="AT844" s="169"/>
      <c r="AU844" s="169"/>
      <c r="AV844" s="169"/>
      <c r="AW844" s="169"/>
      <c r="AX844" s="170"/>
      <c r="AY844" s="169"/>
      <c r="AZ844" s="169"/>
    </row>
    <row r="845" spans="38:52" x14ac:dyDescent="0.25">
      <c r="AL845" s="169"/>
      <c r="AM845" s="169"/>
      <c r="AN845" s="169"/>
      <c r="AO845" s="169"/>
      <c r="AP845" s="169"/>
      <c r="AQ845" s="169"/>
      <c r="AR845" s="169"/>
      <c r="AS845" s="169"/>
      <c r="AT845" s="169"/>
      <c r="AU845" s="170"/>
      <c r="AV845" s="169"/>
      <c r="AW845" s="169"/>
      <c r="AX845" s="169"/>
      <c r="AY845" s="169"/>
    </row>
    <row r="846" spans="38:52" x14ac:dyDescent="0.25">
      <c r="AL846" s="170"/>
      <c r="AM846" s="169"/>
      <c r="AN846" s="169"/>
      <c r="AO846" s="169"/>
      <c r="AP846" s="169"/>
      <c r="AQ846" s="169"/>
      <c r="AR846" s="169"/>
      <c r="AS846" s="169"/>
      <c r="AT846" s="169"/>
      <c r="AU846" s="169"/>
      <c r="AV846" s="169"/>
      <c r="AW846" s="169"/>
      <c r="AX846" s="169"/>
      <c r="AY846" s="169"/>
    </row>
    <row r="853" spans="38:51" x14ac:dyDescent="0.25">
      <c r="AL853" s="169"/>
      <c r="AM853" s="169"/>
      <c r="AN853" s="169"/>
      <c r="AO853" s="169"/>
      <c r="AP853" s="169"/>
      <c r="AQ853" s="169"/>
      <c r="AR853" s="169"/>
      <c r="AS853" s="169"/>
      <c r="AT853" s="169"/>
      <c r="AU853" s="169"/>
      <c r="AV853" s="169"/>
      <c r="AW853" s="169"/>
      <c r="AX853" s="169"/>
      <c r="AY853" s="170"/>
    </row>
    <row r="854" spans="38:51" x14ac:dyDescent="0.25">
      <c r="AL854" s="169"/>
      <c r="AM854" s="169"/>
      <c r="AN854" s="169"/>
      <c r="AO854" s="169"/>
      <c r="AP854" s="169"/>
      <c r="AQ854" s="169"/>
      <c r="AR854" s="169"/>
      <c r="AS854" s="169"/>
      <c r="AT854" s="170"/>
      <c r="AU854" s="169"/>
      <c r="AV854" s="169"/>
      <c r="AW854" s="169"/>
      <c r="AX854" s="169"/>
      <c r="AY854" s="169"/>
    </row>
    <row r="855" spans="38:51" x14ac:dyDescent="0.25">
      <c r="AL855" s="169"/>
      <c r="AM855" s="169"/>
      <c r="AN855" s="169"/>
      <c r="AO855" s="169"/>
      <c r="AP855" s="169"/>
      <c r="AQ855" s="169"/>
      <c r="AR855" s="169"/>
      <c r="AS855" s="169"/>
      <c r="AT855" s="170"/>
      <c r="AU855" s="169"/>
      <c r="AV855" s="169"/>
      <c r="AW855" s="169"/>
      <c r="AX855" s="169"/>
      <c r="AY855" s="169"/>
    </row>
    <row r="856" spans="38:51" x14ac:dyDescent="0.25">
      <c r="AL856" s="169"/>
      <c r="AM856" s="169"/>
      <c r="AN856" s="169"/>
      <c r="AO856" s="169"/>
      <c r="AP856" s="169"/>
      <c r="AQ856" s="169"/>
      <c r="AR856" s="169"/>
      <c r="AS856" s="169"/>
      <c r="AT856" s="170"/>
      <c r="AU856" s="169"/>
      <c r="AV856" s="169"/>
      <c r="AW856" s="169"/>
      <c r="AX856" s="169"/>
      <c r="AY856" s="169"/>
    </row>
    <row r="857" spans="38:51" x14ac:dyDescent="0.25">
      <c r="AL857" s="169"/>
      <c r="AM857" s="169"/>
      <c r="AN857" s="169"/>
      <c r="AO857" s="169"/>
      <c r="AP857" s="169"/>
      <c r="AQ857" s="169"/>
      <c r="AR857" s="169"/>
      <c r="AS857" s="169"/>
      <c r="AT857" s="169"/>
      <c r="AU857" s="169"/>
      <c r="AV857" s="169"/>
      <c r="AW857" s="169"/>
      <c r="AX857" s="170"/>
      <c r="AY857" s="169"/>
    </row>
    <row r="860" spans="38:51" x14ac:dyDescent="0.25">
      <c r="AL860" s="169"/>
      <c r="AM860" s="169"/>
      <c r="AN860" s="169"/>
      <c r="AO860" s="169"/>
      <c r="AP860" s="169"/>
      <c r="AQ860" s="169"/>
      <c r="AR860" s="169"/>
      <c r="AS860" s="169"/>
      <c r="AT860" s="169"/>
      <c r="AU860" s="169"/>
      <c r="AV860" s="170"/>
      <c r="AW860" s="169"/>
      <c r="AX860" s="169"/>
      <c r="AY860" s="169"/>
    </row>
    <row r="861" spans="38:51" x14ac:dyDescent="0.25">
      <c r="AN861" s="169"/>
      <c r="AO861" s="169"/>
      <c r="AP861" s="169"/>
      <c r="AQ861" s="169"/>
      <c r="AR861" s="169"/>
      <c r="AS861" s="169"/>
      <c r="AT861" s="169"/>
      <c r="AU861" s="169"/>
      <c r="AV861" s="170"/>
      <c r="AW861" s="169"/>
      <c r="AX861" s="169"/>
      <c r="AY861" s="169"/>
    </row>
    <row r="862" spans="38:51" x14ac:dyDescent="0.25">
      <c r="AN862" s="169"/>
      <c r="AO862" s="169"/>
      <c r="AP862" s="169"/>
      <c r="AQ862" s="169"/>
      <c r="AR862" s="169"/>
      <c r="AS862" s="169"/>
      <c r="AT862" s="169"/>
      <c r="AU862" s="169"/>
      <c r="AV862" s="170"/>
      <c r="AW862" s="169"/>
      <c r="AX862" s="169"/>
      <c r="AY862" s="169"/>
    </row>
    <row r="863" spans="38:51" x14ac:dyDescent="0.25">
      <c r="AN863" s="169"/>
      <c r="AO863" s="169"/>
      <c r="AP863" s="169"/>
      <c r="AQ863" s="169"/>
      <c r="AR863" s="169"/>
      <c r="AS863" s="169"/>
      <c r="AT863" s="169"/>
      <c r="AU863" s="169"/>
      <c r="AV863" s="169"/>
      <c r="AW863" s="169"/>
      <c r="AX863" s="169"/>
      <c r="AY863" s="170"/>
    </row>
    <row r="867" spans="40:51" x14ac:dyDescent="0.25">
      <c r="AN867" s="169"/>
      <c r="AO867" s="169"/>
      <c r="AP867" s="169"/>
      <c r="AQ867" s="169"/>
      <c r="AR867" s="169"/>
      <c r="AS867" s="169"/>
      <c r="AT867" s="169"/>
      <c r="AU867" s="170"/>
      <c r="AV867" s="169"/>
      <c r="AW867" s="169"/>
      <c r="AX867" s="169"/>
      <c r="AY867" s="169"/>
    </row>
    <row r="868" spans="40:51" x14ac:dyDescent="0.25">
      <c r="AN868" s="169"/>
      <c r="AO868" s="169"/>
      <c r="AP868" s="169"/>
      <c r="AQ868" s="169"/>
      <c r="AR868" s="169"/>
      <c r="AS868" s="169"/>
      <c r="AT868" s="169"/>
      <c r="AU868" s="170"/>
      <c r="AV868" s="169"/>
      <c r="AW868" s="169"/>
      <c r="AX868" s="169"/>
      <c r="AY868" s="169"/>
    </row>
    <row r="869" spans="40:51" x14ac:dyDescent="0.25">
      <c r="AN869" s="169"/>
      <c r="AO869" s="169"/>
      <c r="AP869" s="169"/>
      <c r="AQ869" s="169"/>
      <c r="AR869" s="169"/>
      <c r="AS869" s="169"/>
      <c r="AT869" s="169"/>
      <c r="AU869" s="170"/>
      <c r="AV869" s="169"/>
      <c r="AW869" s="169"/>
      <c r="AX869" s="169"/>
      <c r="AY869" s="169"/>
    </row>
    <row r="870" spans="40:51" x14ac:dyDescent="0.25">
      <c r="AN870" s="169"/>
      <c r="AO870" s="169"/>
      <c r="AP870" s="169"/>
      <c r="AQ870" s="169"/>
      <c r="AR870" s="169"/>
      <c r="AS870" s="169"/>
      <c r="AT870" s="169"/>
      <c r="AU870" s="169"/>
      <c r="AV870" s="169"/>
      <c r="AW870" s="169"/>
      <c r="AX870" s="170"/>
      <c r="AY870" s="169"/>
    </row>
    <row r="871" spans="40:51" x14ac:dyDescent="0.25">
      <c r="AN871" s="169"/>
      <c r="AO871" s="169"/>
      <c r="AP871" s="169"/>
      <c r="AQ871" s="169"/>
      <c r="AR871" s="169"/>
      <c r="AS871" s="169"/>
      <c r="AT871" s="169"/>
      <c r="AU871" s="169"/>
      <c r="AV871" s="169"/>
      <c r="AW871" s="169"/>
      <c r="AX871" s="170"/>
      <c r="AY871" s="169"/>
    </row>
    <row r="872" spans="40:51" x14ac:dyDescent="0.25">
      <c r="AN872" s="169"/>
      <c r="AO872" s="169"/>
      <c r="AP872" s="169"/>
      <c r="AQ872" s="169"/>
      <c r="AR872" s="169"/>
      <c r="AS872" s="169"/>
      <c r="AT872" s="169"/>
      <c r="AU872" s="169"/>
      <c r="AV872" s="169"/>
      <c r="AW872" s="169"/>
      <c r="AX872" s="170"/>
      <c r="AY872" s="169"/>
    </row>
    <row r="873" spans="40:51" x14ac:dyDescent="0.25">
      <c r="AN873" s="169"/>
      <c r="AO873" s="169"/>
      <c r="AP873" s="169"/>
      <c r="AQ873" s="169"/>
      <c r="AR873" s="169"/>
      <c r="AS873" s="169"/>
      <c r="AT873" s="169"/>
      <c r="AU873" s="169"/>
      <c r="AV873" s="169"/>
      <c r="AW873" s="169"/>
      <c r="AX873" s="169"/>
      <c r="AY873" s="170"/>
    </row>
    <row r="874" spans="40:51" x14ac:dyDescent="0.25">
      <c r="AN874" s="170"/>
      <c r="AO874" s="169"/>
      <c r="AP874" s="169"/>
      <c r="AQ874" s="169"/>
      <c r="AR874" s="169"/>
      <c r="AS874" s="169"/>
      <c r="AT874" s="169"/>
      <c r="AU874" s="169"/>
      <c r="AV874" s="169"/>
      <c r="AW874" s="169"/>
      <c r="AX874" s="169"/>
      <c r="AY874" s="169"/>
    </row>
    <row r="875" spans="40:51" x14ac:dyDescent="0.25">
      <c r="AN875" s="170"/>
      <c r="AO875" s="169"/>
      <c r="AP875" s="169"/>
      <c r="AQ875" s="169"/>
      <c r="AR875" s="169"/>
      <c r="AS875" s="169"/>
      <c r="AT875" s="169"/>
      <c r="AU875" s="169"/>
      <c r="AV875" s="169"/>
      <c r="AW875" s="169"/>
      <c r="AX875" s="169"/>
      <c r="AY875" s="169"/>
    </row>
    <row r="876" spans="40:51" x14ac:dyDescent="0.25">
      <c r="AN876" s="170"/>
      <c r="AO876" s="169"/>
      <c r="AP876" s="169"/>
      <c r="AQ876" s="169"/>
      <c r="AR876" s="169"/>
      <c r="AS876" s="169"/>
      <c r="AT876" s="169"/>
      <c r="AU876" s="169"/>
      <c r="AV876" s="169"/>
      <c r="AW876" s="169"/>
      <c r="AX876" s="169"/>
      <c r="AY876" s="169"/>
    </row>
    <row r="879" spans="40:51" x14ac:dyDescent="0.25">
      <c r="AN879" s="169"/>
      <c r="AO879" s="169"/>
      <c r="AP879" s="169"/>
      <c r="AQ879" s="169"/>
      <c r="AR879" s="169"/>
      <c r="AS879" s="169"/>
      <c r="AT879" s="169"/>
      <c r="AU879" s="169"/>
      <c r="AV879" s="170"/>
      <c r="AW879" s="169"/>
      <c r="AX879" s="169"/>
      <c r="AY879" s="169"/>
    </row>
    <row r="880" spans="40:51" x14ac:dyDescent="0.25">
      <c r="AN880" s="170"/>
      <c r="AO880" s="169"/>
      <c r="AP880" s="169"/>
      <c r="AQ880" s="169"/>
      <c r="AR880" s="169"/>
      <c r="AS880" s="169"/>
      <c r="AT880" s="169"/>
      <c r="AU880" s="169"/>
      <c r="AV880" s="169"/>
      <c r="AW880" s="169"/>
      <c r="AX880" s="169"/>
      <c r="AY880" s="169"/>
    </row>
    <row r="881" spans="40:51" x14ac:dyDescent="0.25">
      <c r="AN881" s="170"/>
      <c r="AO881" s="169"/>
      <c r="AP881" s="169"/>
      <c r="AQ881" s="169"/>
      <c r="AR881" s="169"/>
      <c r="AS881" s="169"/>
      <c r="AT881" s="169"/>
      <c r="AU881" s="169"/>
      <c r="AV881" s="169"/>
      <c r="AW881" s="169"/>
      <c r="AX881" s="169"/>
      <c r="AY881" s="169"/>
    </row>
    <row r="882" spans="40:51" x14ac:dyDescent="0.25">
      <c r="AN882" s="170"/>
      <c r="AO882" s="169"/>
      <c r="AP882" s="169"/>
      <c r="AQ882" s="169"/>
      <c r="AR882" s="169"/>
      <c r="AS882" s="169"/>
      <c r="AT882" s="169"/>
      <c r="AU882" s="169"/>
      <c r="AV882" s="169"/>
      <c r="AW882" s="169"/>
      <c r="AX882" s="169"/>
      <c r="AY882" s="169"/>
    </row>
    <row r="883" spans="40:51" x14ac:dyDescent="0.25">
      <c r="AN883" s="169"/>
      <c r="AO883" s="169"/>
      <c r="AP883" s="169"/>
      <c r="AQ883" s="169"/>
      <c r="AR883" s="169"/>
      <c r="AS883" s="169"/>
      <c r="AT883" s="169"/>
      <c r="AU883" s="169"/>
      <c r="AV883" s="169"/>
      <c r="AW883" s="169"/>
      <c r="AX883" s="169"/>
      <c r="AY883" s="170"/>
    </row>
    <row r="884" spans="40:51" x14ac:dyDescent="0.25">
      <c r="AN884" s="170"/>
      <c r="AO884" s="169"/>
      <c r="AP884" s="169"/>
      <c r="AQ884" s="169"/>
      <c r="AR884" s="169"/>
      <c r="AS884" s="169"/>
      <c r="AT884" s="169"/>
      <c r="AU884" s="169"/>
      <c r="AV884" s="169"/>
      <c r="AW884" s="169"/>
      <c r="AX884" s="169"/>
      <c r="AY884" s="169"/>
    </row>
    <row r="885" spans="40:51" x14ac:dyDescent="0.25">
      <c r="AN885" s="170"/>
      <c r="AO885" s="169"/>
      <c r="AP885" s="169"/>
      <c r="AQ885" s="169"/>
      <c r="AR885" s="169"/>
      <c r="AS885" s="169"/>
      <c r="AT885" s="169"/>
      <c r="AU885" s="169"/>
      <c r="AV885" s="169"/>
      <c r="AW885" s="169"/>
      <c r="AX885" s="169"/>
      <c r="AY885" s="169"/>
    </row>
    <row r="886" spans="40:51" x14ac:dyDescent="0.25">
      <c r="AN886" s="169"/>
      <c r="AO886" s="169"/>
      <c r="AP886" s="169"/>
      <c r="AQ886" s="169"/>
      <c r="AR886" s="169"/>
      <c r="AS886" s="169"/>
      <c r="AT886" s="169"/>
      <c r="AU886" s="169"/>
      <c r="AV886" s="169"/>
      <c r="AW886" s="169"/>
      <c r="AX886" s="170"/>
      <c r="AY886" s="169"/>
    </row>
    <row r="887" spans="40:51" x14ac:dyDescent="0.25">
      <c r="AN887" s="170"/>
      <c r="AO887" s="169"/>
      <c r="AP887" s="169"/>
      <c r="AQ887" s="169"/>
      <c r="AR887" s="169"/>
      <c r="AS887" s="169"/>
      <c r="AT887" s="169"/>
      <c r="AU887" s="169"/>
      <c r="AV887" s="169"/>
      <c r="AW887" s="169"/>
      <c r="AX887" s="169"/>
      <c r="AY887" s="169"/>
    </row>
    <row r="888" spans="40:51" x14ac:dyDescent="0.25">
      <c r="AN888" s="169"/>
      <c r="AO888" s="169"/>
      <c r="AP888" s="169"/>
      <c r="AQ888" s="169"/>
      <c r="AR888" s="169"/>
      <c r="AS888" s="170"/>
      <c r="AT888" s="169"/>
      <c r="AU888" s="169"/>
      <c r="AV888" s="169"/>
      <c r="AW888" s="169"/>
      <c r="AX888" s="169"/>
      <c r="AY888" s="169"/>
    </row>
    <row r="889" spans="40:51" x14ac:dyDescent="0.25">
      <c r="AN889" s="169"/>
      <c r="AO889" s="169"/>
      <c r="AP889" s="169"/>
      <c r="AQ889" s="169"/>
      <c r="AR889" s="169"/>
      <c r="AS889" s="170"/>
      <c r="AT889" s="169"/>
      <c r="AU889" s="169"/>
      <c r="AV889" s="169"/>
      <c r="AW889" s="169"/>
      <c r="AX889" s="169"/>
      <c r="AY889" s="169"/>
    </row>
    <row r="890" spans="40:51" x14ac:dyDescent="0.25">
      <c r="AN890" s="169"/>
      <c r="AO890" s="169"/>
      <c r="AP890" s="169"/>
      <c r="AQ890" s="169"/>
      <c r="AR890" s="169"/>
      <c r="AS890" s="170"/>
      <c r="AT890" s="169"/>
      <c r="AU890" s="169"/>
      <c r="AV890" s="169"/>
      <c r="AW890" s="169"/>
      <c r="AX890" s="169"/>
      <c r="AY890" s="169"/>
    </row>
    <row r="891" spans="40:51" x14ac:dyDescent="0.25">
      <c r="AN891" s="169"/>
      <c r="AO891" s="169"/>
      <c r="AP891" s="169"/>
      <c r="AQ891" s="169"/>
      <c r="AR891" s="169"/>
      <c r="AS891" s="170"/>
      <c r="AT891" s="169"/>
      <c r="AU891" s="169"/>
      <c r="AV891" s="169"/>
      <c r="AW891" s="169"/>
      <c r="AX891" s="169"/>
      <c r="AY891" s="169"/>
    </row>
    <row r="892" spans="40:51" x14ac:dyDescent="0.25">
      <c r="AN892" s="169"/>
      <c r="AO892" s="169"/>
      <c r="AP892" s="169"/>
      <c r="AQ892" s="169"/>
      <c r="AR892" s="169"/>
      <c r="AS892" s="170"/>
      <c r="AT892" s="169"/>
      <c r="AU892" s="169"/>
      <c r="AV892" s="169"/>
      <c r="AW892" s="169"/>
      <c r="AX892" s="169"/>
      <c r="AY892" s="169"/>
    </row>
    <row r="893" spans="40:51" x14ac:dyDescent="0.25">
      <c r="AR893" s="169"/>
      <c r="AS893" s="169"/>
      <c r="AT893" s="169"/>
      <c r="AU893" s="169"/>
      <c r="AV893" s="169"/>
      <c r="AW893" s="169"/>
      <c r="AX893" s="169"/>
      <c r="AY893" s="170"/>
    </row>
    <row r="894" spans="40:51" x14ac:dyDescent="0.25">
      <c r="AR894" s="169"/>
      <c r="AS894" s="170"/>
      <c r="AT894" s="169"/>
      <c r="AU894" s="169"/>
      <c r="AV894" s="169"/>
      <c r="AW894" s="169"/>
      <c r="AX894" s="169"/>
      <c r="AY894" s="169"/>
    </row>
    <row r="895" spans="40:51" x14ac:dyDescent="0.25">
      <c r="AR895" s="169"/>
      <c r="AS895" s="169"/>
      <c r="AT895" s="169"/>
      <c r="AU895" s="170"/>
      <c r="AV895" s="169"/>
      <c r="AW895" s="169"/>
      <c r="AX895" s="169"/>
      <c r="AY895" s="169"/>
    </row>
    <row r="899" spans="44:51" x14ac:dyDescent="0.25">
      <c r="AR899" s="169"/>
      <c r="AS899" s="169"/>
      <c r="AT899" s="169"/>
      <c r="AU899" s="169"/>
      <c r="AV899" s="169"/>
      <c r="AW899" s="169"/>
      <c r="AX899" s="170"/>
      <c r="AY899" s="169"/>
    </row>
    <row r="903" spans="44:51" x14ac:dyDescent="0.25">
      <c r="AR903" s="169"/>
      <c r="AS903" s="169"/>
      <c r="AT903" s="169"/>
      <c r="AU903" s="169"/>
      <c r="AV903" s="169"/>
      <c r="AW903" s="169"/>
      <c r="AX903" s="169"/>
      <c r="AY903" s="170"/>
    </row>
    <row r="904" spans="44:51" x14ac:dyDescent="0.25">
      <c r="AR904" s="169"/>
      <c r="AS904" s="169"/>
      <c r="AT904" s="169"/>
      <c r="AU904" s="169"/>
      <c r="AV904" s="170"/>
      <c r="AW904" s="169"/>
      <c r="AX904" s="169"/>
      <c r="AY904" s="169"/>
    </row>
    <row r="905" spans="44:51" x14ac:dyDescent="0.25">
      <c r="AR905" s="169"/>
      <c r="AS905" s="170"/>
      <c r="AT905" s="169"/>
      <c r="AU905" s="169"/>
      <c r="AV905" s="169"/>
      <c r="AW905" s="169"/>
      <c r="AX905" s="169"/>
      <c r="AY905" s="169"/>
    </row>
    <row r="906" spans="44:51" x14ac:dyDescent="0.25">
      <c r="AR906" s="169"/>
      <c r="AS906" s="169"/>
      <c r="AT906" s="170"/>
      <c r="AU906" s="169"/>
      <c r="AV906" s="169"/>
      <c r="AW906" s="169"/>
      <c r="AX906" s="169"/>
      <c r="AY906" s="169"/>
    </row>
    <row r="907" spans="44:51" x14ac:dyDescent="0.25">
      <c r="AR907" s="170"/>
      <c r="AS907" s="169"/>
      <c r="AT907" s="169"/>
      <c r="AU907" s="169"/>
      <c r="AV907" s="169"/>
      <c r="AW907" s="169"/>
      <c r="AX907" s="169"/>
      <c r="AY907" s="169"/>
    </row>
    <row r="913" spans="43:51" x14ac:dyDescent="0.25">
      <c r="AV913" s="169"/>
      <c r="AW913" s="169"/>
      <c r="AX913" s="169"/>
      <c r="AY913" s="170"/>
    </row>
    <row r="915" spans="43:51" x14ac:dyDescent="0.25">
      <c r="AV915" s="169"/>
      <c r="AW915" s="169"/>
      <c r="AX915" s="170"/>
      <c r="AY915" s="169"/>
    </row>
    <row r="920" spans="43:51" x14ac:dyDescent="0.25">
      <c r="AV920" s="170"/>
      <c r="AW920" s="169"/>
      <c r="AX920" s="169"/>
      <c r="AY920" s="169"/>
    </row>
    <row r="921" spans="43:51" x14ac:dyDescent="0.25">
      <c r="AV921" s="170"/>
      <c r="AW921" s="169"/>
      <c r="AX921" s="169"/>
      <c r="AY921" s="169"/>
    </row>
    <row r="922" spans="43:51" x14ac:dyDescent="0.25">
      <c r="AV922" s="170"/>
      <c r="AW922" s="169"/>
      <c r="AX922" s="169"/>
      <c r="AY922" s="169"/>
    </row>
    <row r="923" spans="43:51" x14ac:dyDescent="0.25">
      <c r="AV923" s="169"/>
      <c r="AW923" s="169"/>
      <c r="AX923" s="169"/>
      <c r="AY923" s="170"/>
    </row>
    <row r="928" spans="43:51" x14ac:dyDescent="0.25">
      <c r="AQ928" s="169"/>
      <c r="AR928" s="169"/>
      <c r="AS928" s="169"/>
      <c r="AT928" s="169"/>
      <c r="AU928" s="169"/>
      <c r="AV928" s="169"/>
      <c r="AW928" s="169"/>
      <c r="AX928" s="170"/>
      <c r="AY928" s="169"/>
    </row>
    <row r="929" spans="43:51" x14ac:dyDescent="0.25">
      <c r="AQ929" s="169"/>
      <c r="AR929" s="169"/>
      <c r="AS929" s="169"/>
      <c r="AT929" s="169"/>
      <c r="AU929" s="170"/>
      <c r="AV929" s="169"/>
      <c r="AW929" s="169"/>
      <c r="AX929" s="169"/>
      <c r="AY929" s="169"/>
    </row>
    <row r="930" spans="43:51" x14ac:dyDescent="0.25">
      <c r="AQ930" s="170"/>
      <c r="AR930" s="169"/>
      <c r="AS930" s="169"/>
      <c r="AT930" s="169"/>
      <c r="AU930" s="169"/>
      <c r="AV930" s="169"/>
      <c r="AW930" s="169"/>
      <c r="AX930" s="169"/>
      <c r="AY930" s="169"/>
    </row>
    <row r="931" spans="43:51" x14ac:dyDescent="0.25">
      <c r="AQ931" s="170"/>
      <c r="AR931" s="169"/>
      <c r="AS931" s="169"/>
      <c r="AT931" s="169"/>
      <c r="AU931" s="169"/>
      <c r="AV931" s="169"/>
      <c r="AW931" s="169"/>
      <c r="AX931" s="169"/>
      <c r="AY931" s="169"/>
    </row>
    <row r="932" spans="43:51" x14ac:dyDescent="0.25">
      <c r="AQ932" s="170"/>
      <c r="AR932" s="169"/>
      <c r="AS932" s="169"/>
      <c r="AT932" s="169"/>
      <c r="AU932" s="169"/>
      <c r="AV932" s="169"/>
      <c r="AW932" s="169"/>
      <c r="AX932" s="169"/>
      <c r="AY932" s="169"/>
    </row>
    <row r="933" spans="43:51" x14ac:dyDescent="0.25">
      <c r="AQ933" s="169"/>
      <c r="AR933" s="169"/>
      <c r="AS933" s="169"/>
      <c r="AT933" s="169"/>
      <c r="AU933" s="169"/>
      <c r="AV933" s="169"/>
      <c r="AW933" s="169"/>
      <c r="AX933" s="169"/>
      <c r="AY933" s="170"/>
    </row>
    <row r="943" spans="43:51" x14ac:dyDescent="0.25">
      <c r="AT943" s="169"/>
      <c r="AU943" s="169"/>
      <c r="AV943" s="169"/>
      <c r="AW943" s="169"/>
      <c r="AX943" s="169"/>
      <c r="AY943" s="170"/>
    </row>
    <row r="944" spans="43:51" x14ac:dyDescent="0.25">
      <c r="AT944" s="169"/>
      <c r="AU944" s="169"/>
      <c r="AV944" s="169"/>
      <c r="AW944" s="169"/>
      <c r="AX944" s="170"/>
      <c r="AY944" s="169"/>
    </row>
    <row r="945" spans="42:51" x14ac:dyDescent="0.25">
      <c r="AT945" s="169"/>
      <c r="AU945" s="169"/>
      <c r="AV945" s="170"/>
      <c r="AW945" s="169"/>
      <c r="AX945" s="169"/>
      <c r="AY945" s="169"/>
    </row>
    <row r="946" spans="42:51" x14ac:dyDescent="0.25">
      <c r="AT946" s="170"/>
      <c r="AU946" s="169"/>
      <c r="AV946" s="169"/>
      <c r="AW946" s="169"/>
      <c r="AX946" s="169"/>
      <c r="AY946" s="169"/>
    </row>
    <row r="953" spans="42:51" x14ac:dyDescent="0.25">
      <c r="AT953" s="169"/>
      <c r="AU953" s="169"/>
      <c r="AV953" s="169"/>
      <c r="AW953" s="169"/>
      <c r="AX953" s="169"/>
      <c r="AY953" s="170"/>
    </row>
    <row r="954" spans="42:51" x14ac:dyDescent="0.25">
      <c r="AT954" s="169"/>
      <c r="AU954" s="170"/>
      <c r="AV954" s="169"/>
      <c r="AW954" s="169"/>
      <c r="AX954" s="169"/>
      <c r="AY954" s="169"/>
    </row>
    <row r="955" spans="42:51" x14ac:dyDescent="0.25">
      <c r="AT955" s="169"/>
      <c r="AU955" s="170"/>
      <c r="AV955" s="169"/>
      <c r="AW955" s="169"/>
      <c r="AX955" s="169"/>
      <c r="AY955" s="169"/>
    </row>
    <row r="956" spans="42:51" x14ac:dyDescent="0.25">
      <c r="AT956" s="169"/>
      <c r="AU956" s="170"/>
      <c r="AV956" s="169"/>
      <c r="AW956" s="169"/>
      <c r="AX956" s="169"/>
      <c r="AY956" s="169"/>
    </row>
    <row r="957" spans="42:51" x14ac:dyDescent="0.25">
      <c r="AP957" s="169"/>
      <c r="AQ957" s="169"/>
      <c r="AR957" s="169"/>
      <c r="AS957" s="169"/>
      <c r="AT957" s="169"/>
      <c r="AU957" s="169"/>
      <c r="AV957" s="169"/>
      <c r="AW957" s="169"/>
      <c r="AX957" s="170"/>
      <c r="AY957" s="169"/>
    </row>
    <row r="958" spans="42:51" x14ac:dyDescent="0.25">
      <c r="AP958" s="169"/>
      <c r="AQ958" s="169"/>
      <c r="AR958" s="169"/>
      <c r="AS958" s="170"/>
      <c r="AT958" s="169"/>
      <c r="AU958" s="169"/>
      <c r="AV958" s="169"/>
      <c r="AW958" s="169"/>
      <c r="AX958" s="169"/>
      <c r="AY958" s="169"/>
    </row>
    <row r="963" spans="42:51" x14ac:dyDescent="0.25">
      <c r="AP963" s="169"/>
      <c r="AQ963" s="169"/>
      <c r="AR963" s="169"/>
      <c r="AS963" s="169"/>
      <c r="AT963" s="169"/>
      <c r="AU963" s="169"/>
      <c r="AV963" s="169"/>
      <c r="AW963" s="169"/>
      <c r="AX963" s="169"/>
      <c r="AY963" s="170"/>
    </row>
    <row r="964" spans="42:51" x14ac:dyDescent="0.25">
      <c r="AP964" s="169"/>
      <c r="AQ964" s="169"/>
      <c r="AR964" s="169"/>
      <c r="AS964" s="169"/>
      <c r="AT964" s="169"/>
      <c r="AU964" s="169"/>
      <c r="AV964" s="170"/>
      <c r="AW964" s="169"/>
      <c r="AX964" s="169"/>
      <c r="AY964" s="169"/>
    </row>
    <row r="965" spans="42:51" x14ac:dyDescent="0.25">
      <c r="AP965" s="170"/>
      <c r="AQ965" s="169"/>
      <c r="AR965" s="169"/>
      <c r="AS965" s="169"/>
      <c r="AT965" s="169"/>
      <c r="AU965" s="169"/>
      <c r="AV965" s="169"/>
      <c r="AW965" s="169"/>
      <c r="AX965" s="169"/>
      <c r="AY965" s="169"/>
    </row>
    <row r="966" spans="42:51" x14ac:dyDescent="0.25">
      <c r="AP966" s="170"/>
      <c r="AQ966" s="169"/>
      <c r="AR966" s="169"/>
      <c r="AS966" s="169"/>
      <c r="AT966" s="169"/>
      <c r="AU966" s="169"/>
      <c r="AV966" s="169"/>
      <c r="AW966" s="169"/>
      <c r="AX966" s="169"/>
      <c r="AY966" s="169"/>
    </row>
    <row r="967" spans="42:51" x14ac:dyDescent="0.25">
      <c r="AP967" s="170"/>
      <c r="AQ967" s="169"/>
      <c r="AR967" s="169"/>
      <c r="AS967" s="169"/>
      <c r="AT967" s="169"/>
      <c r="AU967" s="169"/>
      <c r="AV967" s="169"/>
      <c r="AW967" s="169"/>
      <c r="AX967" s="169"/>
      <c r="AY967" s="169"/>
    </row>
    <row r="968" spans="42:51" x14ac:dyDescent="0.25">
      <c r="AP968" s="170"/>
      <c r="AQ968" s="169"/>
      <c r="AR968" s="169"/>
      <c r="AS968" s="169"/>
      <c r="AT968" s="169"/>
      <c r="AU968" s="169"/>
      <c r="AV968" s="169"/>
      <c r="AW968" s="169"/>
      <c r="AX968" s="169"/>
      <c r="AY968" s="169"/>
    </row>
    <row r="969" spans="42:51" x14ac:dyDescent="0.25">
      <c r="AP969" s="170"/>
      <c r="AQ969" s="169"/>
      <c r="AR969" s="169"/>
      <c r="AS969" s="169"/>
      <c r="AT969" s="169"/>
      <c r="AU969" s="169"/>
      <c r="AV969" s="169"/>
      <c r="AW969" s="169"/>
      <c r="AX969" s="169"/>
      <c r="AY969" s="169"/>
    </row>
    <row r="970" spans="42:51" x14ac:dyDescent="0.25">
      <c r="AP970" s="169"/>
      <c r="AQ970" s="169"/>
      <c r="AR970" s="169"/>
      <c r="AS970" s="169"/>
      <c r="AT970" s="169"/>
      <c r="AU970" s="169"/>
      <c r="AV970" s="169"/>
      <c r="AW970" s="169"/>
      <c r="AX970" s="170"/>
      <c r="AY970" s="169"/>
    </row>
    <row r="971" spans="42:51" x14ac:dyDescent="0.25">
      <c r="AP971" s="169"/>
      <c r="AQ971" s="169"/>
      <c r="AR971" s="169"/>
      <c r="AS971" s="169"/>
      <c r="AT971" s="169"/>
      <c r="AU971" s="169"/>
      <c r="AV971" s="169"/>
      <c r="AW971" s="169"/>
      <c r="AX971" s="170"/>
      <c r="AY971" s="169"/>
    </row>
    <row r="972" spans="42:51" x14ac:dyDescent="0.25">
      <c r="AP972" s="169"/>
      <c r="AQ972" s="169"/>
      <c r="AR972" s="169"/>
      <c r="AS972" s="169"/>
      <c r="AT972" s="169"/>
      <c r="AU972" s="169"/>
      <c r="AV972" s="169"/>
      <c r="AW972" s="169"/>
      <c r="AX972" s="170"/>
      <c r="AY972" s="169"/>
    </row>
    <row r="973" spans="42:51" x14ac:dyDescent="0.25">
      <c r="AR973" s="169"/>
      <c r="AS973" s="169"/>
      <c r="AT973" s="169"/>
      <c r="AU973" s="169"/>
      <c r="AV973" s="169"/>
      <c r="AW973" s="169"/>
      <c r="AX973" s="169"/>
      <c r="AY973" s="170"/>
    </row>
    <row r="974" spans="42:51" x14ac:dyDescent="0.25">
      <c r="AR974" s="170"/>
      <c r="AS974" s="169"/>
      <c r="AT974" s="169"/>
      <c r="AU974" s="169"/>
      <c r="AV974" s="169"/>
      <c r="AW974" s="169"/>
      <c r="AX974" s="169"/>
      <c r="AY974" s="169"/>
    </row>
    <row r="975" spans="42:51" x14ac:dyDescent="0.25">
      <c r="AR975" s="170"/>
      <c r="AS975" s="169"/>
      <c r="AT975" s="169"/>
      <c r="AU975" s="169"/>
      <c r="AV975" s="169"/>
      <c r="AW975" s="169"/>
      <c r="AX975" s="169"/>
      <c r="AY975" s="169"/>
    </row>
    <row r="976" spans="42:51" x14ac:dyDescent="0.25">
      <c r="AR976" s="170"/>
      <c r="AS976" s="169"/>
      <c r="AT976" s="169"/>
      <c r="AU976" s="169"/>
      <c r="AV976" s="169"/>
      <c r="AW976" s="169"/>
      <c r="AX976" s="169"/>
      <c r="AY976" s="169"/>
    </row>
    <row r="977" spans="37:51" x14ac:dyDescent="0.25">
      <c r="AR977" s="170"/>
      <c r="AS977" s="169"/>
      <c r="AT977" s="169"/>
      <c r="AU977" s="169"/>
      <c r="AV977" s="169"/>
      <c r="AW977" s="169"/>
      <c r="AX977" s="169"/>
      <c r="AY977" s="169"/>
    </row>
    <row r="980" spans="37:51" x14ac:dyDescent="0.25">
      <c r="AR980" s="169"/>
      <c r="AS980" s="169"/>
      <c r="AT980" s="169"/>
      <c r="AU980" s="169"/>
      <c r="AV980" s="170"/>
      <c r="AW980" s="169"/>
      <c r="AX980" s="169"/>
      <c r="AY980" s="169"/>
    </row>
    <row r="981" spans="37:51" x14ac:dyDescent="0.25">
      <c r="AR981" s="169"/>
      <c r="AS981" s="169"/>
      <c r="AT981" s="169"/>
      <c r="AU981" s="169"/>
      <c r="AV981" s="170"/>
      <c r="AW981" s="169"/>
      <c r="AX981" s="169"/>
      <c r="AY981" s="169"/>
    </row>
    <row r="982" spans="37:51" x14ac:dyDescent="0.25">
      <c r="AR982" s="169"/>
      <c r="AS982" s="169"/>
      <c r="AT982" s="169"/>
      <c r="AU982" s="169"/>
      <c r="AV982" s="170"/>
      <c r="AW982" s="169"/>
      <c r="AX982" s="169"/>
      <c r="AY982" s="169"/>
    </row>
    <row r="983" spans="37:51" x14ac:dyDescent="0.25">
      <c r="AR983" s="169"/>
      <c r="AS983" s="169"/>
      <c r="AT983" s="169"/>
      <c r="AU983" s="169"/>
      <c r="AV983" s="169"/>
      <c r="AW983" s="169"/>
      <c r="AX983" s="169"/>
      <c r="AY983" s="170"/>
    </row>
    <row r="984" spans="37:51" x14ac:dyDescent="0.25">
      <c r="AR984" s="169"/>
      <c r="AS984" s="169"/>
      <c r="AT984" s="169"/>
      <c r="AU984" s="169"/>
      <c r="AV984" s="170"/>
      <c r="AW984" s="169"/>
      <c r="AX984" s="169"/>
      <c r="AY984" s="169"/>
    </row>
    <row r="985" spans="37:51" x14ac:dyDescent="0.25">
      <c r="AR985" s="169"/>
      <c r="AS985" s="169"/>
      <c r="AT985" s="169"/>
      <c r="AU985" s="169"/>
      <c r="AV985" s="170"/>
      <c r="AW985" s="169"/>
      <c r="AX985" s="169"/>
      <c r="AY985" s="169"/>
    </row>
    <row r="986" spans="37:51" x14ac:dyDescent="0.25">
      <c r="AR986" s="169"/>
      <c r="AS986" s="169"/>
      <c r="AT986" s="169"/>
      <c r="AU986" s="169"/>
      <c r="AV986" s="169"/>
      <c r="AW986" s="169"/>
      <c r="AX986" s="170"/>
      <c r="AY986" s="169"/>
    </row>
    <row r="987" spans="37:51" x14ac:dyDescent="0.25">
      <c r="AR987" s="170"/>
      <c r="AS987" s="169"/>
      <c r="AT987" s="169"/>
      <c r="AU987" s="169"/>
      <c r="AV987" s="169"/>
      <c r="AW987" s="169"/>
      <c r="AX987" s="169"/>
      <c r="AY987" s="169"/>
    </row>
    <row r="988" spans="37:51" x14ac:dyDescent="0.25">
      <c r="AR988" s="169"/>
      <c r="AS988" s="169"/>
      <c r="AT988" s="169"/>
      <c r="AU988" s="170"/>
      <c r="AV988" s="169"/>
      <c r="AW988" s="169"/>
      <c r="AX988" s="169"/>
      <c r="AY988" s="169"/>
    </row>
    <row r="989" spans="37:51" x14ac:dyDescent="0.25">
      <c r="AK989" s="169"/>
      <c r="AL989" s="169"/>
      <c r="AM989" s="169"/>
      <c r="AN989" s="169"/>
      <c r="AO989" s="169"/>
      <c r="AP989" s="169"/>
      <c r="AQ989" s="169"/>
      <c r="AR989" s="169"/>
      <c r="AS989" s="169"/>
      <c r="AT989" s="170"/>
      <c r="AU989" s="169"/>
      <c r="AV989" s="169"/>
      <c r="AW989" s="169"/>
      <c r="AX989" s="169"/>
    </row>
    <row r="990" spans="37:51" x14ac:dyDescent="0.25">
      <c r="AK990" s="170"/>
      <c r="AL990" s="169"/>
      <c r="AM990" s="169"/>
      <c r="AN990" s="169"/>
      <c r="AO990" s="169"/>
      <c r="AP990" s="169"/>
      <c r="AQ990" s="169"/>
      <c r="AR990" s="169"/>
      <c r="AS990" s="169"/>
      <c r="AT990" s="169"/>
      <c r="AU990" s="169"/>
      <c r="AV990" s="169"/>
      <c r="AW990" s="169"/>
      <c r="AX990" s="169"/>
    </row>
    <row r="996" spans="37:50" x14ac:dyDescent="0.25">
      <c r="AK996" s="169"/>
      <c r="AL996" s="169"/>
      <c r="AM996" s="169"/>
      <c r="AN996" s="169"/>
      <c r="AO996" s="169"/>
      <c r="AP996" s="169"/>
      <c r="AQ996" s="169"/>
      <c r="AR996" s="169"/>
      <c r="AS996" s="169"/>
      <c r="AT996" s="169"/>
      <c r="AU996" s="169"/>
      <c r="AV996" s="169"/>
      <c r="AW996" s="169"/>
      <c r="AX996" s="170"/>
    </row>
    <row r="999" spans="37:50" x14ac:dyDescent="0.25">
      <c r="AK999" s="169"/>
      <c r="AL999" s="169"/>
      <c r="AM999" s="169"/>
      <c r="AN999" s="169"/>
      <c r="AO999" s="169"/>
      <c r="AP999" s="169"/>
      <c r="AQ999" s="169"/>
      <c r="AR999" s="169"/>
      <c r="AS999" s="169"/>
      <c r="AT999" s="169"/>
      <c r="AU999" s="169"/>
      <c r="AV999" s="170"/>
      <c r="AW999" s="169"/>
      <c r="AX999" s="169"/>
    </row>
    <row r="1001" spans="37:50" x14ac:dyDescent="0.25">
      <c r="AK1001" s="169"/>
      <c r="AL1001" s="169"/>
      <c r="AM1001" s="169"/>
      <c r="AN1001" s="169"/>
      <c r="AO1001" s="169"/>
      <c r="AP1001" s="169"/>
      <c r="AQ1001" s="169"/>
      <c r="AR1001" s="169"/>
      <c r="AS1001" s="170"/>
      <c r="AT1001" s="169"/>
      <c r="AU1001" s="169"/>
      <c r="AV1001" s="169"/>
      <c r="AW1001" s="169"/>
      <c r="AX1001" s="169"/>
    </row>
    <row r="1002" spans="37:50" x14ac:dyDescent="0.25">
      <c r="AK1002" s="169"/>
      <c r="AL1002" s="169"/>
      <c r="AM1002" s="169"/>
      <c r="AN1002" s="169"/>
      <c r="AO1002" s="169"/>
      <c r="AP1002" s="169"/>
      <c r="AQ1002" s="169"/>
      <c r="AR1002" s="169"/>
      <c r="AS1002" s="170"/>
      <c r="AT1002" s="169"/>
      <c r="AU1002" s="169"/>
      <c r="AV1002" s="169"/>
      <c r="AW1002" s="169"/>
      <c r="AX1002" s="169"/>
    </row>
    <row r="1003" spans="37:50" x14ac:dyDescent="0.25">
      <c r="AK1003" s="169"/>
      <c r="AL1003" s="169"/>
      <c r="AM1003" s="169"/>
      <c r="AN1003" s="169"/>
      <c r="AO1003" s="169"/>
      <c r="AP1003" s="169"/>
      <c r="AQ1003" s="169"/>
      <c r="AR1003" s="169"/>
      <c r="AS1003" s="170"/>
      <c r="AT1003" s="169"/>
      <c r="AU1003" s="169"/>
      <c r="AV1003" s="169"/>
      <c r="AW1003" s="169"/>
      <c r="AX1003" s="169"/>
    </row>
    <row r="1004" spans="37:50" x14ac:dyDescent="0.25">
      <c r="AK1004" s="169"/>
      <c r="AL1004" s="169"/>
      <c r="AM1004" s="169"/>
      <c r="AN1004" s="169"/>
      <c r="AO1004" s="169"/>
      <c r="AP1004" s="169"/>
      <c r="AQ1004" s="169"/>
      <c r="AR1004" s="169"/>
      <c r="AS1004" s="170"/>
      <c r="AT1004" s="169"/>
      <c r="AU1004" s="169"/>
      <c r="AV1004" s="169"/>
      <c r="AW1004" s="169"/>
      <c r="AX1004" s="169"/>
    </row>
    <row r="1005" spans="37:50" x14ac:dyDescent="0.25">
      <c r="AM1005" s="169"/>
      <c r="AN1005" s="169"/>
      <c r="AO1005" s="169"/>
      <c r="AP1005" s="169"/>
      <c r="AQ1005" s="169"/>
      <c r="AR1005" s="169"/>
      <c r="AS1005" s="170"/>
      <c r="AT1005" s="169"/>
      <c r="AU1005" s="169"/>
      <c r="AV1005" s="169"/>
      <c r="AW1005" s="169"/>
      <c r="AX1005" s="169"/>
    </row>
    <row r="1006" spans="37:50" x14ac:dyDescent="0.25">
      <c r="AM1006" s="169"/>
      <c r="AN1006" s="169"/>
      <c r="AO1006" s="169"/>
      <c r="AP1006" s="169"/>
      <c r="AQ1006" s="169"/>
      <c r="AR1006" s="169"/>
      <c r="AS1006" s="169"/>
      <c r="AT1006" s="169"/>
      <c r="AU1006" s="169"/>
      <c r="AV1006" s="169"/>
      <c r="AW1006" s="169"/>
      <c r="AX1006" s="170"/>
    </row>
    <row r="1007" spans="37:50" x14ac:dyDescent="0.25">
      <c r="AM1007" s="169"/>
      <c r="AN1007" s="169"/>
      <c r="AO1007" s="169"/>
      <c r="AP1007" s="169"/>
      <c r="AQ1007" s="169"/>
      <c r="AR1007" s="169"/>
      <c r="AS1007" s="169"/>
      <c r="AT1007" s="169"/>
      <c r="AU1007" s="170"/>
      <c r="AV1007" s="169"/>
      <c r="AW1007" s="169"/>
      <c r="AX1007" s="169"/>
    </row>
    <row r="1012" spans="39:50" x14ac:dyDescent="0.25">
      <c r="AM1012" s="169"/>
      <c r="AN1012" s="169"/>
      <c r="AO1012" s="169"/>
      <c r="AP1012" s="169"/>
      <c r="AQ1012" s="169"/>
      <c r="AR1012" s="169"/>
      <c r="AS1012" s="169"/>
      <c r="AT1012" s="169"/>
      <c r="AU1012" s="169"/>
      <c r="AV1012" s="170"/>
      <c r="AW1012" s="169"/>
      <c r="AX1012" s="169"/>
    </row>
    <row r="1016" spans="39:50" x14ac:dyDescent="0.25">
      <c r="AM1016" s="169"/>
      <c r="AN1016" s="169"/>
      <c r="AO1016" s="169"/>
      <c r="AP1016" s="169"/>
      <c r="AQ1016" s="169"/>
      <c r="AR1016" s="169"/>
      <c r="AS1016" s="169"/>
      <c r="AT1016" s="169"/>
      <c r="AU1016" s="169"/>
      <c r="AV1016" s="169"/>
      <c r="AW1016" s="169"/>
      <c r="AX1016" s="170"/>
    </row>
    <row r="1017" spans="39:50" x14ac:dyDescent="0.25">
      <c r="AM1017" s="169"/>
      <c r="AN1017" s="169"/>
      <c r="AO1017" s="169"/>
      <c r="AP1017" s="169"/>
      <c r="AQ1017" s="169"/>
      <c r="AR1017" s="169"/>
      <c r="AS1017" s="169"/>
      <c r="AT1017" s="170"/>
      <c r="AU1017" s="169"/>
      <c r="AV1017" s="169"/>
      <c r="AW1017" s="169"/>
      <c r="AX1017" s="169"/>
    </row>
    <row r="1018" spans="39:50" x14ac:dyDescent="0.25">
      <c r="AM1018" s="170"/>
      <c r="AN1018" s="169"/>
      <c r="AO1018" s="169"/>
      <c r="AP1018" s="169"/>
      <c r="AQ1018" s="169"/>
      <c r="AR1018" s="169"/>
      <c r="AS1018" s="169"/>
      <c r="AT1018" s="169"/>
      <c r="AU1018" s="169"/>
      <c r="AV1018" s="169"/>
      <c r="AW1018" s="169"/>
      <c r="AX1018" s="169"/>
    </row>
    <row r="1019" spans="39:50" x14ac:dyDescent="0.25">
      <c r="AM1019" s="170"/>
      <c r="AN1019" s="169"/>
      <c r="AO1019" s="169"/>
      <c r="AP1019" s="169"/>
      <c r="AQ1019" s="169"/>
      <c r="AR1019" s="169"/>
      <c r="AS1019" s="169"/>
      <c r="AT1019" s="169"/>
      <c r="AU1019" s="169"/>
      <c r="AV1019" s="169"/>
      <c r="AW1019" s="169"/>
      <c r="AX1019" s="169"/>
    </row>
    <row r="1020" spans="39:50" x14ac:dyDescent="0.25">
      <c r="AM1020" s="170"/>
      <c r="AN1020" s="169"/>
      <c r="AO1020" s="169"/>
      <c r="AP1020" s="169"/>
      <c r="AQ1020" s="169"/>
      <c r="AR1020" s="169"/>
      <c r="AS1020" s="169"/>
      <c r="AT1020" s="169"/>
      <c r="AU1020" s="169"/>
      <c r="AV1020" s="169"/>
      <c r="AW1020" s="169"/>
      <c r="AX1020" s="169"/>
    </row>
    <row r="1021" spans="39:50" x14ac:dyDescent="0.25">
      <c r="AM1021" s="170"/>
      <c r="AN1021" s="169"/>
      <c r="AO1021" s="169"/>
      <c r="AP1021" s="169"/>
      <c r="AQ1021" s="169"/>
      <c r="AR1021" s="169"/>
      <c r="AS1021" s="169"/>
      <c r="AT1021" s="169"/>
      <c r="AU1021" s="169"/>
      <c r="AV1021" s="169"/>
      <c r="AW1021" s="169"/>
      <c r="AX1021" s="169"/>
    </row>
    <row r="1022" spans="39:50" x14ac:dyDescent="0.25">
      <c r="AM1022" s="170"/>
      <c r="AN1022" s="169"/>
      <c r="AO1022" s="169"/>
      <c r="AP1022" s="169"/>
      <c r="AQ1022" s="169"/>
      <c r="AR1022" s="169"/>
      <c r="AS1022" s="169"/>
      <c r="AT1022" s="169"/>
      <c r="AU1022" s="169"/>
      <c r="AV1022" s="169"/>
      <c r="AW1022" s="169"/>
      <c r="AX1022" s="169"/>
    </row>
    <row r="1026" spans="39:50" x14ac:dyDescent="0.25">
      <c r="AM1026" s="169"/>
      <c r="AN1026" s="169"/>
      <c r="AO1026" s="169"/>
      <c r="AP1026" s="169"/>
      <c r="AQ1026" s="169"/>
      <c r="AR1026" s="169"/>
      <c r="AS1026" s="169"/>
      <c r="AT1026" s="169"/>
      <c r="AU1026" s="169"/>
      <c r="AV1026" s="169"/>
      <c r="AW1026" s="169"/>
      <c r="AX1026" s="170"/>
    </row>
    <row r="1028" spans="39:50" x14ac:dyDescent="0.25">
      <c r="AM1028" s="169"/>
      <c r="AN1028" s="169"/>
      <c r="AO1028" s="169"/>
      <c r="AP1028" s="169"/>
      <c r="AQ1028" s="169"/>
      <c r="AR1028" s="169"/>
      <c r="AS1028" s="169"/>
      <c r="AT1028" s="169"/>
      <c r="AU1028" s="169"/>
      <c r="AV1028" s="170"/>
      <c r="AW1028" s="169"/>
      <c r="AX1028" s="169"/>
    </row>
    <row r="1029" spans="39:50" x14ac:dyDescent="0.25">
      <c r="AM1029" s="169"/>
      <c r="AN1029" s="169"/>
      <c r="AO1029" s="169"/>
      <c r="AP1029" s="169"/>
      <c r="AQ1029" s="169"/>
      <c r="AR1029" s="169"/>
      <c r="AS1029" s="169"/>
      <c r="AT1029" s="169"/>
      <c r="AU1029" s="170"/>
      <c r="AV1029" s="169"/>
      <c r="AW1029" s="169"/>
      <c r="AX1029" s="169"/>
    </row>
    <row r="1030" spans="39:50" x14ac:dyDescent="0.25">
      <c r="AM1030" s="170"/>
      <c r="AN1030" s="169"/>
      <c r="AO1030" s="169"/>
      <c r="AP1030" s="169"/>
      <c r="AQ1030" s="169"/>
      <c r="AR1030" s="169"/>
      <c r="AS1030" s="169"/>
      <c r="AT1030" s="169"/>
      <c r="AU1030" s="169"/>
      <c r="AV1030" s="169"/>
      <c r="AW1030" s="169"/>
      <c r="AX1030" s="169"/>
    </row>
    <row r="1031" spans="39:50" x14ac:dyDescent="0.25">
      <c r="AM1031" s="170"/>
      <c r="AN1031" s="169"/>
      <c r="AO1031" s="169"/>
      <c r="AP1031" s="169"/>
      <c r="AQ1031" s="169"/>
      <c r="AR1031" s="169"/>
      <c r="AS1031" s="169"/>
      <c r="AT1031" s="169"/>
      <c r="AU1031" s="169"/>
      <c r="AV1031" s="169"/>
      <c r="AW1031" s="169"/>
      <c r="AX1031" s="169"/>
    </row>
    <row r="1032" spans="39:50" x14ac:dyDescent="0.25">
      <c r="AM1032" s="169"/>
      <c r="AN1032" s="169"/>
      <c r="AO1032" s="169"/>
      <c r="AP1032" s="169"/>
      <c r="AQ1032" s="169"/>
      <c r="AR1032" s="170"/>
      <c r="AS1032" s="169"/>
      <c r="AT1032" s="169"/>
      <c r="AU1032" s="169"/>
      <c r="AV1032" s="169"/>
      <c r="AW1032" s="169"/>
      <c r="AX1032" s="169"/>
    </row>
    <row r="1033" spans="39:50" x14ac:dyDescent="0.25">
      <c r="AM1033" s="169"/>
      <c r="AN1033" s="169"/>
      <c r="AO1033" s="169"/>
      <c r="AP1033" s="169"/>
      <c r="AQ1033" s="169"/>
      <c r="AR1033" s="170"/>
      <c r="AS1033" s="169"/>
      <c r="AT1033" s="169"/>
      <c r="AU1033" s="169"/>
      <c r="AV1033" s="169"/>
      <c r="AW1033" s="169"/>
      <c r="AX1033" s="169"/>
    </row>
    <row r="1034" spans="39:50" x14ac:dyDescent="0.25">
      <c r="AM1034" s="169"/>
      <c r="AN1034" s="169"/>
      <c r="AO1034" s="169"/>
      <c r="AP1034" s="169"/>
      <c r="AQ1034" s="169"/>
      <c r="AR1034" s="170"/>
      <c r="AS1034" s="169"/>
      <c r="AT1034" s="169"/>
      <c r="AU1034" s="169"/>
      <c r="AV1034" s="169"/>
      <c r="AW1034" s="169"/>
      <c r="AX1034" s="169"/>
    </row>
    <row r="1035" spans="39:50" x14ac:dyDescent="0.25">
      <c r="AM1035" s="169"/>
      <c r="AN1035" s="169"/>
      <c r="AO1035" s="169"/>
      <c r="AP1035" s="169"/>
      <c r="AQ1035" s="169"/>
      <c r="AR1035" s="170"/>
      <c r="AS1035" s="169"/>
      <c r="AT1035" s="169"/>
      <c r="AU1035" s="169"/>
      <c r="AV1035" s="169"/>
      <c r="AW1035" s="169"/>
      <c r="AX1035" s="169"/>
    </row>
    <row r="1036" spans="39:50" x14ac:dyDescent="0.25">
      <c r="AM1036" s="169"/>
      <c r="AN1036" s="169"/>
      <c r="AO1036" s="169"/>
      <c r="AP1036" s="169"/>
      <c r="AQ1036" s="169"/>
      <c r="AR1036" s="169"/>
      <c r="AS1036" s="169"/>
      <c r="AT1036" s="169"/>
      <c r="AU1036" s="169"/>
      <c r="AV1036" s="169"/>
      <c r="AW1036" s="169"/>
      <c r="AX1036" s="170"/>
    </row>
    <row r="1037" spans="39:50" x14ac:dyDescent="0.25">
      <c r="AQ1037" s="169"/>
      <c r="AR1037" s="170"/>
      <c r="AS1037" s="169"/>
      <c r="AT1037" s="169"/>
      <c r="AU1037" s="169"/>
      <c r="AV1037" s="169"/>
      <c r="AW1037" s="169"/>
      <c r="AX1037" s="169"/>
    </row>
    <row r="1038" spans="39:50" x14ac:dyDescent="0.25">
      <c r="AQ1038" s="169"/>
      <c r="AR1038" s="170"/>
      <c r="AS1038" s="169"/>
      <c r="AT1038" s="169"/>
      <c r="AU1038" s="169"/>
      <c r="AV1038" s="169"/>
      <c r="AW1038" s="169"/>
      <c r="AX1038" s="169"/>
    </row>
    <row r="1041" spans="43:50" x14ac:dyDescent="0.25">
      <c r="AQ1041" s="169"/>
      <c r="AR1041" s="169"/>
      <c r="AS1041" s="169"/>
      <c r="AT1041" s="169"/>
      <c r="AU1041" s="169"/>
      <c r="AV1041" s="170"/>
      <c r="AW1041" s="169"/>
      <c r="AX1041" s="169"/>
    </row>
    <row r="1042" spans="43:50" x14ac:dyDescent="0.25">
      <c r="AQ1042" s="169"/>
      <c r="AR1042" s="169"/>
      <c r="AS1042" s="169"/>
      <c r="AT1042" s="170"/>
      <c r="AU1042" s="169"/>
      <c r="AV1042" s="169"/>
      <c r="AW1042" s="169"/>
      <c r="AX1042" s="169"/>
    </row>
    <row r="1043" spans="43:50" x14ac:dyDescent="0.25">
      <c r="AQ1043" s="169"/>
      <c r="AR1043" s="169"/>
      <c r="AS1043" s="169"/>
      <c r="AT1043" s="170"/>
      <c r="AU1043" s="169"/>
      <c r="AV1043" s="169"/>
      <c r="AW1043" s="169"/>
      <c r="AX1043" s="169"/>
    </row>
    <row r="1044" spans="43:50" x14ac:dyDescent="0.25">
      <c r="AQ1044" s="169"/>
      <c r="AR1044" s="169"/>
      <c r="AS1044" s="169"/>
      <c r="AT1044" s="170"/>
      <c r="AU1044" s="169"/>
      <c r="AV1044" s="169"/>
      <c r="AW1044" s="169"/>
      <c r="AX1044" s="169"/>
    </row>
    <row r="1045" spans="43:50" x14ac:dyDescent="0.25">
      <c r="AQ1045" s="169"/>
      <c r="AR1045" s="169"/>
      <c r="AS1045" s="169"/>
      <c r="AT1045" s="170"/>
      <c r="AU1045" s="169"/>
      <c r="AV1045" s="169"/>
      <c r="AW1045" s="169"/>
      <c r="AX1045" s="169"/>
    </row>
    <row r="1046" spans="43:50" x14ac:dyDescent="0.25">
      <c r="AQ1046" s="169"/>
      <c r="AR1046" s="169"/>
      <c r="AS1046" s="169"/>
      <c r="AT1046" s="169"/>
      <c r="AU1046" s="169"/>
      <c r="AV1046" s="169"/>
      <c r="AW1046" s="169"/>
      <c r="AX1046" s="170"/>
    </row>
    <row r="1047" spans="43:50" x14ac:dyDescent="0.25">
      <c r="AQ1047" s="169"/>
      <c r="AR1047" s="169"/>
      <c r="AS1047" s="169"/>
      <c r="AT1047" s="170"/>
      <c r="AU1047" s="169"/>
      <c r="AV1047" s="169"/>
      <c r="AW1047" s="169"/>
      <c r="AX1047" s="169"/>
    </row>
    <row r="1048" spans="43:50" x14ac:dyDescent="0.25">
      <c r="AQ1048" s="169"/>
      <c r="AR1048" s="169"/>
      <c r="AS1048" s="169"/>
      <c r="AT1048" s="169"/>
      <c r="AU1048" s="170"/>
      <c r="AV1048" s="169"/>
      <c r="AW1048" s="169"/>
      <c r="AX1048" s="169"/>
    </row>
    <row r="1049" spans="43:50" x14ac:dyDescent="0.25">
      <c r="AQ1049" s="169"/>
      <c r="AR1049" s="170"/>
      <c r="AS1049" s="169"/>
      <c r="AT1049" s="169"/>
      <c r="AU1049" s="169"/>
      <c r="AV1049" s="169"/>
      <c r="AW1049" s="169"/>
      <c r="AX1049" s="169"/>
    </row>
    <row r="1050" spans="43:50" x14ac:dyDescent="0.25">
      <c r="AQ1050" s="169"/>
      <c r="AR1050" s="169"/>
      <c r="AS1050" s="170"/>
      <c r="AT1050" s="169"/>
      <c r="AU1050" s="169"/>
      <c r="AV1050" s="169"/>
      <c r="AW1050" s="169"/>
      <c r="AX1050" s="169"/>
    </row>
    <row r="1051" spans="43:50" x14ac:dyDescent="0.25">
      <c r="AQ1051" s="170"/>
      <c r="AR1051" s="169"/>
      <c r="AS1051" s="169"/>
      <c r="AT1051" s="169"/>
      <c r="AU1051" s="169"/>
      <c r="AV1051" s="169"/>
      <c r="AW1051" s="169"/>
      <c r="AX1051" s="169"/>
    </row>
    <row r="1056" spans="43:50" x14ac:dyDescent="0.25">
      <c r="AU1056" s="169"/>
      <c r="AV1056" s="169"/>
      <c r="AW1056" s="169"/>
      <c r="AX1056" s="170"/>
    </row>
    <row r="1057" spans="42:50" x14ac:dyDescent="0.25">
      <c r="AU1057" s="169"/>
      <c r="AV1057" s="170"/>
      <c r="AW1057" s="169"/>
      <c r="AX1057" s="169"/>
    </row>
    <row r="1066" spans="42:50" x14ac:dyDescent="0.25">
      <c r="AU1066" s="169"/>
      <c r="AV1066" s="169"/>
      <c r="AW1066" s="169"/>
      <c r="AX1066" s="170"/>
    </row>
    <row r="1067" spans="42:50" x14ac:dyDescent="0.25">
      <c r="AU1067" s="170"/>
      <c r="AV1067" s="169"/>
      <c r="AW1067" s="169"/>
      <c r="AX1067" s="169"/>
    </row>
    <row r="1070" spans="42:50" x14ac:dyDescent="0.25">
      <c r="AP1070" s="169"/>
      <c r="AQ1070" s="169"/>
      <c r="AR1070" s="169"/>
      <c r="AS1070" s="169"/>
      <c r="AT1070" s="169"/>
      <c r="AU1070" s="169"/>
      <c r="AV1070" s="170"/>
      <c r="AW1070" s="169"/>
      <c r="AX1070" s="169"/>
    </row>
    <row r="1073" spans="42:50" x14ac:dyDescent="0.25">
      <c r="AP1073" s="169"/>
      <c r="AQ1073" s="169"/>
      <c r="AR1073" s="169"/>
      <c r="AS1073" s="169"/>
      <c r="AT1073" s="170"/>
      <c r="AU1073" s="169"/>
      <c r="AV1073" s="169"/>
      <c r="AW1073" s="169"/>
      <c r="AX1073" s="169"/>
    </row>
    <row r="1074" spans="42:50" x14ac:dyDescent="0.25">
      <c r="AP1074" s="169"/>
      <c r="AQ1074" s="169"/>
      <c r="AR1074" s="169"/>
      <c r="AS1074" s="169"/>
      <c r="AT1074" s="170"/>
      <c r="AU1074" s="169"/>
      <c r="AV1074" s="169"/>
      <c r="AW1074" s="169"/>
      <c r="AX1074" s="169"/>
    </row>
    <row r="1075" spans="42:50" x14ac:dyDescent="0.25">
      <c r="AP1075" s="169"/>
      <c r="AQ1075" s="169"/>
      <c r="AR1075" s="169"/>
      <c r="AS1075" s="169"/>
      <c r="AT1075" s="170"/>
      <c r="AU1075" s="169"/>
      <c r="AV1075" s="169"/>
      <c r="AW1075" s="169"/>
      <c r="AX1075" s="169"/>
    </row>
    <row r="1076" spans="42:50" x14ac:dyDescent="0.25">
      <c r="AP1076" s="169"/>
      <c r="AQ1076" s="169"/>
      <c r="AR1076" s="169"/>
      <c r="AS1076" s="169"/>
      <c r="AT1076" s="169"/>
      <c r="AU1076" s="169"/>
      <c r="AV1076" s="169"/>
      <c r="AW1076" s="169"/>
      <c r="AX1076" s="170"/>
    </row>
    <row r="1077" spans="42:50" x14ac:dyDescent="0.25">
      <c r="AP1077" s="170"/>
      <c r="AQ1077" s="169"/>
      <c r="AR1077" s="169"/>
      <c r="AS1077" s="169"/>
      <c r="AT1077" s="169"/>
      <c r="AU1077" s="169"/>
      <c r="AV1077" s="169"/>
      <c r="AW1077" s="169"/>
      <c r="AX1077" s="169"/>
    </row>
    <row r="1083" spans="42:50" x14ac:dyDescent="0.25">
      <c r="AP1083" s="169"/>
      <c r="AQ1083" s="169"/>
      <c r="AR1083" s="169"/>
      <c r="AS1083" s="169"/>
      <c r="AT1083" s="169"/>
      <c r="AU1083" s="169"/>
      <c r="AV1083" s="170"/>
      <c r="AW1083" s="169"/>
      <c r="AX1083" s="169"/>
    </row>
    <row r="1084" spans="42:50" x14ac:dyDescent="0.25">
      <c r="AP1084" s="169"/>
      <c r="AQ1084" s="169"/>
      <c r="AR1084" s="169"/>
      <c r="AS1084" s="169"/>
      <c r="AT1084" s="169"/>
      <c r="AU1084" s="169"/>
      <c r="AV1084" s="170"/>
      <c r="AW1084" s="169"/>
      <c r="AX1084" s="169"/>
    </row>
    <row r="1085" spans="42:50" x14ac:dyDescent="0.25">
      <c r="AS1085" s="169"/>
      <c r="AT1085" s="169"/>
      <c r="AU1085" s="169"/>
      <c r="AV1085" s="170"/>
      <c r="AW1085" s="169"/>
      <c r="AX1085" s="169"/>
    </row>
    <row r="1086" spans="42:50" x14ac:dyDescent="0.25">
      <c r="AS1086" s="169"/>
      <c r="AT1086" s="169"/>
      <c r="AU1086" s="169"/>
      <c r="AV1086" s="169"/>
      <c r="AW1086" s="169"/>
      <c r="AX1086" s="170"/>
    </row>
    <row r="1089" spans="40:50" x14ac:dyDescent="0.25">
      <c r="AS1089" s="169"/>
      <c r="AT1089" s="169"/>
      <c r="AU1089" s="170"/>
      <c r="AV1089" s="169"/>
      <c r="AW1089" s="169"/>
      <c r="AX1089" s="169"/>
    </row>
    <row r="1090" spans="40:50" x14ac:dyDescent="0.25">
      <c r="AS1090" s="170"/>
      <c r="AT1090" s="169"/>
      <c r="AU1090" s="169"/>
      <c r="AV1090" s="169"/>
      <c r="AW1090" s="169"/>
      <c r="AX1090" s="169"/>
    </row>
    <row r="1096" spans="40:50" x14ac:dyDescent="0.25">
      <c r="AS1096" s="169"/>
      <c r="AT1096" s="169"/>
      <c r="AU1096" s="169"/>
      <c r="AV1096" s="169"/>
      <c r="AW1096" s="169"/>
      <c r="AX1096" s="170"/>
    </row>
    <row r="1099" spans="40:50" x14ac:dyDescent="0.25">
      <c r="AS1099" s="169"/>
      <c r="AT1099" s="169"/>
      <c r="AU1099" s="169"/>
      <c r="AV1099" s="170"/>
      <c r="AW1099" s="169"/>
      <c r="AX1099" s="169"/>
    </row>
    <row r="1101" spans="40:50" x14ac:dyDescent="0.25">
      <c r="AN1101" s="169"/>
      <c r="AO1101" s="169"/>
      <c r="AP1101" s="169"/>
      <c r="AQ1101" s="169"/>
      <c r="AR1101" s="169"/>
      <c r="AS1101" s="169"/>
      <c r="AT1101" s="170"/>
      <c r="AU1101" s="169"/>
      <c r="AV1101" s="169"/>
      <c r="AW1101" s="169"/>
      <c r="AX1101" s="169"/>
    </row>
    <row r="1102" spans="40:50" x14ac:dyDescent="0.25">
      <c r="AN1102" s="169"/>
      <c r="AO1102" s="169"/>
      <c r="AP1102" s="169"/>
      <c r="AQ1102" s="169"/>
      <c r="AR1102" s="170"/>
      <c r="AS1102" s="169"/>
      <c r="AT1102" s="169"/>
      <c r="AU1102" s="169"/>
      <c r="AV1102" s="169"/>
      <c r="AW1102" s="169"/>
      <c r="AX1102" s="169"/>
    </row>
    <row r="1103" spans="40:50" x14ac:dyDescent="0.25">
      <c r="AN1103" s="169"/>
      <c r="AO1103" s="169"/>
      <c r="AP1103" s="169"/>
      <c r="AQ1103" s="169"/>
      <c r="AR1103" s="170"/>
      <c r="AS1103" s="169"/>
      <c r="AT1103" s="169"/>
      <c r="AU1103" s="169"/>
      <c r="AV1103" s="169"/>
      <c r="AW1103" s="169"/>
      <c r="AX1103" s="169"/>
    </row>
    <row r="1104" spans="40:50" x14ac:dyDescent="0.25">
      <c r="AN1104" s="169"/>
      <c r="AO1104" s="169"/>
      <c r="AP1104" s="169"/>
      <c r="AQ1104" s="169"/>
      <c r="AR1104" s="170"/>
      <c r="AS1104" s="169"/>
      <c r="AT1104" s="169"/>
      <c r="AU1104" s="169"/>
      <c r="AV1104" s="169"/>
      <c r="AW1104" s="169"/>
      <c r="AX1104" s="169"/>
    </row>
    <row r="1105" spans="40:50" x14ac:dyDescent="0.25">
      <c r="AN1105" s="169"/>
      <c r="AO1105" s="169"/>
      <c r="AP1105" s="169"/>
      <c r="AQ1105" s="169"/>
      <c r="AR1105" s="170"/>
      <c r="AS1105" s="169"/>
      <c r="AT1105" s="169"/>
      <c r="AU1105" s="169"/>
      <c r="AV1105" s="169"/>
      <c r="AW1105" s="169"/>
      <c r="AX1105" s="169"/>
    </row>
    <row r="1106" spans="40:50" x14ac:dyDescent="0.25">
      <c r="AN1106" s="169"/>
      <c r="AO1106" s="169"/>
      <c r="AP1106" s="169"/>
      <c r="AQ1106" s="169"/>
      <c r="AR1106" s="169"/>
      <c r="AS1106" s="169"/>
      <c r="AT1106" s="169"/>
      <c r="AU1106" s="169"/>
      <c r="AV1106" s="169"/>
      <c r="AW1106" s="169"/>
      <c r="AX1106" s="170"/>
    </row>
    <row r="1107" spans="40:50" x14ac:dyDescent="0.25">
      <c r="AN1107" s="169"/>
      <c r="AO1107" s="169"/>
      <c r="AP1107" s="169"/>
      <c r="AQ1107" s="169"/>
      <c r="AR1107" s="170"/>
      <c r="AS1107" s="169"/>
      <c r="AT1107" s="169"/>
      <c r="AU1107" s="169"/>
      <c r="AV1107" s="169"/>
      <c r="AW1107" s="169"/>
      <c r="AX1107" s="169"/>
    </row>
    <row r="1108" spans="40:50" x14ac:dyDescent="0.25">
      <c r="AN1108" s="169"/>
      <c r="AO1108" s="169"/>
      <c r="AP1108" s="169"/>
      <c r="AQ1108" s="169"/>
      <c r="AR1108" s="169"/>
      <c r="AS1108" s="169"/>
      <c r="AT1108" s="169"/>
      <c r="AU1108" s="170"/>
      <c r="AV1108" s="169"/>
      <c r="AW1108" s="169"/>
      <c r="AX1108" s="169"/>
    </row>
    <row r="1109" spans="40:50" x14ac:dyDescent="0.25">
      <c r="AN1109" s="170"/>
      <c r="AO1109" s="169"/>
      <c r="AP1109" s="169"/>
      <c r="AQ1109" s="169"/>
      <c r="AR1109" s="169"/>
      <c r="AS1109" s="169"/>
      <c r="AT1109" s="169"/>
      <c r="AU1109" s="169"/>
      <c r="AV1109" s="169"/>
      <c r="AW1109" s="169"/>
      <c r="AX1109" s="169"/>
    </row>
    <row r="1112" spans="40:50" x14ac:dyDescent="0.25">
      <c r="AN1112" s="169"/>
      <c r="AO1112" s="169"/>
      <c r="AP1112" s="169"/>
      <c r="AQ1112" s="169"/>
      <c r="AR1112" s="169"/>
      <c r="AS1112" s="169"/>
      <c r="AT1112" s="169"/>
      <c r="AU1112" s="169"/>
      <c r="AV1112" s="170"/>
      <c r="AW1112" s="169"/>
      <c r="AX1112" s="169"/>
    </row>
    <row r="1113" spans="40:50" x14ac:dyDescent="0.25">
      <c r="AN1113" s="170"/>
      <c r="AO1113" s="169"/>
      <c r="AP1113" s="169"/>
      <c r="AQ1113" s="169"/>
      <c r="AR1113" s="169"/>
      <c r="AS1113" s="169"/>
      <c r="AT1113" s="169"/>
      <c r="AU1113" s="169"/>
      <c r="AV1113" s="169"/>
      <c r="AW1113" s="169"/>
      <c r="AX1113" s="169"/>
    </row>
    <row r="1114" spans="40:50" x14ac:dyDescent="0.25">
      <c r="AN1114" s="170"/>
      <c r="AO1114" s="169"/>
      <c r="AP1114" s="169"/>
      <c r="AQ1114" s="169"/>
      <c r="AR1114" s="169"/>
      <c r="AS1114" s="169"/>
      <c r="AT1114" s="169"/>
      <c r="AU1114" s="169"/>
      <c r="AV1114" s="169"/>
      <c r="AW1114" s="169"/>
      <c r="AX1114" s="169"/>
    </row>
    <row r="1115" spans="40:50" x14ac:dyDescent="0.25">
      <c r="AN1115" s="170"/>
      <c r="AO1115" s="169"/>
      <c r="AP1115" s="169"/>
      <c r="AQ1115" s="169"/>
      <c r="AR1115" s="169"/>
      <c r="AS1115" s="169"/>
      <c r="AT1115" s="169"/>
      <c r="AU1115" s="169"/>
      <c r="AV1115" s="169"/>
      <c r="AW1115" s="169"/>
      <c r="AX1115" s="169"/>
    </row>
    <row r="1116" spans="40:50" x14ac:dyDescent="0.25">
      <c r="AN1116" s="169"/>
      <c r="AO1116" s="169"/>
      <c r="AP1116" s="169"/>
      <c r="AQ1116" s="169"/>
      <c r="AR1116" s="169"/>
      <c r="AS1116" s="169"/>
      <c r="AT1116" s="169"/>
      <c r="AU1116" s="169"/>
      <c r="AV1116" s="169"/>
      <c r="AW1116" s="169"/>
      <c r="AX1116" s="170"/>
    </row>
    <row r="1117" spans="40:50" x14ac:dyDescent="0.25">
      <c r="AN1117" s="170"/>
      <c r="AO1117" s="169"/>
      <c r="AP1117" s="169"/>
      <c r="AQ1117" s="169"/>
      <c r="AR1117" s="169"/>
      <c r="AS1117" s="169"/>
      <c r="AT1117" s="169"/>
      <c r="AU1117" s="169"/>
      <c r="AV1117" s="169"/>
      <c r="AW1117" s="169"/>
      <c r="AX1117" s="169"/>
    </row>
    <row r="1118" spans="40:50" x14ac:dyDescent="0.25">
      <c r="AN1118" s="169"/>
      <c r="AO1118" s="169"/>
      <c r="AP1118" s="169"/>
      <c r="AQ1118" s="170"/>
      <c r="AR1118" s="169"/>
      <c r="AS1118" s="169"/>
      <c r="AT1118" s="169"/>
      <c r="AU1118" s="169"/>
      <c r="AV1118" s="169"/>
      <c r="AW1118" s="169"/>
      <c r="AX1118" s="169"/>
    </row>
    <row r="1119" spans="40:50" x14ac:dyDescent="0.25">
      <c r="AN1119" s="169"/>
      <c r="AO1119" s="169"/>
      <c r="AP1119" s="169"/>
      <c r="AQ1119" s="170"/>
      <c r="AR1119" s="169"/>
      <c r="AS1119" s="169"/>
      <c r="AT1119" s="169"/>
      <c r="AU1119" s="169"/>
      <c r="AV1119" s="169"/>
      <c r="AW1119" s="169"/>
      <c r="AX1119" s="169"/>
    </row>
    <row r="1120" spans="40:50" x14ac:dyDescent="0.25">
      <c r="AN1120" s="169"/>
      <c r="AO1120" s="169"/>
      <c r="AP1120" s="169"/>
      <c r="AQ1120" s="170"/>
      <c r="AR1120" s="169"/>
      <c r="AS1120" s="169"/>
      <c r="AT1120" s="169"/>
      <c r="AU1120" s="169"/>
      <c r="AV1120" s="169"/>
      <c r="AW1120" s="169"/>
      <c r="AX1120" s="169"/>
    </row>
    <row r="1121" spans="36:50" x14ac:dyDescent="0.25">
      <c r="AN1121" s="169"/>
      <c r="AO1121" s="169"/>
      <c r="AP1121" s="169"/>
      <c r="AQ1121" s="170"/>
      <c r="AR1121" s="169"/>
      <c r="AS1121" s="169"/>
      <c r="AT1121" s="169"/>
      <c r="AU1121" s="169"/>
      <c r="AV1121" s="169"/>
      <c r="AW1121" s="169"/>
      <c r="AX1121" s="169"/>
    </row>
    <row r="1122" spans="36:50" x14ac:dyDescent="0.25">
      <c r="AN1122" s="169"/>
      <c r="AO1122" s="169"/>
      <c r="AP1122" s="169"/>
      <c r="AQ1122" s="170"/>
      <c r="AR1122" s="169"/>
      <c r="AS1122" s="169"/>
      <c r="AT1122" s="169"/>
      <c r="AU1122" s="169"/>
      <c r="AV1122" s="169"/>
      <c r="AW1122" s="169"/>
      <c r="AX1122" s="169"/>
    </row>
    <row r="1126" spans="36:50" x14ac:dyDescent="0.25">
      <c r="AN1126" s="169"/>
      <c r="AO1126" s="169"/>
      <c r="AP1126" s="169"/>
      <c r="AQ1126" s="169"/>
      <c r="AR1126" s="169"/>
      <c r="AS1126" s="169"/>
      <c r="AT1126" s="169"/>
      <c r="AU1126" s="169"/>
      <c r="AV1126" s="169"/>
      <c r="AW1126" s="169"/>
      <c r="AX1126" s="170"/>
    </row>
    <row r="1128" spans="36:50" x14ac:dyDescent="0.25">
      <c r="AN1128" s="169"/>
      <c r="AO1128" s="169"/>
      <c r="AP1128" s="169"/>
      <c r="AQ1128" s="169"/>
      <c r="AR1128" s="169"/>
      <c r="AS1128" s="169"/>
      <c r="AT1128" s="169"/>
      <c r="AU1128" s="169"/>
      <c r="AV1128" s="170"/>
      <c r="AW1128" s="169"/>
      <c r="AX1128" s="169"/>
    </row>
    <row r="1129" spans="36:50" x14ac:dyDescent="0.25">
      <c r="AN1129" s="169"/>
      <c r="AO1129" s="169"/>
      <c r="AP1129" s="169"/>
      <c r="AQ1129" s="170"/>
      <c r="AR1129" s="169"/>
      <c r="AS1129" s="169"/>
      <c r="AT1129" s="169"/>
      <c r="AU1129" s="169"/>
      <c r="AV1129" s="169"/>
      <c r="AW1129" s="169"/>
      <c r="AX1129" s="169"/>
    </row>
    <row r="1130" spans="36:50" x14ac:dyDescent="0.25">
      <c r="AN1130" s="169"/>
      <c r="AO1130" s="169"/>
      <c r="AP1130" s="169"/>
      <c r="AQ1130" s="169"/>
      <c r="AR1130" s="169"/>
      <c r="AS1130" s="169"/>
      <c r="AT1130" s="169"/>
      <c r="AU1130" s="170"/>
      <c r="AV1130" s="169"/>
      <c r="AW1130" s="169"/>
      <c r="AX1130" s="169"/>
    </row>
    <row r="1131" spans="36:50" x14ac:dyDescent="0.25">
      <c r="AN1131" s="169"/>
      <c r="AO1131" s="169"/>
      <c r="AP1131" s="169"/>
      <c r="AQ1131" s="170"/>
      <c r="AR1131" s="169"/>
      <c r="AS1131" s="169"/>
      <c r="AT1131" s="169"/>
      <c r="AU1131" s="169"/>
      <c r="AV1131" s="169"/>
      <c r="AW1131" s="169"/>
      <c r="AX1131" s="169"/>
    </row>
    <row r="1132" spans="36:50" x14ac:dyDescent="0.25">
      <c r="AN1132" s="169"/>
      <c r="AO1132" s="169"/>
      <c r="AP1132" s="169"/>
      <c r="AQ1132" s="169"/>
      <c r="AR1132" s="169"/>
      <c r="AS1132" s="169"/>
      <c r="AT1132" s="170"/>
      <c r="AU1132" s="169"/>
      <c r="AV1132" s="169"/>
      <c r="AW1132" s="169"/>
      <c r="AX1132" s="169"/>
    </row>
    <row r="1133" spans="36:50" x14ac:dyDescent="0.25">
      <c r="AJ1133" s="169"/>
      <c r="AK1133" s="169"/>
      <c r="AL1133" s="169"/>
      <c r="AM1133" s="169"/>
      <c r="AN1133" s="169"/>
      <c r="AO1133" s="169"/>
      <c r="AP1133" s="169"/>
      <c r="AQ1133" s="169"/>
      <c r="AR1133" s="169"/>
      <c r="AS1133" s="170"/>
      <c r="AT1133" s="169"/>
      <c r="AU1133" s="169"/>
      <c r="AV1133" s="169"/>
      <c r="AW1133" s="169"/>
      <c r="AX1133" s="169"/>
    </row>
    <row r="1134" spans="36:50" x14ac:dyDescent="0.25">
      <c r="AJ1134" s="169"/>
      <c r="AK1134" s="169"/>
      <c r="AL1134" s="169"/>
      <c r="AM1134" s="169"/>
      <c r="AN1134" s="169"/>
      <c r="AO1134" s="169"/>
      <c r="AP1134" s="169"/>
      <c r="AQ1134" s="169"/>
      <c r="AR1134" s="169"/>
      <c r="AS1134" s="170"/>
      <c r="AT1134" s="169"/>
      <c r="AU1134" s="169"/>
      <c r="AV1134" s="169"/>
      <c r="AW1134" s="169"/>
      <c r="AX1134" s="169"/>
    </row>
    <row r="1135" spans="36:50" x14ac:dyDescent="0.25">
      <c r="AJ1135" s="169"/>
      <c r="AK1135" s="169"/>
      <c r="AL1135" s="169"/>
      <c r="AM1135" s="169"/>
      <c r="AN1135" s="169"/>
      <c r="AO1135" s="169"/>
      <c r="AP1135" s="169"/>
      <c r="AQ1135" s="169"/>
      <c r="AR1135" s="169"/>
      <c r="AS1135" s="170"/>
      <c r="AT1135" s="169"/>
      <c r="AU1135" s="169"/>
      <c r="AV1135" s="169"/>
      <c r="AW1135" s="169"/>
      <c r="AX1135" s="169"/>
    </row>
    <row r="1136" spans="36:50" x14ac:dyDescent="0.25">
      <c r="AJ1136" s="169"/>
      <c r="AK1136" s="169"/>
      <c r="AL1136" s="169"/>
      <c r="AM1136" s="169"/>
      <c r="AN1136" s="169"/>
      <c r="AO1136" s="169"/>
      <c r="AP1136" s="169"/>
      <c r="AQ1136" s="169"/>
      <c r="AR1136" s="169"/>
      <c r="AS1136" s="169"/>
      <c r="AT1136" s="169"/>
      <c r="AU1136" s="169"/>
      <c r="AV1136" s="169"/>
      <c r="AW1136" s="169"/>
      <c r="AX1136" s="170"/>
    </row>
    <row r="1137" spans="36:50" x14ac:dyDescent="0.25">
      <c r="AJ1137" s="170"/>
      <c r="AK1137" s="169"/>
      <c r="AL1137" s="169"/>
      <c r="AM1137" s="169"/>
      <c r="AN1137" s="169"/>
      <c r="AO1137" s="169"/>
      <c r="AP1137" s="169"/>
      <c r="AQ1137" s="169"/>
      <c r="AR1137" s="169"/>
      <c r="AS1137" s="169"/>
      <c r="AT1137" s="169"/>
      <c r="AU1137" s="169"/>
      <c r="AV1137" s="169"/>
      <c r="AW1137" s="169"/>
      <c r="AX1137" s="169"/>
    </row>
    <row r="1141" spans="36:50" x14ac:dyDescent="0.25">
      <c r="AJ1141" s="169"/>
      <c r="AK1141" s="169"/>
      <c r="AL1141" s="169"/>
      <c r="AM1141" s="169"/>
      <c r="AN1141" s="169"/>
      <c r="AO1141" s="169"/>
      <c r="AP1141" s="169"/>
      <c r="AQ1141" s="169"/>
      <c r="AR1141" s="169"/>
      <c r="AS1141" s="169"/>
      <c r="AT1141" s="169"/>
      <c r="AU1141" s="169"/>
      <c r="AV1141" s="170"/>
      <c r="AW1141" s="169"/>
      <c r="AX1141" s="169"/>
    </row>
    <row r="1146" spans="36:50" x14ac:dyDescent="0.25">
      <c r="AJ1146" s="169"/>
      <c r="AK1146" s="169"/>
      <c r="AL1146" s="169"/>
      <c r="AM1146" s="169"/>
      <c r="AN1146" s="169"/>
      <c r="AO1146" s="169"/>
      <c r="AP1146" s="169"/>
      <c r="AQ1146" s="169"/>
      <c r="AR1146" s="169"/>
      <c r="AS1146" s="169"/>
      <c r="AT1146" s="169"/>
      <c r="AU1146" s="169"/>
      <c r="AV1146" s="169"/>
      <c r="AW1146" s="169"/>
      <c r="AX1146" s="170"/>
    </row>
    <row r="1149" spans="36:50" x14ac:dyDescent="0.25">
      <c r="AR1149" s="169"/>
      <c r="AS1149" s="169"/>
      <c r="AT1149" s="169"/>
      <c r="AU1149" s="170"/>
      <c r="AV1149" s="169"/>
    </row>
    <row r="1151" spans="36:50" x14ac:dyDescent="0.25">
      <c r="AR1151" s="170"/>
      <c r="AS1151" s="169"/>
      <c r="AT1151" s="169"/>
      <c r="AU1151" s="169"/>
      <c r="AV1151" s="169"/>
    </row>
    <row r="1154" spans="38:48" x14ac:dyDescent="0.25">
      <c r="AR1154" s="169"/>
      <c r="AS1154" s="169"/>
      <c r="AT1154" s="169"/>
      <c r="AU1154" s="169"/>
      <c r="AV1154" s="170"/>
    </row>
    <row r="1155" spans="38:48" x14ac:dyDescent="0.25">
      <c r="AR1155" s="170"/>
      <c r="AS1155" s="169"/>
      <c r="AT1155" s="169"/>
      <c r="AU1155" s="169"/>
      <c r="AV1155" s="169"/>
    </row>
    <row r="1156" spans="38:48" x14ac:dyDescent="0.25">
      <c r="AR1156" s="170"/>
      <c r="AS1156" s="169"/>
      <c r="AT1156" s="169"/>
      <c r="AU1156" s="169"/>
      <c r="AV1156" s="169"/>
    </row>
    <row r="1157" spans="38:48" x14ac:dyDescent="0.25">
      <c r="AR1157" s="169"/>
      <c r="AS1157" s="169"/>
      <c r="AT1157" s="170"/>
      <c r="AU1157" s="169"/>
      <c r="AV1157" s="169"/>
    </row>
    <row r="1164" spans="38:48" x14ac:dyDescent="0.25">
      <c r="AR1164" s="169"/>
      <c r="AS1164" s="169"/>
      <c r="AT1164" s="169"/>
      <c r="AU1164" s="169"/>
      <c r="AV1164" s="170"/>
    </row>
    <row r="1165" spans="38:48" x14ac:dyDescent="0.25">
      <c r="AL1165" s="169"/>
      <c r="AM1165" s="169"/>
      <c r="AN1165" s="169"/>
      <c r="AO1165" s="169"/>
      <c r="AP1165" s="169"/>
      <c r="AQ1165" s="169"/>
      <c r="AR1165" s="169"/>
      <c r="AS1165" s="169"/>
      <c r="AT1165" s="169"/>
      <c r="AU1165" s="170"/>
      <c r="AV1165" s="169"/>
    </row>
    <row r="1167" spans="38:48" x14ac:dyDescent="0.25">
      <c r="AL1167" s="169"/>
      <c r="AM1167" s="169"/>
      <c r="AN1167" s="169"/>
      <c r="AO1167" s="169"/>
      <c r="AP1167" s="169"/>
      <c r="AQ1167" s="169"/>
      <c r="AR1167" s="169"/>
      <c r="AS1167" s="170"/>
      <c r="AT1167" s="169"/>
      <c r="AU1167" s="169"/>
      <c r="AV1167" s="169"/>
    </row>
    <row r="1168" spans="38:48" x14ac:dyDescent="0.25">
      <c r="AL1168" s="170"/>
      <c r="AM1168" s="169"/>
      <c r="AN1168" s="169"/>
      <c r="AO1168" s="169"/>
      <c r="AP1168" s="169"/>
      <c r="AQ1168" s="169"/>
      <c r="AR1168" s="169"/>
      <c r="AS1168" s="169"/>
      <c r="AT1168" s="169"/>
      <c r="AU1168" s="169"/>
      <c r="AV1168" s="169"/>
    </row>
    <row r="1169" spans="38:48" x14ac:dyDescent="0.25">
      <c r="AL1169" s="170"/>
      <c r="AM1169" s="169"/>
      <c r="AN1169" s="169"/>
      <c r="AO1169" s="169"/>
      <c r="AP1169" s="169"/>
      <c r="AQ1169" s="169"/>
      <c r="AR1169" s="169"/>
      <c r="AS1169" s="169"/>
      <c r="AT1169" s="169"/>
      <c r="AU1169" s="169"/>
      <c r="AV1169" s="169"/>
    </row>
    <row r="1170" spans="38:48" x14ac:dyDescent="0.25">
      <c r="AL1170" s="170"/>
      <c r="AM1170" s="169"/>
      <c r="AN1170" s="169"/>
      <c r="AO1170" s="169"/>
      <c r="AP1170" s="169"/>
      <c r="AQ1170" s="169"/>
      <c r="AR1170" s="169"/>
      <c r="AS1170" s="169"/>
      <c r="AT1170" s="169"/>
      <c r="AU1170" s="169"/>
      <c r="AV1170" s="169"/>
    </row>
    <row r="1171" spans="38:48" x14ac:dyDescent="0.25">
      <c r="AL1171" s="170"/>
      <c r="AM1171" s="169"/>
      <c r="AN1171" s="169"/>
      <c r="AO1171" s="169"/>
      <c r="AP1171" s="169"/>
      <c r="AQ1171" s="169"/>
      <c r="AR1171" s="169"/>
      <c r="AS1171" s="169"/>
      <c r="AT1171" s="169"/>
      <c r="AU1171" s="169"/>
      <c r="AV1171" s="169"/>
    </row>
    <row r="1174" spans="38:48" x14ac:dyDescent="0.25">
      <c r="AL1174" s="169"/>
      <c r="AM1174" s="169"/>
      <c r="AN1174" s="169"/>
      <c r="AO1174" s="169"/>
      <c r="AP1174" s="169"/>
      <c r="AQ1174" s="169"/>
      <c r="AR1174" s="169"/>
      <c r="AS1174" s="169"/>
      <c r="AT1174" s="169"/>
      <c r="AU1174" s="169"/>
      <c r="AV1174" s="170"/>
    </row>
    <row r="1175" spans="38:48" x14ac:dyDescent="0.25">
      <c r="AL1175" s="170"/>
      <c r="AM1175" s="169"/>
      <c r="AN1175" s="169"/>
      <c r="AO1175" s="169"/>
      <c r="AP1175" s="169"/>
      <c r="AQ1175" s="169"/>
      <c r="AR1175" s="169"/>
      <c r="AS1175" s="169"/>
      <c r="AT1175" s="169"/>
      <c r="AU1175" s="169"/>
      <c r="AV1175" s="169"/>
    </row>
    <row r="1176" spans="38:48" x14ac:dyDescent="0.25">
      <c r="AL1176" s="170"/>
      <c r="AM1176" s="169"/>
      <c r="AN1176" s="169"/>
      <c r="AO1176" s="169"/>
      <c r="AP1176" s="169"/>
      <c r="AQ1176" s="169"/>
      <c r="AR1176" s="169"/>
      <c r="AS1176" s="169"/>
      <c r="AT1176" s="169"/>
      <c r="AU1176" s="169"/>
      <c r="AV1176" s="169"/>
    </row>
    <row r="1177" spans="38:48" x14ac:dyDescent="0.25">
      <c r="AL1177" s="170"/>
      <c r="AM1177" s="169"/>
      <c r="AN1177" s="169"/>
      <c r="AO1177" s="169"/>
      <c r="AP1177" s="169"/>
      <c r="AQ1177" s="169"/>
      <c r="AR1177" s="169"/>
      <c r="AS1177" s="169"/>
      <c r="AT1177" s="169"/>
      <c r="AU1177" s="169"/>
      <c r="AV1177" s="169"/>
    </row>
    <row r="1178" spans="38:48" x14ac:dyDescent="0.25">
      <c r="AL1178" s="169"/>
      <c r="AM1178" s="169"/>
      <c r="AN1178" s="169"/>
      <c r="AO1178" s="169"/>
      <c r="AP1178" s="169"/>
      <c r="AQ1178" s="169"/>
      <c r="AR1178" s="169"/>
      <c r="AS1178" s="169"/>
      <c r="AT1178" s="169"/>
      <c r="AU1178" s="170"/>
      <c r="AV1178" s="169"/>
    </row>
    <row r="1179" spans="38:48" x14ac:dyDescent="0.25">
      <c r="AL1179" s="169"/>
      <c r="AM1179" s="169"/>
      <c r="AN1179" s="169"/>
      <c r="AO1179" s="169"/>
      <c r="AP1179" s="169"/>
      <c r="AQ1179" s="169"/>
      <c r="AR1179" s="169"/>
      <c r="AS1179" s="169"/>
      <c r="AT1179" s="170"/>
      <c r="AU1179" s="169"/>
      <c r="AV1179" s="169"/>
    </row>
    <row r="1180" spans="38:48" x14ac:dyDescent="0.25">
      <c r="AL1180" s="170"/>
      <c r="AM1180" s="169"/>
      <c r="AN1180" s="169"/>
      <c r="AO1180" s="169"/>
      <c r="AP1180" s="169"/>
      <c r="AQ1180" s="169"/>
      <c r="AR1180" s="169"/>
      <c r="AS1180" s="169"/>
      <c r="AT1180" s="169"/>
      <c r="AU1180" s="169"/>
      <c r="AV1180" s="169"/>
    </row>
    <row r="1181" spans="38:48" x14ac:dyDescent="0.25">
      <c r="AL1181" s="170"/>
      <c r="AM1181" s="169"/>
      <c r="AN1181" s="169"/>
      <c r="AO1181" s="169"/>
      <c r="AP1181" s="169"/>
      <c r="AQ1181" s="169"/>
      <c r="AR1181" s="169"/>
      <c r="AS1181" s="169"/>
      <c r="AT1181" s="169"/>
      <c r="AU1181" s="169"/>
      <c r="AV1181" s="169"/>
    </row>
    <row r="1184" spans="38:48" x14ac:dyDescent="0.25">
      <c r="AL1184" s="169"/>
      <c r="AM1184" s="169"/>
      <c r="AN1184" s="169"/>
      <c r="AO1184" s="169"/>
      <c r="AP1184" s="169"/>
      <c r="AQ1184" s="169"/>
      <c r="AR1184" s="169"/>
      <c r="AS1184" s="169"/>
      <c r="AT1184" s="169"/>
      <c r="AU1184" s="169"/>
      <c r="AV1184" s="170"/>
    </row>
    <row r="1185" spans="38:48" x14ac:dyDescent="0.25">
      <c r="AL1185" s="169"/>
      <c r="AM1185" s="169"/>
      <c r="AN1185" s="169"/>
      <c r="AO1185" s="169"/>
      <c r="AP1185" s="169"/>
      <c r="AQ1185" s="170"/>
      <c r="AR1185" s="169"/>
      <c r="AS1185" s="169"/>
      <c r="AT1185" s="169"/>
      <c r="AU1185" s="169"/>
      <c r="AV1185" s="169"/>
    </row>
    <row r="1186" spans="38:48" x14ac:dyDescent="0.25">
      <c r="AL1186" s="169"/>
      <c r="AM1186" s="169"/>
      <c r="AN1186" s="169"/>
      <c r="AO1186" s="169"/>
      <c r="AP1186" s="169"/>
      <c r="AQ1186" s="170"/>
      <c r="AR1186" s="169"/>
      <c r="AS1186" s="169"/>
      <c r="AT1186" s="169"/>
      <c r="AU1186" s="169"/>
      <c r="AV1186" s="169"/>
    </row>
    <row r="1187" spans="38:48" x14ac:dyDescent="0.25">
      <c r="AL1187" s="169"/>
      <c r="AM1187" s="169"/>
      <c r="AN1187" s="169"/>
      <c r="AO1187" s="169"/>
      <c r="AP1187" s="169"/>
      <c r="AQ1187" s="170"/>
      <c r="AR1187" s="169"/>
      <c r="AS1187" s="169"/>
      <c r="AT1187" s="169"/>
      <c r="AU1187" s="169"/>
      <c r="AV1187" s="169"/>
    </row>
    <row r="1188" spans="38:48" x14ac:dyDescent="0.25">
      <c r="AL1188" s="169"/>
      <c r="AM1188" s="169"/>
      <c r="AN1188" s="169"/>
      <c r="AO1188" s="169"/>
      <c r="AP1188" s="169"/>
      <c r="AQ1188" s="170"/>
      <c r="AR1188" s="169"/>
      <c r="AS1188" s="169"/>
      <c r="AT1188" s="169"/>
      <c r="AU1188" s="169"/>
      <c r="AV1188" s="169"/>
    </row>
    <row r="1189" spans="38:48" x14ac:dyDescent="0.25">
      <c r="AL1189" s="169"/>
      <c r="AM1189" s="169"/>
      <c r="AN1189" s="169"/>
      <c r="AO1189" s="169"/>
      <c r="AP1189" s="169"/>
      <c r="AQ1189" s="170"/>
      <c r="AR1189" s="169"/>
      <c r="AS1189" s="169"/>
      <c r="AT1189" s="169"/>
      <c r="AU1189" s="169"/>
      <c r="AV1189" s="169"/>
    </row>
    <row r="1190" spans="38:48" x14ac:dyDescent="0.25">
      <c r="AL1190" s="169"/>
      <c r="AM1190" s="169"/>
      <c r="AN1190" s="169"/>
      <c r="AO1190" s="169"/>
      <c r="AP1190" s="169"/>
      <c r="AQ1190" s="170"/>
      <c r="AR1190" s="169"/>
      <c r="AS1190" s="169"/>
      <c r="AT1190" s="169"/>
      <c r="AU1190" s="169"/>
      <c r="AV1190" s="169"/>
    </row>
    <row r="1191" spans="38:48" x14ac:dyDescent="0.25">
      <c r="AL1191" s="169"/>
      <c r="AM1191" s="169"/>
      <c r="AN1191" s="169"/>
      <c r="AO1191" s="169"/>
      <c r="AP1191" s="169"/>
      <c r="AQ1191" s="169"/>
      <c r="AR1191" s="169"/>
      <c r="AS1191" s="169"/>
      <c r="AT1191" s="169"/>
      <c r="AU1191" s="170"/>
      <c r="AV1191" s="169"/>
    </row>
    <row r="1194" spans="38:48" x14ac:dyDescent="0.25">
      <c r="AL1194" s="169"/>
      <c r="AM1194" s="169"/>
      <c r="AN1194" s="169"/>
      <c r="AO1194" s="169"/>
      <c r="AP1194" s="169"/>
      <c r="AQ1194" s="169"/>
      <c r="AR1194" s="169"/>
      <c r="AS1194" s="169"/>
      <c r="AT1194" s="169"/>
      <c r="AU1194" s="169"/>
      <c r="AV1194" s="170"/>
    </row>
    <row r="1195" spans="38:48" x14ac:dyDescent="0.25">
      <c r="AL1195" s="169"/>
      <c r="AM1195" s="169"/>
      <c r="AN1195" s="169"/>
      <c r="AO1195" s="169"/>
      <c r="AP1195" s="169"/>
      <c r="AQ1195" s="169"/>
      <c r="AR1195" s="169"/>
      <c r="AS1195" s="170"/>
      <c r="AT1195" s="169"/>
      <c r="AU1195" s="169"/>
      <c r="AV1195" s="169"/>
    </row>
    <row r="1196" spans="38:48" x14ac:dyDescent="0.25">
      <c r="AL1196" s="169"/>
      <c r="AM1196" s="169"/>
      <c r="AN1196" s="169"/>
      <c r="AO1196" s="169"/>
      <c r="AP1196" s="169"/>
      <c r="AQ1196" s="169"/>
      <c r="AR1196" s="169"/>
      <c r="AS1196" s="170"/>
      <c r="AT1196" s="169"/>
      <c r="AU1196" s="169"/>
      <c r="AV1196" s="169"/>
    </row>
    <row r="1197" spans="38:48" x14ac:dyDescent="0.25">
      <c r="AP1197" s="169"/>
      <c r="AQ1197" s="169"/>
      <c r="AR1197" s="169"/>
      <c r="AS1197" s="170"/>
      <c r="AT1197" s="169"/>
      <c r="AU1197" s="169"/>
      <c r="AV1197" s="169"/>
    </row>
    <row r="1198" spans="38:48" x14ac:dyDescent="0.25">
      <c r="AP1198" s="169"/>
      <c r="AQ1198" s="169"/>
      <c r="AR1198" s="169"/>
      <c r="AS1198" s="169"/>
      <c r="AT1198" s="170"/>
      <c r="AU1198" s="169"/>
      <c r="AV1198" s="169"/>
    </row>
    <row r="1199" spans="38:48" x14ac:dyDescent="0.25">
      <c r="AP1199" s="169"/>
      <c r="AQ1199" s="170"/>
      <c r="AR1199" s="169"/>
      <c r="AS1199" s="169"/>
      <c r="AT1199" s="169"/>
      <c r="AU1199" s="169"/>
      <c r="AV1199" s="169"/>
    </row>
    <row r="1200" spans="38:48" x14ac:dyDescent="0.25">
      <c r="AP1200" s="169"/>
      <c r="AQ1200" s="169"/>
      <c r="AR1200" s="170"/>
      <c r="AS1200" s="169"/>
      <c r="AT1200" s="169"/>
      <c r="AU1200" s="169"/>
      <c r="AV1200" s="169"/>
    </row>
    <row r="1201" spans="40:48" x14ac:dyDescent="0.25">
      <c r="AP1201" s="170"/>
      <c r="AQ1201" s="169"/>
      <c r="AR1201" s="169"/>
      <c r="AS1201" s="169"/>
      <c r="AT1201" s="169"/>
      <c r="AU1201" s="169"/>
      <c r="AV1201" s="169"/>
    </row>
    <row r="1204" spans="40:48" x14ac:dyDescent="0.25">
      <c r="AP1204" s="169"/>
      <c r="AQ1204" s="169"/>
      <c r="AR1204" s="169"/>
      <c r="AS1204" s="169"/>
      <c r="AT1204" s="169"/>
      <c r="AU1204" s="169"/>
      <c r="AV1204" s="170"/>
    </row>
    <row r="1205" spans="40:48" x14ac:dyDescent="0.25">
      <c r="AP1205" s="170"/>
      <c r="AQ1205" s="169"/>
      <c r="AR1205" s="169"/>
      <c r="AS1205" s="169"/>
      <c r="AT1205" s="169"/>
      <c r="AU1205" s="169"/>
      <c r="AV1205" s="169"/>
    </row>
    <row r="1206" spans="40:48" x14ac:dyDescent="0.25">
      <c r="AP1206" s="170"/>
      <c r="AQ1206" s="169"/>
      <c r="AR1206" s="169"/>
      <c r="AS1206" s="169"/>
      <c r="AT1206" s="169"/>
      <c r="AU1206" s="169"/>
      <c r="AV1206" s="169"/>
    </row>
    <row r="1207" spans="40:48" x14ac:dyDescent="0.25">
      <c r="AP1207" s="169"/>
      <c r="AQ1207" s="169"/>
      <c r="AR1207" s="169"/>
      <c r="AS1207" s="169"/>
      <c r="AT1207" s="169"/>
      <c r="AU1207" s="170"/>
      <c r="AV1207" s="169"/>
    </row>
    <row r="1214" spans="40:48" x14ac:dyDescent="0.25">
      <c r="AN1214" s="169"/>
      <c r="AO1214" s="169"/>
      <c r="AP1214" s="169"/>
      <c r="AQ1214" s="169"/>
      <c r="AR1214" s="169"/>
      <c r="AS1214" s="169"/>
      <c r="AT1214" s="169"/>
      <c r="AU1214" s="169"/>
      <c r="AV1214" s="170"/>
    </row>
    <row r="1217" spans="40:48" x14ac:dyDescent="0.25">
      <c r="AN1217" s="169"/>
      <c r="AO1217" s="169"/>
      <c r="AP1217" s="169"/>
      <c r="AQ1217" s="169"/>
      <c r="AR1217" s="169"/>
      <c r="AS1217" s="169"/>
      <c r="AT1217" s="170"/>
      <c r="AU1217" s="169"/>
      <c r="AV1217" s="169"/>
    </row>
    <row r="1218" spans="40:48" x14ac:dyDescent="0.25">
      <c r="AN1218" s="169"/>
      <c r="AO1218" s="169"/>
      <c r="AP1218" s="169"/>
      <c r="AQ1218" s="169"/>
      <c r="AR1218" s="169"/>
      <c r="AS1218" s="169"/>
      <c r="AT1218" s="170"/>
      <c r="AU1218" s="169"/>
      <c r="AV1218" s="169"/>
    </row>
    <row r="1219" spans="40:48" x14ac:dyDescent="0.25">
      <c r="AN1219" s="169"/>
      <c r="AO1219" s="169"/>
      <c r="AP1219" s="169"/>
      <c r="AQ1219" s="169"/>
      <c r="AR1219" s="169"/>
      <c r="AS1219" s="169"/>
      <c r="AT1219" s="170"/>
      <c r="AU1219" s="169"/>
      <c r="AV1219" s="169"/>
    </row>
    <row r="1220" spans="40:48" x14ac:dyDescent="0.25">
      <c r="AN1220" s="169"/>
      <c r="AO1220" s="169"/>
      <c r="AP1220" s="169"/>
      <c r="AQ1220" s="169"/>
      <c r="AR1220" s="169"/>
      <c r="AS1220" s="169"/>
      <c r="AT1220" s="169"/>
      <c r="AU1220" s="170"/>
      <c r="AV1220" s="169"/>
    </row>
    <row r="1224" spans="40:48" x14ac:dyDescent="0.25">
      <c r="AN1224" s="169"/>
      <c r="AO1224" s="169"/>
      <c r="AP1224" s="169"/>
      <c r="AQ1224" s="169"/>
      <c r="AR1224" s="169"/>
      <c r="AS1224" s="169"/>
      <c r="AT1224" s="169"/>
      <c r="AU1224" s="169"/>
      <c r="AV1224" s="170"/>
    </row>
    <row r="1226" spans="40:48" x14ac:dyDescent="0.25">
      <c r="AN1226" s="169"/>
      <c r="AO1226" s="169"/>
      <c r="AP1226" s="169"/>
      <c r="AQ1226" s="169"/>
      <c r="AR1226" s="169"/>
      <c r="AS1226" s="170"/>
      <c r="AT1226" s="169"/>
      <c r="AU1226" s="169"/>
      <c r="AV1226" s="169"/>
    </row>
    <row r="1227" spans="40:48" x14ac:dyDescent="0.25">
      <c r="AN1227" s="170"/>
      <c r="AO1227" s="169"/>
      <c r="AP1227" s="169"/>
      <c r="AQ1227" s="169"/>
      <c r="AR1227" s="169"/>
      <c r="AS1227" s="169"/>
      <c r="AT1227" s="169"/>
      <c r="AU1227" s="169"/>
      <c r="AV1227" s="169"/>
    </row>
    <row r="1234" spans="44:48" x14ac:dyDescent="0.25">
      <c r="AR1234" s="169"/>
      <c r="AS1234" s="169"/>
      <c r="AT1234" s="169"/>
      <c r="AU1234" s="169"/>
      <c r="AV1234" s="170"/>
    </row>
    <row r="1236" spans="44:48" x14ac:dyDescent="0.25">
      <c r="AR1236" s="169"/>
      <c r="AS1236" s="169"/>
      <c r="AT1236" s="169"/>
      <c r="AU1236" s="170"/>
      <c r="AV1236" s="169"/>
    </row>
    <row r="1239" spans="44:48" x14ac:dyDescent="0.25">
      <c r="AR1239" s="169"/>
      <c r="AS1239" s="169"/>
      <c r="AT1239" s="170"/>
      <c r="AU1239" s="169"/>
      <c r="AV1239" s="169"/>
    </row>
    <row r="1240" spans="44:48" x14ac:dyDescent="0.25">
      <c r="AR1240" s="170"/>
      <c r="AS1240" s="169"/>
      <c r="AT1240" s="169"/>
      <c r="AU1240" s="169"/>
      <c r="AV1240" s="169"/>
    </row>
    <row r="1244" spans="44:48" x14ac:dyDescent="0.25">
      <c r="AR1244" s="169"/>
      <c r="AS1244" s="169"/>
      <c r="AT1244" s="169"/>
      <c r="AU1244" s="169"/>
      <c r="AV1244" s="170"/>
    </row>
    <row r="1249" spans="39:48" x14ac:dyDescent="0.25">
      <c r="AM1249" s="169"/>
      <c r="AN1249" s="169"/>
      <c r="AO1249" s="169"/>
      <c r="AP1249" s="169"/>
      <c r="AQ1249" s="169"/>
      <c r="AR1249" s="169"/>
      <c r="AS1249" s="169"/>
      <c r="AT1249" s="169"/>
      <c r="AU1249" s="170"/>
      <c r="AV1249" s="169"/>
    </row>
    <row r="1251" spans="39:48" x14ac:dyDescent="0.25">
      <c r="AM1251" s="169"/>
      <c r="AN1251" s="169"/>
      <c r="AO1251" s="169"/>
      <c r="AP1251" s="169"/>
      <c r="AQ1251" s="169"/>
      <c r="AR1251" s="169"/>
      <c r="AS1251" s="170"/>
      <c r="AT1251" s="169"/>
      <c r="AU1251" s="169"/>
      <c r="AV1251" s="169"/>
    </row>
    <row r="1254" spans="39:48" x14ac:dyDescent="0.25">
      <c r="AM1254" s="169"/>
      <c r="AN1254" s="169"/>
      <c r="AO1254" s="169"/>
      <c r="AP1254" s="169"/>
      <c r="AQ1254" s="169"/>
      <c r="AR1254" s="169"/>
      <c r="AS1254" s="169"/>
      <c r="AT1254" s="169"/>
      <c r="AU1254" s="169"/>
      <c r="AV1254" s="170"/>
    </row>
    <row r="1255" spans="39:48" x14ac:dyDescent="0.25">
      <c r="AM1255" s="169"/>
      <c r="AN1255" s="169"/>
      <c r="AO1255" s="169"/>
      <c r="AP1255" s="169"/>
      <c r="AQ1255" s="170"/>
      <c r="AR1255" s="169"/>
      <c r="AS1255" s="169"/>
      <c r="AT1255" s="169"/>
      <c r="AU1255" s="169"/>
      <c r="AV1255" s="169"/>
    </row>
    <row r="1256" spans="39:48" x14ac:dyDescent="0.25">
      <c r="AM1256" s="169"/>
      <c r="AN1256" s="169"/>
      <c r="AO1256" s="169"/>
      <c r="AP1256" s="169"/>
      <c r="AQ1256" s="170"/>
      <c r="AR1256" s="169"/>
      <c r="AS1256" s="169"/>
      <c r="AT1256" s="169"/>
      <c r="AU1256" s="169"/>
      <c r="AV1256" s="169"/>
    </row>
    <row r="1257" spans="39:48" x14ac:dyDescent="0.25">
      <c r="AM1257" s="169"/>
      <c r="AN1257" s="169"/>
      <c r="AO1257" s="169"/>
      <c r="AP1257" s="169"/>
      <c r="AQ1257" s="170"/>
      <c r="AR1257" s="169"/>
      <c r="AS1257" s="169"/>
      <c r="AT1257" s="169"/>
      <c r="AU1257" s="169"/>
      <c r="AV1257" s="169"/>
    </row>
    <row r="1258" spans="39:48" x14ac:dyDescent="0.25">
      <c r="AM1258" s="169"/>
      <c r="AN1258" s="169"/>
      <c r="AO1258" s="169"/>
      <c r="AP1258" s="169"/>
      <c r="AQ1258" s="169"/>
      <c r="AR1258" s="169"/>
      <c r="AS1258" s="169"/>
      <c r="AT1258" s="170"/>
      <c r="AU1258" s="169"/>
      <c r="AV1258" s="169"/>
    </row>
    <row r="1259" spans="39:48" x14ac:dyDescent="0.25">
      <c r="AM1259" s="170"/>
      <c r="AN1259" s="169"/>
      <c r="AO1259" s="169"/>
      <c r="AP1259" s="169"/>
      <c r="AQ1259" s="169"/>
      <c r="AR1259" s="169"/>
      <c r="AS1259" s="169"/>
      <c r="AT1259" s="169"/>
      <c r="AU1259" s="169"/>
      <c r="AV1259" s="169"/>
    </row>
    <row r="1260" spans="39:48" x14ac:dyDescent="0.25">
      <c r="AM1260" s="170"/>
      <c r="AN1260" s="169"/>
      <c r="AO1260" s="169"/>
      <c r="AP1260" s="169"/>
      <c r="AQ1260" s="169"/>
      <c r="AR1260" s="169"/>
      <c r="AS1260" s="169"/>
      <c r="AT1260" s="169"/>
      <c r="AU1260" s="169"/>
      <c r="AV1260" s="169"/>
    </row>
    <row r="1261" spans="39:48" x14ac:dyDescent="0.25">
      <c r="AM1261" s="170"/>
      <c r="AN1261" s="169"/>
      <c r="AO1261" s="169"/>
      <c r="AP1261" s="169"/>
      <c r="AQ1261" s="169"/>
      <c r="AR1261" s="169"/>
      <c r="AS1261" s="169"/>
      <c r="AT1261" s="169"/>
      <c r="AU1261" s="169"/>
      <c r="AV1261" s="169"/>
    </row>
    <row r="1264" spans="39:48" x14ac:dyDescent="0.25">
      <c r="AM1264" s="169"/>
      <c r="AN1264" s="169"/>
      <c r="AO1264" s="169"/>
      <c r="AP1264" s="169"/>
      <c r="AQ1264" s="169"/>
      <c r="AR1264" s="169"/>
      <c r="AS1264" s="169"/>
      <c r="AT1264" s="169"/>
      <c r="AU1264" s="169"/>
      <c r="AV1264" s="170"/>
    </row>
    <row r="1265" spans="35:48" x14ac:dyDescent="0.25">
      <c r="AM1265" s="169"/>
      <c r="AN1265" s="169"/>
      <c r="AO1265" s="169"/>
      <c r="AP1265" s="169"/>
      <c r="AQ1265" s="169"/>
      <c r="AR1265" s="169"/>
      <c r="AS1265" s="169"/>
      <c r="AT1265" s="169"/>
      <c r="AU1265" s="170"/>
      <c r="AV1265" s="169"/>
    </row>
    <row r="1266" spans="35:48" x14ac:dyDescent="0.25">
      <c r="AM1266" s="170"/>
      <c r="AN1266" s="169"/>
      <c r="AO1266" s="169"/>
      <c r="AP1266" s="169"/>
      <c r="AQ1266" s="169"/>
      <c r="AR1266" s="169"/>
      <c r="AS1266" s="169"/>
      <c r="AT1266" s="169"/>
      <c r="AU1266" s="169"/>
      <c r="AV1266" s="169"/>
    </row>
    <row r="1267" spans="35:48" x14ac:dyDescent="0.25">
      <c r="AM1267" s="170"/>
      <c r="AN1267" s="169"/>
      <c r="AO1267" s="169"/>
      <c r="AP1267" s="169"/>
      <c r="AQ1267" s="169"/>
      <c r="AR1267" s="169"/>
      <c r="AS1267" s="169"/>
      <c r="AT1267" s="169"/>
      <c r="AU1267" s="169"/>
      <c r="AV1267" s="169"/>
    </row>
    <row r="1268" spans="35:48" x14ac:dyDescent="0.25">
      <c r="AM1268" s="169"/>
      <c r="AN1268" s="169"/>
      <c r="AO1268" s="169"/>
      <c r="AP1268" s="170"/>
      <c r="AQ1268" s="169"/>
      <c r="AR1268" s="169"/>
      <c r="AS1268" s="169"/>
      <c r="AT1268" s="169"/>
      <c r="AU1268" s="169"/>
      <c r="AV1268" s="169"/>
    </row>
    <row r="1269" spans="35:48" x14ac:dyDescent="0.25">
      <c r="AM1269" s="169"/>
      <c r="AN1269" s="169"/>
      <c r="AO1269" s="169"/>
      <c r="AP1269" s="170"/>
      <c r="AQ1269" s="169"/>
      <c r="AR1269" s="169"/>
      <c r="AS1269" s="169"/>
      <c r="AT1269" s="169"/>
      <c r="AU1269" s="169"/>
      <c r="AV1269" s="169"/>
    </row>
    <row r="1270" spans="35:48" x14ac:dyDescent="0.25">
      <c r="AM1270" s="169"/>
      <c r="AN1270" s="169"/>
      <c r="AO1270" s="169"/>
      <c r="AP1270" s="170"/>
      <c r="AQ1270" s="169"/>
      <c r="AR1270" s="169"/>
      <c r="AS1270" s="169"/>
      <c r="AT1270" s="169"/>
      <c r="AU1270" s="169"/>
      <c r="AV1270" s="169"/>
    </row>
    <row r="1271" spans="35:48" x14ac:dyDescent="0.25">
      <c r="AM1271" s="169"/>
      <c r="AN1271" s="169"/>
      <c r="AO1271" s="169"/>
      <c r="AP1271" s="169"/>
      <c r="AQ1271" s="169"/>
      <c r="AR1271" s="170"/>
      <c r="AS1271" s="169"/>
      <c r="AT1271" s="169"/>
      <c r="AU1271" s="169"/>
      <c r="AV1271" s="169"/>
    </row>
    <row r="1274" spans="35:48" x14ac:dyDescent="0.25">
      <c r="AM1274" s="169"/>
      <c r="AN1274" s="169"/>
      <c r="AO1274" s="169"/>
      <c r="AP1274" s="169"/>
      <c r="AQ1274" s="169"/>
      <c r="AR1274" s="169"/>
      <c r="AS1274" s="169"/>
      <c r="AT1274" s="169"/>
      <c r="AU1274" s="169"/>
      <c r="AV1274" s="170"/>
    </row>
    <row r="1275" spans="35:48" x14ac:dyDescent="0.25">
      <c r="AM1275" s="169"/>
      <c r="AN1275" s="169"/>
      <c r="AO1275" s="169"/>
      <c r="AP1275" s="169"/>
      <c r="AQ1275" s="169"/>
      <c r="AR1275" s="170"/>
      <c r="AS1275" s="169"/>
      <c r="AT1275" s="169"/>
      <c r="AU1275" s="169"/>
      <c r="AV1275" s="169"/>
    </row>
    <row r="1276" spans="35:48" x14ac:dyDescent="0.25">
      <c r="AM1276" s="169"/>
      <c r="AN1276" s="169"/>
      <c r="AO1276" s="169"/>
      <c r="AP1276" s="169"/>
      <c r="AQ1276" s="169"/>
      <c r="AR1276" s="170"/>
      <c r="AS1276" s="169"/>
      <c r="AT1276" s="169"/>
      <c r="AU1276" s="169"/>
      <c r="AV1276" s="169"/>
    </row>
    <row r="1277" spans="35:48" x14ac:dyDescent="0.25">
      <c r="AI1277" s="169"/>
      <c r="AJ1277" s="169"/>
      <c r="AK1277" s="169"/>
      <c r="AL1277" s="169"/>
      <c r="AM1277" s="169"/>
      <c r="AN1277" s="169"/>
      <c r="AO1277" s="169"/>
      <c r="AP1277" s="169"/>
      <c r="AQ1277" s="169"/>
      <c r="AR1277" s="170"/>
      <c r="AS1277" s="169"/>
      <c r="AT1277" s="169"/>
      <c r="AU1277" s="169"/>
      <c r="AV1277" s="169"/>
    </row>
    <row r="1278" spans="35:48" x14ac:dyDescent="0.25">
      <c r="AI1278" s="169"/>
      <c r="AJ1278" s="169"/>
      <c r="AK1278" s="169"/>
      <c r="AL1278" s="169"/>
      <c r="AM1278" s="169"/>
      <c r="AN1278" s="169"/>
      <c r="AO1278" s="169"/>
      <c r="AP1278" s="169"/>
      <c r="AQ1278" s="169"/>
      <c r="AR1278" s="169"/>
      <c r="AS1278" s="169"/>
      <c r="AT1278" s="169"/>
      <c r="AU1278" s="170"/>
      <c r="AV1278" s="169"/>
    </row>
    <row r="1279" spans="35:48" x14ac:dyDescent="0.25">
      <c r="AI1279" s="169"/>
      <c r="AJ1279" s="169"/>
      <c r="AK1279" s="169"/>
      <c r="AL1279" s="169"/>
      <c r="AM1279" s="169"/>
      <c r="AN1279" s="169"/>
      <c r="AO1279" s="169"/>
      <c r="AP1279" s="169"/>
      <c r="AQ1279" s="169"/>
      <c r="AR1279" s="170"/>
      <c r="AS1279" s="169"/>
      <c r="AT1279" s="169"/>
      <c r="AU1279" s="169"/>
      <c r="AV1279" s="169"/>
    </row>
    <row r="1280" spans="35:48" x14ac:dyDescent="0.25">
      <c r="AI1280" s="169"/>
      <c r="AJ1280" s="169"/>
      <c r="AK1280" s="169"/>
      <c r="AL1280" s="169"/>
      <c r="AM1280" s="169"/>
      <c r="AN1280" s="169"/>
      <c r="AO1280" s="169"/>
      <c r="AP1280" s="169"/>
      <c r="AQ1280" s="169"/>
      <c r="AR1280" s="169"/>
      <c r="AS1280" s="169"/>
      <c r="AT1280" s="170"/>
      <c r="AU1280" s="169"/>
      <c r="AV1280" s="169"/>
    </row>
    <row r="1281" spans="35:48" x14ac:dyDescent="0.25">
      <c r="AI1281" s="170"/>
      <c r="AJ1281" s="169"/>
      <c r="AK1281" s="169"/>
      <c r="AL1281" s="169"/>
      <c r="AM1281" s="169"/>
      <c r="AN1281" s="169"/>
      <c r="AO1281" s="169"/>
      <c r="AP1281" s="169"/>
      <c r="AQ1281" s="169"/>
      <c r="AR1281" s="169"/>
      <c r="AS1281" s="169"/>
      <c r="AT1281" s="169"/>
      <c r="AU1281" s="169"/>
      <c r="AV1281" s="169"/>
    </row>
    <row r="1284" spans="35:48" x14ac:dyDescent="0.25">
      <c r="AI1284" s="169"/>
      <c r="AJ1284" s="169"/>
      <c r="AK1284" s="169"/>
      <c r="AL1284" s="169"/>
      <c r="AM1284" s="169"/>
      <c r="AN1284" s="169"/>
      <c r="AO1284" s="169"/>
      <c r="AP1284" s="169"/>
      <c r="AQ1284" s="169"/>
      <c r="AR1284" s="169"/>
      <c r="AS1284" s="169"/>
      <c r="AT1284" s="169"/>
      <c r="AU1284" s="169"/>
      <c r="AV1284" s="170"/>
    </row>
    <row r="1291" spans="35:48" x14ac:dyDescent="0.25">
      <c r="AI1291" s="169"/>
      <c r="AJ1291" s="169"/>
      <c r="AK1291" s="169"/>
      <c r="AL1291" s="169"/>
      <c r="AM1291" s="169"/>
      <c r="AN1291" s="169"/>
      <c r="AO1291" s="169"/>
      <c r="AP1291" s="169"/>
      <c r="AQ1291" s="169"/>
      <c r="AR1291" s="169"/>
      <c r="AS1291" s="169"/>
      <c r="AT1291" s="169"/>
      <c r="AU1291" s="170"/>
      <c r="AV1291" s="169"/>
    </row>
    <row r="1294" spans="35:48" x14ac:dyDescent="0.25">
      <c r="AQ1294" s="169"/>
      <c r="AR1294" s="169"/>
      <c r="AS1294" s="169"/>
      <c r="AT1294" s="169"/>
      <c r="AU1294" s="169"/>
      <c r="AV1294" s="170"/>
    </row>
    <row r="1295" spans="35:48" x14ac:dyDescent="0.25">
      <c r="AQ1295" s="170"/>
      <c r="AR1295" s="169"/>
      <c r="AS1295" s="169"/>
      <c r="AT1295" s="169"/>
      <c r="AU1295" s="169"/>
      <c r="AV1295" s="169"/>
    </row>
    <row r="1299" spans="37:48" x14ac:dyDescent="0.25">
      <c r="AQ1299" s="169"/>
      <c r="AR1299" s="169"/>
      <c r="AS1299" s="169"/>
      <c r="AT1299" s="170"/>
      <c r="AU1299" s="169"/>
      <c r="AV1299" s="169"/>
    </row>
    <row r="1304" spans="37:48" x14ac:dyDescent="0.25">
      <c r="AQ1304" s="169"/>
      <c r="AR1304" s="169"/>
      <c r="AS1304" s="169"/>
      <c r="AT1304" s="169"/>
      <c r="AU1304" s="169"/>
      <c r="AV1304" s="170"/>
    </row>
    <row r="1307" spans="37:48" x14ac:dyDescent="0.25">
      <c r="AQ1307" s="169"/>
      <c r="AR1307" s="169"/>
      <c r="AS1307" s="169"/>
      <c r="AT1307" s="169"/>
      <c r="AU1307" s="170"/>
      <c r="AV1307" s="169"/>
    </row>
    <row r="1308" spans="37:48" x14ac:dyDescent="0.25">
      <c r="AQ1308" s="169"/>
      <c r="AR1308" s="170"/>
      <c r="AS1308" s="169"/>
      <c r="AT1308" s="169"/>
      <c r="AU1308" s="169"/>
      <c r="AV1308" s="169"/>
    </row>
    <row r="1309" spans="37:48" x14ac:dyDescent="0.25">
      <c r="AK1309" s="170"/>
      <c r="AL1309" s="169"/>
      <c r="AM1309" s="169"/>
      <c r="AN1309" s="169"/>
      <c r="AO1309" s="169"/>
      <c r="AP1309" s="169"/>
      <c r="AQ1309" s="169"/>
      <c r="AR1309" s="169"/>
      <c r="AS1309" s="169"/>
      <c r="AT1309" s="169"/>
      <c r="AU1309" s="169"/>
      <c r="AV1309" s="169"/>
    </row>
    <row r="1310" spans="37:48" x14ac:dyDescent="0.25">
      <c r="AK1310" s="170"/>
      <c r="AL1310" s="169"/>
      <c r="AM1310" s="169"/>
      <c r="AN1310" s="169"/>
      <c r="AO1310" s="169"/>
      <c r="AP1310" s="169"/>
      <c r="AQ1310" s="169"/>
      <c r="AR1310" s="169"/>
      <c r="AS1310" s="169"/>
      <c r="AT1310" s="169"/>
      <c r="AU1310" s="169"/>
      <c r="AV1310" s="169"/>
    </row>
    <row r="1311" spans="37:48" x14ac:dyDescent="0.25">
      <c r="AK1311" s="170"/>
      <c r="AL1311" s="169"/>
      <c r="AM1311" s="169"/>
      <c r="AN1311" s="169"/>
      <c r="AO1311" s="169"/>
      <c r="AP1311" s="169"/>
      <c r="AQ1311" s="169"/>
      <c r="AR1311" s="169"/>
      <c r="AS1311" s="169"/>
      <c r="AT1311" s="169"/>
      <c r="AU1311" s="169"/>
      <c r="AV1311" s="169"/>
    </row>
    <row r="1314" spans="37:48" x14ac:dyDescent="0.25">
      <c r="AK1314" s="169"/>
      <c r="AL1314" s="169"/>
      <c r="AM1314" s="169"/>
      <c r="AN1314" s="169"/>
      <c r="AO1314" s="169"/>
      <c r="AP1314" s="169"/>
      <c r="AQ1314" s="169"/>
      <c r="AR1314" s="169"/>
      <c r="AS1314" s="169"/>
      <c r="AT1314" s="169"/>
      <c r="AU1314" s="169"/>
      <c r="AV1314" s="170"/>
    </row>
    <row r="1315" spans="37:48" x14ac:dyDescent="0.25">
      <c r="AK1315" s="170"/>
      <c r="AL1315" s="169"/>
      <c r="AM1315" s="169"/>
      <c r="AN1315" s="169"/>
      <c r="AO1315" s="169"/>
      <c r="AP1315" s="169"/>
      <c r="AQ1315" s="169"/>
      <c r="AR1315" s="169"/>
      <c r="AS1315" s="169"/>
      <c r="AT1315" s="169"/>
      <c r="AU1315" s="169"/>
      <c r="AV1315" s="169"/>
    </row>
    <row r="1316" spans="37:48" x14ac:dyDescent="0.25">
      <c r="AK1316" s="170"/>
      <c r="AL1316" s="169"/>
      <c r="AM1316" s="169"/>
      <c r="AN1316" s="169"/>
      <c r="AO1316" s="169"/>
      <c r="AP1316" s="169"/>
      <c r="AQ1316" s="169"/>
      <c r="AR1316" s="169"/>
      <c r="AS1316" s="169"/>
      <c r="AT1316" s="169"/>
      <c r="AU1316" s="169"/>
      <c r="AV1316" s="169"/>
    </row>
    <row r="1317" spans="37:48" x14ac:dyDescent="0.25">
      <c r="AK1317" s="170"/>
      <c r="AL1317" s="169"/>
      <c r="AM1317" s="169"/>
      <c r="AN1317" s="169"/>
      <c r="AO1317" s="169"/>
      <c r="AP1317" s="169"/>
      <c r="AQ1317" s="169"/>
      <c r="AR1317" s="169"/>
      <c r="AS1317" s="169"/>
      <c r="AT1317" s="169"/>
      <c r="AU1317" s="169"/>
      <c r="AV1317" s="169"/>
    </row>
    <row r="1318" spans="37:48" x14ac:dyDescent="0.25">
      <c r="AK1318" s="170"/>
      <c r="AL1318" s="169"/>
      <c r="AM1318" s="169"/>
      <c r="AN1318" s="169"/>
      <c r="AO1318" s="169"/>
      <c r="AP1318" s="169"/>
      <c r="AQ1318" s="169"/>
      <c r="AR1318" s="169"/>
      <c r="AS1318" s="169"/>
      <c r="AT1318" s="169"/>
      <c r="AU1318" s="169"/>
      <c r="AV1318" s="169"/>
    </row>
    <row r="1319" spans="37:48" x14ac:dyDescent="0.25">
      <c r="AK1319" s="170"/>
      <c r="AL1319" s="169"/>
      <c r="AM1319" s="169"/>
      <c r="AN1319" s="169"/>
      <c r="AO1319" s="169"/>
      <c r="AP1319" s="169"/>
      <c r="AQ1319" s="169"/>
      <c r="AR1319" s="169"/>
      <c r="AS1319" s="169"/>
      <c r="AT1319" s="169"/>
      <c r="AU1319" s="169"/>
      <c r="AV1319" s="169"/>
    </row>
    <row r="1320" spans="37:48" x14ac:dyDescent="0.25">
      <c r="AK1320" s="169"/>
      <c r="AL1320" s="169"/>
      <c r="AM1320" s="169"/>
      <c r="AN1320" s="169"/>
      <c r="AO1320" s="169"/>
      <c r="AP1320" s="169"/>
      <c r="AQ1320" s="169"/>
      <c r="AR1320" s="169"/>
      <c r="AS1320" s="169"/>
      <c r="AT1320" s="169"/>
      <c r="AU1320" s="170"/>
      <c r="AV1320" s="169"/>
    </row>
  </sheetData>
  <dataValidations count="4">
    <dataValidation type="list" allowBlank="1" showInputMessage="1" showErrorMessage="1" errorTitle="AdCal Data Error" error="Must be integer from 0 to 2, or blank" promptTitle="Load Show Option ______________" prompt="0 or blank: no LoadShow_x000a_1 : LoadShow before any LoadInc or LoadMod_x000a_2 : LoadShow after any LoadInc or LoadMod" sqref="I7" xr:uid="{00000000-0002-0000-0300-000000000000}">
      <formula1>_Int02</formula1>
    </dataValidation>
    <dataValidation type="list" allowBlank="1" showInputMessage="1" showErrorMessage="1" errorTitle="AdCal Data Error" error="Must be integer from 0 to 3, or blank" promptTitle="Load Mod Workbook Option" prompt="0 (or blank): no WB mod_x000a_Otherwise sequence is_x000a_1: WB mod, AutoMaint, PS_x000a_2: AutoMaint, WB mod,  PS_x000a_3: AutoMaint, PS, WB mod" sqref="I9" xr:uid="{00000000-0002-0000-0300-000001000000}">
      <formula1>_Int03</formula1>
    </dataValidation>
    <dataValidation type="whole" allowBlank="1" showInputMessage="1" showErrorMessage="1" errorTitle="AdCal Data Error" error="Must be in range 0 to 100000 MW (or blank)" promptTitle="MinGenFloor" prompt="Floor MW level for MinGen" sqref="L9" xr:uid="{00000000-0002-0000-0300-000002000000}">
      <formula1>0</formula1>
      <formula2>100000</formula2>
    </dataValidation>
    <dataValidation type="decimal" allowBlank="1" showInputMessage="1" showErrorMessage="1" errorTitle="AdCal Data Error" error="Must be in range 0 to 1 (or blank)" promptTitle="MinGenProp" prompt="Proportion of demand that must remain for fully dispatchable plant after subtracting gen in LoadMod workbook." sqref="K9" xr:uid="{00000000-0002-0000-0300-000003000000}">
      <formula1>0</formula1>
      <formula2>1</formula2>
    </dataValidation>
  </dataValidations>
  <printOptions headings="1"/>
  <pageMargins left="0.74803149606299213" right="0.74803149606299213" top="0.98425196850393704" bottom="0.98425196850393704" header="0.51181102362204722" footer="0.51181102362204722"/>
  <pageSetup paperSize="9"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5397" r:id="rId4" name="Button 5">
              <controlPr defaultSize="0" print="0" autoFill="0" autoPict="0" macro="[0]!UpdateLoadFigures">
                <anchor moveWithCells="1" sizeWithCells="1">
                  <from>
                    <xdr:col>13</xdr:col>
                    <xdr:colOff>6350</xdr:colOff>
                    <xdr:row>6</xdr:row>
                    <xdr:rowOff>69850</xdr:rowOff>
                  </from>
                  <to>
                    <xdr:col>15</xdr:col>
                    <xdr:colOff>603250</xdr:colOff>
                    <xdr:row>9</xdr:row>
                    <xdr:rowOff>152400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iab7cdb7554d4997ae876b11632fa575 xmlns="3cada6dc-2705-46ed-bab2-0b2cd6d935ca">
      <Terms xmlns="http://schemas.microsoft.com/office/infopath/2007/PartnerControls"/>
    </iab7cdb7554d4997ae876b11632fa575>
    <TaxCatchAll xmlns="3cada6dc-2705-46ed-bab2-0b2cd6d935ca"/>
    <Recommended_x0020_by_x003a_ xmlns="4fc8c84d-cd9b-43c3-8e8c-7058ecb9d5e9" xsi:nil="true"/>
    <Area_x0020_related_x0020_to_x003a_ xmlns="4fc8c84d-cd9b-43c3-8e8c-7058ecb9d5e9">Data and Modelling</Area_x0020_related_x0020_to_x003a_>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935F0E9A826994791EF320C96E0E6CF" ma:contentTypeVersion="7" ma:contentTypeDescription="Create a new document." ma:contentTypeScope="" ma:versionID="c4960b8a59820e122882017612a43238">
  <xsd:schema xmlns:xsd="http://www.w3.org/2001/XMLSchema" xmlns:xs="http://www.w3.org/2001/XMLSchema" xmlns:p="http://schemas.microsoft.com/office/2006/metadata/properties" xmlns:ns2="4fc8c84d-cd9b-43c3-8e8c-7058ecb9d5e9" xmlns:ns3="3cada6dc-2705-46ed-bab2-0b2cd6d935ca" targetNamespace="http://schemas.microsoft.com/office/2006/metadata/properties" ma:root="true" ma:fieldsID="b22d63b0c1982f56e2bbf1d8380f1590" ns2:_="" ns3:_="">
    <xsd:import namespace="4fc8c84d-cd9b-43c3-8e8c-7058ecb9d5e9"/>
    <xsd:import namespace="3cada6dc-2705-46ed-bab2-0b2cd6d935ca"/>
    <xsd:element name="properties">
      <xsd:complexType>
        <xsd:sequence>
          <xsd:element name="documentManagement">
            <xsd:complexType>
              <xsd:all>
                <xsd:element ref="ns2:Recommended_x0020_by_x003a_" minOccurs="0"/>
                <xsd:element ref="ns2:Area_x0020_related_x0020_to_x003a_" minOccurs="0"/>
                <xsd:element ref="ns3:iab7cdb7554d4997ae876b11632fa575" minOccurs="0"/>
                <xsd:element ref="ns3:TaxCatchAll" minOccurs="0"/>
                <xsd:element ref="ns3:TaxCatchAllLabe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c8c84d-cd9b-43c3-8e8c-7058ecb9d5e9" elementFormDefault="qualified">
    <xsd:import namespace="http://schemas.microsoft.com/office/2006/documentManagement/types"/>
    <xsd:import namespace="http://schemas.microsoft.com/office/infopath/2007/PartnerControls"/>
    <xsd:element name="Recommended_x0020_by_x003a_" ma:index="4" nillable="true" ma:displayName="Recommended by:" ma:internalName="Recommended_x0020_by_x003a_" ma:readOnly="false">
      <xsd:simpleType>
        <xsd:restriction base="dms:Text">
          <xsd:maxLength value="255"/>
        </xsd:restriction>
      </xsd:simpleType>
    </xsd:element>
    <xsd:element name="Area_x0020_related_x0020_to_x003a_" ma:index="5" nillable="true" ma:displayName="Area related to:" ma:default="Data and Modelling" ma:format="Dropdown" ma:internalName="Area_x0020_related_x0020_to_x003a_" ma:readOnly="false">
      <xsd:simpleType>
        <xsd:restriction base="dms:Choice">
          <xsd:enumeration value="Data and Modelling"/>
          <xsd:enumeration value="Stakeholder Engagement"/>
          <xsd:enumeration value="None of above"/>
        </xsd:restriction>
      </xsd:simpleType>
    </xsd:element>
  </xsd:schema>
  <xsd:schema xmlns:xsd="http://www.w3.org/2001/XMLSchema" xmlns:xs="http://www.w3.org/2001/XMLSchema" xmlns:dms="http://schemas.microsoft.com/office/2006/documentManagement/types" xmlns:pc="http://schemas.microsoft.com/office/infopath/2007/PartnerControls" targetNamespace="3cada6dc-2705-46ed-bab2-0b2cd6d935ca" elementFormDefault="qualified">
    <xsd:import namespace="http://schemas.microsoft.com/office/2006/documentManagement/types"/>
    <xsd:import namespace="http://schemas.microsoft.com/office/infopath/2007/PartnerControls"/>
    <xsd:element name="iab7cdb7554d4997ae876b11632fa575" ma:index="10" nillable="true" ma:taxonomy="true" ma:internalName="iab7cdb7554d4997ae876b11632fa575" ma:taxonomyFieldName="File_x0020_Category" ma:displayName="File Category" ma:default="" ma:fieldId="{2ab7cdb7-554d-4997-ae87-6b11632fa575}" ma:taxonomyMulti="true" ma:sspId="bba0571d-0b8e-466e-908c-4c59ad63fd5c" ma:termSetId="d6e1f201-92b0-484d-8c3e-6dc5f6daf183" ma:anchorId="00000000-0000-0000-0000-000000000000" ma:open="false" ma:isKeyword="false">
      <xsd:complexType>
        <xsd:sequence>
          <xsd:element ref="pc:Terms" minOccurs="0" maxOccurs="1"/>
        </xsd:sequence>
      </xsd:complexType>
    </xsd:element>
    <xsd:element name="TaxCatchAll" ma:index="11" nillable="true" ma:displayName="Taxonomy Catch All Column" ma:hidden="true" ma:list="{f9f166d9-cd70-4927-945b-d626157664d9}" ma:internalName="TaxCatchAll" ma:showField="CatchAllData" ma:web="486e38ce-fcad-4d74-902d-a71c97f12425">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hidden="true" ma:list="{f9f166d9-cd70-4927-945b-d626157664d9}" ma:internalName="TaxCatchAllLabel" ma:readOnly="true" ma:showField="CatchAllDataLabel" ma:web="486e38ce-fcad-4d74-902d-a71c97f1242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6BD8BD-DD40-46FB-A205-B2DE7DBAB1EF}">
  <ds:schemaRefs>
    <ds:schemaRef ds:uri="http://schemas.microsoft.com/sharepoint/v3/contenttype/forms"/>
  </ds:schemaRefs>
</ds:datastoreItem>
</file>

<file path=customXml/itemProps2.xml><?xml version="1.0" encoding="utf-8"?>
<ds:datastoreItem xmlns:ds="http://schemas.openxmlformats.org/officeDocument/2006/customXml" ds:itemID="{6EBC2F31-9EB3-4E29-AC3F-1B56FEF4C71F}">
  <ds:schemaRefs>
    <ds:schemaRef ds:uri="http://schemas.microsoft.com/office/2006/metadata/properties"/>
    <ds:schemaRef ds:uri="http://purl.org/dc/dcmitype/"/>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3cada6dc-2705-46ed-bab2-0b2cd6d935ca"/>
    <ds:schemaRef ds:uri="http://www.w3.org/XML/1998/namespace"/>
    <ds:schemaRef ds:uri="http://purl.org/dc/elements/1.1/"/>
    <ds:schemaRef ds:uri="4fc8c84d-cd9b-43c3-8e8c-7058ecb9d5e9"/>
  </ds:schemaRefs>
</ds:datastoreItem>
</file>

<file path=customXml/itemProps3.xml><?xml version="1.0" encoding="utf-8"?>
<ds:datastoreItem xmlns:ds="http://schemas.openxmlformats.org/officeDocument/2006/customXml" ds:itemID="{1159F613-5D58-4C1D-B6D1-E2ED84C370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c8c84d-cd9b-43c3-8e8c-7058ecb9d5e9"/>
    <ds:schemaRef ds:uri="3cada6dc-2705-46ed-bab2-0b2cd6d935c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ReadMe</vt:lpstr>
      <vt:lpstr>Control</vt:lpstr>
      <vt:lpstr>GenA</vt:lpstr>
      <vt:lpstr>LoadA</vt:lpstr>
      <vt:lpstr>_Int02</vt:lpstr>
      <vt:lpstr>_Int03</vt:lpstr>
      <vt:lpstr>AdjType</vt:lpstr>
      <vt:lpstr>CodeCap</vt:lpstr>
      <vt:lpstr>LOLType</vt:lpstr>
      <vt:lpstr>Maint</vt:lpstr>
      <vt:lpstr>MinGenMode</vt:lpstr>
      <vt:lpstr>NoYes</vt:lpstr>
      <vt:lpstr>Rank</vt:lpstr>
      <vt:lpstr>SepComb</vt:lpstr>
      <vt:lpstr>SysID</vt:lpstr>
      <vt:lpstr>TargType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 Harpur</dc:creator>
  <cp:keywords>Stand-alone</cp:keywords>
  <cp:lastModifiedBy>Gareth McLorn</cp:lastModifiedBy>
  <dcterms:created xsi:type="dcterms:W3CDTF">2017-01-06T12:35:46Z</dcterms:created>
  <dcterms:modified xsi:type="dcterms:W3CDTF">2024-06-21T07:49:26Z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0x0101002935F0E9A826994791EF320C96E0E6CF</vt:lpwstr>
  </property>
  <property fmtid="{D5CDD505-2E9C-101B-9397-08002B2CF9AE}" pid="3" name="File Category">
    <vt:lpwstr/>
  </property>
</Properties>
</file>