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<sst xmlns="http://schemas.openxmlformats.org/spreadsheetml/2006/main" uniqueCount="164">
  <si>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</si>
  <si>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</si>
  <si>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</si>
  <si>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</si>
  <si>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</si>
  <si>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</si>
  <si>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A0616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</si>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</sst>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6" sqref="H106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 t="s">
        <v>0</v>
      </c>
      <c r="C3" s="2"/>
      <c r="D3" s="2"/>
      <c r="E3" s="2"/>
      <c r="F3" s="2"/>
      <c r="G3" s="2"/>
      <c r="H3" s="2"/>
    </row>
    <row r="4" spans="1:8">
      <c r="A4" s="2"/>
      <c r="B4" s="2" t="s">
        <v>1</v>
      </c>
      <c r="C4" s="2"/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 t="s">
        <v>2</v>
      </c>
      <c r="C6" s="2"/>
      <c r="D6" s="2"/>
      <c r="E6" s="2"/>
      <c r="F6" s="2"/>
      <c r="G6" s="2"/>
      <c r="H6" s="2"/>
    </row>
    <row r="7" spans="1:8">
      <c r="A7" s="3" t="s">
        <v>3</v>
      </c>
      <c r="B7" s="4" t="s">
        <v>4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</row>
    <row r="8" spans="1:8">
      <c r="A8" s="3" t="s">
        <v>6</v>
      </c>
      <c r="B8" s="2" t="s">
        <v>7</v>
      </c>
      <c r="C8" s="2"/>
      <c r="D8" s="2"/>
      <c r="E8" s="2"/>
      <c r="F8" s="2"/>
      <c r="G8" s="2"/>
      <c r="H8" s="2"/>
    </row>
    <row r="9" spans="1:8">
      <c r="A9" s="3" t="s">
        <v>8</v>
      </c>
      <c r="B9" s="2" t="s">
        <v>9</v>
      </c>
      <c r="C9" s="2"/>
      <c r="D9" s="2"/>
      <c r="E9" s="2"/>
      <c r="F9" s="2"/>
      <c r="G9" s="2"/>
      <c r="H9" s="2"/>
    </row>
    <row r="10" spans="1:8">
      <c r="A10" s="2"/>
      <c r="B10" s="2" t="s">
        <v>10</v>
      </c>
      <c r="C10" s="7" t="s">
        <v>11</v>
      </c>
      <c r="D10" s="7" t="s">
        <v>11</v>
      </c>
      <c r="E10" s="7" t="s">
        <v>11</v>
      </c>
      <c r="F10" s="7" t="s">
        <v>11</v>
      </c>
      <c r="G10" s="7" t="s">
        <v>11</v>
      </c>
      <c r="H10" s="7" t="s">
        <v>11</v>
      </c>
    </row>
    <row r="11" spans="1:8">
      <c r="A11" s="2"/>
      <c r="B11" s="2" t="s">
        <v>12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>
      <c r="A12" s="2"/>
      <c r="B12" s="2" t="s">
        <v>13</v>
      </c>
      <c r="C12" s="7" t="s">
        <v>14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14</v>
      </c>
    </row>
    <row r="13" spans="1:8">
      <c r="A13" s="2"/>
      <c r="B13" s="2" t="s">
        <v>15</v>
      </c>
      <c r="C13" s="2"/>
      <c r="D13" s="2"/>
      <c r="E13" s="2"/>
      <c r="F13" s="2"/>
      <c r="G13" s="2"/>
      <c r="H13" s="2"/>
    </row>
    <row r="14" spans="1:8">
      <c r="A14" s="2"/>
      <c r="B14" s="2" t="s">
        <v>16</v>
      </c>
      <c r="C14" s="2"/>
      <c r="D14" s="2"/>
      <c r="E14" s="2"/>
      <c r="F14" s="2"/>
      <c r="G14" s="2"/>
      <c r="H14" s="2"/>
    </row>
    <row r="15" spans="1:8">
      <c r="A15" s="4"/>
      <c r="B15" s="4" t="s">
        <v>17</v>
      </c>
      <c r="C15" s="2"/>
      <c r="D15" s="2"/>
      <c r="E15" s="2"/>
      <c r="F15" s="2"/>
      <c r="G15" s="2"/>
      <c r="H15" s="2"/>
    </row>
    <row r="16" spans="1:8">
      <c r="A16" s="2"/>
      <c r="B16" s="2" t="s">
        <v>18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>
      <c r="A17" s="2"/>
      <c r="B17" s="2" t="s">
        <v>19</v>
      </c>
      <c r="C17" s="2"/>
      <c r="D17" s="2"/>
      <c r="E17" s="2"/>
      <c r="F17" s="2"/>
      <c r="G17" s="2"/>
      <c r="H17" s="2"/>
    </row>
    <row r="18" spans="1:8">
      <c r="A18" s="2"/>
      <c r="B18" s="2" t="s">
        <v>20</v>
      </c>
      <c r="C18" s="2"/>
      <c r="D18" s="2"/>
      <c r="E18" s="2"/>
      <c r="F18" s="2"/>
      <c r="G18" s="2"/>
      <c r="H18" s="2"/>
    </row>
    <row r="19" spans="1:8">
      <c r="A19" s="2"/>
      <c r="B19" s="2" t="s">
        <v>21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>
      <c r="A20" s="2"/>
      <c r="B20" s="2" t="s">
        <v>22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>
      <c r="A21" s="2"/>
      <c r="B21" s="2" t="s">
        <v>23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>
      <c r="A22" s="2"/>
      <c r="B22" s="2" t="s">
        <v>24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>
      <c r="A23" s="2"/>
      <c r="B23" s="2" t="s">
        <v>25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>
      <c r="A24" s="5"/>
      <c r="B24" s="5" t="s">
        <v>26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 t="s">
        <v>27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11" t="str">
        <f>H24/6.35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 t="s">
        <v>28</v>
      </c>
      <c r="C28" s="2"/>
      <c r="D28" s="2"/>
      <c r="E28" s="2"/>
      <c r="F28" s="2"/>
      <c r="G28" s="2"/>
      <c r="H28" s="2"/>
    </row>
    <row r="29" spans="1:8">
      <c r="A29" s="4" t="s">
        <v>29</v>
      </c>
      <c r="B29" s="4" t="s">
        <v>30</v>
      </c>
      <c r="C29" s="2"/>
      <c r="D29" s="2"/>
      <c r="E29" s="2"/>
      <c r="F29" s="2"/>
      <c r="G29" s="2"/>
      <c r="H29" s="2"/>
    </row>
    <row r="30" spans="1:8">
      <c r="A30" s="2" t="s">
        <v>31</v>
      </c>
      <c r="B30" s="2" t="s">
        <v>32</v>
      </c>
      <c r="C30" s="7" t="s">
        <v>11</v>
      </c>
      <c r="D30" s="7" t="s">
        <v>11</v>
      </c>
      <c r="E30" s="7" t="s">
        <v>11</v>
      </c>
      <c r="F30" s="7" t="s">
        <v>11</v>
      </c>
      <c r="G30" s="7" t="s">
        <v>11</v>
      </c>
      <c r="H30" s="7" t="s">
        <v>11</v>
      </c>
    </row>
    <row r="31" spans="1:8">
      <c r="A31" s="2" t="s">
        <v>33</v>
      </c>
      <c r="B31" s="2" t="s">
        <v>34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 spans="1:8">
      <c r="A32" s="2" t="s">
        <v>35</v>
      </c>
      <c r="B32" s="2" t="s">
        <v>36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 t="s">
        <v>37</v>
      </c>
      <c r="B33" s="2" t="s">
        <v>38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 t="s">
        <v>39</v>
      </c>
      <c r="B34" s="2" t="s">
        <v>40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  <row r="35" spans="1:8">
      <c r="A35" s="2" t="s">
        <v>41</v>
      </c>
      <c r="B35" s="2" t="s">
        <v>42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 t="s">
        <v>43</v>
      </c>
      <c r="B36" s="2" t="s">
        <v>44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 t="s">
        <v>49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 t="s">
        <v>29</v>
      </c>
      <c r="B40" s="4" t="s">
        <v>50</v>
      </c>
      <c r="C40" s="2"/>
      <c r="D40" s="2"/>
      <c r="E40" s="2"/>
      <c r="F40" s="2"/>
      <c r="G40" s="2"/>
      <c r="H40" s="2"/>
    </row>
    <row r="41" spans="1:8">
      <c r="A41" s="2" t="s">
        <v>51</v>
      </c>
      <c r="B41" s="2" t="s">
        <v>52</v>
      </c>
      <c r="C41" s="7" t="s">
        <v>53</v>
      </c>
      <c r="D41" s="7" t="s">
        <v>53</v>
      </c>
      <c r="E41" s="7" t="s">
        <v>53</v>
      </c>
      <c r="F41" s="7" t="s">
        <v>53</v>
      </c>
      <c r="G41" s="7" t="s">
        <v>53</v>
      </c>
      <c r="H41" s="7" t="s">
        <v>53</v>
      </c>
    </row>
    <row r="42" spans="1:8">
      <c r="A42" s="2" t="s">
        <v>54</v>
      </c>
      <c r="B42" s="2" t="s">
        <v>55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</row>
    <row r="43" spans="1:8">
      <c r="A43" s="2" t="s">
        <v>56</v>
      </c>
      <c r="B43" s="2" t="s">
        <v>57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</row>
    <row r="44" spans="1:8">
      <c r="A44" s="2" t="s">
        <v>58</v>
      </c>
      <c r="B44" s="2" t="s">
        <v>59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 t="s">
        <v>60</v>
      </c>
      <c r="B45" s="2" t="s">
        <v>61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 t="s">
        <v>62</v>
      </c>
      <c r="B46" s="2" t="s">
        <v>63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</row>
    <row r="47" spans="1:8">
      <c r="A47" s="2" t="s">
        <v>64</v>
      </c>
      <c r="B47" s="2" t="s">
        <v>65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 spans="1:8">
      <c r="A48" s="2" t="s">
        <v>66</v>
      </c>
      <c r="B48" s="2" t="s">
        <v>67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15">
        <v>0.95</v>
      </c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4" t="str">
        <f>IF(ISNA((H45+H46)*(1+(1-H48))/H16),0,((H45+H46)*(1+(1-H48))/H16))</f>
        <v>0</v>
      </c>
    </row>
    <row r="50" spans="1:8">
      <c r="A50" s="4" t="s">
        <v>29</v>
      </c>
      <c r="B50" s="4" t="s">
        <v>69</v>
      </c>
      <c r="C50" s="2"/>
      <c r="D50" s="2"/>
      <c r="E50" s="2"/>
      <c r="F50" s="2"/>
      <c r="G50" s="2"/>
      <c r="H50" s="2"/>
    </row>
    <row r="51" spans="1:8">
      <c r="A51" s="2" t="s">
        <v>70</v>
      </c>
      <c r="B51" s="2" t="s">
        <v>71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</row>
    <row r="52" spans="1:8">
      <c r="A52" s="2" t="s">
        <v>72</v>
      </c>
      <c r="B52" s="2" t="s">
        <v>65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16">
        <v>35</v>
      </c>
    </row>
    <row r="53" spans="1:8">
      <c r="A53" s="2"/>
      <c r="B53" s="6" t="s">
        <v>73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4" t="str">
        <f>(H51/3600)*H52</f>
        <v>0</v>
      </c>
    </row>
    <row r="54" spans="1:8">
      <c r="A54" s="4" t="s">
        <v>29</v>
      </c>
      <c r="B54" s="4" t="s">
        <v>74</v>
      </c>
      <c r="C54" s="2"/>
      <c r="D54" s="2"/>
      <c r="E54" s="2"/>
      <c r="F54" s="2"/>
      <c r="G54" s="2"/>
      <c r="H54" s="2"/>
    </row>
    <row r="55" spans="1:8">
      <c r="A55" s="2" t="s">
        <v>75</v>
      </c>
      <c r="B55" s="2" t="s">
        <v>71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</row>
    <row r="56" spans="1:8">
      <c r="A56" s="2" t="s">
        <v>76</v>
      </c>
      <c r="B56" s="2" t="s">
        <v>65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16">
        <v>45</v>
      </c>
    </row>
    <row r="57" spans="1:8">
      <c r="A57" s="2" t="s">
        <v>77</v>
      </c>
      <c r="B57" s="2" t="s">
        <v>78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2" t="str">
        <f>(H55/3600)*H56</f>
        <v>0</v>
      </c>
    </row>
    <row r="58" spans="1:8">
      <c r="A58" s="2" t="s">
        <v>79</v>
      </c>
      <c r="B58" s="2" t="s">
        <v>67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15">
        <v>0.95</v>
      </c>
    </row>
    <row r="59" spans="1:8" customHeight="1" ht="1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6" t="s">
        <v>80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4" t="str">
        <f>H57*(1+(1-H58))</f>
        <v>0</v>
      </c>
    </row>
    <row r="61" spans="1:8">
      <c r="A61" s="4" t="s">
        <v>29</v>
      </c>
      <c r="B61" s="4" t="s">
        <v>81</v>
      </c>
      <c r="C61" s="2"/>
      <c r="D61" s="2"/>
      <c r="E61" s="2"/>
      <c r="F61" s="2"/>
      <c r="G61" s="2"/>
      <c r="H61" s="2"/>
    </row>
    <row r="62" spans="1:8">
      <c r="A62" s="2" t="s">
        <v>82</v>
      </c>
      <c r="B62" s="2" t="s">
        <v>71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</row>
    <row r="63" spans="1:8">
      <c r="A63" s="2" t="s">
        <v>83</v>
      </c>
      <c r="B63" s="2" t="s">
        <v>65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16">
        <v>45</v>
      </c>
    </row>
    <row r="64" spans="1:8">
      <c r="A64" s="2" t="s">
        <v>84</v>
      </c>
      <c r="B64" s="2" t="s">
        <v>85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2" t="str">
        <f>(H62/3600)*H63</f>
        <v>0</v>
      </c>
    </row>
    <row r="65" spans="1:8">
      <c r="A65" s="2"/>
      <c r="B65" s="6" t="s">
        <v>86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4" t="str">
        <f>(H62/3600)*H63</f>
        <v>0</v>
      </c>
    </row>
    <row r="66" spans="1:8">
      <c r="A66" s="4" t="s">
        <v>29</v>
      </c>
      <c r="B66" s="4" t="s">
        <v>87</v>
      </c>
      <c r="C66" s="7" t="s">
        <v>88</v>
      </c>
      <c r="D66" s="7" t="s">
        <v>88</v>
      </c>
      <c r="E66" s="7" t="s">
        <v>88</v>
      </c>
      <c r="F66" s="7" t="s">
        <v>88</v>
      </c>
      <c r="G66" s="7" t="s">
        <v>88</v>
      </c>
      <c r="H66" s="7" t="s">
        <v>88</v>
      </c>
    </row>
    <row r="67" spans="1:8">
      <c r="A67" s="2" t="s">
        <v>89</v>
      </c>
      <c r="B67" s="2" t="s">
        <v>90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</row>
    <row r="68" spans="1:8">
      <c r="A68" s="2" t="s">
        <v>91</v>
      </c>
      <c r="B68" s="2" t="s">
        <v>92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</row>
    <row r="69" spans="1:8">
      <c r="A69" s="2" t="s">
        <v>93</v>
      </c>
      <c r="B69" s="2" t="s">
        <v>94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15">
        <v>0.95</v>
      </c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4" t="str">
        <f>IF(ISNA((H67/3600)*H68 * (1 + (1 - H69 ))),0,((H67/3600)*H68 * (1 + (1 - H69 ))))</f>
        <v>0</v>
      </c>
    </row>
    <row r="71" spans="1:8">
      <c r="A71" s="4" t="s">
        <v>29</v>
      </c>
      <c r="B71" s="4" t="s">
        <v>96</v>
      </c>
      <c r="C71" s="7" t="s">
        <v>97</v>
      </c>
      <c r="D71" s="7" t="s">
        <v>97</v>
      </c>
      <c r="E71" s="7" t="s">
        <v>97</v>
      </c>
      <c r="F71" s="7" t="s">
        <v>97</v>
      </c>
      <c r="G71" s="7" t="s">
        <v>97</v>
      </c>
      <c r="H71" s="7" t="s">
        <v>97</v>
      </c>
    </row>
    <row r="72" spans="1:8">
      <c r="A72" s="2" t="s">
        <v>98</v>
      </c>
      <c r="B72" s="2" t="s">
        <v>71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</row>
    <row r="73" spans="1:8">
      <c r="A73" s="2" t="s">
        <v>99</v>
      </c>
      <c r="B73" s="2" t="s">
        <v>100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</row>
    <row r="74" spans="1:8">
      <c r="A74" s="2"/>
      <c r="B74" s="6" t="s">
        <v>101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4" t="str">
        <f>IF(ISNA((H72/3600)*H73),0,((H72/3600)*H73))</f>
        <v>0</v>
      </c>
    </row>
    <row r="75" spans="1:8">
      <c r="A75" s="4" t="s">
        <v>29</v>
      </c>
      <c r="B75" s="4" t="s">
        <v>102</v>
      </c>
      <c r="C75" s="7" t="s">
        <v>103</v>
      </c>
      <c r="D75" s="7" t="s">
        <v>103</v>
      </c>
      <c r="E75" s="7" t="s">
        <v>103</v>
      </c>
      <c r="F75" s="7" t="s">
        <v>103</v>
      </c>
      <c r="G75" s="7" t="s">
        <v>103</v>
      </c>
      <c r="H75" s="7" t="s">
        <v>103</v>
      </c>
    </row>
    <row r="76" spans="1:8">
      <c r="A76" s="2" t="s">
        <v>104</v>
      </c>
      <c r="B76" s="2" t="s">
        <v>71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</row>
    <row r="77" spans="1:8">
      <c r="A77" s="2" t="s">
        <v>105</v>
      </c>
      <c r="B77" s="2" t="s">
        <v>100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</row>
    <row r="78" spans="1:8">
      <c r="A78" s="2"/>
      <c r="B78" s="6" t="s">
        <v>106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4" t="str">
        <f>IF(ISNA(H77),0,(H76/3600)*H77)</f>
        <v>0</v>
      </c>
    </row>
    <row r="79" spans="1:8">
      <c r="A79" s="4" t="s">
        <v>29</v>
      </c>
      <c r="B79" s="4" t="s">
        <v>107</v>
      </c>
      <c r="C79" s="2"/>
      <c r="D79" s="2"/>
      <c r="E79" s="2"/>
      <c r="F79" s="2"/>
      <c r="G79" s="2"/>
      <c r="H79" s="2"/>
    </row>
    <row r="80" spans="1:8">
      <c r="A80" s="2" t="s">
        <v>108</v>
      </c>
      <c r="B80" s="2" t="s">
        <v>109</v>
      </c>
      <c r="C80" s="7" t="s">
        <v>110</v>
      </c>
      <c r="D80" s="7" t="s">
        <v>110</v>
      </c>
      <c r="E80" s="7" t="s">
        <v>110</v>
      </c>
      <c r="F80" s="7" t="s">
        <v>110</v>
      </c>
      <c r="G80" s="7" t="s">
        <v>110</v>
      </c>
      <c r="H80" s="7" t="s">
        <v>110</v>
      </c>
    </row>
    <row r="81" spans="1:8">
      <c r="A81" s="2" t="s">
        <v>111</v>
      </c>
      <c r="B81" s="2" t="s">
        <v>112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</row>
    <row r="82" spans="1:8">
      <c r="A82" s="2" t="s">
        <v>113</v>
      </c>
      <c r="B82" s="2" t="s">
        <v>114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</row>
    <row r="83" spans="1:8">
      <c r="A83" s="2"/>
      <c r="B83" s="2" t="s">
        <v>115</v>
      </c>
      <c r="C83" s="8">
        <v>1</v>
      </c>
      <c r="D83" s="8">
        <v>1</v>
      </c>
      <c r="E83" s="8">
        <v>1</v>
      </c>
      <c r="F83" s="8">
        <v>1</v>
      </c>
      <c r="G83" s="8">
        <v>1</v>
      </c>
      <c r="H83" s="8">
        <v>1</v>
      </c>
    </row>
    <row r="84" spans="1:8">
      <c r="A84" s="2"/>
      <c r="B84" s="6" t="s">
        <v>116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4" t="str">
        <f>H81*H82*H83</f>
        <v>0</v>
      </c>
    </row>
    <row r="85" spans="1:8">
      <c r="A85" s="4" t="s">
        <v>29</v>
      </c>
      <c r="B85" s="4" t="s">
        <v>117</v>
      </c>
      <c r="C85" s="2"/>
      <c r="D85" s="2"/>
      <c r="E85" s="2"/>
      <c r="F85" s="2"/>
      <c r="G85" s="2"/>
      <c r="H85" s="2"/>
    </row>
    <row r="86" spans="1:8">
      <c r="A86" s="2" t="s">
        <v>118</v>
      </c>
      <c r="B86" s="2" t="s">
        <v>119</v>
      </c>
      <c r="C86" s="7" t="s">
        <v>120</v>
      </c>
      <c r="D86" s="7" t="s">
        <v>120</v>
      </c>
      <c r="E86" s="7" t="s">
        <v>120</v>
      </c>
      <c r="F86" s="7" t="s">
        <v>120</v>
      </c>
      <c r="G86" s="7" t="s">
        <v>120</v>
      </c>
      <c r="H86" s="7" t="s">
        <v>120</v>
      </c>
    </row>
    <row r="87" spans="1:8">
      <c r="A87" s="2" t="s">
        <v>121</v>
      </c>
      <c r="B87" s="2" t="s">
        <v>122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</row>
    <row r="88" spans="1:8">
      <c r="A88" s="2" t="s">
        <v>123</v>
      </c>
      <c r="B88" s="2" t="s">
        <v>124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</row>
    <row r="89" spans="1:8">
      <c r="A89" s="2" t="s">
        <v>125</v>
      </c>
      <c r="B89" s="2" t="s">
        <v>126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</row>
    <row r="90" spans="1:8">
      <c r="A90" s="2" t="s">
        <v>127</v>
      </c>
      <c r="B90" s="2" t="s">
        <v>128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</row>
    <row r="91" spans="1:8">
      <c r="A91" s="2" t="s">
        <v>129</v>
      </c>
      <c r="B91" s="2" t="s">
        <v>130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</row>
    <row r="92" spans="1:8">
      <c r="A92" s="2" t="s">
        <v>131</v>
      </c>
      <c r="B92" s="2" t="s">
        <v>132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</row>
    <row r="93" spans="1:8">
      <c r="A93" s="2" t="s">
        <v>133</v>
      </c>
      <c r="B93" s="2" t="s">
        <v>67</v>
      </c>
      <c r="C93" s="15">
        <v>0.95</v>
      </c>
      <c r="D93" s="15">
        <v>0.95</v>
      </c>
      <c r="E93" s="15">
        <v>0.95</v>
      </c>
      <c r="F93" s="15">
        <v>0.95</v>
      </c>
      <c r="G93" s="15">
        <v>0.95</v>
      </c>
      <c r="H93" s="15">
        <v>0.95</v>
      </c>
    </row>
    <row r="94" spans="1:8">
      <c r="A94" s="2" t="s">
        <v>134</v>
      </c>
      <c r="B94" s="2" t="s">
        <v>135</v>
      </c>
      <c r="C94" s="8">
        <v>1</v>
      </c>
      <c r="D94" s="8">
        <v>1</v>
      </c>
      <c r="E94" s="8">
        <v>1</v>
      </c>
      <c r="F94" s="8">
        <v>1</v>
      </c>
      <c r="G94" s="8">
        <v>1</v>
      </c>
      <c r="H94" s="8">
        <v>1</v>
      </c>
    </row>
    <row r="95" spans="1:8">
      <c r="A95" s="2"/>
      <c r="B95" s="6" t="s">
        <v>136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4" t="str">
        <f>(H87*(SUM(H88:H89))+SUM(H90:H92))*(1+(1-H93))*H94</f>
        <v>0</v>
      </c>
    </row>
    <row r="96" spans="1:8">
      <c r="A96" s="4" t="s">
        <v>29</v>
      </c>
      <c r="B96" s="4" t="s">
        <v>137</v>
      </c>
      <c r="C96" s="2" t="s">
        <v>138</v>
      </c>
      <c r="D96" s="2" t="s">
        <v>138</v>
      </c>
      <c r="E96" s="2" t="s">
        <v>138</v>
      </c>
      <c r="F96" s="2" t="s">
        <v>138</v>
      </c>
      <c r="G96" s="2" t="s">
        <v>138</v>
      </c>
      <c r="H96" s="2" t="s">
        <v>138</v>
      </c>
    </row>
    <row r="97" spans="1:8">
      <c r="A97" s="2" t="s">
        <v>139</v>
      </c>
      <c r="B97" s="2" t="s">
        <v>71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</row>
    <row r="98" spans="1:8">
      <c r="A98" s="2" t="s">
        <v>140</v>
      </c>
      <c r="B98" s="2" t="s">
        <v>141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</row>
    <row r="99" spans="1:8">
      <c r="A99" s="2"/>
      <c r="B99" s="6" t="s">
        <v>142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4" t="str">
        <f>H98</f>
        <v>0</v>
      </c>
    </row>
    <row r="100" spans="1:8">
      <c r="A100" s="4" t="s">
        <v>29</v>
      </c>
      <c r="B100" s="4" t="s">
        <v>143</v>
      </c>
      <c r="C100" s="2"/>
      <c r="D100" s="2"/>
      <c r="E100" s="2"/>
      <c r="F100" s="2"/>
      <c r="G100" s="2"/>
      <c r="H100" s="2"/>
    </row>
    <row r="101" spans="1:8">
      <c r="A101" s="2" t="s">
        <v>144</v>
      </c>
      <c r="B101" s="2" t="s">
        <v>71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</row>
    <row r="102" spans="1:8">
      <c r="A102" s="2" t="s">
        <v>145</v>
      </c>
      <c r="B102" s="2" t="s">
        <v>146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16">
        <v>45</v>
      </c>
    </row>
    <row r="103" spans="1:8">
      <c r="A103" s="2"/>
      <c r="B103" s="6" t="s">
        <v>147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4" t="str">
        <f>H101/3600*H102</f>
        <v>0</v>
      </c>
    </row>
    <row r="104" spans="1:8">
      <c r="A104" s="4" t="s">
        <v>29</v>
      </c>
      <c r="B104" s="4" t="s">
        <v>148</v>
      </c>
      <c r="C104" s="2"/>
      <c r="D104" s="2"/>
      <c r="E104" s="2"/>
      <c r="F104" s="2"/>
      <c r="G104" s="2"/>
      <c r="H104" s="2"/>
    </row>
    <row r="105" spans="1:8">
      <c r="A105" s="2" t="s">
        <v>149</v>
      </c>
      <c r="B105" s="2" t="s">
        <v>71</v>
      </c>
      <c r="C105" s="8">
        <v>200</v>
      </c>
      <c r="D105" s="8">
        <v>200</v>
      </c>
      <c r="E105" s="8">
        <v>200</v>
      </c>
      <c r="F105" s="8">
        <v>200</v>
      </c>
      <c r="G105" s="8">
        <v>200</v>
      </c>
      <c r="H105" s="8">
        <v>200</v>
      </c>
    </row>
    <row r="106" spans="1:8">
      <c r="A106" s="2" t="s">
        <v>150</v>
      </c>
      <c r="B106" s="2" t="s">
        <v>85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16" t="str">
        <f>G105*35/3600</f>
        <v>0</v>
      </c>
      <c r="H106" s="16" t="str">
        <f>H105*35/3600</f>
        <v>0</v>
      </c>
    </row>
    <row r="107" spans="1:8">
      <c r="A107" s="2" t="s">
        <v>151</v>
      </c>
      <c r="B107" s="2" t="s">
        <v>152</v>
      </c>
      <c r="C107" s="9">
        <v>1</v>
      </c>
      <c r="D107" s="9">
        <v>1</v>
      </c>
      <c r="E107" s="9">
        <v>1</v>
      </c>
      <c r="F107" s="9">
        <v>1</v>
      </c>
      <c r="G107" s="9">
        <v>1</v>
      </c>
      <c r="H107" s="9">
        <v>1</v>
      </c>
    </row>
    <row r="108" spans="1:8">
      <c r="A108" s="2"/>
      <c r="B108" s="6" t="s">
        <v>153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4" t="str">
        <f>H106+H107</f>
        <v>0</v>
      </c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0" t="str">
        <f>H39+H49+H53+H60+H65+H70+H74+H78+H84+H95+H99+H103+H108</f>
        <v>0</v>
      </c>
    </row>
    <row r="110" spans="1:8">
      <c r="A110" s="4"/>
      <c r="B110" s="4" t="s">
        <v>155</v>
      </c>
      <c r="C110" s="15">
        <v>0.2</v>
      </c>
      <c r="D110" s="15">
        <v>0.2</v>
      </c>
      <c r="E110" s="15">
        <v>0.2</v>
      </c>
      <c r="F110" s="15">
        <v>0.2</v>
      </c>
      <c r="G110" s="15">
        <v>0.2</v>
      </c>
      <c r="H110" s="15">
        <v>0.2</v>
      </c>
    </row>
    <row r="111" spans="1:8">
      <c r="A111" s="2"/>
      <c r="B111" s="6" t="s">
        <v>156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4" t="str">
        <f>H109*H110</f>
        <v>0</v>
      </c>
    </row>
    <row r="112" spans="1:8">
      <c r="A112" s="4"/>
      <c r="B112" s="4" t="s">
        <v>157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</row>
    <row r="113" spans="1:8">
      <c r="A113" s="2"/>
      <c r="B113" s="2" t="s">
        <v>158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</row>
    <row r="114" spans="1:8">
      <c r="A114" s="2"/>
      <c r="B114" s="6" t="s">
        <v>159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4" t="str">
        <f>H112+H113</f>
        <v>0</v>
      </c>
    </row>
    <row r="115" spans="1:8">
      <c r="A115" s="5"/>
      <c r="B115" s="5" t="s">
        <v>160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0" t="str">
        <f>H109+H111+H114</f>
        <v>0</v>
      </c>
    </row>
    <row r="116" spans="1:8">
      <c r="A116" s="5"/>
      <c r="B116" s="5" t="s">
        <v>161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11" t="str">
        <f>H115/6.35</f>
        <v>0</v>
      </c>
    </row>
    <row r="117" spans="1:8">
      <c r="A117" s="5"/>
      <c r="B117" s="5" t="s">
        <v>162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0" t="str">
        <f>H115*1.17</f>
        <v>0</v>
      </c>
    </row>
    <row r="118" spans="1:8">
      <c r="A118" s="2"/>
      <c r="B118" s="2" t="s">
        <v>163</v>
      </c>
      <c r="C118" s="12"/>
      <c r="D118" s="12"/>
      <c r="E118" s="12"/>
      <c r="F118" s="12"/>
      <c r="G118" s="12"/>
      <c r="H118" s="1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2016-06-12T19:56:57+08:00</dcterms:created>
  <dcterms:modified xsi:type="dcterms:W3CDTF">2016-06-12T19:56:57+08:00</dcterms:modified>
  <dc:title>RFQ</dc:title>
  <dc:description>RFQ generated using PHP classes.</dc:description>
  <dc:subject>RFQ</dc:subject>
  <cp:keywords>office PHPExcel php</cp:keywords>
  <cp:category>Test result file</cp:category>
</cp:coreProperties>
</file>