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1E18DB27-AF21-488D-BDD1-34F2D9E5B7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gistration" sheetId="1" r:id="rId1"/>
  </sheets>
  <definedNames>
    <definedName name="_xlnm._FilterDatabase" localSheetId="0" hidden="1">Registration!$A$3:$BD$68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8" i="1" l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7" i="1"/>
  <c r="AQ41" i="1" l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5" i="1"/>
  <c r="AQ46" i="1"/>
  <c r="AQ47" i="1"/>
  <c r="AQ48" i="1"/>
  <c r="AQ7" i="1"/>
  <c r="AO8" i="1" l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2" i="1"/>
  <c r="AO43" i="1"/>
  <c r="AO44" i="1"/>
  <c r="AO45" i="1"/>
  <c r="AO46" i="1"/>
  <c r="AO47" i="1"/>
  <c r="AO48" i="1"/>
  <c r="AM8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2" i="1"/>
  <c r="AM43" i="1"/>
  <c r="AM44" i="1"/>
  <c r="AM45" i="1"/>
  <c r="AM46" i="1"/>
  <c r="AM47" i="1"/>
  <c r="AM48" i="1"/>
  <c r="AM7" i="1"/>
  <c r="AK8" i="1" l="1"/>
  <c r="AK9" i="1"/>
  <c r="AK10" i="1"/>
  <c r="AK11" i="1"/>
  <c r="AK12" i="1"/>
  <c r="AK13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2" i="1"/>
  <c r="AK43" i="1"/>
  <c r="AK44" i="1"/>
  <c r="AK45" i="1"/>
  <c r="AK46" i="1"/>
  <c r="AK47" i="1"/>
  <c r="AK48" i="1"/>
  <c r="AK7" i="1"/>
  <c r="AI8" i="1" l="1"/>
  <c r="AI9" i="1"/>
  <c r="AI10" i="1"/>
  <c r="AI11" i="1"/>
  <c r="AI12" i="1"/>
  <c r="AI1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5" i="1"/>
  <c r="AI46" i="1"/>
  <c r="AI47" i="1"/>
  <c r="AI48" i="1"/>
  <c r="AI7" i="1"/>
  <c r="AG8" i="1" l="1"/>
  <c r="AG9" i="1"/>
  <c r="AG10" i="1"/>
  <c r="AG11" i="1"/>
  <c r="AG12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2" i="1"/>
  <c r="AG43" i="1"/>
  <c r="AG44" i="1"/>
  <c r="AG45" i="1"/>
  <c r="AG46" i="1"/>
  <c r="AG47" i="1"/>
  <c r="AG48" i="1"/>
  <c r="AD16" i="1" l="1"/>
  <c r="AD38" i="1"/>
  <c r="AD24" i="1"/>
  <c r="AD8" i="1"/>
  <c r="AD9" i="1"/>
  <c r="AD10" i="1"/>
  <c r="AD11" i="1"/>
  <c r="AD12" i="1"/>
  <c r="AD13" i="1"/>
  <c r="AD15" i="1"/>
  <c r="AD17" i="1"/>
  <c r="AD18" i="1"/>
  <c r="AD19" i="1"/>
  <c r="AD20" i="1"/>
  <c r="AD21" i="1"/>
  <c r="AD22" i="1"/>
  <c r="AD23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9" i="1"/>
  <c r="AD40" i="1"/>
  <c r="AD42" i="1"/>
  <c r="AD43" i="1"/>
  <c r="AD44" i="1"/>
  <c r="AD45" i="1"/>
  <c r="AD46" i="1"/>
  <c r="AD47" i="1"/>
  <c r="AD48" i="1"/>
  <c r="AD7" i="1"/>
  <c r="AE57" i="1" l="1"/>
  <c r="AE56" i="1"/>
  <c r="AE55" i="1"/>
  <c r="AE54" i="1"/>
  <c r="AE53" i="1"/>
  <c r="AE52" i="1"/>
  <c r="AE51" i="1"/>
  <c r="AE50" i="1"/>
  <c r="AE49" i="1"/>
  <c r="AB8" i="1"/>
  <c r="AB9" i="1"/>
  <c r="AB10" i="1"/>
  <c r="AB11" i="1"/>
  <c r="AB12" i="1"/>
  <c r="AB13" i="1"/>
  <c r="AB15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2" i="1"/>
  <c r="AB43" i="1"/>
  <c r="AB44" i="1"/>
  <c r="AB45" i="1"/>
  <c r="AB46" i="1"/>
  <c r="AB47" i="1"/>
  <c r="AB48" i="1"/>
  <c r="AB7" i="1"/>
  <c r="Z8" i="1" l="1"/>
  <c r="Z9" i="1"/>
  <c r="Z10" i="1"/>
  <c r="Z11" i="1"/>
  <c r="Z12" i="1"/>
  <c r="Z13" i="1"/>
  <c r="Z15" i="1"/>
  <c r="Z17" i="1"/>
  <c r="Z18" i="1"/>
  <c r="Z19" i="1"/>
  <c r="Z20" i="1"/>
  <c r="Z21" i="1"/>
  <c r="Z22" i="1"/>
  <c r="Z23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2" i="1"/>
  <c r="Z43" i="1"/>
  <c r="Z44" i="1"/>
  <c r="Z45" i="1"/>
  <c r="Z46" i="1"/>
  <c r="Z47" i="1"/>
  <c r="Z48" i="1"/>
  <c r="Z7" i="1"/>
  <c r="X8" i="1" l="1"/>
  <c r="X9" i="1"/>
  <c r="X10" i="1"/>
  <c r="X11" i="1"/>
  <c r="X12" i="1"/>
  <c r="X13" i="1"/>
  <c r="X15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9" i="1"/>
  <c r="X40" i="1"/>
  <c r="X42" i="1"/>
  <c r="X43" i="1"/>
  <c r="X44" i="1"/>
  <c r="X45" i="1"/>
  <c r="X46" i="1"/>
  <c r="X47" i="1"/>
  <c r="X48" i="1"/>
  <c r="X7" i="1"/>
  <c r="N70" i="1" l="1"/>
  <c r="P70" i="1"/>
  <c r="R70" i="1"/>
  <c r="T70" i="1"/>
  <c r="L70" i="1"/>
  <c r="M66" i="1"/>
  <c r="M72" i="1" s="1"/>
  <c r="N66" i="1"/>
  <c r="N72" i="1" s="1"/>
  <c r="O66" i="1"/>
  <c r="O72" i="1" s="1"/>
  <c r="P66" i="1"/>
  <c r="P72" i="1" s="1"/>
  <c r="Q66" i="1"/>
  <c r="Q72" i="1" s="1"/>
  <c r="R66" i="1"/>
  <c r="R72" i="1" s="1"/>
  <c r="S66" i="1"/>
  <c r="S72" i="1" s="1"/>
  <c r="T66" i="1"/>
  <c r="T72" i="1" s="1"/>
  <c r="U66" i="1"/>
  <c r="U72" i="1" s="1"/>
  <c r="V66" i="1"/>
  <c r="V72" i="1" s="1"/>
  <c r="W66" i="1"/>
  <c r="W72" i="1" s="1"/>
  <c r="X66" i="1"/>
  <c r="X72" i="1" s="1"/>
  <c r="Y66" i="1"/>
  <c r="Y72" i="1" s="1"/>
  <c r="Z66" i="1"/>
  <c r="Z72" i="1" s="1"/>
  <c r="AA66" i="1"/>
  <c r="AA72" i="1" s="1"/>
  <c r="AB66" i="1"/>
  <c r="AB72" i="1" s="1"/>
  <c r="AC66" i="1"/>
  <c r="AC72" i="1" s="1"/>
  <c r="AD66" i="1"/>
  <c r="AD72" i="1" s="1"/>
  <c r="AE66" i="1"/>
  <c r="AE72" i="1" s="1"/>
  <c r="L66" i="1"/>
  <c r="L72" i="1" s="1"/>
  <c r="U48" i="1" l="1"/>
  <c r="U47" i="1"/>
  <c r="U46" i="1"/>
  <c r="U45" i="1"/>
  <c r="U44" i="1"/>
  <c r="U43" i="1"/>
  <c r="U42" i="1"/>
  <c r="U40" i="1"/>
  <c r="U39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3" i="1"/>
  <c r="U21" i="1"/>
  <c r="U19" i="1"/>
  <c r="U17" i="1"/>
  <c r="U15" i="1"/>
  <c r="U13" i="1"/>
  <c r="U12" i="1"/>
  <c r="U11" i="1"/>
  <c r="U10" i="1"/>
  <c r="U7" i="1"/>
  <c r="AU48" i="1"/>
  <c r="AU47" i="1"/>
  <c r="AU46" i="1"/>
  <c r="AU45" i="1"/>
  <c r="AU43" i="1"/>
  <c r="AU42" i="1"/>
  <c r="AU40" i="1"/>
  <c r="AU36" i="1"/>
  <c r="AU35" i="1"/>
  <c r="AU34" i="1"/>
  <c r="AU33" i="1"/>
  <c r="AU31" i="1"/>
  <c r="AU30" i="1"/>
  <c r="AU28" i="1"/>
  <c r="AU27" i="1"/>
  <c r="AU26" i="1"/>
  <c r="AU25" i="1"/>
  <c r="AU21" i="1"/>
  <c r="AU19" i="1"/>
  <c r="AU17" i="1"/>
  <c r="AU13" i="1"/>
  <c r="AU12" i="1"/>
  <c r="AU11" i="1"/>
  <c r="AU7" i="1"/>
  <c r="AO7" i="1"/>
  <c r="AG7" i="1"/>
  <c r="S48" i="1"/>
  <c r="S47" i="1"/>
  <c r="S46" i="1"/>
  <c r="S45" i="1"/>
  <c r="S44" i="1"/>
  <c r="S43" i="1"/>
  <c r="S42" i="1"/>
  <c r="S40" i="1"/>
  <c r="S39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3" i="1"/>
  <c r="S21" i="1"/>
  <c r="S19" i="1"/>
  <c r="S17" i="1"/>
  <c r="S15" i="1"/>
  <c r="S13" i="1"/>
  <c r="S12" i="1"/>
  <c r="S11" i="1"/>
  <c r="S10" i="1"/>
  <c r="S7" i="1"/>
  <c r="Q48" i="1" l="1"/>
  <c r="Q47" i="1"/>
  <c r="Q46" i="1"/>
  <c r="Q45" i="1"/>
  <c r="Q44" i="1"/>
  <c r="Q43" i="1"/>
  <c r="Q42" i="1"/>
  <c r="Q40" i="1"/>
  <c r="Q39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3" i="1"/>
  <c r="Q21" i="1"/>
  <c r="Q19" i="1"/>
  <c r="Q17" i="1"/>
  <c r="Q15" i="1"/>
  <c r="Q13" i="1"/>
  <c r="Q12" i="1"/>
  <c r="Q11" i="1"/>
  <c r="Q10" i="1"/>
  <c r="Q7" i="1"/>
  <c r="O10" i="1" l="1"/>
  <c r="O11" i="1"/>
  <c r="O12" i="1"/>
  <c r="O13" i="1"/>
  <c r="O15" i="1"/>
  <c r="O17" i="1"/>
  <c r="O19" i="1"/>
  <c r="O21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9" i="1"/>
  <c r="O40" i="1"/>
  <c r="O42" i="1"/>
  <c r="O43" i="1"/>
  <c r="O44" i="1"/>
  <c r="O45" i="1"/>
  <c r="O46" i="1"/>
  <c r="O47" i="1"/>
  <c r="O48" i="1"/>
  <c r="M10" i="1"/>
  <c r="M11" i="1"/>
  <c r="M12" i="1"/>
  <c r="M13" i="1"/>
  <c r="M15" i="1"/>
  <c r="M17" i="1"/>
  <c r="M19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2" i="1"/>
  <c r="M43" i="1"/>
  <c r="M44" i="1"/>
  <c r="M45" i="1"/>
  <c r="M46" i="1"/>
  <c r="M47" i="1"/>
  <c r="M48" i="1"/>
  <c r="J10" i="1"/>
  <c r="J11" i="1"/>
  <c r="J12" i="1"/>
  <c r="J13" i="1"/>
  <c r="J15" i="1"/>
  <c r="J17" i="1"/>
  <c r="J19" i="1"/>
  <c r="J21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2" i="1"/>
  <c r="J43" i="1"/>
  <c r="J44" i="1"/>
  <c r="J45" i="1"/>
  <c r="J46" i="1"/>
  <c r="J47" i="1"/>
  <c r="J48" i="1"/>
  <c r="O7" i="1"/>
  <c r="M7" i="1"/>
  <c r="J7" i="1"/>
  <c r="H10" i="1"/>
  <c r="H11" i="1"/>
  <c r="H12" i="1"/>
  <c r="H13" i="1"/>
  <c r="H15" i="1"/>
  <c r="H17" i="1"/>
  <c r="H19" i="1"/>
  <c r="H21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3" i="1"/>
  <c r="H44" i="1"/>
  <c r="H45" i="1"/>
  <c r="H46" i="1"/>
  <c r="H47" i="1"/>
  <c r="H48" i="1"/>
  <c r="F10" i="1"/>
  <c r="F11" i="1"/>
  <c r="F12" i="1"/>
  <c r="F13" i="1"/>
  <c r="F15" i="1"/>
  <c r="F17" i="1"/>
  <c r="F19" i="1"/>
  <c r="F21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2" i="1"/>
  <c r="F43" i="1"/>
  <c r="F44" i="1"/>
  <c r="F45" i="1"/>
  <c r="F46" i="1"/>
  <c r="F47" i="1"/>
  <c r="F48" i="1"/>
  <c r="H7" i="1"/>
  <c r="F7" i="1"/>
  <c r="D10" i="1"/>
  <c r="D11" i="1"/>
  <c r="D12" i="1"/>
  <c r="D13" i="1"/>
  <c r="D15" i="1"/>
  <c r="D17" i="1"/>
  <c r="D19" i="1"/>
  <c r="D21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2" i="1"/>
  <c r="D43" i="1"/>
  <c r="D44" i="1"/>
  <c r="D45" i="1"/>
  <c r="D46" i="1"/>
  <c r="D47" i="1"/>
  <c r="D48" i="1"/>
  <c r="D7" i="1"/>
  <c r="V40" i="1" l="1"/>
  <c r="V31" i="1"/>
  <c r="V21" i="1"/>
  <c r="V7" i="1"/>
  <c r="V48" i="1"/>
  <c r="V39" i="1"/>
  <c r="V30" i="1"/>
  <c r="V19" i="1"/>
  <c r="V47" i="1"/>
  <c r="V37" i="1"/>
  <c r="V29" i="1"/>
  <c r="V17" i="1"/>
  <c r="V46" i="1"/>
  <c r="V36" i="1"/>
  <c r="V28" i="1"/>
  <c r="V15" i="1"/>
  <c r="V45" i="1"/>
  <c r="V35" i="1"/>
  <c r="V27" i="1"/>
  <c r="V13" i="1"/>
  <c r="V44" i="1"/>
  <c r="V34" i="1"/>
  <c r="V26" i="1"/>
  <c r="V12" i="1"/>
  <c r="V43" i="1"/>
  <c r="V33" i="1"/>
  <c r="V25" i="1"/>
  <c r="V11" i="1"/>
  <c r="V42" i="1"/>
  <c r="V32" i="1"/>
  <c r="V23" i="1"/>
  <c r="V10" i="1"/>
  <c r="K47" i="1"/>
  <c r="K17" i="1"/>
  <c r="K37" i="1"/>
  <c r="K29" i="1"/>
  <c r="K44" i="1"/>
  <c r="K34" i="1"/>
  <c r="K43" i="1"/>
  <c r="K33" i="1"/>
  <c r="K25" i="1"/>
  <c r="K11" i="1"/>
  <c r="K42" i="1"/>
  <c r="K48" i="1"/>
  <c r="K39" i="1"/>
  <c r="K30" i="1"/>
  <c r="K19" i="1"/>
  <c r="K26" i="1"/>
  <c r="K46" i="1"/>
  <c r="K36" i="1"/>
  <c r="K28" i="1"/>
  <c r="K15" i="1"/>
  <c r="K32" i="1"/>
  <c r="K23" i="1"/>
  <c r="K10" i="1"/>
  <c r="K12" i="1"/>
  <c r="K7" i="1"/>
  <c r="K40" i="1"/>
  <c r="K31" i="1"/>
  <c r="K21" i="1"/>
  <c r="K45" i="1"/>
  <c r="K35" i="1"/>
  <c r="K27" i="1"/>
  <c r="K13" i="1"/>
</calcChain>
</file>

<file path=xl/sharedStrings.xml><?xml version="1.0" encoding="utf-8"?>
<sst xmlns="http://schemas.openxmlformats.org/spreadsheetml/2006/main" count="1085" uniqueCount="237">
  <si>
    <t>Paul Yang</t>
    <phoneticPr fontId="1" type="noConversion"/>
  </si>
  <si>
    <t>Wafer Huai</t>
    <phoneticPr fontId="1" type="noConversion"/>
  </si>
  <si>
    <t>Lily Wang</t>
    <phoneticPr fontId="1" type="noConversion"/>
  </si>
  <si>
    <t>Ben Qi</t>
    <phoneticPr fontId="1" type="noConversion"/>
  </si>
  <si>
    <t>Johnson Cai</t>
    <phoneticPr fontId="1" type="noConversion"/>
  </si>
  <si>
    <t>Jessie Shen</t>
    <phoneticPr fontId="1" type="noConversion"/>
  </si>
  <si>
    <t>Julius Yan</t>
    <phoneticPr fontId="1" type="noConversion"/>
  </si>
  <si>
    <t>Willa Bi</t>
    <phoneticPr fontId="1" type="noConversion"/>
  </si>
  <si>
    <t>Lingling Li</t>
    <phoneticPr fontId="1" type="noConversion"/>
  </si>
  <si>
    <t>Mark Chen</t>
    <phoneticPr fontId="1" type="noConversion"/>
  </si>
  <si>
    <t>Eric Tao</t>
    <phoneticPr fontId="1" type="noConversion"/>
  </si>
  <si>
    <t>Robben Gao</t>
    <phoneticPr fontId="1" type="noConversion"/>
  </si>
  <si>
    <t>Lee Pan</t>
    <phoneticPr fontId="1" type="noConversion"/>
  </si>
  <si>
    <t>Lisa Wu</t>
    <phoneticPr fontId="1" type="noConversion"/>
  </si>
  <si>
    <t>Sherry Jiang</t>
    <phoneticPr fontId="1" type="noConversion"/>
  </si>
  <si>
    <t>Candy Yuan</t>
    <phoneticPr fontId="1" type="noConversion"/>
  </si>
  <si>
    <t>Vera Shao</t>
    <phoneticPr fontId="1" type="noConversion"/>
  </si>
  <si>
    <t>Derek Zhang</t>
    <phoneticPr fontId="1" type="noConversion"/>
  </si>
  <si>
    <t>Leo Liu</t>
    <phoneticPr fontId="1" type="noConversion"/>
  </si>
  <si>
    <t>Victor Jin</t>
    <phoneticPr fontId="1" type="noConversion"/>
  </si>
  <si>
    <t>Yin wei chao</t>
    <phoneticPr fontId="1" type="noConversion"/>
  </si>
  <si>
    <t>Charlie</t>
  </si>
  <si>
    <t>Shawn Huang</t>
  </si>
  <si>
    <t>Attendance</t>
  </si>
  <si>
    <t>Grammarian</t>
  </si>
  <si>
    <t>Absence</t>
  </si>
  <si>
    <t>Speaker</t>
  </si>
  <si>
    <t>IE</t>
  </si>
  <si>
    <t>TME</t>
  </si>
  <si>
    <t>Ah-counter</t>
  </si>
  <si>
    <t>TT-master</t>
  </si>
  <si>
    <t>Timer</t>
  </si>
  <si>
    <t>Guest</t>
    <phoneticPr fontId="1" type="noConversion"/>
  </si>
  <si>
    <t>Yolanda Zhang</t>
    <phoneticPr fontId="1" type="noConversion"/>
  </si>
  <si>
    <t>Name.</t>
    <phoneticPr fontId="1" type="noConversion"/>
  </si>
  <si>
    <t>Member/Guest</t>
    <phoneticPr fontId="1" type="noConversion"/>
  </si>
  <si>
    <t>Member</t>
    <phoneticPr fontId="1" type="noConversion"/>
  </si>
  <si>
    <t>Lucy Liu</t>
    <phoneticPr fontId="1" type="noConversion"/>
  </si>
  <si>
    <t>Gregory Gu</t>
    <phoneticPr fontId="1" type="noConversion"/>
  </si>
  <si>
    <t>Monica Wang</t>
    <phoneticPr fontId="1" type="noConversion"/>
  </si>
  <si>
    <t>York</t>
    <phoneticPr fontId="1" type="noConversion"/>
  </si>
  <si>
    <t>Michael</t>
    <phoneticPr fontId="1" type="noConversion"/>
  </si>
  <si>
    <t>Andy Lu</t>
    <phoneticPr fontId="1" type="noConversion"/>
  </si>
  <si>
    <t>GE</t>
  </si>
  <si>
    <t>TT Evaluator</t>
  </si>
  <si>
    <t>Clare</t>
    <phoneticPr fontId="1" type="noConversion"/>
  </si>
  <si>
    <t>Dylan</t>
    <phoneticPr fontId="1" type="noConversion"/>
  </si>
  <si>
    <t>Registration
Form</t>
    <phoneticPr fontId="1" type="noConversion"/>
  </si>
  <si>
    <t>Ben Qi</t>
    <phoneticPr fontId="1" type="noConversion"/>
  </si>
  <si>
    <t>Lilian</t>
    <phoneticPr fontId="1" type="noConversion"/>
  </si>
  <si>
    <t>Lilian</t>
    <phoneticPr fontId="1" type="noConversion"/>
  </si>
  <si>
    <t>Dylan</t>
    <phoneticPr fontId="1" type="noConversion"/>
  </si>
  <si>
    <t>Sarah</t>
    <phoneticPr fontId="1" type="noConversion"/>
  </si>
  <si>
    <t>Suki</t>
    <phoneticPr fontId="1" type="noConversion"/>
  </si>
  <si>
    <t>Clair</t>
    <phoneticPr fontId="1" type="noConversion"/>
  </si>
  <si>
    <t>Julia</t>
    <phoneticPr fontId="1" type="noConversion"/>
  </si>
  <si>
    <t>Lena</t>
    <phoneticPr fontId="1" type="noConversion"/>
  </si>
  <si>
    <t>Julia</t>
    <phoneticPr fontId="1" type="noConversion"/>
  </si>
  <si>
    <t>Bella</t>
    <phoneticPr fontId="1" type="noConversion"/>
  </si>
  <si>
    <t>Apple</t>
    <phoneticPr fontId="1" type="noConversion"/>
  </si>
  <si>
    <t>Jade</t>
    <phoneticPr fontId="1" type="noConversion"/>
  </si>
  <si>
    <t>Lilian</t>
    <phoneticPr fontId="1" type="noConversion"/>
  </si>
  <si>
    <t>Julia</t>
    <phoneticPr fontId="1" type="noConversion"/>
  </si>
  <si>
    <t>Patti</t>
    <phoneticPr fontId="1" type="noConversion"/>
  </si>
  <si>
    <t>Anna</t>
    <phoneticPr fontId="1" type="noConversion"/>
  </si>
  <si>
    <t>Joy</t>
    <phoneticPr fontId="1" type="noConversion"/>
  </si>
  <si>
    <t>Julia</t>
    <phoneticPr fontId="1" type="noConversion"/>
  </si>
  <si>
    <t>Lena</t>
    <phoneticPr fontId="1" type="noConversion"/>
  </si>
  <si>
    <t>Derek</t>
    <phoneticPr fontId="1" type="noConversion"/>
  </si>
  <si>
    <t>Mark Ma</t>
    <phoneticPr fontId="1" type="noConversion"/>
  </si>
  <si>
    <t>Jade</t>
    <phoneticPr fontId="1" type="noConversion"/>
  </si>
  <si>
    <t>Bella</t>
    <phoneticPr fontId="1" type="noConversion"/>
  </si>
  <si>
    <t>Yutei Ma</t>
    <phoneticPr fontId="1" type="noConversion"/>
  </si>
  <si>
    <t>Apple</t>
    <phoneticPr fontId="1" type="noConversion"/>
  </si>
  <si>
    <t>Elaine</t>
    <phoneticPr fontId="1" type="noConversion"/>
  </si>
  <si>
    <t>Angle</t>
    <phoneticPr fontId="1" type="noConversion"/>
  </si>
  <si>
    <t>Joe</t>
    <phoneticPr fontId="1" type="noConversion"/>
  </si>
  <si>
    <t>Nicole</t>
    <phoneticPr fontId="1" type="noConversion"/>
  </si>
  <si>
    <t>Lynn</t>
    <phoneticPr fontId="1" type="noConversion"/>
  </si>
  <si>
    <t>Points</t>
    <phoneticPr fontId="1" type="noConversion"/>
  </si>
  <si>
    <t>Pints</t>
    <phoneticPr fontId="1" type="noConversion"/>
  </si>
  <si>
    <t>Total</t>
    <phoneticPr fontId="1" type="noConversion"/>
  </si>
  <si>
    <t>BEST   TABLE   TOPIC</t>
    <phoneticPr fontId="1" type="noConversion"/>
  </si>
  <si>
    <t>BEST   ROLE</t>
    <phoneticPr fontId="1" type="noConversion"/>
  </si>
  <si>
    <t>BEST   SPEAKER</t>
    <phoneticPr fontId="1" type="noConversion"/>
  </si>
  <si>
    <t>Johnson</t>
    <phoneticPr fontId="1" type="noConversion"/>
  </si>
  <si>
    <t>Lena</t>
    <phoneticPr fontId="1" type="noConversion"/>
  </si>
  <si>
    <t>John</t>
    <phoneticPr fontId="1" type="noConversion"/>
  </si>
  <si>
    <t>Lena</t>
    <phoneticPr fontId="1" type="noConversion"/>
  </si>
  <si>
    <t>Robben</t>
    <phoneticPr fontId="1" type="noConversion"/>
  </si>
  <si>
    <t>Bella</t>
    <phoneticPr fontId="1" type="noConversion"/>
  </si>
  <si>
    <t>Apple</t>
    <phoneticPr fontId="1" type="noConversion"/>
  </si>
  <si>
    <t>Mark Ma</t>
    <phoneticPr fontId="1" type="noConversion"/>
  </si>
  <si>
    <t>Mila</t>
    <phoneticPr fontId="1" type="noConversion"/>
  </si>
  <si>
    <t>Jade</t>
    <phoneticPr fontId="1" type="noConversion"/>
  </si>
  <si>
    <t>Elaine</t>
    <phoneticPr fontId="1" type="noConversion"/>
  </si>
  <si>
    <t>Wafer</t>
    <phoneticPr fontId="1" type="noConversion"/>
  </si>
  <si>
    <t>Johnson</t>
    <phoneticPr fontId="1" type="noConversion"/>
  </si>
  <si>
    <t>Tony</t>
    <phoneticPr fontId="1" type="noConversion"/>
  </si>
  <si>
    <t>Julia</t>
    <phoneticPr fontId="1" type="noConversion"/>
  </si>
  <si>
    <t>Angle</t>
    <phoneticPr fontId="1" type="noConversion"/>
  </si>
  <si>
    <t>Wendy</t>
    <phoneticPr fontId="1" type="noConversion"/>
  </si>
  <si>
    <t>Lingrui</t>
    <phoneticPr fontId="1" type="noConversion"/>
  </si>
  <si>
    <t>Jessie Wang</t>
    <phoneticPr fontId="1" type="noConversion"/>
  </si>
  <si>
    <t>Shown</t>
    <phoneticPr fontId="1" type="noConversion"/>
  </si>
  <si>
    <t>Greg</t>
    <phoneticPr fontId="1" type="noConversion"/>
  </si>
  <si>
    <t>Xiangxiang</t>
    <phoneticPr fontId="1" type="noConversion"/>
  </si>
  <si>
    <t>Jing</t>
    <phoneticPr fontId="1" type="noConversion"/>
  </si>
  <si>
    <t>Gender</t>
    <phoneticPr fontId="1" type="noConversion"/>
  </si>
  <si>
    <t>Male</t>
    <phoneticPr fontId="1" type="noConversion"/>
  </si>
  <si>
    <t>Female</t>
    <phoneticPr fontId="1" type="noConversion"/>
  </si>
  <si>
    <t>Vera</t>
    <phoneticPr fontId="1" type="noConversion"/>
  </si>
  <si>
    <t>Julius</t>
    <phoneticPr fontId="1" type="noConversion"/>
  </si>
  <si>
    <t>Ben</t>
    <phoneticPr fontId="1" type="noConversion"/>
  </si>
  <si>
    <t>Charlie</t>
    <phoneticPr fontId="1" type="noConversion"/>
  </si>
  <si>
    <t>total</t>
    <phoneticPr fontId="1" type="noConversion"/>
  </si>
  <si>
    <t>Speaker</t>
    <phoneticPr fontId="1" type="noConversion"/>
  </si>
  <si>
    <t>Guests</t>
    <phoneticPr fontId="1" type="noConversion"/>
  </si>
  <si>
    <t>Attendance</t>
    <phoneticPr fontId="1" type="noConversion"/>
  </si>
  <si>
    <t>Member Attendance</t>
    <phoneticPr fontId="1" type="noConversion"/>
  </si>
  <si>
    <t>Rate</t>
    <phoneticPr fontId="1" type="noConversion"/>
  </si>
  <si>
    <t>Shawn</t>
    <phoneticPr fontId="1" type="noConversion"/>
  </si>
  <si>
    <t>Julia</t>
    <phoneticPr fontId="1" type="noConversion"/>
  </si>
  <si>
    <t>John</t>
    <phoneticPr fontId="1" type="noConversion"/>
  </si>
  <si>
    <t>Julia Wei</t>
    <phoneticPr fontId="1" type="noConversion"/>
  </si>
  <si>
    <t>Jing</t>
    <phoneticPr fontId="1" type="noConversion"/>
  </si>
  <si>
    <t>HY</t>
    <phoneticPr fontId="1" type="noConversion"/>
  </si>
  <si>
    <t>YU</t>
    <phoneticPr fontId="1" type="noConversion"/>
  </si>
  <si>
    <t>Julia Li</t>
    <phoneticPr fontId="1" type="noConversion"/>
  </si>
  <si>
    <t>Garnet Jiang</t>
    <phoneticPr fontId="1" type="noConversion"/>
  </si>
  <si>
    <t>Rose</t>
    <phoneticPr fontId="1" type="noConversion"/>
  </si>
  <si>
    <t>Lily</t>
    <phoneticPr fontId="1" type="noConversion"/>
  </si>
  <si>
    <t>Roy</t>
    <phoneticPr fontId="1" type="noConversion"/>
  </si>
  <si>
    <t>Jury</t>
    <phoneticPr fontId="1" type="noConversion"/>
  </si>
  <si>
    <t>Jessie Wang</t>
    <phoneticPr fontId="1" type="noConversion"/>
  </si>
  <si>
    <t>Garnet</t>
    <phoneticPr fontId="1" type="noConversion"/>
  </si>
  <si>
    <t>Julia</t>
    <phoneticPr fontId="1" type="noConversion"/>
  </si>
  <si>
    <t>Ben Qi</t>
    <phoneticPr fontId="1" type="noConversion"/>
  </si>
  <si>
    <t>HY</t>
    <phoneticPr fontId="1" type="noConversion"/>
  </si>
  <si>
    <t>Roy Ji</t>
    <phoneticPr fontId="1" type="noConversion"/>
  </si>
  <si>
    <t>Dylan Chen</t>
    <phoneticPr fontId="1" type="noConversion"/>
  </si>
  <si>
    <t>Jury</t>
    <phoneticPr fontId="1" type="noConversion"/>
  </si>
  <si>
    <t>HY</t>
    <phoneticPr fontId="1" type="noConversion"/>
  </si>
  <si>
    <t>Roy</t>
    <phoneticPr fontId="1" type="noConversion"/>
  </si>
  <si>
    <t>Garnet</t>
    <phoneticPr fontId="1" type="noConversion"/>
  </si>
  <si>
    <t>Jury</t>
    <phoneticPr fontId="1" type="noConversion"/>
  </si>
  <si>
    <t>Meng Hao</t>
    <phoneticPr fontId="1" type="noConversion"/>
  </si>
  <si>
    <t>An</t>
    <phoneticPr fontId="1" type="noConversion"/>
  </si>
  <si>
    <t>Sandy</t>
    <phoneticPr fontId="1" type="noConversion"/>
  </si>
  <si>
    <t>Tunsun</t>
    <phoneticPr fontId="1" type="noConversion"/>
  </si>
  <si>
    <t>Chenxinan</t>
    <phoneticPr fontId="1" type="noConversion"/>
  </si>
  <si>
    <t>John</t>
    <phoneticPr fontId="1" type="noConversion"/>
  </si>
  <si>
    <t>Wafer</t>
    <phoneticPr fontId="1" type="noConversion"/>
  </si>
  <si>
    <t>Lena</t>
    <phoneticPr fontId="1" type="noConversion"/>
  </si>
  <si>
    <t>John</t>
    <phoneticPr fontId="1" type="noConversion"/>
  </si>
  <si>
    <t>Wafer</t>
    <phoneticPr fontId="1" type="noConversion"/>
  </si>
  <si>
    <t>Rosa Par</t>
    <phoneticPr fontId="1" type="noConversion"/>
  </si>
  <si>
    <t>HY</t>
    <phoneticPr fontId="1" type="noConversion"/>
  </si>
  <si>
    <t>Ella Zhang</t>
    <phoneticPr fontId="1" type="noConversion"/>
  </si>
  <si>
    <t>Julia LI</t>
    <phoneticPr fontId="1" type="noConversion"/>
  </si>
  <si>
    <t>Lina Li</t>
    <phoneticPr fontId="1" type="noConversion"/>
  </si>
  <si>
    <t>Garnet</t>
    <phoneticPr fontId="1" type="noConversion"/>
  </si>
  <si>
    <t>Roy</t>
    <phoneticPr fontId="1" type="noConversion"/>
  </si>
  <si>
    <t>Jury</t>
    <phoneticPr fontId="1" type="noConversion"/>
  </si>
  <si>
    <t>Points</t>
    <phoneticPr fontId="1" type="noConversion"/>
  </si>
  <si>
    <t>John</t>
    <phoneticPr fontId="1" type="noConversion"/>
  </si>
  <si>
    <t>Island</t>
    <phoneticPr fontId="1" type="noConversion"/>
  </si>
  <si>
    <t>Ben</t>
    <phoneticPr fontId="1" type="noConversion"/>
  </si>
  <si>
    <t>Island Zhu</t>
    <phoneticPr fontId="1" type="noConversion"/>
  </si>
  <si>
    <t>Phenix</t>
    <phoneticPr fontId="1" type="noConversion"/>
  </si>
  <si>
    <t>Island</t>
    <phoneticPr fontId="1" type="noConversion"/>
  </si>
  <si>
    <t>Phenix</t>
    <phoneticPr fontId="1" type="noConversion"/>
  </si>
  <si>
    <t>HY</t>
    <phoneticPr fontId="1" type="noConversion"/>
  </si>
  <si>
    <t>Darcy</t>
    <phoneticPr fontId="1" type="noConversion"/>
  </si>
  <si>
    <t>Ella</t>
    <phoneticPr fontId="1" type="noConversion"/>
  </si>
  <si>
    <t>Fairy</t>
    <phoneticPr fontId="1" type="noConversion"/>
  </si>
  <si>
    <t>Wayne</t>
    <phoneticPr fontId="1" type="noConversion"/>
  </si>
  <si>
    <t>a Couple</t>
    <phoneticPr fontId="1" type="noConversion"/>
  </si>
  <si>
    <t>Wafer</t>
    <phoneticPr fontId="1" type="noConversion"/>
  </si>
  <si>
    <t>John</t>
    <phoneticPr fontId="1" type="noConversion"/>
  </si>
  <si>
    <t>Lina Sun</t>
    <phoneticPr fontId="1" type="noConversion"/>
  </si>
  <si>
    <t>Ella</t>
    <phoneticPr fontId="1" type="noConversion"/>
  </si>
  <si>
    <t>Lina Li</t>
    <phoneticPr fontId="1" type="noConversion"/>
  </si>
  <si>
    <t>Redi</t>
    <phoneticPr fontId="1" type="noConversion"/>
  </si>
  <si>
    <t>Patti</t>
    <phoneticPr fontId="1" type="noConversion"/>
  </si>
  <si>
    <t>Wayne</t>
    <phoneticPr fontId="1" type="noConversion"/>
  </si>
  <si>
    <t>Fonly</t>
    <phoneticPr fontId="1" type="noConversion"/>
  </si>
  <si>
    <t>Julius</t>
    <phoneticPr fontId="1" type="noConversion"/>
  </si>
  <si>
    <t>Ella</t>
    <phoneticPr fontId="1" type="noConversion"/>
  </si>
  <si>
    <t>Monica</t>
    <phoneticPr fontId="1" type="noConversion"/>
  </si>
  <si>
    <t>Julius</t>
    <phoneticPr fontId="1" type="noConversion"/>
  </si>
  <si>
    <t>Apple</t>
    <phoneticPr fontId="1" type="noConversion"/>
  </si>
  <si>
    <t>Fairy</t>
    <phoneticPr fontId="1" type="noConversion"/>
  </si>
  <si>
    <t>Darcy</t>
    <phoneticPr fontId="1" type="noConversion"/>
  </si>
  <si>
    <t>Luna</t>
    <phoneticPr fontId="1" type="noConversion"/>
  </si>
  <si>
    <t>Diana</t>
    <phoneticPr fontId="1" type="noConversion"/>
  </si>
  <si>
    <t>Lisa</t>
    <phoneticPr fontId="1" type="noConversion"/>
  </si>
  <si>
    <t>Askar</t>
    <phoneticPr fontId="1" type="noConversion"/>
  </si>
  <si>
    <t>Alan</t>
    <phoneticPr fontId="1" type="noConversion"/>
  </si>
  <si>
    <t>Cindy</t>
    <phoneticPr fontId="1" type="noConversion"/>
  </si>
  <si>
    <t xml:space="preserve">Lydia </t>
    <phoneticPr fontId="1" type="noConversion"/>
  </si>
  <si>
    <t>Mo</t>
    <phoneticPr fontId="1" type="noConversion"/>
  </si>
  <si>
    <t>Karen</t>
    <phoneticPr fontId="1" type="noConversion"/>
  </si>
  <si>
    <t>Fiona</t>
    <phoneticPr fontId="1" type="noConversion"/>
  </si>
  <si>
    <t>Tania</t>
    <phoneticPr fontId="1" type="noConversion"/>
  </si>
  <si>
    <t>Julius</t>
    <phoneticPr fontId="1" type="noConversion"/>
  </si>
  <si>
    <t>Jury</t>
    <phoneticPr fontId="1" type="noConversion"/>
  </si>
  <si>
    <t>Lily Li</t>
    <phoneticPr fontId="1" type="noConversion"/>
  </si>
  <si>
    <t>Liffy Xu</t>
    <phoneticPr fontId="1" type="noConversion"/>
  </si>
  <si>
    <t>Lora</t>
    <phoneticPr fontId="1" type="noConversion"/>
  </si>
  <si>
    <t>Gage</t>
    <phoneticPr fontId="1" type="noConversion"/>
  </si>
  <si>
    <t>Echo Chen</t>
    <phoneticPr fontId="1" type="noConversion"/>
  </si>
  <si>
    <t>素云</t>
    <phoneticPr fontId="1" type="noConversion"/>
  </si>
  <si>
    <t>Andy</t>
    <phoneticPr fontId="1" type="noConversion"/>
  </si>
  <si>
    <t>Bonnie</t>
    <phoneticPr fontId="1" type="noConversion"/>
  </si>
  <si>
    <t>Z eek</t>
    <phoneticPr fontId="1" type="noConversion"/>
  </si>
  <si>
    <t>Tania</t>
    <phoneticPr fontId="1" type="noConversion"/>
  </si>
  <si>
    <t>Robben</t>
    <phoneticPr fontId="1" type="noConversion"/>
  </si>
  <si>
    <t>Fairy</t>
    <phoneticPr fontId="1" type="noConversion"/>
  </si>
  <si>
    <t>Hopper</t>
    <phoneticPr fontId="1" type="noConversion"/>
  </si>
  <si>
    <t>Hanna</t>
    <phoneticPr fontId="1" type="noConversion"/>
  </si>
  <si>
    <t>Lina Li</t>
    <phoneticPr fontId="1" type="noConversion"/>
  </si>
  <si>
    <t>Zeek</t>
    <phoneticPr fontId="1" type="noConversion"/>
  </si>
  <si>
    <t>Anne</t>
    <phoneticPr fontId="1" type="noConversion"/>
  </si>
  <si>
    <t>Jefferson</t>
    <phoneticPr fontId="1" type="noConversion"/>
  </si>
  <si>
    <t>Claire</t>
    <phoneticPr fontId="1" type="noConversion"/>
  </si>
  <si>
    <t>Kevin</t>
    <phoneticPr fontId="1" type="noConversion"/>
  </si>
  <si>
    <t>Gage</t>
    <phoneticPr fontId="1" type="noConversion"/>
  </si>
  <si>
    <t>Sherran</t>
    <phoneticPr fontId="1" type="noConversion"/>
  </si>
  <si>
    <t>Lily</t>
    <phoneticPr fontId="1" type="noConversion"/>
  </si>
  <si>
    <t>Monica</t>
    <phoneticPr fontId="1" type="noConversion"/>
  </si>
  <si>
    <t>Liffy</t>
    <phoneticPr fontId="1" type="noConversion"/>
  </si>
  <si>
    <t>Candy</t>
    <phoneticPr fontId="1" type="noConversion"/>
  </si>
  <si>
    <t>Yolanda</t>
    <phoneticPr fontId="1" type="noConversion"/>
  </si>
  <si>
    <t>Ben</t>
    <phoneticPr fontId="1" type="noConversion"/>
  </si>
  <si>
    <t>Jefferson</t>
    <phoneticPr fontId="1" type="noConversion"/>
  </si>
  <si>
    <t>Echo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</si>
</sst>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mmm\-yy;@"/>
    <numFmt numFmtId="177" formatCode="0.00_);[Red]\(0.00\)"/>
    <numFmt numFmtId="178" formatCode="0_);[Red]\(0\)"/>
  </numFmts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b/>
      <i/>
      <sz val="14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宋体"/>
      <family val="2"/>
      <scheme val="minor"/>
    </font>
    <font>
      <b/>
      <sz val="12"/>
      <color theme="0"/>
      <name val="Arial"/>
      <family val="2"/>
    </font>
    <font>
      <b/>
      <i/>
      <sz val="14"/>
      <color theme="0"/>
      <name val="Arial"/>
      <family val="2"/>
    </font>
    <font>
      <sz val="11"/>
      <color theme="0"/>
      <name val="宋体"/>
      <family val="2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>
      <alignment vertical="center"/>
    </xf>
  </cellStyleXfs>
  <cellXfs count="136">
    <xf numFmtId="0" fontId="0" fillId="0" borderId="0" xfId="0"/>
    <xf numFmtId="0" fontId="0" fillId="0" borderId="2" xfId="0" applyBorder="1"/>
    <xf numFmtId="0" fontId="2" fillId="0" borderId="6" xfId="0" applyFont="1" applyFill="1" applyBorder="1"/>
    <xf numFmtId="14" fontId="3" fillId="0" borderId="1" xfId="0" applyNumberFormat="1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" xfId="0" applyFont="1" applyBorder="1"/>
    <xf numFmtId="0" fontId="4" fillId="0" borderId="6" xfId="0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3" fillId="0" borderId="1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/>
    <xf numFmtId="0" fontId="3" fillId="0" borderId="3" xfId="0" applyFont="1" applyBorder="1"/>
    <xf numFmtId="0" fontId="3" fillId="0" borderId="2" xfId="0" applyFont="1" applyBorder="1"/>
    <xf numFmtId="0" fontId="9" fillId="0" borderId="12" xfId="0" applyFont="1" applyBorder="1" applyAlignment="1">
      <alignment horizontal="left"/>
    </xf>
    <xf numFmtId="14" fontId="9" fillId="0" borderId="6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14" fontId="9" fillId="0" borderId="7" xfId="0" applyNumberFormat="1" applyFont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0" fontId="3" fillId="0" borderId="13" xfId="0" applyFont="1" applyBorder="1"/>
    <xf numFmtId="0" fontId="7" fillId="0" borderId="14" xfId="0" applyFont="1" applyBorder="1" applyAlignment="1">
      <alignment vertical="center" wrapText="1"/>
    </xf>
    <xf numFmtId="0" fontId="5" fillId="0" borderId="15" xfId="0" applyFont="1" applyFill="1" applyBorder="1"/>
    <xf numFmtId="14" fontId="10" fillId="0" borderId="2" xfId="0" applyNumberFormat="1" applyFont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4" fillId="0" borderId="17" xfId="0" applyFont="1" applyFill="1" applyBorder="1"/>
    <xf numFmtId="0" fontId="4" fillId="0" borderId="19" xfId="0" applyFont="1" applyFill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14" fontId="9" fillId="0" borderId="21" xfId="0" applyNumberFormat="1" applyFont="1" applyBorder="1" applyAlignment="1">
      <alignment horizontal="left"/>
    </xf>
    <xf numFmtId="0" fontId="2" fillId="0" borderId="2" xfId="0" applyFont="1" applyFill="1" applyBorder="1"/>
    <xf numFmtId="0" fontId="2" fillId="0" borderId="18" xfId="0" applyFont="1" applyFill="1" applyBorder="1"/>
    <xf numFmtId="0" fontId="3" fillId="0" borderId="18" xfId="0" applyFont="1" applyBorder="1"/>
    <xf numFmtId="0" fontId="3" fillId="0" borderId="11" xfId="0" applyFont="1" applyBorder="1"/>
    <xf numFmtId="0" fontId="0" fillId="0" borderId="1" xfId="0" applyBorder="1"/>
    <xf numFmtId="0" fontId="3" fillId="0" borderId="4" xfId="0" applyFont="1" applyBorder="1"/>
    <xf numFmtId="0" fontId="9" fillId="0" borderId="16" xfId="0" applyFont="1" applyBorder="1" applyAlignment="1">
      <alignment horizontal="left"/>
    </xf>
    <xf numFmtId="0" fontId="0" fillId="0" borderId="25" xfId="0" applyBorder="1"/>
    <xf numFmtId="14" fontId="3" fillId="0" borderId="25" xfId="0" applyNumberFormat="1" applyFont="1" applyBorder="1"/>
    <xf numFmtId="14" fontId="11" fillId="0" borderId="1" xfId="0" applyNumberFormat="1" applyFont="1" applyBorder="1" applyAlignment="1">
      <alignment horizontal="left"/>
    </xf>
    <xf numFmtId="177" fontId="10" fillId="0" borderId="1" xfId="0" applyNumberFormat="1" applyFont="1" applyBorder="1" applyAlignment="1">
      <alignment horizontal="left"/>
    </xf>
    <xf numFmtId="177" fontId="10" fillId="0" borderId="2" xfId="0" applyNumberFormat="1" applyFont="1" applyBorder="1" applyAlignment="1">
      <alignment horizontal="left"/>
    </xf>
    <xf numFmtId="0" fontId="3" fillId="0" borderId="21" xfId="0" applyFont="1" applyBorder="1"/>
    <xf numFmtId="17" fontId="2" fillId="0" borderId="4" xfId="0" applyNumberFormat="1" applyFont="1" applyFill="1" applyBorder="1" applyAlignment="1"/>
    <xf numFmtId="0" fontId="3" fillId="0" borderId="0" xfId="0" applyFont="1" applyBorder="1"/>
    <xf numFmtId="0" fontId="2" fillId="0" borderId="21" xfId="0" applyFont="1" applyFill="1" applyBorder="1"/>
    <xf numFmtId="17" fontId="2" fillId="0" borderId="28" xfId="0" applyNumberFormat="1" applyFont="1" applyFill="1" applyBorder="1" applyAlignment="1">
      <alignment horizontal="center"/>
    </xf>
    <xf numFmtId="0" fontId="0" fillId="0" borderId="29" xfId="0" applyBorder="1"/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4" fontId="11" fillId="0" borderId="6" xfId="0" applyNumberFormat="1" applyFont="1" applyBorder="1" applyAlignment="1">
      <alignment horizontal="left"/>
    </xf>
    <xf numFmtId="14" fontId="3" fillId="0" borderId="31" xfId="0" applyNumberFormat="1" applyFont="1" applyBorder="1"/>
    <xf numFmtId="0" fontId="0" fillId="0" borderId="32" xfId="0" applyBorder="1"/>
    <xf numFmtId="14" fontId="3" fillId="0" borderId="6" xfId="0" applyNumberFormat="1" applyFont="1" applyBorder="1"/>
    <xf numFmtId="14" fontId="3" fillId="2" borderId="6" xfId="0" applyNumberFormat="1" applyFont="1" applyFill="1" applyBorder="1"/>
    <xf numFmtId="14" fontId="3" fillId="0" borderId="8" xfId="0" applyNumberFormat="1" applyFont="1" applyBorder="1"/>
    <xf numFmtId="0" fontId="0" fillId="0" borderId="9" xfId="0" applyBorder="1"/>
    <xf numFmtId="14" fontId="3" fillId="0" borderId="9" xfId="0" applyNumberFormat="1" applyFont="1" applyBorder="1"/>
    <xf numFmtId="0" fontId="0" fillId="0" borderId="33" xfId="0" applyBorder="1"/>
    <xf numFmtId="0" fontId="3" fillId="0" borderId="25" xfId="0" applyFont="1" applyBorder="1"/>
    <xf numFmtId="0" fontId="0" fillId="0" borderId="0" xfId="0" applyBorder="1"/>
    <xf numFmtId="0" fontId="0" fillId="0" borderId="26" xfId="0" applyBorder="1"/>
    <xf numFmtId="14" fontId="3" fillId="0" borderId="34" xfId="0" applyNumberFormat="1" applyFont="1" applyBorder="1"/>
    <xf numFmtId="0" fontId="4" fillId="0" borderId="0" xfId="0" applyFont="1" applyFill="1" applyBorder="1"/>
    <xf numFmtId="0" fontId="5" fillId="0" borderId="35" xfId="0" applyFont="1" applyFill="1" applyBorder="1"/>
    <xf numFmtId="0" fontId="2" fillId="0" borderId="0" xfId="0" applyFont="1" applyFill="1" applyBorder="1"/>
    <xf numFmtId="14" fontId="6" fillId="0" borderId="28" xfId="0" applyNumberFormat="1" applyFont="1" applyFill="1" applyBorder="1"/>
    <xf numFmtId="0" fontId="0" fillId="0" borderId="36" xfId="0" applyBorder="1"/>
    <xf numFmtId="0" fontId="2" fillId="0" borderId="29" xfId="0" applyFont="1" applyFill="1" applyBorder="1"/>
    <xf numFmtId="0" fontId="2" fillId="0" borderId="37" xfId="0" applyFont="1" applyFill="1" applyBorder="1"/>
    <xf numFmtId="0" fontId="2" fillId="0" borderId="5" xfId="0" applyFont="1" applyFill="1" applyBorder="1"/>
    <xf numFmtId="14" fontId="6" fillId="0" borderId="6" xfId="0" applyNumberFormat="1" applyFont="1" applyFill="1" applyBorder="1"/>
    <xf numFmtId="0" fontId="2" fillId="0" borderId="38" xfId="0" applyFont="1" applyFill="1" applyBorder="1"/>
    <xf numFmtId="14" fontId="6" fillId="0" borderId="17" xfId="0" applyNumberFormat="1" applyFont="1" applyFill="1" applyBorder="1"/>
    <xf numFmtId="0" fontId="2" fillId="0" borderId="39" xfId="0" applyFont="1" applyFill="1" applyBorder="1"/>
    <xf numFmtId="14" fontId="6" fillId="0" borderId="8" xfId="0" applyNumberFormat="1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2" fillId="0" borderId="40" xfId="0" applyFont="1" applyFill="1" applyBorder="1"/>
    <xf numFmtId="0" fontId="3" fillId="0" borderId="28" xfId="0" applyFont="1" applyBorder="1"/>
    <xf numFmtId="0" fontId="3" fillId="0" borderId="37" xfId="0" applyFont="1" applyBorder="1"/>
    <xf numFmtId="0" fontId="3" fillId="0" borderId="29" xfId="0" applyFont="1" applyBorder="1"/>
    <xf numFmtId="0" fontId="3" fillId="0" borderId="41" xfId="0" applyFont="1" applyBorder="1"/>
    <xf numFmtId="0" fontId="2" fillId="0" borderId="17" xfId="0" applyFont="1" applyFill="1" applyBorder="1"/>
    <xf numFmtId="0" fontId="13" fillId="0" borderId="0" xfId="0" applyFont="1" applyFill="1" applyBorder="1"/>
    <xf numFmtId="14" fontId="6" fillId="0" borderId="0" xfId="0" applyNumberFormat="1" applyFont="1" applyFill="1" applyBorder="1"/>
    <xf numFmtId="0" fontId="8" fillId="3" borderId="0" xfId="0" applyFont="1" applyFill="1" applyBorder="1"/>
    <xf numFmtId="0" fontId="17" fillId="3" borderId="0" xfId="0" applyFont="1" applyFill="1" applyBorder="1"/>
    <xf numFmtId="0" fontId="16" fillId="3" borderId="0" xfId="0" applyFont="1" applyFill="1" applyBorder="1"/>
    <xf numFmtId="0" fontId="18" fillId="3" borderId="0" xfId="0" applyFont="1" applyFill="1" applyBorder="1"/>
    <xf numFmtId="0" fontId="12" fillId="0" borderId="0" xfId="0" applyFont="1" applyFill="1" applyBorder="1"/>
    <xf numFmtId="9" fontId="16" fillId="3" borderId="0" xfId="1" applyFont="1" applyFill="1" applyBorder="1" applyAlignment="1"/>
    <xf numFmtId="177" fontId="10" fillId="0" borderId="21" xfId="0" applyNumberFormat="1" applyFont="1" applyBorder="1" applyAlignment="1">
      <alignment horizontal="left"/>
    </xf>
    <xf numFmtId="0" fontId="0" fillId="0" borderId="21" xfId="0" applyBorder="1"/>
    <xf numFmtId="0" fontId="0" fillId="0" borderId="42" xfId="0" applyBorder="1"/>
    <xf numFmtId="0" fontId="3" fillId="0" borderId="42" xfId="0" applyFont="1" applyBorder="1"/>
    <xf numFmtId="177" fontId="10" fillId="0" borderId="6" xfId="0" applyNumberFormat="1" applyFont="1" applyBorder="1" applyAlignment="1">
      <alignment horizontal="left"/>
    </xf>
    <xf numFmtId="17" fontId="2" fillId="0" borderId="19" xfId="0" applyNumberFormat="1" applyFont="1" applyFill="1" applyBorder="1" applyAlignment="1"/>
    <xf numFmtId="0" fontId="2" fillId="0" borderId="19" xfId="0" applyFont="1" applyFill="1" applyBorder="1" applyAlignment="1"/>
    <xf numFmtId="14" fontId="9" fillId="0" borderId="28" xfId="0" applyNumberFormat="1" applyFont="1" applyBorder="1" applyAlignment="1">
      <alignment horizontal="left"/>
    </xf>
    <xf numFmtId="14" fontId="9" fillId="0" borderId="29" xfId="0" applyNumberFormat="1" applyFont="1" applyBorder="1" applyAlignment="1">
      <alignment horizontal="left"/>
    </xf>
    <xf numFmtId="14" fontId="9" fillId="0" borderId="30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right"/>
    </xf>
    <xf numFmtId="0" fontId="3" fillId="0" borderId="21" xfId="0" applyNumberFormat="1" applyFont="1" applyBorder="1" applyAlignment="1">
      <alignment horizontal="right"/>
    </xf>
    <xf numFmtId="14" fontId="9" fillId="0" borderId="18" xfId="0" applyNumberFormat="1" applyFont="1" applyBorder="1" applyAlignment="1">
      <alignment horizontal="left"/>
    </xf>
    <xf numFmtId="14" fontId="9" fillId="0" borderId="19" xfId="0" applyNumberFormat="1" applyFont="1" applyBorder="1" applyAlignment="1">
      <alignment horizontal="left"/>
    </xf>
    <xf numFmtId="0" fontId="3" fillId="0" borderId="43" xfId="0" applyFont="1" applyBorder="1"/>
    <xf numFmtId="14" fontId="10" fillId="0" borderId="28" xfId="0" applyNumberFormat="1" applyFont="1" applyBorder="1" applyAlignment="1">
      <alignment horizontal="left"/>
    </xf>
    <xf numFmtId="177" fontId="10" fillId="0" borderId="29" xfId="0" applyNumberFormat="1" applyFont="1" applyBorder="1" applyAlignment="1">
      <alignment horizontal="left"/>
    </xf>
    <xf numFmtId="14" fontId="10" fillId="0" borderId="29" xfId="0" applyNumberFormat="1" applyFont="1" applyBorder="1" applyAlignment="1">
      <alignment horizontal="left"/>
    </xf>
    <xf numFmtId="0" fontId="19" fillId="0" borderId="6" xfId="0" applyFont="1" applyBorder="1"/>
    <xf numFmtId="0" fontId="3" fillId="0" borderId="44" xfId="0" applyFont="1" applyBorder="1"/>
    <xf numFmtId="178" fontId="10" fillId="0" borderId="1" xfId="0" applyNumberFormat="1" applyFont="1" applyBorder="1" applyAlignment="1">
      <alignment horizontal="right"/>
    </xf>
    <xf numFmtId="0" fontId="16" fillId="3" borderId="0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/>
    </xf>
    <xf numFmtId="176" fontId="14" fillId="0" borderId="22" xfId="0" applyNumberFormat="1" applyFont="1" applyBorder="1" applyAlignment="1">
      <alignment horizontal="center" vertical="center"/>
    </xf>
    <xf numFmtId="176" fontId="14" fillId="0" borderId="23" xfId="0" applyNumberFormat="1" applyFont="1" applyBorder="1" applyAlignment="1">
      <alignment horizontal="center" vertical="center"/>
    </xf>
    <xf numFmtId="176" fontId="14" fillId="0" borderId="24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36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176" fontId="14" fillId="0" borderId="27" xfId="0" applyNumberFormat="1" applyFont="1" applyBorder="1" applyAlignment="1">
      <alignment horizontal="center" vertical="center"/>
    </xf>
    <xf numFmtId="176" fontId="14" fillId="0" borderId="26" xfId="0" applyNumberFormat="1" applyFont="1" applyBorder="1" applyAlignment="1">
      <alignment horizontal="center" vertical="center"/>
    </xf>
    <xf numFmtId="17" fontId="8" fillId="3" borderId="3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7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7" fontId="2" fillId="0" borderId="3" xfId="0" applyNumberFormat="1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418"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20239</xdr:colOff>
      <xdr:row>0</xdr:row>
      <xdr:rowOff>502024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0145" cy="5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84"/>
  <sheetViews>
    <sheetView showGridLines="0" tabSelected="1" zoomScale="40" zoomScaleNormal="4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W38" sqref="AW38"/>
    </sheetView>
  </sheetViews>
  <sheetFormatPr defaultRowHeight="14.4" x14ac:dyDescent="0.25"/>
  <cols>
    <col min="1" max="1" width="15.21875" customWidth="1"/>
    <col min="2" max="2" width="12.5546875" customWidth="1"/>
    <col min="3" max="3" width="12.44140625" customWidth="1"/>
    <col min="4" max="4" width="4.109375" customWidth="1"/>
    <col min="5" max="5" width="15.21875" customWidth="1"/>
    <col min="6" max="6" width="4.33203125" customWidth="1"/>
    <col min="7" max="7" width="10.109375" customWidth="1"/>
    <col min="8" max="8" width="4.44140625" customWidth="1"/>
    <col min="9" max="9" width="10.109375" customWidth="1"/>
    <col min="10" max="11" width="4.44140625" customWidth="1"/>
    <col min="12" max="12" width="10.21875" customWidth="1"/>
    <col min="13" max="13" width="6.109375" customWidth="1"/>
    <col min="14" max="14" width="10.21875" customWidth="1"/>
    <col min="15" max="15" width="7.44140625" customWidth="1"/>
    <col min="16" max="16" width="10.21875" customWidth="1"/>
    <col min="17" max="17" width="6.21875" customWidth="1"/>
    <col min="18" max="18" width="10.44140625" customWidth="1"/>
    <col min="19" max="19" width="6.21875" customWidth="1"/>
    <col min="20" max="20" width="10.21875" customWidth="1"/>
    <col min="21" max="22" width="6.21875" customWidth="1"/>
    <col min="23" max="23" width="17.109375" customWidth="1"/>
    <col min="24" max="24" width="6.6640625" customWidth="1"/>
    <col min="25" max="25" width="15.77734375" customWidth="1"/>
    <col min="26" max="26" width="11.21875" customWidth="1"/>
    <col min="27" max="27" width="15.21875" customWidth="1"/>
    <col min="28" max="28" width="8.109375" customWidth="1"/>
    <col min="29" max="29" width="14.6640625" customWidth="1"/>
    <col min="30" max="30" width="8.109375" customWidth="1"/>
    <col min="31" max="31" width="6.21875" customWidth="1"/>
    <col min="32" max="32" width="11.88671875" customWidth="1"/>
    <col min="33" max="33" width="6.21875" customWidth="1"/>
    <col min="34" max="34" width="11.109375" customWidth="1"/>
    <col min="35" max="35" width="6.21875" customWidth="1"/>
    <col min="36" max="36" width="11.44140625" customWidth="1"/>
    <col min="37" max="37" width="7.77734375" customWidth="1"/>
    <col min="38" max="38" width="14.88671875" customWidth="1"/>
    <col min="39" max="39" width="9.6640625" customWidth="1"/>
    <col min="40" max="40" width="11.44140625" customWidth="1"/>
    <col min="41" max="41" width="6.21875" customWidth="1"/>
    <col min="42" max="42" width="11.44140625" customWidth="1"/>
    <col min="43" max="43" width="6.21875" customWidth="1"/>
    <col min="44" max="44" width="14.33203125" customWidth="1"/>
    <col min="45" max="45" width="8.88671875" customWidth="1"/>
    <col min="46" max="46" width="11.44140625" customWidth="1"/>
    <col min="47" max="47" width="6.21875" customWidth="1"/>
    <col min="48" max="55" width="11.44140625" customWidth="1"/>
  </cols>
  <sheetData>
    <row r="1" spans="1:56" ht="40.200000000000003" customHeight="1" thickBot="1" x14ac:dyDescent="0.3">
      <c r="A1" s="23"/>
      <c r="B1" s="24" t="s">
        <v>47</v>
      </c>
      <c r="C1" s="121">
        <v>43617</v>
      </c>
      <c r="D1" s="122"/>
      <c r="E1" s="122"/>
      <c r="F1" s="122"/>
      <c r="G1" s="122"/>
      <c r="H1" s="122"/>
      <c r="I1" s="122"/>
      <c r="J1" s="122"/>
      <c r="K1" s="123"/>
      <c r="L1" s="127">
        <v>43665</v>
      </c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4">
        <v>43678</v>
      </c>
      <c r="X1" s="125"/>
      <c r="Y1" s="125"/>
      <c r="Z1" s="125"/>
      <c r="AA1" s="125"/>
      <c r="AB1" s="125"/>
      <c r="AC1" s="125"/>
      <c r="AD1" s="125"/>
      <c r="AE1" s="126"/>
      <c r="AF1" s="121">
        <v>43709</v>
      </c>
      <c r="AG1" s="122"/>
      <c r="AH1" s="122"/>
      <c r="AI1" s="122"/>
      <c r="AJ1" s="122"/>
      <c r="AK1" s="122"/>
      <c r="AL1" s="122"/>
      <c r="AM1" s="123"/>
      <c r="AN1" s="121">
        <v>43739</v>
      </c>
      <c r="AO1" s="122"/>
      <c r="AP1" s="122"/>
      <c r="AQ1" s="122"/>
      <c r="AR1" s="122"/>
      <c r="AS1" s="122"/>
      <c r="AT1" s="123"/>
      <c r="AU1" s="15"/>
      <c r="AV1" s="15"/>
      <c r="AW1" s="15"/>
      <c r="AX1" s="15"/>
      <c r="AY1" s="15"/>
      <c r="AZ1" s="15"/>
      <c r="BA1" s="15"/>
      <c r="BB1" s="15"/>
      <c r="BC1" s="15"/>
    </row>
    <row r="2" spans="1:56" ht="15" thickBot="1" x14ac:dyDescent="0.3">
      <c r="A2" s="16"/>
      <c r="B2" s="41"/>
      <c r="C2" s="52"/>
      <c r="D2" s="53"/>
      <c r="E2" s="54"/>
      <c r="F2" s="53"/>
      <c r="G2" s="54"/>
      <c r="H2" s="54"/>
      <c r="I2" s="54"/>
      <c r="J2" s="54"/>
      <c r="K2" s="55"/>
      <c r="L2" s="135"/>
      <c r="M2" s="132"/>
      <c r="N2" s="132"/>
      <c r="O2" s="132"/>
      <c r="P2" s="132"/>
      <c r="Q2" s="132"/>
      <c r="R2" s="132"/>
      <c r="S2" s="132"/>
      <c r="T2" s="132"/>
      <c r="U2" s="49"/>
      <c r="V2" s="49"/>
      <c r="W2" s="103"/>
      <c r="X2" s="103"/>
      <c r="Y2" s="103"/>
      <c r="Z2" s="104"/>
      <c r="AA2" s="104"/>
      <c r="AB2" s="104"/>
      <c r="AC2" s="104"/>
      <c r="AD2" s="104"/>
      <c r="AE2" s="104"/>
      <c r="AF2" s="132">
        <v>43709</v>
      </c>
      <c r="AG2" s="133"/>
      <c r="AH2" s="133"/>
      <c r="AI2" s="133"/>
      <c r="AJ2" s="133"/>
      <c r="AK2" s="133"/>
      <c r="AL2" s="133"/>
      <c r="AM2" s="134"/>
      <c r="AN2" s="135">
        <v>43739</v>
      </c>
      <c r="AO2" s="133"/>
      <c r="AP2" s="133"/>
      <c r="AQ2" s="133"/>
      <c r="AR2" s="133"/>
      <c r="AS2" s="133"/>
      <c r="AT2" s="134"/>
      <c r="AU2" s="135">
        <v>43770</v>
      </c>
      <c r="AV2" s="133"/>
      <c r="AW2" s="133"/>
      <c r="AX2" s="134"/>
      <c r="AY2" s="129">
        <v>43800</v>
      </c>
      <c r="AZ2" s="130"/>
      <c r="BA2" s="130"/>
      <c r="BB2" s="131"/>
      <c r="BC2" s="17"/>
    </row>
    <row r="3" spans="1:56" ht="15" thickBot="1" x14ac:dyDescent="0.3">
      <c r="A3" s="18" t="s">
        <v>34</v>
      </c>
      <c r="B3" s="42" t="s">
        <v>35</v>
      </c>
      <c r="C3" s="19">
        <v>43621</v>
      </c>
      <c r="D3" s="40" t="s">
        <v>80</v>
      </c>
      <c r="E3" s="20">
        <v>43628</v>
      </c>
      <c r="F3" s="40" t="s">
        <v>79</v>
      </c>
      <c r="G3" s="20">
        <v>43635</v>
      </c>
      <c r="H3" s="20" t="s">
        <v>79</v>
      </c>
      <c r="I3" s="20">
        <v>43642</v>
      </c>
      <c r="J3" s="20" t="s">
        <v>79</v>
      </c>
      <c r="K3" s="21" t="s">
        <v>81</v>
      </c>
      <c r="L3" s="19">
        <v>43649</v>
      </c>
      <c r="M3" s="20" t="s">
        <v>79</v>
      </c>
      <c r="N3" s="20">
        <v>43656</v>
      </c>
      <c r="O3" s="20" t="s">
        <v>79</v>
      </c>
      <c r="P3" s="20">
        <v>43663</v>
      </c>
      <c r="Q3" s="20" t="s">
        <v>79</v>
      </c>
      <c r="R3" s="20">
        <v>43670</v>
      </c>
      <c r="S3" s="20" t="s">
        <v>79</v>
      </c>
      <c r="T3" s="22">
        <v>43677</v>
      </c>
      <c r="U3" s="20" t="s">
        <v>79</v>
      </c>
      <c r="V3" s="35" t="s">
        <v>115</v>
      </c>
      <c r="W3" s="105">
        <v>43319</v>
      </c>
      <c r="X3" s="106" t="s">
        <v>79</v>
      </c>
      <c r="Y3" s="106">
        <v>43691</v>
      </c>
      <c r="Z3" s="106" t="s">
        <v>79</v>
      </c>
      <c r="AA3" s="106">
        <v>43698</v>
      </c>
      <c r="AB3" s="106" t="s">
        <v>79</v>
      </c>
      <c r="AC3" s="106">
        <v>43705</v>
      </c>
      <c r="AD3" s="106" t="s">
        <v>79</v>
      </c>
      <c r="AE3" s="107" t="s">
        <v>81</v>
      </c>
      <c r="AF3" s="110">
        <v>43712</v>
      </c>
      <c r="AG3" s="111" t="s">
        <v>79</v>
      </c>
      <c r="AH3" s="111">
        <v>43719</v>
      </c>
      <c r="AI3" s="111" t="s">
        <v>164</v>
      </c>
      <c r="AJ3" s="111">
        <v>43726</v>
      </c>
      <c r="AK3" s="111" t="s">
        <v>164</v>
      </c>
      <c r="AL3" s="111">
        <v>43733</v>
      </c>
      <c r="AM3" s="111" t="s">
        <v>79</v>
      </c>
      <c r="AN3" s="19">
        <v>43747</v>
      </c>
      <c r="AO3" s="20" t="s">
        <v>79</v>
      </c>
      <c r="AP3" s="20">
        <v>43754</v>
      </c>
      <c r="AQ3" s="20" t="s">
        <v>79</v>
      </c>
      <c r="AR3" s="35">
        <v>43761</v>
      </c>
      <c r="AS3" s="20" t="s">
        <v>79</v>
      </c>
      <c r="AT3" s="21">
        <v>43768</v>
      </c>
      <c r="AU3" s="20" t="s">
        <v>79</v>
      </c>
      <c r="AV3" s="20">
        <v>43782</v>
      </c>
      <c r="AW3" s="20">
        <v>43789</v>
      </c>
      <c r="AX3" s="21">
        <v>43796</v>
      </c>
      <c r="AY3" s="19">
        <v>43803</v>
      </c>
      <c r="AZ3" s="20">
        <v>43810</v>
      </c>
      <c r="BA3" s="20">
        <v>43817</v>
      </c>
      <c r="BB3" s="21">
        <v>43824</v>
      </c>
      <c r="BC3" s="22">
        <v>43831</v>
      </c>
      <c r="BD3" t="s">
        <v>108</v>
      </c>
    </row>
    <row r="4" spans="1:56" x14ac:dyDescent="0.25">
      <c r="A4" s="120" t="s">
        <v>82</v>
      </c>
      <c r="B4" s="120"/>
      <c r="C4" s="56" t="s">
        <v>48</v>
      </c>
      <c r="D4" s="40"/>
      <c r="E4" s="45" t="s">
        <v>46</v>
      </c>
      <c r="F4" s="40"/>
      <c r="G4" s="27" t="s">
        <v>49</v>
      </c>
      <c r="H4" s="27"/>
      <c r="I4" s="27" t="s">
        <v>57</v>
      </c>
      <c r="J4" s="27"/>
      <c r="K4" s="28"/>
      <c r="L4" s="29" t="s">
        <v>66</v>
      </c>
      <c r="M4" s="27"/>
      <c r="N4" s="27" t="s">
        <v>66</v>
      </c>
      <c r="O4" s="27"/>
      <c r="P4" s="27" t="s">
        <v>68</v>
      </c>
      <c r="Q4" s="46"/>
      <c r="R4" s="27" t="s">
        <v>87</v>
      </c>
      <c r="S4" s="46"/>
      <c r="T4" s="47" t="s">
        <v>96</v>
      </c>
      <c r="U4" s="46"/>
      <c r="V4" s="98"/>
      <c r="W4" s="102" t="s">
        <v>123</v>
      </c>
      <c r="X4" s="108">
        <v>1</v>
      </c>
      <c r="Y4" s="46" t="s">
        <v>135</v>
      </c>
      <c r="Z4" s="108">
        <v>1</v>
      </c>
      <c r="AA4" s="27" t="s">
        <v>151</v>
      </c>
      <c r="AB4" s="108">
        <v>1</v>
      </c>
      <c r="AC4" s="27" t="s">
        <v>154</v>
      </c>
      <c r="AD4" s="108">
        <v>1</v>
      </c>
      <c r="AE4" s="109"/>
      <c r="AF4" s="113" t="s">
        <v>165</v>
      </c>
      <c r="AG4" s="108">
        <v>1</v>
      </c>
      <c r="AH4" s="114" t="s">
        <v>170</v>
      </c>
      <c r="AI4" s="108">
        <v>1</v>
      </c>
      <c r="AJ4" s="115" t="s">
        <v>187</v>
      </c>
      <c r="AK4" s="108">
        <v>1</v>
      </c>
      <c r="AL4" s="115" t="s">
        <v>189</v>
      </c>
      <c r="AM4" s="108">
        <v>1</v>
      </c>
      <c r="AN4" s="26" t="s">
        <v>204</v>
      </c>
      <c r="AO4" s="108">
        <v>1</v>
      </c>
      <c r="AP4" s="27" t="s">
        <v>215</v>
      </c>
      <c r="AQ4" s="46"/>
      <c r="AR4" s="98" t="s">
        <v>232</v>
      </c>
      <c r="AS4" s="98"/>
      <c r="AT4" s="28"/>
      <c r="AU4" s="46"/>
      <c r="AV4" s="27"/>
      <c r="AW4" s="27"/>
      <c r="AX4" s="28"/>
      <c r="AY4" s="29"/>
      <c r="AZ4" s="27"/>
      <c r="BA4" s="27"/>
      <c r="BB4" s="28"/>
      <c r="BC4" s="26"/>
    </row>
    <row r="5" spans="1:56" x14ac:dyDescent="0.25">
      <c r="A5" s="120" t="s">
        <v>83</v>
      </c>
      <c r="B5" s="120"/>
      <c r="C5" s="56"/>
      <c r="D5" s="40"/>
      <c r="E5" s="45"/>
      <c r="F5" s="40"/>
      <c r="G5" s="27"/>
      <c r="H5" s="27"/>
      <c r="I5" s="27"/>
      <c r="J5" s="27"/>
      <c r="K5" s="28"/>
      <c r="L5" s="29"/>
      <c r="M5" s="27"/>
      <c r="N5" s="27"/>
      <c r="O5" s="27"/>
      <c r="P5" s="27" t="s">
        <v>85</v>
      </c>
      <c r="Q5" s="46"/>
      <c r="R5" s="27" t="s">
        <v>88</v>
      </c>
      <c r="S5" s="46"/>
      <c r="T5" s="47" t="s">
        <v>97</v>
      </c>
      <c r="U5" s="46"/>
      <c r="V5" s="98"/>
      <c r="W5" s="102" t="s">
        <v>122</v>
      </c>
      <c r="X5" s="108">
        <v>1</v>
      </c>
      <c r="Y5" s="46" t="s">
        <v>136</v>
      </c>
      <c r="Z5" s="108">
        <v>1</v>
      </c>
      <c r="AA5" s="27" t="s">
        <v>152</v>
      </c>
      <c r="AB5" s="108">
        <v>1</v>
      </c>
      <c r="AC5" s="27" t="s">
        <v>155</v>
      </c>
      <c r="AD5" s="108">
        <v>1</v>
      </c>
      <c r="AE5" s="109"/>
      <c r="AF5" s="29" t="s">
        <v>166</v>
      </c>
      <c r="AG5" s="108">
        <v>1</v>
      </c>
      <c r="AH5" s="46" t="s">
        <v>170</v>
      </c>
      <c r="AI5" s="108">
        <v>1</v>
      </c>
      <c r="AJ5" s="27" t="s">
        <v>178</v>
      </c>
      <c r="AK5" s="108">
        <v>1</v>
      </c>
      <c r="AL5" s="27" t="s">
        <v>190</v>
      </c>
      <c r="AM5" s="108">
        <v>1</v>
      </c>
      <c r="AN5" s="26" t="s">
        <v>205</v>
      </c>
      <c r="AO5" s="108">
        <v>1</v>
      </c>
      <c r="AP5" s="27" t="s">
        <v>216</v>
      </c>
      <c r="AQ5" s="118">
        <v>1</v>
      </c>
      <c r="AR5" s="98" t="s">
        <v>233</v>
      </c>
      <c r="AS5" s="98"/>
      <c r="AT5" s="28"/>
      <c r="AU5" s="46"/>
      <c r="AV5" s="27"/>
      <c r="AW5" s="27"/>
      <c r="AX5" s="28"/>
      <c r="AY5" s="29"/>
      <c r="AZ5" s="27"/>
      <c r="BA5" s="27"/>
      <c r="BB5" s="28"/>
      <c r="BC5" s="26"/>
    </row>
    <row r="6" spans="1:56" x14ac:dyDescent="0.25">
      <c r="A6" s="120" t="s">
        <v>84</v>
      </c>
      <c r="B6" s="120"/>
      <c r="C6" s="56"/>
      <c r="D6" s="40"/>
      <c r="E6" s="45"/>
      <c r="F6" s="40"/>
      <c r="G6" s="27"/>
      <c r="H6" s="27"/>
      <c r="I6" s="27"/>
      <c r="J6" s="27"/>
      <c r="K6" s="28"/>
      <c r="L6" s="29"/>
      <c r="M6" s="27"/>
      <c r="N6" s="27"/>
      <c r="O6" s="27"/>
      <c r="P6" s="27" t="s">
        <v>86</v>
      </c>
      <c r="Q6" s="46"/>
      <c r="R6" s="27" t="s">
        <v>89</v>
      </c>
      <c r="S6" s="46"/>
      <c r="T6" s="47" t="s">
        <v>98</v>
      </c>
      <c r="U6" s="46"/>
      <c r="V6" s="98"/>
      <c r="W6" s="102" t="s">
        <v>121</v>
      </c>
      <c r="X6" s="108">
        <v>1</v>
      </c>
      <c r="Y6" s="46" t="s">
        <v>137</v>
      </c>
      <c r="Z6" s="108">
        <v>1</v>
      </c>
      <c r="AA6" s="27" t="s">
        <v>153</v>
      </c>
      <c r="AB6" s="108">
        <v>1</v>
      </c>
      <c r="AC6" s="27" t="s">
        <v>154</v>
      </c>
      <c r="AD6" s="108">
        <v>1</v>
      </c>
      <c r="AE6" s="109"/>
      <c r="AF6" s="29" t="s">
        <v>167</v>
      </c>
      <c r="AG6" s="108">
        <v>1</v>
      </c>
      <c r="AH6" s="46"/>
      <c r="AI6" s="108"/>
      <c r="AJ6" s="27" t="s">
        <v>179</v>
      </c>
      <c r="AK6" s="108">
        <v>1</v>
      </c>
      <c r="AL6" s="27" t="s">
        <v>191</v>
      </c>
      <c r="AM6" s="108">
        <v>1</v>
      </c>
      <c r="AN6" s="26" t="s">
        <v>206</v>
      </c>
      <c r="AO6" s="108">
        <v>1</v>
      </c>
      <c r="AP6" s="27" t="s">
        <v>217</v>
      </c>
      <c r="AQ6" s="118">
        <v>1</v>
      </c>
      <c r="AR6" s="98" t="s">
        <v>234</v>
      </c>
      <c r="AS6" s="98"/>
      <c r="AT6" s="28"/>
      <c r="AU6" s="46"/>
      <c r="AV6" s="27"/>
      <c r="AW6" s="27"/>
      <c r="AX6" s="28"/>
      <c r="AY6" s="29"/>
      <c r="AZ6" s="27"/>
      <c r="BA6" s="27"/>
      <c r="BB6" s="28"/>
      <c r="BC6" s="26"/>
    </row>
    <row r="7" spans="1:56" ht="16.2" customHeight="1" x14ac:dyDescent="0.25">
      <c r="A7" s="2" t="s">
        <v>42</v>
      </c>
      <c r="B7" s="51" t="s">
        <v>36</v>
      </c>
      <c r="C7" s="57" t="s">
        <v>25</v>
      </c>
      <c r="D7" s="43">
        <f>IF(C7="Attendance",1,IF(C7="Absence",0,IF(C7="Speaker",3,IF(C7="Grammarian",2,IF(C7="GE",2,IF(C7="TME",2,IF(C7="Ah-Counter",2,IF(C7="TT-master",2,IF(C7="Timer",2,IF(C7="IE",2,IF(C7="TT Evaluator",2,0)))))))))))</f>
        <v>0</v>
      </c>
      <c r="E7" s="44" t="s">
        <v>25</v>
      </c>
      <c r="F7" s="43">
        <f>IF(E7="Attendance",1,IF(E7="Absence",0,IF(E7="Speaker",3,IF(E7="Grammarian",2,IF(E7="GE",2,IF(E7="TME",2,IF(E7="Ah-Counter",2,IF(E7="TT-master",2,IF(E7="Timer",2,IF(E7="IE",2,IF(E7="TT Evaluator",2,0)))))))))))</f>
        <v>0</v>
      </c>
      <c r="G7" s="44" t="s">
        <v>25</v>
      </c>
      <c r="H7" s="43">
        <f>IF(G7="Attendance",1,IF(G7="Absence",0,IF(G7="Speaker",3,IF(G7="Grammarian",2,IF(G7="GE",2,IF(G7="TME",2,IF(G7="Ah-Counter",2,IF(G7="TT-master",2,IF(G7="Timer",2,IF(G7="IE",2,IF(G7="TT Evaluator",2,0)))))))))))</f>
        <v>0</v>
      </c>
      <c r="I7" s="44" t="s">
        <v>25</v>
      </c>
      <c r="J7" s="43">
        <f>IF(I7="Attendance",1,IF(I7="Absence",0,IF(I7="Speaker",3,IF(I7="Grammarian",2,IF(I7="GE",2,IF(I7="TME",2,IF(I7="Ah-Counter",2,IF(I7="TT-master",2,IF(I7="Timer",2,IF(I7="IE",2,IF(I7="TT Evaluator",2,0)))))))))))</f>
        <v>0</v>
      </c>
      <c r="K7" s="58">
        <f>D7+F7+H7+J7</f>
        <v>0</v>
      </c>
      <c r="L7" s="57" t="s">
        <v>25</v>
      </c>
      <c r="M7" s="40">
        <f>IF(L7="Attendance",1,IF(L7="Absence",0,IF(L7="Speaker",3,IF(L7="Grammarian",2,IF(L7="GE",2,IF(L7="TME",2,IF(L7="Ah-Counter",2,IF(L7="TT-master",2,IF(L7="Timer",2,IF(L7="IE",2,IF(L7="TT Evaluator",2,0)))))))))))</f>
        <v>0</v>
      </c>
      <c r="N7" s="3" t="s">
        <v>25</v>
      </c>
      <c r="O7" s="40">
        <f>IF(N7="Attendance",1,IF(N7="Absence",0,IF(N7="Speaker",3,IF(N7="Grammarian",2,IF(N7="GE",2,IF(N7="TME",2,IF(N7="Ah-Counter",2,IF(N7="TT-master",2,IF(N7="Timer",2,IF(N7="IE",2,IF(N7="TT Evaluator",2,0)))))))))))</f>
        <v>0</v>
      </c>
      <c r="P7" s="3" t="s">
        <v>25</v>
      </c>
      <c r="Q7" s="40">
        <f>IF(P7="Attendance",1,IF(P7="Absence",0,IF(P7="Speaker",3,IF(P7="Grammarian",2,IF(P7="GE",2,IF(P7="TME",2,IF(P7="Ah-Counter",2,IF(P7="TT-master",2,IF(P7="Timer",2,IF(P7="IE",2,IF(P7="TT Evaluator",2,0)))))))))))</f>
        <v>0</v>
      </c>
      <c r="R7" s="3" t="s">
        <v>25</v>
      </c>
      <c r="S7" s="40">
        <f>IF(R7="Attendance",1,IF(R7="Absence",0,IF(R7="Speaker",3,IF(R7="Grammarian",2,IF(R7="GE",2,IF(R7="TME",2,IF(R7="Ah-Counter",2,IF(R7="TT-master",2,IF(R7="Timer",2,IF(R7="IE",2,IF(R7="TT Evaluator",2,0)))))))))))</f>
        <v>0</v>
      </c>
      <c r="T7" s="3" t="s">
        <v>25</v>
      </c>
      <c r="U7" s="40">
        <f>IF(T7="Attendance",1,IF(T7="Absence",0,IF(T7="Speaker",3,IF(T7="Grammarian",2,IF(T7="GE",2,IF(T7="TME",2,IF(T7="Ah-Counter",2,IF(T7="TT-master",2,IF(T7="Timer",2,IF(T7="IE",2,IF(T7="TT Evaluator",2,0)))))))))))</f>
        <v>0</v>
      </c>
      <c r="V7" s="99">
        <f>M7+O7+Q7+S7+U7</f>
        <v>0</v>
      </c>
      <c r="W7" s="59" t="s">
        <v>25</v>
      </c>
      <c r="X7" s="40">
        <f>IF(W7="Attendance",1,IF(W7="Absence",0,IF(W7="Speaker",3,IF(W7="Grammarian",2,IF(W7="GE",2,IF(W7="TME",2,IF(W7="Ah-Counter",2,IF(W7="TT-master",2,IF(W7="Timer",2,IF(W7="IE",2,IF(W7="TT Evaluator",2,0)))))))))))</f>
        <v>0</v>
      </c>
      <c r="Y7" s="59" t="s">
        <v>25</v>
      </c>
      <c r="Z7" s="40">
        <f>IF(Y7="Attendance",1,IF(Y7="Absence",0,IF(Y7="Speaker",3,IF(Y7="Grammarian",2,IF(Y7="GE",2,IF(Y7="TME",2,IF(Y7="Ah-Counter",2,IF(Y7="TT-master",2,IF(Y7="Timer",2,IF(Y7="IE",2,IF(Y7="TT Evaluator",2,0)))))))))))</f>
        <v>0</v>
      </c>
      <c r="AA7" s="59" t="s">
        <v>25</v>
      </c>
      <c r="AB7" s="40">
        <f>IF(AA7="Attendance",1,IF(AA7="Absence",0,IF(AA7="Speaker",3,IF(AA7="Grammarian",2,IF(AA7="GE",2,IF(AA7="TME",2,IF(AA7="Ah-Counter",2,IF(AA7="TT-master",2,IF(AA7="Timer",2,IF(AA7="IE",2,IF(AA7="TT Evaluator",2,0)))))))))))</f>
        <v>0</v>
      </c>
      <c r="AC7" s="59" t="s">
        <v>25</v>
      </c>
      <c r="AD7" s="40">
        <f>IF(AC7="Attendance",1,IF(AC7="Absence",0,IF(AC7="Speaker",3,IF(AC7="Grammarian",2,IF(AC7="GE",2,IF(AC7="TME",2,IF(AC7="Ah-Counter",2,IF(AC7="TT-master",2,IF(AC7="Timer",2,IF(AC7="IE",2,IF(AC7="TT Evaluator",2,0)))))))))))</f>
        <v>0</v>
      </c>
      <c r="AE7" s="99"/>
      <c r="AF7" s="59" t="s">
        <v>25</v>
      </c>
      <c r="AG7" s="40">
        <f>IF(AF7="Attendance",1,IF(AF7="Absence",0,IF(AF7="Speaker",3,IF(AF7="Grammarian",2,IF(AF7="GE",2,IF(AF7="TME",2,IF(AF7="Ah-Counter",2,IF(AF7="TT-master",2,IF(AF7="Timer",2,IF(AF7="IE",2,IF(AF7="TT Evaluator",2,0)))))))))))</f>
        <v>0</v>
      </c>
      <c r="AH7" s="59" t="s">
        <v>25</v>
      </c>
      <c r="AI7" s="40">
        <f>IF(AH7="Attendance",1,IF(AH7="Absence",0,IF(AH7="Speaker",3,IF(AH7="Grammarian",2,IF(AH7="GE",2,IF(AH7="TME",2,IF(AH7="Ah-Counter",2,IF(AH7="TT-master",2,IF(AH7="Timer",2,IF(AH7="IE",2,IF(AH7="TT Evaluator",2,0)))))))))))</f>
        <v>0</v>
      </c>
      <c r="AJ7" s="59" t="s">
        <v>25</v>
      </c>
      <c r="AK7" s="40">
        <f>IF(AJ7="Attendance",1,IF(AJ7="Absence",0,IF(AJ7="Speaker",3,IF(AJ7="Grammarian",2,IF(AJ7="GE",2,IF(AJ7="TME",2,IF(AJ7="Ah-Counter",2,IF(AJ7="TT-master",2,IF(AJ7="Timer",2,IF(AJ7="IE",2,IF(AJ7="TT Evaluator",2,0)))))))))))</f>
        <v>0</v>
      </c>
      <c r="AL7" s="59" t="s">
        <v>25</v>
      </c>
      <c r="AM7" s="40">
        <f>IF(AL7="Attendance",1,IF(AL7="Absence",0,IF(AL7="Speaker",3,IF(AL7="Grammarian",2,IF(AL7="GE",2,IF(AL7="TME",2,IF(AL7="Ah-Counter",2,IF(AL7="TT-master",2,IF(AL7="Timer",2,IF(AL7="IE",2,IF(AL7="TT Evaluator",2,0)))))))))))</f>
        <v>0</v>
      </c>
      <c r="AN7" s="59" t="s">
        <v>25</v>
      </c>
      <c r="AO7" s="40">
        <f>IF(AN7="Attendance",1,IF(AN7="Absence",0,IF(AN7="Speaker",3,IF(AN7="Grammarian",2,IF(AN7="GE",2,IF(AN7="TME",2,IF(AN7="Ah-Counter",2,IF(AN7="TT-master",2,IF(AN7="Timer",2,IF(AN7="IE",2,IF(AN7="TT Evaluator",2,0)))))))))))</f>
        <v>0</v>
      </c>
      <c r="AP7" s="59" t="s">
        <v>25</v>
      </c>
      <c r="AQ7" s="40">
        <f>IF(AP7="Attendance",1,IF(AP7="Absence",0,IF(AP7="Speaker",3,IF(AP7="Grammarian",2,IF(AP7="GE",2,IF(AP7="TME",2,IF(AP7="Ah-Counter",2,IF(AP7="TT-master",2,IF(AP7="Timer",2,IF(AP7="IE",2,IF(AP7="TT Evaluator",2,0)))))))))))</f>
        <v>0</v>
      </c>
      <c r="AR7" s="59" t="s">
        <v>25</v>
      </c>
      <c r="AS7" s="40">
        <f>IF(AR7="Attendance",1,IF(AR7="Absence",0,IF(AR7="Speaker",3,IF(AR7="Grammarian",2,IF(AR7="GE",2,IF(AR7="TME",2,IF(AR7="Ah-Counter",2,IF(AR7="TT-master",2,IF(AR7="Timer",2,IF(AR7="IE",2,IF(AR7="TT Evaluator",2,0)))))))))))</f>
        <v>0</v>
      </c>
      <c r="AT7" s="6"/>
      <c r="AU7" s="40">
        <f>IF(AT7="Attendance",1,IF(AT7="Absence",0,IF(AT7="Speaker",3,IF(AT7="Grammarian",2,IF(AT7="GE",2,IF(AT7="TME",2,IF(AT7="Ah-Counter",2,IF(AT7="TT-master",2,IF(AT7="Timer",2,IF(AT7="IE",2,IF(AT7="TT Evaluator",2,0)))))))))))</f>
        <v>0</v>
      </c>
      <c r="AV7" s="6"/>
      <c r="AW7" s="6"/>
      <c r="AX7" s="4"/>
      <c r="AY7" s="5"/>
      <c r="AZ7" s="6"/>
      <c r="BA7" s="6"/>
      <c r="BB7" s="4"/>
      <c r="BC7" s="1"/>
      <c r="BD7" t="s">
        <v>109</v>
      </c>
    </row>
    <row r="8" spans="1:56" ht="16.2" customHeight="1" x14ac:dyDescent="0.25">
      <c r="A8" s="2" t="s">
        <v>59</v>
      </c>
      <c r="B8" s="51" t="s">
        <v>36</v>
      </c>
      <c r="C8" s="57"/>
      <c r="D8" s="43"/>
      <c r="E8" s="44"/>
      <c r="F8" s="43"/>
      <c r="G8" s="44"/>
      <c r="H8" s="43"/>
      <c r="I8" s="44"/>
      <c r="J8" s="43"/>
      <c r="K8" s="58"/>
      <c r="L8" s="57"/>
      <c r="M8" s="40"/>
      <c r="N8" s="3"/>
      <c r="O8" s="40"/>
      <c r="P8" s="3"/>
      <c r="Q8" s="40"/>
      <c r="R8" s="3"/>
      <c r="S8" s="40"/>
      <c r="T8" s="3"/>
      <c r="U8" s="40"/>
      <c r="V8" s="99"/>
      <c r="W8" s="59" t="s">
        <v>29</v>
      </c>
      <c r="X8" s="40">
        <f t="shared" ref="X8:X48" si="0">IF(W8="Attendance",1,IF(W8="Absence",0,IF(W8="Speaker",3,IF(W8="Grammarian",2,IF(W8="GE",2,IF(W8="TME",2,IF(W8="Ah-Counter",2,IF(W8="TT-master",2,IF(W8="Timer",2,IF(W8="IE",2,IF(W8="TT Evaluator",2,0)))))))))))</f>
        <v>2</v>
      </c>
      <c r="Y8" s="59" t="s">
        <v>31</v>
      </c>
      <c r="Z8" s="40">
        <f t="shared" ref="Z8:Z48" si="1">IF(Y8="Attendance",1,IF(Y8="Absence",0,IF(Y8="Speaker",3,IF(Y8="Grammarian",2,IF(Y8="GE",2,IF(Y8="TME",2,IF(Y8="Ah-Counter",2,IF(Y8="TT-master",2,IF(Y8="Timer",2,IF(Y8="IE",2,IF(Y8="TT Evaluator",2,0)))))))))))</f>
        <v>2</v>
      </c>
      <c r="AA8" s="59" t="s">
        <v>30</v>
      </c>
      <c r="AB8" s="40">
        <f t="shared" ref="AB8:AB48" si="2">IF(AA8="Attendance",1,IF(AA8="Absence",0,IF(AA8="Speaker",3,IF(AA8="Grammarian",2,IF(AA8="GE",2,IF(AA8="TME",2,IF(AA8="Ah-Counter",2,IF(AA8="TT-master",2,IF(AA8="Timer",2,IF(AA8="IE",2,IF(AA8="TT Evaluator",2,0)))))))))))</f>
        <v>2</v>
      </c>
      <c r="AC8" s="59" t="s">
        <v>26</v>
      </c>
      <c r="AD8" s="40">
        <f t="shared" ref="AD8:AD48" si="3">IF(AC8="Attendance",1,IF(AC8="Absence",0,IF(AC8="Speaker",3,IF(AC8="Grammarian",2,IF(AC8="GE",2,IF(AC8="TME",2,IF(AC8="Ah-Counter",2,IF(AC8="TT-master",2,IF(AC8="Timer",2,IF(AC8="IE",2,IF(AC8="TT Evaluator",2,0)))))))))))</f>
        <v>3</v>
      </c>
      <c r="AE8" s="99"/>
      <c r="AF8" s="59" t="s">
        <v>31</v>
      </c>
      <c r="AG8" s="40">
        <f t="shared" ref="AG8:AG48" si="4">IF(AF8="Attendance",1,IF(AF8="Absence",0,IF(AF8="Speaker",3,IF(AF8="Grammarian",2,IF(AF8="GE",2,IF(AF8="TME",2,IF(AF8="Ah-Counter",2,IF(AF8="TT-master",2,IF(AF8="Timer",2,IF(AF8="IE",2,IF(AF8="TT Evaluator",2,0)))))))))))</f>
        <v>2</v>
      </c>
      <c r="AH8" s="59" t="s">
        <v>23</v>
      </c>
      <c r="AI8" s="40">
        <f t="shared" ref="AI8:AI48" si="5">IF(AH8="Attendance",1,IF(AH8="Absence",0,IF(AH8="Speaker",3,IF(AH8="Grammarian",2,IF(AH8="GE",2,IF(AH8="TME",2,IF(AH8="Ah-Counter",2,IF(AH8="TT-master",2,IF(AH8="Timer",2,IF(AH8="IE",2,IF(AH8="TT Evaluator",2,0)))))))))))</f>
        <v>1</v>
      </c>
      <c r="AJ8" s="59" t="s">
        <v>24</v>
      </c>
      <c r="AK8" s="40">
        <f t="shared" ref="AK8:AK48" si="6">IF(AJ8="Attendance",1,IF(AJ8="Absence",0,IF(AJ8="Speaker",3,IF(AJ8="Grammarian",2,IF(AJ8="GE",2,IF(AJ8="TME",2,IF(AJ8="Ah-Counter",2,IF(AJ8="TT-master",2,IF(AJ8="Timer",2,IF(AJ8="IE",2,IF(AJ8="TT Evaluator",2,0)))))))))))</f>
        <v>2</v>
      </c>
      <c r="AL8" s="59" t="s">
        <v>26</v>
      </c>
      <c r="AM8" s="40">
        <f t="shared" ref="AM8:AM48" si="7">IF(AL8="Attendance",1,IF(AL8="Absence",0,IF(AL8="Speaker",3,IF(AL8="Grammarian",2,IF(AL8="GE",2,IF(AL8="TME",2,IF(AL8="Ah-Counter",2,IF(AL8="TT-master",2,IF(AL8="Timer",2,IF(AL8="IE",2,IF(AL8="TT Evaluator",2,0)))))))))))</f>
        <v>3</v>
      </c>
      <c r="AN8" s="59" t="s">
        <v>23</v>
      </c>
      <c r="AO8" s="40">
        <f t="shared" ref="AO8:AO48" si="8">IF(AN8="Attendance",1,IF(AN8="Absence",0,IF(AN8="Speaker",3,IF(AN8="Grammarian",2,IF(AN8="GE",2,IF(AN8="TME",2,IF(AN8="Ah-Counter",2,IF(AN8="TT-master",2,IF(AN8="Timer",2,IF(AN8="IE",2,IF(AN8="TT Evaluator",2,0)))))))))))</f>
        <v>1</v>
      </c>
      <c r="AP8" s="59" t="s">
        <v>24</v>
      </c>
      <c r="AQ8" s="40">
        <f t="shared" ref="AQ8:AQ48" si="9">IF(AP8="Attendance",1,IF(AP8="Absence",0,IF(AP8="Speaker",3,IF(AP8="Grammarian",2,IF(AP8="GE",2,IF(AP8="TME",2,IF(AP8="Ah-Counter",2,IF(AP8="TT-master",2,IF(AP8="Timer",2,IF(AP8="IE",2,IF(AP8="TT Evaluator",2,0)))))))))))</f>
        <v>2</v>
      </c>
      <c r="AR8" s="59" t="s">
        <v>29</v>
      </c>
      <c r="AS8" s="40">
        <f t="shared" ref="AS8:AS48" si="10">IF(AR8="Attendance",1,IF(AR8="Absence",0,IF(AR8="Speaker",3,IF(AR8="Grammarian",2,IF(AR8="GE",2,IF(AR8="TME",2,IF(AR8="Ah-Counter",2,IF(AR8="TT-master",2,IF(AR8="Timer",2,IF(AR8="IE",2,IF(AR8="TT Evaluator",2,0)))))))))))</f>
        <v>2</v>
      </c>
      <c r="AT8" s="6"/>
      <c r="AU8" s="40"/>
      <c r="AV8" s="6"/>
      <c r="AW8" s="6"/>
      <c r="AX8" s="4"/>
      <c r="AY8" s="5"/>
      <c r="AZ8" s="6"/>
      <c r="BA8" s="6"/>
      <c r="BB8" s="4"/>
      <c r="BC8" s="1"/>
    </row>
    <row r="9" spans="1:56" ht="16.2" customHeight="1" x14ac:dyDescent="0.25">
      <c r="A9" s="2" t="s">
        <v>58</v>
      </c>
      <c r="B9" s="51" t="s">
        <v>36</v>
      </c>
      <c r="C9" s="57"/>
      <c r="D9" s="43"/>
      <c r="E9" s="44"/>
      <c r="F9" s="43"/>
      <c r="G9" s="44"/>
      <c r="H9" s="43"/>
      <c r="I9" s="44"/>
      <c r="J9" s="43"/>
      <c r="K9" s="58"/>
      <c r="L9" s="57"/>
      <c r="M9" s="40"/>
      <c r="N9" s="3"/>
      <c r="O9" s="40"/>
      <c r="P9" s="3"/>
      <c r="Q9" s="40"/>
      <c r="R9" s="3"/>
      <c r="S9" s="40"/>
      <c r="T9" s="3"/>
      <c r="U9" s="40"/>
      <c r="V9" s="99"/>
      <c r="W9" s="59" t="s">
        <v>31</v>
      </c>
      <c r="X9" s="40">
        <f t="shared" si="0"/>
        <v>2</v>
      </c>
      <c r="Y9" s="59" t="s">
        <v>29</v>
      </c>
      <c r="Z9" s="40">
        <f t="shared" si="1"/>
        <v>2</v>
      </c>
      <c r="AA9" s="59" t="s">
        <v>23</v>
      </c>
      <c r="AB9" s="40">
        <f t="shared" si="2"/>
        <v>1</v>
      </c>
      <c r="AC9" s="59" t="s">
        <v>26</v>
      </c>
      <c r="AD9" s="40">
        <f t="shared" si="3"/>
        <v>3</v>
      </c>
      <c r="AE9" s="99"/>
      <c r="AF9" s="59" t="s">
        <v>25</v>
      </c>
      <c r="AG9" s="40">
        <f t="shared" si="4"/>
        <v>0</v>
      </c>
      <c r="AH9" s="59" t="s">
        <v>29</v>
      </c>
      <c r="AI9" s="40">
        <f t="shared" si="5"/>
        <v>2</v>
      </c>
      <c r="AJ9" s="59" t="s">
        <v>30</v>
      </c>
      <c r="AK9" s="40">
        <f t="shared" si="6"/>
        <v>2</v>
      </c>
      <c r="AL9" s="59" t="s">
        <v>27</v>
      </c>
      <c r="AM9" s="40">
        <f t="shared" si="7"/>
        <v>2</v>
      </c>
      <c r="AN9" s="59" t="s">
        <v>29</v>
      </c>
      <c r="AO9" s="40">
        <f t="shared" si="8"/>
        <v>2</v>
      </c>
      <c r="AP9" s="59" t="s">
        <v>23</v>
      </c>
      <c r="AQ9" s="40">
        <f t="shared" si="9"/>
        <v>1</v>
      </c>
      <c r="AR9" s="59" t="s">
        <v>25</v>
      </c>
      <c r="AS9" s="40">
        <f t="shared" si="10"/>
        <v>0</v>
      </c>
      <c r="AT9" s="6"/>
      <c r="AU9" s="40"/>
      <c r="AV9" s="6"/>
      <c r="AW9" s="6"/>
      <c r="AX9" s="4"/>
      <c r="AY9" s="5"/>
      <c r="AZ9" s="6"/>
      <c r="BA9" s="6"/>
      <c r="BB9" s="4"/>
      <c r="BC9" s="1"/>
    </row>
    <row r="10" spans="1:56" ht="16.2" customHeight="1" x14ac:dyDescent="0.25">
      <c r="A10" s="2" t="s">
        <v>3</v>
      </c>
      <c r="B10" s="51" t="s">
        <v>36</v>
      </c>
      <c r="C10" s="59" t="s">
        <v>26</v>
      </c>
      <c r="D10" s="40">
        <f t="shared" ref="D10:D48" si="11">IF(C10="Attendance",1,IF(C10="Absence",0,IF(C10="Speaker",3,IF(C10="Grammarian",2,IF(C10="GE",2,IF(C10="TME",2,IF(C10="Ah-Counter",2,IF(C10="TT-master",2,IF(C10="Timer",2,IF(C10="IE",2,IF(C10="TT Evaluator",2,0)))))))))))</f>
        <v>3</v>
      </c>
      <c r="E10" s="3" t="s">
        <v>44</v>
      </c>
      <c r="F10" s="40">
        <f t="shared" ref="F10:F48" si="12">IF(E10="Attendance",1,IF(E10="Absence",0,IF(E10="Speaker",3,IF(E10="Grammarian",2,IF(E10="GE",2,IF(E10="TME",2,IF(E10="Ah-Counter",2,IF(E10="TT-master",2,IF(E10="Timer",2,IF(E10="IE",2,IF(E10="TT Evaluator",2,0)))))))))))</f>
        <v>2</v>
      </c>
      <c r="G10" s="3" t="s">
        <v>27</v>
      </c>
      <c r="H10" s="40">
        <f t="shared" ref="H10:H48" si="13">IF(G10="Attendance",1,IF(G10="Absence",0,IF(G10="Speaker",3,IF(G10="Grammarian",2,IF(G10="GE",2,IF(G10="TME",2,IF(G10="Ah-Counter",2,IF(G10="TT-master",2,IF(G10="Timer",2,IF(G10="IE",2,IF(G10="TT Evaluator",2,0)))))))))))</f>
        <v>2</v>
      </c>
      <c r="I10" s="3" t="s">
        <v>25</v>
      </c>
      <c r="J10" s="40">
        <f t="shared" ref="J10:J48" si="14">IF(I10="Attendance",1,IF(I10="Absence",0,IF(I10="Speaker",3,IF(I10="Grammarian",2,IF(I10="GE",2,IF(I10="TME",2,IF(I10="Ah-Counter",2,IF(I10="TT-master",2,IF(I10="Timer",2,IF(I10="IE",2,IF(I10="TT Evaluator",2,0)))))))))))</f>
        <v>0</v>
      </c>
      <c r="K10" s="58">
        <f t="shared" ref="K10:K48" si="15">D10+F10+H10+J10</f>
        <v>7</v>
      </c>
      <c r="L10" s="59" t="s">
        <v>25</v>
      </c>
      <c r="M10" s="40">
        <f t="shared" ref="M10:M48" si="16">IF(L10="Attendance",1,IF(L10="Absence",0,IF(L10="Speaker",3,IF(L10="Grammarian",2,IF(L10="GE",2,IF(L10="TME",2,IF(L10="Ah-Counter",2,IF(L10="TT-master",2,IF(L10="Timer",2,IF(L10="IE",2,IF(L10="TT Evaluator",2,0)))))))))))</f>
        <v>0</v>
      </c>
      <c r="N10" s="3" t="s">
        <v>29</v>
      </c>
      <c r="O10" s="40">
        <f t="shared" ref="O10:S48" si="17">IF(N10="Attendance",1,IF(N10="Absence",0,IF(N10="Speaker",3,IF(N10="Grammarian",2,IF(N10="GE",2,IF(N10="TME",2,IF(N10="Ah-Counter",2,IF(N10="TT-master",2,IF(N10="Timer",2,IF(N10="IE",2,IF(N10="TT Evaluator",2,0)))))))))))</f>
        <v>2</v>
      </c>
      <c r="P10" s="3" t="s">
        <v>26</v>
      </c>
      <c r="Q10" s="40">
        <f t="shared" si="17"/>
        <v>3</v>
      </c>
      <c r="R10" s="3" t="s">
        <v>44</v>
      </c>
      <c r="S10" s="40">
        <f t="shared" si="17"/>
        <v>2</v>
      </c>
      <c r="T10" s="3" t="s">
        <v>29</v>
      </c>
      <c r="U10" s="40">
        <f t="shared" ref="U10:U48" si="18">IF(T10="Attendance",1,IF(T10="Absence",0,IF(T10="Speaker",3,IF(T10="Grammarian",2,IF(T10="GE",2,IF(T10="TME",2,IF(T10="Ah-Counter",2,IF(T10="TT-master",2,IF(T10="Timer",2,IF(T10="IE",2,IF(T10="TT Evaluator",2,0)))))))))))</f>
        <v>2</v>
      </c>
      <c r="V10" s="99">
        <f t="shared" ref="V10:V48" si="19">M10+O10+Q10+S10+U10</f>
        <v>9</v>
      </c>
      <c r="W10" s="59" t="s">
        <v>23</v>
      </c>
      <c r="X10" s="40">
        <f t="shared" si="0"/>
        <v>1</v>
      </c>
      <c r="Y10" s="59" t="s">
        <v>26</v>
      </c>
      <c r="Z10" s="40">
        <f t="shared" si="1"/>
        <v>3</v>
      </c>
      <c r="AA10" s="59" t="s">
        <v>28</v>
      </c>
      <c r="AB10" s="40">
        <f t="shared" si="2"/>
        <v>2</v>
      </c>
      <c r="AC10" s="59" t="s">
        <v>43</v>
      </c>
      <c r="AD10" s="40">
        <f t="shared" si="3"/>
        <v>2</v>
      </c>
      <c r="AE10" s="99"/>
      <c r="AF10" s="59" t="s">
        <v>26</v>
      </c>
      <c r="AG10" s="40">
        <f t="shared" si="4"/>
        <v>3</v>
      </c>
      <c r="AH10" s="59" t="s">
        <v>28</v>
      </c>
      <c r="AI10" s="40">
        <f t="shared" si="5"/>
        <v>2</v>
      </c>
      <c r="AJ10" s="59" t="s">
        <v>43</v>
      </c>
      <c r="AK10" s="40">
        <f t="shared" si="6"/>
        <v>2</v>
      </c>
      <c r="AL10" s="59" t="s">
        <v>27</v>
      </c>
      <c r="AM10" s="40">
        <f t="shared" si="7"/>
        <v>2</v>
      </c>
      <c r="AN10" s="59" t="s">
        <v>43</v>
      </c>
      <c r="AO10" s="40">
        <f t="shared" si="8"/>
        <v>2</v>
      </c>
      <c r="AP10" s="59" t="s">
        <v>31</v>
      </c>
      <c r="AQ10" s="40">
        <f t="shared" si="9"/>
        <v>2</v>
      </c>
      <c r="AR10" s="59" t="s">
        <v>26</v>
      </c>
      <c r="AS10" s="40">
        <f t="shared" si="10"/>
        <v>3</v>
      </c>
      <c r="AT10" s="6"/>
      <c r="AU10" s="40"/>
      <c r="AV10" s="6"/>
      <c r="AW10" s="6"/>
      <c r="AX10" s="4"/>
      <c r="AY10" s="5"/>
      <c r="AZ10" s="6"/>
      <c r="BA10" s="6"/>
      <c r="BB10" s="4"/>
      <c r="BC10" s="1"/>
      <c r="BD10" t="s">
        <v>109</v>
      </c>
    </row>
    <row r="11" spans="1:56" ht="16.2" customHeight="1" x14ac:dyDescent="0.25">
      <c r="A11" s="2" t="s">
        <v>15</v>
      </c>
      <c r="B11" s="51" t="s">
        <v>36</v>
      </c>
      <c r="C11" s="59" t="s">
        <v>25</v>
      </c>
      <c r="D11" s="40">
        <f t="shared" si="11"/>
        <v>0</v>
      </c>
      <c r="E11" s="3" t="s">
        <v>25</v>
      </c>
      <c r="F11" s="40">
        <f t="shared" si="12"/>
        <v>0</v>
      </c>
      <c r="G11" s="3" t="s">
        <v>24</v>
      </c>
      <c r="H11" s="40">
        <f t="shared" si="13"/>
        <v>2</v>
      </c>
      <c r="I11" s="3" t="s">
        <v>25</v>
      </c>
      <c r="J11" s="40">
        <f t="shared" si="14"/>
        <v>0</v>
      </c>
      <c r="K11" s="58">
        <f t="shared" si="15"/>
        <v>2</v>
      </c>
      <c r="L11" s="59" t="s">
        <v>25</v>
      </c>
      <c r="M11" s="40">
        <f t="shared" si="16"/>
        <v>0</v>
      </c>
      <c r="N11" s="3" t="s">
        <v>25</v>
      </c>
      <c r="O11" s="40">
        <f t="shared" si="17"/>
        <v>0</v>
      </c>
      <c r="P11" s="3" t="s">
        <v>25</v>
      </c>
      <c r="Q11" s="40">
        <f t="shared" si="17"/>
        <v>0</v>
      </c>
      <c r="R11" s="3" t="s">
        <v>25</v>
      </c>
      <c r="S11" s="40">
        <f t="shared" si="17"/>
        <v>0</v>
      </c>
      <c r="T11" s="3" t="s">
        <v>25</v>
      </c>
      <c r="U11" s="40">
        <f t="shared" si="18"/>
        <v>0</v>
      </c>
      <c r="V11" s="99">
        <f t="shared" si="19"/>
        <v>0</v>
      </c>
      <c r="W11" s="59" t="s">
        <v>25</v>
      </c>
      <c r="X11" s="40">
        <f t="shared" si="0"/>
        <v>0</v>
      </c>
      <c r="Y11" s="59" t="s">
        <v>25</v>
      </c>
      <c r="Z11" s="40">
        <f t="shared" si="1"/>
        <v>0</v>
      </c>
      <c r="AA11" s="59" t="s">
        <v>25</v>
      </c>
      <c r="AB11" s="40">
        <f t="shared" si="2"/>
        <v>0</v>
      </c>
      <c r="AC11" s="59" t="s">
        <v>25</v>
      </c>
      <c r="AD11" s="40">
        <f t="shared" si="3"/>
        <v>0</v>
      </c>
      <c r="AE11" s="99"/>
      <c r="AF11" s="59" t="s">
        <v>28</v>
      </c>
      <c r="AG11" s="40">
        <f t="shared" si="4"/>
        <v>2</v>
      </c>
      <c r="AH11" s="59" t="s">
        <v>25</v>
      </c>
      <c r="AI11" s="40">
        <f t="shared" si="5"/>
        <v>0</v>
      </c>
      <c r="AJ11" s="59" t="s">
        <v>25</v>
      </c>
      <c r="AK11" s="40">
        <f t="shared" si="6"/>
        <v>0</v>
      </c>
      <c r="AL11" s="59" t="s">
        <v>25</v>
      </c>
      <c r="AM11" s="40">
        <f t="shared" si="7"/>
        <v>0</v>
      </c>
      <c r="AN11" s="59" t="s">
        <v>25</v>
      </c>
      <c r="AO11" s="40">
        <f t="shared" si="8"/>
        <v>0</v>
      </c>
      <c r="AP11" s="59" t="s">
        <v>30</v>
      </c>
      <c r="AQ11" s="40">
        <f t="shared" si="9"/>
        <v>2</v>
      </c>
      <c r="AR11" s="59" t="s">
        <v>23</v>
      </c>
      <c r="AS11" s="40">
        <f t="shared" si="10"/>
        <v>1</v>
      </c>
      <c r="AT11" s="6"/>
      <c r="AU11" s="40">
        <f t="shared" ref="AU11:AU48" si="20">IF(AT11="Attendance",1,IF(AT11="Absence",0,IF(AT11="Speaker",3,IF(AT11="Grammarian",2,IF(AT11="GE",2,IF(AT11="TME",2,IF(AT11="Ah-Counter",2,IF(AT11="TT-master",2,IF(AT11="Timer",2,IF(AT11="IE",2,IF(AT11="TT Evaluator",2,0)))))))))))</f>
        <v>0</v>
      </c>
      <c r="AV11" s="6"/>
      <c r="AW11" s="6"/>
      <c r="AX11" s="4"/>
      <c r="AY11" s="5"/>
      <c r="AZ11" s="6"/>
      <c r="BA11" s="6"/>
      <c r="BB11" s="4"/>
      <c r="BC11" s="1"/>
      <c r="BD11" t="s">
        <v>110</v>
      </c>
    </row>
    <row r="12" spans="1:56" ht="16.2" customHeight="1" x14ac:dyDescent="0.25">
      <c r="A12" s="2" t="s">
        <v>21</v>
      </c>
      <c r="B12" s="51" t="s">
        <v>36</v>
      </c>
      <c r="C12" s="59" t="s">
        <v>25</v>
      </c>
      <c r="D12" s="40">
        <f t="shared" si="11"/>
        <v>0</v>
      </c>
      <c r="E12" s="3" t="s">
        <v>25</v>
      </c>
      <c r="F12" s="40">
        <f t="shared" si="12"/>
        <v>0</v>
      </c>
      <c r="G12" s="3" t="s">
        <v>25</v>
      </c>
      <c r="H12" s="40">
        <f t="shared" si="13"/>
        <v>0</v>
      </c>
      <c r="I12" s="3" t="s">
        <v>25</v>
      </c>
      <c r="J12" s="40">
        <f t="shared" si="14"/>
        <v>0</v>
      </c>
      <c r="K12" s="58">
        <f t="shared" si="15"/>
        <v>0</v>
      </c>
      <c r="L12" s="59" t="s">
        <v>25</v>
      </c>
      <c r="M12" s="40">
        <f t="shared" si="16"/>
        <v>0</v>
      </c>
      <c r="N12" s="3" t="s">
        <v>25</v>
      </c>
      <c r="O12" s="40">
        <f t="shared" si="17"/>
        <v>0</v>
      </c>
      <c r="P12" s="3" t="s">
        <v>25</v>
      </c>
      <c r="Q12" s="40">
        <f t="shared" si="17"/>
        <v>0</v>
      </c>
      <c r="R12" s="3" t="s">
        <v>25</v>
      </c>
      <c r="S12" s="40">
        <f t="shared" si="17"/>
        <v>0</v>
      </c>
      <c r="T12" s="3" t="s">
        <v>26</v>
      </c>
      <c r="U12" s="40">
        <f t="shared" si="18"/>
        <v>3</v>
      </c>
      <c r="V12" s="99">
        <f t="shared" si="19"/>
        <v>3</v>
      </c>
      <c r="W12" s="59" t="s">
        <v>26</v>
      </c>
      <c r="X12" s="40">
        <f t="shared" si="0"/>
        <v>3</v>
      </c>
      <c r="Y12" s="59" t="s">
        <v>25</v>
      </c>
      <c r="Z12" s="40">
        <f t="shared" si="1"/>
        <v>0</v>
      </c>
      <c r="AA12" s="59" t="s">
        <v>31</v>
      </c>
      <c r="AB12" s="40">
        <f t="shared" si="2"/>
        <v>2</v>
      </c>
      <c r="AC12" s="59" t="s">
        <v>30</v>
      </c>
      <c r="AD12" s="40">
        <f t="shared" si="3"/>
        <v>2</v>
      </c>
      <c r="AE12" s="99"/>
      <c r="AF12" s="59" t="s">
        <v>26</v>
      </c>
      <c r="AG12" s="40">
        <f t="shared" si="4"/>
        <v>3</v>
      </c>
      <c r="AH12" s="59" t="s">
        <v>25</v>
      </c>
      <c r="AI12" s="40">
        <f t="shared" si="5"/>
        <v>0</v>
      </c>
      <c r="AJ12" s="59" t="s">
        <v>25</v>
      </c>
      <c r="AK12" s="40">
        <f t="shared" si="6"/>
        <v>0</v>
      </c>
      <c r="AL12" s="59" t="s">
        <v>25</v>
      </c>
      <c r="AM12" s="40">
        <f t="shared" si="7"/>
        <v>0</v>
      </c>
      <c r="AN12" s="59" t="s">
        <v>25</v>
      </c>
      <c r="AO12" s="40">
        <f t="shared" si="8"/>
        <v>0</v>
      </c>
      <c r="AP12" s="59" t="s">
        <v>25</v>
      </c>
      <c r="AQ12" s="40">
        <f t="shared" si="9"/>
        <v>0</v>
      </c>
      <c r="AR12" s="59" t="s">
        <v>25</v>
      </c>
      <c r="AS12" s="40">
        <f t="shared" si="10"/>
        <v>0</v>
      </c>
      <c r="AT12" s="6"/>
      <c r="AU12" s="40">
        <f t="shared" si="20"/>
        <v>0</v>
      </c>
      <c r="AV12" s="6"/>
      <c r="AW12" s="6"/>
      <c r="AX12" s="4"/>
      <c r="AY12" s="5"/>
      <c r="AZ12" s="6"/>
      <c r="BA12" s="6"/>
      <c r="BB12" s="4"/>
      <c r="BC12" s="1"/>
      <c r="BD12" t="s">
        <v>109</v>
      </c>
    </row>
    <row r="13" spans="1:56" ht="16.2" customHeight="1" x14ac:dyDescent="0.25">
      <c r="A13" s="2" t="s">
        <v>17</v>
      </c>
      <c r="B13" s="51" t="s">
        <v>36</v>
      </c>
      <c r="C13" s="59" t="s">
        <v>25</v>
      </c>
      <c r="D13" s="40">
        <f t="shared" si="11"/>
        <v>0</v>
      </c>
      <c r="E13" s="3" t="s">
        <v>25</v>
      </c>
      <c r="F13" s="40">
        <f t="shared" si="12"/>
        <v>0</v>
      </c>
      <c r="G13" s="3" t="s">
        <v>43</v>
      </c>
      <c r="H13" s="40">
        <f t="shared" si="13"/>
        <v>2</v>
      </c>
      <c r="I13" s="3" t="s">
        <v>26</v>
      </c>
      <c r="J13" s="40">
        <f t="shared" si="14"/>
        <v>3</v>
      </c>
      <c r="K13" s="58">
        <f t="shared" si="15"/>
        <v>5</v>
      </c>
      <c r="L13" s="59" t="s">
        <v>23</v>
      </c>
      <c r="M13" s="40">
        <f t="shared" si="16"/>
        <v>1</v>
      </c>
      <c r="N13" s="3" t="s">
        <v>27</v>
      </c>
      <c r="O13" s="40">
        <f t="shared" si="17"/>
        <v>2</v>
      </c>
      <c r="P13" s="3" t="s">
        <v>23</v>
      </c>
      <c r="Q13" s="40">
        <f t="shared" si="17"/>
        <v>1</v>
      </c>
      <c r="R13" s="3" t="s">
        <v>25</v>
      </c>
      <c r="S13" s="40">
        <f t="shared" si="17"/>
        <v>0</v>
      </c>
      <c r="T13" s="3" t="s">
        <v>25</v>
      </c>
      <c r="U13" s="40">
        <f t="shared" si="18"/>
        <v>0</v>
      </c>
      <c r="V13" s="99">
        <f t="shared" si="19"/>
        <v>4</v>
      </c>
      <c r="W13" s="59" t="s">
        <v>24</v>
      </c>
      <c r="X13" s="40">
        <f t="shared" si="0"/>
        <v>2</v>
      </c>
      <c r="Y13" s="59" t="s">
        <v>25</v>
      </c>
      <c r="Z13" s="40">
        <f t="shared" si="1"/>
        <v>0</v>
      </c>
      <c r="AA13" s="59" t="s">
        <v>25</v>
      </c>
      <c r="AB13" s="40">
        <f t="shared" si="2"/>
        <v>0</v>
      </c>
      <c r="AC13" s="59" t="s">
        <v>25</v>
      </c>
      <c r="AD13" s="40">
        <f t="shared" si="3"/>
        <v>0</v>
      </c>
      <c r="AE13" s="99"/>
      <c r="AF13" s="59" t="s">
        <v>25</v>
      </c>
      <c r="AG13" s="40">
        <f t="shared" si="4"/>
        <v>0</v>
      </c>
      <c r="AH13" s="59" t="s">
        <v>25</v>
      </c>
      <c r="AI13" s="40">
        <f t="shared" si="5"/>
        <v>0</v>
      </c>
      <c r="AJ13" s="59" t="s">
        <v>25</v>
      </c>
      <c r="AK13" s="40">
        <f t="shared" si="6"/>
        <v>0</v>
      </c>
      <c r="AL13" s="59" t="s">
        <v>25</v>
      </c>
      <c r="AM13" s="40">
        <f t="shared" si="7"/>
        <v>0</v>
      </c>
      <c r="AN13" s="59" t="s">
        <v>25</v>
      </c>
      <c r="AO13" s="40">
        <f t="shared" si="8"/>
        <v>0</v>
      </c>
      <c r="AP13" s="59" t="s">
        <v>25</v>
      </c>
      <c r="AQ13" s="40">
        <f t="shared" si="9"/>
        <v>0</v>
      </c>
      <c r="AR13" s="59" t="s">
        <v>25</v>
      </c>
      <c r="AS13" s="40">
        <f t="shared" si="10"/>
        <v>0</v>
      </c>
      <c r="AT13" s="6"/>
      <c r="AU13" s="40">
        <f t="shared" si="20"/>
        <v>0</v>
      </c>
      <c r="AV13" s="6"/>
      <c r="AW13" s="6"/>
      <c r="AX13" s="4"/>
      <c r="AY13" s="5"/>
      <c r="AZ13" s="6"/>
      <c r="BA13" s="6"/>
      <c r="BB13" s="4"/>
      <c r="BC13" s="1"/>
      <c r="BD13" t="s">
        <v>109</v>
      </c>
    </row>
    <row r="14" spans="1:56" ht="16.2" customHeight="1" x14ac:dyDescent="0.25">
      <c r="A14" s="2" t="s">
        <v>188</v>
      </c>
      <c r="B14" s="51" t="s">
        <v>36</v>
      </c>
      <c r="C14" s="59"/>
      <c r="D14" s="40"/>
      <c r="E14" s="3"/>
      <c r="F14" s="40"/>
      <c r="G14" s="3"/>
      <c r="H14" s="40"/>
      <c r="I14" s="3"/>
      <c r="J14" s="40"/>
      <c r="K14" s="58"/>
      <c r="L14" s="59"/>
      <c r="M14" s="40"/>
      <c r="N14" s="3"/>
      <c r="O14" s="40"/>
      <c r="P14" s="3"/>
      <c r="Q14" s="40"/>
      <c r="R14" s="3"/>
      <c r="S14" s="40"/>
      <c r="T14" s="3"/>
      <c r="U14" s="40"/>
      <c r="V14" s="99"/>
      <c r="W14" s="59"/>
      <c r="X14" s="40"/>
      <c r="Y14" s="59"/>
      <c r="Z14" s="40"/>
      <c r="AA14" s="59"/>
      <c r="AB14" s="40"/>
      <c r="AC14" s="59"/>
      <c r="AD14" s="40"/>
      <c r="AE14" s="99"/>
      <c r="AF14" s="59"/>
      <c r="AG14" s="40"/>
      <c r="AH14" s="59"/>
      <c r="AI14" s="40"/>
      <c r="AJ14" s="59"/>
      <c r="AK14" s="40"/>
      <c r="AL14" s="59" t="s">
        <v>26</v>
      </c>
      <c r="AM14" s="40">
        <f t="shared" si="7"/>
        <v>3</v>
      </c>
      <c r="AN14" s="59" t="s">
        <v>30</v>
      </c>
      <c r="AO14" s="40">
        <f t="shared" si="8"/>
        <v>2</v>
      </c>
      <c r="AP14" s="59" t="s">
        <v>29</v>
      </c>
      <c r="AQ14" s="40">
        <f t="shared" si="9"/>
        <v>2</v>
      </c>
      <c r="AR14" s="59" t="s">
        <v>25</v>
      </c>
      <c r="AS14" s="40">
        <f t="shared" si="10"/>
        <v>0</v>
      </c>
      <c r="AT14" s="6"/>
      <c r="AU14" s="40"/>
      <c r="AV14" s="6"/>
      <c r="AW14" s="6"/>
      <c r="AX14" s="4"/>
      <c r="AY14" s="5"/>
      <c r="AZ14" s="6"/>
      <c r="BA14" s="6"/>
      <c r="BB14" s="4"/>
      <c r="BC14" s="1"/>
    </row>
    <row r="15" spans="1:56" ht="16.2" customHeight="1" x14ac:dyDescent="0.25">
      <c r="A15" s="2" t="s">
        <v>10</v>
      </c>
      <c r="B15" s="51" t="s">
        <v>36</v>
      </c>
      <c r="C15" s="59" t="s">
        <v>23</v>
      </c>
      <c r="D15" s="40">
        <f t="shared" si="11"/>
        <v>1</v>
      </c>
      <c r="E15" s="3" t="s">
        <v>23</v>
      </c>
      <c r="F15" s="40">
        <f t="shared" si="12"/>
        <v>1</v>
      </c>
      <c r="G15" s="3" t="s">
        <v>23</v>
      </c>
      <c r="H15" s="40">
        <f t="shared" si="13"/>
        <v>1</v>
      </c>
      <c r="I15" s="3" t="s">
        <v>23</v>
      </c>
      <c r="J15" s="40">
        <f t="shared" si="14"/>
        <v>1</v>
      </c>
      <c r="K15" s="58">
        <f t="shared" si="15"/>
        <v>4</v>
      </c>
      <c r="L15" s="59" t="s">
        <v>23</v>
      </c>
      <c r="M15" s="40">
        <f t="shared" si="16"/>
        <v>1</v>
      </c>
      <c r="N15" s="3" t="s">
        <v>43</v>
      </c>
      <c r="O15" s="40">
        <f t="shared" si="17"/>
        <v>2</v>
      </c>
      <c r="P15" s="3" t="s">
        <v>30</v>
      </c>
      <c r="Q15" s="40">
        <f t="shared" si="17"/>
        <v>2</v>
      </c>
      <c r="R15" s="3" t="s">
        <v>23</v>
      </c>
      <c r="S15" s="40">
        <f t="shared" si="17"/>
        <v>1</v>
      </c>
      <c r="T15" s="3" t="s">
        <v>23</v>
      </c>
      <c r="U15" s="40">
        <f t="shared" si="18"/>
        <v>1</v>
      </c>
      <c r="V15" s="99">
        <f t="shared" si="19"/>
        <v>7</v>
      </c>
      <c r="W15" s="59" t="s">
        <v>23</v>
      </c>
      <c r="X15" s="40">
        <f t="shared" si="0"/>
        <v>1</v>
      </c>
      <c r="Y15" s="59" t="s">
        <v>23</v>
      </c>
      <c r="Z15" s="40">
        <f t="shared" si="1"/>
        <v>1</v>
      </c>
      <c r="AA15" s="59" t="s">
        <v>23</v>
      </c>
      <c r="AB15" s="40">
        <f t="shared" si="2"/>
        <v>1</v>
      </c>
      <c r="AC15" s="59" t="s">
        <v>25</v>
      </c>
      <c r="AD15" s="40">
        <f t="shared" si="3"/>
        <v>0</v>
      </c>
      <c r="AE15" s="99"/>
      <c r="AF15" s="59" t="s">
        <v>23</v>
      </c>
      <c r="AG15" s="40">
        <f t="shared" si="4"/>
        <v>1</v>
      </c>
      <c r="AH15" s="59" t="s">
        <v>23</v>
      </c>
      <c r="AI15" s="40">
        <f t="shared" si="5"/>
        <v>1</v>
      </c>
      <c r="AJ15" s="59" t="s">
        <v>25</v>
      </c>
      <c r="AK15" s="40">
        <f t="shared" si="6"/>
        <v>0</v>
      </c>
      <c r="AL15" s="59" t="s">
        <v>25</v>
      </c>
      <c r="AM15" s="40">
        <f t="shared" si="7"/>
        <v>0</v>
      </c>
      <c r="AN15" s="59" t="s">
        <v>26</v>
      </c>
      <c r="AO15" s="40">
        <f t="shared" si="8"/>
        <v>3</v>
      </c>
      <c r="AP15" s="59" t="s">
        <v>25</v>
      </c>
      <c r="AQ15" s="40">
        <f t="shared" si="9"/>
        <v>0</v>
      </c>
      <c r="AR15" s="59" t="s">
        <v>25</v>
      </c>
      <c r="AS15" s="40">
        <f t="shared" si="10"/>
        <v>0</v>
      </c>
      <c r="AT15" s="6"/>
      <c r="AU15" s="40"/>
      <c r="AV15" s="6"/>
      <c r="AW15" s="6"/>
      <c r="AX15" s="4"/>
      <c r="AY15" s="5"/>
      <c r="AZ15" s="6"/>
      <c r="BA15" s="6"/>
      <c r="BB15" s="4"/>
      <c r="BC15" s="1"/>
      <c r="BD15" t="s">
        <v>109</v>
      </c>
    </row>
    <row r="16" spans="1:56" ht="16.2" customHeight="1" x14ac:dyDescent="0.25">
      <c r="A16" s="2" t="s">
        <v>161</v>
      </c>
      <c r="B16" s="51" t="s">
        <v>36</v>
      </c>
      <c r="C16" s="59"/>
      <c r="D16" s="40"/>
      <c r="E16" s="3"/>
      <c r="F16" s="40"/>
      <c r="G16" s="3"/>
      <c r="H16" s="40"/>
      <c r="I16" s="3"/>
      <c r="J16" s="40"/>
      <c r="K16" s="58"/>
      <c r="L16" s="59"/>
      <c r="M16" s="40"/>
      <c r="N16" s="3"/>
      <c r="O16" s="40"/>
      <c r="P16" s="3"/>
      <c r="Q16" s="40"/>
      <c r="R16" s="3"/>
      <c r="S16" s="40"/>
      <c r="T16" s="3"/>
      <c r="U16" s="40"/>
      <c r="V16" s="99"/>
      <c r="W16" s="59"/>
      <c r="X16" s="40"/>
      <c r="Y16" s="59"/>
      <c r="Z16" s="40"/>
      <c r="AA16" s="59"/>
      <c r="AB16" s="40"/>
      <c r="AC16" s="59" t="s">
        <v>23</v>
      </c>
      <c r="AD16" s="40">
        <f t="shared" si="3"/>
        <v>1</v>
      </c>
      <c r="AE16" s="99"/>
      <c r="AF16" s="59" t="s">
        <v>25</v>
      </c>
      <c r="AG16" s="40">
        <f t="shared" si="4"/>
        <v>0</v>
      </c>
      <c r="AH16" s="59" t="s">
        <v>26</v>
      </c>
      <c r="AI16" s="40">
        <f t="shared" si="5"/>
        <v>3</v>
      </c>
      <c r="AJ16" s="59" t="s">
        <v>26</v>
      </c>
      <c r="AK16" s="40">
        <f t="shared" si="6"/>
        <v>3</v>
      </c>
      <c r="AL16" s="59" t="s">
        <v>25</v>
      </c>
      <c r="AM16" s="40">
        <f t="shared" si="7"/>
        <v>0</v>
      </c>
      <c r="AN16" s="59" t="s">
        <v>25</v>
      </c>
      <c r="AO16" s="40">
        <f t="shared" si="8"/>
        <v>0</v>
      </c>
      <c r="AP16" s="59" t="s">
        <v>25</v>
      </c>
      <c r="AQ16" s="40">
        <f t="shared" si="9"/>
        <v>0</v>
      </c>
      <c r="AR16" s="59" t="s">
        <v>25</v>
      </c>
      <c r="AS16" s="40">
        <f t="shared" si="10"/>
        <v>0</v>
      </c>
      <c r="AT16" s="6"/>
      <c r="AU16" s="40"/>
      <c r="AV16" s="6"/>
      <c r="AW16" s="6"/>
      <c r="AX16" s="4"/>
      <c r="AY16" s="5"/>
      <c r="AZ16" s="6"/>
      <c r="BA16" s="6"/>
      <c r="BB16" s="4"/>
      <c r="BC16" s="1"/>
    </row>
    <row r="17" spans="1:56" ht="16.2" customHeight="1" x14ac:dyDescent="0.25">
      <c r="A17" s="2" t="s">
        <v>38</v>
      </c>
      <c r="B17" s="51" t="s">
        <v>36</v>
      </c>
      <c r="C17" s="59" t="s">
        <v>25</v>
      </c>
      <c r="D17" s="40">
        <f t="shared" si="11"/>
        <v>0</v>
      </c>
      <c r="E17" s="3" t="s">
        <v>25</v>
      </c>
      <c r="F17" s="40">
        <f t="shared" si="12"/>
        <v>0</v>
      </c>
      <c r="G17" s="3" t="s">
        <v>23</v>
      </c>
      <c r="H17" s="40">
        <f t="shared" si="13"/>
        <v>1</v>
      </c>
      <c r="I17" s="3" t="s">
        <v>23</v>
      </c>
      <c r="J17" s="40">
        <f t="shared" si="14"/>
        <v>1</v>
      </c>
      <c r="K17" s="58">
        <f t="shared" si="15"/>
        <v>2</v>
      </c>
      <c r="L17" s="59" t="s">
        <v>23</v>
      </c>
      <c r="M17" s="40">
        <f t="shared" si="16"/>
        <v>1</v>
      </c>
      <c r="N17" s="3" t="s">
        <v>31</v>
      </c>
      <c r="O17" s="40">
        <f t="shared" si="17"/>
        <v>2</v>
      </c>
      <c r="P17" s="3" t="s">
        <v>25</v>
      </c>
      <c r="Q17" s="40">
        <f t="shared" si="17"/>
        <v>0</v>
      </c>
      <c r="R17" s="3" t="s">
        <v>25</v>
      </c>
      <c r="S17" s="40">
        <f t="shared" si="17"/>
        <v>0</v>
      </c>
      <c r="T17" s="3" t="s">
        <v>25</v>
      </c>
      <c r="U17" s="40">
        <f t="shared" si="18"/>
        <v>0</v>
      </c>
      <c r="V17" s="99">
        <f t="shared" si="19"/>
        <v>3</v>
      </c>
      <c r="W17" s="59" t="s">
        <v>25</v>
      </c>
      <c r="X17" s="40">
        <f t="shared" si="0"/>
        <v>0</v>
      </c>
      <c r="Y17" s="59" t="s">
        <v>25</v>
      </c>
      <c r="Z17" s="40">
        <f t="shared" si="1"/>
        <v>0</v>
      </c>
      <c r="AA17" s="59" t="s">
        <v>25</v>
      </c>
      <c r="AB17" s="40">
        <f t="shared" si="2"/>
        <v>0</v>
      </c>
      <c r="AC17" s="59" t="s">
        <v>25</v>
      </c>
      <c r="AD17" s="40">
        <f t="shared" si="3"/>
        <v>0</v>
      </c>
      <c r="AE17" s="99"/>
      <c r="AF17" s="59" t="s">
        <v>25</v>
      </c>
      <c r="AG17" s="40">
        <f t="shared" si="4"/>
        <v>0</v>
      </c>
      <c r="AH17" s="59" t="s">
        <v>25</v>
      </c>
      <c r="AI17" s="40">
        <f t="shared" si="5"/>
        <v>0</v>
      </c>
      <c r="AJ17" s="59" t="s">
        <v>25</v>
      </c>
      <c r="AK17" s="40">
        <f t="shared" si="6"/>
        <v>0</v>
      </c>
      <c r="AL17" s="59" t="s">
        <v>25</v>
      </c>
      <c r="AM17" s="40">
        <f t="shared" si="7"/>
        <v>0</v>
      </c>
      <c r="AN17" s="59" t="s">
        <v>25</v>
      </c>
      <c r="AO17" s="40">
        <f t="shared" si="8"/>
        <v>0</v>
      </c>
      <c r="AP17" s="59" t="s">
        <v>25</v>
      </c>
      <c r="AQ17" s="40">
        <f t="shared" si="9"/>
        <v>0</v>
      </c>
      <c r="AR17" s="59" t="s">
        <v>25</v>
      </c>
      <c r="AS17" s="40">
        <f t="shared" si="10"/>
        <v>0</v>
      </c>
      <c r="AT17" s="6"/>
      <c r="AU17" s="40">
        <f t="shared" si="20"/>
        <v>0</v>
      </c>
      <c r="AV17" s="6"/>
      <c r="AW17" s="6"/>
      <c r="AX17" s="4"/>
      <c r="AY17" s="5"/>
      <c r="AZ17" s="6"/>
      <c r="BA17" s="6"/>
      <c r="BB17" s="4"/>
      <c r="BC17" s="1"/>
      <c r="BD17" t="s">
        <v>109</v>
      </c>
    </row>
    <row r="18" spans="1:56" ht="16.2" customHeight="1" x14ac:dyDescent="0.25">
      <c r="A18" s="2" t="s">
        <v>60</v>
      </c>
      <c r="B18" s="51" t="s">
        <v>36</v>
      </c>
      <c r="C18" s="59"/>
      <c r="D18" s="40"/>
      <c r="E18" s="3"/>
      <c r="F18" s="40"/>
      <c r="G18" s="3"/>
      <c r="H18" s="40"/>
      <c r="I18" s="3"/>
      <c r="J18" s="40"/>
      <c r="K18" s="58"/>
      <c r="L18" s="59"/>
      <c r="M18" s="40"/>
      <c r="N18" s="3"/>
      <c r="O18" s="40"/>
      <c r="P18" s="3"/>
      <c r="Q18" s="40"/>
      <c r="R18" s="3"/>
      <c r="S18" s="40"/>
      <c r="T18" s="3"/>
      <c r="U18" s="40"/>
      <c r="V18" s="99"/>
      <c r="W18" s="59" t="s">
        <v>23</v>
      </c>
      <c r="X18" s="40">
        <f t="shared" si="0"/>
        <v>1</v>
      </c>
      <c r="Y18" s="59" t="s">
        <v>25</v>
      </c>
      <c r="Z18" s="40">
        <f t="shared" si="1"/>
        <v>0</v>
      </c>
      <c r="AA18" s="59" t="s">
        <v>29</v>
      </c>
      <c r="AB18" s="40">
        <f t="shared" si="2"/>
        <v>2</v>
      </c>
      <c r="AC18" s="59" t="s">
        <v>31</v>
      </c>
      <c r="AD18" s="40">
        <f t="shared" si="3"/>
        <v>2</v>
      </c>
      <c r="AE18" s="99"/>
      <c r="AF18" s="59" t="s">
        <v>25</v>
      </c>
      <c r="AG18" s="40">
        <f t="shared" si="4"/>
        <v>0</v>
      </c>
      <c r="AH18" s="59" t="s">
        <v>25</v>
      </c>
      <c r="AI18" s="40">
        <f t="shared" si="5"/>
        <v>0</v>
      </c>
      <c r="AJ18" s="59" t="s">
        <v>25</v>
      </c>
      <c r="AK18" s="40">
        <f t="shared" si="6"/>
        <v>0</v>
      </c>
      <c r="AL18" s="59" t="s">
        <v>31</v>
      </c>
      <c r="AM18" s="40">
        <f t="shared" si="7"/>
        <v>2</v>
      </c>
      <c r="AN18" s="59" t="s">
        <v>23</v>
      </c>
      <c r="AO18" s="40">
        <f t="shared" si="8"/>
        <v>1</v>
      </c>
      <c r="AP18" s="59" t="s">
        <v>25</v>
      </c>
      <c r="AQ18" s="40">
        <f t="shared" si="9"/>
        <v>0</v>
      </c>
      <c r="AR18" s="59" t="s">
        <v>25</v>
      </c>
      <c r="AS18" s="40">
        <f t="shared" si="10"/>
        <v>0</v>
      </c>
      <c r="AT18" s="6"/>
      <c r="AU18" s="40"/>
      <c r="AV18" s="6"/>
      <c r="AW18" s="6"/>
      <c r="AX18" s="4"/>
      <c r="AY18" s="5"/>
      <c r="AZ18" s="6"/>
      <c r="BA18" s="6"/>
      <c r="BB18" s="4"/>
      <c r="BC18" s="1"/>
    </row>
    <row r="19" spans="1:56" ht="16.2" customHeight="1" x14ac:dyDescent="0.25">
      <c r="A19" s="2" t="s">
        <v>5</v>
      </c>
      <c r="B19" s="51" t="s">
        <v>36</v>
      </c>
      <c r="C19" s="59" t="s">
        <v>25</v>
      </c>
      <c r="D19" s="40">
        <f t="shared" si="11"/>
        <v>0</v>
      </c>
      <c r="E19" s="3" t="s">
        <v>25</v>
      </c>
      <c r="F19" s="40">
        <f t="shared" si="12"/>
        <v>0</v>
      </c>
      <c r="G19" s="3" t="s">
        <v>28</v>
      </c>
      <c r="H19" s="40">
        <f t="shared" si="13"/>
        <v>2</v>
      </c>
      <c r="I19" s="3" t="s">
        <v>43</v>
      </c>
      <c r="J19" s="40">
        <f t="shared" si="14"/>
        <v>2</v>
      </c>
      <c r="K19" s="58">
        <f t="shared" si="15"/>
        <v>4</v>
      </c>
      <c r="L19" s="59" t="s">
        <v>25</v>
      </c>
      <c r="M19" s="40">
        <f t="shared" si="16"/>
        <v>0</v>
      </c>
      <c r="N19" s="3" t="s">
        <v>25</v>
      </c>
      <c r="O19" s="40">
        <f t="shared" si="17"/>
        <v>0</v>
      </c>
      <c r="P19" s="3" t="s">
        <v>25</v>
      </c>
      <c r="Q19" s="40">
        <f t="shared" si="17"/>
        <v>0</v>
      </c>
      <c r="R19" s="3" t="s">
        <v>25</v>
      </c>
      <c r="S19" s="40">
        <f t="shared" si="17"/>
        <v>0</v>
      </c>
      <c r="T19" s="3" t="s">
        <v>25</v>
      </c>
      <c r="U19" s="40">
        <f t="shared" si="18"/>
        <v>0</v>
      </c>
      <c r="V19" s="99">
        <f t="shared" si="19"/>
        <v>0</v>
      </c>
      <c r="W19" s="59" t="s">
        <v>25</v>
      </c>
      <c r="X19" s="40">
        <f t="shared" si="0"/>
        <v>0</v>
      </c>
      <c r="Y19" s="59" t="s">
        <v>25</v>
      </c>
      <c r="Z19" s="40">
        <f t="shared" si="1"/>
        <v>0</v>
      </c>
      <c r="AA19" s="59" t="s">
        <v>25</v>
      </c>
      <c r="AB19" s="40">
        <f t="shared" si="2"/>
        <v>0</v>
      </c>
      <c r="AC19" s="59" t="s">
        <v>25</v>
      </c>
      <c r="AD19" s="40">
        <f t="shared" si="3"/>
        <v>0</v>
      </c>
      <c r="AE19" s="99"/>
      <c r="AF19" s="59" t="s">
        <v>25</v>
      </c>
      <c r="AG19" s="40">
        <f t="shared" si="4"/>
        <v>0</v>
      </c>
      <c r="AH19" s="59" t="s">
        <v>25</v>
      </c>
      <c r="AI19" s="40">
        <f t="shared" si="5"/>
        <v>0</v>
      </c>
      <c r="AJ19" s="59" t="s">
        <v>25</v>
      </c>
      <c r="AK19" s="40">
        <f t="shared" si="6"/>
        <v>0</v>
      </c>
      <c r="AL19" s="59" t="s">
        <v>25</v>
      </c>
      <c r="AM19" s="40">
        <f t="shared" si="7"/>
        <v>0</v>
      </c>
      <c r="AN19" s="59" t="s">
        <v>25</v>
      </c>
      <c r="AO19" s="40">
        <f t="shared" si="8"/>
        <v>0</v>
      </c>
      <c r="AP19" s="59" t="s">
        <v>25</v>
      </c>
      <c r="AQ19" s="40">
        <f t="shared" si="9"/>
        <v>0</v>
      </c>
      <c r="AR19" s="59" t="s">
        <v>25</v>
      </c>
      <c r="AS19" s="40">
        <f t="shared" si="10"/>
        <v>0</v>
      </c>
      <c r="AT19" s="6"/>
      <c r="AU19" s="40">
        <f t="shared" si="20"/>
        <v>0</v>
      </c>
      <c r="AV19" s="6"/>
      <c r="AW19" s="6"/>
      <c r="AX19" s="4"/>
      <c r="AY19" s="5"/>
      <c r="AZ19" s="6"/>
      <c r="BA19" s="6"/>
      <c r="BB19" s="4"/>
      <c r="BC19" s="1"/>
      <c r="BD19" t="s">
        <v>110</v>
      </c>
    </row>
    <row r="20" spans="1:56" ht="16.2" customHeight="1" x14ac:dyDescent="0.25">
      <c r="A20" s="2" t="s">
        <v>87</v>
      </c>
      <c r="B20" s="51" t="s">
        <v>36</v>
      </c>
      <c r="C20" s="59"/>
      <c r="D20" s="40"/>
      <c r="E20" s="3"/>
      <c r="F20" s="40"/>
      <c r="G20" s="3"/>
      <c r="H20" s="40"/>
      <c r="I20" s="3"/>
      <c r="J20" s="40"/>
      <c r="K20" s="58"/>
      <c r="L20" s="59"/>
      <c r="M20" s="40"/>
      <c r="N20" s="3"/>
      <c r="O20" s="40"/>
      <c r="P20" s="3"/>
      <c r="Q20" s="40"/>
      <c r="R20" s="3"/>
      <c r="S20" s="40"/>
      <c r="T20" s="3"/>
      <c r="U20" s="40"/>
      <c r="V20" s="99"/>
      <c r="W20" s="59" t="s">
        <v>27</v>
      </c>
      <c r="X20" s="40">
        <f t="shared" si="0"/>
        <v>2</v>
      </c>
      <c r="Y20" s="59" t="s">
        <v>23</v>
      </c>
      <c r="Z20" s="40">
        <f t="shared" si="1"/>
        <v>1</v>
      </c>
      <c r="AA20" s="59" t="s">
        <v>44</v>
      </c>
      <c r="AB20" s="40">
        <f t="shared" si="2"/>
        <v>2</v>
      </c>
      <c r="AC20" s="59" t="s">
        <v>26</v>
      </c>
      <c r="AD20" s="40">
        <f t="shared" si="3"/>
        <v>3</v>
      </c>
      <c r="AE20" s="99"/>
      <c r="AF20" s="59" t="s">
        <v>44</v>
      </c>
      <c r="AG20" s="40">
        <f t="shared" si="4"/>
        <v>2</v>
      </c>
      <c r="AH20" s="59" t="s">
        <v>44</v>
      </c>
      <c r="AI20" s="40">
        <f t="shared" si="5"/>
        <v>2</v>
      </c>
      <c r="AJ20" s="59" t="s">
        <v>26</v>
      </c>
      <c r="AK20" s="40">
        <f t="shared" si="6"/>
        <v>3</v>
      </c>
      <c r="AL20" s="59" t="s">
        <v>25</v>
      </c>
      <c r="AM20" s="40">
        <f t="shared" si="7"/>
        <v>0</v>
      </c>
      <c r="AN20" s="59" t="s">
        <v>31</v>
      </c>
      <c r="AO20" s="40">
        <f t="shared" si="8"/>
        <v>2</v>
      </c>
      <c r="AP20" s="59" t="s">
        <v>27</v>
      </c>
      <c r="AQ20" s="40">
        <f t="shared" si="9"/>
        <v>2</v>
      </c>
      <c r="AR20" s="59" t="s">
        <v>26</v>
      </c>
      <c r="AS20" s="40">
        <f t="shared" si="10"/>
        <v>3</v>
      </c>
      <c r="AT20" s="6"/>
      <c r="AU20" s="40"/>
      <c r="AV20" s="6"/>
      <c r="AW20" s="6"/>
      <c r="AX20" s="4"/>
      <c r="AY20" s="5"/>
      <c r="AZ20" s="6"/>
      <c r="BA20" s="6"/>
      <c r="BB20" s="4"/>
      <c r="BC20" s="1"/>
    </row>
    <row r="21" spans="1:56" ht="16.2" customHeight="1" x14ac:dyDescent="0.25">
      <c r="A21" s="2" t="s">
        <v>4</v>
      </c>
      <c r="B21" s="51" t="s">
        <v>36</v>
      </c>
      <c r="C21" s="59" t="s">
        <v>25</v>
      </c>
      <c r="D21" s="40">
        <f t="shared" si="11"/>
        <v>0</v>
      </c>
      <c r="E21" s="3" t="s">
        <v>25</v>
      </c>
      <c r="F21" s="40">
        <f t="shared" si="12"/>
        <v>0</v>
      </c>
      <c r="G21" s="3" t="s">
        <v>25</v>
      </c>
      <c r="H21" s="40">
        <f t="shared" si="13"/>
        <v>0</v>
      </c>
      <c r="I21" s="3" t="s">
        <v>25</v>
      </c>
      <c r="J21" s="40">
        <f t="shared" si="14"/>
        <v>0</v>
      </c>
      <c r="K21" s="58">
        <f t="shared" si="15"/>
        <v>0</v>
      </c>
      <c r="L21" s="59" t="s">
        <v>25</v>
      </c>
      <c r="M21" s="40">
        <f t="shared" si="16"/>
        <v>0</v>
      </c>
      <c r="N21" s="3" t="s">
        <v>23</v>
      </c>
      <c r="O21" s="40">
        <f t="shared" si="17"/>
        <v>1</v>
      </c>
      <c r="P21" s="3" t="s">
        <v>44</v>
      </c>
      <c r="Q21" s="40">
        <f t="shared" si="17"/>
        <v>2</v>
      </c>
      <c r="R21" s="3" t="s">
        <v>28</v>
      </c>
      <c r="S21" s="40">
        <f t="shared" si="17"/>
        <v>2</v>
      </c>
      <c r="T21" s="3" t="s">
        <v>44</v>
      </c>
      <c r="U21" s="40">
        <f t="shared" si="18"/>
        <v>2</v>
      </c>
      <c r="V21" s="99">
        <f t="shared" si="19"/>
        <v>7</v>
      </c>
      <c r="W21" s="59" t="s">
        <v>25</v>
      </c>
      <c r="X21" s="40">
        <f t="shared" si="0"/>
        <v>0</v>
      </c>
      <c r="Y21" s="59" t="s">
        <v>25</v>
      </c>
      <c r="Z21" s="40">
        <f t="shared" si="1"/>
        <v>0</v>
      </c>
      <c r="AA21" s="59" t="s">
        <v>25</v>
      </c>
      <c r="AB21" s="40">
        <f t="shared" si="2"/>
        <v>0</v>
      </c>
      <c r="AC21" s="59" t="s">
        <v>25</v>
      </c>
      <c r="AD21" s="40">
        <f t="shared" si="3"/>
        <v>0</v>
      </c>
      <c r="AE21" s="99"/>
      <c r="AF21" s="59" t="s">
        <v>25</v>
      </c>
      <c r="AG21" s="40">
        <f t="shared" si="4"/>
        <v>0</v>
      </c>
      <c r="AH21" s="59" t="s">
        <v>25</v>
      </c>
      <c r="AI21" s="40">
        <f t="shared" si="5"/>
        <v>0</v>
      </c>
      <c r="AJ21" s="59" t="s">
        <v>25</v>
      </c>
      <c r="AK21" s="40">
        <f t="shared" si="6"/>
        <v>0</v>
      </c>
      <c r="AL21" s="59" t="s">
        <v>25</v>
      </c>
      <c r="AM21" s="40">
        <f t="shared" si="7"/>
        <v>0</v>
      </c>
      <c r="AN21" s="59" t="s">
        <v>25</v>
      </c>
      <c r="AO21" s="40">
        <f t="shared" si="8"/>
        <v>0</v>
      </c>
      <c r="AP21" s="59" t="s">
        <v>25</v>
      </c>
      <c r="AQ21" s="40">
        <f t="shared" si="9"/>
        <v>0</v>
      </c>
      <c r="AR21" s="59" t="s">
        <v>23</v>
      </c>
      <c r="AS21" s="40">
        <f t="shared" si="10"/>
        <v>1</v>
      </c>
      <c r="AT21" s="6"/>
      <c r="AU21" s="40">
        <f t="shared" si="20"/>
        <v>0</v>
      </c>
      <c r="AV21" s="6"/>
      <c r="AW21" s="6"/>
      <c r="AX21" s="4"/>
      <c r="AY21" s="5"/>
      <c r="AZ21" s="6"/>
      <c r="BA21" s="6"/>
      <c r="BB21" s="4"/>
      <c r="BC21" s="1"/>
      <c r="BD21" t="s">
        <v>109</v>
      </c>
    </row>
    <row r="22" spans="1:56" ht="16.2" customHeight="1" x14ac:dyDescent="0.25">
      <c r="A22" s="2" t="s">
        <v>124</v>
      </c>
      <c r="B22" s="51" t="s">
        <v>36</v>
      </c>
      <c r="C22" s="59"/>
      <c r="D22" s="40"/>
      <c r="E22" s="3"/>
      <c r="F22" s="40"/>
      <c r="G22" s="3"/>
      <c r="H22" s="40"/>
      <c r="I22" s="3"/>
      <c r="J22" s="40"/>
      <c r="K22" s="58"/>
      <c r="L22" s="59"/>
      <c r="M22" s="40"/>
      <c r="N22" s="3"/>
      <c r="O22" s="40"/>
      <c r="P22" s="3"/>
      <c r="Q22" s="40"/>
      <c r="R22" s="3"/>
      <c r="S22" s="40"/>
      <c r="T22" s="3"/>
      <c r="U22" s="40"/>
      <c r="V22" s="99"/>
      <c r="W22" s="59" t="s">
        <v>27</v>
      </c>
      <c r="X22" s="40">
        <f t="shared" si="0"/>
        <v>2</v>
      </c>
      <c r="Y22" s="59" t="s">
        <v>28</v>
      </c>
      <c r="Z22" s="40">
        <f t="shared" si="1"/>
        <v>2</v>
      </c>
      <c r="AA22" s="59" t="s">
        <v>26</v>
      </c>
      <c r="AB22" s="40">
        <f t="shared" si="2"/>
        <v>3</v>
      </c>
      <c r="AC22" s="59" t="s">
        <v>25</v>
      </c>
      <c r="AD22" s="40">
        <f t="shared" si="3"/>
        <v>0</v>
      </c>
      <c r="AE22" s="99"/>
      <c r="AF22" s="59" t="s">
        <v>25</v>
      </c>
      <c r="AG22" s="40">
        <f t="shared" si="4"/>
        <v>0</v>
      </c>
      <c r="AH22" s="59" t="s">
        <v>25</v>
      </c>
      <c r="AI22" s="40">
        <f t="shared" si="5"/>
        <v>0</v>
      </c>
      <c r="AJ22" s="59" t="s">
        <v>25</v>
      </c>
      <c r="AK22" s="40">
        <f t="shared" si="6"/>
        <v>0</v>
      </c>
      <c r="AL22" s="59" t="s">
        <v>25</v>
      </c>
      <c r="AM22" s="40">
        <f t="shared" si="7"/>
        <v>0</v>
      </c>
      <c r="AN22" s="59" t="s">
        <v>25</v>
      </c>
      <c r="AO22" s="40">
        <f t="shared" si="8"/>
        <v>0</v>
      </c>
      <c r="AP22" s="59" t="s">
        <v>25</v>
      </c>
      <c r="AQ22" s="40">
        <f t="shared" si="9"/>
        <v>0</v>
      </c>
      <c r="AR22" s="59" t="s">
        <v>25</v>
      </c>
      <c r="AS22" s="40">
        <f t="shared" si="10"/>
        <v>0</v>
      </c>
      <c r="AT22" s="6"/>
      <c r="AU22" s="40"/>
      <c r="AV22" s="6"/>
      <c r="AW22" s="6"/>
      <c r="AX22" s="4"/>
      <c r="AY22" s="5"/>
      <c r="AZ22" s="6"/>
      <c r="BA22" s="6"/>
      <c r="BB22" s="4"/>
      <c r="BC22" s="1"/>
    </row>
    <row r="23" spans="1:56" ht="16.2" customHeight="1" x14ac:dyDescent="0.25">
      <c r="A23" s="2" t="s">
        <v>6</v>
      </c>
      <c r="B23" s="51" t="s">
        <v>36</v>
      </c>
      <c r="C23" s="59" t="s">
        <v>25</v>
      </c>
      <c r="D23" s="40">
        <f t="shared" si="11"/>
        <v>0</v>
      </c>
      <c r="E23" s="3" t="s">
        <v>29</v>
      </c>
      <c r="F23" s="40">
        <f t="shared" si="12"/>
        <v>2</v>
      </c>
      <c r="G23" s="3" t="s">
        <v>26</v>
      </c>
      <c r="H23" s="40">
        <f t="shared" si="13"/>
        <v>3</v>
      </c>
      <c r="I23" s="3" t="s">
        <v>23</v>
      </c>
      <c r="J23" s="40">
        <f t="shared" si="14"/>
        <v>1</v>
      </c>
      <c r="K23" s="58">
        <f t="shared" si="15"/>
        <v>6</v>
      </c>
      <c r="L23" s="59" t="s">
        <v>27</v>
      </c>
      <c r="M23" s="40">
        <f t="shared" si="16"/>
        <v>2</v>
      </c>
      <c r="N23" s="3" t="s">
        <v>26</v>
      </c>
      <c r="O23" s="40">
        <f t="shared" si="17"/>
        <v>3</v>
      </c>
      <c r="P23" s="3" t="s">
        <v>43</v>
      </c>
      <c r="Q23" s="40">
        <f t="shared" si="17"/>
        <v>2</v>
      </c>
      <c r="R23" s="3" t="s">
        <v>30</v>
      </c>
      <c r="S23" s="40">
        <f t="shared" si="17"/>
        <v>2</v>
      </c>
      <c r="T23" s="3" t="s">
        <v>28</v>
      </c>
      <c r="U23" s="40">
        <f t="shared" si="18"/>
        <v>2</v>
      </c>
      <c r="V23" s="99">
        <f t="shared" si="19"/>
        <v>11</v>
      </c>
      <c r="W23" s="59" t="s">
        <v>23</v>
      </c>
      <c r="X23" s="40">
        <f t="shared" si="0"/>
        <v>1</v>
      </c>
      <c r="Y23" s="59" t="s">
        <v>23</v>
      </c>
      <c r="Z23" s="40">
        <f t="shared" si="1"/>
        <v>1</v>
      </c>
      <c r="AA23" s="59" t="s">
        <v>24</v>
      </c>
      <c r="AB23" s="40">
        <f t="shared" si="2"/>
        <v>2</v>
      </c>
      <c r="AC23" s="59" t="s">
        <v>25</v>
      </c>
      <c r="AD23" s="40">
        <f t="shared" si="3"/>
        <v>0</v>
      </c>
      <c r="AE23" s="99"/>
      <c r="AF23" s="59" t="s">
        <v>23</v>
      </c>
      <c r="AG23" s="40">
        <f t="shared" si="4"/>
        <v>1</v>
      </c>
      <c r="AH23" s="59" t="s">
        <v>23</v>
      </c>
      <c r="AI23" s="40">
        <f t="shared" si="5"/>
        <v>1</v>
      </c>
      <c r="AJ23" s="59" t="s">
        <v>23</v>
      </c>
      <c r="AK23" s="40">
        <f t="shared" si="6"/>
        <v>1</v>
      </c>
      <c r="AL23" s="59" t="s">
        <v>30</v>
      </c>
      <c r="AM23" s="40">
        <f t="shared" si="7"/>
        <v>2</v>
      </c>
      <c r="AN23" s="59" t="s">
        <v>44</v>
      </c>
      <c r="AO23" s="40">
        <f t="shared" si="8"/>
        <v>2</v>
      </c>
      <c r="AP23" s="59" t="s">
        <v>23</v>
      </c>
      <c r="AQ23" s="40">
        <f t="shared" si="9"/>
        <v>1</v>
      </c>
      <c r="AR23" s="59" t="s">
        <v>26</v>
      </c>
      <c r="AS23" s="40">
        <f t="shared" si="10"/>
        <v>3</v>
      </c>
      <c r="AT23" s="6"/>
      <c r="AU23" s="40"/>
      <c r="AV23" s="6"/>
      <c r="AW23" s="6"/>
      <c r="AX23" s="4"/>
      <c r="AY23" s="5"/>
      <c r="AZ23" s="6"/>
      <c r="BA23" s="6"/>
      <c r="BB23" s="4"/>
      <c r="BC23" s="1"/>
      <c r="BD23" t="s">
        <v>109</v>
      </c>
    </row>
    <row r="24" spans="1:56" ht="16.2" customHeight="1" x14ac:dyDescent="0.25">
      <c r="A24" s="2" t="s">
        <v>163</v>
      </c>
      <c r="B24" s="51" t="s">
        <v>36</v>
      </c>
      <c r="C24" s="59"/>
      <c r="D24" s="40"/>
      <c r="E24" s="3"/>
      <c r="F24" s="40"/>
      <c r="G24" s="3"/>
      <c r="H24" s="40"/>
      <c r="I24" s="3"/>
      <c r="J24" s="40"/>
      <c r="K24" s="58"/>
      <c r="L24" s="59"/>
      <c r="M24" s="40"/>
      <c r="N24" s="3"/>
      <c r="O24" s="40"/>
      <c r="P24" s="3"/>
      <c r="Q24" s="40"/>
      <c r="R24" s="3"/>
      <c r="S24" s="40"/>
      <c r="T24" s="3"/>
      <c r="U24" s="40"/>
      <c r="V24" s="99"/>
      <c r="W24" s="59"/>
      <c r="X24" s="40"/>
      <c r="Y24" s="59"/>
      <c r="Z24" s="40"/>
      <c r="AA24" s="59"/>
      <c r="AB24" s="40"/>
      <c r="AC24" s="59" t="s">
        <v>25</v>
      </c>
      <c r="AD24" s="40">
        <f t="shared" si="3"/>
        <v>0</v>
      </c>
      <c r="AE24" s="99"/>
      <c r="AF24" s="59" t="s">
        <v>29</v>
      </c>
      <c r="AG24" s="40">
        <f t="shared" si="4"/>
        <v>2</v>
      </c>
      <c r="AH24" s="59" t="s">
        <v>31</v>
      </c>
      <c r="AI24" s="40">
        <f t="shared" si="5"/>
        <v>2</v>
      </c>
      <c r="AJ24" s="59" t="s">
        <v>25</v>
      </c>
      <c r="AK24" s="40">
        <f t="shared" si="6"/>
        <v>0</v>
      </c>
      <c r="AL24" s="59" t="s">
        <v>25</v>
      </c>
      <c r="AM24" s="40">
        <f t="shared" si="7"/>
        <v>0</v>
      </c>
      <c r="AN24" s="59" t="s">
        <v>26</v>
      </c>
      <c r="AO24" s="40">
        <f t="shared" si="8"/>
        <v>3</v>
      </c>
      <c r="AP24" s="59" t="s">
        <v>25</v>
      </c>
      <c r="AQ24" s="40">
        <f t="shared" si="9"/>
        <v>0</v>
      </c>
      <c r="AR24" s="59" t="s">
        <v>25</v>
      </c>
      <c r="AS24" s="40">
        <f t="shared" si="10"/>
        <v>0</v>
      </c>
      <c r="AT24" s="6"/>
      <c r="AU24" s="40"/>
      <c r="AV24" s="6"/>
      <c r="AW24" s="6"/>
      <c r="AX24" s="4"/>
      <c r="AY24" s="5"/>
      <c r="AZ24" s="6"/>
      <c r="BA24" s="6"/>
      <c r="BB24" s="4"/>
      <c r="BC24" s="1"/>
    </row>
    <row r="25" spans="1:56" ht="16.2" customHeight="1" x14ac:dyDescent="0.25">
      <c r="A25" s="2" t="s">
        <v>12</v>
      </c>
      <c r="B25" s="51" t="s">
        <v>36</v>
      </c>
      <c r="C25" s="59" t="s">
        <v>25</v>
      </c>
      <c r="D25" s="40">
        <f t="shared" si="11"/>
        <v>0</v>
      </c>
      <c r="E25" s="3" t="s">
        <v>43</v>
      </c>
      <c r="F25" s="40">
        <f t="shared" si="12"/>
        <v>2</v>
      </c>
      <c r="G25" s="3" t="s">
        <v>27</v>
      </c>
      <c r="H25" s="40">
        <f t="shared" si="13"/>
        <v>2</v>
      </c>
      <c r="I25" s="3" t="s">
        <v>27</v>
      </c>
      <c r="J25" s="40">
        <f t="shared" si="14"/>
        <v>2</v>
      </c>
      <c r="K25" s="58">
        <f t="shared" si="15"/>
        <v>6</v>
      </c>
      <c r="L25" s="59" t="s">
        <v>25</v>
      </c>
      <c r="M25" s="40">
        <f t="shared" si="16"/>
        <v>0</v>
      </c>
      <c r="N25" s="3" t="s">
        <v>27</v>
      </c>
      <c r="O25" s="40">
        <f t="shared" si="17"/>
        <v>2</v>
      </c>
      <c r="P25" s="3" t="s">
        <v>27</v>
      </c>
      <c r="Q25" s="40">
        <f t="shared" si="17"/>
        <v>2</v>
      </c>
      <c r="R25" s="3" t="s">
        <v>43</v>
      </c>
      <c r="S25" s="40">
        <f t="shared" si="17"/>
        <v>2</v>
      </c>
      <c r="T25" s="3" t="s">
        <v>30</v>
      </c>
      <c r="U25" s="40">
        <f t="shared" si="18"/>
        <v>2</v>
      </c>
      <c r="V25" s="99">
        <f t="shared" si="19"/>
        <v>8</v>
      </c>
      <c r="W25" s="59" t="s">
        <v>25</v>
      </c>
      <c r="X25" s="40">
        <f t="shared" si="0"/>
        <v>0</v>
      </c>
      <c r="Y25" s="59" t="s">
        <v>44</v>
      </c>
      <c r="Z25" s="40">
        <f t="shared" si="1"/>
        <v>2</v>
      </c>
      <c r="AA25" s="59" t="s">
        <v>25</v>
      </c>
      <c r="AB25" s="40">
        <f t="shared" si="2"/>
        <v>0</v>
      </c>
      <c r="AC25" s="59" t="s">
        <v>25</v>
      </c>
      <c r="AD25" s="40">
        <f t="shared" si="3"/>
        <v>0</v>
      </c>
      <c r="AE25" s="99"/>
      <c r="AF25" s="59" t="s">
        <v>27</v>
      </c>
      <c r="AG25" s="40">
        <f t="shared" si="4"/>
        <v>2</v>
      </c>
      <c r="AH25" s="59" t="s">
        <v>25</v>
      </c>
      <c r="AI25" s="40">
        <f t="shared" si="5"/>
        <v>0</v>
      </c>
      <c r="AJ25" s="59" t="s">
        <v>25</v>
      </c>
      <c r="AK25" s="40">
        <f t="shared" si="6"/>
        <v>0</v>
      </c>
      <c r="AL25" s="59" t="s">
        <v>25</v>
      </c>
      <c r="AM25" s="40">
        <f t="shared" si="7"/>
        <v>0</v>
      </c>
      <c r="AN25" s="59" t="s">
        <v>25</v>
      </c>
      <c r="AO25" s="40">
        <f t="shared" si="8"/>
        <v>0</v>
      </c>
      <c r="AP25" s="59" t="s">
        <v>43</v>
      </c>
      <c r="AQ25" s="40">
        <f t="shared" si="9"/>
        <v>2</v>
      </c>
      <c r="AR25" s="59" t="s">
        <v>25</v>
      </c>
      <c r="AS25" s="40">
        <f t="shared" si="10"/>
        <v>0</v>
      </c>
      <c r="AT25" s="6"/>
      <c r="AU25" s="40">
        <f t="shared" si="20"/>
        <v>0</v>
      </c>
      <c r="AV25" s="6"/>
      <c r="AW25" s="6"/>
      <c r="AX25" s="4"/>
      <c r="AY25" s="5"/>
      <c r="AZ25" s="6"/>
      <c r="BA25" s="6"/>
      <c r="BB25" s="4"/>
      <c r="BC25" s="1"/>
      <c r="BD25" t="s">
        <v>109</v>
      </c>
    </row>
    <row r="26" spans="1:56" ht="16.2" customHeight="1" x14ac:dyDescent="0.25">
      <c r="A26" s="2" t="s">
        <v>18</v>
      </c>
      <c r="B26" s="51" t="s">
        <v>36</v>
      </c>
      <c r="C26" s="59" t="s">
        <v>25</v>
      </c>
      <c r="D26" s="40">
        <f t="shared" si="11"/>
        <v>0</v>
      </c>
      <c r="E26" s="3" t="s">
        <v>25</v>
      </c>
      <c r="F26" s="40">
        <f t="shared" si="12"/>
        <v>0</v>
      </c>
      <c r="G26" s="3" t="s">
        <v>25</v>
      </c>
      <c r="H26" s="40">
        <f t="shared" si="13"/>
        <v>0</v>
      </c>
      <c r="I26" s="3" t="s">
        <v>25</v>
      </c>
      <c r="J26" s="40">
        <f t="shared" si="14"/>
        <v>0</v>
      </c>
      <c r="K26" s="58">
        <f t="shared" si="15"/>
        <v>0</v>
      </c>
      <c r="L26" s="59" t="s">
        <v>25</v>
      </c>
      <c r="M26" s="40">
        <f t="shared" si="16"/>
        <v>0</v>
      </c>
      <c r="N26" s="3" t="s">
        <v>25</v>
      </c>
      <c r="O26" s="40">
        <f t="shared" si="17"/>
        <v>0</v>
      </c>
      <c r="P26" s="3" t="s">
        <v>25</v>
      </c>
      <c r="Q26" s="40">
        <f t="shared" si="17"/>
        <v>0</v>
      </c>
      <c r="R26" s="3" t="s">
        <v>25</v>
      </c>
      <c r="S26" s="40">
        <f t="shared" si="17"/>
        <v>0</v>
      </c>
      <c r="T26" s="3" t="s">
        <v>25</v>
      </c>
      <c r="U26" s="40">
        <f t="shared" si="18"/>
        <v>0</v>
      </c>
      <c r="V26" s="99">
        <f t="shared" si="19"/>
        <v>0</v>
      </c>
      <c r="W26" s="59" t="s">
        <v>25</v>
      </c>
      <c r="X26" s="40">
        <f t="shared" si="0"/>
        <v>0</v>
      </c>
      <c r="Y26" s="59" t="s">
        <v>25</v>
      </c>
      <c r="Z26" s="40">
        <f t="shared" si="1"/>
        <v>0</v>
      </c>
      <c r="AA26" s="59" t="s">
        <v>25</v>
      </c>
      <c r="AB26" s="40">
        <f t="shared" si="2"/>
        <v>0</v>
      </c>
      <c r="AC26" s="59" t="s">
        <v>25</v>
      </c>
      <c r="AD26" s="40">
        <f t="shared" si="3"/>
        <v>0</v>
      </c>
      <c r="AE26" s="99"/>
      <c r="AF26" s="59" t="s">
        <v>25</v>
      </c>
      <c r="AG26" s="40">
        <f t="shared" si="4"/>
        <v>0</v>
      </c>
      <c r="AH26" s="59" t="s">
        <v>25</v>
      </c>
      <c r="AI26" s="40">
        <f t="shared" si="5"/>
        <v>0</v>
      </c>
      <c r="AJ26" s="59" t="s">
        <v>25</v>
      </c>
      <c r="AK26" s="40">
        <f t="shared" si="6"/>
        <v>0</v>
      </c>
      <c r="AL26" s="59" t="s">
        <v>25</v>
      </c>
      <c r="AM26" s="40">
        <f t="shared" si="7"/>
        <v>0</v>
      </c>
      <c r="AN26" s="59" t="s">
        <v>25</v>
      </c>
      <c r="AO26" s="40">
        <f t="shared" si="8"/>
        <v>0</v>
      </c>
      <c r="AP26" s="59" t="s">
        <v>25</v>
      </c>
      <c r="AQ26" s="40">
        <f t="shared" si="9"/>
        <v>0</v>
      </c>
      <c r="AR26" s="59" t="s">
        <v>23</v>
      </c>
      <c r="AS26" s="40">
        <f t="shared" si="10"/>
        <v>1</v>
      </c>
      <c r="AT26" s="6"/>
      <c r="AU26" s="40">
        <f t="shared" si="20"/>
        <v>0</v>
      </c>
      <c r="AV26" s="6"/>
      <c r="AW26" s="6"/>
      <c r="AX26" s="4"/>
      <c r="AY26" s="5"/>
      <c r="AZ26" s="6"/>
      <c r="BA26" s="6"/>
      <c r="BB26" s="4"/>
      <c r="BC26" s="1"/>
      <c r="BD26" t="s">
        <v>109</v>
      </c>
    </row>
    <row r="27" spans="1:56" ht="16.2" customHeight="1" x14ac:dyDescent="0.25">
      <c r="A27" s="2" t="s">
        <v>2</v>
      </c>
      <c r="B27" s="51" t="s">
        <v>36</v>
      </c>
      <c r="C27" s="59" t="s">
        <v>25</v>
      </c>
      <c r="D27" s="40">
        <f t="shared" si="11"/>
        <v>0</v>
      </c>
      <c r="E27" s="3" t="s">
        <v>25</v>
      </c>
      <c r="F27" s="40">
        <f t="shared" si="12"/>
        <v>0</v>
      </c>
      <c r="G27" s="3" t="s">
        <v>27</v>
      </c>
      <c r="H27" s="40">
        <f t="shared" si="13"/>
        <v>2</v>
      </c>
      <c r="I27" s="3" t="s">
        <v>31</v>
      </c>
      <c r="J27" s="40">
        <f t="shared" si="14"/>
        <v>2</v>
      </c>
      <c r="K27" s="58">
        <f t="shared" si="15"/>
        <v>4</v>
      </c>
      <c r="L27" s="59" t="s">
        <v>24</v>
      </c>
      <c r="M27" s="40">
        <f t="shared" si="16"/>
        <v>2</v>
      </c>
      <c r="N27" s="3" t="s">
        <v>25</v>
      </c>
      <c r="O27" s="40">
        <f t="shared" si="17"/>
        <v>0</v>
      </c>
      <c r="P27" s="3" t="s">
        <v>25</v>
      </c>
      <c r="Q27" s="40">
        <f t="shared" si="17"/>
        <v>0</v>
      </c>
      <c r="R27" s="3" t="s">
        <v>25</v>
      </c>
      <c r="S27" s="40">
        <f t="shared" si="17"/>
        <v>0</v>
      </c>
      <c r="T27" s="3" t="s">
        <v>25</v>
      </c>
      <c r="U27" s="40">
        <f t="shared" si="18"/>
        <v>0</v>
      </c>
      <c r="V27" s="99">
        <f t="shared" si="19"/>
        <v>2</v>
      </c>
      <c r="W27" s="59" t="s">
        <v>25</v>
      </c>
      <c r="X27" s="40">
        <f t="shared" si="0"/>
        <v>0</v>
      </c>
      <c r="Y27" s="59" t="s">
        <v>25</v>
      </c>
      <c r="Z27" s="40">
        <f t="shared" si="1"/>
        <v>0</v>
      </c>
      <c r="AA27" s="59" t="s">
        <v>25</v>
      </c>
      <c r="AB27" s="40">
        <f t="shared" si="2"/>
        <v>0</v>
      </c>
      <c r="AC27" s="59" t="s">
        <v>25</v>
      </c>
      <c r="AD27" s="40">
        <f t="shared" si="3"/>
        <v>0</v>
      </c>
      <c r="AE27" s="99"/>
      <c r="AF27" s="59" t="s">
        <v>25</v>
      </c>
      <c r="AG27" s="40">
        <f t="shared" si="4"/>
        <v>0</v>
      </c>
      <c r="AH27" s="59" t="s">
        <v>25</v>
      </c>
      <c r="AI27" s="40">
        <f t="shared" si="5"/>
        <v>0</v>
      </c>
      <c r="AJ27" s="59" t="s">
        <v>25</v>
      </c>
      <c r="AK27" s="40">
        <f t="shared" si="6"/>
        <v>0</v>
      </c>
      <c r="AL27" s="59" t="s">
        <v>25</v>
      </c>
      <c r="AM27" s="40">
        <f t="shared" si="7"/>
        <v>0</v>
      </c>
      <c r="AN27" s="59" t="s">
        <v>25</v>
      </c>
      <c r="AO27" s="40">
        <f t="shared" si="8"/>
        <v>0</v>
      </c>
      <c r="AP27" s="59" t="s">
        <v>25</v>
      </c>
      <c r="AQ27" s="40">
        <f t="shared" si="9"/>
        <v>0</v>
      </c>
      <c r="AR27" s="59" t="s">
        <v>25</v>
      </c>
      <c r="AS27" s="40">
        <f t="shared" si="10"/>
        <v>0</v>
      </c>
      <c r="AT27" s="6"/>
      <c r="AU27" s="40">
        <f t="shared" si="20"/>
        <v>0</v>
      </c>
      <c r="AV27" s="6"/>
      <c r="AW27" s="6"/>
      <c r="AX27" s="4"/>
      <c r="AY27" s="5"/>
      <c r="AZ27" s="6"/>
      <c r="BA27" s="6"/>
      <c r="BB27" s="4"/>
      <c r="BC27" s="1"/>
      <c r="BD27" t="s">
        <v>110</v>
      </c>
    </row>
    <row r="28" spans="1:56" ht="16.2" customHeight="1" x14ac:dyDescent="0.25">
      <c r="A28" s="2" t="s">
        <v>67</v>
      </c>
      <c r="B28" s="51" t="s">
        <v>36</v>
      </c>
      <c r="C28" s="59" t="s">
        <v>25</v>
      </c>
      <c r="D28" s="40">
        <f t="shared" si="11"/>
        <v>0</v>
      </c>
      <c r="E28" s="3" t="s">
        <v>25</v>
      </c>
      <c r="F28" s="40">
        <f t="shared" si="12"/>
        <v>0</v>
      </c>
      <c r="G28" s="3" t="s">
        <v>25</v>
      </c>
      <c r="H28" s="40">
        <f t="shared" si="13"/>
        <v>0</v>
      </c>
      <c r="I28" s="3" t="s">
        <v>25</v>
      </c>
      <c r="J28" s="40">
        <f t="shared" si="14"/>
        <v>0</v>
      </c>
      <c r="K28" s="58">
        <f t="shared" si="15"/>
        <v>0</v>
      </c>
      <c r="L28" s="59" t="s">
        <v>25</v>
      </c>
      <c r="M28" s="40">
        <f t="shared" si="16"/>
        <v>0</v>
      </c>
      <c r="N28" s="3" t="s">
        <v>24</v>
      </c>
      <c r="O28" s="40">
        <f t="shared" si="17"/>
        <v>2</v>
      </c>
      <c r="P28" s="3" t="s">
        <v>26</v>
      </c>
      <c r="Q28" s="40">
        <f t="shared" si="17"/>
        <v>3</v>
      </c>
      <c r="R28" s="3" t="s">
        <v>31</v>
      </c>
      <c r="S28" s="40">
        <f t="shared" si="17"/>
        <v>2</v>
      </c>
      <c r="T28" s="3" t="s">
        <v>26</v>
      </c>
      <c r="U28" s="40">
        <f t="shared" si="18"/>
        <v>3</v>
      </c>
      <c r="V28" s="99">
        <f t="shared" si="19"/>
        <v>10</v>
      </c>
      <c r="W28" s="59" t="s">
        <v>28</v>
      </c>
      <c r="X28" s="40">
        <f t="shared" si="0"/>
        <v>2</v>
      </c>
      <c r="Y28" s="59" t="s">
        <v>24</v>
      </c>
      <c r="Z28" s="40">
        <f t="shared" si="1"/>
        <v>2</v>
      </c>
      <c r="AA28" s="59" t="s">
        <v>26</v>
      </c>
      <c r="AB28" s="40">
        <f t="shared" si="2"/>
        <v>3</v>
      </c>
      <c r="AC28" s="59" t="s">
        <v>27</v>
      </c>
      <c r="AD28" s="40">
        <f t="shared" si="3"/>
        <v>2</v>
      </c>
      <c r="AE28" s="99"/>
      <c r="AF28" s="59" t="s">
        <v>30</v>
      </c>
      <c r="AG28" s="40">
        <f t="shared" si="4"/>
        <v>2</v>
      </c>
      <c r="AH28" s="59" t="s">
        <v>25</v>
      </c>
      <c r="AI28" s="40">
        <f t="shared" si="5"/>
        <v>0</v>
      </c>
      <c r="AJ28" s="59" t="s">
        <v>25</v>
      </c>
      <c r="AK28" s="40">
        <f t="shared" si="6"/>
        <v>0</v>
      </c>
      <c r="AL28" s="59" t="s">
        <v>25</v>
      </c>
      <c r="AM28" s="40">
        <f t="shared" si="7"/>
        <v>0</v>
      </c>
      <c r="AN28" s="59" t="s">
        <v>25</v>
      </c>
      <c r="AO28" s="40">
        <f t="shared" si="8"/>
        <v>0</v>
      </c>
      <c r="AP28" s="59" t="s">
        <v>25</v>
      </c>
      <c r="AQ28" s="40">
        <f t="shared" si="9"/>
        <v>0</v>
      </c>
      <c r="AR28" s="59" t="s">
        <v>25</v>
      </c>
      <c r="AS28" s="40">
        <f t="shared" si="10"/>
        <v>0</v>
      </c>
      <c r="AT28" s="6"/>
      <c r="AU28" s="40">
        <f t="shared" si="20"/>
        <v>0</v>
      </c>
      <c r="AV28" s="6"/>
      <c r="AW28" s="6"/>
      <c r="AX28" s="4"/>
      <c r="AY28" s="5"/>
      <c r="AZ28" s="6"/>
      <c r="BA28" s="6"/>
      <c r="BB28" s="4"/>
      <c r="BC28" s="1"/>
      <c r="BD28" t="s">
        <v>110</v>
      </c>
    </row>
    <row r="29" spans="1:56" ht="16.2" customHeight="1" x14ac:dyDescent="0.25">
      <c r="A29" s="2" t="s">
        <v>180</v>
      </c>
      <c r="B29" s="51" t="s">
        <v>36</v>
      </c>
      <c r="C29" s="59" t="s">
        <v>23</v>
      </c>
      <c r="D29" s="40">
        <f t="shared" si="11"/>
        <v>1</v>
      </c>
      <c r="E29" s="3" t="s">
        <v>27</v>
      </c>
      <c r="F29" s="40">
        <f t="shared" si="12"/>
        <v>2</v>
      </c>
      <c r="G29" s="3" t="s">
        <v>31</v>
      </c>
      <c r="H29" s="40">
        <f t="shared" si="13"/>
        <v>2</v>
      </c>
      <c r="I29" s="3" t="s">
        <v>26</v>
      </c>
      <c r="J29" s="40">
        <f t="shared" si="14"/>
        <v>3</v>
      </c>
      <c r="K29" s="58">
        <f t="shared" si="15"/>
        <v>8</v>
      </c>
      <c r="L29" s="59" t="s">
        <v>23</v>
      </c>
      <c r="M29" s="40">
        <f t="shared" si="16"/>
        <v>1</v>
      </c>
      <c r="N29" s="3" t="s">
        <v>23</v>
      </c>
      <c r="O29" s="40">
        <f t="shared" si="17"/>
        <v>1</v>
      </c>
      <c r="P29" s="3" t="s">
        <v>25</v>
      </c>
      <c r="Q29" s="40">
        <f t="shared" si="17"/>
        <v>0</v>
      </c>
      <c r="R29" s="3" t="s">
        <v>23</v>
      </c>
      <c r="S29" s="40">
        <f t="shared" si="17"/>
        <v>1</v>
      </c>
      <c r="T29" s="3" t="s">
        <v>31</v>
      </c>
      <c r="U29" s="40">
        <f t="shared" si="18"/>
        <v>2</v>
      </c>
      <c r="V29" s="99">
        <f t="shared" si="19"/>
        <v>5</v>
      </c>
      <c r="W29" s="59" t="s">
        <v>23</v>
      </c>
      <c r="X29" s="40">
        <f t="shared" si="0"/>
        <v>1</v>
      </c>
      <c r="Y29" s="59" t="s">
        <v>25</v>
      </c>
      <c r="Z29" s="40">
        <f t="shared" si="1"/>
        <v>0</v>
      </c>
      <c r="AA29" s="59" t="s">
        <v>25</v>
      </c>
      <c r="AB29" s="40">
        <f t="shared" si="2"/>
        <v>0</v>
      </c>
      <c r="AC29" s="59" t="s">
        <v>25</v>
      </c>
      <c r="AD29" s="40">
        <f t="shared" si="3"/>
        <v>0</v>
      </c>
      <c r="AE29" s="99"/>
      <c r="AF29" s="59" t="s">
        <v>25</v>
      </c>
      <c r="AG29" s="40">
        <f t="shared" si="4"/>
        <v>0</v>
      </c>
      <c r="AH29" s="59" t="s">
        <v>25</v>
      </c>
      <c r="AI29" s="40">
        <f t="shared" si="5"/>
        <v>0</v>
      </c>
      <c r="AJ29" s="59" t="s">
        <v>23</v>
      </c>
      <c r="AK29" s="40">
        <f t="shared" si="6"/>
        <v>1</v>
      </c>
      <c r="AL29" s="59" t="s">
        <v>23</v>
      </c>
      <c r="AM29" s="40">
        <f t="shared" si="7"/>
        <v>1</v>
      </c>
      <c r="AN29" s="59" t="s">
        <v>23</v>
      </c>
      <c r="AO29" s="40">
        <f t="shared" si="8"/>
        <v>1</v>
      </c>
      <c r="AP29" s="59" t="s">
        <v>23</v>
      </c>
      <c r="AQ29" s="40">
        <f t="shared" si="9"/>
        <v>1</v>
      </c>
      <c r="AR29" s="59" t="s">
        <v>31</v>
      </c>
      <c r="AS29" s="40">
        <f t="shared" si="10"/>
        <v>2</v>
      </c>
      <c r="AT29" s="6"/>
      <c r="AU29" s="40"/>
      <c r="AV29" s="6"/>
      <c r="AW29" s="6"/>
      <c r="AX29" s="4"/>
      <c r="AY29" s="5"/>
      <c r="AZ29" s="6"/>
      <c r="BA29" s="6"/>
      <c r="BB29" s="4"/>
      <c r="BC29" s="1"/>
      <c r="BD29" t="s">
        <v>110</v>
      </c>
    </row>
    <row r="30" spans="1:56" ht="16.2" customHeight="1" x14ac:dyDescent="0.25">
      <c r="A30" s="2" t="s">
        <v>8</v>
      </c>
      <c r="B30" s="51" t="s">
        <v>36</v>
      </c>
      <c r="C30" s="59" t="s">
        <v>25</v>
      </c>
      <c r="D30" s="40">
        <f t="shared" si="11"/>
        <v>0</v>
      </c>
      <c r="E30" s="3" t="s">
        <v>25</v>
      </c>
      <c r="F30" s="40">
        <f t="shared" si="12"/>
        <v>0</v>
      </c>
      <c r="G30" s="3" t="s">
        <v>25</v>
      </c>
      <c r="H30" s="40">
        <f t="shared" si="13"/>
        <v>0</v>
      </c>
      <c r="I30" s="3" t="s">
        <v>25</v>
      </c>
      <c r="J30" s="40">
        <f t="shared" si="14"/>
        <v>0</v>
      </c>
      <c r="K30" s="58">
        <f t="shared" si="15"/>
        <v>0</v>
      </c>
      <c r="L30" s="59" t="s">
        <v>25</v>
      </c>
      <c r="M30" s="40">
        <f t="shared" si="16"/>
        <v>0</v>
      </c>
      <c r="N30" s="3" t="s">
        <v>25</v>
      </c>
      <c r="O30" s="40">
        <f t="shared" si="17"/>
        <v>0</v>
      </c>
      <c r="P30" s="3" t="s">
        <v>25</v>
      </c>
      <c r="Q30" s="40">
        <f t="shared" si="17"/>
        <v>0</v>
      </c>
      <c r="R30" s="3" t="s">
        <v>25</v>
      </c>
      <c r="S30" s="40">
        <f t="shared" si="17"/>
        <v>0</v>
      </c>
      <c r="T30" s="3" t="s">
        <v>25</v>
      </c>
      <c r="U30" s="40">
        <f t="shared" si="18"/>
        <v>0</v>
      </c>
      <c r="V30" s="99">
        <f t="shared" si="19"/>
        <v>0</v>
      </c>
      <c r="W30" s="59" t="s">
        <v>25</v>
      </c>
      <c r="X30" s="40">
        <f t="shared" si="0"/>
        <v>0</v>
      </c>
      <c r="Y30" s="59" t="s">
        <v>25</v>
      </c>
      <c r="Z30" s="40">
        <f t="shared" si="1"/>
        <v>0</v>
      </c>
      <c r="AA30" s="59" t="s">
        <v>25</v>
      </c>
      <c r="AB30" s="40">
        <f t="shared" si="2"/>
        <v>0</v>
      </c>
      <c r="AC30" s="59" t="s">
        <v>25</v>
      </c>
      <c r="AD30" s="40">
        <f t="shared" si="3"/>
        <v>0</v>
      </c>
      <c r="AE30" s="99"/>
      <c r="AF30" s="59" t="s">
        <v>25</v>
      </c>
      <c r="AG30" s="40">
        <f t="shared" si="4"/>
        <v>0</v>
      </c>
      <c r="AH30" s="59" t="s">
        <v>25</v>
      </c>
      <c r="AI30" s="40">
        <f t="shared" si="5"/>
        <v>0</v>
      </c>
      <c r="AJ30" s="59" t="s">
        <v>25</v>
      </c>
      <c r="AK30" s="40">
        <f t="shared" si="6"/>
        <v>0</v>
      </c>
      <c r="AL30" s="59" t="s">
        <v>25</v>
      </c>
      <c r="AM30" s="40">
        <f t="shared" si="7"/>
        <v>0</v>
      </c>
      <c r="AN30" s="59" t="s">
        <v>25</v>
      </c>
      <c r="AO30" s="40">
        <f t="shared" si="8"/>
        <v>0</v>
      </c>
      <c r="AP30" s="59" t="s">
        <v>25</v>
      </c>
      <c r="AQ30" s="40">
        <f t="shared" si="9"/>
        <v>0</v>
      </c>
      <c r="AR30" s="59" t="s">
        <v>25</v>
      </c>
      <c r="AS30" s="40">
        <f t="shared" si="10"/>
        <v>0</v>
      </c>
      <c r="AT30" s="6"/>
      <c r="AU30" s="40">
        <f t="shared" si="20"/>
        <v>0</v>
      </c>
      <c r="AV30" s="6"/>
      <c r="AW30" s="6"/>
      <c r="AX30" s="4"/>
      <c r="AY30" s="5"/>
      <c r="AZ30" s="6"/>
      <c r="BA30" s="6"/>
      <c r="BB30" s="4"/>
      <c r="BC30" s="1"/>
      <c r="BD30" t="s">
        <v>110</v>
      </c>
    </row>
    <row r="31" spans="1:56" ht="16.2" customHeight="1" x14ac:dyDescent="0.25">
      <c r="A31" s="2" t="s">
        <v>13</v>
      </c>
      <c r="B31" s="51" t="s">
        <v>36</v>
      </c>
      <c r="C31" s="59" t="s">
        <v>29</v>
      </c>
      <c r="D31" s="40">
        <f t="shared" si="11"/>
        <v>2</v>
      </c>
      <c r="E31" s="3" t="s">
        <v>23</v>
      </c>
      <c r="F31" s="40">
        <f t="shared" si="12"/>
        <v>1</v>
      </c>
      <c r="G31" s="3" t="s">
        <v>23</v>
      </c>
      <c r="H31" s="40">
        <f t="shared" si="13"/>
        <v>1</v>
      </c>
      <c r="I31" s="3" t="s">
        <v>25</v>
      </c>
      <c r="J31" s="40">
        <f t="shared" si="14"/>
        <v>0</v>
      </c>
      <c r="K31" s="58">
        <f t="shared" si="15"/>
        <v>4</v>
      </c>
      <c r="L31" s="59" t="s">
        <v>23</v>
      </c>
      <c r="M31" s="40">
        <f t="shared" si="16"/>
        <v>1</v>
      </c>
      <c r="N31" s="3" t="s">
        <v>23</v>
      </c>
      <c r="O31" s="40">
        <f t="shared" si="17"/>
        <v>1</v>
      </c>
      <c r="P31" s="3" t="s">
        <v>25</v>
      </c>
      <c r="Q31" s="40">
        <f t="shared" si="17"/>
        <v>0</v>
      </c>
      <c r="R31" s="3" t="s">
        <v>25</v>
      </c>
      <c r="S31" s="40">
        <f t="shared" si="17"/>
        <v>0</v>
      </c>
      <c r="T31" s="3" t="s">
        <v>25</v>
      </c>
      <c r="U31" s="40">
        <f t="shared" si="18"/>
        <v>0</v>
      </c>
      <c r="V31" s="99">
        <f t="shared" si="19"/>
        <v>2</v>
      </c>
      <c r="W31" s="59" t="s">
        <v>23</v>
      </c>
      <c r="X31" s="40">
        <f t="shared" si="0"/>
        <v>1</v>
      </c>
      <c r="Y31" s="59" t="s">
        <v>23</v>
      </c>
      <c r="Z31" s="40">
        <f t="shared" si="1"/>
        <v>1</v>
      </c>
      <c r="AA31" s="59" t="s">
        <v>27</v>
      </c>
      <c r="AB31" s="40">
        <f t="shared" si="2"/>
        <v>2</v>
      </c>
      <c r="AC31" s="59" t="s">
        <v>27</v>
      </c>
      <c r="AD31" s="40">
        <f t="shared" si="3"/>
        <v>2</v>
      </c>
      <c r="AE31" s="99"/>
      <c r="AF31" s="59" t="s">
        <v>23</v>
      </c>
      <c r="AG31" s="40">
        <f t="shared" si="4"/>
        <v>1</v>
      </c>
      <c r="AH31" s="59" t="s">
        <v>25</v>
      </c>
      <c r="AI31" s="40">
        <f t="shared" si="5"/>
        <v>0</v>
      </c>
      <c r="AJ31" s="59" t="s">
        <v>25</v>
      </c>
      <c r="AK31" s="40">
        <f t="shared" si="6"/>
        <v>0</v>
      </c>
      <c r="AL31" s="59" t="s">
        <v>25</v>
      </c>
      <c r="AM31" s="40">
        <f t="shared" si="7"/>
        <v>0</v>
      </c>
      <c r="AN31" s="59" t="s">
        <v>25</v>
      </c>
      <c r="AO31" s="40">
        <f t="shared" si="8"/>
        <v>0</v>
      </c>
      <c r="AP31" s="59" t="s">
        <v>23</v>
      </c>
      <c r="AQ31" s="40">
        <f t="shared" si="9"/>
        <v>1</v>
      </c>
      <c r="AR31" s="59" t="s">
        <v>27</v>
      </c>
      <c r="AS31" s="40">
        <f t="shared" si="10"/>
        <v>2</v>
      </c>
      <c r="AT31" s="6"/>
      <c r="AU31" s="40">
        <f t="shared" si="20"/>
        <v>0</v>
      </c>
      <c r="AV31" s="6"/>
      <c r="AW31" s="6"/>
      <c r="AX31" s="4"/>
      <c r="AY31" s="5"/>
      <c r="AZ31" s="6"/>
      <c r="BA31" s="6"/>
      <c r="BB31" s="4"/>
      <c r="BC31" s="1"/>
      <c r="BD31" t="s">
        <v>110</v>
      </c>
    </row>
    <row r="32" spans="1:56" ht="16.2" customHeight="1" x14ac:dyDescent="0.25">
      <c r="A32" s="2" t="s">
        <v>37</v>
      </c>
      <c r="B32" s="51" t="s">
        <v>36</v>
      </c>
      <c r="C32" s="59" t="s">
        <v>30</v>
      </c>
      <c r="D32" s="40">
        <f t="shared" si="11"/>
        <v>2</v>
      </c>
      <c r="E32" s="3" t="s">
        <v>24</v>
      </c>
      <c r="F32" s="40">
        <f t="shared" si="12"/>
        <v>2</v>
      </c>
      <c r="G32" s="3" t="s">
        <v>25</v>
      </c>
      <c r="H32" s="40">
        <f t="shared" si="13"/>
        <v>0</v>
      </c>
      <c r="I32" s="3" t="s">
        <v>24</v>
      </c>
      <c r="J32" s="40">
        <f t="shared" si="14"/>
        <v>2</v>
      </c>
      <c r="K32" s="58">
        <f t="shared" si="15"/>
        <v>6</v>
      </c>
      <c r="L32" s="59" t="s">
        <v>23</v>
      </c>
      <c r="M32" s="40">
        <f t="shared" si="16"/>
        <v>1</v>
      </c>
      <c r="N32" s="3" t="s">
        <v>30</v>
      </c>
      <c r="O32" s="40">
        <f t="shared" si="17"/>
        <v>2</v>
      </c>
      <c r="P32" s="3" t="s">
        <v>23</v>
      </c>
      <c r="Q32" s="40">
        <f t="shared" si="17"/>
        <v>1</v>
      </c>
      <c r="R32" s="3" t="s">
        <v>25</v>
      </c>
      <c r="S32" s="40">
        <f t="shared" si="17"/>
        <v>0</v>
      </c>
      <c r="T32" s="3" t="s">
        <v>23</v>
      </c>
      <c r="U32" s="40">
        <f t="shared" si="18"/>
        <v>1</v>
      </c>
      <c r="V32" s="99">
        <f t="shared" si="19"/>
        <v>5</v>
      </c>
      <c r="W32" s="59" t="s">
        <v>25</v>
      </c>
      <c r="X32" s="40">
        <f t="shared" si="0"/>
        <v>0</v>
      </c>
      <c r="Y32" s="59" t="s">
        <v>23</v>
      </c>
      <c r="Z32" s="40">
        <f t="shared" si="1"/>
        <v>1</v>
      </c>
      <c r="AA32" s="59" t="s">
        <v>25</v>
      </c>
      <c r="AB32" s="40">
        <f t="shared" si="2"/>
        <v>0</v>
      </c>
      <c r="AC32" s="59" t="s">
        <v>25</v>
      </c>
      <c r="AD32" s="40">
        <f t="shared" si="3"/>
        <v>0</v>
      </c>
      <c r="AE32" s="99"/>
      <c r="AF32" s="59" t="s">
        <v>25</v>
      </c>
      <c r="AG32" s="40">
        <f t="shared" si="4"/>
        <v>0</v>
      </c>
      <c r="AH32" s="59" t="s">
        <v>25</v>
      </c>
      <c r="AI32" s="40">
        <f t="shared" si="5"/>
        <v>0</v>
      </c>
      <c r="AJ32" s="59" t="s">
        <v>27</v>
      </c>
      <c r="AK32" s="40">
        <f t="shared" si="6"/>
        <v>2</v>
      </c>
      <c r="AL32" s="59" t="s">
        <v>23</v>
      </c>
      <c r="AM32" s="40">
        <f t="shared" si="7"/>
        <v>1</v>
      </c>
      <c r="AN32" s="59" t="s">
        <v>28</v>
      </c>
      <c r="AO32" s="40">
        <f t="shared" si="8"/>
        <v>2</v>
      </c>
      <c r="AP32" s="59" t="s">
        <v>44</v>
      </c>
      <c r="AQ32" s="40">
        <f t="shared" si="9"/>
        <v>2</v>
      </c>
      <c r="AR32" s="59" t="s">
        <v>25</v>
      </c>
      <c r="AS32" s="40">
        <f t="shared" si="10"/>
        <v>0</v>
      </c>
      <c r="AT32" s="6"/>
      <c r="AU32" s="40"/>
      <c r="AV32" s="6"/>
      <c r="AW32" s="6"/>
      <c r="AX32" s="4"/>
      <c r="AY32" s="5"/>
      <c r="AZ32" s="6"/>
      <c r="BA32" s="6"/>
      <c r="BB32" s="4"/>
      <c r="BC32" s="1"/>
      <c r="BD32" t="s">
        <v>110</v>
      </c>
    </row>
    <row r="33" spans="1:56" ht="16.2" customHeight="1" x14ac:dyDescent="0.25">
      <c r="A33" s="2" t="s">
        <v>9</v>
      </c>
      <c r="B33" s="51" t="s">
        <v>36</v>
      </c>
      <c r="C33" s="59" t="s">
        <v>25</v>
      </c>
      <c r="D33" s="40">
        <f t="shared" si="11"/>
        <v>0</v>
      </c>
      <c r="E33" s="3" t="s">
        <v>25</v>
      </c>
      <c r="F33" s="40">
        <f t="shared" si="12"/>
        <v>0</v>
      </c>
      <c r="G33" s="3" t="s">
        <v>25</v>
      </c>
      <c r="H33" s="40">
        <f t="shared" si="13"/>
        <v>0</v>
      </c>
      <c r="I33" s="3" t="s">
        <v>25</v>
      </c>
      <c r="J33" s="40">
        <f t="shared" si="14"/>
        <v>0</v>
      </c>
      <c r="K33" s="58">
        <f t="shared" si="15"/>
        <v>0</v>
      </c>
      <c r="L33" s="59" t="s">
        <v>25</v>
      </c>
      <c r="M33" s="40">
        <f t="shared" si="16"/>
        <v>0</v>
      </c>
      <c r="N33" s="3" t="s">
        <v>25</v>
      </c>
      <c r="O33" s="40">
        <f t="shared" si="17"/>
        <v>0</v>
      </c>
      <c r="P33" s="3" t="s">
        <v>25</v>
      </c>
      <c r="Q33" s="40">
        <f t="shared" si="17"/>
        <v>0</v>
      </c>
      <c r="R33" s="3" t="s">
        <v>25</v>
      </c>
      <c r="S33" s="40">
        <f t="shared" si="17"/>
        <v>0</v>
      </c>
      <c r="T33" s="3" t="s">
        <v>25</v>
      </c>
      <c r="U33" s="40">
        <f t="shared" si="18"/>
        <v>0</v>
      </c>
      <c r="V33" s="99">
        <f t="shared" si="19"/>
        <v>0</v>
      </c>
      <c r="W33" s="59" t="s">
        <v>25</v>
      </c>
      <c r="X33" s="40">
        <f t="shared" si="0"/>
        <v>0</v>
      </c>
      <c r="Y33" s="59" t="s">
        <v>25</v>
      </c>
      <c r="Z33" s="40">
        <f t="shared" si="1"/>
        <v>0</v>
      </c>
      <c r="AA33" s="59" t="s">
        <v>25</v>
      </c>
      <c r="AB33" s="40">
        <f t="shared" si="2"/>
        <v>0</v>
      </c>
      <c r="AC33" s="59" t="s">
        <v>25</v>
      </c>
      <c r="AD33" s="40">
        <f t="shared" si="3"/>
        <v>0</v>
      </c>
      <c r="AE33" s="99"/>
      <c r="AF33" s="59" t="s">
        <v>25</v>
      </c>
      <c r="AG33" s="40">
        <f t="shared" si="4"/>
        <v>0</v>
      </c>
      <c r="AH33" s="59" t="s">
        <v>25</v>
      </c>
      <c r="AI33" s="40">
        <f t="shared" si="5"/>
        <v>0</v>
      </c>
      <c r="AJ33" s="59" t="s">
        <v>25</v>
      </c>
      <c r="AK33" s="40">
        <f t="shared" si="6"/>
        <v>0</v>
      </c>
      <c r="AL33" s="59" t="s">
        <v>25</v>
      </c>
      <c r="AM33" s="40">
        <f t="shared" si="7"/>
        <v>0</v>
      </c>
      <c r="AN33" s="59" t="s">
        <v>25</v>
      </c>
      <c r="AO33" s="40">
        <f t="shared" si="8"/>
        <v>0</v>
      </c>
      <c r="AP33" s="59" t="s">
        <v>25</v>
      </c>
      <c r="AQ33" s="40">
        <f t="shared" si="9"/>
        <v>0</v>
      </c>
      <c r="AR33" s="59" t="s">
        <v>43</v>
      </c>
      <c r="AS33" s="40">
        <f t="shared" si="10"/>
        <v>2</v>
      </c>
      <c r="AT33" s="6"/>
      <c r="AU33" s="40">
        <f t="shared" si="20"/>
        <v>0</v>
      </c>
      <c r="AV33" s="6"/>
      <c r="AW33" s="6"/>
      <c r="AX33" s="4"/>
      <c r="AY33" s="5"/>
      <c r="AZ33" s="6"/>
      <c r="BA33" s="6"/>
      <c r="BB33" s="4"/>
      <c r="BC33" s="1"/>
      <c r="BD33" t="s">
        <v>109</v>
      </c>
    </row>
    <row r="34" spans="1:56" ht="16.2" customHeight="1" x14ac:dyDescent="0.25">
      <c r="A34" s="2" t="s">
        <v>41</v>
      </c>
      <c r="B34" s="51" t="s">
        <v>36</v>
      </c>
      <c r="C34" s="59" t="s">
        <v>25</v>
      </c>
      <c r="D34" s="40">
        <f t="shared" si="11"/>
        <v>0</v>
      </c>
      <c r="E34" s="3" t="s">
        <v>23</v>
      </c>
      <c r="F34" s="40">
        <f t="shared" si="12"/>
        <v>1</v>
      </c>
      <c r="G34" s="3" t="s">
        <v>26</v>
      </c>
      <c r="H34" s="40">
        <f t="shared" si="13"/>
        <v>3</v>
      </c>
      <c r="I34" s="3" t="s">
        <v>23</v>
      </c>
      <c r="J34" s="40">
        <f t="shared" si="14"/>
        <v>1</v>
      </c>
      <c r="K34" s="58">
        <f t="shared" si="15"/>
        <v>5</v>
      </c>
      <c r="L34" s="59" t="s">
        <v>23</v>
      </c>
      <c r="M34" s="40">
        <f t="shared" si="16"/>
        <v>1</v>
      </c>
      <c r="N34" s="3" t="s">
        <v>25</v>
      </c>
      <c r="O34" s="40">
        <f t="shared" si="17"/>
        <v>0</v>
      </c>
      <c r="P34" s="3" t="s">
        <v>25</v>
      </c>
      <c r="Q34" s="40">
        <f t="shared" si="17"/>
        <v>0</v>
      </c>
      <c r="R34" s="3" t="s">
        <v>25</v>
      </c>
      <c r="S34" s="40">
        <f t="shared" si="17"/>
        <v>0</v>
      </c>
      <c r="T34" s="3" t="s">
        <v>25</v>
      </c>
      <c r="U34" s="40">
        <f t="shared" si="18"/>
        <v>0</v>
      </c>
      <c r="V34" s="99">
        <f t="shared" si="19"/>
        <v>1</v>
      </c>
      <c r="W34" s="59" t="s">
        <v>25</v>
      </c>
      <c r="X34" s="40">
        <f t="shared" si="0"/>
        <v>0</v>
      </c>
      <c r="Y34" s="59" t="s">
        <v>25</v>
      </c>
      <c r="Z34" s="40">
        <f t="shared" si="1"/>
        <v>0</v>
      </c>
      <c r="AA34" s="59" t="s">
        <v>25</v>
      </c>
      <c r="AB34" s="40">
        <f t="shared" si="2"/>
        <v>0</v>
      </c>
      <c r="AC34" s="59" t="s">
        <v>25</v>
      </c>
      <c r="AD34" s="40">
        <f t="shared" si="3"/>
        <v>0</v>
      </c>
      <c r="AE34" s="99"/>
      <c r="AF34" s="59" t="s">
        <v>25</v>
      </c>
      <c r="AG34" s="40">
        <f t="shared" si="4"/>
        <v>0</v>
      </c>
      <c r="AH34" s="59" t="s">
        <v>25</v>
      </c>
      <c r="AI34" s="40">
        <f t="shared" si="5"/>
        <v>0</v>
      </c>
      <c r="AJ34" s="59" t="s">
        <v>25</v>
      </c>
      <c r="AK34" s="40">
        <f t="shared" si="6"/>
        <v>0</v>
      </c>
      <c r="AL34" s="59" t="s">
        <v>25</v>
      </c>
      <c r="AM34" s="40">
        <f t="shared" si="7"/>
        <v>0</v>
      </c>
      <c r="AN34" s="59" t="s">
        <v>25</v>
      </c>
      <c r="AO34" s="40">
        <f t="shared" si="8"/>
        <v>0</v>
      </c>
      <c r="AP34" s="59" t="s">
        <v>25</v>
      </c>
      <c r="AQ34" s="40">
        <f t="shared" si="9"/>
        <v>0</v>
      </c>
      <c r="AR34" s="59" t="s">
        <v>23</v>
      </c>
      <c r="AS34" s="40">
        <f t="shared" si="10"/>
        <v>1</v>
      </c>
      <c r="AT34" s="6"/>
      <c r="AU34" s="40">
        <f t="shared" si="20"/>
        <v>0</v>
      </c>
      <c r="AV34" s="6"/>
      <c r="AW34" s="6"/>
      <c r="AX34" s="4"/>
      <c r="AY34" s="5"/>
      <c r="AZ34" s="6"/>
      <c r="BA34" s="6"/>
      <c r="BB34" s="4"/>
      <c r="BC34" s="1"/>
      <c r="BD34" t="s">
        <v>109</v>
      </c>
    </row>
    <row r="35" spans="1:56" ht="16.2" customHeight="1" x14ac:dyDescent="0.25">
      <c r="A35" s="2" t="s">
        <v>39</v>
      </c>
      <c r="B35" s="51" t="s">
        <v>36</v>
      </c>
      <c r="C35" s="59" t="s">
        <v>25</v>
      </c>
      <c r="D35" s="40">
        <f t="shared" si="11"/>
        <v>0</v>
      </c>
      <c r="E35" s="3" t="s">
        <v>25</v>
      </c>
      <c r="F35" s="40">
        <f t="shared" si="12"/>
        <v>0</v>
      </c>
      <c r="G35" s="3" t="s">
        <v>25</v>
      </c>
      <c r="H35" s="40">
        <f t="shared" si="13"/>
        <v>0</v>
      </c>
      <c r="I35" s="3" t="s">
        <v>25</v>
      </c>
      <c r="J35" s="40">
        <f t="shared" si="14"/>
        <v>0</v>
      </c>
      <c r="K35" s="58">
        <f t="shared" si="15"/>
        <v>0</v>
      </c>
      <c r="L35" s="59" t="s">
        <v>25</v>
      </c>
      <c r="M35" s="40">
        <f t="shared" si="16"/>
        <v>0</v>
      </c>
      <c r="N35" s="3" t="s">
        <v>25</v>
      </c>
      <c r="O35" s="40">
        <f t="shared" si="17"/>
        <v>0</v>
      </c>
      <c r="P35" s="3" t="s">
        <v>23</v>
      </c>
      <c r="Q35" s="40">
        <f t="shared" si="17"/>
        <v>1</v>
      </c>
      <c r="R35" s="3" t="s">
        <v>25</v>
      </c>
      <c r="S35" s="40">
        <f t="shared" si="17"/>
        <v>0</v>
      </c>
      <c r="T35" s="3" t="s">
        <v>25</v>
      </c>
      <c r="U35" s="40">
        <f t="shared" si="18"/>
        <v>0</v>
      </c>
      <c r="V35" s="99">
        <f t="shared" si="19"/>
        <v>1</v>
      </c>
      <c r="W35" s="59" t="s">
        <v>25</v>
      </c>
      <c r="X35" s="40">
        <f t="shared" si="0"/>
        <v>0</v>
      </c>
      <c r="Y35" s="59" t="s">
        <v>25</v>
      </c>
      <c r="Z35" s="40">
        <f t="shared" si="1"/>
        <v>0</v>
      </c>
      <c r="AA35" s="59" t="s">
        <v>25</v>
      </c>
      <c r="AB35" s="40">
        <f t="shared" si="2"/>
        <v>0</v>
      </c>
      <c r="AC35" s="59" t="s">
        <v>25</v>
      </c>
      <c r="AD35" s="40">
        <f t="shared" si="3"/>
        <v>0</v>
      </c>
      <c r="AE35" s="99"/>
      <c r="AF35" s="59" t="s">
        <v>25</v>
      </c>
      <c r="AG35" s="40">
        <f t="shared" si="4"/>
        <v>0</v>
      </c>
      <c r="AH35" s="59" t="s">
        <v>25</v>
      </c>
      <c r="AI35" s="40">
        <f t="shared" si="5"/>
        <v>0</v>
      </c>
      <c r="AJ35" s="59" t="s">
        <v>25</v>
      </c>
      <c r="AK35" s="40">
        <f t="shared" si="6"/>
        <v>0</v>
      </c>
      <c r="AL35" s="59" t="s">
        <v>25</v>
      </c>
      <c r="AM35" s="40">
        <f t="shared" si="7"/>
        <v>0</v>
      </c>
      <c r="AN35" s="59" t="s">
        <v>25</v>
      </c>
      <c r="AO35" s="40">
        <f t="shared" si="8"/>
        <v>0</v>
      </c>
      <c r="AP35" s="59" t="s">
        <v>25</v>
      </c>
      <c r="AQ35" s="40">
        <f t="shared" si="9"/>
        <v>0</v>
      </c>
      <c r="AR35" s="59" t="s">
        <v>25</v>
      </c>
      <c r="AS35" s="40">
        <f t="shared" si="10"/>
        <v>0</v>
      </c>
      <c r="AT35" s="6"/>
      <c r="AU35" s="40">
        <f t="shared" si="20"/>
        <v>0</v>
      </c>
      <c r="AV35" s="6"/>
      <c r="AW35" s="6"/>
      <c r="AX35" s="4"/>
      <c r="AY35" s="5"/>
      <c r="AZ35" s="6"/>
      <c r="BA35" s="6"/>
      <c r="BB35" s="4"/>
      <c r="BC35" s="1"/>
      <c r="BD35" t="s">
        <v>110</v>
      </c>
    </row>
    <row r="36" spans="1:56" ht="16.2" customHeight="1" x14ac:dyDescent="0.25">
      <c r="A36" s="2" t="s">
        <v>0</v>
      </c>
      <c r="B36" s="51" t="s">
        <v>36</v>
      </c>
      <c r="C36" s="59" t="s">
        <v>23</v>
      </c>
      <c r="D36" s="40">
        <f t="shared" si="11"/>
        <v>1</v>
      </c>
      <c r="E36" s="3" t="s">
        <v>25</v>
      </c>
      <c r="F36" s="40">
        <f t="shared" si="12"/>
        <v>0</v>
      </c>
      <c r="G36" s="3" t="s">
        <v>23</v>
      </c>
      <c r="H36" s="40">
        <f t="shared" si="13"/>
        <v>1</v>
      </c>
      <c r="I36" s="3" t="s">
        <v>30</v>
      </c>
      <c r="J36" s="40">
        <f t="shared" si="14"/>
        <v>2</v>
      </c>
      <c r="K36" s="58">
        <f t="shared" si="15"/>
        <v>4</v>
      </c>
      <c r="L36" s="59" t="s">
        <v>25</v>
      </c>
      <c r="M36" s="40">
        <f t="shared" si="16"/>
        <v>0</v>
      </c>
      <c r="N36" s="3" t="s">
        <v>25</v>
      </c>
      <c r="O36" s="40">
        <f t="shared" si="17"/>
        <v>0</v>
      </c>
      <c r="P36" s="3" t="s">
        <v>25</v>
      </c>
      <c r="Q36" s="40">
        <f t="shared" si="17"/>
        <v>0</v>
      </c>
      <c r="R36" s="3" t="s">
        <v>25</v>
      </c>
      <c r="S36" s="40">
        <f t="shared" si="17"/>
        <v>0</v>
      </c>
      <c r="T36" s="3" t="s">
        <v>25</v>
      </c>
      <c r="U36" s="40">
        <f t="shared" si="18"/>
        <v>0</v>
      </c>
      <c r="V36" s="99">
        <f t="shared" si="19"/>
        <v>0</v>
      </c>
      <c r="W36" s="59" t="s">
        <v>25</v>
      </c>
      <c r="X36" s="40">
        <f t="shared" si="0"/>
        <v>0</v>
      </c>
      <c r="Y36" s="59" t="s">
        <v>43</v>
      </c>
      <c r="Z36" s="40">
        <f t="shared" si="1"/>
        <v>2</v>
      </c>
      <c r="AA36" s="59" t="s">
        <v>25</v>
      </c>
      <c r="AB36" s="40">
        <f t="shared" si="2"/>
        <v>0</v>
      </c>
      <c r="AC36" s="59" t="s">
        <v>25</v>
      </c>
      <c r="AD36" s="40">
        <f t="shared" si="3"/>
        <v>0</v>
      </c>
      <c r="AE36" s="99"/>
      <c r="AF36" s="59" t="s">
        <v>25</v>
      </c>
      <c r="AG36" s="40">
        <f t="shared" si="4"/>
        <v>0</v>
      </c>
      <c r="AH36" s="59" t="s">
        <v>25</v>
      </c>
      <c r="AI36" s="40">
        <f t="shared" si="5"/>
        <v>0</v>
      </c>
      <c r="AJ36" s="59" t="s">
        <v>25</v>
      </c>
      <c r="AK36" s="40">
        <f t="shared" si="6"/>
        <v>0</v>
      </c>
      <c r="AL36" s="59" t="s">
        <v>25</v>
      </c>
      <c r="AM36" s="40">
        <f t="shared" si="7"/>
        <v>0</v>
      </c>
      <c r="AN36" s="59" t="s">
        <v>25</v>
      </c>
      <c r="AO36" s="40">
        <f t="shared" si="8"/>
        <v>0</v>
      </c>
      <c r="AP36" s="59" t="s">
        <v>25</v>
      </c>
      <c r="AQ36" s="40">
        <f t="shared" si="9"/>
        <v>0</v>
      </c>
      <c r="AR36" s="59" t="s">
        <v>25</v>
      </c>
      <c r="AS36" s="40">
        <f t="shared" si="10"/>
        <v>0</v>
      </c>
      <c r="AT36" s="6"/>
      <c r="AU36" s="40">
        <f t="shared" si="20"/>
        <v>0</v>
      </c>
      <c r="AV36" s="6"/>
      <c r="AW36" s="6"/>
      <c r="AX36" s="4"/>
      <c r="AY36" s="5"/>
      <c r="AZ36" s="6"/>
      <c r="BA36" s="6"/>
      <c r="BB36" s="4"/>
      <c r="BC36" s="1"/>
      <c r="BD36" t="s">
        <v>109</v>
      </c>
    </row>
    <row r="37" spans="1:56" ht="16.2" customHeight="1" x14ac:dyDescent="0.25">
      <c r="A37" s="2" t="s">
        <v>11</v>
      </c>
      <c r="B37" s="51" t="s">
        <v>36</v>
      </c>
      <c r="C37" s="60" t="s">
        <v>28</v>
      </c>
      <c r="D37" s="40">
        <f t="shared" si="11"/>
        <v>2</v>
      </c>
      <c r="E37" s="3" t="s">
        <v>30</v>
      </c>
      <c r="F37" s="40">
        <f t="shared" si="12"/>
        <v>2</v>
      </c>
      <c r="G37" s="3" t="s">
        <v>44</v>
      </c>
      <c r="H37" s="40">
        <f t="shared" si="13"/>
        <v>2</v>
      </c>
      <c r="I37" s="3" t="s">
        <v>28</v>
      </c>
      <c r="J37" s="40">
        <f t="shared" si="14"/>
        <v>2</v>
      </c>
      <c r="K37" s="58">
        <f t="shared" si="15"/>
        <v>8</v>
      </c>
      <c r="L37" s="59" t="s">
        <v>30</v>
      </c>
      <c r="M37" s="40">
        <f t="shared" si="16"/>
        <v>2</v>
      </c>
      <c r="N37" s="3" t="s">
        <v>25</v>
      </c>
      <c r="O37" s="40">
        <f t="shared" si="17"/>
        <v>0</v>
      </c>
      <c r="P37" s="3" t="s">
        <v>28</v>
      </c>
      <c r="Q37" s="40">
        <f t="shared" si="17"/>
        <v>2</v>
      </c>
      <c r="R37" s="3" t="s">
        <v>26</v>
      </c>
      <c r="S37" s="40">
        <f t="shared" si="17"/>
        <v>3</v>
      </c>
      <c r="T37" s="3" t="s">
        <v>27</v>
      </c>
      <c r="U37" s="40">
        <f t="shared" si="18"/>
        <v>2</v>
      </c>
      <c r="V37" s="99">
        <f t="shared" si="19"/>
        <v>9</v>
      </c>
      <c r="W37" s="59" t="s">
        <v>43</v>
      </c>
      <c r="X37" s="40">
        <f t="shared" si="0"/>
        <v>2</v>
      </c>
      <c r="Y37" s="59" t="s">
        <v>27</v>
      </c>
      <c r="Z37" s="40">
        <f t="shared" si="1"/>
        <v>2</v>
      </c>
      <c r="AA37" s="59" t="s">
        <v>25</v>
      </c>
      <c r="AB37" s="40">
        <f t="shared" si="2"/>
        <v>0</v>
      </c>
      <c r="AC37" s="59" t="s">
        <v>27</v>
      </c>
      <c r="AD37" s="40">
        <f t="shared" si="3"/>
        <v>2</v>
      </c>
      <c r="AE37" s="99"/>
      <c r="AF37" s="59" t="s">
        <v>24</v>
      </c>
      <c r="AG37" s="40">
        <f t="shared" si="4"/>
        <v>2</v>
      </c>
      <c r="AH37" s="59" t="s">
        <v>30</v>
      </c>
      <c r="AI37" s="40">
        <f t="shared" si="5"/>
        <v>2</v>
      </c>
      <c r="AJ37" s="59" t="s">
        <v>44</v>
      </c>
      <c r="AK37" s="40">
        <f t="shared" si="6"/>
        <v>2</v>
      </c>
      <c r="AL37" s="59" t="s">
        <v>28</v>
      </c>
      <c r="AM37" s="40">
        <f t="shared" si="7"/>
        <v>2</v>
      </c>
      <c r="AN37" s="59" t="s">
        <v>27</v>
      </c>
      <c r="AO37" s="40">
        <f t="shared" si="8"/>
        <v>2</v>
      </c>
      <c r="AP37" s="59" t="s">
        <v>26</v>
      </c>
      <c r="AQ37" s="40">
        <f t="shared" si="9"/>
        <v>3</v>
      </c>
      <c r="AR37" s="59" t="s">
        <v>27</v>
      </c>
      <c r="AS37" s="40">
        <f t="shared" si="10"/>
        <v>2</v>
      </c>
      <c r="AT37" s="6"/>
      <c r="AU37" s="40"/>
      <c r="AV37" s="6"/>
      <c r="AW37" s="6"/>
      <c r="AX37" s="4"/>
      <c r="AY37" s="5"/>
      <c r="AZ37" s="6"/>
      <c r="BA37" s="6"/>
      <c r="BB37" s="4"/>
      <c r="BC37" s="1"/>
      <c r="BD37" t="s">
        <v>109</v>
      </c>
    </row>
    <row r="38" spans="1:56" ht="16.2" customHeight="1" x14ac:dyDescent="0.25">
      <c r="A38" s="2" t="s">
        <v>162</v>
      </c>
      <c r="B38" s="51" t="s">
        <v>36</v>
      </c>
      <c r="C38" s="60"/>
      <c r="D38" s="40"/>
      <c r="E38" s="3"/>
      <c r="F38" s="40"/>
      <c r="G38" s="3"/>
      <c r="H38" s="40"/>
      <c r="I38" s="3"/>
      <c r="J38" s="40"/>
      <c r="K38" s="58"/>
      <c r="L38" s="59"/>
      <c r="M38" s="40"/>
      <c r="N38" s="3"/>
      <c r="O38" s="40"/>
      <c r="P38" s="3"/>
      <c r="Q38" s="40"/>
      <c r="R38" s="3"/>
      <c r="S38" s="40"/>
      <c r="T38" s="3"/>
      <c r="U38" s="40"/>
      <c r="V38" s="99"/>
      <c r="W38" s="59"/>
      <c r="X38" s="40"/>
      <c r="Y38" s="59"/>
      <c r="Z38" s="40"/>
      <c r="AA38" s="59"/>
      <c r="AB38" s="40"/>
      <c r="AC38" s="59" t="s">
        <v>23</v>
      </c>
      <c r="AD38" s="40">
        <f t="shared" si="3"/>
        <v>1</v>
      </c>
      <c r="AE38" s="99"/>
      <c r="AF38" s="59" t="s">
        <v>25</v>
      </c>
      <c r="AG38" s="40">
        <f t="shared" si="4"/>
        <v>0</v>
      </c>
      <c r="AH38" s="59" t="s">
        <v>23</v>
      </c>
      <c r="AI38" s="40">
        <f t="shared" si="5"/>
        <v>1</v>
      </c>
      <c r="AJ38" s="59" t="s">
        <v>31</v>
      </c>
      <c r="AK38" s="40">
        <f t="shared" si="6"/>
        <v>2</v>
      </c>
      <c r="AL38" s="59" t="s">
        <v>29</v>
      </c>
      <c r="AM38" s="40">
        <f t="shared" si="7"/>
        <v>2</v>
      </c>
      <c r="AN38" s="59" t="s">
        <v>23</v>
      </c>
      <c r="AO38" s="40">
        <f t="shared" si="8"/>
        <v>1</v>
      </c>
      <c r="AP38" s="59" t="s">
        <v>26</v>
      </c>
      <c r="AQ38" s="40">
        <f t="shared" si="9"/>
        <v>3</v>
      </c>
      <c r="AR38" s="59" t="s">
        <v>25</v>
      </c>
      <c r="AS38" s="40">
        <f t="shared" si="10"/>
        <v>0</v>
      </c>
      <c r="AT38" s="6"/>
      <c r="AU38" s="40"/>
      <c r="AV38" s="6"/>
      <c r="AW38" s="6"/>
      <c r="AX38" s="4"/>
      <c r="AY38" s="5"/>
      <c r="AZ38" s="6"/>
      <c r="BA38" s="6"/>
      <c r="BB38" s="4"/>
      <c r="BC38" s="1"/>
    </row>
    <row r="39" spans="1:56" ht="16.2" customHeight="1" x14ac:dyDescent="0.25">
      <c r="A39" s="2" t="s">
        <v>22</v>
      </c>
      <c r="B39" s="51" t="s">
        <v>36</v>
      </c>
      <c r="C39" s="59" t="s">
        <v>25</v>
      </c>
      <c r="D39" s="40">
        <f t="shared" si="11"/>
        <v>0</v>
      </c>
      <c r="E39" s="3" t="s">
        <v>26</v>
      </c>
      <c r="F39" s="40">
        <f t="shared" si="12"/>
        <v>3</v>
      </c>
      <c r="G39" s="3" t="s">
        <v>29</v>
      </c>
      <c r="H39" s="40">
        <f t="shared" si="13"/>
        <v>2</v>
      </c>
      <c r="I39" s="3" t="s">
        <v>27</v>
      </c>
      <c r="J39" s="40">
        <f t="shared" si="14"/>
        <v>2</v>
      </c>
      <c r="K39" s="58">
        <f t="shared" si="15"/>
        <v>7</v>
      </c>
      <c r="L39" s="59" t="s">
        <v>31</v>
      </c>
      <c r="M39" s="40">
        <f t="shared" si="16"/>
        <v>2</v>
      </c>
      <c r="N39" s="3" t="s">
        <v>23</v>
      </c>
      <c r="O39" s="40">
        <f t="shared" si="17"/>
        <v>1</v>
      </c>
      <c r="P39" s="3" t="s">
        <v>24</v>
      </c>
      <c r="Q39" s="40">
        <f t="shared" si="17"/>
        <v>2</v>
      </c>
      <c r="R39" s="3" t="s">
        <v>24</v>
      </c>
      <c r="S39" s="40">
        <f t="shared" si="17"/>
        <v>2</v>
      </c>
      <c r="T39" s="3" t="s">
        <v>23</v>
      </c>
      <c r="U39" s="40">
        <f t="shared" si="18"/>
        <v>1</v>
      </c>
      <c r="V39" s="99">
        <f t="shared" si="19"/>
        <v>8</v>
      </c>
      <c r="W39" s="59" t="s">
        <v>26</v>
      </c>
      <c r="X39" s="40">
        <f t="shared" si="0"/>
        <v>3</v>
      </c>
      <c r="Y39" s="59" t="s">
        <v>27</v>
      </c>
      <c r="Z39" s="40">
        <f t="shared" si="1"/>
        <v>2</v>
      </c>
      <c r="AA39" s="59" t="s">
        <v>27</v>
      </c>
      <c r="AB39" s="40">
        <f t="shared" si="2"/>
        <v>2</v>
      </c>
      <c r="AC39" s="59" t="s">
        <v>44</v>
      </c>
      <c r="AD39" s="40">
        <f t="shared" si="3"/>
        <v>2</v>
      </c>
      <c r="AE39" s="99"/>
      <c r="AF39" s="59" t="s">
        <v>25</v>
      </c>
      <c r="AG39" s="40">
        <f t="shared" si="4"/>
        <v>0</v>
      </c>
      <c r="AH39" s="59" t="s">
        <v>25</v>
      </c>
      <c r="AI39" s="40">
        <f t="shared" si="5"/>
        <v>0</v>
      </c>
      <c r="AJ39" s="59" t="s">
        <v>23</v>
      </c>
      <c r="AK39" s="40">
        <f t="shared" si="6"/>
        <v>1</v>
      </c>
      <c r="AL39" s="59" t="s">
        <v>25</v>
      </c>
      <c r="AM39" s="40">
        <f t="shared" si="7"/>
        <v>0</v>
      </c>
      <c r="AN39" s="59" t="s">
        <v>27</v>
      </c>
      <c r="AO39" s="40">
        <f t="shared" si="8"/>
        <v>2</v>
      </c>
      <c r="AP39" s="59" t="s">
        <v>25</v>
      </c>
      <c r="AQ39" s="40">
        <f t="shared" si="9"/>
        <v>0</v>
      </c>
      <c r="AR39" s="59" t="s">
        <v>25</v>
      </c>
      <c r="AS39" s="40">
        <f t="shared" si="10"/>
        <v>0</v>
      </c>
      <c r="AT39" s="6"/>
      <c r="AU39" s="40"/>
      <c r="AV39" s="6"/>
      <c r="AW39" s="6"/>
      <c r="AX39" s="4"/>
      <c r="AY39" s="5"/>
      <c r="AZ39" s="6"/>
      <c r="BA39" s="6"/>
      <c r="BB39" s="4"/>
      <c r="BC39" s="1"/>
      <c r="BD39" t="s">
        <v>109</v>
      </c>
    </row>
    <row r="40" spans="1:56" ht="16.2" customHeight="1" x14ac:dyDescent="0.25">
      <c r="A40" s="2" t="s">
        <v>14</v>
      </c>
      <c r="B40" s="51" t="s">
        <v>36</v>
      </c>
      <c r="C40" s="59" t="s">
        <v>25</v>
      </c>
      <c r="D40" s="40">
        <f t="shared" si="11"/>
        <v>0</v>
      </c>
      <c r="E40" s="3" t="s">
        <v>25</v>
      </c>
      <c r="F40" s="40">
        <f t="shared" si="12"/>
        <v>0</v>
      </c>
      <c r="G40" s="3" t="s">
        <v>25</v>
      </c>
      <c r="H40" s="40">
        <f t="shared" si="13"/>
        <v>0</v>
      </c>
      <c r="I40" s="3" t="s">
        <v>25</v>
      </c>
      <c r="J40" s="40">
        <f t="shared" si="14"/>
        <v>0</v>
      </c>
      <c r="K40" s="58">
        <f t="shared" si="15"/>
        <v>0</v>
      </c>
      <c r="L40" s="59" t="s">
        <v>25</v>
      </c>
      <c r="M40" s="40">
        <f t="shared" si="16"/>
        <v>0</v>
      </c>
      <c r="N40" s="3" t="s">
        <v>25</v>
      </c>
      <c r="O40" s="40">
        <f t="shared" si="17"/>
        <v>0</v>
      </c>
      <c r="P40" s="3" t="s">
        <v>25</v>
      </c>
      <c r="Q40" s="40">
        <f t="shared" si="17"/>
        <v>0</v>
      </c>
      <c r="R40" s="3" t="s">
        <v>25</v>
      </c>
      <c r="S40" s="40">
        <f t="shared" si="17"/>
        <v>0</v>
      </c>
      <c r="T40" s="3" t="s">
        <v>25</v>
      </c>
      <c r="U40" s="40">
        <f t="shared" si="18"/>
        <v>0</v>
      </c>
      <c r="V40" s="99">
        <f t="shared" si="19"/>
        <v>0</v>
      </c>
      <c r="W40" s="59" t="s">
        <v>25</v>
      </c>
      <c r="X40" s="40">
        <f t="shared" si="0"/>
        <v>0</v>
      </c>
      <c r="Y40" s="59" t="s">
        <v>25</v>
      </c>
      <c r="Z40" s="40">
        <f t="shared" si="1"/>
        <v>0</v>
      </c>
      <c r="AA40" s="59" t="s">
        <v>25</v>
      </c>
      <c r="AB40" s="40">
        <f t="shared" si="2"/>
        <v>0</v>
      </c>
      <c r="AC40" s="59" t="s">
        <v>25</v>
      </c>
      <c r="AD40" s="40">
        <f t="shared" si="3"/>
        <v>0</v>
      </c>
      <c r="AE40" s="99"/>
      <c r="AF40" s="59" t="s">
        <v>25</v>
      </c>
      <c r="AG40" s="40">
        <f t="shared" si="4"/>
        <v>0</v>
      </c>
      <c r="AH40" s="59" t="s">
        <v>25</v>
      </c>
      <c r="AI40" s="40">
        <f t="shared" si="5"/>
        <v>0</v>
      </c>
      <c r="AJ40" s="59" t="s">
        <v>25</v>
      </c>
      <c r="AK40" s="40">
        <f t="shared" si="6"/>
        <v>0</v>
      </c>
      <c r="AL40" s="59" t="s">
        <v>25</v>
      </c>
      <c r="AM40" s="40">
        <f t="shared" si="7"/>
        <v>0</v>
      </c>
      <c r="AN40" s="59" t="s">
        <v>25</v>
      </c>
      <c r="AO40" s="40">
        <f t="shared" si="8"/>
        <v>0</v>
      </c>
      <c r="AP40" s="59" t="s">
        <v>25</v>
      </c>
      <c r="AQ40" s="40">
        <f t="shared" si="9"/>
        <v>0</v>
      </c>
      <c r="AR40" s="59" t="s">
        <v>25</v>
      </c>
      <c r="AS40" s="40">
        <f t="shared" si="10"/>
        <v>0</v>
      </c>
      <c r="AT40" s="6"/>
      <c r="AU40" s="40">
        <f t="shared" si="20"/>
        <v>0</v>
      </c>
      <c r="AV40" s="6"/>
      <c r="AW40" s="6"/>
      <c r="AX40" s="4"/>
      <c r="AY40" s="5"/>
      <c r="AZ40" s="6"/>
      <c r="BA40" s="6"/>
      <c r="BB40" s="4"/>
      <c r="BC40" s="1"/>
      <c r="BD40" t="s">
        <v>110</v>
      </c>
    </row>
    <row r="41" spans="1:56" ht="16.2" customHeight="1" x14ac:dyDescent="0.25">
      <c r="A41" s="2" t="s">
        <v>216</v>
      </c>
      <c r="B41" s="51" t="s">
        <v>36</v>
      </c>
      <c r="C41" s="59"/>
      <c r="D41" s="40"/>
      <c r="E41" s="3"/>
      <c r="F41" s="40"/>
      <c r="G41" s="3"/>
      <c r="H41" s="40"/>
      <c r="I41" s="3"/>
      <c r="J41" s="40"/>
      <c r="K41" s="58"/>
      <c r="L41" s="59"/>
      <c r="M41" s="40"/>
      <c r="N41" s="3"/>
      <c r="O41" s="40"/>
      <c r="P41" s="3"/>
      <c r="Q41" s="40"/>
      <c r="R41" s="3"/>
      <c r="S41" s="40"/>
      <c r="T41" s="3"/>
      <c r="U41" s="40"/>
      <c r="V41" s="99"/>
      <c r="W41" s="59"/>
      <c r="X41" s="40"/>
      <c r="Y41" s="59"/>
      <c r="Z41" s="40"/>
      <c r="AA41" s="59"/>
      <c r="AB41" s="40"/>
      <c r="AC41" s="59"/>
      <c r="AD41" s="40"/>
      <c r="AE41" s="99"/>
      <c r="AF41" s="59"/>
      <c r="AG41" s="40"/>
      <c r="AH41" s="59"/>
      <c r="AI41" s="40"/>
      <c r="AJ41" s="59"/>
      <c r="AK41" s="40"/>
      <c r="AL41" s="59"/>
      <c r="AM41" s="40"/>
      <c r="AN41" s="59"/>
      <c r="AO41" s="40"/>
      <c r="AP41" s="59" t="s">
        <v>28</v>
      </c>
      <c r="AQ41" s="40">
        <f t="shared" si="9"/>
        <v>2</v>
      </c>
      <c r="AR41" s="59" t="s">
        <v>24</v>
      </c>
      <c r="AS41" s="40">
        <f t="shared" si="10"/>
        <v>2</v>
      </c>
      <c r="AT41" s="6"/>
      <c r="AU41" s="40"/>
      <c r="AV41" s="6"/>
      <c r="AW41" s="6"/>
      <c r="AX41" s="4"/>
      <c r="AY41" s="5"/>
      <c r="AZ41" s="6"/>
      <c r="BA41" s="6"/>
      <c r="BB41" s="4"/>
      <c r="BC41" s="1"/>
    </row>
    <row r="42" spans="1:56" ht="16.2" customHeight="1" x14ac:dyDescent="0.25">
      <c r="A42" s="2" t="s">
        <v>16</v>
      </c>
      <c r="B42" s="51" t="s">
        <v>36</v>
      </c>
      <c r="C42" s="59" t="s">
        <v>31</v>
      </c>
      <c r="D42" s="40">
        <f t="shared" si="11"/>
        <v>2</v>
      </c>
      <c r="E42" s="3" t="s">
        <v>31</v>
      </c>
      <c r="F42" s="40">
        <f t="shared" si="12"/>
        <v>2</v>
      </c>
      <c r="G42" s="3" t="s">
        <v>30</v>
      </c>
      <c r="H42" s="40">
        <f t="shared" si="13"/>
        <v>2</v>
      </c>
      <c r="I42" s="3" t="s">
        <v>23</v>
      </c>
      <c r="J42" s="40">
        <f t="shared" si="14"/>
        <v>1</v>
      </c>
      <c r="K42" s="58">
        <f t="shared" si="15"/>
        <v>7</v>
      </c>
      <c r="L42" s="59" t="s">
        <v>26</v>
      </c>
      <c r="M42" s="40">
        <f t="shared" si="16"/>
        <v>3</v>
      </c>
      <c r="N42" s="3" t="s">
        <v>25</v>
      </c>
      <c r="O42" s="40">
        <f t="shared" si="17"/>
        <v>0</v>
      </c>
      <c r="P42" s="3" t="s">
        <v>25</v>
      </c>
      <c r="Q42" s="40">
        <f t="shared" si="17"/>
        <v>0</v>
      </c>
      <c r="R42" s="3" t="s">
        <v>27</v>
      </c>
      <c r="S42" s="40">
        <f t="shared" si="17"/>
        <v>2</v>
      </c>
      <c r="T42" s="3" t="s">
        <v>23</v>
      </c>
      <c r="U42" s="40">
        <f t="shared" si="18"/>
        <v>1</v>
      </c>
      <c r="V42" s="99">
        <f t="shared" si="19"/>
        <v>6</v>
      </c>
      <c r="W42" s="59" t="s">
        <v>30</v>
      </c>
      <c r="X42" s="40">
        <f t="shared" si="0"/>
        <v>2</v>
      </c>
      <c r="Y42" s="59" t="s">
        <v>26</v>
      </c>
      <c r="Z42" s="40">
        <f t="shared" si="1"/>
        <v>3</v>
      </c>
      <c r="AA42" s="59" t="s">
        <v>25</v>
      </c>
      <c r="AB42" s="40">
        <f t="shared" si="2"/>
        <v>0</v>
      </c>
      <c r="AC42" s="59" t="s">
        <v>29</v>
      </c>
      <c r="AD42" s="40">
        <f t="shared" si="3"/>
        <v>2</v>
      </c>
      <c r="AE42" s="99"/>
      <c r="AF42" s="59" t="s">
        <v>23</v>
      </c>
      <c r="AG42" s="40">
        <f t="shared" si="4"/>
        <v>1</v>
      </c>
      <c r="AH42" s="59" t="s">
        <v>25</v>
      </c>
      <c r="AI42" s="40">
        <f t="shared" si="5"/>
        <v>0</v>
      </c>
      <c r="AJ42" s="59" t="s">
        <v>29</v>
      </c>
      <c r="AK42" s="40">
        <f t="shared" si="6"/>
        <v>2</v>
      </c>
      <c r="AL42" s="59" t="s">
        <v>24</v>
      </c>
      <c r="AM42" s="40">
        <f t="shared" si="7"/>
        <v>2</v>
      </c>
      <c r="AN42" s="59" t="s">
        <v>25</v>
      </c>
      <c r="AO42" s="40">
        <f t="shared" si="8"/>
        <v>0</v>
      </c>
      <c r="AP42" s="59" t="s">
        <v>25</v>
      </c>
      <c r="AQ42" s="40">
        <f t="shared" si="9"/>
        <v>0</v>
      </c>
      <c r="AR42" s="59" t="s">
        <v>23</v>
      </c>
      <c r="AS42" s="40">
        <f t="shared" si="10"/>
        <v>1</v>
      </c>
      <c r="AT42" s="6"/>
      <c r="AU42" s="40">
        <f t="shared" si="20"/>
        <v>0</v>
      </c>
      <c r="AV42" s="6"/>
      <c r="AW42" s="6"/>
      <c r="AX42" s="4"/>
      <c r="AY42" s="5"/>
      <c r="AZ42" s="6"/>
      <c r="BA42" s="6"/>
      <c r="BB42" s="4"/>
      <c r="BC42" s="1"/>
      <c r="BD42" t="s">
        <v>110</v>
      </c>
    </row>
    <row r="43" spans="1:56" ht="16.2" customHeight="1" x14ac:dyDescent="0.25">
      <c r="A43" s="2" t="s">
        <v>19</v>
      </c>
      <c r="B43" s="51" t="s">
        <v>36</v>
      </c>
      <c r="C43" s="59" t="s">
        <v>25</v>
      </c>
      <c r="D43" s="40">
        <f t="shared" si="11"/>
        <v>0</v>
      </c>
      <c r="E43" s="3" t="s">
        <v>25</v>
      </c>
      <c r="F43" s="40">
        <f t="shared" si="12"/>
        <v>0</v>
      </c>
      <c r="G43" s="3" t="s">
        <v>25</v>
      </c>
      <c r="H43" s="40">
        <f t="shared" si="13"/>
        <v>0</v>
      </c>
      <c r="I43" s="3" t="s">
        <v>25</v>
      </c>
      <c r="J43" s="40">
        <f t="shared" si="14"/>
        <v>0</v>
      </c>
      <c r="K43" s="58">
        <f t="shared" si="15"/>
        <v>0</v>
      </c>
      <c r="L43" s="59" t="s">
        <v>25</v>
      </c>
      <c r="M43" s="40">
        <f t="shared" si="16"/>
        <v>0</v>
      </c>
      <c r="N43" s="3" t="s">
        <v>25</v>
      </c>
      <c r="O43" s="40">
        <f t="shared" si="17"/>
        <v>0</v>
      </c>
      <c r="P43" s="3" t="s">
        <v>25</v>
      </c>
      <c r="Q43" s="40">
        <f t="shared" si="17"/>
        <v>0</v>
      </c>
      <c r="R43" s="3" t="s">
        <v>25</v>
      </c>
      <c r="S43" s="40">
        <f t="shared" si="17"/>
        <v>0</v>
      </c>
      <c r="T43" s="3" t="s">
        <v>25</v>
      </c>
      <c r="U43" s="40">
        <f t="shared" si="18"/>
        <v>0</v>
      </c>
      <c r="V43" s="99">
        <f t="shared" si="19"/>
        <v>0</v>
      </c>
      <c r="W43" s="59" t="s">
        <v>25</v>
      </c>
      <c r="X43" s="40">
        <f t="shared" si="0"/>
        <v>0</v>
      </c>
      <c r="Y43" s="59" t="s">
        <v>25</v>
      </c>
      <c r="Z43" s="40">
        <f t="shared" si="1"/>
        <v>0</v>
      </c>
      <c r="AA43" s="59" t="s">
        <v>25</v>
      </c>
      <c r="AB43" s="40">
        <f t="shared" si="2"/>
        <v>0</v>
      </c>
      <c r="AC43" s="59" t="s">
        <v>25</v>
      </c>
      <c r="AD43" s="40">
        <f t="shared" si="3"/>
        <v>0</v>
      </c>
      <c r="AE43" s="99"/>
      <c r="AF43" s="59" t="s">
        <v>25</v>
      </c>
      <c r="AG43" s="40">
        <f t="shared" si="4"/>
        <v>0</v>
      </c>
      <c r="AH43" s="59" t="s">
        <v>25</v>
      </c>
      <c r="AI43" s="40">
        <f t="shared" si="5"/>
        <v>0</v>
      </c>
      <c r="AJ43" s="59" t="s">
        <v>25</v>
      </c>
      <c r="AK43" s="40">
        <f t="shared" si="6"/>
        <v>0</v>
      </c>
      <c r="AL43" s="59" t="s">
        <v>25</v>
      </c>
      <c r="AM43" s="40">
        <f t="shared" si="7"/>
        <v>0</v>
      </c>
      <c r="AN43" s="59" t="s">
        <v>25</v>
      </c>
      <c r="AO43" s="40">
        <f t="shared" si="8"/>
        <v>0</v>
      </c>
      <c r="AP43" s="59" t="s">
        <v>25</v>
      </c>
      <c r="AQ43" s="40">
        <f t="shared" si="9"/>
        <v>0</v>
      </c>
      <c r="AR43" s="59" t="s">
        <v>25</v>
      </c>
      <c r="AS43" s="40">
        <f t="shared" si="10"/>
        <v>0</v>
      </c>
      <c r="AT43" s="6"/>
      <c r="AU43" s="40">
        <f t="shared" si="20"/>
        <v>0</v>
      </c>
      <c r="AV43" s="6"/>
      <c r="AW43" s="6"/>
      <c r="AX43" s="4"/>
      <c r="AY43" s="5"/>
      <c r="AZ43" s="6"/>
      <c r="BA43" s="6"/>
      <c r="BB43" s="4"/>
      <c r="BC43" s="1"/>
      <c r="BD43" t="s">
        <v>109</v>
      </c>
    </row>
    <row r="44" spans="1:56" ht="16.2" customHeight="1" x14ac:dyDescent="0.25">
      <c r="A44" s="2" t="s">
        <v>1</v>
      </c>
      <c r="B44" s="51" t="s">
        <v>36</v>
      </c>
      <c r="C44" s="59" t="s">
        <v>24</v>
      </c>
      <c r="D44" s="40">
        <f t="shared" si="11"/>
        <v>2</v>
      </c>
      <c r="E44" s="3" t="s">
        <v>28</v>
      </c>
      <c r="F44" s="40">
        <f t="shared" si="12"/>
        <v>2</v>
      </c>
      <c r="G44" s="3" t="s">
        <v>26</v>
      </c>
      <c r="H44" s="40">
        <f t="shared" si="13"/>
        <v>3</v>
      </c>
      <c r="I44" s="3" t="s">
        <v>29</v>
      </c>
      <c r="J44" s="40">
        <f t="shared" si="14"/>
        <v>2</v>
      </c>
      <c r="K44" s="58">
        <f t="shared" si="15"/>
        <v>9</v>
      </c>
      <c r="L44" s="59" t="s">
        <v>43</v>
      </c>
      <c r="M44" s="40">
        <f t="shared" si="16"/>
        <v>2</v>
      </c>
      <c r="N44" s="3" t="s">
        <v>26</v>
      </c>
      <c r="O44" s="40">
        <f t="shared" si="17"/>
        <v>3</v>
      </c>
      <c r="P44" s="3" t="s">
        <v>27</v>
      </c>
      <c r="Q44" s="40">
        <f t="shared" si="17"/>
        <v>2</v>
      </c>
      <c r="R44" s="3" t="s">
        <v>29</v>
      </c>
      <c r="S44" s="40">
        <f t="shared" si="17"/>
        <v>2</v>
      </c>
      <c r="T44" s="3" t="s">
        <v>27</v>
      </c>
      <c r="U44" s="40">
        <f t="shared" si="18"/>
        <v>2</v>
      </c>
      <c r="V44" s="99">
        <f t="shared" si="19"/>
        <v>11</v>
      </c>
      <c r="W44" s="59" t="s">
        <v>44</v>
      </c>
      <c r="X44" s="40">
        <f t="shared" si="0"/>
        <v>2</v>
      </c>
      <c r="Y44" s="59" t="s">
        <v>27</v>
      </c>
      <c r="Z44" s="40">
        <f t="shared" si="1"/>
        <v>2</v>
      </c>
      <c r="AA44" s="59" t="s">
        <v>43</v>
      </c>
      <c r="AB44" s="40">
        <f t="shared" si="2"/>
        <v>2</v>
      </c>
      <c r="AC44" s="59" t="s">
        <v>28</v>
      </c>
      <c r="AD44" s="40">
        <f t="shared" si="3"/>
        <v>2</v>
      </c>
      <c r="AE44" s="99"/>
      <c r="AF44" s="59" t="s">
        <v>27</v>
      </c>
      <c r="AG44" s="40">
        <f t="shared" si="4"/>
        <v>2</v>
      </c>
      <c r="AH44" s="59" t="s">
        <v>27</v>
      </c>
      <c r="AI44" s="40">
        <f t="shared" si="5"/>
        <v>2</v>
      </c>
      <c r="AJ44" s="59" t="s">
        <v>28</v>
      </c>
      <c r="AK44" s="40">
        <f t="shared" si="6"/>
        <v>2</v>
      </c>
      <c r="AL44" s="59" t="s">
        <v>44</v>
      </c>
      <c r="AM44" s="40">
        <f t="shared" si="7"/>
        <v>2</v>
      </c>
      <c r="AN44" s="59" t="s">
        <v>24</v>
      </c>
      <c r="AO44" s="40">
        <f t="shared" si="8"/>
        <v>2</v>
      </c>
      <c r="AP44" s="59" t="s">
        <v>27</v>
      </c>
      <c r="AQ44" s="40">
        <f t="shared" si="9"/>
        <v>2</v>
      </c>
      <c r="AR44" s="59" t="s">
        <v>27</v>
      </c>
      <c r="AS44" s="40">
        <f t="shared" si="10"/>
        <v>2</v>
      </c>
      <c r="AT44" s="6"/>
      <c r="AU44" s="40"/>
      <c r="AV44" s="6"/>
      <c r="AW44" s="6"/>
      <c r="AX44" s="4"/>
      <c r="AY44" s="5"/>
      <c r="AZ44" s="6"/>
      <c r="BA44" s="6"/>
      <c r="BB44" s="4"/>
      <c r="BC44" s="1"/>
      <c r="BD44" t="s">
        <v>109</v>
      </c>
    </row>
    <row r="45" spans="1:56" ht="16.2" customHeight="1" x14ac:dyDescent="0.25">
      <c r="A45" s="2" t="s">
        <v>7</v>
      </c>
      <c r="B45" s="51" t="s">
        <v>36</v>
      </c>
      <c r="C45" s="60" t="s">
        <v>27</v>
      </c>
      <c r="D45" s="40">
        <f t="shared" si="11"/>
        <v>2</v>
      </c>
      <c r="E45" s="3" t="s">
        <v>25</v>
      </c>
      <c r="F45" s="40">
        <f t="shared" si="12"/>
        <v>0</v>
      </c>
      <c r="G45" s="3" t="s">
        <v>25</v>
      </c>
      <c r="H45" s="40">
        <f t="shared" si="13"/>
        <v>0</v>
      </c>
      <c r="I45" s="3" t="s">
        <v>23</v>
      </c>
      <c r="J45" s="40">
        <f t="shared" si="14"/>
        <v>1</v>
      </c>
      <c r="K45" s="58">
        <f t="shared" si="15"/>
        <v>3</v>
      </c>
      <c r="L45" s="59" t="s">
        <v>25</v>
      </c>
      <c r="M45" s="40">
        <f t="shared" si="16"/>
        <v>0</v>
      </c>
      <c r="N45" s="3" t="s">
        <v>25</v>
      </c>
      <c r="O45" s="40">
        <f t="shared" si="17"/>
        <v>0</v>
      </c>
      <c r="P45" s="3" t="s">
        <v>29</v>
      </c>
      <c r="Q45" s="40">
        <f t="shared" si="17"/>
        <v>2</v>
      </c>
      <c r="R45" s="3" t="s">
        <v>23</v>
      </c>
      <c r="S45" s="40">
        <f t="shared" si="17"/>
        <v>1</v>
      </c>
      <c r="T45" s="3" t="s">
        <v>24</v>
      </c>
      <c r="U45" s="40">
        <f t="shared" si="18"/>
        <v>2</v>
      </c>
      <c r="V45" s="99">
        <f t="shared" si="19"/>
        <v>5</v>
      </c>
      <c r="W45" s="59" t="s">
        <v>25</v>
      </c>
      <c r="X45" s="40">
        <f t="shared" si="0"/>
        <v>0</v>
      </c>
      <c r="Y45" s="59" t="s">
        <v>23</v>
      </c>
      <c r="Z45" s="40">
        <f t="shared" si="1"/>
        <v>1</v>
      </c>
      <c r="AA45" s="59" t="s">
        <v>26</v>
      </c>
      <c r="AB45" s="40">
        <f t="shared" si="2"/>
        <v>3</v>
      </c>
      <c r="AC45" s="59" t="s">
        <v>25</v>
      </c>
      <c r="AD45" s="40">
        <f t="shared" si="3"/>
        <v>0</v>
      </c>
      <c r="AE45" s="99"/>
      <c r="AF45" s="59" t="s">
        <v>27</v>
      </c>
      <c r="AG45" s="40">
        <f t="shared" si="4"/>
        <v>2</v>
      </c>
      <c r="AH45" s="59" t="s">
        <v>25</v>
      </c>
      <c r="AI45" s="40">
        <f t="shared" si="5"/>
        <v>0</v>
      </c>
      <c r="AJ45" s="59" t="s">
        <v>23</v>
      </c>
      <c r="AK45" s="40">
        <f t="shared" si="6"/>
        <v>1</v>
      </c>
      <c r="AL45" s="59" t="s">
        <v>43</v>
      </c>
      <c r="AM45" s="40">
        <f t="shared" si="7"/>
        <v>2</v>
      </c>
      <c r="AN45" s="59" t="s">
        <v>25</v>
      </c>
      <c r="AO45" s="40">
        <f t="shared" si="8"/>
        <v>0</v>
      </c>
      <c r="AP45" s="59" t="s">
        <v>25</v>
      </c>
      <c r="AQ45" s="40">
        <f t="shared" si="9"/>
        <v>0</v>
      </c>
      <c r="AR45" s="59" t="s">
        <v>28</v>
      </c>
      <c r="AS45" s="40">
        <f t="shared" si="10"/>
        <v>2</v>
      </c>
      <c r="AT45" s="6"/>
      <c r="AU45" s="40">
        <f t="shared" si="20"/>
        <v>0</v>
      </c>
      <c r="AV45" s="6"/>
      <c r="AW45" s="6"/>
      <c r="AX45" s="4"/>
      <c r="AY45" s="5"/>
      <c r="AZ45" s="6"/>
      <c r="BA45" s="6"/>
      <c r="BB45" s="4"/>
      <c r="BC45" s="1"/>
      <c r="BD45" t="s">
        <v>110</v>
      </c>
    </row>
    <row r="46" spans="1:56" ht="16.2" customHeight="1" x14ac:dyDescent="0.25">
      <c r="A46" s="2" t="s">
        <v>20</v>
      </c>
      <c r="B46" s="51" t="s">
        <v>36</v>
      </c>
      <c r="C46" s="59" t="s">
        <v>25</v>
      </c>
      <c r="D46" s="40">
        <f t="shared" si="11"/>
        <v>0</v>
      </c>
      <c r="E46" s="3" t="s">
        <v>25</v>
      </c>
      <c r="F46" s="40">
        <f t="shared" si="12"/>
        <v>0</v>
      </c>
      <c r="G46" s="3" t="s">
        <v>23</v>
      </c>
      <c r="H46" s="40">
        <f t="shared" si="13"/>
        <v>1</v>
      </c>
      <c r="I46" s="3" t="s">
        <v>25</v>
      </c>
      <c r="J46" s="40">
        <f t="shared" si="14"/>
        <v>0</v>
      </c>
      <c r="K46" s="58">
        <f t="shared" si="15"/>
        <v>1</v>
      </c>
      <c r="L46" s="59" t="s">
        <v>25</v>
      </c>
      <c r="M46" s="40">
        <f t="shared" si="16"/>
        <v>0</v>
      </c>
      <c r="N46" s="3" t="s">
        <v>25</v>
      </c>
      <c r="O46" s="40">
        <f t="shared" si="17"/>
        <v>0</v>
      </c>
      <c r="P46" s="3" t="s">
        <v>25</v>
      </c>
      <c r="Q46" s="40">
        <f t="shared" si="17"/>
        <v>0</v>
      </c>
      <c r="R46" s="3" t="s">
        <v>25</v>
      </c>
      <c r="S46" s="40">
        <f t="shared" si="17"/>
        <v>0</v>
      </c>
      <c r="T46" s="3" t="s">
        <v>23</v>
      </c>
      <c r="U46" s="40">
        <f t="shared" si="18"/>
        <v>1</v>
      </c>
      <c r="V46" s="99">
        <f t="shared" si="19"/>
        <v>1</v>
      </c>
      <c r="W46" s="59" t="s">
        <v>25</v>
      </c>
      <c r="X46" s="40">
        <f t="shared" si="0"/>
        <v>0</v>
      </c>
      <c r="Y46" s="59" t="s">
        <v>25</v>
      </c>
      <c r="Z46" s="40">
        <f t="shared" si="1"/>
        <v>0</v>
      </c>
      <c r="AA46" s="59" t="s">
        <v>25</v>
      </c>
      <c r="AB46" s="40">
        <f t="shared" si="2"/>
        <v>0</v>
      </c>
      <c r="AC46" s="59" t="s">
        <v>25</v>
      </c>
      <c r="AD46" s="40">
        <f t="shared" si="3"/>
        <v>0</v>
      </c>
      <c r="AE46" s="99"/>
      <c r="AF46" s="59" t="s">
        <v>25</v>
      </c>
      <c r="AG46" s="40">
        <f t="shared" si="4"/>
        <v>0</v>
      </c>
      <c r="AH46" s="59" t="s">
        <v>25</v>
      </c>
      <c r="AI46" s="40">
        <f t="shared" si="5"/>
        <v>0</v>
      </c>
      <c r="AJ46" s="59" t="s">
        <v>25</v>
      </c>
      <c r="AK46" s="40">
        <f t="shared" si="6"/>
        <v>0</v>
      </c>
      <c r="AL46" s="59" t="s">
        <v>25</v>
      </c>
      <c r="AM46" s="40">
        <f t="shared" si="7"/>
        <v>0</v>
      </c>
      <c r="AN46" s="59" t="s">
        <v>25</v>
      </c>
      <c r="AO46" s="40">
        <f t="shared" si="8"/>
        <v>0</v>
      </c>
      <c r="AP46" s="59" t="s">
        <v>25</v>
      </c>
      <c r="AQ46" s="40">
        <f t="shared" si="9"/>
        <v>0</v>
      </c>
      <c r="AR46" s="59" t="s">
        <v>25</v>
      </c>
      <c r="AS46" s="40">
        <f t="shared" si="10"/>
        <v>0</v>
      </c>
      <c r="AT46" s="6"/>
      <c r="AU46" s="40">
        <f t="shared" si="20"/>
        <v>0</v>
      </c>
      <c r="AV46" s="6"/>
      <c r="AW46" s="6"/>
      <c r="AX46" s="4"/>
      <c r="AY46" s="5"/>
      <c r="AZ46" s="6"/>
      <c r="BA46" s="6"/>
      <c r="BB46" s="4"/>
      <c r="BC46" s="1"/>
      <c r="BD46" t="s">
        <v>109</v>
      </c>
    </row>
    <row r="47" spans="1:56" ht="16.2" customHeight="1" x14ac:dyDescent="0.25">
      <c r="A47" s="2" t="s">
        <v>33</v>
      </c>
      <c r="B47" s="51" t="s">
        <v>36</v>
      </c>
      <c r="C47" s="59" t="s">
        <v>23</v>
      </c>
      <c r="D47" s="40">
        <f t="shared" si="11"/>
        <v>1</v>
      </c>
      <c r="E47" s="3" t="s">
        <v>23</v>
      </c>
      <c r="F47" s="40">
        <f t="shared" si="12"/>
        <v>1</v>
      </c>
      <c r="G47" s="3" t="s">
        <v>25</v>
      </c>
      <c r="H47" s="40">
        <f t="shared" si="13"/>
        <v>0</v>
      </c>
      <c r="I47" s="3" t="s">
        <v>25</v>
      </c>
      <c r="J47" s="40">
        <f t="shared" si="14"/>
        <v>0</v>
      </c>
      <c r="K47" s="58">
        <f t="shared" si="15"/>
        <v>2</v>
      </c>
      <c r="L47" s="59" t="s">
        <v>25</v>
      </c>
      <c r="M47" s="40">
        <f t="shared" si="16"/>
        <v>0</v>
      </c>
      <c r="N47" s="3" t="s">
        <v>25</v>
      </c>
      <c r="O47" s="40">
        <f t="shared" si="17"/>
        <v>0</v>
      </c>
      <c r="P47" s="3" t="s">
        <v>31</v>
      </c>
      <c r="Q47" s="40">
        <f t="shared" si="17"/>
        <v>2</v>
      </c>
      <c r="R47" s="3" t="s">
        <v>25</v>
      </c>
      <c r="S47" s="40">
        <f t="shared" si="17"/>
        <v>0</v>
      </c>
      <c r="T47" s="3" t="s">
        <v>27</v>
      </c>
      <c r="U47" s="40">
        <f t="shared" si="18"/>
        <v>2</v>
      </c>
      <c r="V47" s="99">
        <f t="shared" si="19"/>
        <v>4</v>
      </c>
      <c r="W47" s="59" t="s">
        <v>25</v>
      </c>
      <c r="X47" s="40">
        <f t="shared" si="0"/>
        <v>0</v>
      </c>
      <c r="Y47" s="59" t="s">
        <v>26</v>
      </c>
      <c r="Z47" s="40">
        <f t="shared" si="1"/>
        <v>3</v>
      </c>
      <c r="AA47" s="59" t="s">
        <v>25</v>
      </c>
      <c r="AB47" s="40">
        <f t="shared" si="2"/>
        <v>0</v>
      </c>
      <c r="AC47" s="59" t="s">
        <v>25</v>
      </c>
      <c r="AD47" s="40">
        <f t="shared" si="3"/>
        <v>0</v>
      </c>
      <c r="AE47" s="99"/>
      <c r="AF47" s="59" t="s">
        <v>25</v>
      </c>
      <c r="AG47" s="40">
        <f t="shared" si="4"/>
        <v>0</v>
      </c>
      <c r="AH47" s="59" t="s">
        <v>43</v>
      </c>
      <c r="AI47" s="40">
        <f t="shared" si="5"/>
        <v>2</v>
      </c>
      <c r="AJ47" s="59" t="s">
        <v>27</v>
      </c>
      <c r="AK47" s="40">
        <f t="shared" si="6"/>
        <v>2</v>
      </c>
      <c r="AL47" s="59" t="s">
        <v>25</v>
      </c>
      <c r="AM47" s="40">
        <f t="shared" si="7"/>
        <v>0</v>
      </c>
      <c r="AN47" s="59" t="s">
        <v>25</v>
      </c>
      <c r="AO47" s="40">
        <f t="shared" si="8"/>
        <v>0</v>
      </c>
      <c r="AP47" s="59" t="s">
        <v>25</v>
      </c>
      <c r="AQ47" s="40">
        <f t="shared" si="9"/>
        <v>0</v>
      </c>
      <c r="AR47" s="59" t="s">
        <v>30</v>
      </c>
      <c r="AS47" s="40">
        <f t="shared" si="10"/>
        <v>2</v>
      </c>
      <c r="AT47" s="6"/>
      <c r="AU47" s="40">
        <f t="shared" si="20"/>
        <v>0</v>
      </c>
      <c r="AV47" s="6"/>
      <c r="AW47" s="6"/>
      <c r="AX47" s="4"/>
      <c r="AY47" s="5"/>
      <c r="AZ47" s="6"/>
      <c r="BA47" s="6"/>
      <c r="BB47" s="4"/>
      <c r="BC47" s="1"/>
      <c r="BD47" t="s">
        <v>110</v>
      </c>
    </row>
    <row r="48" spans="1:56" ht="16.2" customHeight="1" thickBot="1" x14ac:dyDescent="0.3">
      <c r="A48" s="2" t="s">
        <v>40</v>
      </c>
      <c r="B48" s="51" t="s">
        <v>36</v>
      </c>
      <c r="C48" s="61" t="s">
        <v>23</v>
      </c>
      <c r="D48" s="62">
        <f t="shared" si="11"/>
        <v>1</v>
      </c>
      <c r="E48" s="63" t="s">
        <v>25</v>
      </c>
      <c r="F48" s="62">
        <f t="shared" si="12"/>
        <v>0</v>
      </c>
      <c r="G48" s="63" t="s">
        <v>23</v>
      </c>
      <c r="H48" s="62">
        <f t="shared" si="13"/>
        <v>1</v>
      </c>
      <c r="I48" s="63" t="s">
        <v>26</v>
      </c>
      <c r="J48" s="62">
        <f t="shared" si="14"/>
        <v>3</v>
      </c>
      <c r="K48" s="64">
        <f t="shared" si="15"/>
        <v>5</v>
      </c>
      <c r="L48" s="61" t="s">
        <v>28</v>
      </c>
      <c r="M48" s="67">
        <f t="shared" si="16"/>
        <v>2</v>
      </c>
      <c r="N48" s="68" t="s">
        <v>25</v>
      </c>
      <c r="O48" s="67">
        <f t="shared" si="17"/>
        <v>0</v>
      </c>
      <c r="P48" s="68" t="s">
        <v>23</v>
      </c>
      <c r="Q48" s="67">
        <f t="shared" si="17"/>
        <v>1</v>
      </c>
      <c r="R48" s="68" t="s">
        <v>23</v>
      </c>
      <c r="S48" s="67">
        <f t="shared" si="17"/>
        <v>1</v>
      </c>
      <c r="T48" s="68" t="s">
        <v>23</v>
      </c>
      <c r="U48" s="67">
        <f t="shared" si="18"/>
        <v>1</v>
      </c>
      <c r="V48" s="100">
        <f t="shared" si="19"/>
        <v>5</v>
      </c>
      <c r="W48" s="59" t="s">
        <v>25</v>
      </c>
      <c r="X48" s="40">
        <f t="shared" si="0"/>
        <v>0</v>
      </c>
      <c r="Y48" s="59" t="s">
        <v>30</v>
      </c>
      <c r="Z48" s="40">
        <f t="shared" si="1"/>
        <v>2</v>
      </c>
      <c r="AA48" s="59" t="s">
        <v>23</v>
      </c>
      <c r="AB48" s="40">
        <f t="shared" si="2"/>
        <v>1</v>
      </c>
      <c r="AC48" s="59" t="s">
        <v>29</v>
      </c>
      <c r="AD48" s="40">
        <f t="shared" si="3"/>
        <v>2</v>
      </c>
      <c r="AE48" s="99"/>
      <c r="AF48" s="59" t="s">
        <v>26</v>
      </c>
      <c r="AG48" s="40">
        <f t="shared" si="4"/>
        <v>3</v>
      </c>
      <c r="AH48" s="59" t="s">
        <v>25</v>
      </c>
      <c r="AI48" s="40">
        <f t="shared" si="5"/>
        <v>0</v>
      </c>
      <c r="AJ48" s="59" t="s">
        <v>25</v>
      </c>
      <c r="AK48" s="40">
        <f t="shared" si="6"/>
        <v>0</v>
      </c>
      <c r="AL48" s="59" t="s">
        <v>25</v>
      </c>
      <c r="AM48" s="40">
        <f t="shared" si="7"/>
        <v>0</v>
      </c>
      <c r="AN48" s="59" t="s">
        <v>25</v>
      </c>
      <c r="AO48" s="40">
        <f t="shared" si="8"/>
        <v>0</v>
      </c>
      <c r="AP48" s="59" t="s">
        <v>25</v>
      </c>
      <c r="AQ48" s="40">
        <f t="shared" si="9"/>
        <v>0</v>
      </c>
      <c r="AR48" s="59" t="s">
        <v>25</v>
      </c>
      <c r="AS48" s="40">
        <f t="shared" si="10"/>
        <v>0</v>
      </c>
      <c r="AT48" s="6"/>
      <c r="AU48" s="40">
        <f t="shared" si="20"/>
        <v>0</v>
      </c>
      <c r="AV48" s="6"/>
      <c r="AW48" s="6"/>
      <c r="AX48" s="4"/>
      <c r="AY48" s="5"/>
      <c r="AZ48" s="6"/>
      <c r="BA48" s="6"/>
      <c r="BB48" s="4"/>
      <c r="BC48" s="1"/>
      <c r="BD48" t="s">
        <v>109</v>
      </c>
    </row>
    <row r="49" spans="1:55" ht="15.6" customHeight="1" x14ac:dyDescent="0.25">
      <c r="A49" s="7"/>
      <c r="B49" s="25" t="s">
        <v>32</v>
      </c>
      <c r="C49" s="72"/>
      <c r="D49" s="73"/>
      <c r="E49" s="74" t="s">
        <v>45</v>
      </c>
      <c r="F49" s="73"/>
      <c r="G49" s="74" t="s">
        <v>50</v>
      </c>
      <c r="H49" s="74"/>
      <c r="I49" s="74" t="s">
        <v>54</v>
      </c>
      <c r="J49" s="75"/>
      <c r="K49" s="76"/>
      <c r="L49" s="85" t="s">
        <v>58</v>
      </c>
      <c r="M49" s="86"/>
      <c r="N49" s="87" t="s">
        <v>63</v>
      </c>
      <c r="O49" s="87"/>
      <c r="P49" s="87" t="s">
        <v>69</v>
      </c>
      <c r="Q49" s="87"/>
      <c r="R49" s="87" t="s">
        <v>90</v>
      </c>
      <c r="S49" s="87"/>
      <c r="T49" s="86" t="s">
        <v>91</v>
      </c>
      <c r="U49" s="88"/>
      <c r="V49" s="88"/>
      <c r="W49" s="65" t="s">
        <v>125</v>
      </c>
      <c r="X49" s="65"/>
      <c r="Y49" s="65" t="s">
        <v>138</v>
      </c>
      <c r="Z49" s="65"/>
      <c r="AA49" s="65" t="s">
        <v>142</v>
      </c>
      <c r="AB49" s="65"/>
      <c r="AC49" s="65" t="s">
        <v>156</v>
      </c>
      <c r="AD49" s="65"/>
      <c r="AE49" s="65">
        <f t="shared" ref="AE49:AE57" si="21">IF(AA49="Attendance",1,IF(AA49="Absence",0,IF(AA49="Speaker",3,IF(AA49="Grammarian",2,IF(AA49="GE",2,IF(AA49="TME",2,IF(AA49="Ah-Counter",2,IF(AA49="TT-master",2,IF(AA49="Timer",2,IF(AA49="IE",2,IF(AA49="TT Evaluator",2,0)))))))))))</f>
        <v>0</v>
      </c>
      <c r="AF49" s="112" t="s">
        <v>168</v>
      </c>
      <c r="AG49" s="65"/>
      <c r="AH49" s="65" t="s">
        <v>170</v>
      </c>
      <c r="AI49" s="65"/>
      <c r="AJ49" s="65" t="s">
        <v>181</v>
      </c>
      <c r="AK49" s="65"/>
      <c r="AL49" s="65" t="s">
        <v>192</v>
      </c>
      <c r="AM49" s="65"/>
      <c r="AN49" s="5" t="s">
        <v>207</v>
      </c>
      <c r="AO49" s="6"/>
      <c r="AP49" s="6" t="s">
        <v>218</v>
      </c>
      <c r="AQ49" s="6"/>
      <c r="AR49" s="48" t="s">
        <v>235</v>
      </c>
      <c r="AS49" s="48"/>
      <c r="AT49" s="4"/>
      <c r="AU49" s="6"/>
      <c r="AV49" s="6"/>
      <c r="AW49" s="6"/>
      <c r="AX49" s="4"/>
      <c r="AY49" s="5"/>
      <c r="AZ49" s="6"/>
      <c r="BA49" s="6"/>
      <c r="BB49" s="4"/>
      <c r="BC49" s="1"/>
    </row>
    <row r="50" spans="1:55" ht="15.6" customHeight="1" x14ac:dyDescent="0.25">
      <c r="A50" s="7"/>
      <c r="B50" s="25" t="s">
        <v>32</v>
      </c>
      <c r="C50" s="77"/>
      <c r="D50" s="66"/>
      <c r="E50" s="8" t="s">
        <v>46</v>
      </c>
      <c r="F50" s="66"/>
      <c r="G50" s="8" t="s">
        <v>51</v>
      </c>
      <c r="H50" s="8"/>
      <c r="I50" s="8" t="s">
        <v>55</v>
      </c>
      <c r="J50" s="36"/>
      <c r="K50" s="78"/>
      <c r="L50" s="5" t="s">
        <v>59</v>
      </c>
      <c r="M50" s="6"/>
      <c r="N50" s="6" t="s">
        <v>59</v>
      </c>
      <c r="O50" s="6"/>
      <c r="P50" s="6" t="s">
        <v>70</v>
      </c>
      <c r="Q50" s="6"/>
      <c r="R50" s="6" t="s">
        <v>87</v>
      </c>
      <c r="S50" s="6"/>
      <c r="T50" s="6" t="s">
        <v>99</v>
      </c>
      <c r="U50" s="6"/>
      <c r="V50" s="48"/>
      <c r="W50" s="6" t="s">
        <v>126</v>
      </c>
      <c r="X50" s="6"/>
      <c r="Y50" s="6" t="s">
        <v>139</v>
      </c>
      <c r="Z50" s="6"/>
      <c r="AA50" s="6" t="s">
        <v>143</v>
      </c>
      <c r="AB50" s="6"/>
      <c r="AC50" s="6" t="s">
        <v>157</v>
      </c>
      <c r="AD50" s="6"/>
      <c r="AE50" s="6">
        <f t="shared" si="21"/>
        <v>0</v>
      </c>
      <c r="AF50" s="17" t="s">
        <v>169</v>
      </c>
      <c r="AG50" s="6"/>
      <c r="AH50" s="6" t="s">
        <v>171</v>
      </c>
      <c r="AI50" s="6"/>
      <c r="AJ50" s="6" t="s">
        <v>182</v>
      </c>
      <c r="AK50" s="6"/>
      <c r="AL50" s="6" t="s">
        <v>193</v>
      </c>
      <c r="AM50" s="6"/>
      <c r="AN50" s="5" t="s">
        <v>208</v>
      </c>
      <c r="AO50" s="6"/>
      <c r="AP50" s="6" t="s">
        <v>231</v>
      </c>
      <c r="AQ50" s="6"/>
      <c r="AR50" s="48" t="s">
        <v>236</v>
      </c>
      <c r="AS50" s="48"/>
      <c r="AT50" s="4"/>
      <c r="AU50" s="6"/>
      <c r="AV50" s="6"/>
      <c r="AW50" s="6"/>
      <c r="AX50" s="4"/>
      <c r="AY50" s="5"/>
      <c r="AZ50" s="6"/>
      <c r="BA50" s="6"/>
      <c r="BB50" s="4"/>
      <c r="BC50" s="1"/>
    </row>
    <row r="51" spans="1:55" ht="15.6" customHeight="1" x14ac:dyDescent="0.25">
      <c r="A51" s="7"/>
      <c r="B51" s="25" t="s">
        <v>32</v>
      </c>
      <c r="C51" s="77"/>
      <c r="D51" s="66"/>
      <c r="E51" s="9"/>
      <c r="F51" s="66"/>
      <c r="G51" s="8" t="s">
        <v>52</v>
      </c>
      <c r="H51" s="8"/>
      <c r="I51" s="8" t="s">
        <v>56</v>
      </c>
      <c r="J51" s="36"/>
      <c r="K51" s="78"/>
      <c r="L51" s="5" t="s">
        <v>60</v>
      </c>
      <c r="M51" s="6"/>
      <c r="N51" s="6" t="s">
        <v>64</v>
      </c>
      <c r="O51" s="6"/>
      <c r="P51" s="6" t="s">
        <v>71</v>
      </c>
      <c r="Q51" s="6"/>
      <c r="R51" s="6" t="s">
        <v>91</v>
      </c>
      <c r="S51" s="6"/>
      <c r="T51" s="6" t="s">
        <v>100</v>
      </c>
      <c r="U51" s="6"/>
      <c r="V51" s="48"/>
      <c r="W51" s="6" t="s">
        <v>127</v>
      </c>
      <c r="X51" s="6"/>
      <c r="Y51" s="6" t="s">
        <v>135</v>
      </c>
      <c r="Z51" s="6"/>
      <c r="AA51" s="6" t="s">
        <v>144</v>
      </c>
      <c r="AB51" s="6"/>
      <c r="AC51" s="6" t="s">
        <v>158</v>
      </c>
      <c r="AD51" s="6"/>
      <c r="AE51" s="6">
        <f t="shared" si="21"/>
        <v>0</v>
      </c>
      <c r="AF51" s="17"/>
      <c r="AG51" s="6"/>
      <c r="AH51" s="6" t="s">
        <v>172</v>
      </c>
      <c r="AI51" s="6"/>
      <c r="AJ51" s="6" t="s">
        <v>183</v>
      </c>
      <c r="AK51" s="6"/>
      <c r="AL51" s="6" t="s">
        <v>194</v>
      </c>
      <c r="AM51" s="6"/>
      <c r="AN51" s="5" t="s">
        <v>209</v>
      </c>
      <c r="AO51" s="6"/>
      <c r="AP51" s="6" t="s">
        <v>219</v>
      </c>
      <c r="AQ51" s="6"/>
      <c r="AR51" s="48"/>
      <c r="AS51" s="48"/>
      <c r="AT51" s="4"/>
      <c r="AU51" s="6"/>
      <c r="AV51" s="6"/>
      <c r="AW51" s="6"/>
      <c r="AX51" s="4"/>
      <c r="AY51" s="5"/>
      <c r="AZ51" s="6"/>
      <c r="BA51" s="6"/>
      <c r="BB51" s="4"/>
      <c r="BC51" s="1"/>
    </row>
    <row r="52" spans="1:55" ht="15.6" customHeight="1" x14ac:dyDescent="0.25">
      <c r="A52" s="7"/>
      <c r="B52" s="25" t="s">
        <v>32</v>
      </c>
      <c r="C52" s="77"/>
      <c r="D52" s="66"/>
      <c r="E52" s="9"/>
      <c r="F52" s="66"/>
      <c r="G52" s="8" t="s">
        <v>53</v>
      </c>
      <c r="H52" s="8"/>
      <c r="I52" s="8"/>
      <c r="J52" s="36"/>
      <c r="K52" s="78"/>
      <c r="L52" s="5" t="s">
        <v>61</v>
      </c>
      <c r="M52" s="6"/>
      <c r="N52" s="6" t="s">
        <v>65</v>
      </c>
      <c r="O52" s="6"/>
      <c r="P52" s="6" t="s">
        <v>72</v>
      </c>
      <c r="Q52" s="6"/>
      <c r="R52" s="6" t="s">
        <v>92</v>
      </c>
      <c r="S52" s="6"/>
      <c r="T52" s="6" t="s">
        <v>94</v>
      </c>
      <c r="U52" s="6"/>
      <c r="V52" s="48"/>
      <c r="W52" s="6" t="s">
        <v>128</v>
      </c>
      <c r="X52" s="6"/>
      <c r="Y52" s="6" t="s">
        <v>140</v>
      </c>
      <c r="Z52" s="6"/>
      <c r="AA52" s="6" t="s">
        <v>145</v>
      </c>
      <c r="AB52" s="6"/>
      <c r="AC52" s="6" t="s">
        <v>159</v>
      </c>
      <c r="AD52" s="6"/>
      <c r="AE52" s="6">
        <f t="shared" si="21"/>
        <v>0</v>
      </c>
      <c r="AF52" s="17"/>
      <c r="AG52" s="6"/>
      <c r="AH52" s="6" t="s">
        <v>173</v>
      </c>
      <c r="AI52" s="6"/>
      <c r="AJ52" s="6" t="s">
        <v>184</v>
      </c>
      <c r="AK52" s="6"/>
      <c r="AL52" s="6" t="s">
        <v>195</v>
      </c>
      <c r="AM52" s="6"/>
      <c r="AN52" s="5" t="s">
        <v>210</v>
      </c>
      <c r="AO52" s="6"/>
      <c r="AP52" s="6" t="s">
        <v>220</v>
      </c>
      <c r="AQ52" s="6"/>
      <c r="AR52" s="48"/>
      <c r="AS52" s="48"/>
      <c r="AT52" s="4"/>
      <c r="AU52" s="6"/>
      <c r="AV52" s="6"/>
      <c r="AW52" s="6"/>
      <c r="AX52" s="4"/>
      <c r="AY52" s="5"/>
      <c r="AZ52" s="6"/>
      <c r="BA52" s="6"/>
      <c r="BB52" s="4"/>
      <c r="BC52" s="1"/>
    </row>
    <row r="53" spans="1:55" ht="15.6" customHeight="1" x14ac:dyDescent="0.25">
      <c r="A53" s="7"/>
      <c r="B53" s="25" t="s">
        <v>32</v>
      </c>
      <c r="C53" s="77"/>
      <c r="D53" s="66"/>
      <c r="E53" s="9"/>
      <c r="F53" s="66"/>
      <c r="G53" s="8"/>
      <c r="H53" s="8"/>
      <c r="I53" s="8"/>
      <c r="J53" s="36"/>
      <c r="K53" s="78"/>
      <c r="L53" s="5" t="s">
        <v>62</v>
      </c>
      <c r="M53" s="6"/>
      <c r="N53" s="6" t="s">
        <v>62</v>
      </c>
      <c r="O53" s="6"/>
      <c r="P53" s="6" t="s">
        <v>73</v>
      </c>
      <c r="Q53" s="6"/>
      <c r="R53" s="6" t="s">
        <v>93</v>
      </c>
      <c r="S53" s="6"/>
      <c r="T53" s="6" t="s">
        <v>98</v>
      </c>
      <c r="U53" s="6"/>
      <c r="V53" s="48"/>
      <c r="W53" s="6" t="s">
        <v>129</v>
      </c>
      <c r="X53" s="6"/>
      <c r="Y53" s="6" t="s">
        <v>141</v>
      </c>
      <c r="Z53" s="6"/>
      <c r="AA53" s="6" t="s">
        <v>146</v>
      </c>
      <c r="AB53" s="6"/>
      <c r="AC53" s="6" t="s">
        <v>160</v>
      </c>
      <c r="AD53" s="6"/>
      <c r="AE53" s="6">
        <f t="shared" si="21"/>
        <v>0</v>
      </c>
      <c r="AF53" s="17"/>
      <c r="AG53" s="6"/>
      <c r="AH53" s="6" t="s">
        <v>174</v>
      </c>
      <c r="AI53" s="6"/>
      <c r="AJ53" s="6" t="s">
        <v>185</v>
      </c>
      <c r="AK53" s="6"/>
      <c r="AL53" s="6" t="s">
        <v>196</v>
      </c>
      <c r="AM53" s="6"/>
      <c r="AN53" s="5" t="s">
        <v>204</v>
      </c>
      <c r="AO53" s="6"/>
      <c r="AP53" s="6" t="s">
        <v>221</v>
      </c>
      <c r="AQ53" s="6"/>
      <c r="AR53" s="48"/>
      <c r="AS53" s="48"/>
      <c r="AT53" s="4"/>
      <c r="AU53" s="6"/>
      <c r="AV53" s="6"/>
      <c r="AW53" s="6"/>
      <c r="AX53" s="4"/>
      <c r="AY53" s="5"/>
      <c r="AZ53" s="6"/>
      <c r="BA53" s="6"/>
      <c r="BB53" s="4"/>
      <c r="BC53" s="1"/>
    </row>
    <row r="54" spans="1:55" ht="15.6" customHeight="1" x14ac:dyDescent="0.25">
      <c r="A54" s="7"/>
      <c r="B54" s="25" t="s">
        <v>32</v>
      </c>
      <c r="C54" s="77"/>
      <c r="D54" s="66"/>
      <c r="E54" s="9"/>
      <c r="F54" s="66"/>
      <c r="G54" s="8"/>
      <c r="H54" s="8"/>
      <c r="I54" s="8"/>
      <c r="J54" s="36"/>
      <c r="K54" s="78"/>
      <c r="L54" s="5"/>
      <c r="M54" s="6"/>
      <c r="N54" s="6"/>
      <c r="O54" s="6"/>
      <c r="P54" s="6" t="s">
        <v>74</v>
      </c>
      <c r="Q54" s="6"/>
      <c r="R54" s="6" t="s">
        <v>94</v>
      </c>
      <c r="S54" s="6"/>
      <c r="T54" s="6" t="s">
        <v>101</v>
      </c>
      <c r="U54" s="6"/>
      <c r="V54" s="48"/>
      <c r="W54" s="6" t="s">
        <v>130</v>
      </c>
      <c r="X54" s="6"/>
      <c r="Y54" s="6"/>
      <c r="Z54" s="6"/>
      <c r="AA54" s="6" t="s">
        <v>147</v>
      </c>
      <c r="AB54" s="6"/>
      <c r="AC54" s="6"/>
      <c r="AD54" s="6"/>
      <c r="AE54" s="6">
        <f t="shared" si="21"/>
        <v>0</v>
      </c>
      <c r="AF54" s="17"/>
      <c r="AG54" s="6"/>
      <c r="AH54" s="6" t="s">
        <v>175</v>
      </c>
      <c r="AI54" s="6"/>
      <c r="AJ54" s="6" t="s">
        <v>186</v>
      </c>
      <c r="AK54" s="6"/>
      <c r="AL54" s="6" t="s">
        <v>197</v>
      </c>
      <c r="AM54" s="6"/>
      <c r="AN54" s="5" t="s">
        <v>211</v>
      </c>
      <c r="AO54" s="6"/>
      <c r="AP54" s="6" t="s">
        <v>222</v>
      </c>
      <c r="AQ54" s="6"/>
      <c r="AR54" s="48"/>
      <c r="AS54" s="48"/>
      <c r="AT54" s="4"/>
      <c r="AU54" s="6"/>
      <c r="AV54" s="6"/>
      <c r="AW54" s="6"/>
      <c r="AX54" s="4"/>
      <c r="AY54" s="5"/>
      <c r="AZ54" s="6"/>
      <c r="BA54" s="6"/>
      <c r="BB54" s="4"/>
      <c r="BC54" s="1"/>
    </row>
    <row r="55" spans="1:55" ht="15.6" customHeight="1" x14ac:dyDescent="0.25">
      <c r="A55" s="7"/>
      <c r="B55" s="25" t="s">
        <v>32</v>
      </c>
      <c r="C55" s="77"/>
      <c r="D55" s="66"/>
      <c r="E55" s="9"/>
      <c r="F55" s="66"/>
      <c r="G55" s="8"/>
      <c r="H55" s="8"/>
      <c r="I55" s="8"/>
      <c r="J55" s="36"/>
      <c r="K55" s="78"/>
      <c r="L55" s="5"/>
      <c r="M55" s="6"/>
      <c r="N55" s="6"/>
      <c r="O55" s="6"/>
      <c r="P55" s="6" t="s">
        <v>75</v>
      </c>
      <c r="Q55" s="6"/>
      <c r="R55" s="6" t="s">
        <v>95</v>
      </c>
      <c r="S55" s="6"/>
      <c r="T55" s="6" t="s">
        <v>87</v>
      </c>
      <c r="U55" s="6"/>
      <c r="V55" s="48"/>
      <c r="W55" s="6" t="s">
        <v>131</v>
      </c>
      <c r="X55" s="6"/>
      <c r="Y55" s="6"/>
      <c r="Z55" s="6"/>
      <c r="AA55" s="6" t="s">
        <v>148</v>
      </c>
      <c r="AB55" s="6"/>
      <c r="AC55" s="6"/>
      <c r="AD55" s="6"/>
      <c r="AE55" s="6">
        <f t="shared" si="21"/>
        <v>0</v>
      </c>
      <c r="AF55" s="17"/>
      <c r="AG55" s="6"/>
      <c r="AH55" s="6" t="s">
        <v>176</v>
      </c>
      <c r="AI55" s="6"/>
      <c r="AJ55" s="6"/>
      <c r="AK55" s="6"/>
      <c r="AL55" s="6" t="s">
        <v>198</v>
      </c>
      <c r="AM55" s="6"/>
      <c r="AN55" s="116" t="s">
        <v>212</v>
      </c>
      <c r="AO55" s="6"/>
      <c r="AP55" s="6" t="s">
        <v>223</v>
      </c>
      <c r="AQ55" s="6"/>
      <c r="AR55" s="48"/>
      <c r="AS55" s="48"/>
      <c r="AT55" s="4"/>
      <c r="AU55" s="6"/>
      <c r="AV55" s="6"/>
      <c r="AW55" s="6"/>
      <c r="AX55" s="4"/>
      <c r="AY55" s="5"/>
      <c r="AZ55" s="6"/>
      <c r="BA55" s="6"/>
      <c r="BB55" s="4"/>
      <c r="BC55" s="1"/>
    </row>
    <row r="56" spans="1:55" ht="15.6" customHeight="1" x14ac:dyDescent="0.25">
      <c r="A56" s="30"/>
      <c r="B56" s="25" t="s">
        <v>32</v>
      </c>
      <c r="C56" s="79"/>
      <c r="D56" s="66"/>
      <c r="E56" s="31"/>
      <c r="F56" s="66"/>
      <c r="G56" s="8"/>
      <c r="H56" s="8"/>
      <c r="I56" s="8"/>
      <c r="J56" s="37"/>
      <c r="K56" s="80"/>
      <c r="L56" s="32"/>
      <c r="M56" s="6"/>
      <c r="N56" s="6"/>
      <c r="O56" s="6"/>
      <c r="P56" s="6" t="s">
        <v>76</v>
      </c>
      <c r="Q56" s="6"/>
      <c r="R56" s="6"/>
      <c r="S56" s="6"/>
      <c r="T56" s="6" t="s">
        <v>90</v>
      </c>
      <c r="U56" s="6"/>
      <c r="V56" s="48"/>
      <c r="W56" s="6" t="s">
        <v>132</v>
      </c>
      <c r="X56" s="6"/>
      <c r="Y56" s="6"/>
      <c r="Z56" s="6"/>
      <c r="AA56" s="6" t="s">
        <v>149</v>
      </c>
      <c r="AB56" s="6"/>
      <c r="AC56" s="6"/>
      <c r="AD56" s="6"/>
      <c r="AE56" s="6">
        <f t="shared" si="21"/>
        <v>0</v>
      </c>
      <c r="AF56" s="38"/>
      <c r="AG56" s="33"/>
      <c r="AH56" s="33" t="s">
        <v>177</v>
      </c>
      <c r="AI56" s="33"/>
      <c r="AJ56" s="33"/>
      <c r="AK56" s="33"/>
      <c r="AL56" s="33" t="s">
        <v>199</v>
      </c>
      <c r="AM56" s="33"/>
      <c r="AN56" s="32" t="s">
        <v>213</v>
      </c>
      <c r="AO56" s="33"/>
      <c r="AP56" s="33" t="s">
        <v>224</v>
      </c>
      <c r="AQ56" s="33"/>
      <c r="AR56" s="117"/>
      <c r="AS56" s="117"/>
      <c r="AT56" s="34"/>
      <c r="AU56" s="33"/>
      <c r="AV56" s="33"/>
      <c r="AW56" s="33"/>
      <c r="AX56" s="34"/>
      <c r="AY56" s="32"/>
      <c r="AZ56" s="33"/>
      <c r="BA56" s="33"/>
      <c r="BB56" s="34"/>
      <c r="BC56" s="1"/>
    </row>
    <row r="57" spans="1:55" ht="15.6" customHeight="1" x14ac:dyDescent="0.25">
      <c r="A57" s="30"/>
      <c r="B57" s="25" t="s">
        <v>32</v>
      </c>
      <c r="C57" s="79"/>
      <c r="D57" s="66"/>
      <c r="E57" s="31"/>
      <c r="F57" s="66"/>
      <c r="G57" s="8"/>
      <c r="H57" s="8"/>
      <c r="I57" s="8"/>
      <c r="J57" s="37"/>
      <c r="K57" s="80"/>
      <c r="L57" s="32"/>
      <c r="M57" s="6"/>
      <c r="N57" s="6"/>
      <c r="O57" s="6"/>
      <c r="P57" s="6" t="s">
        <v>78</v>
      </c>
      <c r="Q57" s="6"/>
      <c r="R57" s="6"/>
      <c r="S57" s="6"/>
      <c r="T57" s="6" t="s">
        <v>107</v>
      </c>
      <c r="U57" s="6"/>
      <c r="V57" s="48"/>
      <c r="W57" s="6" t="s">
        <v>133</v>
      </c>
      <c r="X57" s="6"/>
      <c r="Y57" s="6"/>
      <c r="Z57" s="6"/>
      <c r="AA57" s="6" t="s">
        <v>150</v>
      </c>
      <c r="AB57" s="6"/>
      <c r="AC57" s="6"/>
      <c r="AD57" s="6"/>
      <c r="AE57" s="6">
        <f t="shared" si="21"/>
        <v>0</v>
      </c>
      <c r="AF57" s="38"/>
      <c r="AG57" s="33"/>
      <c r="AH57" s="33"/>
      <c r="AI57" s="33"/>
      <c r="AJ57" s="33"/>
      <c r="AK57" s="33"/>
      <c r="AL57" s="33" t="s">
        <v>200</v>
      </c>
      <c r="AM57" s="33"/>
      <c r="AN57" s="32" t="s">
        <v>214</v>
      </c>
      <c r="AO57" s="33"/>
      <c r="AP57" s="33" t="s">
        <v>225</v>
      </c>
      <c r="AQ57" s="33"/>
      <c r="AR57" s="117"/>
      <c r="AS57" s="117"/>
      <c r="AT57" s="34"/>
      <c r="AU57" s="33"/>
      <c r="AV57" s="33"/>
      <c r="AW57" s="33"/>
      <c r="AX57" s="34"/>
      <c r="AY57" s="32"/>
      <c r="AZ57" s="33"/>
      <c r="BA57" s="33"/>
      <c r="BB57" s="34"/>
      <c r="BC57" s="1"/>
    </row>
    <row r="58" spans="1:55" ht="15.6" customHeight="1" x14ac:dyDescent="0.25">
      <c r="A58" s="30"/>
      <c r="B58" s="25" t="s">
        <v>32</v>
      </c>
      <c r="C58" s="79"/>
      <c r="D58" s="66"/>
      <c r="E58" s="31"/>
      <c r="F58" s="66"/>
      <c r="G58" s="8"/>
      <c r="H58" s="8"/>
      <c r="I58" s="8"/>
      <c r="J58" s="37"/>
      <c r="K58" s="80"/>
      <c r="L58" s="32"/>
      <c r="M58" s="6"/>
      <c r="N58" s="6"/>
      <c r="O58" s="6"/>
      <c r="P58" s="6" t="s">
        <v>77</v>
      </c>
      <c r="Q58" s="6"/>
      <c r="R58" s="6"/>
      <c r="S58" s="6"/>
      <c r="T58" s="6" t="s">
        <v>102</v>
      </c>
      <c r="U58" s="6"/>
      <c r="V58" s="48"/>
      <c r="W58" s="6" t="s">
        <v>134</v>
      </c>
      <c r="X58" s="6"/>
      <c r="Y58" s="6"/>
      <c r="Z58" s="6"/>
      <c r="AA58" s="6"/>
      <c r="AB58" s="6"/>
      <c r="AC58" s="6"/>
      <c r="AD58" s="6"/>
      <c r="AE58" s="6"/>
      <c r="AF58" s="38"/>
      <c r="AG58" s="33"/>
      <c r="AH58" s="33"/>
      <c r="AI58" s="33"/>
      <c r="AJ58" s="33"/>
      <c r="AK58" s="33"/>
      <c r="AL58" s="33" t="s">
        <v>201</v>
      </c>
      <c r="AM58" s="33"/>
      <c r="AN58" s="32"/>
      <c r="AO58" s="33"/>
      <c r="AP58" s="33" t="s">
        <v>226</v>
      </c>
      <c r="AQ58" s="33"/>
      <c r="AR58" s="117"/>
      <c r="AS58" s="117"/>
      <c r="AT58" s="34"/>
      <c r="AU58" s="33"/>
      <c r="AV58" s="33"/>
      <c r="AW58" s="33"/>
      <c r="AX58" s="34"/>
      <c r="AY58" s="32"/>
      <c r="AZ58" s="33"/>
      <c r="BA58" s="33"/>
      <c r="BB58" s="34"/>
      <c r="BC58" s="1"/>
    </row>
    <row r="59" spans="1:55" ht="15.6" customHeight="1" x14ac:dyDescent="0.25">
      <c r="A59" s="30"/>
      <c r="B59" s="25" t="s">
        <v>32</v>
      </c>
      <c r="C59" s="79"/>
      <c r="D59" s="66"/>
      <c r="E59" s="31"/>
      <c r="F59" s="66"/>
      <c r="G59" s="8"/>
      <c r="H59" s="8"/>
      <c r="I59" s="8"/>
      <c r="J59" s="37"/>
      <c r="K59" s="80"/>
      <c r="L59" s="32"/>
      <c r="M59" s="6"/>
      <c r="N59" s="6"/>
      <c r="O59" s="6"/>
      <c r="P59" s="6" t="s">
        <v>105</v>
      </c>
      <c r="Q59" s="6"/>
      <c r="R59" s="6"/>
      <c r="S59" s="6"/>
      <c r="T59" s="6" t="s">
        <v>103</v>
      </c>
      <c r="U59" s="6"/>
      <c r="V59" s="48"/>
      <c r="W59" s="6"/>
      <c r="X59" s="6"/>
      <c r="Y59" s="6"/>
      <c r="Z59" s="6"/>
      <c r="AA59" s="6"/>
      <c r="AB59" s="6"/>
      <c r="AC59" s="6"/>
      <c r="AD59" s="6"/>
      <c r="AE59" s="6"/>
      <c r="AF59" s="38"/>
      <c r="AG59" s="33"/>
      <c r="AH59" s="33"/>
      <c r="AI59" s="33"/>
      <c r="AJ59" s="33"/>
      <c r="AK59" s="33"/>
      <c r="AL59" s="33" t="s">
        <v>202</v>
      </c>
      <c r="AM59" s="33"/>
      <c r="AN59" s="32"/>
      <c r="AO59" s="33"/>
      <c r="AP59" s="33" t="s">
        <v>227</v>
      </c>
      <c r="AQ59" s="33"/>
      <c r="AR59" s="117"/>
      <c r="AS59" s="117"/>
      <c r="AT59" s="34"/>
      <c r="AU59" s="33"/>
      <c r="AV59" s="33"/>
      <c r="AW59" s="33"/>
      <c r="AX59" s="34"/>
      <c r="AY59" s="32"/>
      <c r="AZ59" s="33"/>
      <c r="BA59" s="33"/>
      <c r="BB59" s="34"/>
      <c r="BC59" s="1"/>
    </row>
    <row r="60" spans="1:55" ht="15.6" customHeight="1" x14ac:dyDescent="0.25">
      <c r="A60" s="30"/>
      <c r="B60" s="25" t="s">
        <v>32</v>
      </c>
      <c r="C60" s="79"/>
      <c r="D60" s="66"/>
      <c r="E60" s="31"/>
      <c r="F60" s="66"/>
      <c r="G60" s="8"/>
      <c r="H60" s="8"/>
      <c r="I60" s="8"/>
      <c r="J60" s="37"/>
      <c r="K60" s="80"/>
      <c r="L60" s="32"/>
      <c r="M60" s="6"/>
      <c r="N60" s="6"/>
      <c r="O60" s="6"/>
      <c r="P60" s="40"/>
      <c r="Q60" s="6"/>
      <c r="R60" s="6"/>
      <c r="S60" s="6"/>
      <c r="T60" s="6" t="s">
        <v>106</v>
      </c>
      <c r="U60" s="6"/>
      <c r="V60" s="48"/>
      <c r="W60" s="6"/>
      <c r="X60" s="6"/>
      <c r="Y60" s="6"/>
      <c r="Z60" s="6"/>
      <c r="AA60" s="6"/>
      <c r="AB60" s="6"/>
      <c r="AC60" s="6"/>
      <c r="AD60" s="6"/>
      <c r="AE60" s="6"/>
      <c r="AF60" s="38"/>
      <c r="AG60" s="33"/>
      <c r="AH60" s="33"/>
      <c r="AI60" s="33"/>
      <c r="AJ60" s="33"/>
      <c r="AK60" s="33"/>
      <c r="AL60" s="33" t="s">
        <v>203</v>
      </c>
      <c r="AM60" s="33"/>
      <c r="AN60" s="32"/>
      <c r="AO60" s="33"/>
      <c r="AP60" s="33" t="s">
        <v>228</v>
      </c>
      <c r="AQ60" s="33"/>
      <c r="AR60" s="117"/>
      <c r="AS60" s="117"/>
      <c r="AT60" s="34"/>
      <c r="AU60" s="33"/>
      <c r="AV60" s="33"/>
      <c r="AW60" s="33"/>
      <c r="AX60" s="34"/>
      <c r="AY60" s="32"/>
      <c r="AZ60" s="33"/>
      <c r="BA60" s="33"/>
      <c r="BB60" s="34"/>
      <c r="BC60" s="1"/>
    </row>
    <row r="61" spans="1:55" ht="15.6" customHeight="1" x14ac:dyDescent="0.25">
      <c r="A61" s="30"/>
      <c r="B61" s="25" t="s">
        <v>32</v>
      </c>
      <c r="C61" s="79"/>
      <c r="D61" s="66"/>
      <c r="E61" s="31"/>
      <c r="F61" s="66"/>
      <c r="G61" s="8"/>
      <c r="H61" s="8"/>
      <c r="I61" s="8"/>
      <c r="J61" s="37"/>
      <c r="K61" s="80"/>
      <c r="L61" s="32"/>
      <c r="M61" s="6"/>
      <c r="N61" s="6"/>
      <c r="O61" s="6"/>
      <c r="P61" s="40"/>
      <c r="Q61" s="6"/>
      <c r="R61" s="6"/>
      <c r="S61" s="6"/>
      <c r="T61" s="6" t="s">
        <v>104</v>
      </c>
      <c r="U61" s="6"/>
      <c r="V61" s="48"/>
      <c r="W61" s="6"/>
      <c r="X61" s="6"/>
      <c r="Y61" s="6"/>
      <c r="Z61" s="6"/>
      <c r="AA61" s="6"/>
      <c r="AB61" s="6"/>
      <c r="AC61" s="6"/>
      <c r="AD61" s="6"/>
      <c r="AE61" s="6"/>
      <c r="AF61" s="38"/>
      <c r="AG61" s="33"/>
      <c r="AH61" s="33"/>
      <c r="AI61" s="33"/>
      <c r="AJ61" s="33"/>
      <c r="AK61" s="33"/>
      <c r="AL61" s="33"/>
      <c r="AM61" s="33"/>
      <c r="AN61" s="32"/>
      <c r="AO61" s="33"/>
      <c r="AP61" s="33" t="s">
        <v>229</v>
      </c>
      <c r="AQ61" s="33"/>
      <c r="AR61" s="117"/>
      <c r="AS61" s="117"/>
      <c r="AT61" s="34"/>
      <c r="AU61" s="33"/>
      <c r="AV61" s="33"/>
      <c r="AW61" s="33"/>
      <c r="AX61" s="34"/>
      <c r="AY61" s="32"/>
      <c r="AZ61" s="33"/>
      <c r="BA61" s="33"/>
      <c r="BB61" s="34"/>
      <c r="BC61" s="1"/>
    </row>
    <row r="62" spans="1:55" ht="15.6" customHeight="1" x14ac:dyDescent="0.25">
      <c r="A62" s="30"/>
      <c r="B62" s="25" t="s">
        <v>32</v>
      </c>
      <c r="C62" s="79"/>
      <c r="D62" s="66"/>
      <c r="E62" s="31"/>
      <c r="F62" s="66"/>
      <c r="G62" s="8"/>
      <c r="H62" s="8"/>
      <c r="I62" s="8"/>
      <c r="J62" s="37"/>
      <c r="K62" s="80"/>
      <c r="L62" s="32"/>
      <c r="M62" s="6"/>
      <c r="N62" s="6"/>
      <c r="O62" s="6"/>
      <c r="P62" s="40"/>
      <c r="Q62" s="6"/>
      <c r="R62" s="6"/>
      <c r="S62" s="6"/>
      <c r="T62" s="6"/>
      <c r="U62" s="6"/>
      <c r="V62" s="48"/>
      <c r="W62" s="6"/>
      <c r="X62" s="6"/>
      <c r="Y62" s="6"/>
      <c r="Z62" s="6"/>
      <c r="AA62" s="6"/>
      <c r="AB62" s="6"/>
      <c r="AC62" s="6"/>
      <c r="AD62" s="6"/>
      <c r="AE62" s="6"/>
      <c r="AF62" s="38"/>
      <c r="AG62" s="33"/>
      <c r="AH62" s="33"/>
      <c r="AI62" s="33"/>
      <c r="AJ62" s="33"/>
      <c r="AK62" s="33"/>
      <c r="AL62" s="33"/>
      <c r="AM62" s="33"/>
      <c r="AN62" s="32"/>
      <c r="AO62" s="33"/>
      <c r="AP62" s="33" t="s">
        <v>230</v>
      </c>
      <c r="AQ62" s="33"/>
      <c r="AR62" s="117"/>
      <c r="AS62" s="117"/>
      <c r="AT62" s="34"/>
      <c r="AU62" s="33"/>
      <c r="AV62" s="33"/>
      <c r="AW62" s="33"/>
      <c r="AX62" s="34"/>
      <c r="AY62" s="32"/>
      <c r="AZ62" s="33"/>
      <c r="BA62" s="33"/>
      <c r="BB62" s="34"/>
      <c r="BC62" s="1"/>
    </row>
    <row r="63" spans="1:55" ht="12.6" customHeight="1" x14ac:dyDescent="0.25">
      <c r="A63" s="30"/>
      <c r="B63" s="25" t="s">
        <v>32</v>
      </c>
      <c r="C63" s="79"/>
      <c r="D63" s="66"/>
      <c r="E63" s="31"/>
      <c r="F63" s="66"/>
      <c r="G63" s="8"/>
      <c r="H63" s="8"/>
      <c r="I63" s="8"/>
      <c r="J63" s="37"/>
      <c r="K63" s="80"/>
      <c r="L63" s="32"/>
      <c r="M63" s="6"/>
      <c r="N63" s="6"/>
      <c r="O63" s="6"/>
      <c r="P63" s="40"/>
      <c r="Q63" s="6"/>
      <c r="R63" s="6"/>
      <c r="S63" s="6"/>
      <c r="T63" s="6"/>
      <c r="U63" s="6"/>
      <c r="V63" s="48"/>
      <c r="W63" s="6"/>
      <c r="X63" s="6"/>
      <c r="Y63" s="6"/>
      <c r="Z63" s="6"/>
      <c r="AA63" s="6"/>
      <c r="AB63" s="6"/>
      <c r="AC63" s="6"/>
      <c r="AD63" s="6"/>
      <c r="AE63" s="6"/>
      <c r="AF63" s="38"/>
      <c r="AG63" s="33"/>
      <c r="AH63" s="33"/>
      <c r="AI63" s="33"/>
      <c r="AJ63" s="33"/>
      <c r="AK63" s="33"/>
      <c r="AL63" s="33"/>
      <c r="AM63" s="33"/>
      <c r="AN63" s="32"/>
      <c r="AO63" s="33"/>
      <c r="AP63" s="33"/>
      <c r="AQ63" s="33"/>
      <c r="AR63" s="117"/>
      <c r="AS63" s="117"/>
      <c r="AT63" s="34"/>
      <c r="AU63" s="33"/>
      <c r="AV63" s="33"/>
      <c r="AW63" s="33"/>
      <c r="AX63" s="34"/>
      <c r="AY63" s="32"/>
      <c r="AZ63" s="33"/>
      <c r="BA63" s="33"/>
      <c r="BB63" s="34"/>
      <c r="BC63" s="1"/>
    </row>
    <row r="64" spans="1:55" ht="12.6" customHeight="1" thickBot="1" x14ac:dyDescent="0.3">
      <c r="A64" s="10"/>
      <c r="B64" s="25" t="s">
        <v>32</v>
      </c>
      <c r="C64" s="81"/>
      <c r="D64" s="67"/>
      <c r="E64" s="11"/>
      <c r="F64" s="67"/>
      <c r="G64" s="82"/>
      <c r="H64" s="82"/>
      <c r="I64" s="82"/>
      <c r="J64" s="83"/>
      <c r="K64" s="84"/>
      <c r="L64" s="13"/>
      <c r="M64" s="39"/>
      <c r="N64" s="14"/>
      <c r="O64" s="14"/>
      <c r="P64" s="14"/>
      <c r="Q64" s="14"/>
      <c r="R64" s="14"/>
      <c r="S64" s="14"/>
      <c r="T64" s="39"/>
      <c r="U64" s="14"/>
      <c r="V64" s="101"/>
      <c r="W64" s="6"/>
      <c r="X64" s="6"/>
      <c r="Y64" s="6"/>
      <c r="Z64" s="6"/>
      <c r="AA64" s="6"/>
      <c r="AB64" s="6"/>
      <c r="AC64" s="6"/>
      <c r="AD64" s="6"/>
      <c r="AE64" s="6"/>
      <c r="AF64" s="38"/>
      <c r="AG64" s="33"/>
      <c r="AH64" s="33"/>
      <c r="AI64" s="33"/>
      <c r="AJ64" s="33"/>
      <c r="AK64" s="33"/>
      <c r="AL64" s="33"/>
      <c r="AM64" s="33"/>
      <c r="AN64" s="32"/>
      <c r="AO64" s="33"/>
      <c r="AP64" s="33"/>
      <c r="AQ64" s="33"/>
      <c r="AR64" s="117"/>
      <c r="AS64" s="117"/>
      <c r="AT64" s="34"/>
      <c r="AU64" s="14"/>
      <c r="AV64" s="14"/>
      <c r="AW64" s="14"/>
      <c r="AX64" s="12"/>
      <c r="AY64" s="13"/>
      <c r="AZ64" s="14"/>
      <c r="BA64" s="14"/>
      <c r="BB64" s="12"/>
      <c r="BC64" s="1"/>
    </row>
    <row r="65" spans="1:55" ht="12.6" customHeight="1" x14ac:dyDescent="0.25">
      <c r="A65" s="89"/>
      <c r="B65" s="70"/>
      <c r="C65" s="91"/>
      <c r="E65" s="69"/>
      <c r="G65" s="71"/>
      <c r="H65" s="71"/>
      <c r="I65" s="71"/>
      <c r="J65" s="71"/>
      <c r="K65" s="71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66"/>
    </row>
    <row r="66" spans="1:55" ht="16.2" customHeight="1" x14ac:dyDescent="0.3">
      <c r="A66" s="92" t="s">
        <v>117</v>
      </c>
      <c r="B66" s="93" t="s">
        <v>81</v>
      </c>
      <c r="C66" s="94">
        <v>12</v>
      </c>
      <c r="D66" s="95"/>
      <c r="E66" s="94">
        <v>15</v>
      </c>
      <c r="F66" s="95"/>
      <c r="G66" s="94">
        <v>23</v>
      </c>
      <c r="H66" s="94"/>
      <c r="I66" s="94"/>
      <c r="J66" s="94"/>
      <c r="K66" s="94"/>
      <c r="L66" s="94">
        <f>COUNTA(L49:L64)</f>
        <v>5</v>
      </c>
      <c r="M66" s="94">
        <f t="shared" ref="M66:AE66" si="22">COUNTA(M49:M64)</f>
        <v>0</v>
      </c>
      <c r="N66" s="94">
        <f t="shared" si="22"/>
        <v>5</v>
      </c>
      <c r="O66" s="94">
        <f t="shared" si="22"/>
        <v>0</v>
      </c>
      <c r="P66" s="94">
        <f t="shared" si="22"/>
        <v>11</v>
      </c>
      <c r="Q66" s="94">
        <f t="shared" si="22"/>
        <v>0</v>
      </c>
      <c r="R66" s="94">
        <f t="shared" si="22"/>
        <v>7</v>
      </c>
      <c r="S66" s="94">
        <f t="shared" si="22"/>
        <v>0</v>
      </c>
      <c r="T66" s="94">
        <f t="shared" si="22"/>
        <v>13</v>
      </c>
      <c r="U66" s="94">
        <f t="shared" si="22"/>
        <v>0</v>
      </c>
      <c r="V66" s="94">
        <f t="shared" si="22"/>
        <v>0</v>
      </c>
      <c r="W66" s="94">
        <f t="shared" si="22"/>
        <v>10</v>
      </c>
      <c r="X66" s="94">
        <f t="shared" si="22"/>
        <v>0</v>
      </c>
      <c r="Y66" s="94">
        <f t="shared" si="22"/>
        <v>5</v>
      </c>
      <c r="Z66" s="94">
        <f t="shared" si="22"/>
        <v>0</v>
      </c>
      <c r="AA66" s="94">
        <f t="shared" si="22"/>
        <v>9</v>
      </c>
      <c r="AB66" s="94">
        <f t="shared" si="22"/>
        <v>0</v>
      </c>
      <c r="AC66" s="94">
        <f t="shared" si="22"/>
        <v>5</v>
      </c>
      <c r="AD66" s="94">
        <f t="shared" si="22"/>
        <v>0</v>
      </c>
      <c r="AE66" s="94">
        <f t="shared" si="22"/>
        <v>9</v>
      </c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66"/>
      <c r="AQ66" s="90"/>
      <c r="AR66" s="90"/>
      <c r="AS66" s="90"/>
      <c r="AT66" s="66"/>
      <c r="AU66" s="90"/>
    </row>
    <row r="67" spans="1:55" ht="23.4" customHeight="1" x14ac:dyDescent="0.3">
      <c r="A67" s="71"/>
      <c r="B67" s="96"/>
      <c r="C67" s="90"/>
      <c r="D67" s="66"/>
      <c r="E67" s="90"/>
      <c r="F67" s="66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Q67" s="90"/>
      <c r="AR67" s="90"/>
      <c r="AS67" s="90"/>
      <c r="AU67" s="90"/>
    </row>
    <row r="68" spans="1:55" ht="24" customHeight="1" x14ac:dyDescent="0.3">
      <c r="A68" s="92" t="s">
        <v>119</v>
      </c>
      <c r="B68" s="93" t="s">
        <v>81</v>
      </c>
      <c r="C68" s="94"/>
      <c r="D68" s="95"/>
      <c r="E68" s="94"/>
      <c r="F68" s="95"/>
      <c r="G68" s="94"/>
      <c r="H68" s="94"/>
      <c r="I68" s="94"/>
      <c r="J68" s="94"/>
      <c r="K68" s="94"/>
      <c r="L68" s="94">
        <v>14</v>
      </c>
      <c r="M68" s="94"/>
      <c r="N68" s="94">
        <v>13</v>
      </c>
      <c r="O68" s="94"/>
      <c r="P68" s="94">
        <v>15</v>
      </c>
      <c r="Q68" s="94"/>
      <c r="R68" s="94">
        <v>13</v>
      </c>
      <c r="S68" s="94"/>
      <c r="T68" s="94">
        <v>17</v>
      </c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</row>
    <row r="69" spans="1:55" ht="24" customHeight="1" x14ac:dyDescent="0.3">
      <c r="A69" s="71"/>
      <c r="B69" s="96"/>
      <c r="C69" s="90"/>
      <c r="D69" s="66"/>
      <c r="E69" s="90"/>
      <c r="F69" s="66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</row>
    <row r="70" spans="1:55" ht="21" customHeight="1" x14ac:dyDescent="0.3">
      <c r="A70" s="94" t="s">
        <v>119</v>
      </c>
      <c r="B70" s="94" t="s">
        <v>120</v>
      </c>
      <c r="C70" s="97"/>
      <c r="D70" s="97"/>
      <c r="E70" s="97"/>
      <c r="F70" s="97"/>
      <c r="G70" s="97"/>
      <c r="H70" s="97"/>
      <c r="I70" s="97"/>
      <c r="J70" s="97"/>
      <c r="K70" s="97"/>
      <c r="L70" s="97">
        <f>L68/32</f>
        <v>0.4375</v>
      </c>
      <c r="M70" s="97"/>
      <c r="N70" s="97">
        <f>N68/32</f>
        <v>0.40625</v>
      </c>
      <c r="O70" s="97"/>
      <c r="P70" s="97">
        <f>P68/32</f>
        <v>0.46875</v>
      </c>
      <c r="Q70" s="97"/>
      <c r="R70" s="97">
        <f>R68/32</f>
        <v>0.40625</v>
      </c>
      <c r="S70" s="97"/>
      <c r="T70" s="97">
        <f>T68/32</f>
        <v>0.53125</v>
      </c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spans="1:55" ht="21" customHeight="1" x14ac:dyDescent="0.3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</row>
    <row r="72" spans="1:55" ht="19.2" customHeight="1" x14ac:dyDescent="0.3">
      <c r="A72" s="94" t="s">
        <v>118</v>
      </c>
      <c r="B72" s="94" t="s">
        <v>81</v>
      </c>
      <c r="C72" s="94"/>
      <c r="D72" s="94"/>
      <c r="E72" s="94"/>
      <c r="F72" s="94"/>
      <c r="G72" s="94"/>
      <c r="H72" s="94"/>
      <c r="I72" s="94"/>
      <c r="J72" s="94"/>
      <c r="K72" s="94"/>
      <c r="L72" s="94">
        <f>L66+L68</f>
        <v>19</v>
      </c>
      <c r="M72" s="94">
        <f t="shared" ref="M72:AE72" si="23">M66+M68</f>
        <v>0</v>
      </c>
      <c r="N72" s="94">
        <f t="shared" si="23"/>
        <v>18</v>
      </c>
      <c r="O72" s="94">
        <f t="shared" si="23"/>
        <v>0</v>
      </c>
      <c r="P72" s="94">
        <f t="shared" si="23"/>
        <v>26</v>
      </c>
      <c r="Q72" s="94">
        <f t="shared" si="23"/>
        <v>0</v>
      </c>
      <c r="R72" s="94">
        <f t="shared" si="23"/>
        <v>20</v>
      </c>
      <c r="S72" s="94">
        <f t="shared" si="23"/>
        <v>0</v>
      </c>
      <c r="T72" s="94">
        <f t="shared" si="23"/>
        <v>30</v>
      </c>
      <c r="U72" s="94">
        <f t="shared" si="23"/>
        <v>0</v>
      </c>
      <c r="V72" s="94">
        <f t="shared" si="23"/>
        <v>0</v>
      </c>
      <c r="W72" s="94">
        <f t="shared" si="23"/>
        <v>10</v>
      </c>
      <c r="X72" s="94">
        <f t="shared" si="23"/>
        <v>0</v>
      </c>
      <c r="Y72" s="94">
        <f t="shared" si="23"/>
        <v>5</v>
      </c>
      <c r="Z72" s="94">
        <f t="shared" si="23"/>
        <v>0</v>
      </c>
      <c r="AA72" s="94">
        <f t="shared" si="23"/>
        <v>9</v>
      </c>
      <c r="AB72" s="94">
        <f t="shared" si="23"/>
        <v>0</v>
      </c>
      <c r="AC72" s="94">
        <f t="shared" si="23"/>
        <v>5</v>
      </c>
      <c r="AD72" s="94">
        <f t="shared" si="23"/>
        <v>0</v>
      </c>
      <c r="AE72" s="94">
        <f t="shared" si="23"/>
        <v>9</v>
      </c>
    </row>
    <row r="73" spans="1:55" ht="15.6" x14ac:dyDescent="0.3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</row>
    <row r="74" spans="1:55" ht="15.6" x14ac:dyDescent="0.3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</row>
    <row r="75" spans="1:55" ht="15.6" x14ac:dyDescent="0.3">
      <c r="A75" s="119" t="s">
        <v>116</v>
      </c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 t="s">
        <v>111</v>
      </c>
      <c r="M75" s="94"/>
      <c r="N75" s="94" t="s">
        <v>112</v>
      </c>
      <c r="O75" s="94"/>
      <c r="P75" s="94" t="s">
        <v>113</v>
      </c>
      <c r="Q75" s="94"/>
      <c r="R75" s="94" t="s">
        <v>89</v>
      </c>
      <c r="S75" s="94"/>
      <c r="T75" s="94" t="s">
        <v>114</v>
      </c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</row>
    <row r="76" spans="1:55" ht="15.6" x14ac:dyDescent="0.3">
      <c r="A76" s="119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 t="s">
        <v>96</v>
      </c>
      <c r="O76" s="94"/>
      <c r="P76" s="94" t="s">
        <v>88</v>
      </c>
      <c r="Q76" s="94"/>
      <c r="R76" s="94"/>
      <c r="S76" s="94"/>
      <c r="T76" s="94" t="s">
        <v>88</v>
      </c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</row>
    <row r="77" spans="1:55" ht="15.6" x14ac:dyDescent="0.3">
      <c r="A77" s="119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 t="s">
        <v>98</v>
      </c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</row>
    <row r="78" spans="1:55" ht="15.6" x14ac:dyDescent="0.3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</row>
    <row r="79" spans="1:55" ht="15.6" x14ac:dyDescent="0.3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</row>
    <row r="80" spans="1:55" ht="15.6" x14ac:dyDescent="0.3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</row>
    <row r="81" spans="1:31" ht="15.6" x14ac:dyDescent="0.3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</row>
    <row r="82" spans="1:31" ht="15.6" x14ac:dyDescent="0.3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</row>
    <row r="83" spans="1:31" ht="15.6" x14ac:dyDescent="0.3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</row>
    <row r="84" spans="1:31" ht="15.6" x14ac:dyDescent="0.3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</row>
  </sheetData>
  <autoFilter ref="A3:BD68" xr:uid="{BC6B65E7-0CE2-49DC-87EC-6FF58E5412D3}"/>
  <sortState ref="A3:AU43">
    <sortCondition ref="A3:A43"/>
  </sortState>
  <mergeCells count="14">
    <mergeCell ref="W1:AE1"/>
    <mergeCell ref="L1:V1"/>
    <mergeCell ref="AY2:BB2"/>
    <mergeCell ref="AF2:AM2"/>
    <mergeCell ref="AN2:AT2"/>
    <mergeCell ref="AU2:AX2"/>
    <mergeCell ref="L2:T2"/>
    <mergeCell ref="AF1:AM1"/>
    <mergeCell ref="AN1:AT1"/>
    <mergeCell ref="A75:A77"/>
    <mergeCell ref="A5:B5"/>
    <mergeCell ref="A6:B6"/>
    <mergeCell ref="C1:K1"/>
    <mergeCell ref="A4:B4"/>
  </mergeCells>
  <phoneticPr fontId="1" type="noConversion"/>
  <conditionalFormatting sqref="E7:E22 E25:E48">
    <cfRule type="cellIs" dxfId="417" priority="419" operator="equal">
      <formula>"Absence"</formula>
    </cfRule>
    <cfRule type="cellIs" dxfId="416" priority="420" operator="equal">
      <formula>"TT Evaluator"</formula>
    </cfRule>
    <cfRule type="cellIs" dxfId="415" priority="421" operator="equal">
      <formula>"IE"</formula>
    </cfRule>
    <cfRule type="cellIs" dxfId="414" priority="422" operator="equal">
      <formula>"Timer"</formula>
    </cfRule>
    <cfRule type="cellIs" dxfId="413" priority="423" operator="equal">
      <formula>"TT-master"</formula>
    </cfRule>
    <cfRule type="cellIs" dxfId="412" priority="424" operator="equal">
      <formula>"Attendance"</formula>
    </cfRule>
    <cfRule type="cellIs" dxfId="411" priority="425" operator="equal">
      <formula>"Speaker"</formula>
    </cfRule>
    <cfRule type="cellIs" dxfId="410" priority="427" operator="equal">
      <formula>"Grammarian"</formula>
    </cfRule>
    <cfRule type="cellIs" dxfId="409" priority="428" operator="equal">
      <formula>"GE"</formula>
    </cfRule>
    <cfRule type="cellIs" dxfId="408" priority="429" operator="equal">
      <formula>"TME"</formula>
    </cfRule>
    <cfRule type="cellIs" dxfId="407" priority="430" operator="equal">
      <formula>"Ah-counter"</formula>
    </cfRule>
  </conditionalFormatting>
  <conditionalFormatting sqref="C7:C9">
    <cfRule type="cellIs" dxfId="406" priority="397" operator="equal">
      <formula>"Absence"</formula>
    </cfRule>
    <cfRule type="cellIs" dxfId="405" priority="398" operator="equal">
      <formula>"TT Evaluator"</formula>
    </cfRule>
    <cfRule type="cellIs" dxfId="404" priority="399" operator="equal">
      <formula>"IE"</formula>
    </cfRule>
    <cfRule type="cellIs" dxfId="403" priority="400" operator="equal">
      <formula>"Timer"</formula>
    </cfRule>
    <cfRule type="cellIs" dxfId="402" priority="401" operator="equal">
      <formula>"TT-master"</formula>
    </cfRule>
    <cfRule type="cellIs" dxfId="401" priority="402" operator="equal">
      <formula>"Attendance"</formula>
    </cfRule>
    <cfRule type="cellIs" dxfId="400" priority="403" operator="equal">
      <formula>"Speaker"</formula>
    </cfRule>
    <cfRule type="cellIs" dxfId="399" priority="404" operator="equal">
      <formula>"Grammarian"</formula>
    </cfRule>
    <cfRule type="cellIs" dxfId="398" priority="405" operator="equal">
      <formula>"GE"</formula>
    </cfRule>
    <cfRule type="cellIs" dxfId="397" priority="406" operator="equal">
      <formula>"TME"</formula>
    </cfRule>
    <cfRule type="cellIs" dxfId="396" priority="407" operator="equal">
      <formula>"Ah-counter"</formula>
    </cfRule>
  </conditionalFormatting>
  <conditionalFormatting sqref="C11:C14">
    <cfRule type="cellIs" dxfId="395" priority="386" operator="equal">
      <formula>"Absence"</formula>
    </cfRule>
    <cfRule type="cellIs" dxfId="394" priority="387" operator="equal">
      <formula>"TT Evaluator"</formula>
    </cfRule>
    <cfRule type="cellIs" dxfId="393" priority="388" operator="equal">
      <formula>"IE"</formula>
    </cfRule>
    <cfRule type="cellIs" dxfId="392" priority="389" operator="equal">
      <formula>"Timer"</formula>
    </cfRule>
    <cfRule type="cellIs" dxfId="391" priority="390" operator="equal">
      <formula>"TT-master"</formula>
    </cfRule>
    <cfRule type="cellIs" dxfId="390" priority="391" operator="equal">
      <formula>"Attendance"</formula>
    </cfRule>
    <cfRule type="cellIs" dxfId="389" priority="392" operator="equal">
      <formula>"Speaker"</formula>
    </cfRule>
    <cfRule type="cellIs" dxfId="388" priority="393" operator="equal">
      <formula>"Grammarian"</formula>
    </cfRule>
    <cfRule type="cellIs" dxfId="387" priority="394" operator="equal">
      <formula>"GE"</formula>
    </cfRule>
    <cfRule type="cellIs" dxfId="386" priority="395" operator="equal">
      <formula>"TME"</formula>
    </cfRule>
    <cfRule type="cellIs" dxfId="385" priority="396" operator="equal">
      <formula>"Ah-counter"</formula>
    </cfRule>
  </conditionalFormatting>
  <conditionalFormatting sqref="C17:C28">
    <cfRule type="cellIs" dxfId="384" priority="375" operator="equal">
      <formula>"Absence"</formula>
    </cfRule>
    <cfRule type="cellIs" dxfId="383" priority="376" operator="equal">
      <formula>"TT Evaluator"</formula>
    </cfRule>
    <cfRule type="cellIs" dxfId="382" priority="377" operator="equal">
      <formula>"IE"</formula>
    </cfRule>
    <cfRule type="cellIs" dxfId="381" priority="378" operator="equal">
      <formula>"Timer"</formula>
    </cfRule>
    <cfRule type="cellIs" dxfId="380" priority="379" operator="equal">
      <formula>"TT-master"</formula>
    </cfRule>
    <cfRule type="cellIs" dxfId="379" priority="380" operator="equal">
      <formula>"Attendance"</formula>
    </cfRule>
    <cfRule type="cellIs" dxfId="378" priority="381" operator="equal">
      <formula>"Speaker"</formula>
    </cfRule>
    <cfRule type="cellIs" dxfId="377" priority="382" operator="equal">
      <formula>"Grammarian"</formula>
    </cfRule>
    <cfRule type="cellIs" dxfId="376" priority="383" operator="equal">
      <formula>"GE"</formula>
    </cfRule>
    <cfRule type="cellIs" dxfId="375" priority="384" operator="equal">
      <formula>"TME"</formula>
    </cfRule>
    <cfRule type="cellIs" dxfId="374" priority="385" operator="equal">
      <formula>"Ah-counter"</formula>
    </cfRule>
  </conditionalFormatting>
  <conditionalFormatting sqref="C30">
    <cfRule type="cellIs" dxfId="373" priority="364" operator="equal">
      <formula>"Absence"</formula>
    </cfRule>
    <cfRule type="cellIs" dxfId="372" priority="365" operator="equal">
      <formula>"TT Evaluator"</formula>
    </cfRule>
    <cfRule type="cellIs" dxfId="371" priority="366" operator="equal">
      <formula>"IE"</formula>
    </cfRule>
    <cfRule type="cellIs" dxfId="370" priority="367" operator="equal">
      <formula>"Timer"</formula>
    </cfRule>
    <cfRule type="cellIs" dxfId="369" priority="368" operator="equal">
      <formula>"TT-master"</formula>
    </cfRule>
    <cfRule type="cellIs" dxfId="368" priority="369" operator="equal">
      <formula>"Attendance"</formula>
    </cfRule>
    <cfRule type="cellIs" dxfId="367" priority="370" operator="equal">
      <formula>"Speaker"</formula>
    </cfRule>
    <cfRule type="cellIs" dxfId="366" priority="371" operator="equal">
      <formula>"Grammarian"</formula>
    </cfRule>
    <cfRule type="cellIs" dxfId="365" priority="372" operator="equal">
      <formula>"GE"</formula>
    </cfRule>
    <cfRule type="cellIs" dxfId="364" priority="373" operator="equal">
      <formula>"TME"</formula>
    </cfRule>
    <cfRule type="cellIs" dxfId="363" priority="374" operator="equal">
      <formula>"Ah-counter"</formula>
    </cfRule>
  </conditionalFormatting>
  <conditionalFormatting sqref="C33:C35">
    <cfRule type="cellIs" dxfId="362" priority="353" operator="equal">
      <formula>"Absence"</formula>
    </cfRule>
    <cfRule type="cellIs" dxfId="361" priority="354" operator="equal">
      <formula>"TT Evaluator"</formula>
    </cfRule>
    <cfRule type="cellIs" dxfId="360" priority="355" operator="equal">
      <formula>"IE"</formula>
    </cfRule>
    <cfRule type="cellIs" dxfId="359" priority="356" operator="equal">
      <formula>"Timer"</formula>
    </cfRule>
    <cfRule type="cellIs" dxfId="358" priority="357" operator="equal">
      <formula>"TT-master"</formula>
    </cfRule>
    <cfRule type="cellIs" dxfId="357" priority="358" operator="equal">
      <formula>"Attendance"</formula>
    </cfRule>
    <cfRule type="cellIs" dxfId="356" priority="359" operator="equal">
      <formula>"Speaker"</formula>
    </cfRule>
    <cfRule type="cellIs" dxfId="355" priority="360" operator="equal">
      <formula>"Grammarian"</formula>
    </cfRule>
    <cfRule type="cellIs" dxfId="354" priority="361" operator="equal">
      <formula>"GE"</formula>
    </cfRule>
    <cfRule type="cellIs" dxfId="353" priority="362" operator="equal">
      <formula>"TME"</formula>
    </cfRule>
    <cfRule type="cellIs" dxfId="352" priority="363" operator="equal">
      <formula>"Ah-counter"</formula>
    </cfRule>
  </conditionalFormatting>
  <conditionalFormatting sqref="C39:C41">
    <cfRule type="cellIs" dxfId="351" priority="342" operator="equal">
      <formula>"Absence"</formula>
    </cfRule>
    <cfRule type="cellIs" dxfId="350" priority="343" operator="equal">
      <formula>"TT Evaluator"</formula>
    </cfRule>
    <cfRule type="cellIs" dxfId="349" priority="344" operator="equal">
      <formula>"IE"</formula>
    </cfRule>
    <cfRule type="cellIs" dxfId="348" priority="345" operator="equal">
      <formula>"Timer"</formula>
    </cfRule>
    <cfRule type="cellIs" dxfId="347" priority="346" operator="equal">
      <formula>"TT-master"</formula>
    </cfRule>
    <cfRule type="cellIs" dxfId="346" priority="347" operator="equal">
      <formula>"Attendance"</formula>
    </cfRule>
    <cfRule type="cellIs" dxfId="345" priority="348" operator="equal">
      <formula>"Speaker"</formula>
    </cfRule>
    <cfRule type="cellIs" dxfId="344" priority="349" operator="equal">
      <formula>"Grammarian"</formula>
    </cfRule>
    <cfRule type="cellIs" dxfId="343" priority="350" operator="equal">
      <formula>"GE"</formula>
    </cfRule>
    <cfRule type="cellIs" dxfId="342" priority="351" operator="equal">
      <formula>"TME"</formula>
    </cfRule>
    <cfRule type="cellIs" dxfId="341" priority="352" operator="equal">
      <formula>"Ah-counter"</formula>
    </cfRule>
  </conditionalFormatting>
  <conditionalFormatting sqref="C43">
    <cfRule type="cellIs" dxfId="340" priority="331" operator="equal">
      <formula>"Absence"</formula>
    </cfRule>
    <cfRule type="cellIs" dxfId="339" priority="332" operator="equal">
      <formula>"TT Evaluator"</formula>
    </cfRule>
    <cfRule type="cellIs" dxfId="338" priority="333" operator="equal">
      <formula>"IE"</formula>
    </cfRule>
    <cfRule type="cellIs" dxfId="337" priority="334" operator="equal">
      <formula>"Timer"</formula>
    </cfRule>
    <cfRule type="cellIs" dxfId="336" priority="335" operator="equal">
      <formula>"TT-master"</formula>
    </cfRule>
    <cfRule type="cellIs" dxfId="335" priority="336" operator="equal">
      <formula>"Attendance"</formula>
    </cfRule>
    <cfRule type="cellIs" dxfId="334" priority="337" operator="equal">
      <formula>"Speaker"</formula>
    </cfRule>
    <cfRule type="cellIs" dxfId="333" priority="338" operator="equal">
      <formula>"Grammarian"</formula>
    </cfRule>
    <cfRule type="cellIs" dxfId="332" priority="339" operator="equal">
      <formula>"GE"</formula>
    </cfRule>
    <cfRule type="cellIs" dxfId="331" priority="340" operator="equal">
      <formula>"TME"</formula>
    </cfRule>
    <cfRule type="cellIs" dxfId="330" priority="341" operator="equal">
      <formula>"Ah-counter"</formula>
    </cfRule>
  </conditionalFormatting>
  <conditionalFormatting sqref="C46">
    <cfRule type="cellIs" dxfId="329" priority="320" operator="equal">
      <formula>"Absence"</formula>
    </cfRule>
    <cfRule type="cellIs" dxfId="328" priority="321" operator="equal">
      <formula>"TT Evaluator"</formula>
    </cfRule>
    <cfRule type="cellIs" dxfId="327" priority="322" operator="equal">
      <formula>"IE"</formula>
    </cfRule>
    <cfRule type="cellIs" dxfId="326" priority="323" operator="equal">
      <formula>"Timer"</formula>
    </cfRule>
    <cfRule type="cellIs" dxfId="325" priority="324" operator="equal">
      <formula>"TT-master"</formula>
    </cfRule>
    <cfRule type="cellIs" dxfId="324" priority="325" operator="equal">
      <formula>"Attendance"</formula>
    </cfRule>
    <cfRule type="cellIs" dxfId="323" priority="326" operator="equal">
      <formula>"Speaker"</formula>
    </cfRule>
    <cfRule type="cellIs" dxfId="322" priority="327" operator="equal">
      <formula>"Grammarian"</formula>
    </cfRule>
    <cfRule type="cellIs" dxfId="321" priority="328" operator="equal">
      <formula>"GE"</formula>
    </cfRule>
    <cfRule type="cellIs" dxfId="320" priority="329" operator="equal">
      <formula>"TME"</formula>
    </cfRule>
    <cfRule type="cellIs" dxfId="319" priority="330" operator="equal">
      <formula>"Ah-counter"</formula>
    </cfRule>
  </conditionalFormatting>
  <conditionalFormatting sqref="C10">
    <cfRule type="cellIs" dxfId="318" priority="309" operator="equal">
      <formula>"Absence"</formula>
    </cfRule>
    <cfRule type="cellIs" dxfId="317" priority="310" operator="equal">
      <formula>"TT Evaluator"</formula>
    </cfRule>
    <cfRule type="cellIs" dxfId="316" priority="311" operator="equal">
      <formula>"IE"</formula>
    </cfRule>
    <cfRule type="cellIs" dxfId="315" priority="312" operator="equal">
      <formula>"Timer"</formula>
    </cfRule>
    <cfRule type="cellIs" dxfId="314" priority="313" operator="equal">
      <formula>"TT-master"</formula>
    </cfRule>
    <cfRule type="cellIs" dxfId="313" priority="314" operator="equal">
      <formula>"Attendance"</formula>
    </cfRule>
    <cfRule type="cellIs" dxfId="312" priority="315" operator="equal">
      <formula>"Speaker"</formula>
    </cfRule>
    <cfRule type="cellIs" dxfId="311" priority="316" operator="equal">
      <formula>"Grammarian"</formula>
    </cfRule>
    <cfRule type="cellIs" dxfId="310" priority="317" operator="equal">
      <formula>"GE"</formula>
    </cfRule>
    <cfRule type="cellIs" dxfId="309" priority="318" operator="equal">
      <formula>"TME"</formula>
    </cfRule>
    <cfRule type="cellIs" dxfId="308" priority="319" operator="equal">
      <formula>"Ah-counter"</formula>
    </cfRule>
  </conditionalFormatting>
  <conditionalFormatting sqref="C15:C16">
    <cfRule type="cellIs" dxfId="307" priority="298" operator="equal">
      <formula>"Absence"</formula>
    </cfRule>
    <cfRule type="cellIs" dxfId="306" priority="299" operator="equal">
      <formula>"TT Evaluator"</formula>
    </cfRule>
    <cfRule type="cellIs" dxfId="305" priority="300" operator="equal">
      <formula>"IE"</formula>
    </cfRule>
    <cfRule type="cellIs" dxfId="304" priority="301" operator="equal">
      <formula>"Timer"</formula>
    </cfRule>
    <cfRule type="cellIs" dxfId="303" priority="302" operator="equal">
      <formula>"TT-master"</formula>
    </cfRule>
    <cfRule type="cellIs" dxfId="302" priority="303" operator="equal">
      <formula>"Attendance"</formula>
    </cfRule>
    <cfRule type="cellIs" dxfId="301" priority="304" operator="equal">
      <formula>"Speaker"</formula>
    </cfRule>
    <cfRule type="cellIs" dxfId="300" priority="305" operator="equal">
      <formula>"Grammarian"</formula>
    </cfRule>
    <cfRule type="cellIs" dxfId="299" priority="306" operator="equal">
      <formula>"GE"</formula>
    </cfRule>
    <cfRule type="cellIs" dxfId="298" priority="307" operator="equal">
      <formula>"TME"</formula>
    </cfRule>
    <cfRule type="cellIs" dxfId="297" priority="308" operator="equal">
      <formula>"Ah-counter"</formula>
    </cfRule>
  </conditionalFormatting>
  <conditionalFormatting sqref="C29">
    <cfRule type="cellIs" dxfId="296" priority="287" operator="equal">
      <formula>"Absence"</formula>
    </cfRule>
    <cfRule type="cellIs" dxfId="295" priority="288" operator="equal">
      <formula>"TT Evaluator"</formula>
    </cfRule>
    <cfRule type="cellIs" dxfId="294" priority="289" operator="equal">
      <formula>"IE"</formula>
    </cfRule>
    <cfRule type="cellIs" dxfId="293" priority="290" operator="equal">
      <formula>"Timer"</formula>
    </cfRule>
    <cfRule type="cellIs" dxfId="292" priority="291" operator="equal">
      <formula>"TT-master"</formula>
    </cfRule>
    <cfRule type="cellIs" dxfId="291" priority="292" operator="equal">
      <formula>"Attendance"</formula>
    </cfRule>
    <cfRule type="cellIs" dxfId="290" priority="293" operator="equal">
      <formula>"Speaker"</formula>
    </cfRule>
    <cfRule type="cellIs" dxfId="289" priority="294" operator="equal">
      <formula>"Grammarian"</formula>
    </cfRule>
    <cfRule type="cellIs" dxfId="288" priority="295" operator="equal">
      <formula>"GE"</formula>
    </cfRule>
    <cfRule type="cellIs" dxfId="287" priority="296" operator="equal">
      <formula>"TME"</formula>
    </cfRule>
    <cfRule type="cellIs" dxfId="286" priority="297" operator="equal">
      <formula>"Ah-counter"</formula>
    </cfRule>
  </conditionalFormatting>
  <conditionalFormatting sqref="C36">
    <cfRule type="cellIs" dxfId="285" priority="276" operator="equal">
      <formula>"Absence"</formula>
    </cfRule>
    <cfRule type="cellIs" dxfId="284" priority="277" operator="equal">
      <formula>"TT Evaluator"</formula>
    </cfRule>
    <cfRule type="cellIs" dxfId="283" priority="278" operator="equal">
      <formula>"IE"</formula>
    </cfRule>
    <cfRule type="cellIs" dxfId="282" priority="279" operator="equal">
      <formula>"Timer"</formula>
    </cfRule>
    <cfRule type="cellIs" dxfId="281" priority="280" operator="equal">
      <formula>"TT-master"</formula>
    </cfRule>
    <cfRule type="cellIs" dxfId="280" priority="281" operator="equal">
      <formula>"Attendance"</formula>
    </cfRule>
    <cfRule type="cellIs" dxfId="279" priority="282" operator="equal">
      <formula>"Speaker"</formula>
    </cfRule>
    <cfRule type="cellIs" dxfId="278" priority="283" operator="equal">
      <formula>"Grammarian"</formula>
    </cfRule>
    <cfRule type="cellIs" dxfId="277" priority="284" operator="equal">
      <formula>"GE"</formula>
    </cfRule>
    <cfRule type="cellIs" dxfId="276" priority="285" operator="equal">
      <formula>"TME"</formula>
    </cfRule>
    <cfRule type="cellIs" dxfId="275" priority="286" operator="equal">
      <formula>"Ah-counter"</formula>
    </cfRule>
  </conditionalFormatting>
  <conditionalFormatting sqref="C47">
    <cfRule type="cellIs" dxfId="274" priority="265" operator="equal">
      <formula>"Absence"</formula>
    </cfRule>
    <cfRule type="cellIs" dxfId="273" priority="266" operator="equal">
      <formula>"TT Evaluator"</formula>
    </cfRule>
    <cfRule type="cellIs" dxfId="272" priority="267" operator="equal">
      <formula>"IE"</formula>
    </cfRule>
    <cfRule type="cellIs" dxfId="271" priority="268" operator="equal">
      <formula>"Timer"</formula>
    </cfRule>
    <cfRule type="cellIs" dxfId="270" priority="269" operator="equal">
      <formula>"TT-master"</formula>
    </cfRule>
    <cfRule type="cellIs" dxfId="269" priority="270" operator="equal">
      <formula>"Attendance"</formula>
    </cfRule>
    <cfRule type="cellIs" dxfId="268" priority="271" operator="equal">
      <formula>"Speaker"</formula>
    </cfRule>
    <cfRule type="cellIs" dxfId="267" priority="272" operator="equal">
      <formula>"Grammarian"</formula>
    </cfRule>
    <cfRule type="cellIs" dxfId="266" priority="273" operator="equal">
      <formula>"GE"</formula>
    </cfRule>
    <cfRule type="cellIs" dxfId="265" priority="274" operator="equal">
      <formula>"TME"</formula>
    </cfRule>
    <cfRule type="cellIs" dxfId="264" priority="275" operator="equal">
      <formula>"Ah-counter"</formula>
    </cfRule>
  </conditionalFormatting>
  <conditionalFormatting sqref="C48">
    <cfRule type="cellIs" dxfId="263" priority="254" operator="equal">
      <formula>"Absence"</formula>
    </cfRule>
    <cfRule type="cellIs" dxfId="262" priority="255" operator="equal">
      <formula>"TT Evaluator"</formula>
    </cfRule>
    <cfRule type="cellIs" dxfId="261" priority="256" operator="equal">
      <formula>"IE"</formula>
    </cfRule>
    <cfRule type="cellIs" dxfId="260" priority="257" operator="equal">
      <formula>"Timer"</formula>
    </cfRule>
    <cfRule type="cellIs" dxfId="259" priority="258" operator="equal">
      <formula>"TT-master"</formula>
    </cfRule>
    <cfRule type="cellIs" dxfId="258" priority="259" operator="equal">
      <formula>"Attendance"</formula>
    </cfRule>
    <cfRule type="cellIs" dxfId="257" priority="260" operator="equal">
      <formula>"Speaker"</formula>
    </cfRule>
    <cfRule type="cellIs" dxfId="256" priority="261" operator="equal">
      <formula>"Grammarian"</formula>
    </cfRule>
    <cfRule type="cellIs" dxfId="255" priority="262" operator="equal">
      <formula>"GE"</formula>
    </cfRule>
    <cfRule type="cellIs" dxfId="254" priority="263" operator="equal">
      <formula>"TME"</formula>
    </cfRule>
    <cfRule type="cellIs" dxfId="253" priority="264" operator="equal">
      <formula>"Ah-counter"</formula>
    </cfRule>
  </conditionalFormatting>
  <conditionalFormatting sqref="C31">
    <cfRule type="cellIs" dxfId="252" priority="243" operator="equal">
      <formula>"Absence"</formula>
    </cfRule>
    <cfRule type="cellIs" dxfId="251" priority="244" operator="equal">
      <formula>"TT Evaluator"</formula>
    </cfRule>
    <cfRule type="cellIs" dxfId="250" priority="245" operator="equal">
      <formula>"IE"</formula>
    </cfRule>
    <cfRule type="cellIs" dxfId="249" priority="246" operator="equal">
      <formula>"Timer"</formula>
    </cfRule>
    <cfRule type="cellIs" dxfId="248" priority="247" operator="equal">
      <formula>"TT-master"</formula>
    </cfRule>
    <cfRule type="cellIs" dxfId="247" priority="248" operator="equal">
      <formula>"Attendance"</formula>
    </cfRule>
    <cfRule type="cellIs" dxfId="246" priority="249" operator="equal">
      <formula>"Speaker"</formula>
    </cfRule>
    <cfRule type="cellIs" dxfId="245" priority="250" operator="equal">
      <formula>"Grammarian"</formula>
    </cfRule>
    <cfRule type="cellIs" dxfId="244" priority="251" operator="equal">
      <formula>"GE"</formula>
    </cfRule>
    <cfRule type="cellIs" dxfId="243" priority="252" operator="equal">
      <formula>"TME"</formula>
    </cfRule>
    <cfRule type="cellIs" dxfId="242" priority="253" operator="equal">
      <formula>"Ah-counter"</formula>
    </cfRule>
  </conditionalFormatting>
  <conditionalFormatting sqref="C32">
    <cfRule type="cellIs" dxfId="241" priority="232" operator="equal">
      <formula>"Absence"</formula>
    </cfRule>
    <cfRule type="cellIs" dxfId="240" priority="233" operator="equal">
      <formula>"TT Evaluator"</formula>
    </cfRule>
    <cfRule type="cellIs" dxfId="239" priority="234" operator="equal">
      <formula>"IE"</formula>
    </cfRule>
    <cfRule type="cellIs" dxfId="238" priority="235" operator="equal">
      <formula>"Timer"</formula>
    </cfRule>
    <cfRule type="cellIs" dxfId="237" priority="236" operator="equal">
      <formula>"TT-master"</formula>
    </cfRule>
    <cfRule type="cellIs" dxfId="236" priority="237" operator="equal">
      <formula>"Attendance"</formula>
    </cfRule>
    <cfRule type="cellIs" dxfId="235" priority="238" operator="equal">
      <formula>"Speaker"</formula>
    </cfRule>
    <cfRule type="cellIs" dxfId="234" priority="239" operator="equal">
      <formula>"Grammarian"</formula>
    </cfRule>
    <cfRule type="cellIs" dxfId="233" priority="240" operator="equal">
      <formula>"GE"</formula>
    </cfRule>
    <cfRule type="cellIs" dxfId="232" priority="241" operator="equal">
      <formula>"TME"</formula>
    </cfRule>
    <cfRule type="cellIs" dxfId="231" priority="242" operator="equal">
      <formula>"Ah-counter"</formula>
    </cfRule>
  </conditionalFormatting>
  <conditionalFormatting sqref="C42">
    <cfRule type="cellIs" dxfId="230" priority="221" operator="equal">
      <formula>"Absence"</formula>
    </cfRule>
    <cfRule type="cellIs" dxfId="229" priority="222" operator="equal">
      <formula>"TT Evaluator"</formula>
    </cfRule>
    <cfRule type="cellIs" dxfId="228" priority="223" operator="equal">
      <formula>"IE"</formula>
    </cfRule>
    <cfRule type="cellIs" dxfId="227" priority="224" operator="equal">
      <formula>"Timer"</formula>
    </cfRule>
    <cfRule type="cellIs" dxfId="226" priority="225" operator="equal">
      <formula>"TT-master"</formula>
    </cfRule>
    <cfRule type="cellIs" dxfId="225" priority="226" operator="equal">
      <formula>"Attendance"</formula>
    </cfRule>
    <cfRule type="cellIs" dxfId="224" priority="227" operator="equal">
      <formula>"Speaker"</formula>
    </cfRule>
    <cfRule type="cellIs" dxfId="223" priority="228" operator="equal">
      <formula>"Grammarian"</formula>
    </cfRule>
    <cfRule type="cellIs" dxfId="222" priority="229" operator="equal">
      <formula>"GE"</formula>
    </cfRule>
    <cfRule type="cellIs" dxfId="221" priority="230" operator="equal">
      <formula>"TME"</formula>
    </cfRule>
    <cfRule type="cellIs" dxfId="220" priority="231" operator="equal">
      <formula>"Ah-counter"</formula>
    </cfRule>
  </conditionalFormatting>
  <conditionalFormatting sqref="C44">
    <cfRule type="cellIs" dxfId="219" priority="210" operator="equal">
      <formula>"Absence"</formula>
    </cfRule>
    <cfRule type="cellIs" dxfId="218" priority="211" operator="equal">
      <formula>"TT Evaluator"</formula>
    </cfRule>
    <cfRule type="cellIs" dxfId="217" priority="212" operator="equal">
      <formula>"IE"</formula>
    </cfRule>
    <cfRule type="cellIs" dxfId="216" priority="213" operator="equal">
      <formula>"Timer"</formula>
    </cfRule>
    <cfRule type="cellIs" dxfId="215" priority="214" operator="equal">
      <formula>"TT-master"</formula>
    </cfRule>
    <cfRule type="cellIs" dxfId="214" priority="215" operator="equal">
      <formula>"Attendance"</formula>
    </cfRule>
    <cfRule type="cellIs" dxfId="213" priority="216" operator="equal">
      <formula>"Speaker"</formula>
    </cfRule>
    <cfRule type="cellIs" dxfId="212" priority="217" operator="equal">
      <formula>"Grammarian"</formula>
    </cfRule>
    <cfRule type="cellIs" dxfId="211" priority="218" operator="equal">
      <formula>"GE"</formula>
    </cfRule>
    <cfRule type="cellIs" dxfId="210" priority="219" operator="equal">
      <formula>"TME"</formula>
    </cfRule>
    <cfRule type="cellIs" dxfId="209" priority="220" operator="equal">
      <formula>"Ah-counter"</formula>
    </cfRule>
  </conditionalFormatting>
  <conditionalFormatting sqref="G7:G48">
    <cfRule type="cellIs" dxfId="208" priority="199" operator="equal">
      <formula>"Absence"</formula>
    </cfRule>
    <cfRule type="cellIs" dxfId="207" priority="200" operator="equal">
      <formula>"TT Evaluator"</formula>
    </cfRule>
    <cfRule type="cellIs" dxfId="206" priority="201" operator="equal">
      <formula>"IE"</formula>
    </cfRule>
    <cfRule type="cellIs" dxfId="205" priority="202" operator="equal">
      <formula>"Timer"</formula>
    </cfRule>
    <cfRule type="cellIs" dxfId="204" priority="203" operator="equal">
      <formula>"TT-master"</formula>
    </cfRule>
    <cfRule type="cellIs" dxfId="203" priority="204" operator="equal">
      <formula>"Attendance"</formula>
    </cfRule>
    <cfRule type="cellIs" dxfId="202" priority="205" operator="equal">
      <formula>"Speaker"</formula>
    </cfRule>
    <cfRule type="cellIs" dxfId="201" priority="206" operator="equal">
      <formula>"Grammarian"</formula>
    </cfRule>
    <cfRule type="cellIs" dxfId="200" priority="207" operator="equal">
      <formula>"GE"</formula>
    </cfRule>
    <cfRule type="cellIs" dxfId="199" priority="208" operator="equal">
      <formula>"TME"</formula>
    </cfRule>
    <cfRule type="cellIs" dxfId="198" priority="209" operator="equal">
      <formula>"Ah-counter"</formula>
    </cfRule>
  </conditionalFormatting>
  <conditionalFormatting sqref="E23:E24">
    <cfRule type="cellIs" dxfId="197" priority="188" operator="equal">
      <formula>"Absence"</formula>
    </cfRule>
    <cfRule type="cellIs" dxfId="196" priority="189" operator="equal">
      <formula>"TT Evaluator"</formula>
    </cfRule>
    <cfRule type="cellIs" dxfId="195" priority="190" operator="equal">
      <formula>"IE"</formula>
    </cfRule>
    <cfRule type="cellIs" dxfId="194" priority="191" operator="equal">
      <formula>"Timer"</formula>
    </cfRule>
    <cfRule type="cellIs" dxfId="193" priority="192" operator="equal">
      <formula>"TT-master"</formula>
    </cfRule>
    <cfRule type="cellIs" dxfId="192" priority="193" operator="equal">
      <formula>"Attendance"</formula>
    </cfRule>
    <cfRule type="cellIs" dxfId="191" priority="194" operator="equal">
      <formula>"Speaker"</formula>
    </cfRule>
    <cfRule type="cellIs" dxfId="190" priority="195" operator="equal">
      <formula>"Grammarian"</formula>
    </cfRule>
    <cfRule type="cellIs" dxfId="189" priority="196" operator="equal">
      <formula>"GE"</formula>
    </cfRule>
    <cfRule type="cellIs" dxfId="188" priority="197" operator="equal">
      <formula>"TME"</formula>
    </cfRule>
    <cfRule type="cellIs" dxfId="187" priority="198" operator="equal">
      <formula>"Ah-counter"</formula>
    </cfRule>
  </conditionalFormatting>
  <conditionalFormatting sqref="I7:I48">
    <cfRule type="cellIs" dxfId="186" priority="177" operator="equal">
      <formula>"Absence"</formula>
    </cfRule>
    <cfRule type="cellIs" dxfId="185" priority="178" operator="equal">
      <formula>"TT Evaluator"</formula>
    </cfRule>
    <cfRule type="cellIs" dxfId="184" priority="179" operator="equal">
      <formula>"IE"</formula>
    </cfRule>
    <cfRule type="cellIs" dxfId="183" priority="180" operator="equal">
      <formula>"Timer"</formula>
    </cfRule>
    <cfRule type="cellIs" dxfId="182" priority="181" operator="equal">
      <formula>"TT-master"</formula>
    </cfRule>
    <cfRule type="cellIs" dxfId="181" priority="182" operator="equal">
      <formula>"Attendance"</formula>
    </cfRule>
    <cfRule type="cellIs" dxfId="180" priority="183" operator="equal">
      <formula>"Speaker"</formula>
    </cfRule>
    <cfRule type="cellIs" dxfId="179" priority="184" operator="equal">
      <formula>"Grammarian"</formula>
    </cfRule>
    <cfRule type="cellIs" dxfId="178" priority="185" operator="equal">
      <formula>"GE"</formula>
    </cfRule>
    <cfRule type="cellIs" dxfId="177" priority="186" operator="equal">
      <formula>"TME"</formula>
    </cfRule>
    <cfRule type="cellIs" dxfId="176" priority="187" operator="equal">
      <formula>"Ah-counter"</formula>
    </cfRule>
  </conditionalFormatting>
  <conditionalFormatting sqref="L7:L48">
    <cfRule type="cellIs" dxfId="175" priority="166" operator="equal">
      <formula>"Absence"</formula>
    </cfRule>
    <cfRule type="cellIs" dxfId="174" priority="167" operator="equal">
      <formula>"TT Evaluator"</formula>
    </cfRule>
    <cfRule type="cellIs" dxfId="173" priority="168" operator="equal">
      <formula>"IE"</formula>
    </cfRule>
    <cfRule type="cellIs" dxfId="172" priority="169" operator="equal">
      <formula>"Timer"</formula>
    </cfRule>
    <cfRule type="cellIs" dxfId="171" priority="170" operator="equal">
      <formula>"TT-master"</formula>
    </cfRule>
    <cfRule type="cellIs" dxfId="170" priority="171" operator="equal">
      <formula>"Attendance"</formula>
    </cfRule>
    <cfRule type="cellIs" dxfId="169" priority="172" operator="equal">
      <formula>"Speaker"</formula>
    </cfRule>
    <cfRule type="cellIs" dxfId="168" priority="173" operator="equal">
      <formula>"Grammarian"</formula>
    </cfRule>
    <cfRule type="cellIs" dxfId="167" priority="174" operator="equal">
      <formula>"GE"</formula>
    </cfRule>
    <cfRule type="cellIs" dxfId="166" priority="175" operator="equal">
      <formula>"TME"</formula>
    </cfRule>
    <cfRule type="cellIs" dxfId="165" priority="176" operator="equal">
      <formula>"Ah-counter"</formula>
    </cfRule>
  </conditionalFormatting>
  <conditionalFormatting sqref="N7:N48">
    <cfRule type="cellIs" dxfId="164" priority="155" operator="equal">
      <formula>"Absence"</formula>
    </cfRule>
    <cfRule type="cellIs" dxfId="163" priority="156" operator="equal">
      <formula>"TT Evaluator"</formula>
    </cfRule>
    <cfRule type="cellIs" dxfId="162" priority="157" operator="equal">
      <formula>"IE"</formula>
    </cfRule>
    <cfRule type="cellIs" dxfId="161" priority="158" operator="equal">
      <formula>"Timer"</formula>
    </cfRule>
    <cfRule type="cellIs" dxfId="160" priority="159" operator="equal">
      <formula>"TT-master"</formula>
    </cfRule>
    <cfRule type="cellIs" dxfId="159" priority="160" operator="equal">
      <formula>"Attendance"</formula>
    </cfRule>
    <cfRule type="cellIs" dxfId="158" priority="161" operator="equal">
      <formula>"Speaker"</formula>
    </cfRule>
    <cfRule type="cellIs" dxfId="157" priority="162" operator="equal">
      <formula>"Grammarian"</formula>
    </cfRule>
    <cfRule type="cellIs" dxfId="156" priority="163" operator="equal">
      <formula>"GE"</formula>
    </cfRule>
    <cfRule type="cellIs" dxfId="155" priority="164" operator="equal">
      <formula>"TME"</formula>
    </cfRule>
    <cfRule type="cellIs" dxfId="154" priority="165" operator="equal">
      <formula>"Ah-counter"</formula>
    </cfRule>
  </conditionalFormatting>
  <conditionalFormatting sqref="P7:P48">
    <cfRule type="cellIs" dxfId="153" priority="144" operator="equal">
      <formula>"Absence"</formula>
    </cfRule>
    <cfRule type="cellIs" dxfId="152" priority="145" operator="equal">
      <formula>"TT Evaluator"</formula>
    </cfRule>
    <cfRule type="cellIs" dxfId="151" priority="146" operator="equal">
      <formula>"IE"</formula>
    </cfRule>
    <cfRule type="cellIs" dxfId="150" priority="147" operator="equal">
      <formula>"Timer"</formula>
    </cfRule>
    <cfRule type="cellIs" dxfId="149" priority="148" operator="equal">
      <formula>"TT-master"</formula>
    </cfRule>
    <cfRule type="cellIs" dxfId="148" priority="149" operator="equal">
      <formula>"Attendance"</formula>
    </cfRule>
    <cfRule type="cellIs" dxfId="147" priority="150" operator="equal">
      <formula>"Speaker"</formula>
    </cfRule>
    <cfRule type="cellIs" dxfId="146" priority="151" operator="equal">
      <formula>"Grammarian"</formula>
    </cfRule>
    <cfRule type="cellIs" dxfId="145" priority="152" operator="equal">
      <formula>"GE"</formula>
    </cfRule>
    <cfRule type="cellIs" dxfId="144" priority="153" operator="equal">
      <formula>"TME"</formula>
    </cfRule>
    <cfRule type="cellIs" dxfId="143" priority="154" operator="equal">
      <formula>"Ah-counter"</formula>
    </cfRule>
  </conditionalFormatting>
  <conditionalFormatting sqref="R7:R48">
    <cfRule type="cellIs" dxfId="142" priority="133" operator="equal">
      <formula>"Absence"</formula>
    </cfRule>
    <cfRule type="cellIs" dxfId="141" priority="134" operator="equal">
      <formula>"TT Evaluator"</formula>
    </cfRule>
    <cfRule type="cellIs" dxfId="140" priority="135" operator="equal">
      <formula>"IE"</formula>
    </cfRule>
    <cfRule type="cellIs" dxfId="139" priority="136" operator="equal">
      <formula>"Timer"</formula>
    </cfRule>
    <cfRule type="cellIs" dxfId="138" priority="137" operator="equal">
      <formula>"TT-master"</formula>
    </cfRule>
    <cfRule type="cellIs" dxfId="137" priority="138" operator="equal">
      <formula>"Attendance"</formula>
    </cfRule>
    <cfRule type="cellIs" dxfId="136" priority="139" operator="equal">
      <formula>"Speaker"</formula>
    </cfRule>
    <cfRule type="cellIs" dxfId="135" priority="140" operator="equal">
      <formula>"Grammarian"</formula>
    </cfRule>
    <cfRule type="cellIs" dxfId="134" priority="141" operator="equal">
      <formula>"GE"</formula>
    </cfRule>
    <cfRule type="cellIs" dxfId="133" priority="142" operator="equal">
      <formula>"TME"</formula>
    </cfRule>
    <cfRule type="cellIs" dxfId="132" priority="143" operator="equal">
      <formula>"Ah-counter"</formula>
    </cfRule>
  </conditionalFormatting>
  <conditionalFormatting sqref="T7:T48">
    <cfRule type="cellIs" dxfId="131" priority="122" operator="equal">
      <formula>"Absence"</formula>
    </cfRule>
    <cfRule type="cellIs" dxfId="130" priority="123" operator="equal">
      <formula>"TT Evaluator"</formula>
    </cfRule>
    <cfRule type="cellIs" dxfId="129" priority="124" operator="equal">
      <formula>"IE"</formula>
    </cfRule>
    <cfRule type="cellIs" dxfId="128" priority="125" operator="equal">
      <formula>"Timer"</formula>
    </cfRule>
    <cfRule type="cellIs" dxfId="127" priority="126" operator="equal">
      <formula>"TT-master"</formula>
    </cfRule>
    <cfRule type="cellIs" dxfId="126" priority="127" operator="equal">
      <formula>"Attendance"</formula>
    </cfRule>
    <cfRule type="cellIs" dxfId="125" priority="128" operator="equal">
      <formula>"Speaker"</formula>
    </cfRule>
    <cfRule type="cellIs" dxfId="124" priority="129" operator="equal">
      <formula>"Grammarian"</formula>
    </cfRule>
    <cfRule type="cellIs" dxfId="123" priority="130" operator="equal">
      <formula>"GE"</formula>
    </cfRule>
    <cfRule type="cellIs" dxfId="122" priority="131" operator="equal">
      <formula>"TME"</formula>
    </cfRule>
    <cfRule type="cellIs" dxfId="121" priority="132" operator="equal">
      <formula>"Ah-counter"</formula>
    </cfRule>
  </conditionalFormatting>
  <conditionalFormatting sqref="W7:W48">
    <cfRule type="cellIs" dxfId="120" priority="111" operator="equal">
      <formula>"Absence"</formula>
    </cfRule>
    <cfRule type="cellIs" dxfId="119" priority="112" operator="equal">
      <formula>"TT Evaluator"</formula>
    </cfRule>
    <cfRule type="cellIs" dxfId="118" priority="113" operator="equal">
      <formula>"IE"</formula>
    </cfRule>
    <cfRule type="cellIs" dxfId="117" priority="114" operator="equal">
      <formula>"Timer"</formula>
    </cfRule>
    <cfRule type="cellIs" dxfId="116" priority="115" operator="equal">
      <formula>"TT-master"</formula>
    </cfRule>
    <cfRule type="cellIs" dxfId="115" priority="116" operator="equal">
      <formula>"Attendance"</formula>
    </cfRule>
    <cfRule type="cellIs" dxfId="114" priority="117" operator="equal">
      <formula>"Speaker"</formula>
    </cfRule>
    <cfRule type="cellIs" dxfId="113" priority="118" operator="equal">
      <formula>"Grammarian"</formula>
    </cfRule>
    <cfRule type="cellIs" dxfId="112" priority="119" operator="equal">
      <formula>"GE"</formula>
    </cfRule>
    <cfRule type="cellIs" dxfId="111" priority="120" operator="equal">
      <formula>"TME"</formula>
    </cfRule>
    <cfRule type="cellIs" dxfId="110" priority="121" operator="equal">
      <formula>"Ah-counter"</formula>
    </cfRule>
  </conditionalFormatting>
  <conditionalFormatting sqref="Y7:Y48">
    <cfRule type="cellIs" dxfId="109" priority="100" operator="equal">
      <formula>"Absence"</formula>
    </cfRule>
    <cfRule type="cellIs" dxfId="108" priority="101" operator="equal">
      <formula>"TT Evaluator"</formula>
    </cfRule>
    <cfRule type="cellIs" dxfId="107" priority="102" operator="equal">
      <formula>"IE"</formula>
    </cfRule>
    <cfRule type="cellIs" dxfId="106" priority="103" operator="equal">
      <formula>"Timer"</formula>
    </cfRule>
    <cfRule type="cellIs" dxfId="105" priority="104" operator="equal">
      <formula>"TT-master"</formula>
    </cfRule>
    <cfRule type="cellIs" dxfId="104" priority="105" operator="equal">
      <formula>"Attendance"</formula>
    </cfRule>
    <cfRule type="cellIs" dxfId="103" priority="106" operator="equal">
      <formula>"Speaker"</formula>
    </cfRule>
    <cfRule type="cellIs" dxfId="102" priority="107" operator="equal">
      <formula>"Grammarian"</formula>
    </cfRule>
    <cfRule type="cellIs" dxfId="101" priority="108" operator="equal">
      <formula>"GE"</formula>
    </cfRule>
    <cfRule type="cellIs" dxfId="100" priority="109" operator="equal">
      <formula>"TME"</formula>
    </cfRule>
    <cfRule type="cellIs" dxfId="99" priority="110" operator="equal">
      <formula>"Ah-counter"</formula>
    </cfRule>
  </conditionalFormatting>
  <conditionalFormatting sqref="AA7:AA48">
    <cfRule type="cellIs" dxfId="98" priority="89" operator="equal">
      <formula>"Absence"</formula>
    </cfRule>
    <cfRule type="cellIs" dxfId="97" priority="90" operator="equal">
      <formula>"TT Evaluator"</formula>
    </cfRule>
    <cfRule type="cellIs" dxfId="96" priority="91" operator="equal">
      <formula>"IE"</formula>
    </cfRule>
    <cfRule type="cellIs" dxfId="95" priority="92" operator="equal">
      <formula>"Timer"</formula>
    </cfRule>
    <cfRule type="cellIs" dxfId="94" priority="93" operator="equal">
      <formula>"TT-master"</formula>
    </cfRule>
    <cfRule type="cellIs" dxfId="93" priority="94" operator="equal">
      <formula>"Attendance"</formula>
    </cfRule>
    <cfRule type="cellIs" dxfId="92" priority="95" operator="equal">
      <formula>"Speaker"</formula>
    </cfRule>
    <cfRule type="cellIs" dxfId="91" priority="96" operator="equal">
      <formula>"Grammarian"</formula>
    </cfRule>
    <cfRule type="cellIs" dxfId="90" priority="97" operator="equal">
      <formula>"GE"</formula>
    </cfRule>
    <cfRule type="cellIs" dxfId="89" priority="98" operator="equal">
      <formula>"TME"</formula>
    </cfRule>
    <cfRule type="cellIs" dxfId="88" priority="99" operator="equal">
      <formula>"Ah-counter"</formula>
    </cfRule>
  </conditionalFormatting>
  <conditionalFormatting sqref="AC7:AC48">
    <cfRule type="cellIs" dxfId="87" priority="78" operator="equal">
      <formula>"Absence"</formula>
    </cfRule>
    <cfRule type="cellIs" dxfId="86" priority="79" operator="equal">
      <formula>"TT Evaluator"</formula>
    </cfRule>
    <cfRule type="cellIs" dxfId="85" priority="80" operator="equal">
      <formula>"IE"</formula>
    </cfRule>
    <cfRule type="cellIs" dxfId="84" priority="81" operator="equal">
      <formula>"Timer"</formula>
    </cfRule>
    <cfRule type="cellIs" dxfId="83" priority="82" operator="equal">
      <formula>"TT-master"</formula>
    </cfRule>
    <cfRule type="cellIs" dxfId="82" priority="83" operator="equal">
      <formula>"Attendance"</formula>
    </cfRule>
    <cfRule type="cellIs" dxfId="81" priority="84" operator="equal">
      <formula>"Speaker"</formula>
    </cfRule>
    <cfRule type="cellIs" dxfId="80" priority="85" operator="equal">
      <formula>"Grammarian"</formula>
    </cfRule>
    <cfRule type="cellIs" dxfId="79" priority="86" operator="equal">
      <formula>"GE"</formula>
    </cfRule>
    <cfRule type="cellIs" dxfId="78" priority="87" operator="equal">
      <formula>"TME"</formula>
    </cfRule>
    <cfRule type="cellIs" dxfId="77" priority="88" operator="equal">
      <formula>"Ah-counter"</formula>
    </cfRule>
  </conditionalFormatting>
  <conditionalFormatting sqref="AF7:AF48">
    <cfRule type="cellIs" dxfId="76" priority="67" operator="equal">
      <formula>"Absence"</formula>
    </cfRule>
    <cfRule type="cellIs" dxfId="75" priority="68" operator="equal">
      <formula>"TT Evaluator"</formula>
    </cfRule>
    <cfRule type="cellIs" dxfId="74" priority="69" operator="equal">
      <formula>"IE"</formula>
    </cfRule>
    <cfRule type="cellIs" dxfId="73" priority="70" operator="equal">
      <formula>"Timer"</formula>
    </cfRule>
    <cfRule type="cellIs" dxfId="72" priority="71" operator="equal">
      <formula>"TT-master"</formula>
    </cfRule>
    <cfRule type="cellIs" dxfId="71" priority="72" operator="equal">
      <formula>"Attendance"</formula>
    </cfRule>
    <cfRule type="cellIs" dxfId="70" priority="73" operator="equal">
      <formula>"Speaker"</formula>
    </cfRule>
    <cfRule type="cellIs" dxfId="69" priority="74" operator="equal">
      <formula>"Grammarian"</formula>
    </cfRule>
    <cfRule type="cellIs" dxfId="68" priority="75" operator="equal">
      <formula>"GE"</formula>
    </cfRule>
    <cfRule type="cellIs" dxfId="67" priority="76" operator="equal">
      <formula>"TME"</formula>
    </cfRule>
    <cfRule type="cellIs" dxfId="66" priority="77" operator="equal">
      <formula>"Ah-counter"</formula>
    </cfRule>
  </conditionalFormatting>
  <conditionalFormatting sqref="AH7:AH48">
    <cfRule type="cellIs" dxfId="65" priority="56" operator="equal">
      <formula>"Absence"</formula>
    </cfRule>
    <cfRule type="cellIs" dxfId="64" priority="57" operator="equal">
      <formula>"TT Evaluator"</formula>
    </cfRule>
    <cfRule type="cellIs" dxfId="63" priority="58" operator="equal">
      <formula>"IE"</formula>
    </cfRule>
    <cfRule type="cellIs" dxfId="62" priority="59" operator="equal">
      <formula>"Timer"</formula>
    </cfRule>
    <cfRule type="cellIs" dxfId="61" priority="60" operator="equal">
      <formula>"TT-master"</formula>
    </cfRule>
    <cfRule type="cellIs" dxfId="60" priority="61" operator="equal">
      <formula>"Attendance"</formula>
    </cfRule>
    <cfRule type="cellIs" dxfId="59" priority="62" operator="equal">
      <formula>"Speaker"</formula>
    </cfRule>
    <cfRule type="cellIs" dxfId="58" priority="63" operator="equal">
      <formula>"Grammarian"</formula>
    </cfRule>
    <cfRule type="cellIs" dxfId="57" priority="64" operator="equal">
      <formula>"GE"</formula>
    </cfRule>
    <cfRule type="cellIs" dxfId="56" priority="65" operator="equal">
      <formula>"TME"</formula>
    </cfRule>
    <cfRule type="cellIs" dxfId="55" priority="66" operator="equal">
      <formula>"Ah-counter"</formula>
    </cfRule>
  </conditionalFormatting>
  <conditionalFormatting sqref="AJ7:AJ48">
    <cfRule type="cellIs" dxfId="54" priority="45" operator="equal">
      <formula>"Absence"</formula>
    </cfRule>
    <cfRule type="cellIs" dxfId="53" priority="46" operator="equal">
      <formula>"TT Evaluator"</formula>
    </cfRule>
    <cfRule type="cellIs" dxfId="52" priority="47" operator="equal">
      <formula>"IE"</formula>
    </cfRule>
    <cfRule type="cellIs" dxfId="51" priority="48" operator="equal">
      <formula>"Timer"</formula>
    </cfRule>
    <cfRule type="cellIs" dxfId="50" priority="49" operator="equal">
      <formula>"TT-master"</formula>
    </cfRule>
    <cfRule type="cellIs" dxfId="49" priority="50" operator="equal">
      <formula>"Attendance"</formula>
    </cfRule>
    <cfRule type="cellIs" dxfId="48" priority="51" operator="equal">
      <formula>"Speaker"</formula>
    </cfRule>
    <cfRule type="cellIs" dxfId="47" priority="52" operator="equal">
      <formula>"Grammarian"</formula>
    </cfRule>
    <cfRule type="cellIs" dxfId="46" priority="53" operator="equal">
      <formula>"GE"</formula>
    </cfRule>
    <cfRule type="cellIs" dxfId="45" priority="54" operator="equal">
      <formula>"TME"</formula>
    </cfRule>
    <cfRule type="cellIs" dxfId="44" priority="55" operator="equal">
      <formula>"Ah-counter"</formula>
    </cfRule>
  </conditionalFormatting>
  <conditionalFormatting sqref="AL7:AL48">
    <cfRule type="cellIs" dxfId="43" priority="34" operator="equal">
      <formula>"Absence"</formula>
    </cfRule>
    <cfRule type="cellIs" dxfId="42" priority="35" operator="equal">
      <formula>"TT Evaluator"</formula>
    </cfRule>
    <cfRule type="cellIs" dxfId="41" priority="36" operator="equal">
      <formula>"IE"</formula>
    </cfRule>
    <cfRule type="cellIs" dxfId="40" priority="37" operator="equal">
      <formula>"Timer"</formula>
    </cfRule>
    <cfRule type="cellIs" dxfId="39" priority="38" operator="equal">
      <formula>"TT-master"</formula>
    </cfRule>
    <cfRule type="cellIs" dxfId="38" priority="39" operator="equal">
      <formula>"Attendance"</formula>
    </cfRule>
    <cfRule type="cellIs" dxfId="37" priority="40" operator="equal">
      <formula>"Speaker"</formula>
    </cfRule>
    <cfRule type="cellIs" dxfId="36" priority="41" operator="equal">
      <formula>"Grammarian"</formula>
    </cfRule>
    <cfRule type="cellIs" dxfId="35" priority="42" operator="equal">
      <formula>"GE"</formula>
    </cfRule>
    <cfRule type="cellIs" dxfId="34" priority="43" operator="equal">
      <formula>"TME"</formula>
    </cfRule>
    <cfRule type="cellIs" dxfId="33" priority="44" operator="equal">
      <formula>"Ah-counter"</formula>
    </cfRule>
  </conditionalFormatting>
  <conditionalFormatting sqref="AN7:AN48">
    <cfRule type="cellIs" dxfId="32" priority="23" operator="equal">
      <formula>"Absence"</formula>
    </cfRule>
    <cfRule type="cellIs" dxfId="31" priority="24" operator="equal">
      <formula>"TT Evaluator"</formula>
    </cfRule>
    <cfRule type="cellIs" dxfId="30" priority="25" operator="equal">
      <formula>"IE"</formula>
    </cfRule>
    <cfRule type="cellIs" dxfId="29" priority="26" operator="equal">
      <formula>"Timer"</formula>
    </cfRule>
    <cfRule type="cellIs" dxfId="28" priority="27" operator="equal">
      <formula>"TT-master"</formula>
    </cfRule>
    <cfRule type="cellIs" dxfId="27" priority="28" operator="equal">
      <formula>"Attendance"</formula>
    </cfRule>
    <cfRule type="cellIs" dxfId="26" priority="29" operator="equal">
      <formula>"Speaker"</formula>
    </cfRule>
    <cfRule type="cellIs" dxfId="25" priority="30" operator="equal">
      <formula>"Grammarian"</formula>
    </cfRule>
    <cfRule type="cellIs" dxfId="24" priority="31" operator="equal">
      <formula>"GE"</formula>
    </cfRule>
    <cfRule type="cellIs" dxfId="23" priority="32" operator="equal">
      <formula>"TME"</formula>
    </cfRule>
    <cfRule type="cellIs" dxfId="22" priority="33" operator="equal">
      <formula>"Ah-counter"</formula>
    </cfRule>
  </conditionalFormatting>
  <conditionalFormatting sqref="AP7:AP48">
    <cfRule type="cellIs" dxfId="21" priority="12" operator="equal">
      <formula>"Absence"</formula>
    </cfRule>
    <cfRule type="cellIs" dxfId="20" priority="13" operator="equal">
      <formula>"TT Evaluator"</formula>
    </cfRule>
    <cfRule type="cellIs" dxfId="19" priority="14" operator="equal">
      <formula>"IE"</formula>
    </cfRule>
    <cfRule type="cellIs" dxfId="18" priority="15" operator="equal">
      <formula>"Timer"</formula>
    </cfRule>
    <cfRule type="cellIs" dxfId="17" priority="16" operator="equal">
      <formula>"TT-master"</formula>
    </cfRule>
    <cfRule type="cellIs" dxfId="16" priority="17" operator="equal">
      <formula>"Attendance"</formula>
    </cfRule>
    <cfRule type="cellIs" dxfId="15" priority="18" operator="equal">
      <formula>"Speaker"</formula>
    </cfRule>
    <cfRule type="cellIs" dxfId="14" priority="19" operator="equal">
      <formula>"Grammarian"</formula>
    </cfRule>
    <cfRule type="cellIs" dxfId="13" priority="20" operator="equal">
      <formula>"GE"</formula>
    </cfRule>
    <cfRule type="cellIs" dxfId="12" priority="21" operator="equal">
      <formula>"TME"</formula>
    </cfRule>
    <cfRule type="cellIs" dxfId="11" priority="22" operator="equal">
      <formula>"Ah-counter"</formula>
    </cfRule>
  </conditionalFormatting>
  <conditionalFormatting sqref="AR7:AR48">
    <cfRule type="cellIs" dxfId="10" priority="1" operator="equal">
      <formula>"Absence"</formula>
    </cfRule>
    <cfRule type="cellIs" dxfId="9" priority="2" operator="equal">
      <formula>"TT Evaluator"</formula>
    </cfRule>
    <cfRule type="cellIs" dxfId="8" priority="3" operator="equal">
      <formula>"IE"</formula>
    </cfRule>
    <cfRule type="cellIs" dxfId="7" priority="4" operator="equal">
      <formula>"Timer"</formula>
    </cfRule>
    <cfRule type="cellIs" dxfId="6" priority="5" operator="equal">
      <formula>"TT-master"</formula>
    </cfRule>
    <cfRule type="cellIs" dxfId="5" priority="6" operator="equal">
      <formula>"Attendance"</formula>
    </cfRule>
    <cfRule type="cellIs" dxfId="4" priority="7" operator="equal">
      <formula>"Speaker"</formula>
    </cfRule>
    <cfRule type="cellIs" dxfId="3" priority="8" operator="equal">
      <formula>"Grammarian"</formula>
    </cfRule>
    <cfRule type="cellIs" dxfId="2" priority="9" operator="equal">
      <formula>"GE"</formula>
    </cfRule>
    <cfRule type="cellIs" dxfId="1" priority="10" operator="equal">
      <formula>"TME"</formula>
    </cfRule>
    <cfRule type="cellIs" dxfId="0" priority="11" operator="equal">
      <formula>"Ah-counter"</formula>
    </cfRule>
  </conditionalFormatting>
  <dataValidations count="2">
    <dataValidation type="list" allowBlank="1" showInputMessage="1" showErrorMessage="1" sqref="C49:C65 C45 C37:C38" xr:uid="{00000000-0002-0000-0000-000000000000}">
      <formula1>"Attendance,Absence,Speaker,IE,Grammarian,TME,Ah-counter,TT-master,Timer"</formula1>
    </dataValidation>
    <dataValidation type="list" allowBlank="1" showInputMessage="1" showErrorMessage="1" sqref="C46:C48 C39:C44 C7:C36 E7:E48 G7:G48 I7:I48 N7:N48 L7:L48 P7:P48 R7:R48 T7:T48 AA7:AA48 Y7:Y48 W7:W48 AC7:AC48 AF7:AF48 AH7:AH48 AJ7:AJ48 AL7:AL48 AN7:AN48 AP7:AP48 AR7:AR48" xr:uid="{00000000-0002-0000-0000-000001000000}">
      <formula1>"Attendance,Absence,Speaker,Grammarian,GE,TME,Ah-counter,TT-master,Timer,IE,TT Evaluator"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2019-10-26T00:46:44Z</dcterms:modified>
</cp:coreProperties>
</file>