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0890" windowHeight="7515" tabRatio="801"/>
  </bookViews>
  <sheets>
    <sheet name="明細" sheetId="1" r:id="rId1"/>
    <sheet name="工作表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F51" i="1"/>
  <c r="F48" i="1"/>
  <c r="D48" i="1"/>
  <c r="F45" i="1"/>
  <c r="F46" i="1"/>
  <c r="F47" i="1"/>
  <c r="F44" i="1"/>
  <c r="F43" i="1"/>
  <c r="F34" i="1"/>
  <c r="F35" i="1"/>
  <c r="F36" i="1"/>
  <c r="F37" i="1"/>
  <c r="F38" i="1"/>
  <c r="F39" i="1"/>
  <c r="F30" i="1"/>
  <c r="F31" i="1"/>
  <c r="F10" i="1"/>
  <c r="D10" i="1"/>
  <c r="F11" i="1"/>
  <c r="F12" i="1"/>
  <c r="F13" i="1"/>
  <c r="F16" i="1"/>
  <c r="F15" i="1"/>
  <c r="F17" i="1"/>
  <c r="F18" i="1"/>
  <c r="F22" i="1"/>
  <c r="F23" i="1"/>
  <c r="F24" i="1"/>
  <c r="F25" i="1"/>
  <c r="F26" i="1"/>
  <c r="F27" i="1"/>
  <c r="F20" i="1"/>
  <c r="F21" i="1"/>
  <c r="F19" i="1"/>
  <c r="F32" i="1"/>
  <c r="F33" i="1" l="1"/>
  <c r="D33" i="1"/>
  <c r="D32" i="1"/>
  <c r="F2" i="1" l="1"/>
</calcChain>
</file>

<file path=xl/sharedStrings.xml><?xml version="1.0" encoding="utf-8"?>
<sst xmlns="http://schemas.openxmlformats.org/spreadsheetml/2006/main" count="100" uniqueCount="91">
  <si>
    <t>販賣金額</t>
  </si>
  <si>
    <t>賺頭</t>
  </si>
  <si>
    <t>台幣總計</t>
    <phoneticPr fontId="1" type="noConversion"/>
  </si>
  <si>
    <t>已買到</t>
    <phoneticPr fontId="1" type="noConversion"/>
  </si>
  <si>
    <t>賺頭</t>
    <phoneticPr fontId="1" type="noConversion"/>
  </si>
  <si>
    <t>已交易</t>
    <phoneticPr fontId="1" type="noConversion"/>
  </si>
  <si>
    <t>日幣購買金額</t>
    <phoneticPr fontId="1" type="noConversion"/>
  </si>
  <si>
    <t>稅</t>
    <phoneticPr fontId="1" type="noConversion"/>
  </si>
  <si>
    <t>日幣總計</t>
    <phoneticPr fontId="1" type="noConversion"/>
  </si>
  <si>
    <t>思惠</t>
    <phoneticPr fontId="1" type="noConversion"/>
  </si>
  <si>
    <t>柔欣</t>
    <phoneticPr fontId="1" type="noConversion"/>
  </si>
  <si>
    <t>珮琪</t>
    <phoneticPr fontId="1" type="noConversion"/>
  </si>
  <si>
    <t>日幣總計</t>
    <phoneticPr fontId="1" type="noConversion"/>
  </si>
  <si>
    <t>怡如</t>
    <phoneticPr fontId="1" type="noConversion"/>
  </si>
  <si>
    <t>香菸</t>
    <phoneticPr fontId="1" type="noConversion"/>
  </si>
  <si>
    <t>J-BOSS</t>
    <phoneticPr fontId="1" type="noConversion"/>
  </si>
  <si>
    <t>蹦蹦</t>
    <phoneticPr fontId="1" type="noConversion"/>
  </si>
  <si>
    <t>史迪奇咬線器</t>
    <phoneticPr fontId="1" type="noConversion"/>
  </si>
  <si>
    <t>維尼咬線器</t>
    <phoneticPr fontId="1" type="noConversion"/>
  </si>
  <si>
    <t>lec抹布</t>
    <phoneticPr fontId="1" type="noConversion"/>
  </si>
  <si>
    <t>林小靜</t>
    <phoneticPr fontId="1" type="noConversion"/>
  </si>
  <si>
    <t>蝦皮Yu</t>
    <phoneticPr fontId="1" type="noConversion"/>
  </si>
  <si>
    <t>蝦皮-史迪奇</t>
    <phoneticPr fontId="1" type="noConversion"/>
  </si>
  <si>
    <t>蝦皮-米奇</t>
    <phoneticPr fontId="1" type="noConversion"/>
  </si>
  <si>
    <t>蝦皮sullen</t>
    <phoneticPr fontId="1" type="noConversion"/>
  </si>
  <si>
    <t>蝦皮-維尼</t>
    <phoneticPr fontId="1" type="noConversion"/>
  </si>
  <si>
    <t>米奇圍裙</t>
    <phoneticPr fontId="1" type="noConversion"/>
  </si>
  <si>
    <t>資生堂粉餅</t>
    <phoneticPr fontId="1" type="noConversion"/>
  </si>
  <si>
    <t>Mindy</t>
    <phoneticPr fontId="1" type="noConversion"/>
  </si>
  <si>
    <t>代購＿su</t>
    <phoneticPr fontId="1" type="noConversion"/>
  </si>
  <si>
    <t>亞馬遜_exo</t>
    <phoneticPr fontId="1" type="noConversion"/>
  </si>
  <si>
    <t>亞馬遜_magic</t>
    <phoneticPr fontId="1" type="noConversion"/>
  </si>
  <si>
    <t>亞馬遜_愛迪達鞋</t>
    <phoneticPr fontId="1" type="noConversion"/>
  </si>
  <si>
    <t>亞馬遜_乾洗髮</t>
    <phoneticPr fontId="1" type="noConversion"/>
  </si>
  <si>
    <t>代購_阿啾</t>
    <phoneticPr fontId="1" type="noConversion"/>
  </si>
  <si>
    <t>X</t>
    <phoneticPr fontId="1" type="noConversion"/>
  </si>
  <si>
    <t>X</t>
    <phoneticPr fontId="1" type="noConversion"/>
  </si>
  <si>
    <t>annie</t>
    <phoneticPr fontId="1" type="noConversion"/>
  </si>
  <si>
    <t>cat</t>
    <phoneticPr fontId="1" type="noConversion"/>
  </si>
  <si>
    <t>百草丸</t>
    <phoneticPr fontId="1" type="noConversion"/>
  </si>
  <si>
    <t>鄭惠雯</t>
    <phoneticPr fontId="1" type="noConversion"/>
  </si>
  <si>
    <t>梅干小包</t>
    <phoneticPr fontId="1" type="noConversion"/>
  </si>
  <si>
    <t>Grace Lin</t>
    <phoneticPr fontId="1" type="noConversion"/>
  </si>
  <si>
    <t>私下訂購</t>
    <phoneticPr fontId="1" type="noConversion"/>
  </si>
  <si>
    <t>購買金額</t>
    <phoneticPr fontId="1" type="noConversion"/>
  </si>
  <si>
    <t>YiTsen</t>
    <phoneticPr fontId="1" type="noConversion"/>
  </si>
  <si>
    <t>小艾Less</t>
    <phoneticPr fontId="1" type="noConversion"/>
  </si>
  <si>
    <t>Lowry’s farm淡藍色上衣</t>
    <phoneticPr fontId="1" type="noConversion"/>
  </si>
  <si>
    <t>張純菱</t>
    <phoneticPr fontId="1" type="noConversion"/>
  </si>
  <si>
    <t>540(打7折)</t>
    <phoneticPr fontId="1" type="noConversion"/>
  </si>
  <si>
    <t>410 8折</t>
    <phoneticPr fontId="1" type="noConversion"/>
  </si>
  <si>
    <t>擦眼鏡</t>
    <phoneticPr fontId="1" type="noConversion"/>
  </si>
  <si>
    <t>美少女眼藥水</t>
    <phoneticPr fontId="1" type="noConversion"/>
  </si>
  <si>
    <t>yen</t>
    <phoneticPr fontId="1" type="noConversion"/>
  </si>
  <si>
    <t>Mindy</t>
    <phoneticPr fontId="1" type="noConversion"/>
  </si>
  <si>
    <t>諾</t>
    <phoneticPr fontId="1" type="noConversion"/>
  </si>
  <si>
    <t>染髮筆</t>
    <phoneticPr fontId="1" type="noConversion"/>
  </si>
  <si>
    <t>茨城梅片</t>
    <phoneticPr fontId="1" type="noConversion"/>
  </si>
  <si>
    <t>梅子海苔</t>
    <phoneticPr fontId="1" type="noConversion"/>
  </si>
  <si>
    <t>男梅糖</t>
    <phoneticPr fontId="1" type="noConversion"/>
  </si>
  <si>
    <t>麵包超人眼藥水</t>
    <phoneticPr fontId="1" type="noConversion"/>
  </si>
  <si>
    <t>小小兵味覺糖</t>
    <phoneticPr fontId="1" type="noConversion"/>
  </si>
  <si>
    <t>拉拉熊一番賞毛巾</t>
    <phoneticPr fontId="1" type="noConversion"/>
  </si>
  <si>
    <t>角落生物杯緣子</t>
    <phoneticPr fontId="1" type="noConversion"/>
  </si>
  <si>
    <t>溫泉杯緣子</t>
    <phoneticPr fontId="1" type="noConversion"/>
  </si>
  <si>
    <t>東京牛奶起司工坊(海鹽起司夾心餅乾)</t>
    <phoneticPr fontId="1" type="noConversion"/>
  </si>
  <si>
    <t>東京牛奶起司工坊(蜂蜜起司夾心餅乾)</t>
    <phoneticPr fontId="1" type="noConversion"/>
  </si>
  <si>
    <t>海鹽起司&amp;蜂蜜起司禮盒</t>
    <phoneticPr fontId="1" type="noConversion"/>
  </si>
  <si>
    <t>虎航免稅_OPI指甲油</t>
    <phoneticPr fontId="1" type="noConversion"/>
  </si>
  <si>
    <t>600(台幣)</t>
    <phoneticPr fontId="1" type="noConversion"/>
  </si>
  <si>
    <t>拉拉熊杯套*4</t>
    <phoneticPr fontId="1" type="noConversion"/>
  </si>
  <si>
    <t>EMLO咬線器</t>
    <phoneticPr fontId="1" type="noConversion"/>
  </si>
  <si>
    <t>扭蛋(聯名款杯緣子)*2</t>
    <phoneticPr fontId="1" type="noConversion"/>
  </si>
  <si>
    <t>扭蛋(青蛙家族)*7</t>
    <phoneticPr fontId="1" type="noConversion"/>
  </si>
  <si>
    <t>常磐神社_合格鉛筆守*2</t>
    <phoneticPr fontId="1" type="noConversion"/>
  </si>
  <si>
    <t>常磐神社_交通安全守</t>
    <phoneticPr fontId="1" type="noConversion"/>
  </si>
  <si>
    <t>常磐神社_朱印帳</t>
    <phoneticPr fontId="1" type="noConversion"/>
  </si>
  <si>
    <t>AMBER</t>
    <phoneticPr fontId="1" type="noConversion"/>
  </si>
  <si>
    <t>雪肌粹洗面乳*2</t>
    <phoneticPr fontId="1" type="noConversion"/>
  </si>
  <si>
    <t>皮卡丘一番賞G&amp;E</t>
    <phoneticPr fontId="1" type="noConversion"/>
  </si>
  <si>
    <t>皮卡丘一番賞G</t>
    <phoneticPr fontId="1" type="noConversion"/>
  </si>
  <si>
    <t>有型口罩</t>
    <phoneticPr fontId="1" type="noConversion"/>
  </si>
  <si>
    <t>yi Huei</t>
    <phoneticPr fontId="1" type="noConversion"/>
  </si>
  <si>
    <t>宥蓁</t>
    <phoneticPr fontId="1" type="noConversion"/>
  </si>
  <si>
    <t>OPERA 38</t>
    <phoneticPr fontId="1" type="noConversion"/>
  </si>
  <si>
    <t>BAMBI</t>
    <phoneticPr fontId="1" type="noConversion"/>
  </si>
  <si>
    <t>earth不規則裙子</t>
    <phoneticPr fontId="1" type="noConversion"/>
  </si>
  <si>
    <t>earth白色袖口蕾絲上衣</t>
    <phoneticPr fontId="1" type="noConversion"/>
  </si>
  <si>
    <t>earth白短袖配深藍花色上衣</t>
    <phoneticPr fontId="1" type="noConversion"/>
  </si>
  <si>
    <t>靴下屋_FU蕾絲邊*2紫點點襪子</t>
    <phoneticPr fontId="1" type="noConversion"/>
  </si>
  <si>
    <t>酷企鵝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</si>
</sst>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zoomScale="85" zoomScaleNormal="85" workbookViewId="0">
      <pane xSplit="6" ySplit="1" topLeftCell="G17" activePane="bottomRight" state="frozen"/>
      <selection activeCell="D1" sqref="A1:D1048576"/>
      <selection pane="topRight" activeCell="D1" sqref="A1:D1048576"/>
      <selection pane="bottomLeft" activeCell="D1" sqref="A1:D1048576"/>
      <selection pane="bottomRight" activeCell="A29" sqref="A29"/>
    </sheetView>
  </sheetViews>
  <sheetFormatPr defaultRowHeight="16.5" x14ac:dyDescent="0.25"/>
  <cols>
    <col min="1" max="1" width="37.125" customWidth="1"/>
    <col min="2" max="2" width="13.875" customWidth="1"/>
    <col min="3" max="3" width="9.125" style="2" customWidth="1"/>
    <col min="4" max="4" width="13.875" style="2" customWidth="1"/>
    <col min="6" max="6" width="9" customWidth="1"/>
    <col min="7" max="17" width="9" style="2" customWidth="1"/>
    <col min="18" max="18" width="10.875" style="2" customWidth="1"/>
    <col min="19" max="33" width="9" style="2" customWidth="1"/>
    <col min="34" max="34" width="9" style="1"/>
  </cols>
  <sheetData>
    <row r="1" spans="1:37" x14ac:dyDescent="0.25">
      <c r="A1">
        <v>0.28000000000000003</v>
      </c>
      <c r="B1" s="1" t="s">
        <v>6</v>
      </c>
      <c r="C1" s="2" t="s">
        <v>7</v>
      </c>
      <c r="D1" s="2" t="s">
        <v>8</v>
      </c>
      <c r="E1" s="1" t="s">
        <v>0</v>
      </c>
      <c r="F1" s="1" t="s">
        <v>1</v>
      </c>
      <c r="G1" s="2" t="s">
        <v>10</v>
      </c>
      <c r="H1" s="2" t="s">
        <v>11</v>
      </c>
      <c r="I1" s="2" t="s">
        <v>55</v>
      </c>
      <c r="J1" s="2" t="s">
        <v>15</v>
      </c>
      <c r="K1" s="2" t="s">
        <v>9</v>
      </c>
      <c r="L1" s="2" t="s">
        <v>13</v>
      </c>
      <c r="M1" s="2" t="s">
        <v>16</v>
      </c>
      <c r="N1" s="2" t="s">
        <v>20</v>
      </c>
      <c r="O1" s="2" t="s">
        <v>21</v>
      </c>
      <c r="P1" s="2" t="s">
        <v>24</v>
      </c>
      <c r="Q1" s="2" t="s">
        <v>28</v>
      </c>
      <c r="R1" s="3" t="s">
        <v>34</v>
      </c>
      <c r="S1" s="3" t="s">
        <v>29</v>
      </c>
      <c r="T1" s="3" t="s">
        <v>37</v>
      </c>
      <c r="U1" s="3" t="s">
        <v>38</v>
      </c>
      <c r="V1" s="3" t="s">
        <v>40</v>
      </c>
      <c r="W1" s="3" t="s">
        <v>42</v>
      </c>
      <c r="X1" s="3" t="s">
        <v>43</v>
      </c>
      <c r="Y1" s="3" t="s">
        <v>45</v>
      </c>
      <c r="Z1" s="3" t="s">
        <v>46</v>
      </c>
      <c r="AA1" s="3" t="s">
        <v>77</v>
      </c>
      <c r="AB1" s="3" t="s">
        <v>48</v>
      </c>
      <c r="AC1" s="3" t="s">
        <v>53</v>
      </c>
      <c r="AD1" s="3" t="s">
        <v>54</v>
      </c>
      <c r="AE1" s="3" t="s">
        <v>82</v>
      </c>
      <c r="AF1" s="3" t="s">
        <v>83</v>
      </c>
      <c r="AG1" s="3" t="s">
        <v>85</v>
      </c>
      <c r="AH1" s="1" t="s">
        <v>3</v>
      </c>
      <c r="AI1" t="s">
        <v>12</v>
      </c>
      <c r="AJ1" t="s">
        <v>2</v>
      </c>
      <c r="AK1" t="s">
        <v>4</v>
      </c>
    </row>
    <row r="2" spans="1:37" s="2" customFormat="1" x14ac:dyDescent="0.25">
      <c r="A2" s="2" t="s">
        <v>14</v>
      </c>
      <c r="B2" s="2">
        <v>0</v>
      </c>
      <c r="C2" s="2">
        <v>0</v>
      </c>
      <c r="D2" s="2">
        <v>0</v>
      </c>
      <c r="E2" s="2">
        <v>750</v>
      </c>
      <c r="F2" s="2">
        <f>E2-(D2*$A$1)</f>
        <v>750</v>
      </c>
      <c r="J2" s="2">
        <v>1</v>
      </c>
    </row>
    <row r="3" spans="1:37" s="2" customFormat="1" x14ac:dyDescent="0.25">
      <c r="A3" s="2" t="s">
        <v>17</v>
      </c>
      <c r="B3" s="2">
        <v>756</v>
      </c>
      <c r="C3" s="2" t="s">
        <v>36</v>
      </c>
      <c r="D3" s="2">
        <v>756</v>
      </c>
      <c r="M3" s="2">
        <v>1</v>
      </c>
      <c r="N3" s="2">
        <v>1</v>
      </c>
    </row>
    <row r="4" spans="1:37" s="2" customFormat="1" x14ac:dyDescent="0.25">
      <c r="A4" s="2" t="s">
        <v>22</v>
      </c>
      <c r="B4" s="2">
        <v>756</v>
      </c>
      <c r="C4" s="2" t="s">
        <v>36</v>
      </c>
      <c r="D4" s="2">
        <v>756</v>
      </c>
      <c r="E4" s="2">
        <v>260</v>
      </c>
      <c r="O4" s="2">
        <v>1</v>
      </c>
    </row>
    <row r="5" spans="1:37" s="2" customFormat="1" x14ac:dyDescent="0.25">
      <c r="A5" s="2" t="s">
        <v>18</v>
      </c>
      <c r="B5" s="2">
        <v>756</v>
      </c>
      <c r="C5" s="2" t="s">
        <v>36</v>
      </c>
      <c r="D5" s="2">
        <v>756</v>
      </c>
      <c r="M5" s="2">
        <v>2</v>
      </c>
    </row>
    <row r="6" spans="1:37" s="2" customFormat="1" x14ac:dyDescent="0.25">
      <c r="A6" s="2" t="s">
        <v>25</v>
      </c>
      <c r="B6" s="2">
        <v>756</v>
      </c>
      <c r="C6" s="2" t="s">
        <v>36</v>
      </c>
      <c r="D6" s="2">
        <v>756</v>
      </c>
      <c r="E6" s="2">
        <v>265</v>
      </c>
      <c r="P6" s="2">
        <v>1</v>
      </c>
      <c r="AH6" s="2">
        <v>1</v>
      </c>
    </row>
    <row r="7" spans="1:37" s="2" customFormat="1" x14ac:dyDescent="0.25">
      <c r="A7" s="2" t="s">
        <v>23</v>
      </c>
      <c r="B7" s="2">
        <v>756</v>
      </c>
      <c r="C7" s="2" t="s">
        <v>36</v>
      </c>
      <c r="D7" s="2">
        <v>756</v>
      </c>
      <c r="E7" s="2">
        <v>260</v>
      </c>
      <c r="O7" s="2">
        <v>1</v>
      </c>
      <c r="AH7" s="2">
        <v>1</v>
      </c>
    </row>
    <row r="8" spans="1:37" s="2" customFormat="1" x14ac:dyDescent="0.25">
      <c r="A8" s="2" t="s">
        <v>26</v>
      </c>
      <c r="B8" s="2">
        <v>1242</v>
      </c>
      <c r="C8" s="2" t="s">
        <v>36</v>
      </c>
      <c r="D8" s="2">
        <v>1242</v>
      </c>
      <c r="E8" s="2">
        <v>430</v>
      </c>
      <c r="N8" s="2">
        <v>1</v>
      </c>
    </row>
    <row r="9" spans="1:37" s="2" customFormat="1" x14ac:dyDescent="0.25">
      <c r="A9" s="2" t="s">
        <v>19</v>
      </c>
      <c r="B9" s="2">
        <v>239</v>
      </c>
      <c r="C9" s="2" t="s">
        <v>35</v>
      </c>
      <c r="D9" s="2">
        <v>239</v>
      </c>
      <c r="H9" s="2">
        <v>1</v>
      </c>
    </row>
    <row r="10" spans="1:37" s="2" customFormat="1" x14ac:dyDescent="0.25">
      <c r="A10" s="4" t="s">
        <v>27</v>
      </c>
      <c r="B10" s="4">
        <v>4200</v>
      </c>
      <c r="C10" s="4">
        <v>1.012</v>
      </c>
      <c r="D10" s="4">
        <f>B10*C10</f>
        <v>4250.3999999999996</v>
      </c>
      <c r="E10" s="4">
        <v>1425</v>
      </c>
      <c r="F10" s="4">
        <f t="shared" ref="F10:F12" si="0">E10-(D10*$A$1)</f>
        <v>234.88799999999992</v>
      </c>
      <c r="Q10" s="2">
        <v>1</v>
      </c>
      <c r="AD10" s="2">
        <v>1</v>
      </c>
    </row>
    <row r="11" spans="1:37" s="2" customFormat="1" x14ac:dyDescent="0.25">
      <c r="A11" s="3" t="s">
        <v>30</v>
      </c>
      <c r="B11" s="2">
        <v>5933</v>
      </c>
      <c r="C11" s="2" t="s">
        <v>35</v>
      </c>
      <c r="D11" s="2">
        <v>5933</v>
      </c>
      <c r="E11" s="2">
        <v>1760</v>
      </c>
      <c r="F11" s="2">
        <f t="shared" si="0"/>
        <v>98.759999999999764</v>
      </c>
      <c r="R11" s="2">
        <v>1</v>
      </c>
    </row>
    <row r="12" spans="1:37" s="2" customFormat="1" x14ac:dyDescent="0.25">
      <c r="A12" s="2" t="s">
        <v>31</v>
      </c>
      <c r="B12" s="2">
        <v>4140</v>
      </c>
      <c r="C12" s="2" t="s">
        <v>35</v>
      </c>
      <c r="D12" s="2">
        <v>4140</v>
      </c>
      <c r="E12" s="2">
        <v>1280</v>
      </c>
      <c r="F12" s="2">
        <f t="shared" si="0"/>
        <v>120.79999999999995</v>
      </c>
      <c r="R12" s="2">
        <v>1</v>
      </c>
    </row>
    <row r="13" spans="1:37" s="2" customFormat="1" x14ac:dyDescent="0.25">
      <c r="A13" s="2" t="s">
        <v>32</v>
      </c>
      <c r="B13" s="2">
        <v>4663</v>
      </c>
      <c r="C13" s="2" t="s">
        <v>35</v>
      </c>
      <c r="D13" s="2">
        <v>4663</v>
      </c>
      <c r="E13" s="2">
        <v>1490</v>
      </c>
      <c r="F13" s="2">
        <f>E13-(D13*$A$1)</f>
        <v>184.3599999999999</v>
      </c>
      <c r="S13" s="2">
        <v>1</v>
      </c>
    </row>
    <row r="14" spans="1:37" s="2" customFormat="1" x14ac:dyDescent="0.25">
      <c r="A14" s="2" t="s">
        <v>33</v>
      </c>
      <c r="B14" s="2">
        <v>458</v>
      </c>
      <c r="C14" s="2" t="s">
        <v>35</v>
      </c>
      <c r="D14" s="2">
        <v>458</v>
      </c>
      <c r="E14" s="2">
        <v>128</v>
      </c>
      <c r="F14" s="2">
        <v>0</v>
      </c>
      <c r="G14" s="2">
        <v>1</v>
      </c>
    </row>
    <row r="15" spans="1:37" s="2" customFormat="1" x14ac:dyDescent="0.25">
      <c r="A15" s="2" t="s">
        <v>56</v>
      </c>
      <c r="B15" s="2">
        <v>908</v>
      </c>
      <c r="D15" s="2">
        <v>908</v>
      </c>
      <c r="E15" s="2">
        <v>330</v>
      </c>
      <c r="F15" s="2">
        <f t="shared" ref="F15:F17" si="1">E15-(D15*$A$1)</f>
        <v>75.759999999999962</v>
      </c>
      <c r="G15" s="2">
        <v>1</v>
      </c>
      <c r="T15" s="2">
        <v>1</v>
      </c>
    </row>
    <row r="16" spans="1:37" s="2" customFormat="1" x14ac:dyDescent="0.25">
      <c r="A16" s="2" t="s">
        <v>39</v>
      </c>
      <c r="B16" s="2">
        <v>1180</v>
      </c>
      <c r="D16" s="2">
        <v>1180</v>
      </c>
      <c r="E16" s="2">
        <v>490</v>
      </c>
      <c r="F16" s="2">
        <f>E16-(D16*$A$1)</f>
        <v>159.59999999999997</v>
      </c>
      <c r="U16" s="2">
        <v>1</v>
      </c>
    </row>
    <row r="17" spans="1:30" s="2" customFormat="1" x14ac:dyDescent="0.25">
      <c r="A17" s="2" t="s">
        <v>81</v>
      </c>
      <c r="B17" s="2">
        <v>399</v>
      </c>
      <c r="D17" s="2">
        <v>399</v>
      </c>
      <c r="E17" s="2">
        <v>160</v>
      </c>
      <c r="F17" s="2">
        <f t="shared" si="1"/>
        <v>48.279999999999987</v>
      </c>
      <c r="V17" s="2">
        <v>1</v>
      </c>
    </row>
    <row r="18" spans="1:30" s="2" customFormat="1" x14ac:dyDescent="0.25">
      <c r="A18" s="2" t="s">
        <v>41</v>
      </c>
      <c r="B18" s="2">
        <v>100</v>
      </c>
      <c r="D18" s="2">
        <v>100</v>
      </c>
      <c r="E18" s="2">
        <v>45</v>
      </c>
      <c r="F18" s="2">
        <f>E18-(D18*$A$1)</f>
        <v>16.999999999999996</v>
      </c>
      <c r="U18" s="2">
        <v>4</v>
      </c>
    </row>
    <row r="19" spans="1:30" s="2" customFormat="1" x14ac:dyDescent="0.25">
      <c r="A19" s="2" t="s">
        <v>47</v>
      </c>
      <c r="B19" s="2">
        <v>920</v>
      </c>
      <c r="C19" s="2">
        <v>0</v>
      </c>
      <c r="D19" s="2">
        <v>920</v>
      </c>
      <c r="E19" s="2">
        <v>490</v>
      </c>
      <c r="F19" s="2">
        <f>E19-(D19*$A$1)</f>
        <v>232.39999999999998</v>
      </c>
      <c r="W19" s="2">
        <v>1</v>
      </c>
    </row>
    <row r="20" spans="1:30" s="2" customFormat="1" x14ac:dyDescent="0.25">
      <c r="A20" s="2" t="s">
        <v>87</v>
      </c>
      <c r="B20" s="2">
        <v>1018</v>
      </c>
      <c r="C20" s="2">
        <v>0</v>
      </c>
      <c r="D20" s="2">
        <v>1018</v>
      </c>
      <c r="E20" s="2">
        <v>550</v>
      </c>
      <c r="F20" s="2">
        <f t="shared" ref="F20:F27" si="2">E20-(D20*$A$1)</f>
        <v>264.95999999999998</v>
      </c>
      <c r="Z20" s="2">
        <v>1</v>
      </c>
    </row>
    <row r="21" spans="1:30" s="2" customFormat="1" x14ac:dyDescent="0.25">
      <c r="A21" s="2" t="s">
        <v>88</v>
      </c>
      <c r="B21" s="2">
        <v>1273</v>
      </c>
      <c r="C21" s="2">
        <v>0</v>
      </c>
      <c r="D21" s="2">
        <v>1273</v>
      </c>
      <c r="E21" s="2">
        <v>800</v>
      </c>
      <c r="F21" s="2">
        <f t="shared" si="2"/>
        <v>443.55999999999995</v>
      </c>
      <c r="AA21" s="2">
        <v>1</v>
      </c>
    </row>
    <row r="22" spans="1:30" s="2" customFormat="1" x14ac:dyDescent="0.25">
      <c r="A22" s="2" t="s">
        <v>89</v>
      </c>
      <c r="B22" s="2">
        <v>1458</v>
      </c>
      <c r="D22" s="2">
        <v>1458</v>
      </c>
      <c r="E22" s="2">
        <v>534</v>
      </c>
      <c r="F22" s="2">
        <f t="shared" si="2"/>
        <v>125.75999999999993</v>
      </c>
      <c r="W22" s="2">
        <v>1</v>
      </c>
    </row>
    <row r="23" spans="1:30" s="2" customFormat="1" x14ac:dyDescent="0.25">
      <c r="A23" s="2" t="s">
        <v>79</v>
      </c>
      <c r="B23" s="2">
        <v>1340</v>
      </c>
      <c r="D23" s="2">
        <v>1340</v>
      </c>
      <c r="E23" s="2">
        <v>500</v>
      </c>
      <c r="F23" s="2">
        <f t="shared" si="2"/>
        <v>124.79999999999995</v>
      </c>
      <c r="W23" s="2">
        <v>1</v>
      </c>
    </row>
    <row r="24" spans="1:30" s="2" customFormat="1" x14ac:dyDescent="0.25">
      <c r="A24" s="2" t="s">
        <v>80</v>
      </c>
      <c r="B24" s="2">
        <v>670</v>
      </c>
      <c r="D24" s="2">
        <v>670</v>
      </c>
      <c r="E24" s="2">
        <v>250</v>
      </c>
      <c r="F24" s="2">
        <f t="shared" si="2"/>
        <v>62.399999999999977</v>
      </c>
      <c r="Y24" s="2">
        <v>1</v>
      </c>
    </row>
    <row r="25" spans="1:30" s="2" customFormat="1" x14ac:dyDescent="0.25">
      <c r="A25" s="2" t="s">
        <v>64</v>
      </c>
      <c r="B25" s="2">
        <v>648</v>
      </c>
      <c r="D25" s="2">
        <v>648</v>
      </c>
      <c r="E25" s="2">
        <v>240</v>
      </c>
      <c r="F25" s="2">
        <f t="shared" si="2"/>
        <v>58.559999999999974</v>
      </c>
      <c r="AA25" s="2">
        <v>1</v>
      </c>
    </row>
    <row r="26" spans="1:30" s="2" customFormat="1" x14ac:dyDescent="0.25">
      <c r="A26" s="2" t="s">
        <v>62</v>
      </c>
      <c r="B26" s="2">
        <v>574</v>
      </c>
      <c r="D26" s="2">
        <v>574</v>
      </c>
      <c r="E26" s="2">
        <v>230</v>
      </c>
      <c r="F26" s="2">
        <f t="shared" si="2"/>
        <v>69.279999999999973</v>
      </c>
      <c r="AB26" s="2">
        <v>1</v>
      </c>
    </row>
    <row r="27" spans="1:30" s="2" customFormat="1" x14ac:dyDescent="0.25">
      <c r="A27" s="2" t="s">
        <v>78</v>
      </c>
      <c r="B27" s="2">
        <v>1296</v>
      </c>
      <c r="C27" s="2">
        <v>0</v>
      </c>
      <c r="D27" s="2">
        <v>1296</v>
      </c>
      <c r="E27" s="2">
        <v>500</v>
      </c>
      <c r="F27" s="2">
        <f t="shared" si="2"/>
        <v>137.11999999999995</v>
      </c>
      <c r="U27" s="2">
        <v>2</v>
      </c>
    </row>
    <row r="28" spans="1:30" s="2" customFormat="1" x14ac:dyDescent="0.25">
      <c r="A28" s="4" t="s">
        <v>63</v>
      </c>
      <c r="B28" s="4" t="s">
        <v>49</v>
      </c>
      <c r="C28" s="4"/>
      <c r="D28" s="4"/>
      <c r="E28" s="4">
        <v>140</v>
      </c>
      <c r="F28" s="4"/>
      <c r="W28" s="2">
        <v>2</v>
      </c>
    </row>
    <row r="29" spans="1:30" s="2" customFormat="1" x14ac:dyDescent="0.25">
      <c r="A29" s="4" t="s">
        <v>90</v>
      </c>
      <c r="B29" s="4" t="s">
        <v>50</v>
      </c>
      <c r="C29" s="4"/>
      <c r="D29" s="4"/>
      <c r="E29" s="4">
        <v>190</v>
      </c>
      <c r="F29" s="4"/>
      <c r="W29" s="2">
        <v>1</v>
      </c>
    </row>
    <row r="30" spans="1:30" s="2" customFormat="1" x14ac:dyDescent="0.25">
      <c r="A30" s="2" t="s">
        <v>61</v>
      </c>
      <c r="B30" s="2">
        <v>63</v>
      </c>
      <c r="D30" s="2">
        <v>58</v>
      </c>
      <c r="E30" s="2">
        <v>35</v>
      </c>
      <c r="F30" s="2">
        <f>E30-(D30*$A$1)</f>
        <v>18.759999999999998</v>
      </c>
      <c r="AC30" s="2">
        <v>1</v>
      </c>
    </row>
    <row r="31" spans="1:30" s="2" customFormat="1" x14ac:dyDescent="0.25">
      <c r="A31" s="2" t="s">
        <v>51</v>
      </c>
      <c r="B31" s="2">
        <v>358</v>
      </c>
      <c r="D31" s="2">
        <v>358</v>
      </c>
      <c r="E31" s="2">
        <v>150</v>
      </c>
      <c r="F31" s="2">
        <f t="shared" ref="F31" si="3">E31-(D31*$A$1)</f>
        <v>49.759999999999991</v>
      </c>
      <c r="AD31" s="2">
        <v>1</v>
      </c>
    </row>
    <row r="32" spans="1:30" s="2" customFormat="1" x14ac:dyDescent="0.25">
      <c r="A32" s="2" t="s">
        <v>52</v>
      </c>
      <c r="B32" s="2">
        <v>613</v>
      </c>
      <c r="D32" s="2">
        <f>B32</f>
        <v>613</v>
      </c>
      <c r="E32" s="2">
        <v>190</v>
      </c>
      <c r="F32" s="2">
        <f>E32-(D32*$A$1)</f>
        <v>18.359999999999985</v>
      </c>
      <c r="I32" s="2">
        <v>1</v>
      </c>
      <c r="Y32" s="2">
        <v>1</v>
      </c>
    </row>
    <row r="33" spans="1:33" s="2" customFormat="1" x14ac:dyDescent="0.25">
      <c r="A33" s="2" t="s">
        <v>60</v>
      </c>
      <c r="B33" s="2">
        <v>513</v>
      </c>
      <c r="D33" s="2">
        <f>B33</f>
        <v>513</v>
      </c>
      <c r="E33" s="2">
        <v>190</v>
      </c>
      <c r="F33" s="2">
        <f>E33-(D33*$A$1)</f>
        <v>46.359999999999985</v>
      </c>
      <c r="M33" s="2">
        <v>1</v>
      </c>
      <c r="AA33" s="2">
        <v>1</v>
      </c>
    </row>
    <row r="34" spans="1:33" s="2" customFormat="1" x14ac:dyDescent="0.25">
      <c r="A34" s="2" t="s">
        <v>57</v>
      </c>
      <c r="B34" s="2">
        <v>105</v>
      </c>
      <c r="D34" s="2">
        <v>105</v>
      </c>
      <c r="E34" s="2">
        <v>45</v>
      </c>
      <c r="F34" s="2">
        <f t="shared" ref="F34:F39" si="4">E34-(D34*$A$1)</f>
        <v>15.599999999999998</v>
      </c>
    </row>
    <row r="35" spans="1:33" s="2" customFormat="1" x14ac:dyDescent="0.25">
      <c r="A35" s="2" t="s">
        <v>58</v>
      </c>
      <c r="B35" s="2">
        <v>149</v>
      </c>
      <c r="D35" s="2">
        <v>149</v>
      </c>
      <c r="E35" s="2">
        <v>80</v>
      </c>
      <c r="F35" s="2">
        <f t="shared" si="4"/>
        <v>38.279999999999994</v>
      </c>
    </row>
    <row r="36" spans="1:33" s="2" customFormat="1" x14ac:dyDescent="0.25">
      <c r="A36" s="2" t="s">
        <v>59</v>
      </c>
      <c r="B36" s="2">
        <v>192</v>
      </c>
      <c r="D36" s="2">
        <v>192</v>
      </c>
      <c r="E36" s="2">
        <v>100</v>
      </c>
      <c r="F36" s="2">
        <f t="shared" si="4"/>
        <v>46.239999999999995</v>
      </c>
    </row>
    <row r="37" spans="1:33" s="2" customFormat="1" x14ac:dyDescent="0.25">
      <c r="A37" s="2" t="s">
        <v>65</v>
      </c>
      <c r="B37" s="2">
        <v>800</v>
      </c>
      <c r="D37" s="2">
        <v>800</v>
      </c>
      <c r="E37" s="2">
        <v>290</v>
      </c>
      <c r="F37" s="2">
        <f t="shared" si="4"/>
        <v>65.999999999999972</v>
      </c>
      <c r="AE37" s="2">
        <v>1</v>
      </c>
    </row>
    <row r="38" spans="1:33" s="2" customFormat="1" x14ac:dyDescent="0.25">
      <c r="A38" s="2" t="s">
        <v>66</v>
      </c>
      <c r="B38" s="2">
        <v>850</v>
      </c>
      <c r="D38" s="2">
        <v>850</v>
      </c>
      <c r="E38" s="2">
        <v>310</v>
      </c>
      <c r="F38" s="2">
        <f t="shared" si="4"/>
        <v>71.999999999999972</v>
      </c>
      <c r="AE38" s="2">
        <v>1</v>
      </c>
    </row>
    <row r="39" spans="1:33" s="2" customFormat="1" x14ac:dyDescent="0.25">
      <c r="A39" s="2" t="s">
        <v>67</v>
      </c>
      <c r="B39" s="2">
        <v>1800</v>
      </c>
      <c r="D39" s="2">
        <v>1800</v>
      </c>
      <c r="E39" s="2">
        <v>590</v>
      </c>
      <c r="F39" s="2">
        <f t="shared" si="4"/>
        <v>85.999999999999943</v>
      </c>
      <c r="AF39" s="2">
        <v>1</v>
      </c>
    </row>
    <row r="40" spans="1:33" s="2" customFormat="1" x14ac:dyDescent="0.25">
      <c r="A40" s="2" t="s">
        <v>68</v>
      </c>
      <c r="B40" s="2" t="s">
        <v>69</v>
      </c>
      <c r="D40" s="2">
        <v>600</v>
      </c>
      <c r="E40" s="2">
        <v>660</v>
      </c>
      <c r="F40" s="2">
        <v>60</v>
      </c>
    </row>
    <row r="41" spans="1:33" s="2" customFormat="1" x14ac:dyDescent="0.25">
      <c r="A41" s="2" t="s">
        <v>70</v>
      </c>
      <c r="B41" s="2">
        <v>560</v>
      </c>
      <c r="D41" s="2">
        <v>560</v>
      </c>
      <c r="E41" s="2">
        <v>240</v>
      </c>
      <c r="F41" s="2">
        <v>60</v>
      </c>
    </row>
    <row r="42" spans="1:33" s="2" customFormat="1" x14ac:dyDescent="0.25">
      <c r="A42" s="5" t="s">
        <v>71</v>
      </c>
      <c r="B42" s="5"/>
      <c r="C42" s="5"/>
      <c r="D42" s="5"/>
      <c r="E42" s="5">
        <v>270</v>
      </c>
      <c r="F42" s="5"/>
    </row>
    <row r="43" spans="1:33" s="2" customFormat="1" x14ac:dyDescent="0.25">
      <c r="A43" s="2" t="s">
        <v>72</v>
      </c>
      <c r="B43" s="2">
        <v>1000</v>
      </c>
      <c r="D43" s="2">
        <v>1000</v>
      </c>
      <c r="E43" s="2">
        <v>360</v>
      </c>
      <c r="F43" s="2">
        <f>E43-(D43*$A$1)</f>
        <v>80</v>
      </c>
    </row>
    <row r="44" spans="1:33" s="2" customFormat="1" x14ac:dyDescent="0.25">
      <c r="A44" s="2" t="s">
        <v>73</v>
      </c>
      <c r="B44" s="2">
        <v>2800</v>
      </c>
      <c r="D44" s="2">
        <v>2800</v>
      </c>
      <c r="E44" s="2">
        <v>980</v>
      </c>
      <c r="F44" s="2">
        <f>E44-(D44*$A$1)</f>
        <v>195.99999999999989</v>
      </c>
      <c r="AG44" s="2">
        <v>1</v>
      </c>
    </row>
    <row r="45" spans="1:33" s="2" customFormat="1" x14ac:dyDescent="0.25">
      <c r="A45" s="2" t="s">
        <v>75</v>
      </c>
      <c r="B45" s="2">
        <v>800</v>
      </c>
      <c r="D45" s="2">
        <v>800</v>
      </c>
      <c r="E45" s="2">
        <v>270</v>
      </c>
      <c r="F45" s="2">
        <f t="shared" ref="F45:F49" si="5">E45-(D45*$A$1)</f>
        <v>45.999999999999972</v>
      </c>
    </row>
    <row r="46" spans="1:33" s="2" customFormat="1" x14ac:dyDescent="0.25">
      <c r="A46" s="2" t="s">
        <v>74</v>
      </c>
      <c r="B46" s="2">
        <v>1600</v>
      </c>
      <c r="D46" s="2">
        <v>1600</v>
      </c>
      <c r="E46" s="2">
        <v>540</v>
      </c>
      <c r="F46" s="2">
        <f t="shared" si="5"/>
        <v>91.999999999999943</v>
      </c>
      <c r="AF46" s="2">
        <v>1</v>
      </c>
    </row>
    <row r="47" spans="1:33" s="2" customFormat="1" x14ac:dyDescent="0.25">
      <c r="A47" s="2" t="s">
        <v>76</v>
      </c>
      <c r="B47" s="2">
        <v>1500</v>
      </c>
      <c r="D47" s="2">
        <v>1500</v>
      </c>
      <c r="E47" s="2">
        <v>420</v>
      </c>
      <c r="F47" s="2">
        <f t="shared" si="5"/>
        <v>0</v>
      </c>
      <c r="AG47" s="2">
        <v>1</v>
      </c>
    </row>
    <row r="48" spans="1:33" s="2" customFormat="1" x14ac:dyDescent="0.25">
      <c r="A48" s="2" t="s">
        <v>84</v>
      </c>
      <c r="B48" s="2">
        <v>1200</v>
      </c>
      <c r="C48" s="2">
        <v>1.08</v>
      </c>
      <c r="D48" s="2">
        <f>SUM(B48*C48)</f>
        <v>1296</v>
      </c>
      <c r="E48" s="2">
        <v>363</v>
      </c>
      <c r="F48" s="2">
        <f t="shared" si="5"/>
        <v>0.1199999999999477</v>
      </c>
      <c r="G48" s="2">
        <v>1</v>
      </c>
    </row>
    <row r="49" spans="1:6" s="2" customFormat="1" x14ac:dyDescent="0.25">
      <c r="A49" s="2" t="s">
        <v>86</v>
      </c>
      <c r="B49" s="2">
        <v>1018</v>
      </c>
      <c r="D49" s="2">
        <v>1018</v>
      </c>
      <c r="E49" s="2">
        <v>285</v>
      </c>
      <c r="F49" s="2">
        <f t="shared" si="5"/>
        <v>-4.0000000000020464E-2</v>
      </c>
    </row>
    <row r="50" spans="1:6" s="2" customFormat="1" x14ac:dyDescent="0.25"/>
    <row r="51" spans="1:6" s="2" customFormat="1" x14ac:dyDescent="0.25">
      <c r="A51" s="2" t="s">
        <v>44</v>
      </c>
      <c r="F51" s="2">
        <f>SUM(F2:F48)</f>
        <v>4199.7679999999991</v>
      </c>
    </row>
    <row r="52" spans="1:6" x14ac:dyDescent="0.25">
      <c r="A52" t="s">
        <v>5</v>
      </c>
    </row>
    <row r="54" spans="1:6" s="2" customFormat="1" x14ac:dyDescent="0.25"/>
    <row r="55" spans="1:6" s="2" customFormat="1" x14ac:dyDescent="0.25"/>
    <row r="56" spans="1:6" x14ac:dyDescent="0.25">
      <c r="F5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明細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hrne</dc:creator>
  <cp:lastModifiedBy>涂宇欣</cp:lastModifiedBy>
  <dcterms:created xsi:type="dcterms:W3CDTF">2017-11-22T12:29:13Z</dcterms:created>
  <dcterms:modified xsi:type="dcterms:W3CDTF">2018-07-24T07:23:43Z</dcterms:modified>
</cp:coreProperties>
</file>