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filterPrivacy="1" codeName="ThisWorkbook"/>
  <xr:revisionPtr revIDLastSave="0" documentId="13_ncr:1_{263F8BB0-7C1B-B640-B3B8-BF981B4DCC40}" xr6:coauthVersionLast="43" xr6:coauthVersionMax="43" xr10:uidLastSave="{00000000-0000-0000-0000-000000000000}"/>
  <bookViews>
    <workbookView xWindow="0" yWindow="0" windowWidth="25600" windowHeight="16000" tabRatio="415" xr2:uid="{00000000-000D-0000-FFFF-FFFF00000000}"/>
  </bookViews>
  <sheets>
    <sheet name="Gantt" sheetId="11" r:id="rId1"/>
    <sheet name="About" sheetId="12" r:id="rId2"/>
  </sheets>
  <definedNames>
    <definedName name="_xlnm.Print_Titles" localSheetId="0">Gantt!$4:$7</definedName>
    <definedName name="Project_Start">Gantt!$C$3</definedName>
    <definedName name="Scrolling_Increment">Gantt!$C$4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3" i="11" l="1"/>
  <c r="F5" i="11" l="1"/>
  <c r="F13" i="11" s="1"/>
  <c r="F12" i="11" l="1"/>
  <c r="F14" i="11"/>
  <c r="G5" i="11"/>
  <c r="F4" i="11"/>
  <c r="F11" i="11"/>
  <c r="F7" i="11"/>
  <c r="F6" i="11"/>
  <c r="F9" i="11"/>
  <c r="F10" i="11"/>
  <c r="H5" i="11" l="1"/>
  <c r="H13" i="11" s="1"/>
  <c r="G13" i="11"/>
  <c r="G7" i="11"/>
  <c r="G11" i="11"/>
  <c r="G10" i="11"/>
  <c r="G9" i="11"/>
  <c r="G12" i="11"/>
  <c r="G14" i="11"/>
  <c r="H12" i="11"/>
  <c r="I5" i="11"/>
  <c r="I13" i="11" s="1"/>
  <c r="H9" i="11"/>
  <c r="H11" i="11"/>
  <c r="H10" i="11"/>
  <c r="H7" i="11"/>
  <c r="H14" i="11" l="1"/>
  <c r="I14" i="11"/>
  <c r="I12" i="11"/>
  <c r="I10" i="11"/>
  <c r="J5" i="11"/>
  <c r="J13" i="11" s="1"/>
  <c r="I11" i="11"/>
  <c r="I7" i="11"/>
  <c r="I9" i="11"/>
  <c r="J12" i="11" l="1"/>
  <c r="J14" i="11"/>
  <c r="K5" i="11"/>
  <c r="K13" i="11" s="1"/>
  <c r="J10" i="11"/>
  <c r="J9" i="11"/>
  <c r="J7" i="11"/>
  <c r="J11" i="11"/>
  <c r="K14" i="11" l="1"/>
  <c r="K12" i="11"/>
  <c r="K11" i="11"/>
  <c r="K7" i="11"/>
  <c r="L5" i="11"/>
  <c r="L13" i="11" s="1"/>
  <c r="K10" i="11"/>
  <c r="K9" i="11"/>
  <c r="L14" i="11" l="1"/>
  <c r="L12" i="11"/>
  <c r="M5" i="11"/>
  <c r="M13" i="11" s="1"/>
  <c r="L9" i="11"/>
  <c r="L11" i="11"/>
  <c r="L10" i="11"/>
  <c r="L7" i="11"/>
  <c r="M14" i="11" l="1"/>
  <c r="M12" i="11"/>
  <c r="M4" i="11"/>
  <c r="N5" i="11"/>
  <c r="N13" i="11" s="1"/>
  <c r="M6" i="11"/>
  <c r="M10" i="11"/>
  <c r="M9" i="11"/>
  <c r="M7" i="11"/>
  <c r="M11" i="11"/>
  <c r="N12" i="11" l="1"/>
  <c r="N14" i="11"/>
  <c r="O5" i="11"/>
  <c r="O13" i="11" s="1"/>
  <c r="N11" i="11"/>
  <c r="N9" i="11"/>
  <c r="N7" i="11"/>
  <c r="N10" i="11"/>
  <c r="O14" i="11" l="1"/>
  <c r="O12" i="11"/>
  <c r="O11" i="11"/>
  <c r="O10" i="11"/>
  <c r="O9" i="11"/>
  <c r="P5" i="11"/>
  <c r="P13" i="11" s="1"/>
  <c r="O7" i="11"/>
  <c r="P12" i="11" l="1"/>
  <c r="P14" i="11"/>
  <c r="Q5" i="11"/>
  <c r="Q13" i="11" s="1"/>
  <c r="P7" i="11"/>
  <c r="P9" i="11"/>
  <c r="P11" i="11"/>
  <c r="P10" i="11"/>
  <c r="Q12" i="11" l="1"/>
  <c r="Q14" i="11"/>
  <c r="R5" i="11"/>
  <c r="R13" i="11" s="1"/>
  <c r="Q9" i="11"/>
  <c r="Q10" i="11"/>
  <c r="Q11" i="11"/>
  <c r="Q7" i="11"/>
  <c r="R12" i="11" l="1"/>
  <c r="R14" i="11"/>
  <c r="S5" i="11"/>
  <c r="S13" i="11" s="1"/>
  <c r="R7" i="11"/>
  <c r="R9" i="11"/>
  <c r="R11" i="11"/>
  <c r="R10" i="11"/>
  <c r="S12" i="11" l="1"/>
  <c r="S14" i="11"/>
  <c r="T5" i="11"/>
  <c r="T13" i="11" s="1"/>
  <c r="S7" i="11"/>
  <c r="S9" i="11"/>
  <c r="S10" i="11"/>
  <c r="S11" i="11"/>
  <c r="T12" i="11" l="1"/>
  <c r="T14" i="11"/>
  <c r="U5" i="11"/>
  <c r="U13" i="11" s="1"/>
  <c r="T6" i="11"/>
  <c r="T4" i="11"/>
  <c r="T9" i="11"/>
  <c r="T7" i="11"/>
  <c r="T11" i="11"/>
  <c r="T10" i="11"/>
  <c r="U14" i="11" l="1"/>
  <c r="U12" i="11"/>
  <c r="V5" i="11"/>
  <c r="V13" i="11" s="1"/>
  <c r="U10" i="11"/>
  <c r="U9" i="11"/>
  <c r="U11" i="11"/>
  <c r="U7" i="11"/>
  <c r="V12" i="11" l="1"/>
  <c r="V14" i="11"/>
  <c r="W5" i="11"/>
  <c r="W13" i="11" s="1"/>
  <c r="V10" i="11"/>
  <c r="V11" i="11"/>
  <c r="V9" i="11"/>
  <c r="V7" i="11"/>
  <c r="W12" i="11" l="1"/>
  <c r="W14" i="11"/>
  <c r="W11" i="11"/>
  <c r="W7" i="11"/>
  <c r="W10" i="11"/>
  <c r="X5" i="11"/>
  <c r="X13" i="11" s="1"/>
  <c r="W9" i="11"/>
  <c r="X14" i="11" l="1"/>
  <c r="X12" i="11"/>
  <c r="Y5" i="11"/>
  <c r="Y13" i="11" s="1"/>
  <c r="X11" i="11"/>
  <c r="X9" i="11"/>
  <c r="X7" i="11"/>
  <c r="X10" i="11"/>
  <c r="Y14" i="11" l="1"/>
  <c r="Y12" i="11"/>
  <c r="Z5" i="11"/>
  <c r="Z13" i="11" s="1"/>
  <c r="Y11" i="11"/>
  <c r="Y9" i="11"/>
  <c r="Y10" i="11"/>
  <c r="Y7" i="11"/>
  <c r="Z12" i="11" l="1"/>
  <c r="Z14" i="11"/>
  <c r="AA5" i="11"/>
  <c r="AA13" i="11" s="1"/>
  <c r="Z10" i="11"/>
  <c r="Z9" i="11"/>
  <c r="Z11" i="11"/>
  <c r="Z7" i="11"/>
  <c r="AA14" i="11" l="1"/>
  <c r="AA12" i="11"/>
  <c r="AA4" i="11"/>
  <c r="AB5" i="11"/>
  <c r="AB13" i="11" s="1"/>
  <c r="AA6" i="11"/>
  <c r="AA10" i="11"/>
  <c r="AA9" i="11"/>
  <c r="AA11" i="11"/>
  <c r="AA7" i="11"/>
  <c r="AB12" i="11" l="1"/>
  <c r="AB14" i="11"/>
  <c r="AC5" i="11"/>
  <c r="AC13" i="11" s="1"/>
  <c r="AB9" i="11"/>
  <c r="AB7" i="11"/>
  <c r="AB11" i="11"/>
  <c r="AB10" i="11"/>
  <c r="AC14" i="11" l="1"/>
  <c r="AC12" i="11"/>
  <c r="AD5" i="11"/>
  <c r="AD13" i="11" s="1"/>
  <c r="AC7" i="11"/>
  <c r="AC11" i="11"/>
  <c r="AC10" i="11"/>
  <c r="AC9" i="11"/>
  <c r="AD12" i="11" l="1"/>
  <c r="AD14" i="11"/>
  <c r="AE5" i="11"/>
  <c r="AE13" i="11" s="1"/>
  <c r="AD9" i="11"/>
  <c r="AD11" i="11"/>
  <c r="AD7" i="11"/>
  <c r="AD10" i="11"/>
  <c r="AE14" i="11" l="1"/>
  <c r="AE12" i="11"/>
  <c r="AE11" i="11"/>
  <c r="AF5" i="11"/>
  <c r="AF13" i="11" s="1"/>
  <c r="AE7" i="11"/>
  <c r="AE10" i="11"/>
  <c r="AE9" i="11"/>
  <c r="AF12" i="11" l="1"/>
  <c r="AF14" i="11"/>
  <c r="AG5" i="11"/>
  <c r="AG13" i="11" s="1"/>
  <c r="AF7" i="11"/>
  <c r="AF10" i="11"/>
  <c r="AF9" i="11"/>
  <c r="AF11" i="11"/>
  <c r="AG14" i="11" l="1"/>
  <c r="AG12" i="11"/>
  <c r="AH5" i="11"/>
  <c r="AH13" i="11" s="1"/>
  <c r="AG7" i="11"/>
  <c r="AG9" i="11"/>
  <c r="AG11" i="11"/>
  <c r="AG10" i="11"/>
  <c r="AH12" i="11" l="1"/>
  <c r="AH14" i="11"/>
  <c r="AI5" i="11"/>
  <c r="AI13" i="11" s="1"/>
  <c r="AH6" i="11"/>
  <c r="AH4" i="11"/>
  <c r="AH7" i="11"/>
  <c r="AH10" i="11"/>
  <c r="AH9" i="11"/>
  <c r="AH11" i="11"/>
  <c r="AI12" i="11" l="1"/>
  <c r="AI14" i="11"/>
  <c r="AJ5" i="11"/>
  <c r="AJ13" i="11" s="1"/>
  <c r="AI11" i="11"/>
  <c r="AI7" i="11"/>
  <c r="AI10" i="11"/>
  <c r="AI9" i="11"/>
  <c r="AJ14" i="11" l="1"/>
  <c r="AJ12" i="11"/>
  <c r="AK5" i="11"/>
  <c r="AK13" i="11" s="1"/>
  <c r="AJ10" i="11"/>
  <c r="AJ7" i="11"/>
  <c r="AJ9" i="11"/>
  <c r="AJ11" i="11"/>
  <c r="AK14" i="11" l="1"/>
  <c r="AK12" i="11"/>
  <c r="AL5" i="11"/>
  <c r="AL13" i="11" s="1"/>
  <c r="AK10" i="11"/>
  <c r="AK11" i="11"/>
  <c r="AK9" i="11"/>
  <c r="AK7" i="11"/>
  <c r="AL12" i="11" l="1"/>
  <c r="AL14" i="11"/>
  <c r="AM5" i="11"/>
  <c r="AM13" i="11" s="1"/>
  <c r="AL7" i="11"/>
  <c r="AL10" i="11"/>
  <c r="AL9" i="11"/>
  <c r="AL11" i="11"/>
  <c r="AM14" i="11" l="1"/>
  <c r="AM12" i="11"/>
  <c r="AM11" i="11"/>
  <c r="AM7" i="11"/>
  <c r="AM10" i="11"/>
  <c r="AM9" i="11"/>
  <c r="AN5" i="11"/>
  <c r="AN13" i="11" s="1"/>
  <c r="AN12" i="11" l="1"/>
  <c r="AN14" i="11"/>
  <c r="AO5" i="11"/>
  <c r="AO13" i="11" s="1"/>
  <c r="AN10" i="11"/>
  <c r="AN7" i="11"/>
  <c r="AN11" i="11"/>
  <c r="AN9" i="11"/>
  <c r="AO14" i="11" l="1"/>
  <c r="AO12" i="11"/>
  <c r="AO4" i="11"/>
  <c r="AP5" i="11"/>
  <c r="AP13" i="11" s="1"/>
  <c r="AO6" i="11"/>
  <c r="AO7" i="11"/>
  <c r="AO9" i="11"/>
  <c r="AO11" i="11"/>
  <c r="AO10" i="11"/>
  <c r="AP12" i="11" l="1"/>
  <c r="AP14" i="11"/>
  <c r="AQ5" i="11"/>
  <c r="AQ13" i="11" s="1"/>
  <c r="AP9" i="11"/>
  <c r="AP11" i="11"/>
  <c r="AP7" i="11"/>
  <c r="AP10" i="11"/>
  <c r="AQ14" i="11" l="1"/>
  <c r="AQ12" i="11"/>
  <c r="AR5" i="11"/>
  <c r="AR13" i="11" s="1"/>
  <c r="AQ9" i="11"/>
  <c r="AQ7" i="11"/>
  <c r="AQ10" i="11"/>
  <c r="AQ11" i="11"/>
  <c r="AR12" i="11" l="1"/>
  <c r="AR14" i="11"/>
  <c r="AS5" i="11"/>
  <c r="AS13" i="11" s="1"/>
  <c r="AR10" i="11"/>
  <c r="AR11" i="11"/>
  <c r="AR9" i="11"/>
  <c r="AR7" i="11"/>
  <c r="AS14" i="11" l="1"/>
  <c r="AS12" i="11"/>
  <c r="AT5" i="11"/>
  <c r="AT13" i="11" s="1"/>
  <c r="AS11" i="11"/>
  <c r="AS7" i="11"/>
  <c r="AS9" i="11"/>
  <c r="AS10" i="11"/>
  <c r="AT12" i="11" l="1"/>
  <c r="AT14" i="11"/>
  <c r="AU5" i="11"/>
  <c r="AU13" i="11" s="1"/>
  <c r="AT9" i="11"/>
  <c r="AT11" i="11"/>
  <c r="AT7" i="11"/>
  <c r="AT10" i="11"/>
  <c r="AU12" i="11" l="1"/>
  <c r="AU14" i="11"/>
  <c r="AV5" i="11"/>
  <c r="AV13" i="11" s="1"/>
  <c r="AU11" i="11"/>
  <c r="AU9" i="11"/>
  <c r="AU10" i="11"/>
  <c r="AU7" i="11"/>
  <c r="AV14" i="11" l="1"/>
  <c r="AV12" i="11"/>
  <c r="AW5" i="11"/>
  <c r="AW13" i="11" s="1"/>
  <c r="AV6" i="11"/>
  <c r="AV4" i="11"/>
  <c r="AV7" i="11"/>
  <c r="AV11" i="11"/>
  <c r="AV9" i="11"/>
  <c r="AV10" i="11"/>
  <c r="AW14" i="11" l="1"/>
  <c r="AW12" i="11"/>
  <c r="AX5" i="11"/>
  <c r="AX13" i="11" s="1"/>
  <c r="AW10" i="11"/>
  <c r="AW11" i="11"/>
  <c r="AW7" i="11"/>
  <c r="AW9" i="11"/>
  <c r="AX12" i="11" l="1"/>
  <c r="AX14" i="11"/>
  <c r="AY5" i="11"/>
  <c r="AY13" i="11" s="1"/>
  <c r="AX7" i="11"/>
  <c r="AX11" i="11"/>
  <c r="AX9" i="11"/>
  <c r="AX10" i="11"/>
  <c r="AY14" i="11" l="1"/>
  <c r="AY12" i="11"/>
  <c r="AZ5" i="11"/>
  <c r="AZ13" i="11" s="1"/>
  <c r="AY11" i="11"/>
  <c r="AY9" i="11"/>
  <c r="AY10" i="11"/>
  <c r="AY7" i="11"/>
  <c r="AZ12" i="11" l="1"/>
  <c r="AZ14" i="11"/>
  <c r="BA5" i="11"/>
  <c r="BA13" i="11" s="1"/>
  <c r="AZ9" i="11"/>
  <c r="AZ10" i="11"/>
  <c r="AZ7" i="11"/>
  <c r="AZ11" i="11"/>
  <c r="BA14" i="11" l="1"/>
  <c r="BA12" i="11"/>
  <c r="BB5" i="11"/>
  <c r="BB13" i="11" s="1"/>
  <c r="BA10" i="11"/>
  <c r="BA7" i="11"/>
  <c r="BA9" i="11"/>
  <c r="BA11" i="11"/>
  <c r="BB12" i="11" l="1"/>
  <c r="BB14" i="11"/>
  <c r="BC5" i="11"/>
  <c r="BC13" i="11" s="1"/>
  <c r="BB9" i="11"/>
  <c r="BB11" i="11"/>
  <c r="BB10" i="11"/>
  <c r="BB7" i="11"/>
  <c r="BC14" i="11" l="1"/>
  <c r="BC12" i="11"/>
  <c r="BD5" i="11"/>
  <c r="BD13" i="11" s="1"/>
  <c r="BC7" i="11"/>
  <c r="BC10" i="11"/>
  <c r="BC6" i="11"/>
  <c r="BC9" i="11"/>
  <c r="BC11" i="11"/>
  <c r="BC4" i="11"/>
  <c r="BD12" i="11" l="1"/>
  <c r="BD14" i="11"/>
  <c r="BD10" i="11"/>
  <c r="BD11" i="11"/>
  <c r="BD9" i="11"/>
  <c r="BD7" i="11"/>
  <c r="BE5" i="11"/>
  <c r="BE13" i="11" s="1"/>
  <c r="BE14" i="11" l="1"/>
  <c r="BF5" i="11"/>
  <c r="BF13" i="11" s="1"/>
  <c r="BE10" i="11"/>
  <c r="BE7" i="11"/>
  <c r="BE11" i="11"/>
  <c r="BE9" i="11"/>
  <c r="BF12" i="11" l="1"/>
  <c r="BF14" i="11"/>
  <c r="BG5" i="11"/>
  <c r="BG13" i="11" s="1"/>
  <c r="BF11" i="11"/>
  <c r="BF7" i="11"/>
  <c r="BF10" i="11"/>
  <c r="BF9" i="11"/>
  <c r="BG12" i="11" l="1"/>
  <c r="BG14" i="11"/>
  <c r="BH5" i="11"/>
  <c r="BH13" i="11" s="1"/>
  <c r="BG7" i="11"/>
  <c r="BG11" i="11"/>
  <c r="BG9" i="11"/>
  <c r="BG10" i="11"/>
  <c r="BH12" i="11" l="1"/>
  <c r="BH14" i="11"/>
  <c r="BI5" i="11"/>
  <c r="BI13" i="11" s="1"/>
  <c r="BH7" i="11"/>
  <c r="BH11" i="11"/>
  <c r="BH9" i="11"/>
  <c r="BH10" i="11"/>
  <c r="BJ5" i="11" l="1"/>
  <c r="BJ9" i="11" s="1"/>
  <c r="BJ12" i="11"/>
  <c r="BJ6" i="11"/>
  <c r="BJ14" i="11"/>
  <c r="BI14" i="11"/>
  <c r="BI12" i="11"/>
  <c r="BI10" i="11"/>
  <c r="BI7" i="11"/>
  <c r="BI11" i="11"/>
  <c r="BI9" i="11"/>
  <c r="BK5" i="11" l="1"/>
  <c r="BK13" i="11" s="1"/>
  <c r="BJ4" i="11"/>
  <c r="BJ11" i="11"/>
  <c r="BJ7" i="11"/>
  <c r="BJ13" i="11"/>
  <c r="BJ10" i="11"/>
  <c r="BK14" i="11"/>
  <c r="BK7" i="11"/>
  <c r="BK9" i="11"/>
  <c r="BK11" i="11"/>
  <c r="BK12" i="11"/>
  <c r="BL5" i="11"/>
  <c r="BK10" i="11"/>
  <c r="BL13" i="11" l="1"/>
  <c r="BL21" i="11"/>
  <c r="BL14" i="11"/>
  <c r="BL15" i="11"/>
  <c r="BL17" i="11"/>
  <c r="BL26" i="11"/>
  <c r="BL28" i="11"/>
  <c r="BL9" i="11"/>
  <c r="BL16" i="11"/>
  <c r="BL12" i="11"/>
  <c r="BL24" i="11"/>
  <c r="BL22" i="11"/>
  <c r="BL11" i="11"/>
  <c r="BL7" i="11"/>
  <c r="BL23" i="11"/>
  <c r="BL18" i="11"/>
  <c r="BM5" i="11"/>
  <c r="BL27" i="11"/>
  <c r="BL10" i="11"/>
  <c r="BM13" i="11" l="1"/>
  <c r="BM21" i="11"/>
  <c r="BM27" i="11"/>
  <c r="BM22" i="11"/>
  <c r="BM15" i="11"/>
  <c r="BM14" i="11"/>
  <c r="BM17" i="11"/>
  <c r="BM10" i="11"/>
  <c r="BM12" i="11"/>
  <c r="BM11" i="11"/>
  <c r="BM28" i="11"/>
  <c r="BM23" i="11"/>
  <c r="BM24" i="11"/>
  <c r="BM7" i="11"/>
  <c r="BM9" i="11"/>
  <c r="BM26" i="11"/>
  <c r="BM18" i="11"/>
  <c r="BM16" i="11"/>
  <c r="BN5" i="11"/>
  <c r="BN13" i="11" l="1"/>
  <c r="BN21" i="11"/>
  <c r="BN28" i="11"/>
  <c r="BN22" i="11"/>
  <c r="BN18" i="11"/>
  <c r="BN15" i="11"/>
  <c r="BN26" i="11"/>
  <c r="BN16" i="11"/>
  <c r="BN17" i="11"/>
  <c r="BN10" i="11"/>
  <c r="BN24" i="11"/>
  <c r="BN11" i="11"/>
  <c r="BN14" i="11"/>
  <c r="BN7" i="11"/>
  <c r="BN27" i="11"/>
  <c r="BN23" i="11"/>
  <c r="BN9" i="11"/>
  <c r="BN12" i="11"/>
</calcChain>
</file>

<file path=xl/sharedStrings.xml><?xml version="1.0" encoding="utf-8"?>
<sst xmlns="http://schemas.openxmlformats.org/spreadsheetml/2006/main" count="53" uniqueCount="37">
  <si>
    <t>Legend:</t>
  </si>
  <si>
    <t>On Track</t>
  </si>
  <si>
    <t>Low Risk</t>
  </si>
  <si>
    <t>Med Risk</t>
  </si>
  <si>
    <t>High Risk</t>
  </si>
  <si>
    <t>Milestone Description</t>
  </si>
  <si>
    <t>Category</t>
  </si>
  <si>
    <t>Start</t>
  </si>
  <si>
    <t>No. Days</t>
  </si>
  <si>
    <t>Milestone</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</si>
  <si>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</si>
  <si>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</si>
  <si>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</si>
  <si>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</si>
  <si>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This is the last instruction in this worksheet.</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</si>
  <si>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</si>
  <si>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Other Coursework Deadlines</t>
  </si>
  <si>
    <t>Final Year Project Allocation</t>
  </si>
  <si>
    <t>Meeting with Dr. Ciliberto</t>
  </si>
  <si>
    <t>Literature Review</t>
  </si>
  <si>
    <t>Interim Report Deadline</t>
  </si>
  <si>
    <t>Techincal Tasks</t>
  </si>
  <si>
    <t>Write Abstract and Introduction</t>
  </si>
  <si>
    <t>Read Briefing and Implement Template</t>
  </si>
  <si>
    <t>Write Implementation and Evaluation Plans</t>
  </si>
  <si>
    <t>Write Background Section</t>
  </si>
  <si>
    <t>Write Safety and Ethics Plan</t>
  </si>
  <si>
    <t>Read History about Investing</t>
  </si>
  <si>
    <t>Read about LST RNN literature</t>
  </si>
  <si>
    <t>Read about Machine Learning in Finance</t>
  </si>
  <si>
    <t>Do Pandas Tutorials</t>
  </si>
  <si>
    <t>Revise RNN from Deep Learning module</t>
  </si>
  <si>
    <t>Project Logistics</t>
  </si>
  <si>
    <t>Experiment with Data and Processing</t>
  </si>
  <si>
    <t>Tim Wu - FYP</t>
  </si>
  <si>
    <t>Report</t>
  </si>
  <si>
    <t>Revision After Feedback from 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</si>
</sst>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17">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0"/>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1">
    <xf numFmtId="0" fontId="0" fillId="0" borderId="0"/>
    <xf numFmtId="0" fontId="2"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1" fillId="0" borderId="0"/>
    <xf numFmtId="43"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cellStyleXfs>
  <cellXfs count="4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1" fillId="0" borderId="0" xfId="0" applyFont="1" applyAlignment="1">
      <alignment horizontal="center" vertical="center"/>
    </xf>
    <xf numFmtId="0" fontId="1" fillId="0" borderId="0" xfId="0" applyFont="1"/>
    <xf numFmtId="0" fontId="8" fillId="0" borderId="0" xfId="0" applyFont="1"/>
    <xf numFmtId="0" fontId="1" fillId="0" borderId="0" xfId="0" applyFont="1" applyAlignment="1">
      <alignment vertical="top"/>
    </xf>
    <xf numFmtId="0" fontId="10" fillId="0" borderId="0" xfId="0" applyFont="1" applyAlignment="1">
      <alignment vertical="center"/>
    </xf>
    <xf numFmtId="0" fontId="9" fillId="0" borderId="0" xfId="0" applyFont="1" applyAlignment="1">
      <alignment horizontal="left" vertical="top" wrapText="1" indent="1"/>
    </xf>
    <xf numFmtId="0" fontId="11" fillId="0" borderId="0" xfId="0" applyFont="1" applyAlignment="1">
      <alignment horizontal="center"/>
    </xf>
    <xf numFmtId="0" fontId="7" fillId="0" borderId="0" xfId="5" applyAlignment="1">
      <alignment horizontal="left"/>
    </xf>
    <xf numFmtId="0" fontId="6" fillId="0" borderId="0" xfId="6"/>
    <xf numFmtId="0" fontId="6" fillId="0" borderId="0" xfId="7">
      <alignment vertical="top"/>
    </xf>
    <xf numFmtId="0" fontId="0" fillId="0" borderId="5" xfId="0" applyBorder="1" applyAlignment="1">
      <alignment horizontal="center"/>
    </xf>
    <xf numFmtId="0" fontId="0" fillId="2" borderId="0" xfId="0" applyFill="1"/>
    <xf numFmtId="0" fontId="13" fillId="3" borderId="4" xfId="0" applyFont="1" applyFill="1" applyBorder="1" applyAlignment="1">
      <alignment horizontal="center" vertical="center" shrinkToFit="1"/>
    </xf>
    <xf numFmtId="0" fontId="3" fillId="0" borderId="0" xfId="0" applyFont="1" applyAlignment="1">
      <alignment horizontal="center" vertical="center"/>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8" xfId="0" applyBorder="1" applyAlignment="1">
      <alignment vertical="center"/>
    </xf>
    <xf numFmtId="0" fontId="0" fillId="0" borderId="7" xfId="0" applyBorder="1" applyAlignment="1">
      <alignment horizontal="center" vertical="center"/>
    </xf>
    <xf numFmtId="0" fontId="6" fillId="0" borderId="0" xfId="7" applyAlignment="1"/>
    <xf numFmtId="0" fontId="0" fillId="0" borderId="0" xfId="0" applyAlignment="1">
      <alignment horizontal="left" wrapText="1" indent="2"/>
    </xf>
    <xf numFmtId="0" fontId="4" fillId="0" borderId="0" xfId="0" applyFont="1" applyAlignment="1">
      <alignment horizontal="left" wrapText="1" indent="1"/>
    </xf>
    <xf numFmtId="0" fontId="0" fillId="2" borderId="0" xfId="0" applyFill="1" applyAlignment="1">
      <alignment horizontal="center"/>
    </xf>
    <xf numFmtId="0" fontId="16" fillId="0" borderId="0" xfId="0" applyFont="1"/>
    <xf numFmtId="0" fontId="0" fillId="0" borderId="9" xfId="0" applyBorder="1" applyAlignment="1">
      <alignment horizontal="center" vertical="center"/>
    </xf>
    <xf numFmtId="164" fontId="1" fillId="3" borderId="0" xfId="0" applyNumberFormat="1" applyFont="1" applyFill="1" applyAlignment="1">
      <alignment horizontal="center" vertical="center"/>
    </xf>
    <xf numFmtId="164" fontId="1" fillId="3" borderId="3" xfId="0" applyNumberFormat="1" applyFont="1" applyFill="1" applyBorder="1" applyAlignment="1">
      <alignment horizontal="center" vertical="center"/>
    </xf>
    <xf numFmtId="164" fontId="13" fillId="3" borderId="2" xfId="0" applyNumberFormat="1" applyFont="1" applyFill="1" applyBorder="1" applyAlignment="1">
      <alignment horizontal="center" vertical="center"/>
    </xf>
    <xf numFmtId="164" fontId="13" fillId="3" borderId="0" xfId="0" applyNumberFormat="1" applyFont="1" applyFill="1" applyAlignment="1">
      <alignment horizontal="center" vertical="center"/>
    </xf>
    <xf numFmtId="164" fontId="13" fillId="3" borderId="3" xfId="0" applyNumberFormat="1" applyFont="1" applyFill="1" applyBorder="1" applyAlignment="1">
      <alignment horizontal="center" vertical="center"/>
    </xf>
    <xf numFmtId="164" fontId="13" fillId="3" borderId="2" xfId="0" applyNumberFormat="1" applyFont="1" applyFill="1" applyBorder="1" applyAlignment="1">
      <alignment horizontal="left" vertical="center"/>
    </xf>
    <xf numFmtId="0" fontId="0" fillId="0" borderId="11" xfId="0" applyBorder="1" applyAlignment="1">
      <alignment horizontal="left" vertical="center" indent="1"/>
    </xf>
    <xf numFmtId="0" fontId="0" fillId="0" borderId="11" xfId="0" applyBorder="1" applyAlignment="1">
      <alignment horizontal="center" vertical="center" wrapText="1"/>
    </xf>
    <xf numFmtId="0" fontId="12" fillId="4" borderId="10" xfId="0" applyFont="1" applyFill="1" applyBorder="1" applyAlignment="1">
      <alignment horizontal="center" vertical="center" wrapText="1"/>
    </xf>
    <xf numFmtId="0" fontId="0" fillId="0" borderId="13" xfId="0" applyBorder="1" applyAlignment="1">
      <alignment horizontal="center" vertical="center"/>
    </xf>
    <xf numFmtId="0" fontId="0" fillId="0" borderId="0" xfId="0"/>
    <xf numFmtId="0" fontId="15" fillId="6" borderId="0" xfId="0" applyFont="1" applyFill="1" applyAlignment="1">
      <alignment horizontal="center" vertical="center"/>
    </xf>
    <xf numFmtId="0" fontId="0" fillId="0" borderId="0" xfId="0"/>
    <xf numFmtId="14" fontId="5" fillId="0" borderId="6" xfId="9" applyBorder="1">
      <alignment horizontal="center" vertical="center"/>
    </xf>
    <xf numFmtId="14" fontId="5" fillId="0" borderId="12" xfId="9" applyBorder="1">
      <alignment horizontal="center" vertical="center"/>
    </xf>
    <xf numFmtId="0" fontId="14" fillId="5" borderId="0" xfId="0" applyFont="1" applyFill="1" applyAlignment="1">
      <alignment horizontal="center" vertical="center"/>
    </xf>
    <xf numFmtId="0" fontId="15" fillId="7" borderId="0" xfId="0" applyFont="1" applyFill="1" applyAlignment="1">
      <alignment horizontal="center" vertical="center"/>
    </xf>
    <xf numFmtId="37" fontId="0" fillId="8" borderId="0" xfId="10" applyFont="1" applyFill="1">
      <alignment horizontal="center" vertical="center"/>
    </xf>
  </cellXfs>
  <cellStyles count="11">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2">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61"/>
      <tableStyleElement type="headerRow" dxfId="60"/>
      <tableStyleElement type="firstRowStripe" dxfId="59"/>
    </tableStyle>
    <tableStyle name="ToDoList" pivot="0" count="9" xr9:uid="{00000000-0011-0000-FFFF-FFFF00000000}">
      <tableStyleElement type="wholeTable" dxfId="58"/>
      <tableStyleElement type="headerRow" dxfId="57"/>
      <tableStyleElement type="totalRow" dxfId="56"/>
      <tableStyleElement type="firstColumn" dxfId="55"/>
      <tableStyleElement type="lastColumn" dxfId="54"/>
      <tableStyleElement type="firstRowStripe" dxfId="53"/>
      <tableStyleElement type="secondRowStripe" dxfId="52"/>
      <tableStyleElement type="firstColumnStripe" dxfId="51"/>
      <tableStyleElement type="secondColumnStripe" dxfId="5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D30" totalsRowShown="0" headerRowDxfId="49" headerRowBorderDxfId="48">
  <autoFilter ref="A7:D30" xr:uid="{29E5A880-80D5-4B65-B5FB-8FB3913D3D27}">
    <filterColumn colId="0" hiddenButton="1"/>
    <filterColumn colId="1" hiddenButton="1"/>
    <filterColumn colId="2" hiddenButton="1"/>
    <filterColumn colId="3" hiddenButton="1"/>
  </autoFilter>
  <tableColumns count="4">
    <tableColumn id="1" xr3:uid="{EE48C34E-B98C-4BBA-90C8-388E8655DD6D}" name="Milestone Description" dataDxfId="47"/>
    <tableColumn id="2" xr3:uid="{B8ACC97F-C189-49BA-91CF-CB5671185BCF}" name="Category" dataDxfId="46"/>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N32"/>
  <sheetViews>
    <sheetView showGridLines="0" tabSelected="1" showRuler="0" zoomScale="57" zoomScaleNormal="65" zoomScalePageLayoutView="70" workbookViewId="0">
      <selection activeCell="BP21" sqref="BP21"/>
    </sheetView>
  </sheetViews>
  <sheetFormatPr baseColWidth="10" defaultColWidth="10.33203125" defaultRowHeight="30" customHeight="1"/>
  <cols>
    <col min="1" max="1" width="22" customWidth="1"/>
    <col min="2" max="2" width="10.5" customWidth="1"/>
    <col min="3" max="3" width="10.5" style="2" customWidth="1"/>
    <col min="4" max="4" width="10.5" customWidth="1"/>
    <col min="5" max="5" width="2.6640625" customWidth="1"/>
    <col min="6" max="66" width="3.5" customWidth="1"/>
  </cols>
  <sheetData>
    <row r="1" spans="1:66" ht="30" customHeight="1">
      <c r="B1" s="11"/>
      <c r="C1"/>
      <c r="D1" s="4"/>
      <c r="F1" s="24" t="s">
        <v>0</v>
      </c>
      <c r="G1" s="5"/>
      <c r="BJ1" s="40"/>
      <c r="BK1" s="40"/>
      <c r="BL1" s="40"/>
      <c r="BM1" s="40"/>
      <c r="BN1" s="40"/>
    </row>
    <row r="2" spans="1:66" ht="30" customHeight="1">
      <c r="A2" s="12"/>
      <c r="B2" s="12"/>
      <c r="C2" s="14"/>
      <c r="D2" s="14"/>
      <c r="G2" s="45" t="s">
        <v>2</v>
      </c>
      <c r="H2" s="45"/>
      <c r="I2" s="45"/>
      <c r="J2" s="45"/>
      <c r="L2" s="46" t="s">
        <v>3</v>
      </c>
      <c r="M2" s="46"/>
      <c r="N2" s="46"/>
      <c r="O2" s="46"/>
      <c r="Q2" s="41" t="s">
        <v>4</v>
      </c>
      <c r="R2" s="41"/>
      <c r="S2" s="41"/>
      <c r="T2" s="41"/>
      <c r="BJ2" s="40"/>
      <c r="BK2" s="40"/>
      <c r="BL2" s="40"/>
      <c r="BM2" s="40"/>
      <c r="BN2" s="40"/>
    </row>
    <row r="3" spans="1:66" ht="30" customHeight="1">
      <c r="A3" s="13"/>
      <c r="B3" s="13"/>
      <c r="C3" s="43">
        <v>43535</v>
      </c>
      <c r="D3" s="44"/>
      <c r="BJ3" s="40"/>
      <c r="BK3" s="40"/>
      <c r="BL3" s="40"/>
      <c r="BM3" s="40"/>
      <c r="BN3" s="40"/>
    </row>
    <row r="4" spans="1:66" ht="30" customHeight="1">
      <c r="A4" s="11" t="s">
        <v>34</v>
      </c>
      <c r="C4" s="29">
        <v>1</v>
      </c>
      <c r="D4" s="39"/>
      <c r="F4" s="28" t="str">
        <f>TEXT(F5,"mmmm")</f>
        <v>March</v>
      </c>
      <c r="G4" s="28"/>
      <c r="H4" s="28"/>
      <c r="I4" s="28"/>
      <c r="J4" s="28"/>
      <c r="K4" s="28"/>
      <c r="L4" s="28"/>
      <c r="M4" s="28" t="str">
        <f>IF(TEXT(M5,"mmmm")=F4,"",TEXT(M5,"mmmm"))</f>
        <v/>
      </c>
      <c r="N4" s="28"/>
      <c r="O4" s="28"/>
      <c r="P4" s="28"/>
      <c r="Q4" s="28"/>
      <c r="R4" s="28"/>
      <c r="S4" s="28"/>
      <c r="T4" s="28" t="str">
        <f>IF(OR(TEXT(T5,"mmmm")=M4,TEXT(T5,"mmmm")=F4),"",TEXT(T5,"mmmm"))</f>
        <v/>
      </c>
      <c r="U4" s="28"/>
      <c r="V4" s="28"/>
      <c r="W4" s="28"/>
      <c r="X4" s="28"/>
      <c r="Y4" s="28"/>
      <c r="Z4" s="28"/>
      <c r="AA4" s="28" t="str">
        <f>IF(OR(TEXT(AA5,"mmmm")=T4,TEXT(AA5,"mmmm")=M4,TEXT(AA5,"mmmm")=F4),"",TEXT(AA5,"mmmm"))</f>
        <v>April</v>
      </c>
      <c r="AB4" s="28"/>
      <c r="AC4" s="28"/>
      <c r="AD4" s="28"/>
      <c r="AE4" s="28"/>
      <c r="AF4" s="28"/>
      <c r="AG4" s="28"/>
      <c r="AH4" s="28" t="str">
        <f>IF(OR(TEXT(AH5,"mmmm")=AA4,TEXT(AH5,"mmmm")=T4,TEXT(AH5,"mmmm")=M4,TEXT(AH5,"mmmm")=F4),"",TEXT(AH5,"mmmm"))</f>
        <v/>
      </c>
      <c r="AI4" s="28"/>
      <c r="AJ4" s="28"/>
      <c r="AK4" s="28"/>
      <c r="AL4" s="28"/>
      <c r="AM4" s="28"/>
      <c r="AN4" s="28"/>
      <c r="AO4" s="28" t="str">
        <f>IF(OR(TEXT(AO5,"mmmm")=AH4,TEXT(AO5,"mmmm")=AA4,TEXT(AO5,"mmmm")=T4,TEXT(AO5,"mmmm")=M4),"",TEXT(AO5,"mmmm"))</f>
        <v/>
      </c>
      <c r="AP4" s="28"/>
      <c r="AQ4" s="28"/>
      <c r="AR4" s="28"/>
      <c r="AS4" s="28"/>
      <c r="AT4" s="28"/>
      <c r="AU4" s="28"/>
      <c r="AV4" s="28" t="str">
        <f>IF(OR(TEXT(AV5,"mmmm")=AO4,TEXT(AV5,"mmmm")=AH4,TEXT(AV5,"mmmm")=AA4,TEXT(AV5,"mmmm")=T4),"",TEXT(AV5,"mmmm"))</f>
        <v/>
      </c>
      <c r="AW4" s="28"/>
      <c r="AX4" s="28"/>
      <c r="AY4" s="28"/>
      <c r="AZ4" s="28"/>
      <c r="BA4" s="28"/>
      <c r="BB4" s="28"/>
      <c r="BC4" s="28" t="str">
        <f>IF(OR(TEXT(BC5,"mmmm")=AV4,TEXT(BC5,"mmmm")=AO4,TEXT(BC5,"mmmm")=AH4,TEXT(BC5,"mmmm")=AA4),"",TEXT(BC5,"mmmm"))</f>
        <v/>
      </c>
      <c r="BD4" s="28"/>
      <c r="BE4" s="28"/>
      <c r="BF4" s="28"/>
      <c r="BG4" s="28"/>
      <c r="BH4" s="28"/>
      <c r="BI4" s="28"/>
      <c r="BJ4" s="28" t="str">
        <f>IF(OR(TEXT(BJ5,"mmmm")=BC4,TEXT(BJ5,"mmmm")=AV4,TEXT(BJ5,"mmmm")=AO4),"",TEXT(BJ5,"mmmm"))</f>
        <v>May</v>
      </c>
      <c r="BK4" s="28"/>
      <c r="BL4" s="28"/>
      <c r="BM4" s="28"/>
      <c r="BN4" s="28"/>
    </row>
    <row r="5" spans="1:66" ht="15" customHeight="1">
      <c r="A5" s="42">
        <v>1</v>
      </c>
      <c r="B5" s="42"/>
      <c r="C5" s="42"/>
      <c r="D5" s="42"/>
      <c r="E5" s="42"/>
      <c r="F5" s="32">
        <f>C3-WEEKDAY(C3,1)+2+7*(C4-1)</f>
        <v>43535</v>
      </c>
      <c r="G5" s="33">
        <f>F5+1</f>
        <v>43536</v>
      </c>
      <c r="H5" s="33">
        <f t="shared" ref="H5:AU5" si="0">G5+1</f>
        <v>43537</v>
      </c>
      <c r="I5" s="33">
        <f t="shared" si="0"/>
        <v>43538</v>
      </c>
      <c r="J5" s="33">
        <f t="shared" si="0"/>
        <v>43539</v>
      </c>
      <c r="K5" s="33">
        <f t="shared" si="0"/>
        <v>43540</v>
      </c>
      <c r="L5" s="34">
        <f t="shared" si="0"/>
        <v>43541</v>
      </c>
      <c r="M5" s="32">
        <f>L5+1</f>
        <v>43542</v>
      </c>
      <c r="N5" s="33">
        <f>M5+1</f>
        <v>43543</v>
      </c>
      <c r="O5" s="33">
        <f t="shared" si="0"/>
        <v>43544</v>
      </c>
      <c r="P5" s="33">
        <f t="shared" si="0"/>
        <v>43545</v>
      </c>
      <c r="Q5" s="33">
        <f t="shared" si="0"/>
        <v>43546</v>
      </c>
      <c r="R5" s="33">
        <f t="shared" si="0"/>
        <v>43547</v>
      </c>
      <c r="S5" s="34">
        <f t="shared" si="0"/>
        <v>43548</v>
      </c>
      <c r="T5" s="32">
        <f>S5+1</f>
        <v>43549</v>
      </c>
      <c r="U5" s="33">
        <f>T5+1</f>
        <v>43550</v>
      </c>
      <c r="V5" s="33">
        <f>U5+1</f>
        <v>43551</v>
      </c>
      <c r="W5" s="33">
        <f t="shared" si="0"/>
        <v>43552</v>
      </c>
      <c r="X5" s="33">
        <f t="shared" si="0"/>
        <v>43553</v>
      </c>
      <c r="Y5" s="33">
        <f t="shared" si="0"/>
        <v>43554</v>
      </c>
      <c r="Z5" s="34">
        <f>Y5+1</f>
        <v>43555</v>
      </c>
      <c r="AA5" s="32">
        <f>Z5+1</f>
        <v>43556</v>
      </c>
      <c r="AB5" s="33">
        <f>AA5+1</f>
        <v>43557</v>
      </c>
      <c r="AC5" s="33">
        <f t="shared" si="0"/>
        <v>43558</v>
      </c>
      <c r="AD5" s="33">
        <f t="shared" si="0"/>
        <v>43559</v>
      </c>
      <c r="AE5" s="33">
        <f t="shared" si="0"/>
        <v>43560</v>
      </c>
      <c r="AF5" s="33">
        <f t="shared" si="0"/>
        <v>43561</v>
      </c>
      <c r="AG5" s="34">
        <f t="shared" si="0"/>
        <v>43562</v>
      </c>
      <c r="AH5" s="32">
        <f>AG5+1</f>
        <v>43563</v>
      </c>
      <c r="AI5" s="33">
        <f>AH5+1</f>
        <v>43564</v>
      </c>
      <c r="AJ5" s="33">
        <f t="shared" si="0"/>
        <v>43565</v>
      </c>
      <c r="AK5" s="33">
        <f t="shared" si="0"/>
        <v>43566</v>
      </c>
      <c r="AL5" s="33">
        <f t="shared" si="0"/>
        <v>43567</v>
      </c>
      <c r="AM5" s="33">
        <f t="shared" si="0"/>
        <v>43568</v>
      </c>
      <c r="AN5" s="34">
        <f t="shared" si="0"/>
        <v>43569</v>
      </c>
      <c r="AO5" s="32">
        <f>AN5+1</f>
        <v>43570</v>
      </c>
      <c r="AP5" s="33">
        <f>AO5+1</f>
        <v>43571</v>
      </c>
      <c r="AQ5" s="33">
        <f t="shared" si="0"/>
        <v>43572</v>
      </c>
      <c r="AR5" s="33">
        <f t="shared" si="0"/>
        <v>43573</v>
      </c>
      <c r="AS5" s="33">
        <f t="shared" si="0"/>
        <v>43574</v>
      </c>
      <c r="AT5" s="33">
        <f t="shared" si="0"/>
        <v>43575</v>
      </c>
      <c r="AU5" s="34">
        <f t="shared" si="0"/>
        <v>43576</v>
      </c>
      <c r="AV5" s="32">
        <f>AU5+1</f>
        <v>43577</v>
      </c>
      <c r="AW5" s="33">
        <f>AV5+1</f>
        <v>43578</v>
      </c>
      <c r="AX5" s="33">
        <f t="shared" ref="AX5:BB5" si="1">AW5+1</f>
        <v>43579</v>
      </c>
      <c r="AY5" s="33">
        <f t="shared" si="1"/>
        <v>43580</v>
      </c>
      <c r="AZ5" s="33">
        <f t="shared" si="1"/>
        <v>43581</v>
      </c>
      <c r="BA5" s="33">
        <f t="shared" si="1"/>
        <v>43582</v>
      </c>
      <c r="BB5" s="34">
        <f t="shared" si="1"/>
        <v>43583</v>
      </c>
      <c r="BC5" s="32">
        <f>BB5+1</f>
        <v>43584</v>
      </c>
      <c r="BD5" s="33">
        <f>BC5+1</f>
        <v>43585</v>
      </c>
      <c r="BE5" s="33">
        <f t="shared" ref="BE5:BI5" si="2">BD5+1</f>
        <v>43586</v>
      </c>
      <c r="BF5" s="33">
        <f t="shared" si="2"/>
        <v>43587</v>
      </c>
      <c r="BG5" s="33">
        <f t="shared" si="2"/>
        <v>43588</v>
      </c>
      <c r="BH5" s="33">
        <f t="shared" si="2"/>
        <v>43589</v>
      </c>
      <c r="BI5" s="34">
        <f t="shared" si="2"/>
        <v>43590</v>
      </c>
      <c r="BJ5" s="32">
        <f>BI5+1</f>
        <v>43591</v>
      </c>
      <c r="BK5" s="33">
        <f>BJ5+1</f>
        <v>43592</v>
      </c>
      <c r="BL5" s="33">
        <f t="shared" ref="BL5" si="3">BK5+1</f>
        <v>43593</v>
      </c>
      <c r="BM5" s="33">
        <f t="shared" ref="BM5" si="4">BL5+1</f>
        <v>43594</v>
      </c>
      <c r="BN5" s="33">
        <f t="shared" ref="BN5" si="5">BM5+1</f>
        <v>43595</v>
      </c>
    </row>
    <row r="6" spans="1:66" ht="25.25" customHeight="1">
      <c r="C6"/>
      <c r="F6" s="35" t="str">
        <f>"Week "&amp;(F5-($C$3-WEEKDAY($C$3,1)+2))/7+1</f>
        <v>Week 1</v>
      </c>
      <c r="G6" s="30"/>
      <c r="H6" s="30"/>
      <c r="I6" s="30"/>
      <c r="J6" s="30"/>
      <c r="K6" s="30"/>
      <c r="L6" s="31"/>
      <c r="M6" s="35" t="str">
        <f>"Week "&amp;(M5-($C$3-WEEKDAY($C$3,1)+2))/7+1</f>
        <v>Week 2</v>
      </c>
      <c r="N6" s="30"/>
      <c r="O6" s="30"/>
      <c r="P6" s="30"/>
      <c r="Q6" s="30"/>
      <c r="R6" s="30"/>
      <c r="S6" s="31"/>
      <c r="T6" s="35" t="str">
        <f>"Week "&amp;(T5-($C$3-WEEKDAY($C$3,1)+2))/7+1</f>
        <v>Week 3</v>
      </c>
      <c r="U6" s="30"/>
      <c r="V6" s="30"/>
      <c r="W6" s="30"/>
      <c r="X6" s="30"/>
      <c r="Y6" s="30"/>
      <c r="Z6" s="31"/>
      <c r="AA6" s="35" t="str">
        <f>"Week "&amp;(AA5-($C$3-WEEKDAY($C$3,1)+2))/7+1</f>
        <v>Week 4</v>
      </c>
      <c r="AB6" s="30"/>
      <c r="AC6" s="30"/>
      <c r="AD6" s="30"/>
      <c r="AE6" s="30"/>
      <c r="AF6" s="30"/>
      <c r="AG6" s="31"/>
      <c r="AH6" s="35" t="str">
        <f>"Week "&amp;(AH5-($C$3-WEEKDAY($C$3,1)+2))/7+1</f>
        <v>Week 5</v>
      </c>
      <c r="AI6" s="30"/>
      <c r="AJ6" s="30"/>
      <c r="AK6" s="30"/>
      <c r="AL6" s="30"/>
      <c r="AM6" s="30"/>
      <c r="AN6" s="31"/>
      <c r="AO6" s="35" t="str">
        <f>"Week "&amp;(AO5-($C$3-WEEKDAY($C$3,1)+2))/7+1</f>
        <v>Week 6</v>
      </c>
      <c r="AP6" s="30"/>
      <c r="AQ6" s="30"/>
      <c r="AR6" s="30"/>
      <c r="AS6" s="30"/>
      <c r="AT6" s="30"/>
      <c r="AU6" s="31"/>
      <c r="AV6" s="35" t="str">
        <f>"Week "&amp;(AV5-($C$3-WEEKDAY($C$3,1)+2))/7+1</f>
        <v>Week 7</v>
      </c>
      <c r="AW6" s="30"/>
      <c r="AX6" s="30"/>
      <c r="AY6" s="30"/>
      <c r="AZ6" s="30"/>
      <c r="BA6" s="30"/>
      <c r="BB6" s="31"/>
      <c r="BC6" s="35" t="str">
        <f>"Week "&amp;(BC5-($C$3-WEEKDAY($C$3,1)+2))/7+1</f>
        <v>Week 8</v>
      </c>
      <c r="BD6" s="30"/>
      <c r="BE6" s="30"/>
      <c r="BF6" s="30"/>
      <c r="BG6" s="30"/>
      <c r="BH6" s="30"/>
      <c r="BI6" s="31"/>
      <c r="BJ6" s="35" t="str">
        <f>"Week "&amp;(BJ5-($C$3-WEEKDAY($C$3,1)+2))/7+1</f>
        <v>Week 9</v>
      </c>
      <c r="BK6" s="30"/>
      <c r="BL6" s="30"/>
      <c r="BM6" s="30"/>
      <c r="BN6" s="30"/>
    </row>
    <row r="7" spans="1:66" ht="31" customHeight="1" thickBot="1">
      <c r="A7" s="36" t="s">
        <v>5</v>
      </c>
      <c r="B7" s="37" t="s">
        <v>6</v>
      </c>
      <c r="C7" s="37" t="s">
        <v>7</v>
      </c>
      <c r="D7" s="37" t="s">
        <v>8</v>
      </c>
      <c r="E7" s="38"/>
      <c r="F7" s="16" t="str">
        <f t="shared" ref="F7" si="6">LEFT(TEXT(F5,"ddd"),1)</f>
        <v>M</v>
      </c>
      <c r="G7" s="16" t="str">
        <f t="shared" ref="G7:AO7" si="7">LEFT(TEXT(G5,"ddd"),1)</f>
        <v>T</v>
      </c>
      <c r="H7" s="16" t="str">
        <f t="shared" si="7"/>
        <v>W</v>
      </c>
      <c r="I7" s="16" t="str">
        <f t="shared" si="7"/>
        <v>T</v>
      </c>
      <c r="J7" s="16" t="str">
        <f t="shared" si="7"/>
        <v>F</v>
      </c>
      <c r="K7" s="16" t="str">
        <f t="shared" si="7"/>
        <v>S</v>
      </c>
      <c r="L7" s="16" t="str">
        <f t="shared" si="7"/>
        <v>S</v>
      </c>
      <c r="M7" s="16" t="str">
        <f t="shared" si="7"/>
        <v>M</v>
      </c>
      <c r="N7" s="16" t="str">
        <f t="shared" si="7"/>
        <v>T</v>
      </c>
      <c r="O7" s="16" t="str">
        <f t="shared" si="7"/>
        <v>W</v>
      </c>
      <c r="P7" s="16" t="str">
        <f t="shared" si="7"/>
        <v>T</v>
      </c>
      <c r="Q7" s="16" t="str">
        <f t="shared" si="7"/>
        <v>F</v>
      </c>
      <c r="R7" s="16" t="str">
        <f t="shared" si="7"/>
        <v>S</v>
      </c>
      <c r="S7" s="16" t="str">
        <f t="shared" si="7"/>
        <v>S</v>
      </c>
      <c r="T7" s="16" t="str">
        <f t="shared" si="7"/>
        <v>M</v>
      </c>
      <c r="U7" s="16" t="str">
        <f t="shared" si="7"/>
        <v>T</v>
      </c>
      <c r="V7" s="16" t="str">
        <f t="shared" si="7"/>
        <v>W</v>
      </c>
      <c r="W7" s="16" t="str">
        <f t="shared" si="7"/>
        <v>T</v>
      </c>
      <c r="X7" s="16" t="str">
        <f t="shared" si="7"/>
        <v>F</v>
      </c>
      <c r="Y7" s="16" t="str">
        <f t="shared" si="7"/>
        <v>S</v>
      </c>
      <c r="Z7" s="16" t="str">
        <f t="shared" si="7"/>
        <v>S</v>
      </c>
      <c r="AA7" s="16" t="str">
        <f t="shared" si="7"/>
        <v>M</v>
      </c>
      <c r="AB7" s="16" t="str">
        <f t="shared" si="7"/>
        <v>T</v>
      </c>
      <c r="AC7" s="16" t="str">
        <f t="shared" si="7"/>
        <v>W</v>
      </c>
      <c r="AD7" s="16" t="str">
        <f t="shared" si="7"/>
        <v>T</v>
      </c>
      <c r="AE7" s="16" t="str">
        <f t="shared" si="7"/>
        <v>F</v>
      </c>
      <c r="AF7" s="16" t="str">
        <f t="shared" si="7"/>
        <v>S</v>
      </c>
      <c r="AG7" s="16" t="str">
        <f t="shared" si="7"/>
        <v>S</v>
      </c>
      <c r="AH7" s="16" t="str">
        <f t="shared" si="7"/>
        <v>M</v>
      </c>
      <c r="AI7" s="16" t="str">
        <f t="shared" si="7"/>
        <v>T</v>
      </c>
      <c r="AJ7" s="16" t="str">
        <f t="shared" si="7"/>
        <v>W</v>
      </c>
      <c r="AK7" s="16" t="str">
        <f t="shared" si="7"/>
        <v>T</v>
      </c>
      <c r="AL7" s="16" t="str">
        <f t="shared" si="7"/>
        <v>F</v>
      </c>
      <c r="AM7" s="16" t="str">
        <f t="shared" si="7"/>
        <v>S</v>
      </c>
      <c r="AN7" s="16" t="str">
        <f t="shared" si="7"/>
        <v>S</v>
      </c>
      <c r="AO7" s="16" t="str">
        <f t="shared" si="7"/>
        <v>M</v>
      </c>
      <c r="AP7" s="16" t="str">
        <f t="shared" ref="AP7:BN7" si="8">LEFT(TEXT(AP5,"ddd"),1)</f>
        <v>T</v>
      </c>
      <c r="AQ7" s="16" t="str">
        <f t="shared" si="8"/>
        <v>W</v>
      </c>
      <c r="AR7" s="16" t="str">
        <f t="shared" si="8"/>
        <v>T</v>
      </c>
      <c r="AS7" s="16" t="str">
        <f t="shared" si="8"/>
        <v>F</v>
      </c>
      <c r="AT7" s="16" t="str">
        <f t="shared" si="8"/>
        <v>S</v>
      </c>
      <c r="AU7" s="16" t="str">
        <f t="shared" si="8"/>
        <v>S</v>
      </c>
      <c r="AV7" s="16" t="str">
        <f t="shared" si="8"/>
        <v>M</v>
      </c>
      <c r="AW7" s="16" t="str">
        <f t="shared" si="8"/>
        <v>T</v>
      </c>
      <c r="AX7" s="16" t="str">
        <f t="shared" si="8"/>
        <v>W</v>
      </c>
      <c r="AY7" s="16" t="str">
        <f t="shared" si="8"/>
        <v>T</v>
      </c>
      <c r="AZ7" s="16" t="str">
        <f t="shared" si="8"/>
        <v>F</v>
      </c>
      <c r="BA7" s="16" t="str">
        <f t="shared" si="8"/>
        <v>S</v>
      </c>
      <c r="BB7" s="16" t="str">
        <f t="shared" si="8"/>
        <v>S</v>
      </c>
      <c r="BC7" s="16" t="str">
        <f t="shared" si="8"/>
        <v>M</v>
      </c>
      <c r="BD7" s="16" t="str">
        <f t="shared" si="8"/>
        <v>T</v>
      </c>
      <c r="BE7" s="16" t="str">
        <f t="shared" si="8"/>
        <v>W</v>
      </c>
      <c r="BF7" s="16" t="str">
        <f t="shared" si="8"/>
        <v>T</v>
      </c>
      <c r="BG7" s="16" t="str">
        <f t="shared" si="8"/>
        <v>F</v>
      </c>
      <c r="BH7" s="16" t="str">
        <f t="shared" si="8"/>
        <v>S</v>
      </c>
      <c r="BI7" s="16" t="str">
        <f t="shared" si="8"/>
        <v>S</v>
      </c>
      <c r="BJ7" s="16" t="str">
        <f t="shared" si="8"/>
        <v>M</v>
      </c>
      <c r="BK7" s="16" t="str">
        <f t="shared" si="8"/>
        <v>T</v>
      </c>
      <c r="BL7" s="16" t="str">
        <f t="shared" si="8"/>
        <v>W</v>
      </c>
      <c r="BM7" s="16" t="str">
        <f t="shared" si="8"/>
        <v>T</v>
      </c>
      <c r="BN7" s="16" t="str">
        <f t="shared" si="8"/>
        <v>F</v>
      </c>
    </row>
    <row r="8" spans="1:66" ht="15.75" hidden="1" customHeight="1">
      <c r="A8" s="25"/>
      <c r="B8" s="18"/>
      <c r="C8" s="19"/>
      <c r="D8" s="20"/>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row>
    <row r="9" spans="1:66" s="1" customFormat="1" ht="30" customHeight="1">
      <c r="A9" s="26" t="s">
        <v>32</v>
      </c>
      <c r="B9" s="21"/>
      <c r="C9" s="19"/>
      <c r="D9" s="20"/>
      <c r="E9" s="17"/>
      <c r="F9" s="23" t="str">
        <f>IF(AND($B9="Goal",F$5&gt;=$C9,F$5&lt;=$C9+$D9-1),2,IF(AND($B9="Milestone",F$5&gt;=$C9,F$5&lt;=$C9+$D9-1),1,""))</f>
        <v/>
      </c>
      <c r="G9" s="23" t="str">
        <f>IF(AND($B9="Goal",G$5&gt;=$C9,G$5&lt;=$C9+$D9-1),2,IF(AND($B9="Milestone",G$5&gt;=$C9,G$5&lt;=$C9+$D9-1),1,""))</f>
        <v/>
      </c>
      <c r="H9" s="23" t="str">
        <f>IF(AND($B9="Goal",H$5&gt;=$C9,H$5&lt;=$C9+$D9-1),2,IF(AND($B9="Milestone",H$5&gt;=$C9,H$5&lt;=$C9+$D9-1),1,""))</f>
        <v/>
      </c>
      <c r="I9" s="23" t="str">
        <f>IF(AND($B9="Goal",I$5&gt;=$C9,I$5&lt;=$C9+$D9-1),2,IF(AND($B9="Milestone",I$5&gt;=$C9,I$5&lt;=$C9+$D9-1),1,""))</f>
        <v/>
      </c>
      <c r="J9" s="23" t="str">
        <f>IF(AND($B9="Goal",J$5&gt;=$C9,J$5&lt;=$C9+$D9-1),2,IF(AND($B9="Milestone",J$5&gt;=$C9,J$5&lt;=$C9+$D9-1),1,""))</f>
        <v/>
      </c>
      <c r="K9" s="23" t="str">
        <f>IF(AND($B9="Goal",K$5&gt;=$C9,K$5&lt;=$C9+$D9-1),2,IF(AND($B9="Milestone",K$5&gt;=$C9,K$5&lt;=$C9+$D9-1),1,""))</f>
        <v/>
      </c>
      <c r="L9" s="23" t="str">
        <f>IF(AND($B9="Goal",L$5&gt;=$C9,L$5&lt;=$C9+$D9-1),2,IF(AND($B9="Milestone",L$5&gt;=$C9,L$5&lt;=$C9+$D9-1),1,""))</f>
        <v/>
      </c>
      <c r="M9" s="23" t="str">
        <f>IF(AND($B9="Goal",M$5&gt;=$C9,M$5&lt;=$C9+$D9-1),2,IF(AND($B9="Milestone",M$5&gt;=$C9,M$5&lt;=$C9+$D9-1),1,""))</f>
        <v/>
      </c>
      <c r="N9" s="23" t="str">
        <f>IF(AND($B9="Goal",N$5&gt;=$C9,N$5&lt;=$C9+$D9-1),2,IF(AND($B9="Milestone",N$5&gt;=$C9,N$5&lt;=$C9+$D9-1),1,""))</f>
        <v/>
      </c>
      <c r="O9" s="23" t="str">
        <f>IF(AND($B9="Goal",O$5&gt;=$C9,O$5&lt;=$C9+$D9-1),2,IF(AND($B9="Milestone",O$5&gt;=$C9,O$5&lt;=$C9+$D9-1),1,""))</f>
        <v/>
      </c>
      <c r="P9" s="23" t="str">
        <f>IF(AND($B9="Goal",P$5&gt;=$C9,P$5&lt;=$C9+$D9-1),2,IF(AND($B9="Milestone",P$5&gt;=$C9,P$5&lt;=$C9+$D9-1),1,""))</f>
        <v/>
      </c>
      <c r="Q9" s="23" t="str">
        <f>IF(AND($B9="Goal",Q$5&gt;=$C9,Q$5&lt;=$C9+$D9-1),2,IF(AND($B9="Milestone",Q$5&gt;=$C9,Q$5&lt;=$C9+$D9-1),1,""))</f>
        <v/>
      </c>
      <c r="R9" s="23" t="str">
        <f>IF(AND($B9="Goal",R$5&gt;=$C9,R$5&lt;=$C9+$D9-1),2,IF(AND($B9="Milestone",R$5&gt;=$C9,R$5&lt;=$C9+$D9-1),1,""))</f>
        <v/>
      </c>
      <c r="S9" s="23" t="str">
        <f>IF(AND($B9="Goal",S$5&gt;=$C9,S$5&lt;=$C9+$D9-1),2,IF(AND($B9="Milestone",S$5&gt;=$C9,S$5&lt;=$C9+$D9-1),1,""))</f>
        <v/>
      </c>
      <c r="T9" s="23" t="str">
        <f>IF(AND($B9="Goal",T$5&gt;=$C9,T$5&lt;=$C9+$D9-1),2,IF(AND($B9="Milestone",T$5&gt;=$C9,T$5&lt;=$C9+$D9-1),1,""))</f>
        <v/>
      </c>
      <c r="U9" s="23" t="str">
        <f>IF(AND($B9="Goal",U$5&gt;=$C9,U$5&lt;=$C9+$D9-1),2,IF(AND($B9="Milestone",U$5&gt;=$C9,U$5&lt;=$C9+$D9-1),1,""))</f>
        <v/>
      </c>
      <c r="V9" s="23" t="str">
        <f>IF(AND($B9="Goal",V$5&gt;=$C9,V$5&lt;=$C9+$D9-1),2,IF(AND($B9="Milestone",V$5&gt;=$C9,V$5&lt;=$C9+$D9-1),1,""))</f>
        <v/>
      </c>
      <c r="W9" s="23" t="str">
        <f>IF(AND($B9="Goal",W$5&gt;=$C9,W$5&lt;=$C9+$D9-1),2,IF(AND($B9="Milestone",W$5&gt;=$C9,W$5&lt;=$C9+$D9-1),1,""))</f>
        <v/>
      </c>
      <c r="X9" s="23" t="str">
        <f>IF(AND($B9="Goal",X$5&gt;=$C9,X$5&lt;=$C9+$D9-1),2,IF(AND($B9="Milestone",X$5&gt;=$C9,X$5&lt;=$C9+$D9-1),1,""))</f>
        <v/>
      </c>
      <c r="Y9" s="23" t="str">
        <f>IF(AND($B9="Goal",Y$5&gt;=$C9,Y$5&lt;=$C9+$D9-1),2,IF(AND($B9="Milestone",Y$5&gt;=$C9,Y$5&lt;=$C9+$D9-1),1,""))</f>
        <v/>
      </c>
      <c r="Z9" s="23" t="str">
        <f>IF(AND($B9="Goal",Z$5&gt;=$C9,Z$5&lt;=$C9+$D9-1),2,IF(AND($B9="Milestone",Z$5&gt;=$C9,Z$5&lt;=$C9+$D9-1),1,""))</f>
        <v/>
      </c>
      <c r="AA9" s="23" t="str">
        <f>IF(AND($B9="Goal",AA$5&gt;=$C9,AA$5&lt;=$C9+$D9-1),2,IF(AND($B9="Milestone",AA$5&gt;=$C9,AA$5&lt;=$C9+$D9-1),1,""))</f>
        <v/>
      </c>
      <c r="AB9" s="23" t="str">
        <f>IF(AND($B9="Goal",AB$5&gt;=$C9,AB$5&lt;=$C9+$D9-1),2,IF(AND($B9="Milestone",AB$5&gt;=$C9,AB$5&lt;=$C9+$D9-1),1,""))</f>
        <v/>
      </c>
      <c r="AC9" s="23" t="str">
        <f>IF(AND($B9="Goal",AC$5&gt;=$C9,AC$5&lt;=$C9+$D9-1),2,IF(AND($B9="Milestone",AC$5&gt;=$C9,AC$5&lt;=$C9+$D9-1),1,""))</f>
        <v/>
      </c>
      <c r="AD9" s="23" t="str">
        <f>IF(AND($B9="Goal",AD$5&gt;=$C9,AD$5&lt;=$C9+$D9-1),2,IF(AND($B9="Milestone",AD$5&gt;=$C9,AD$5&lt;=$C9+$D9-1),1,""))</f>
        <v/>
      </c>
      <c r="AE9" s="23" t="str">
        <f>IF(AND($B9="Goal",AE$5&gt;=$C9,AE$5&lt;=$C9+$D9-1),2,IF(AND($B9="Milestone",AE$5&gt;=$C9,AE$5&lt;=$C9+$D9-1),1,""))</f>
        <v/>
      </c>
      <c r="AF9" s="23" t="str">
        <f>IF(AND($B9="Goal",AF$5&gt;=$C9,AF$5&lt;=$C9+$D9-1),2,IF(AND($B9="Milestone",AF$5&gt;=$C9,AF$5&lt;=$C9+$D9-1),1,""))</f>
        <v/>
      </c>
      <c r="AG9" s="23" t="str">
        <f>IF(AND($B9="Goal",AG$5&gt;=$C9,AG$5&lt;=$C9+$D9-1),2,IF(AND($B9="Milestone",AG$5&gt;=$C9,AG$5&lt;=$C9+$D9-1),1,""))</f>
        <v/>
      </c>
      <c r="AH9" s="23" t="str">
        <f>IF(AND($B9="Goal",AH$5&gt;=$C9,AH$5&lt;=$C9+$D9-1),2,IF(AND($B9="Milestone",AH$5&gt;=$C9,AH$5&lt;=$C9+$D9-1),1,""))</f>
        <v/>
      </c>
      <c r="AI9" s="23" t="str">
        <f>IF(AND($B9="Goal",AI$5&gt;=$C9,AI$5&lt;=$C9+$D9-1),2,IF(AND($B9="Milestone",AI$5&gt;=$C9,AI$5&lt;=$C9+$D9-1),1,""))</f>
        <v/>
      </c>
      <c r="AJ9" s="23" t="str">
        <f>IF(AND($B9="Goal",AJ$5&gt;=$C9,AJ$5&lt;=$C9+$D9-1),2,IF(AND($B9="Milestone",AJ$5&gt;=$C9,AJ$5&lt;=$C9+$D9-1),1,""))</f>
        <v/>
      </c>
      <c r="AK9" s="23" t="str">
        <f>IF(AND($B9="Goal",AK$5&gt;=$C9,AK$5&lt;=$C9+$D9-1),2,IF(AND($B9="Milestone",AK$5&gt;=$C9,AK$5&lt;=$C9+$D9-1),1,""))</f>
        <v/>
      </c>
      <c r="AL9" s="23" t="str">
        <f>IF(AND($B9="Goal",AL$5&gt;=$C9,AL$5&lt;=$C9+$D9-1),2,IF(AND($B9="Milestone",AL$5&gt;=$C9,AL$5&lt;=$C9+$D9-1),1,""))</f>
        <v/>
      </c>
      <c r="AM9" s="23" t="str">
        <f>IF(AND($B9="Goal",AM$5&gt;=$C9,AM$5&lt;=$C9+$D9-1),2,IF(AND($B9="Milestone",AM$5&gt;=$C9,AM$5&lt;=$C9+$D9-1),1,""))</f>
        <v/>
      </c>
      <c r="AN9" s="23" t="str">
        <f>IF(AND($B9="Goal",AN$5&gt;=$C9,AN$5&lt;=$C9+$D9-1),2,IF(AND($B9="Milestone",AN$5&gt;=$C9,AN$5&lt;=$C9+$D9-1),1,""))</f>
        <v/>
      </c>
      <c r="AO9" s="23" t="str">
        <f>IF(AND($B9="Goal",AO$5&gt;=$C9,AO$5&lt;=$C9+$D9-1),2,IF(AND($B9="Milestone",AO$5&gt;=$C9,AO$5&lt;=$C9+$D9-1),1,""))</f>
        <v/>
      </c>
      <c r="AP9" s="23" t="str">
        <f>IF(AND($B9="Goal",AP$5&gt;=$C9,AP$5&lt;=$C9+$D9-1),2,IF(AND($B9="Milestone",AP$5&gt;=$C9,AP$5&lt;=$C9+$D9-1),1,""))</f>
        <v/>
      </c>
      <c r="AQ9" s="23" t="str">
        <f>IF(AND($B9="Goal",AQ$5&gt;=$C9,AQ$5&lt;=$C9+$D9-1),2,IF(AND($B9="Milestone",AQ$5&gt;=$C9,AQ$5&lt;=$C9+$D9-1),1,""))</f>
        <v/>
      </c>
      <c r="AR9" s="23" t="str">
        <f>IF(AND($B9="Goal",AR$5&gt;=$C9,AR$5&lt;=$C9+$D9-1),2,IF(AND($B9="Milestone",AR$5&gt;=$C9,AR$5&lt;=$C9+$D9-1),1,""))</f>
        <v/>
      </c>
      <c r="AS9" s="23" t="str">
        <f>IF(AND($B9="Goal",AS$5&gt;=$C9,AS$5&lt;=$C9+$D9-1),2,IF(AND($B9="Milestone",AS$5&gt;=$C9,AS$5&lt;=$C9+$D9-1),1,""))</f>
        <v/>
      </c>
      <c r="AT9" s="23" t="str">
        <f>IF(AND($B9="Goal",AT$5&gt;=$C9,AT$5&lt;=$C9+$D9-1),2,IF(AND($B9="Milestone",AT$5&gt;=$C9,AT$5&lt;=$C9+$D9-1),1,""))</f>
        <v/>
      </c>
      <c r="AU9" s="23" t="str">
        <f>IF(AND($B9="Goal",AU$5&gt;=$C9,AU$5&lt;=$C9+$D9-1),2,IF(AND($B9="Milestone",AU$5&gt;=$C9,AU$5&lt;=$C9+$D9-1),1,""))</f>
        <v/>
      </c>
      <c r="AV9" s="23" t="str">
        <f>IF(AND($B9="Goal",AV$5&gt;=$C9,AV$5&lt;=$C9+$D9-1),2,IF(AND($B9="Milestone",AV$5&gt;=$C9,AV$5&lt;=$C9+$D9-1),1,""))</f>
        <v/>
      </c>
      <c r="AW9" s="23" t="str">
        <f>IF(AND($B9="Goal",AW$5&gt;=$C9,AW$5&lt;=$C9+$D9-1),2,IF(AND($B9="Milestone",AW$5&gt;=$C9,AW$5&lt;=$C9+$D9-1),1,""))</f>
        <v/>
      </c>
      <c r="AX9" s="23" t="str">
        <f>IF(AND($B9="Goal",AX$5&gt;=$C9,AX$5&lt;=$C9+$D9-1),2,IF(AND($B9="Milestone",AX$5&gt;=$C9,AX$5&lt;=$C9+$D9-1),1,""))</f>
        <v/>
      </c>
      <c r="AY9" s="23" t="str">
        <f>IF(AND($B9="Goal",AY$5&gt;=$C9,AY$5&lt;=$C9+$D9-1),2,IF(AND($B9="Milestone",AY$5&gt;=$C9,AY$5&lt;=$C9+$D9-1),1,""))</f>
        <v/>
      </c>
      <c r="AZ9" s="23" t="str">
        <f>IF(AND($B9="Goal",AZ$5&gt;=$C9,AZ$5&lt;=$C9+$D9-1),2,IF(AND($B9="Milestone",AZ$5&gt;=$C9,AZ$5&lt;=$C9+$D9-1),1,""))</f>
        <v/>
      </c>
      <c r="BA9" s="23" t="str">
        <f>IF(AND($B9="Goal",BA$5&gt;=$C9,BA$5&lt;=$C9+$D9-1),2,IF(AND($B9="Milestone",BA$5&gt;=$C9,BA$5&lt;=$C9+$D9-1),1,""))</f>
        <v/>
      </c>
      <c r="BB9" s="23" t="str">
        <f>IF(AND($B9="Goal",BB$5&gt;=$C9,BB$5&lt;=$C9+$D9-1),2,IF(AND($B9="Milestone",BB$5&gt;=$C9,BB$5&lt;=$C9+$D9-1),1,""))</f>
        <v/>
      </c>
      <c r="BC9" s="23" t="str">
        <f>IF(AND($B9="Goal",BC$5&gt;=$C9,BC$5&lt;=$C9+$D9-1),2,IF(AND($B9="Milestone",BC$5&gt;=$C9,BC$5&lt;=$C9+$D9-1),1,""))</f>
        <v/>
      </c>
      <c r="BD9" s="23" t="str">
        <f>IF(AND($B9="Goal",BD$5&gt;=$C9,BD$5&lt;=$C9+$D9-1),2,IF(AND($B9="Milestone",BD$5&gt;=$C9,BD$5&lt;=$C9+$D9-1),1,""))</f>
        <v/>
      </c>
      <c r="BE9" s="23" t="str">
        <f>IF(AND($B9="Goal",BE$5&gt;=$C9,BE$5&lt;=$C9+$D9-1),2,IF(AND($B9="Milestone",BE$5&gt;=$C9,BE$5&lt;=$C9+$D9-1),1,""))</f>
        <v/>
      </c>
      <c r="BF9" s="23" t="str">
        <f>IF(AND($B9="Goal",BF$5&gt;=$C9,BF$5&lt;=$C9+$D9-1),2,IF(AND($B9="Milestone",BF$5&gt;=$C9,BF$5&lt;=$C9+$D9-1),1,""))</f>
        <v/>
      </c>
      <c r="BG9" s="23" t="str">
        <f>IF(AND($B9="Goal",BG$5&gt;=$C9,BG$5&lt;=$C9+$D9-1),2,IF(AND($B9="Milestone",BG$5&gt;=$C9,BG$5&lt;=$C9+$D9-1),1,""))</f>
        <v/>
      </c>
      <c r="BH9" s="23" t="str">
        <f>IF(AND($B9="Goal",BH$5&gt;=$C9,BH$5&lt;=$C9+$D9-1),2,IF(AND($B9="Milestone",BH$5&gt;=$C9,BH$5&lt;=$C9+$D9-1),1,""))</f>
        <v/>
      </c>
      <c r="BI9" s="23" t="str">
        <f>IF(AND($B9="Goal",BI$5&gt;=$C9,BI$5&lt;=$C9+$D9-1),2,IF(AND($B9="Milestone",BI$5&gt;=$C9,BI$5&lt;=$C9+$D9-1),1,""))</f>
        <v/>
      </c>
      <c r="BJ9" s="23" t="str">
        <f>IF(AND($B9="Goal",BJ$5&gt;=$C9,BJ$5&lt;=$C9+$D9-1),2,IF(AND($B9="Milestone",BJ$5&gt;=$C9,BJ$5&lt;=$C9+$D9-1),1,""))</f>
        <v/>
      </c>
      <c r="BK9" s="23" t="str">
        <f>IF(AND($B9="Goal",BK$5&gt;=$C9,BK$5&lt;=$C9+$D9-1),2,IF(AND($B9="Milestone",BK$5&gt;=$C9,BK$5&lt;=$C9+$D9-1),1,""))</f>
        <v/>
      </c>
      <c r="BL9" s="23" t="str">
        <f>IF(AND($B9="Goal",BL$5&gt;=$C9,BL$5&lt;=$C9+$D9-1),2,IF(AND($B9="Milestone",BL$5&gt;=$C9,BL$5&lt;=$C9+$D9-1),1,""))</f>
        <v/>
      </c>
      <c r="BM9" s="23" t="str">
        <f>IF(AND($B9="Goal",BM$5&gt;=$C9,BM$5&lt;=$C9+$D9-1),2,IF(AND($B9="Milestone",BM$5&gt;=$C9,BM$5&lt;=$C9+$D9-1),1,""))</f>
        <v/>
      </c>
      <c r="BN9" s="23" t="str">
        <f>IF(AND($B9="Goal",BN$5&gt;=$C9,BN$5&lt;=$C9+$D9-1),2,IF(AND($B9="Milestone",BN$5&gt;=$C9,BN$5&lt;=$C9+$D9-1),1,""))</f>
        <v/>
      </c>
    </row>
    <row r="10" spans="1:66" s="1" customFormat="1" ht="30" customHeight="1">
      <c r="A10" s="25" t="s">
        <v>17</v>
      </c>
      <c r="B10" s="21" t="s">
        <v>9</v>
      </c>
      <c r="C10" s="19">
        <v>43535</v>
      </c>
      <c r="D10" s="20">
        <v>1</v>
      </c>
      <c r="E10" s="17"/>
      <c r="F10" s="23">
        <f>IF(AND($B10="Goal",F$5&gt;=$C10,F$5&lt;=$C10+$D10-1),2,IF(AND($B10="Milestone",F$5&gt;=$C10,F$5&lt;=$C10+$D10-1),1,""))</f>
        <v>1</v>
      </c>
      <c r="G10" s="23" t="str">
        <f>IF(AND($B10="Goal",G$5&gt;=$C10,G$5&lt;=$C10+$D10-1),2,IF(AND($B10="Milestone",G$5&gt;=$C10,G$5&lt;=$C10+$D10-1),1,""))</f>
        <v/>
      </c>
      <c r="H10" s="23" t="str">
        <f>IF(AND($B10="Goal",H$5&gt;=$C10,H$5&lt;=$C10+$D10-1),2,IF(AND($B10="Milestone",H$5&gt;=$C10,H$5&lt;=$C10+$D10-1),1,""))</f>
        <v/>
      </c>
      <c r="I10" s="23" t="str">
        <f>IF(AND($B10="Goal",I$5&gt;=$C10,I$5&lt;=$C10+$D10-1),2,IF(AND($B10="Milestone",I$5&gt;=$C10,I$5&lt;=$C10+$D10-1),1,""))</f>
        <v/>
      </c>
      <c r="J10" s="23" t="str">
        <f>IF(AND($B10="Goal",J$5&gt;=$C10,J$5&lt;=$C10+$D10-1),2,IF(AND($B10="Milestone",J$5&gt;=$C10,J$5&lt;=$C10+$D10-1),1,""))</f>
        <v/>
      </c>
      <c r="K10" s="23" t="str">
        <f>IF(AND($B10="Goal",K$5&gt;=$C10,K$5&lt;=$C10+$D10-1),2,IF(AND($B10="Milestone",K$5&gt;=$C10,K$5&lt;=$C10+$D10-1),1,""))</f>
        <v/>
      </c>
      <c r="L10" s="23" t="str">
        <f>IF(AND($B10="Goal",L$5&gt;=$C10,L$5&lt;=$C10+$D10-1),2,IF(AND($B10="Milestone",L$5&gt;=$C10,L$5&lt;=$C10+$D10-1),1,""))</f>
        <v/>
      </c>
      <c r="M10" s="23" t="str">
        <f>IF(AND($B10="Goal",M$5&gt;=$C10,M$5&lt;=$C10+$D10-1),2,IF(AND($B10="Milestone",M$5&gt;=$C10,M$5&lt;=$C10+$D10-1),1,""))</f>
        <v/>
      </c>
      <c r="N10" s="23" t="str">
        <f>IF(AND($B10="Goal",N$5&gt;=$C10,N$5&lt;=$C10+$D10-1),2,IF(AND($B10="Milestone",N$5&gt;=$C10,N$5&lt;=$C10+$D10-1),1,""))</f>
        <v/>
      </c>
      <c r="O10" s="23" t="str">
        <f>IF(AND($B10="Goal",O$5&gt;=$C10,O$5&lt;=$C10+$D10-1),2,IF(AND($B10="Milestone",O$5&gt;=$C10,O$5&lt;=$C10+$D10-1),1,""))</f>
        <v/>
      </c>
      <c r="P10" s="23" t="str">
        <f>IF(AND($B10="Goal",P$5&gt;=$C10,P$5&lt;=$C10+$D10-1),2,IF(AND($B10="Milestone",P$5&gt;=$C10,P$5&lt;=$C10+$D10-1),1,""))</f>
        <v/>
      </c>
      <c r="Q10" s="23" t="str">
        <f>IF(AND($B10="Goal",Q$5&gt;=$C10,Q$5&lt;=$C10+$D10-1),2,IF(AND($B10="Milestone",Q$5&gt;=$C10,Q$5&lt;=$C10+$D10-1),1,""))</f>
        <v/>
      </c>
      <c r="R10" s="23" t="str">
        <f>IF(AND($B10="Goal",R$5&gt;=$C10,R$5&lt;=$C10+$D10-1),2,IF(AND($B10="Milestone",R$5&gt;=$C10,R$5&lt;=$C10+$D10-1),1,""))</f>
        <v/>
      </c>
      <c r="S10" s="23" t="str">
        <f>IF(AND($B10="Goal",S$5&gt;=$C10,S$5&lt;=$C10+$D10-1),2,IF(AND($B10="Milestone",S$5&gt;=$C10,S$5&lt;=$C10+$D10-1),1,""))</f>
        <v/>
      </c>
      <c r="T10" s="23" t="str">
        <f>IF(AND($B10="Goal",T$5&gt;=$C10,T$5&lt;=$C10+$D10-1),2,IF(AND($B10="Milestone",T$5&gt;=$C10,T$5&lt;=$C10+$D10-1),1,""))</f>
        <v/>
      </c>
      <c r="U10" s="23" t="str">
        <f>IF(AND($B10="Goal",U$5&gt;=$C10,U$5&lt;=$C10+$D10-1),2,IF(AND($B10="Milestone",U$5&gt;=$C10,U$5&lt;=$C10+$D10-1),1,""))</f>
        <v/>
      </c>
      <c r="V10" s="23" t="str">
        <f>IF(AND($B10="Goal",V$5&gt;=$C10,V$5&lt;=$C10+$D10-1),2,IF(AND($B10="Milestone",V$5&gt;=$C10,V$5&lt;=$C10+$D10-1),1,""))</f>
        <v/>
      </c>
      <c r="W10" s="23" t="str">
        <f>IF(AND($B10="Goal",W$5&gt;=$C10,W$5&lt;=$C10+$D10-1),2,IF(AND($B10="Milestone",W$5&gt;=$C10,W$5&lt;=$C10+$D10-1),1,""))</f>
        <v/>
      </c>
      <c r="X10" s="23" t="str">
        <f>IF(AND($B10="Goal",X$5&gt;=$C10,X$5&lt;=$C10+$D10-1),2,IF(AND($B10="Milestone",X$5&gt;=$C10,X$5&lt;=$C10+$D10-1),1,""))</f>
        <v/>
      </c>
      <c r="Y10" s="23" t="str">
        <f>IF(AND($B10="Goal",Y$5&gt;=$C10,Y$5&lt;=$C10+$D10-1),2,IF(AND($B10="Milestone",Y$5&gt;=$C10,Y$5&lt;=$C10+$D10-1),1,""))</f>
        <v/>
      </c>
      <c r="Z10" s="23" t="str">
        <f>IF(AND($B10="Goal",Z$5&gt;=$C10,Z$5&lt;=$C10+$D10-1),2,IF(AND($B10="Milestone",Z$5&gt;=$C10,Z$5&lt;=$C10+$D10-1),1,""))</f>
        <v/>
      </c>
      <c r="AA10" s="23" t="str">
        <f>IF(AND($B10="Goal",AA$5&gt;=$C10,AA$5&lt;=$C10+$D10-1),2,IF(AND($B10="Milestone",AA$5&gt;=$C10,AA$5&lt;=$C10+$D10-1),1,""))</f>
        <v/>
      </c>
      <c r="AB10" s="23" t="str">
        <f>IF(AND($B10="Goal",AB$5&gt;=$C10,AB$5&lt;=$C10+$D10-1),2,IF(AND($B10="Milestone",AB$5&gt;=$C10,AB$5&lt;=$C10+$D10-1),1,""))</f>
        <v/>
      </c>
      <c r="AC10" s="23" t="str">
        <f>IF(AND($B10="Goal",AC$5&gt;=$C10,AC$5&lt;=$C10+$D10-1),2,IF(AND($B10="Milestone",AC$5&gt;=$C10,AC$5&lt;=$C10+$D10-1),1,""))</f>
        <v/>
      </c>
      <c r="AD10" s="23" t="str">
        <f>IF(AND($B10="Goal",AD$5&gt;=$C10,AD$5&lt;=$C10+$D10-1),2,IF(AND($B10="Milestone",AD$5&gt;=$C10,AD$5&lt;=$C10+$D10-1),1,""))</f>
        <v/>
      </c>
      <c r="AE10" s="23" t="str">
        <f>IF(AND($B10="Goal",AE$5&gt;=$C10,AE$5&lt;=$C10+$D10-1),2,IF(AND($B10="Milestone",AE$5&gt;=$C10,AE$5&lt;=$C10+$D10-1),1,""))</f>
        <v/>
      </c>
      <c r="AF10" s="23" t="str">
        <f>IF(AND($B10="Goal",AF$5&gt;=$C10,AF$5&lt;=$C10+$D10-1),2,IF(AND($B10="Milestone",AF$5&gt;=$C10,AF$5&lt;=$C10+$D10-1),1,""))</f>
        <v/>
      </c>
      <c r="AG10" s="23" t="str">
        <f>IF(AND($B10="Goal",AG$5&gt;=$C10,AG$5&lt;=$C10+$D10-1),2,IF(AND($B10="Milestone",AG$5&gt;=$C10,AG$5&lt;=$C10+$D10-1),1,""))</f>
        <v/>
      </c>
      <c r="AH10" s="23" t="str">
        <f>IF(AND($B10="Goal",AH$5&gt;=$C10,AH$5&lt;=$C10+$D10-1),2,IF(AND($B10="Milestone",AH$5&gt;=$C10,AH$5&lt;=$C10+$D10-1),1,""))</f>
        <v/>
      </c>
      <c r="AI10" s="23" t="str">
        <f>IF(AND($B10="Goal",AI$5&gt;=$C10,AI$5&lt;=$C10+$D10-1),2,IF(AND($B10="Milestone",AI$5&gt;=$C10,AI$5&lt;=$C10+$D10-1),1,""))</f>
        <v/>
      </c>
      <c r="AJ10" s="23" t="str">
        <f>IF(AND($B10="Goal",AJ$5&gt;=$C10,AJ$5&lt;=$C10+$D10-1),2,IF(AND($B10="Milestone",AJ$5&gt;=$C10,AJ$5&lt;=$C10+$D10-1),1,""))</f>
        <v/>
      </c>
      <c r="AK10" s="23" t="str">
        <f>IF(AND($B10="Goal",AK$5&gt;=$C10,AK$5&lt;=$C10+$D10-1),2,IF(AND($B10="Milestone",AK$5&gt;=$C10,AK$5&lt;=$C10+$D10-1),1,""))</f>
        <v/>
      </c>
      <c r="AL10" s="23" t="str">
        <f>IF(AND($B10="Goal",AL$5&gt;=$C10,AL$5&lt;=$C10+$D10-1),2,IF(AND($B10="Milestone",AL$5&gt;=$C10,AL$5&lt;=$C10+$D10-1),1,""))</f>
        <v/>
      </c>
      <c r="AM10" s="23" t="str">
        <f>IF(AND($B10="Goal",AM$5&gt;=$C10,AM$5&lt;=$C10+$D10-1),2,IF(AND($B10="Milestone",AM$5&gt;=$C10,AM$5&lt;=$C10+$D10-1),1,""))</f>
        <v/>
      </c>
      <c r="AN10" s="23" t="str">
        <f>IF(AND($B10="Goal",AN$5&gt;=$C10,AN$5&lt;=$C10+$D10-1),2,IF(AND($B10="Milestone",AN$5&gt;=$C10,AN$5&lt;=$C10+$D10-1),1,""))</f>
        <v/>
      </c>
      <c r="AO10" s="23" t="str">
        <f>IF(AND($B10="Goal",AO$5&gt;=$C10,AO$5&lt;=$C10+$D10-1),2,IF(AND($B10="Milestone",AO$5&gt;=$C10,AO$5&lt;=$C10+$D10-1),1,""))</f>
        <v/>
      </c>
      <c r="AP10" s="23" t="str">
        <f>IF(AND($B10="Goal",AP$5&gt;=$C10,AP$5&lt;=$C10+$D10-1),2,IF(AND($B10="Milestone",AP$5&gt;=$C10,AP$5&lt;=$C10+$D10-1),1,""))</f>
        <v/>
      </c>
      <c r="AQ10" s="23" t="str">
        <f>IF(AND($B10="Goal",AQ$5&gt;=$C10,AQ$5&lt;=$C10+$D10-1),2,IF(AND($B10="Milestone",AQ$5&gt;=$C10,AQ$5&lt;=$C10+$D10-1),1,""))</f>
        <v/>
      </c>
      <c r="AR10" s="23" t="str">
        <f>IF(AND($B10="Goal",AR$5&gt;=$C10,AR$5&lt;=$C10+$D10-1),2,IF(AND($B10="Milestone",AR$5&gt;=$C10,AR$5&lt;=$C10+$D10-1),1,""))</f>
        <v/>
      </c>
      <c r="AS10" s="23" t="str">
        <f>IF(AND($B10="Goal",AS$5&gt;=$C10,AS$5&lt;=$C10+$D10-1),2,IF(AND($B10="Milestone",AS$5&gt;=$C10,AS$5&lt;=$C10+$D10-1),1,""))</f>
        <v/>
      </c>
      <c r="AT10" s="23" t="str">
        <f>IF(AND($B10="Goal",AT$5&gt;=$C10,AT$5&lt;=$C10+$D10-1),2,IF(AND($B10="Milestone",AT$5&gt;=$C10,AT$5&lt;=$C10+$D10-1),1,""))</f>
        <v/>
      </c>
      <c r="AU10" s="23" t="str">
        <f>IF(AND($B10="Goal",AU$5&gt;=$C10,AU$5&lt;=$C10+$D10-1),2,IF(AND($B10="Milestone",AU$5&gt;=$C10,AU$5&lt;=$C10+$D10-1),1,""))</f>
        <v/>
      </c>
      <c r="AV10" s="23" t="str">
        <f>IF(AND($B10="Goal",AV$5&gt;=$C10,AV$5&lt;=$C10+$D10-1),2,IF(AND($B10="Milestone",AV$5&gt;=$C10,AV$5&lt;=$C10+$D10-1),1,""))</f>
        <v/>
      </c>
      <c r="AW10" s="23" t="str">
        <f>IF(AND($B10="Goal",AW$5&gt;=$C10,AW$5&lt;=$C10+$D10-1),2,IF(AND($B10="Milestone",AW$5&gt;=$C10,AW$5&lt;=$C10+$D10-1),1,""))</f>
        <v/>
      </c>
      <c r="AX10" s="23" t="str">
        <f>IF(AND($B10="Goal",AX$5&gt;=$C10,AX$5&lt;=$C10+$D10-1),2,IF(AND($B10="Milestone",AX$5&gt;=$C10,AX$5&lt;=$C10+$D10-1),1,""))</f>
        <v/>
      </c>
      <c r="AY10" s="23" t="str">
        <f>IF(AND($B10="Goal",AY$5&gt;=$C10,AY$5&lt;=$C10+$D10-1),2,IF(AND($B10="Milestone",AY$5&gt;=$C10,AY$5&lt;=$C10+$D10-1),1,""))</f>
        <v/>
      </c>
      <c r="AZ10" s="23" t="str">
        <f>IF(AND($B10="Goal",AZ$5&gt;=$C10,AZ$5&lt;=$C10+$D10-1),2,IF(AND($B10="Milestone",AZ$5&gt;=$C10,AZ$5&lt;=$C10+$D10-1),1,""))</f>
        <v/>
      </c>
      <c r="BA10" s="23" t="str">
        <f>IF(AND($B10="Goal",BA$5&gt;=$C10,BA$5&lt;=$C10+$D10-1),2,IF(AND($B10="Milestone",BA$5&gt;=$C10,BA$5&lt;=$C10+$D10-1),1,""))</f>
        <v/>
      </c>
      <c r="BB10" s="23" t="str">
        <f>IF(AND($B10="Goal",BB$5&gt;=$C10,BB$5&lt;=$C10+$D10-1),2,IF(AND($B10="Milestone",BB$5&gt;=$C10,BB$5&lt;=$C10+$D10-1),1,""))</f>
        <v/>
      </c>
      <c r="BC10" s="23" t="str">
        <f>IF(AND($B10="Goal",BC$5&gt;=$C10,BC$5&lt;=$C10+$D10-1),2,IF(AND($B10="Milestone",BC$5&gt;=$C10,BC$5&lt;=$C10+$D10-1),1,""))</f>
        <v/>
      </c>
      <c r="BD10" s="23" t="str">
        <f>IF(AND($B10="Goal",BD$5&gt;=$C10,BD$5&lt;=$C10+$D10-1),2,IF(AND($B10="Milestone",BD$5&gt;=$C10,BD$5&lt;=$C10+$D10-1),1,""))</f>
        <v/>
      </c>
      <c r="BE10" s="23" t="str">
        <f>IF(AND($B10="Goal",BE$5&gt;=$C10,BE$5&lt;=$C10+$D10-1),2,IF(AND($B10="Milestone",BE$5&gt;=$C10,BE$5&lt;=$C10+$D10-1),1,""))</f>
        <v/>
      </c>
      <c r="BF10" s="23" t="str">
        <f>IF(AND($B10="Goal",BF$5&gt;=$C10,BF$5&lt;=$C10+$D10-1),2,IF(AND($B10="Milestone",BF$5&gt;=$C10,BF$5&lt;=$C10+$D10-1),1,""))</f>
        <v/>
      </c>
      <c r="BG10" s="23" t="str">
        <f>IF(AND($B10="Goal",BG$5&gt;=$C10,BG$5&lt;=$C10+$D10-1),2,IF(AND($B10="Milestone",BG$5&gt;=$C10,BG$5&lt;=$C10+$D10-1),1,""))</f>
        <v/>
      </c>
      <c r="BH10" s="23" t="str">
        <f>IF(AND($B10="Goal",BH$5&gt;=$C10,BH$5&lt;=$C10+$D10-1),2,IF(AND($B10="Milestone",BH$5&gt;=$C10,BH$5&lt;=$C10+$D10-1),1,""))</f>
        <v/>
      </c>
      <c r="BI10" s="23" t="str">
        <f>IF(AND($B10="Goal",BI$5&gt;=$C10,BI$5&lt;=$C10+$D10-1),2,IF(AND($B10="Milestone",BI$5&gt;=$C10,BI$5&lt;=$C10+$D10-1),1,""))</f>
        <v/>
      </c>
      <c r="BJ10" s="23" t="str">
        <f>IF(AND($B10="Goal",BJ$5&gt;=$C10,BJ$5&lt;=$C10+$D10-1),2,IF(AND($B10="Milestone",BJ$5&gt;=$C10,BJ$5&lt;=$C10+$D10-1),1,""))</f>
        <v/>
      </c>
      <c r="BK10" s="23" t="str">
        <f>IF(AND($B10="Goal",BK$5&gt;=$C10,BK$5&lt;=$C10+$D10-1),2,IF(AND($B10="Milestone",BK$5&gt;=$C10,BK$5&lt;=$C10+$D10-1),1,""))</f>
        <v/>
      </c>
      <c r="BL10" s="23" t="str">
        <f>IF(AND($B10="Goal",BL$5&gt;=$C10,BL$5&lt;=$C10+$D10-1),2,IF(AND($B10="Milestone",BL$5&gt;=$C10,BL$5&lt;=$C10+$D10-1),1,""))</f>
        <v/>
      </c>
      <c r="BM10" s="23" t="str">
        <f>IF(AND($B10="Goal",BM$5&gt;=$C10,BM$5&lt;=$C10+$D10-1),2,IF(AND($B10="Milestone",BM$5&gt;=$C10,BM$5&lt;=$C10+$D10-1),1,""))</f>
        <v/>
      </c>
      <c r="BN10" s="23" t="str">
        <f>IF(AND($B10="Goal",BN$5&gt;=$C10,BN$5&lt;=$C10+$D10-1),2,IF(AND($B10="Milestone",BN$5&gt;=$C10,BN$5&lt;=$C10+$D10-1),1,""))</f>
        <v/>
      </c>
    </row>
    <row r="11" spans="1:66" s="1" customFormat="1" ht="30" customHeight="1">
      <c r="A11" s="25" t="s">
        <v>16</v>
      </c>
      <c r="B11" s="21" t="s">
        <v>2</v>
      </c>
      <c r="C11" s="19">
        <v>43535</v>
      </c>
      <c r="D11" s="20">
        <v>12</v>
      </c>
      <c r="E11" s="17"/>
      <c r="F11" s="23" t="str">
        <f>IF(AND($B11="Goal",F$5&gt;=$C11,F$5&lt;=$C11+$D11-1),2,IF(AND($B11="Milestone",F$5&gt;=$C11,F$5&lt;=$C11+$D11-1),1,""))</f>
        <v/>
      </c>
      <c r="G11" s="23" t="str">
        <f>IF(AND($B11="Goal",G$5&gt;=$C11,G$5&lt;=$C11+$D11-1),2,IF(AND($B11="Milestone",G$5&gt;=$C11,G$5&lt;=$C11+$D11-1),1,""))</f>
        <v/>
      </c>
      <c r="H11" s="23" t="str">
        <f>IF(AND($B11="Goal",H$5&gt;=$C11,H$5&lt;=$C11+$D11-1),2,IF(AND($B11="Milestone",H$5&gt;=$C11,H$5&lt;=$C11+$D11-1),1,""))</f>
        <v/>
      </c>
      <c r="I11" s="23" t="str">
        <f>IF(AND($B11="Goal",I$5&gt;=$C11,I$5&lt;=$C11+$D11-1),2,IF(AND($B11="Milestone",I$5&gt;=$C11,I$5&lt;=$C11+$D11-1),1,""))</f>
        <v/>
      </c>
      <c r="J11" s="23" t="str">
        <f>IF(AND($B11="Goal",J$5&gt;=$C11,J$5&lt;=$C11+$D11-1),2,IF(AND($B11="Milestone",J$5&gt;=$C11,J$5&lt;=$C11+$D11-1),1,""))</f>
        <v/>
      </c>
      <c r="K11" s="23" t="str">
        <f>IF(AND($B11="Goal",K$5&gt;=$C11,K$5&lt;=$C11+$D11-1),2,IF(AND($B11="Milestone",K$5&gt;=$C11,K$5&lt;=$C11+$D11-1),1,""))</f>
        <v/>
      </c>
      <c r="L11" s="23" t="str">
        <f>IF(AND($B11="Goal",L$5&gt;=$C11,L$5&lt;=$C11+$D11-1),2,IF(AND($B11="Milestone",L$5&gt;=$C11,L$5&lt;=$C11+$D11-1),1,""))</f>
        <v/>
      </c>
      <c r="M11" s="23" t="str">
        <f>IF(AND($B11="Goal",M$5&gt;=$C11,M$5&lt;=$C11+$D11-1),2,IF(AND($B11="Milestone",M$5&gt;=$C11,M$5&lt;=$C11+$D11-1),1,""))</f>
        <v/>
      </c>
      <c r="N11" s="23" t="str">
        <f>IF(AND($B11="Goal",N$5&gt;=$C11,N$5&lt;=$C11+$D11-1),2,IF(AND($B11="Milestone",N$5&gt;=$C11,N$5&lt;=$C11+$D11-1),1,""))</f>
        <v/>
      </c>
      <c r="O11" s="23" t="str">
        <f>IF(AND($B11="Goal",O$5&gt;=$C11,O$5&lt;=$C11+$D11-1),2,IF(AND($B11="Milestone",O$5&gt;=$C11,O$5&lt;=$C11+$D11-1),1,""))</f>
        <v/>
      </c>
      <c r="P11" s="23" t="str">
        <f>IF(AND($B11="Goal",P$5&gt;=$C11,P$5&lt;=$C11+$D11-1),2,IF(AND($B11="Milestone",P$5&gt;=$C11,P$5&lt;=$C11+$D11-1),1,""))</f>
        <v/>
      </c>
      <c r="Q11" s="23" t="str">
        <f>IF(AND($B11="Goal",Q$5&gt;=$C11,Q$5&lt;=$C11+$D11-1),2,IF(AND($B11="Milestone",Q$5&gt;=$C11,Q$5&lt;=$C11+$D11-1),1,""))</f>
        <v/>
      </c>
      <c r="R11" s="23" t="str">
        <f>IF(AND($B11="Goal",R$5&gt;=$C11,R$5&lt;=$C11+$D11-1),2,IF(AND($B11="Milestone",R$5&gt;=$C11,R$5&lt;=$C11+$D11-1),1,""))</f>
        <v/>
      </c>
      <c r="S11" s="23" t="str">
        <f>IF(AND($B11="Goal",S$5&gt;=$C11,S$5&lt;=$C11+$D11-1),2,IF(AND($B11="Milestone",S$5&gt;=$C11,S$5&lt;=$C11+$D11-1),1,""))</f>
        <v/>
      </c>
      <c r="T11" s="23" t="str">
        <f>IF(AND($B11="Goal",T$5&gt;=$C11,T$5&lt;=$C11+$D11-1),2,IF(AND($B11="Milestone",T$5&gt;=$C11,T$5&lt;=$C11+$D11-1),1,""))</f>
        <v/>
      </c>
      <c r="U11" s="23" t="str">
        <f>IF(AND($B11="Goal",U$5&gt;=$C11,U$5&lt;=$C11+$D11-1),2,IF(AND($B11="Milestone",U$5&gt;=$C11,U$5&lt;=$C11+$D11-1),1,""))</f>
        <v/>
      </c>
      <c r="V11" s="23" t="str">
        <f>IF(AND($B11="Goal",V$5&gt;=$C11,V$5&lt;=$C11+$D11-1),2,IF(AND($B11="Milestone",V$5&gt;=$C11,V$5&lt;=$C11+$D11-1),1,""))</f>
        <v/>
      </c>
      <c r="W11" s="23" t="str">
        <f>IF(AND($B11="Goal",W$5&gt;=$C11,W$5&lt;=$C11+$D11-1),2,IF(AND($B11="Milestone",W$5&gt;=$C11,W$5&lt;=$C11+$D11-1),1,""))</f>
        <v/>
      </c>
      <c r="X11" s="23" t="str">
        <f>IF(AND($B11="Goal",X$5&gt;=$C11,X$5&lt;=$C11+$D11-1),2,IF(AND($B11="Milestone",X$5&gt;=$C11,X$5&lt;=$C11+$D11-1),1,""))</f>
        <v/>
      </c>
      <c r="Y11" s="23" t="str">
        <f>IF(AND($B11="Goal",Y$5&gt;=$C11,Y$5&lt;=$C11+$D11-1),2,IF(AND($B11="Milestone",Y$5&gt;=$C11,Y$5&lt;=$C11+$D11-1),1,""))</f>
        <v/>
      </c>
      <c r="Z11" s="23" t="str">
        <f>IF(AND($B11="Goal",Z$5&gt;=$C11,Z$5&lt;=$C11+$D11-1),2,IF(AND($B11="Milestone",Z$5&gt;=$C11,Z$5&lt;=$C11+$D11-1),1,""))</f>
        <v/>
      </c>
      <c r="AA11" s="23" t="str">
        <f>IF(AND($B11="Goal",AA$5&gt;=$C11,AA$5&lt;=$C11+$D11-1),2,IF(AND($B11="Milestone",AA$5&gt;=$C11,AA$5&lt;=$C11+$D11-1),1,""))</f>
        <v/>
      </c>
      <c r="AB11" s="23" t="str">
        <f>IF(AND($B11="Goal",AB$5&gt;=$C11,AB$5&lt;=$C11+$D11-1),2,IF(AND($B11="Milestone",AB$5&gt;=$C11,AB$5&lt;=$C11+$D11-1),1,""))</f>
        <v/>
      </c>
      <c r="AC11" s="23" t="str">
        <f>IF(AND($B11="Goal",AC$5&gt;=$C11,AC$5&lt;=$C11+$D11-1),2,IF(AND($B11="Milestone",AC$5&gt;=$C11,AC$5&lt;=$C11+$D11-1),1,""))</f>
        <v/>
      </c>
      <c r="AD11" s="23" t="str">
        <f>IF(AND($B11="Goal",AD$5&gt;=$C11,AD$5&lt;=$C11+$D11-1),2,IF(AND($B11="Milestone",AD$5&gt;=$C11,AD$5&lt;=$C11+$D11-1),1,""))</f>
        <v/>
      </c>
      <c r="AE11" s="23" t="str">
        <f>IF(AND($B11="Goal",AE$5&gt;=$C11,AE$5&lt;=$C11+$D11-1),2,IF(AND($B11="Milestone",AE$5&gt;=$C11,AE$5&lt;=$C11+$D11-1),1,""))</f>
        <v/>
      </c>
      <c r="AF11" s="23" t="str">
        <f>IF(AND($B11="Goal",AF$5&gt;=$C11,AF$5&lt;=$C11+$D11-1),2,IF(AND($B11="Milestone",AF$5&gt;=$C11,AF$5&lt;=$C11+$D11-1),1,""))</f>
        <v/>
      </c>
      <c r="AG11" s="23" t="str">
        <f>IF(AND($B11="Goal",AG$5&gt;=$C11,AG$5&lt;=$C11+$D11-1),2,IF(AND($B11="Milestone",AG$5&gt;=$C11,AG$5&lt;=$C11+$D11-1),1,""))</f>
        <v/>
      </c>
      <c r="AH11" s="23" t="str">
        <f>IF(AND($B11="Goal",AH$5&gt;=$C11,AH$5&lt;=$C11+$D11-1),2,IF(AND($B11="Milestone",AH$5&gt;=$C11,AH$5&lt;=$C11+$D11-1),1,""))</f>
        <v/>
      </c>
      <c r="AI11" s="23" t="str">
        <f>IF(AND($B11="Goal",AI$5&gt;=$C11,AI$5&lt;=$C11+$D11-1),2,IF(AND($B11="Milestone",AI$5&gt;=$C11,AI$5&lt;=$C11+$D11-1),1,""))</f>
        <v/>
      </c>
      <c r="AJ11" s="23" t="str">
        <f>IF(AND($B11="Goal",AJ$5&gt;=$C11,AJ$5&lt;=$C11+$D11-1),2,IF(AND($B11="Milestone",AJ$5&gt;=$C11,AJ$5&lt;=$C11+$D11-1),1,""))</f>
        <v/>
      </c>
      <c r="AK11" s="23" t="str">
        <f>IF(AND($B11="Goal",AK$5&gt;=$C11,AK$5&lt;=$C11+$D11-1),2,IF(AND($B11="Milestone",AK$5&gt;=$C11,AK$5&lt;=$C11+$D11-1),1,""))</f>
        <v/>
      </c>
      <c r="AL11" s="23" t="str">
        <f>IF(AND($B11="Goal",AL$5&gt;=$C11,AL$5&lt;=$C11+$D11-1),2,IF(AND($B11="Milestone",AL$5&gt;=$C11,AL$5&lt;=$C11+$D11-1),1,""))</f>
        <v/>
      </c>
      <c r="AM11" s="23" t="str">
        <f>IF(AND($B11="Goal",AM$5&gt;=$C11,AM$5&lt;=$C11+$D11-1),2,IF(AND($B11="Milestone",AM$5&gt;=$C11,AM$5&lt;=$C11+$D11-1),1,""))</f>
        <v/>
      </c>
      <c r="AN11" s="23" t="str">
        <f>IF(AND($B11="Goal",AN$5&gt;=$C11,AN$5&lt;=$C11+$D11-1),2,IF(AND($B11="Milestone",AN$5&gt;=$C11,AN$5&lt;=$C11+$D11-1),1,""))</f>
        <v/>
      </c>
      <c r="AO11" s="23" t="str">
        <f>IF(AND($B11="Goal",AO$5&gt;=$C11,AO$5&lt;=$C11+$D11-1),2,IF(AND($B11="Milestone",AO$5&gt;=$C11,AO$5&lt;=$C11+$D11-1),1,""))</f>
        <v/>
      </c>
      <c r="AP11" s="23" t="str">
        <f>IF(AND($B11="Goal",AP$5&gt;=$C11,AP$5&lt;=$C11+$D11-1),2,IF(AND($B11="Milestone",AP$5&gt;=$C11,AP$5&lt;=$C11+$D11-1),1,""))</f>
        <v/>
      </c>
      <c r="AQ11" s="23" t="str">
        <f>IF(AND($B11="Goal",AQ$5&gt;=$C11,AQ$5&lt;=$C11+$D11-1),2,IF(AND($B11="Milestone",AQ$5&gt;=$C11,AQ$5&lt;=$C11+$D11-1),1,""))</f>
        <v/>
      </c>
      <c r="AR11" s="23" t="str">
        <f>IF(AND($B11="Goal",AR$5&gt;=$C11,AR$5&lt;=$C11+$D11-1),2,IF(AND($B11="Milestone",AR$5&gt;=$C11,AR$5&lt;=$C11+$D11-1),1,""))</f>
        <v/>
      </c>
      <c r="AS11" s="23" t="str">
        <f>IF(AND($B11="Goal",AS$5&gt;=$C11,AS$5&lt;=$C11+$D11-1),2,IF(AND($B11="Milestone",AS$5&gt;=$C11,AS$5&lt;=$C11+$D11-1),1,""))</f>
        <v/>
      </c>
      <c r="AT11" s="23" t="str">
        <f>IF(AND($B11="Goal",AT$5&gt;=$C11,AT$5&lt;=$C11+$D11-1),2,IF(AND($B11="Milestone",AT$5&gt;=$C11,AT$5&lt;=$C11+$D11-1),1,""))</f>
        <v/>
      </c>
      <c r="AU11" s="23" t="str">
        <f>IF(AND($B11="Goal",AU$5&gt;=$C11,AU$5&lt;=$C11+$D11-1),2,IF(AND($B11="Milestone",AU$5&gt;=$C11,AU$5&lt;=$C11+$D11-1),1,""))</f>
        <v/>
      </c>
      <c r="AV11" s="23" t="str">
        <f>IF(AND($B11="Goal",AV$5&gt;=$C11,AV$5&lt;=$C11+$D11-1),2,IF(AND($B11="Milestone",AV$5&gt;=$C11,AV$5&lt;=$C11+$D11-1),1,""))</f>
        <v/>
      </c>
      <c r="AW11" s="23" t="str">
        <f>IF(AND($B11="Goal",AW$5&gt;=$C11,AW$5&lt;=$C11+$D11-1),2,IF(AND($B11="Milestone",AW$5&gt;=$C11,AW$5&lt;=$C11+$D11-1),1,""))</f>
        <v/>
      </c>
      <c r="AX11" s="23" t="str">
        <f>IF(AND($B11="Goal",AX$5&gt;=$C11,AX$5&lt;=$C11+$D11-1),2,IF(AND($B11="Milestone",AX$5&gt;=$C11,AX$5&lt;=$C11+$D11-1),1,""))</f>
        <v/>
      </c>
      <c r="AY11" s="23" t="str">
        <f>IF(AND($B11="Goal",AY$5&gt;=$C11,AY$5&lt;=$C11+$D11-1),2,IF(AND($B11="Milestone",AY$5&gt;=$C11,AY$5&lt;=$C11+$D11-1),1,""))</f>
        <v/>
      </c>
      <c r="AZ11" s="23" t="str">
        <f>IF(AND($B11="Goal",AZ$5&gt;=$C11,AZ$5&lt;=$C11+$D11-1),2,IF(AND($B11="Milestone",AZ$5&gt;=$C11,AZ$5&lt;=$C11+$D11-1),1,""))</f>
        <v/>
      </c>
      <c r="BA11" s="23" t="str">
        <f>IF(AND($B11="Goal",BA$5&gt;=$C11,BA$5&lt;=$C11+$D11-1),2,IF(AND($B11="Milestone",BA$5&gt;=$C11,BA$5&lt;=$C11+$D11-1),1,""))</f>
        <v/>
      </c>
      <c r="BB11" s="23" t="str">
        <f>IF(AND($B11="Goal",BB$5&gt;=$C11,BB$5&lt;=$C11+$D11-1),2,IF(AND($B11="Milestone",BB$5&gt;=$C11,BB$5&lt;=$C11+$D11-1),1,""))</f>
        <v/>
      </c>
      <c r="BC11" s="23" t="str">
        <f>IF(AND($B11="Goal",BC$5&gt;=$C11,BC$5&lt;=$C11+$D11-1),2,IF(AND($B11="Milestone",BC$5&gt;=$C11,BC$5&lt;=$C11+$D11-1),1,""))</f>
        <v/>
      </c>
      <c r="BD11" s="23" t="str">
        <f>IF(AND($B11="Goal",BD$5&gt;=$C11,BD$5&lt;=$C11+$D11-1),2,IF(AND($B11="Milestone",BD$5&gt;=$C11,BD$5&lt;=$C11+$D11-1),1,""))</f>
        <v/>
      </c>
      <c r="BE11" s="23" t="str">
        <f>IF(AND($B11="Goal",BE$5&gt;=$C11,BE$5&lt;=$C11+$D11-1),2,IF(AND($B11="Milestone",BE$5&gt;=$C11,BE$5&lt;=$C11+$D11-1),1,""))</f>
        <v/>
      </c>
      <c r="BF11" s="23" t="str">
        <f>IF(AND($B11="Goal",BF$5&gt;=$C11,BF$5&lt;=$C11+$D11-1),2,IF(AND($B11="Milestone",BF$5&gt;=$C11,BF$5&lt;=$C11+$D11-1),1,""))</f>
        <v/>
      </c>
      <c r="BG11" s="23" t="str">
        <f>IF(AND($B11="Goal",BG$5&gt;=$C11,BG$5&lt;=$C11+$D11-1),2,IF(AND($B11="Milestone",BG$5&gt;=$C11,BG$5&lt;=$C11+$D11-1),1,""))</f>
        <v/>
      </c>
      <c r="BH11" s="23" t="str">
        <f>IF(AND($B11="Goal",BH$5&gt;=$C11,BH$5&lt;=$C11+$D11-1),2,IF(AND($B11="Milestone",BH$5&gt;=$C11,BH$5&lt;=$C11+$D11-1),1,""))</f>
        <v/>
      </c>
      <c r="BI11" s="23" t="str">
        <f>IF(AND($B11="Goal",BI$5&gt;=$C11,BI$5&lt;=$C11+$D11-1),2,IF(AND($B11="Milestone",BI$5&gt;=$C11,BI$5&lt;=$C11+$D11-1),1,""))</f>
        <v/>
      </c>
      <c r="BJ11" s="23" t="str">
        <f>IF(AND($B11="Goal",BJ$5&gt;=$C11,BJ$5&lt;=$C11+$D11-1),2,IF(AND($B11="Milestone",BJ$5&gt;=$C11,BJ$5&lt;=$C11+$D11-1),1,""))</f>
        <v/>
      </c>
      <c r="BK11" s="23" t="str">
        <f>IF(AND($B11="Goal",BK$5&gt;=$C11,BK$5&lt;=$C11+$D11-1),2,IF(AND($B11="Milestone",BK$5&gt;=$C11,BK$5&lt;=$C11+$D11-1),1,""))</f>
        <v/>
      </c>
      <c r="BL11" s="23" t="str">
        <f>IF(AND($B11="Goal",BL$5&gt;=$C11,BL$5&lt;=$C11+$D11-1),2,IF(AND($B11="Milestone",BL$5&gt;=$C11,BL$5&lt;=$C11+$D11-1),1,""))</f>
        <v/>
      </c>
      <c r="BM11" s="23" t="str">
        <f>IF(AND($B11="Goal",BM$5&gt;=$C11,BM$5&lt;=$C11+$D11-1),2,IF(AND($B11="Milestone",BM$5&gt;=$C11,BM$5&lt;=$C11+$D11-1),1,""))</f>
        <v/>
      </c>
      <c r="BN11" s="23" t="str">
        <f>IF(AND($B11="Goal",BN$5&gt;=$C11,BN$5&lt;=$C11+$D11-1),2,IF(AND($B11="Milestone",BN$5&gt;=$C11,BN$5&lt;=$C11+$D11-1),1,""))</f>
        <v/>
      </c>
    </row>
    <row r="12" spans="1:66" s="1" customFormat="1" ht="30" customHeight="1">
      <c r="A12" s="25" t="s">
        <v>18</v>
      </c>
      <c r="B12" s="21" t="s">
        <v>4</v>
      </c>
      <c r="C12" s="19">
        <v>43545</v>
      </c>
      <c r="D12" s="20">
        <v>1</v>
      </c>
      <c r="E12" s="17"/>
      <c r="F12" s="23" t="str">
        <f>IF(AND($B12="Goal",F$5&gt;=$C12,F$5&lt;=$C12+$D12-1),2,IF(AND($B12="Milestone",F$5&gt;=$C12,F$5&lt;=$C12+$D12-1),1,""))</f>
        <v/>
      </c>
      <c r="G12" s="23" t="str">
        <f>IF(AND($B12="Goal",G$5&gt;=$C12,G$5&lt;=$C12+$D12-1),2,IF(AND($B12="Milestone",G$5&gt;=$C12,G$5&lt;=$C12+$D12-1),1,""))</f>
        <v/>
      </c>
      <c r="H12" s="23" t="str">
        <f>IF(AND($B12="Goal",H$5&gt;=$C12,H$5&lt;=$C12+$D12-1),2,IF(AND($B12="Milestone",H$5&gt;=$C12,H$5&lt;=$C12+$D12-1),1,""))</f>
        <v/>
      </c>
      <c r="I12" s="23" t="str">
        <f>IF(AND($B12="Goal",I$5&gt;=$C12,I$5&lt;=$C12+$D12-1),2,IF(AND($B12="Milestone",I$5&gt;=$C12,I$5&lt;=$C12+$D12-1),1,""))</f>
        <v/>
      </c>
      <c r="J12" s="23" t="str">
        <f>IF(AND($B12="Goal",J$5&gt;=$C12,J$5&lt;=$C12+$D12-1),2,IF(AND($B12="Milestone",J$5&gt;=$C12,J$5&lt;=$C12+$D12-1),1,""))</f>
        <v/>
      </c>
      <c r="K12" s="23" t="str">
        <f>IF(AND($B12="Goal",K$5&gt;=$C12,K$5&lt;=$C12+$D12-1),2,IF(AND($B12="Milestone",K$5&gt;=$C12,K$5&lt;=$C12+$D12-1),1,""))</f>
        <v/>
      </c>
      <c r="L12" s="23" t="str">
        <f>IF(AND($B12="Goal",L$5&gt;=$C12,L$5&lt;=$C12+$D12-1),2,IF(AND($B12="Milestone",L$5&gt;=$C12,L$5&lt;=$C12+$D12-1),1,""))</f>
        <v/>
      </c>
      <c r="M12" s="23" t="str">
        <f>IF(AND($B12="Goal",M$5&gt;=$C12,M$5&lt;=$C12+$D12-1),2,IF(AND($B12="Milestone",M$5&gt;=$C12,M$5&lt;=$C12+$D12-1),1,""))</f>
        <v/>
      </c>
      <c r="N12" s="23" t="str">
        <f>IF(AND($B12="Goal",N$5&gt;=$C12,N$5&lt;=$C12+$D12-1),2,IF(AND($B12="Milestone",N$5&gt;=$C12,N$5&lt;=$C12+$D12-1),1,""))</f>
        <v/>
      </c>
      <c r="O12" s="23" t="str">
        <f>IF(AND($B12="Goal",O$5&gt;=$C12,O$5&lt;=$C12+$D12-1),2,IF(AND($B12="Milestone",O$5&gt;=$C12,O$5&lt;=$C12+$D12-1),1,""))</f>
        <v/>
      </c>
      <c r="P12" s="23" t="str">
        <f>IF(AND($B12="Goal",P$5&gt;=$C12,P$5&lt;=$C12+$D12-1),2,IF(AND($B12="Milestone",P$5&gt;=$C12,P$5&lt;=$C12+$D12-1),1,""))</f>
        <v/>
      </c>
      <c r="Q12" s="23" t="str">
        <f>IF(AND($B12="Goal",Q$5&gt;=$C12,Q$5&lt;=$C12+$D12-1),2,IF(AND($B12="Milestone",Q$5&gt;=$C12,Q$5&lt;=$C12+$D12-1),1,""))</f>
        <v/>
      </c>
      <c r="R12" s="23" t="str">
        <f>IF(AND($B12="Goal",R$5&gt;=$C12,R$5&lt;=$C12+$D12-1),2,IF(AND($B12="Milestone",R$5&gt;=$C12,R$5&lt;=$C12+$D12-1),1,""))</f>
        <v/>
      </c>
      <c r="S12" s="23" t="str">
        <f>IF(AND($B12="Goal",S$5&gt;=$C12,S$5&lt;=$C12+$D12-1),2,IF(AND($B12="Milestone",S$5&gt;=$C12,S$5&lt;=$C12+$D12-1),1,""))</f>
        <v/>
      </c>
      <c r="T12" s="23" t="str">
        <f>IF(AND($B12="Goal",T$5&gt;=$C12,T$5&lt;=$C12+$D12-1),2,IF(AND($B12="Milestone",T$5&gt;=$C12,T$5&lt;=$C12+$D12-1),1,""))</f>
        <v/>
      </c>
      <c r="U12" s="23" t="str">
        <f>IF(AND($B12="Goal",U$5&gt;=$C12,U$5&lt;=$C12+$D12-1),2,IF(AND($B12="Milestone",U$5&gt;=$C12,U$5&lt;=$C12+$D12-1),1,""))</f>
        <v/>
      </c>
      <c r="V12" s="23" t="str">
        <f>IF(AND($B12="Goal",V$5&gt;=$C12,V$5&lt;=$C12+$D12-1),2,IF(AND($B12="Milestone",V$5&gt;=$C12,V$5&lt;=$C12+$D12-1),1,""))</f>
        <v/>
      </c>
      <c r="W12" s="23" t="str">
        <f>IF(AND($B12="Goal",W$5&gt;=$C12,W$5&lt;=$C12+$D12-1),2,IF(AND($B12="Milestone",W$5&gt;=$C12,W$5&lt;=$C12+$D12-1),1,""))</f>
        <v/>
      </c>
      <c r="X12" s="23" t="str">
        <f>IF(AND($B12="Goal",X$5&gt;=$C12,X$5&lt;=$C12+$D12-1),2,IF(AND($B12="Milestone",X$5&gt;=$C12,X$5&lt;=$C12+$D12-1),1,""))</f>
        <v/>
      </c>
      <c r="Y12" s="23" t="str">
        <f>IF(AND($B12="Goal",Y$5&gt;=$C12,Y$5&lt;=$C12+$D12-1),2,IF(AND($B12="Milestone",Y$5&gt;=$C12,Y$5&lt;=$C12+$D12-1),1,""))</f>
        <v/>
      </c>
      <c r="Z12" s="23" t="str">
        <f>IF(AND($B12="Goal",Z$5&gt;=$C12,Z$5&lt;=$C12+$D12-1),2,IF(AND($B12="Milestone",Z$5&gt;=$C12,Z$5&lt;=$C12+$D12-1),1,""))</f>
        <v/>
      </c>
      <c r="AA12" s="23" t="str">
        <f>IF(AND($B12="Goal",AA$5&gt;=$C12,AA$5&lt;=$C12+$D12-1),2,IF(AND($B12="Milestone",AA$5&gt;=$C12,AA$5&lt;=$C12+$D12-1),1,""))</f>
        <v/>
      </c>
      <c r="AB12" s="23" t="str">
        <f>IF(AND($B12="Goal",AB$5&gt;=$C12,AB$5&lt;=$C12+$D12-1),2,IF(AND($B12="Milestone",AB$5&gt;=$C12,AB$5&lt;=$C12+$D12-1),1,""))</f>
        <v/>
      </c>
      <c r="AC12" s="23" t="str">
        <f>IF(AND($B12="Goal",AC$5&gt;=$C12,AC$5&lt;=$C12+$D12-1),2,IF(AND($B12="Milestone",AC$5&gt;=$C12,AC$5&lt;=$C12+$D12-1),1,""))</f>
        <v/>
      </c>
      <c r="AD12" s="23" t="str">
        <f>IF(AND($B12="Goal",AD$5&gt;=$C12,AD$5&lt;=$C12+$D12-1),2,IF(AND($B12="Milestone",AD$5&gt;=$C12,AD$5&lt;=$C12+$D12-1),1,""))</f>
        <v/>
      </c>
      <c r="AE12" s="23" t="str">
        <f>IF(AND($B12="Goal",AE$5&gt;=$C12,AE$5&lt;=$C12+$D12-1),2,IF(AND($B12="Milestone",AE$5&gt;=$C12,AE$5&lt;=$C12+$D12-1),1,""))</f>
        <v/>
      </c>
      <c r="AF12" s="23" t="str">
        <f>IF(AND($B12="Goal",AF$5&gt;=$C12,AF$5&lt;=$C12+$D12-1),2,IF(AND($B12="Milestone",AF$5&gt;=$C12,AF$5&lt;=$C12+$D12-1),1,""))</f>
        <v/>
      </c>
      <c r="AG12" s="23" t="str">
        <f>IF(AND($B12="Goal",AG$5&gt;=$C12,AG$5&lt;=$C12+$D12-1),2,IF(AND($B12="Milestone",AG$5&gt;=$C12,AG$5&lt;=$C12+$D12-1),1,""))</f>
        <v/>
      </c>
      <c r="AH12" s="23" t="str">
        <f>IF(AND($B12="Goal",AH$5&gt;=$C12,AH$5&lt;=$C12+$D12-1),2,IF(AND($B12="Milestone",AH$5&gt;=$C12,AH$5&lt;=$C12+$D12-1),1,""))</f>
        <v/>
      </c>
      <c r="AI12" s="23" t="str">
        <f>IF(AND($B12="Goal",AI$5&gt;=$C12,AI$5&lt;=$C12+$D12-1),2,IF(AND($B12="Milestone",AI$5&gt;=$C12,AI$5&lt;=$C12+$D12-1),1,""))</f>
        <v/>
      </c>
      <c r="AJ12" s="23" t="str">
        <f>IF(AND($B12="Goal",AJ$5&gt;=$C12,AJ$5&lt;=$C12+$D12-1),2,IF(AND($B12="Milestone",AJ$5&gt;=$C12,AJ$5&lt;=$C12+$D12-1),1,""))</f>
        <v/>
      </c>
      <c r="AK12" s="23" t="str">
        <f>IF(AND($B12="Goal",AK$5&gt;=$C12,AK$5&lt;=$C12+$D12-1),2,IF(AND($B12="Milestone",AK$5&gt;=$C12,AK$5&lt;=$C12+$D12-1),1,""))</f>
        <v/>
      </c>
      <c r="AL12" s="23" t="str">
        <f>IF(AND($B12="Goal",AL$5&gt;=$C12,AL$5&lt;=$C12+$D12-1),2,IF(AND($B12="Milestone",AL$5&gt;=$C12,AL$5&lt;=$C12+$D12-1),1,""))</f>
        <v/>
      </c>
      <c r="AM12" s="23" t="str">
        <f>IF(AND($B12="Goal",AM$5&gt;=$C12,AM$5&lt;=$C12+$D12-1),2,IF(AND($B12="Milestone",AM$5&gt;=$C12,AM$5&lt;=$C12+$D12-1),1,""))</f>
        <v/>
      </c>
      <c r="AN12" s="23" t="str">
        <f>IF(AND($B12="Goal",AN$5&gt;=$C12,AN$5&lt;=$C12+$D12-1),2,IF(AND($B12="Milestone",AN$5&gt;=$C12,AN$5&lt;=$C12+$D12-1),1,""))</f>
        <v/>
      </c>
      <c r="AO12" s="23" t="str">
        <f>IF(AND($B12="Goal",AO$5&gt;=$C12,AO$5&lt;=$C12+$D12-1),2,IF(AND($B12="Milestone",AO$5&gt;=$C12,AO$5&lt;=$C12+$D12-1),1,""))</f>
        <v/>
      </c>
      <c r="AP12" s="23" t="str">
        <f>IF(AND($B12="Goal",AP$5&gt;=$C12,AP$5&lt;=$C12+$D12-1),2,IF(AND($B12="Milestone",AP$5&gt;=$C12,AP$5&lt;=$C12+$D12-1),1,""))</f>
        <v/>
      </c>
      <c r="AQ12" s="23" t="str">
        <f>IF(AND($B12="Goal",AQ$5&gt;=$C12,AQ$5&lt;=$C12+$D12-1),2,IF(AND($B12="Milestone",AQ$5&gt;=$C12,AQ$5&lt;=$C12+$D12-1),1,""))</f>
        <v/>
      </c>
      <c r="AR12" s="23" t="str">
        <f>IF(AND($B12="Goal",AR$5&gt;=$C12,AR$5&lt;=$C12+$D12-1),2,IF(AND($B12="Milestone",AR$5&gt;=$C12,AR$5&lt;=$C12+$D12-1),1,""))</f>
        <v/>
      </c>
      <c r="AS12" s="23" t="str">
        <f>IF(AND($B12="Goal",AS$5&gt;=$C12,AS$5&lt;=$C12+$D12-1),2,IF(AND($B12="Milestone",AS$5&gt;=$C12,AS$5&lt;=$C12+$D12-1),1,""))</f>
        <v/>
      </c>
      <c r="AT12" s="23" t="str">
        <f>IF(AND($B12="Goal",AT$5&gt;=$C12,AT$5&lt;=$C12+$D12-1),2,IF(AND($B12="Milestone",AT$5&gt;=$C12,AT$5&lt;=$C12+$D12-1),1,""))</f>
        <v/>
      </c>
      <c r="AU12" s="23" t="str">
        <f>IF(AND($B12="Goal",AU$5&gt;=$C12,AU$5&lt;=$C12+$D12-1),2,IF(AND($B12="Milestone",AU$5&gt;=$C12,AU$5&lt;=$C12+$D12-1),1,""))</f>
        <v/>
      </c>
      <c r="AV12" s="23" t="str">
        <f>IF(AND($B12="Goal",AV$5&gt;=$C12,AV$5&lt;=$C12+$D12-1),2,IF(AND($B12="Milestone",AV$5&gt;=$C12,AV$5&lt;=$C12+$D12-1),1,""))</f>
        <v/>
      </c>
      <c r="AW12" s="23" t="str">
        <f>IF(AND($B12="Goal",AW$5&gt;=$C12,AW$5&lt;=$C12+$D12-1),2,IF(AND($B12="Milestone",AW$5&gt;=$C12,AW$5&lt;=$C12+$D12-1),1,""))</f>
        <v/>
      </c>
      <c r="AX12" s="23" t="str">
        <f>IF(AND($B12="Goal",AX$5&gt;=$C12,AX$5&lt;=$C12+$D12-1),2,IF(AND($B12="Milestone",AX$5&gt;=$C12,AX$5&lt;=$C12+$D12-1),1,""))</f>
        <v/>
      </c>
      <c r="AY12" s="23" t="str">
        <f>IF(AND($B12="Goal",AY$5&gt;=$C12,AY$5&lt;=$C12+$D12-1),2,IF(AND($B12="Milestone",AY$5&gt;=$C12,AY$5&lt;=$C12+$D12-1),1,""))</f>
        <v/>
      </c>
      <c r="AZ12" s="23" t="str">
        <f>IF(AND($B12="Goal",AZ$5&gt;=$C12,AZ$5&lt;=$C12+$D12-1),2,IF(AND($B12="Milestone",AZ$5&gt;=$C12,AZ$5&lt;=$C12+$D12-1),1,""))</f>
        <v/>
      </c>
      <c r="BA12" s="23" t="str">
        <f>IF(AND($B12="Goal",BA$5&gt;=$C12,BA$5&lt;=$C12+$D12-1),2,IF(AND($B12="Milestone",BA$5&gt;=$C12,BA$5&lt;=$C12+$D12-1),1,""))</f>
        <v/>
      </c>
      <c r="BB12" s="23" t="str">
        <f>IF(AND($B12="Goal",BB$5&gt;=$C12,BB$5&lt;=$C12+$D12-1),2,IF(AND($B12="Milestone",BB$5&gt;=$C12,BB$5&lt;=$C12+$D12-1),1,""))</f>
        <v/>
      </c>
      <c r="BC12" s="23" t="str">
        <f>IF(AND($B12="Goal",BC$5&gt;=$C12,BC$5&lt;=$C12+$D12-1),2,IF(AND($B12="Milestone",BC$5&gt;=$C12,BC$5&lt;=$C12+$D12-1),1,""))</f>
        <v/>
      </c>
      <c r="BD12" s="23" t="str">
        <f>IF(AND($B12="Goal",BD$5&gt;=$C12,BD$5&lt;=$C12+$D12-1),2,IF(AND($B12="Milestone",BD$5&gt;=$C12,BD$5&lt;=$C12+$D12-1),1,""))</f>
        <v/>
      </c>
      <c r="BE12" s="23"/>
      <c r="BF12" s="23" t="str">
        <f>IF(AND($B12="Goal",BF$5&gt;=$C12,BF$5&lt;=$C12+$D12-1),2,IF(AND($B12="Milestone",BF$5&gt;=$C12,BF$5&lt;=$C12+$D12-1),1,""))</f>
        <v/>
      </c>
      <c r="BG12" s="23" t="str">
        <f>IF(AND($B12="Goal",BG$5&gt;=$C12,BG$5&lt;=$C12+$D12-1),2,IF(AND($B12="Milestone",BG$5&gt;=$C12,BG$5&lt;=$C12+$D12-1),1,""))</f>
        <v/>
      </c>
      <c r="BH12" s="23" t="str">
        <f>IF(AND($B12="Goal",BH$5&gt;=$C12,BH$5&lt;=$C12+$D12-1),2,IF(AND($B12="Milestone",BH$5&gt;=$C12,BH$5&lt;=$C12+$D12-1),1,""))</f>
        <v/>
      </c>
      <c r="BI12" s="23" t="str">
        <f>IF(AND($B12="Goal",BI$5&gt;=$C12,BI$5&lt;=$C12+$D12-1),2,IF(AND($B12="Milestone",BI$5&gt;=$C12,BI$5&lt;=$C12+$D12-1),1,""))</f>
        <v/>
      </c>
      <c r="BJ12" s="23" t="str">
        <f>IF(AND($B12="Goal",BJ$5&gt;=$C12,BJ$5&lt;=$C12+$D12-1),2,IF(AND($B12="Milestone",BJ$5&gt;=$C12,BJ$5&lt;=$C12+$D12-1),1,""))</f>
        <v/>
      </c>
      <c r="BK12" s="23" t="str">
        <f>IF(AND($B12="Goal",BK$5&gt;=$C12,BK$5&lt;=$C12+$D12-1),2,IF(AND($B12="Milestone",BK$5&gt;=$C12,BK$5&lt;=$C12+$D12-1),1,""))</f>
        <v/>
      </c>
      <c r="BL12" s="23" t="str">
        <f>IF(AND($B12="Goal",BL$5&gt;=$C12,BL$5&lt;=$C12+$D12-1),2,IF(AND($B12="Milestone",BL$5&gt;=$C12,BL$5&lt;=$C12+$D12-1),1,""))</f>
        <v/>
      </c>
      <c r="BM12" s="23" t="str">
        <f>IF(AND($B12="Goal",BM$5&gt;=$C12,BM$5&lt;=$C12+$D12-1),2,IF(AND($B12="Milestone",BM$5&gt;=$C12,BM$5&lt;=$C12+$D12-1),1,""))</f>
        <v/>
      </c>
      <c r="BN12" s="23" t="str">
        <f>IF(AND($B12="Goal",BN$5&gt;=$C12,BN$5&lt;=$C12+$D12-1),2,IF(AND($B12="Milestone",BN$5&gt;=$C12,BN$5&lt;=$C12+$D12-1),1,""))</f>
        <v/>
      </c>
    </row>
    <row r="13" spans="1:66" s="1" customFormat="1" ht="30" customHeight="1">
      <c r="A13" s="25" t="s">
        <v>18</v>
      </c>
      <c r="B13" s="21" t="s">
        <v>4</v>
      </c>
      <c r="C13" s="19">
        <v>43584</v>
      </c>
      <c r="D13" s="20">
        <v>1</v>
      </c>
      <c r="E13" s="17"/>
      <c r="F13" s="23" t="str">
        <f>IF(AND($B13="Goal",F$5&gt;=$C13,F$5&lt;=$C13+$D13-1),2,IF(AND($B13="Milestone",F$5&gt;=$C13,F$5&lt;=$C13+$D13-1),1,""))</f>
        <v/>
      </c>
      <c r="G13" s="23" t="str">
        <f>IF(AND($B13="Goal",G$5&gt;=$C13,G$5&lt;=$C13+$D13-1),2,IF(AND($B13="Milestone",G$5&gt;=$C13,G$5&lt;=$C13+$D13-1),1,""))</f>
        <v/>
      </c>
      <c r="H13" s="23" t="str">
        <f>IF(AND($B13="Goal",H$5&gt;=$C13,H$5&lt;=$C13+$D13-1),2,IF(AND($B13="Milestone",H$5&gt;=$C13,H$5&lt;=$C13+$D13-1),1,""))</f>
        <v/>
      </c>
      <c r="I13" s="23" t="str">
        <f>IF(AND($B13="Goal",I$5&gt;=$C13,I$5&lt;=$C13+$D13-1),2,IF(AND($B13="Milestone",I$5&gt;=$C13,I$5&lt;=$C13+$D13-1),1,""))</f>
        <v/>
      </c>
      <c r="J13" s="23" t="str">
        <f>IF(AND($B13="Goal",J$5&gt;=$C13,J$5&lt;=$C13+$D13-1),2,IF(AND($B13="Milestone",J$5&gt;=$C13,J$5&lt;=$C13+$D13-1),1,""))</f>
        <v/>
      </c>
      <c r="K13" s="23" t="str">
        <f>IF(AND($B13="Goal",K$5&gt;=$C13,K$5&lt;=$C13+$D13-1),2,IF(AND($B13="Milestone",K$5&gt;=$C13,K$5&lt;=$C13+$D13-1),1,""))</f>
        <v/>
      </c>
      <c r="L13" s="23" t="str">
        <f>IF(AND($B13="Goal",L$5&gt;=$C13,L$5&lt;=$C13+$D13-1),2,IF(AND($B13="Milestone",L$5&gt;=$C13,L$5&lt;=$C13+$D13-1),1,""))</f>
        <v/>
      </c>
      <c r="M13" s="23" t="str">
        <f>IF(AND($B13="Goal",M$5&gt;=$C13,M$5&lt;=$C13+$D13-1),2,IF(AND($B13="Milestone",M$5&gt;=$C13,M$5&lt;=$C13+$D13-1),1,""))</f>
        <v/>
      </c>
      <c r="N13" s="23" t="str">
        <f>IF(AND($B13="Goal",N$5&gt;=$C13,N$5&lt;=$C13+$D13-1),2,IF(AND($B13="Milestone",N$5&gt;=$C13,N$5&lt;=$C13+$D13-1),1,""))</f>
        <v/>
      </c>
      <c r="O13" s="23" t="str">
        <f>IF(AND($B13="Goal",O$5&gt;=$C13,O$5&lt;=$C13+$D13-1),2,IF(AND($B13="Milestone",O$5&gt;=$C13,O$5&lt;=$C13+$D13-1),1,""))</f>
        <v/>
      </c>
      <c r="P13" s="23" t="str">
        <f>IF(AND($B13="Goal",P$5&gt;=$C13,P$5&lt;=$C13+$D13-1),2,IF(AND($B13="Milestone",P$5&gt;=$C13,P$5&lt;=$C13+$D13-1),1,""))</f>
        <v/>
      </c>
      <c r="Q13" s="23" t="str">
        <f>IF(AND($B13="Goal",Q$5&gt;=$C13,Q$5&lt;=$C13+$D13-1),2,IF(AND($B13="Milestone",Q$5&gt;=$C13,Q$5&lt;=$C13+$D13-1),1,""))</f>
        <v/>
      </c>
      <c r="R13" s="23" t="str">
        <f>IF(AND($B13="Goal",R$5&gt;=$C13,R$5&lt;=$C13+$D13-1),2,IF(AND($B13="Milestone",R$5&gt;=$C13,R$5&lt;=$C13+$D13-1),1,""))</f>
        <v/>
      </c>
      <c r="S13" s="23" t="str">
        <f>IF(AND($B13="Goal",S$5&gt;=$C13,S$5&lt;=$C13+$D13-1),2,IF(AND($B13="Milestone",S$5&gt;=$C13,S$5&lt;=$C13+$D13-1),1,""))</f>
        <v/>
      </c>
      <c r="T13" s="23" t="str">
        <f>IF(AND($B13="Goal",T$5&gt;=$C13,T$5&lt;=$C13+$D13-1),2,IF(AND($B13="Milestone",T$5&gt;=$C13,T$5&lt;=$C13+$D13-1),1,""))</f>
        <v/>
      </c>
      <c r="U13" s="23" t="str">
        <f>IF(AND($B13="Goal",U$5&gt;=$C13,U$5&lt;=$C13+$D13-1),2,IF(AND($B13="Milestone",U$5&gt;=$C13,U$5&lt;=$C13+$D13-1),1,""))</f>
        <v/>
      </c>
      <c r="V13" s="23" t="str">
        <f>IF(AND($B13="Goal",V$5&gt;=$C13,V$5&lt;=$C13+$D13-1),2,IF(AND($B13="Milestone",V$5&gt;=$C13,V$5&lt;=$C13+$D13-1),1,""))</f>
        <v/>
      </c>
      <c r="W13" s="23" t="str">
        <f>IF(AND($B13="Goal",W$5&gt;=$C13,W$5&lt;=$C13+$D13-1),2,IF(AND($B13="Milestone",W$5&gt;=$C13,W$5&lt;=$C13+$D13-1),1,""))</f>
        <v/>
      </c>
      <c r="X13" s="23" t="str">
        <f>IF(AND($B13="Goal",X$5&gt;=$C13,X$5&lt;=$C13+$D13-1),2,IF(AND($B13="Milestone",X$5&gt;=$C13,X$5&lt;=$C13+$D13-1),1,""))</f>
        <v/>
      </c>
      <c r="Y13" s="23" t="str">
        <f>IF(AND($B13="Goal",Y$5&gt;=$C13,Y$5&lt;=$C13+$D13-1),2,IF(AND($B13="Milestone",Y$5&gt;=$C13,Y$5&lt;=$C13+$D13-1),1,""))</f>
        <v/>
      </c>
      <c r="Z13" s="23" t="str">
        <f>IF(AND($B13="Goal",Z$5&gt;=$C13,Z$5&lt;=$C13+$D13-1),2,IF(AND($B13="Milestone",Z$5&gt;=$C13,Z$5&lt;=$C13+$D13-1),1,""))</f>
        <v/>
      </c>
      <c r="AA13" s="23" t="str">
        <f>IF(AND($B13="Goal",AA$5&gt;=$C13,AA$5&lt;=$C13+$D13-1),2,IF(AND($B13="Milestone",AA$5&gt;=$C13,AA$5&lt;=$C13+$D13-1),1,""))</f>
        <v/>
      </c>
      <c r="AB13" s="23" t="str">
        <f>IF(AND($B13="Goal",AB$5&gt;=$C13,AB$5&lt;=$C13+$D13-1),2,IF(AND($B13="Milestone",AB$5&gt;=$C13,AB$5&lt;=$C13+$D13-1),1,""))</f>
        <v/>
      </c>
      <c r="AC13" s="23" t="str">
        <f>IF(AND($B13="Goal",AC$5&gt;=$C13,AC$5&lt;=$C13+$D13-1),2,IF(AND($B13="Milestone",AC$5&gt;=$C13,AC$5&lt;=$C13+$D13-1),1,""))</f>
        <v/>
      </c>
      <c r="AD13" s="23" t="str">
        <f>IF(AND($B13="Goal",AD$5&gt;=$C13,AD$5&lt;=$C13+$D13-1),2,IF(AND($B13="Milestone",AD$5&gt;=$C13,AD$5&lt;=$C13+$D13-1),1,""))</f>
        <v/>
      </c>
      <c r="AE13" s="23" t="str">
        <f>IF(AND($B13="Goal",AE$5&gt;=$C13,AE$5&lt;=$C13+$D13-1),2,IF(AND($B13="Milestone",AE$5&gt;=$C13,AE$5&lt;=$C13+$D13-1),1,""))</f>
        <v/>
      </c>
      <c r="AF13" s="23" t="str">
        <f>IF(AND($B13="Goal",AF$5&gt;=$C13,AF$5&lt;=$C13+$D13-1),2,IF(AND($B13="Milestone",AF$5&gt;=$C13,AF$5&lt;=$C13+$D13-1),1,""))</f>
        <v/>
      </c>
      <c r="AG13" s="23" t="str">
        <f>IF(AND($B13="Goal",AG$5&gt;=$C13,AG$5&lt;=$C13+$D13-1),2,IF(AND($B13="Milestone",AG$5&gt;=$C13,AG$5&lt;=$C13+$D13-1),1,""))</f>
        <v/>
      </c>
      <c r="AH13" s="23" t="str">
        <f>IF(AND($B13="Goal",AH$5&gt;=$C13,AH$5&lt;=$C13+$D13-1),2,IF(AND($B13="Milestone",AH$5&gt;=$C13,AH$5&lt;=$C13+$D13-1),1,""))</f>
        <v/>
      </c>
      <c r="AI13" s="23" t="str">
        <f>IF(AND($B13="Goal",AI$5&gt;=$C13,AI$5&lt;=$C13+$D13-1),2,IF(AND($B13="Milestone",AI$5&gt;=$C13,AI$5&lt;=$C13+$D13-1),1,""))</f>
        <v/>
      </c>
      <c r="AJ13" s="23" t="str">
        <f>IF(AND($B13="Goal",AJ$5&gt;=$C13,AJ$5&lt;=$C13+$D13-1),2,IF(AND($B13="Milestone",AJ$5&gt;=$C13,AJ$5&lt;=$C13+$D13-1),1,""))</f>
        <v/>
      </c>
      <c r="AK13" s="23" t="str">
        <f>IF(AND($B13="Goal",AK$5&gt;=$C13,AK$5&lt;=$C13+$D13-1),2,IF(AND($B13="Milestone",AK$5&gt;=$C13,AK$5&lt;=$C13+$D13-1),1,""))</f>
        <v/>
      </c>
      <c r="AL13" s="23" t="str">
        <f>IF(AND($B13="Goal",AL$5&gt;=$C13,AL$5&lt;=$C13+$D13-1),2,IF(AND($B13="Milestone",AL$5&gt;=$C13,AL$5&lt;=$C13+$D13-1),1,""))</f>
        <v/>
      </c>
      <c r="AM13" s="23" t="str">
        <f>IF(AND($B13="Goal",AM$5&gt;=$C13,AM$5&lt;=$C13+$D13-1),2,IF(AND($B13="Milestone",AM$5&gt;=$C13,AM$5&lt;=$C13+$D13-1),1,""))</f>
        <v/>
      </c>
      <c r="AN13" s="23" t="str">
        <f>IF(AND($B13="Goal",AN$5&gt;=$C13,AN$5&lt;=$C13+$D13-1),2,IF(AND($B13="Milestone",AN$5&gt;=$C13,AN$5&lt;=$C13+$D13-1),1,""))</f>
        <v/>
      </c>
      <c r="AO13" s="23" t="str">
        <f>IF(AND($B13="Goal",AO$5&gt;=$C13,AO$5&lt;=$C13+$D13-1),2,IF(AND($B13="Milestone",AO$5&gt;=$C13,AO$5&lt;=$C13+$D13-1),1,""))</f>
        <v/>
      </c>
      <c r="AP13" s="23" t="str">
        <f>IF(AND($B13="Goal",AP$5&gt;=$C13,AP$5&lt;=$C13+$D13-1),2,IF(AND($B13="Milestone",AP$5&gt;=$C13,AP$5&lt;=$C13+$D13-1),1,""))</f>
        <v/>
      </c>
      <c r="AQ13" s="23" t="str">
        <f>IF(AND($B13="Goal",AQ$5&gt;=$C13,AQ$5&lt;=$C13+$D13-1),2,IF(AND($B13="Milestone",AQ$5&gt;=$C13,AQ$5&lt;=$C13+$D13-1),1,""))</f>
        <v/>
      </c>
      <c r="AR13" s="23" t="str">
        <f>IF(AND($B13="Goal",AR$5&gt;=$C13,AR$5&lt;=$C13+$D13-1),2,IF(AND($B13="Milestone",AR$5&gt;=$C13,AR$5&lt;=$C13+$D13-1),1,""))</f>
        <v/>
      </c>
      <c r="AS13" s="23" t="str">
        <f>IF(AND($B13="Goal",AS$5&gt;=$C13,AS$5&lt;=$C13+$D13-1),2,IF(AND($B13="Milestone",AS$5&gt;=$C13,AS$5&lt;=$C13+$D13-1),1,""))</f>
        <v/>
      </c>
      <c r="AT13" s="23" t="str">
        <f>IF(AND($B13="Goal",AT$5&gt;=$C13,AT$5&lt;=$C13+$D13-1),2,IF(AND($B13="Milestone",AT$5&gt;=$C13,AT$5&lt;=$C13+$D13-1),1,""))</f>
        <v/>
      </c>
      <c r="AU13" s="23" t="str">
        <f>IF(AND($B13="Goal",AU$5&gt;=$C13,AU$5&lt;=$C13+$D13-1),2,IF(AND($B13="Milestone",AU$5&gt;=$C13,AU$5&lt;=$C13+$D13-1),1,""))</f>
        <v/>
      </c>
      <c r="AV13" s="23" t="str">
        <f>IF(AND($B13="Goal",AV$5&gt;=$C13,AV$5&lt;=$C13+$D13-1),2,IF(AND($B13="Milestone",AV$5&gt;=$C13,AV$5&lt;=$C13+$D13-1),1,""))</f>
        <v/>
      </c>
      <c r="AW13" s="23" t="str">
        <f>IF(AND($B13="Goal",AW$5&gt;=$C13,AW$5&lt;=$C13+$D13-1),2,IF(AND($B13="Milestone",AW$5&gt;=$C13,AW$5&lt;=$C13+$D13-1),1,""))</f>
        <v/>
      </c>
      <c r="AX13" s="23" t="str">
        <f>IF(AND($B13="Goal",AX$5&gt;=$C13,AX$5&lt;=$C13+$D13-1),2,IF(AND($B13="Milestone",AX$5&gt;=$C13,AX$5&lt;=$C13+$D13-1),1,""))</f>
        <v/>
      </c>
      <c r="AY13" s="23" t="str">
        <f>IF(AND($B13="Goal",AY$5&gt;=$C13,AY$5&lt;=$C13+$D13-1),2,IF(AND($B13="Milestone",AY$5&gt;=$C13,AY$5&lt;=$C13+$D13-1),1,""))</f>
        <v/>
      </c>
      <c r="AZ13" s="23" t="str">
        <f>IF(AND($B13="Goal",AZ$5&gt;=$C13,AZ$5&lt;=$C13+$D13-1),2,IF(AND($B13="Milestone",AZ$5&gt;=$C13,AZ$5&lt;=$C13+$D13-1),1,""))</f>
        <v/>
      </c>
      <c r="BA13" s="23" t="str">
        <f>IF(AND($B13="Goal",BA$5&gt;=$C13,BA$5&lt;=$C13+$D13-1),2,IF(AND($B13="Milestone",BA$5&gt;=$C13,BA$5&lt;=$C13+$D13-1),1,""))</f>
        <v/>
      </c>
      <c r="BB13" s="23" t="str">
        <f>IF(AND($B13="Goal",BB$5&gt;=$C13,BB$5&lt;=$C13+$D13-1),2,IF(AND($B13="Milestone",BB$5&gt;=$C13,BB$5&lt;=$C13+$D13-1),1,""))</f>
        <v/>
      </c>
      <c r="BC13" s="23" t="str">
        <f>IF(AND($B13="Goal",BC$5&gt;=$C13,BC$5&lt;=$C13+$D13-1),2,IF(AND($B13="Milestone",BC$5&gt;=$C13,BC$5&lt;=$C13+$D13-1),1,""))</f>
        <v/>
      </c>
      <c r="BD13" s="23" t="str">
        <f>IF(AND($B13="Goal",BD$5&gt;=$C13,BD$5&lt;=$C13+$D13-1),2,IF(AND($B13="Milestone",BD$5&gt;=$C13,BD$5&lt;=$C13+$D13-1),1,""))</f>
        <v/>
      </c>
      <c r="BE13" s="23" t="str">
        <f>IF(AND($B13="Goal",BE$5&gt;=$C13,BE$5&lt;=$C13+$D13-1),2,IF(AND($B13="Milestone",BE$5&gt;=$C13,BE$5&lt;=$C13+$D13-1),1,""))</f>
        <v/>
      </c>
      <c r="BF13" s="23" t="str">
        <f>IF(AND($B13="Goal",BF$5&gt;=$C13,BF$5&lt;=$C13+$D13-1),2,IF(AND($B13="Milestone",BF$5&gt;=$C13,BF$5&lt;=$C13+$D13-1),1,""))</f>
        <v/>
      </c>
      <c r="BG13" s="23" t="str">
        <f>IF(AND($B13="Goal",BG$5&gt;=$C13,BG$5&lt;=$C13+$D13-1),2,IF(AND($B13="Milestone",BG$5&gt;=$C13,BG$5&lt;=$C13+$D13-1),1,""))</f>
        <v/>
      </c>
      <c r="BH13" s="23" t="str">
        <f>IF(AND($B13="Goal",BH$5&gt;=$C13,BH$5&lt;=$C13+$D13-1),2,IF(AND($B13="Milestone",BH$5&gt;=$C13,BH$5&lt;=$C13+$D13-1),1,""))</f>
        <v/>
      </c>
      <c r="BI13" s="23" t="str">
        <f>IF(AND($B13="Goal",BI$5&gt;=$C13,BI$5&lt;=$C13+$D13-1),2,IF(AND($B13="Milestone",BI$5&gt;=$C13,BI$5&lt;=$C13+$D13-1),1,""))</f>
        <v/>
      </c>
      <c r="BJ13" s="23" t="str">
        <f>IF(AND($B13="Goal",BJ$5&gt;=$C13,BJ$5&lt;=$C13+$D13-1),2,IF(AND($B13="Milestone",BJ$5&gt;=$C13,BJ$5&lt;=$C13+$D13-1),1,""))</f>
        <v/>
      </c>
      <c r="BK13" s="23" t="str">
        <f>IF(AND($B13="Goal",BK$5&gt;=$C13,BK$5&lt;=$C13+$D13-1),2,IF(AND($B13="Milestone",BK$5&gt;=$C13,BK$5&lt;=$C13+$D13-1),1,""))</f>
        <v/>
      </c>
      <c r="BL13" s="23" t="str">
        <f>IF(AND($B13="Goal",BL$5&gt;=$C13,BL$5&lt;=$C13+$D13-1),2,IF(AND($B13="Milestone",BL$5&gt;=$C13,BL$5&lt;=$C13+$D13-1),1,""))</f>
        <v/>
      </c>
      <c r="BM13" s="23" t="str">
        <f>IF(AND($B13="Goal",BM$5&gt;=$C13,BM$5&lt;=$C13+$D13-1),2,IF(AND($B13="Milestone",BM$5&gt;=$C13,BM$5&lt;=$C13+$D13-1),1,""))</f>
        <v/>
      </c>
      <c r="BN13" s="23" t="str">
        <f>IF(AND($B13="Goal",BN$5&gt;=$C13,BN$5&lt;=$C13+$D13-1),2,IF(AND($B13="Milestone",BN$5&gt;=$C13,BN$5&lt;=$C13+$D13-1),1,""))</f>
        <v/>
      </c>
    </row>
    <row r="14" spans="1:66" s="1" customFormat="1" ht="30" customHeight="1">
      <c r="A14" s="25" t="s">
        <v>20</v>
      </c>
      <c r="B14" s="21" t="s">
        <v>9</v>
      </c>
      <c r="C14" s="19">
        <v>43595</v>
      </c>
      <c r="D14" s="20">
        <v>1</v>
      </c>
      <c r="E14" s="17"/>
      <c r="F14" s="23" t="str">
        <f>IF(AND($B14="Goal",F$5&gt;=$C14,F$5&lt;=$C14+$D14-1),2,IF(AND($B14="Milestone",F$5&gt;=$C14,F$5&lt;=$C14+$D14-1),1,""))</f>
        <v/>
      </c>
      <c r="G14" s="23" t="str">
        <f>IF(AND($B14="Goal",G$5&gt;=$C14,G$5&lt;=$C14+$D14-1),2,IF(AND($B14="Milestone",G$5&gt;=$C14,G$5&lt;=$C14+$D14-1),1,""))</f>
        <v/>
      </c>
      <c r="H14" s="23" t="str">
        <f>IF(AND($B14="Goal",H$5&gt;=$C14,H$5&lt;=$C14+$D14-1),2,IF(AND($B14="Milestone",H$5&gt;=$C14,H$5&lt;=$C14+$D14-1),1,""))</f>
        <v/>
      </c>
      <c r="I14" s="23" t="str">
        <f>IF(AND($B14="Goal",I$5&gt;=$C14,I$5&lt;=$C14+$D14-1),2,IF(AND($B14="Milestone",I$5&gt;=$C14,I$5&lt;=$C14+$D14-1),1,""))</f>
        <v/>
      </c>
      <c r="J14" s="23" t="str">
        <f>IF(AND($B14="Goal",J$5&gt;=$C14,J$5&lt;=$C14+$D14-1),2,IF(AND($B14="Milestone",J$5&gt;=$C14,J$5&lt;=$C14+$D14-1),1,""))</f>
        <v/>
      </c>
      <c r="K14" s="23" t="str">
        <f>IF(AND($B14="Goal",K$5&gt;=$C14,K$5&lt;=$C14+$D14-1),2,IF(AND($B14="Milestone",K$5&gt;=$C14,K$5&lt;=$C14+$D14-1),1,""))</f>
        <v/>
      </c>
      <c r="L14" s="23" t="str">
        <f>IF(AND($B14="Goal",L$5&gt;=$C14,L$5&lt;=$C14+$D14-1),2,IF(AND($B14="Milestone",L$5&gt;=$C14,L$5&lt;=$C14+$D14-1),1,""))</f>
        <v/>
      </c>
      <c r="M14" s="23" t="str">
        <f>IF(AND($B14="Goal",M$5&gt;=$C14,M$5&lt;=$C14+$D14-1),2,IF(AND($B14="Milestone",M$5&gt;=$C14,M$5&lt;=$C14+$D14-1),1,""))</f>
        <v/>
      </c>
      <c r="N14" s="23" t="str">
        <f>IF(AND($B14="Goal",N$5&gt;=$C14,N$5&lt;=$C14+$D14-1),2,IF(AND($B14="Milestone",N$5&gt;=$C14,N$5&lt;=$C14+$D14-1),1,""))</f>
        <v/>
      </c>
      <c r="O14" s="23" t="str">
        <f>IF(AND($B14="Goal",O$5&gt;=$C14,O$5&lt;=$C14+$D14-1),2,IF(AND($B14="Milestone",O$5&gt;=$C14,O$5&lt;=$C14+$D14-1),1,""))</f>
        <v/>
      </c>
      <c r="P14" s="23" t="str">
        <f>IF(AND($B14="Goal",P$5&gt;=$C14,P$5&lt;=$C14+$D14-1),2,IF(AND($B14="Milestone",P$5&gt;=$C14,P$5&lt;=$C14+$D14-1),1,""))</f>
        <v/>
      </c>
      <c r="Q14" s="23" t="str">
        <f>IF(AND($B14="Goal",Q$5&gt;=$C14,Q$5&lt;=$C14+$D14-1),2,IF(AND($B14="Milestone",Q$5&gt;=$C14,Q$5&lt;=$C14+$D14-1),1,""))</f>
        <v/>
      </c>
      <c r="R14" s="23" t="str">
        <f>IF(AND($B14="Goal",R$5&gt;=$C14,R$5&lt;=$C14+$D14-1),2,IF(AND($B14="Milestone",R$5&gt;=$C14,R$5&lt;=$C14+$D14-1),1,""))</f>
        <v/>
      </c>
      <c r="S14" s="23" t="str">
        <f>IF(AND($B14="Goal",S$5&gt;=$C14,S$5&lt;=$C14+$D14-1),2,IF(AND($B14="Milestone",S$5&gt;=$C14,S$5&lt;=$C14+$D14-1),1,""))</f>
        <v/>
      </c>
      <c r="T14" s="23" t="str">
        <f>IF(AND($B14="Goal",T$5&gt;=$C14,T$5&lt;=$C14+$D14-1),2,IF(AND($B14="Milestone",T$5&gt;=$C14,T$5&lt;=$C14+$D14-1),1,""))</f>
        <v/>
      </c>
      <c r="U14" s="23" t="str">
        <f>IF(AND($B14="Goal",U$5&gt;=$C14,U$5&lt;=$C14+$D14-1),2,IF(AND($B14="Milestone",U$5&gt;=$C14,U$5&lt;=$C14+$D14-1),1,""))</f>
        <v/>
      </c>
      <c r="V14" s="23" t="str">
        <f>IF(AND($B14="Goal",V$5&gt;=$C14,V$5&lt;=$C14+$D14-1),2,IF(AND($B14="Milestone",V$5&gt;=$C14,V$5&lt;=$C14+$D14-1),1,""))</f>
        <v/>
      </c>
      <c r="W14" s="23" t="str">
        <f>IF(AND($B14="Goal",W$5&gt;=$C14,W$5&lt;=$C14+$D14-1),2,IF(AND($B14="Milestone",W$5&gt;=$C14,W$5&lt;=$C14+$D14-1),1,""))</f>
        <v/>
      </c>
      <c r="X14" s="23" t="str">
        <f>IF(AND($B14="Goal",X$5&gt;=$C14,X$5&lt;=$C14+$D14-1),2,IF(AND($B14="Milestone",X$5&gt;=$C14,X$5&lt;=$C14+$D14-1),1,""))</f>
        <v/>
      </c>
      <c r="Y14" s="23" t="str">
        <f>IF(AND($B14="Goal",Y$5&gt;=$C14,Y$5&lt;=$C14+$D14-1),2,IF(AND($B14="Milestone",Y$5&gt;=$C14,Y$5&lt;=$C14+$D14-1),1,""))</f>
        <v/>
      </c>
      <c r="Z14" s="23" t="str">
        <f>IF(AND($B14="Goal",Z$5&gt;=$C14,Z$5&lt;=$C14+$D14-1),2,IF(AND($B14="Milestone",Z$5&gt;=$C14,Z$5&lt;=$C14+$D14-1),1,""))</f>
        <v/>
      </c>
      <c r="AA14" s="23" t="str">
        <f>IF(AND($B14="Goal",AA$5&gt;=$C14,AA$5&lt;=$C14+$D14-1),2,IF(AND($B14="Milestone",AA$5&gt;=$C14,AA$5&lt;=$C14+$D14-1),1,""))</f>
        <v/>
      </c>
      <c r="AB14" s="23" t="str">
        <f>IF(AND($B14="Goal",AB$5&gt;=$C14,AB$5&lt;=$C14+$D14-1),2,IF(AND($B14="Milestone",AB$5&gt;=$C14,AB$5&lt;=$C14+$D14-1),1,""))</f>
        <v/>
      </c>
      <c r="AC14" s="23" t="str">
        <f>IF(AND($B14="Goal",AC$5&gt;=$C14,AC$5&lt;=$C14+$D14-1),2,IF(AND($B14="Milestone",AC$5&gt;=$C14,AC$5&lt;=$C14+$D14-1),1,""))</f>
        <v/>
      </c>
      <c r="AD14" s="23" t="str">
        <f>IF(AND($B14="Goal",AD$5&gt;=$C14,AD$5&lt;=$C14+$D14-1),2,IF(AND($B14="Milestone",AD$5&gt;=$C14,AD$5&lt;=$C14+$D14-1),1,""))</f>
        <v/>
      </c>
      <c r="AE14" s="23" t="str">
        <f>IF(AND($B14="Goal",AE$5&gt;=$C14,AE$5&lt;=$C14+$D14-1),2,IF(AND($B14="Milestone",AE$5&gt;=$C14,AE$5&lt;=$C14+$D14-1),1,""))</f>
        <v/>
      </c>
      <c r="AF14" s="23" t="str">
        <f>IF(AND($B14="Goal",AF$5&gt;=$C14,AF$5&lt;=$C14+$D14-1),2,IF(AND($B14="Milestone",AF$5&gt;=$C14,AF$5&lt;=$C14+$D14-1),1,""))</f>
        <v/>
      </c>
      <c r="AG14" s="23" t="str">
        <f>IF(AND($B14="Goal",AG$5&gt;=$C14,AG$5&lt;=$C14+$D14-1),2,IF(AND($B14="Milestone",AG$5&gt;=$C14,AG$5&lt;=$C14+$D14-1),1,""))</f>
        <v/>
      </c>
      <c r="AH14" s="23" t="str">
        <f>IF(AND($B14="Goal",AH$5&gt;=$C14,AH$5&lt;=$C14+$D14-1),2,IF(AND($B14="Milestone",AH$5&gt;=$C14,AH$5&lt;=$C14+$D14-1),1,""))</f>
        <v/>
      </c>
      <c r="AI14" s="23" t="str">
        <f>IF(AND($B14="Goal",AI$5&gt;=$C14,AI$5&lt;=$C14+$D14-1),2,IF(AND($B14="Milestone",AI$5&gt;=$C14,AI$5&lt;=$C14+$D14-1),1,""))</f>
        <v/>
      </c>
      <c r="AJ14" s="23" t="str">
        <f>IF(AND($B14="Goal",AJ$5&gt;=$C14,AJ$5&lt;=$C14+$D14-1),2,IF(AND($B14="Milestone",AJ$5&gt;=$C14,AJ$5&lt;=$C14+$D14-1),1,""))</f>
        <v/>
      </c>
      <c r="AK14" s="23" t="str">
        <f>IF(AND($B14="Goal",AK$5&gt;=$C14,AK$5&lt;=$C14+$D14-1),2,IF(AND($B14="Milestone",AK$5&gt;=$C14,AK$5&lt;=$C14+$D14-1),1,""))</f>
        <v/>
      </c>
      <c r="AL14" s="23" t="str">
        <f>IF(AND($B14="Goal",AL$5&gt;=$C14,AL$5&lt;=$C14+$D14-1),2,IF(AND($B14="Milestone",AL$5&gt;=$C14,AL$5&lt;=$C14+$D14-1),1,""))</f>
        <v/>
      </c>
      <c r="AM14" s="23" t="str">
        <f>IF(AND($B14="Goal",AM$5&gt;=$C14,AM$5&lt;=$C14+$D14-1),2,IF(AND($B14="Milestone",AM$5&gt;=$C14,AM$5&lt;=$C14+$D14-1),1,""))</f>
        <v/>
      </c>
      <c r="AN14" s="23" t="str">
        <f>IF(AND($B14="Goal",AN$5&gt;=$C14,AN$5&lt;=$C14+$D14-1),2,IF(AND($B14="Milestone",AN$5&gt;=$C14,AN$5&lt;=$C14+$D14-1),1,""))</f>
        <v/>
      </c>
      <c r="AO14" s="23" t="str">
        <f>IF(AND($B14="Goal",AO$5&gt;=$C14,AO$5&lt;=$C14+$D14-1),2,IF(AND($B14="Milestone",AO$5&gt;=$C14,AO$5&lt;=$C14+$D14-1),1,""))</f>
        <v/>
      </c>
      <c r="AP14" s="23" t="str">
        <f>IF(AND($B14="Goal",AP$5&gt;=$C14,AP$5&lt;=$C14+$D14-1),2,IF(AND($B14="Milestone",AP$5&gt;=$C14,AP$5&lt;=$C14+$D14-1),1,""))</f>
        <v/>
      </c>
      <c r="AQ14" s="23" t="str">
        <f>IF(AND($B14="Goal",AQ$5&gt;=$C14,AQ$5&lt;=$C14+$D14-1),2,IF(AND($B14="Milestone",AQ$5&gt;=$C14,AQ$5&lt;=$C14+$D14-1),1,""))</f>
        <v/>
      </c>
      <c r="AR14" s="23" t="str">
        <f>IF(AND($B14="Goal",AR$5&gt;=$C14,AR$5&lt;=$C14+$D14-1),2,IF(AND($B14="Milestone",AR$5&gt;=$C14,AR$5&lt;=$C14+$D14-1),1,""))</f>
        <v/>
      </c>
      <c r="AS14" s="23" t="str">
        <f>IF(AND($B14="Goal",AS$5&gt;=$C14,AS$5&lt;=$C14+$D14-1),2,IF(AND($B14="Milestone",AS$5&gt;=$C14,AS$5&lt;=$C14+$D14-1),1,""))</f>
        <v/>
      </c>
      <c r="AT14" s="23" t="str">
        <f>IF(AND($B14="Goal",AT$5&gt;=$C14,AT$5&lt;=$C14+$D14-1),2,IF(AND($B14="Milestone",AT$5&gt;=$C14,AT$5&lt;=$C14+$D14-1),1,""))</f>
        <v/>
      </c>
      <c r="AU14" s="23" t="str">
        <f>IF(AND($B14="Goal",AU$5&gt;=$C14,AU$5&lt;=$C14+$D14-1),2,IF(AND($B14="Milestone",AU$5&gt;=$C14,AU$5&lt;=$C14+$D14-1),1,""))</f>
        <v/>
      </c>
      <c r="AV14" s="23" t="str">
        <f>IF(AND($B14="Goal",AV$5&gt;=$C14,AV$5&lt;=$C14+$D14-1),2,IF(AND($B14="Milestone",AV$5&gt;=$C14,AV$5&lt;=$C14+$D14-1),1,""))</f>
        <v/>
      </c>
      <c r="AW14" s="23" t="str">
        <f>IF(AND($B14="Goal",AW$5&gt;=$C14,AW$5&lt;=$C14+$D14-1),2,IF(AND($B14="Milestone",AW$5&gt;=$C14,AW$5&lt;=$C14+$D14-1),1,""))</f>
        <v/>
      </c>
      <c r="AX14" s="23" t="str">
        <f>IF(AND($B14="Goal",AX$5&gt;=$C14,AX$5&lt;=$C14+$D14-1),2,IF(AND($B14="Milestone",AX$5&gt;=$C14,AX$5&lt;=$C14+$D14-1),1,""))</f>
        <v/>
      </c>
      <c r="AY14" s="23" t="str">
        <f>IF(AND($B14="Goal",AY$5&gt;=$C14,AY$5&lt;=$C14+$D14-1),2,IF(AND($B14="Milestone",AY$5&gt;=$C14,AY$5&lt;=$C14+$D14-1),1,""))</f>
        <v/>
      </c>
      <c r="AZ14" s="23" t="str">
        <f>IF(AND($B14="Goal",AZ$5&gt;=$C14,AZ$5&lt;=$C14+$D14-1),2,IF(AND($B14="Milestone",AZ$5&gt;=$C14,AZ$5&lt;=$C14+$D14-1),1,""))</f>
        <v/>
      </c>
      <c r="BA14" s="23" t="str">
        <f>IF(AND($B14="Goal",BA$5&gt;=$C14,BA$5&lt;=$C14+$D14-1),2,IF(AND($B14="Milestone",BA$5&gt;=$C14,BA$5&lt;=$C14+$D14-1),1,""))</f>
        <v/>
      </c>
      <c r="BB14" s="23" t="str">
        <f>IF(AND($B14="Goal",BB$5&gt;=$C14,BB$5&lt;=$C14+$D14-1),2,IF(AND($B14="Milestone",BB$5&gt;=$C14,BB$5&lt;=$C14+$D14-1),1,""))</f>
        <v/>
      </c>
      <c r="BC14" s="23" t="str">
        <f>IF(AND($B14="Goal",BC$5&gt;=$C14,BC$5&lt;=$C14+$D14-1),2,IF(AND($B14="Milestone",BC$5&gt;=$C14,BC$5&lt;=$C14+$D14-1),1,""))</f>
        <v/>
      </c>
      <c r="BD14" s="23" t="str">
        <f>IF(AND($B14="Goal",BD$5&gt;=$C14,BD$5&lt;=$C14+$D14-1),2,IF(AND($B14="Milestone",BD$5&gt;=$C14,BD$5&lt;=$C14+$D14-1),1,""))</f>
        <v/>
      </c>
      <c r="BE14" s="23" t="str">
        <f>IF(AND($B14="Goal",BE$5&gt;=$C14,BE$5&lt;=$C14+$D14-1),2,IF(AND($B14="Milestone",BE$5&gt;=$C14,BE$5&lt;=$C14+$D14-1),1,""))</f>
        <v/>
      </c>
      <c r="BF14" s="23" t="str">
        <f>IF(AND($B14="Goal",BF$5&gt;=$C14,BF$5&lt;=$C14+$D14-1),2,IF(AND($B14="Milestone",BF$5&gt;=$C14,BF$5&lt;=$C14+$D14-1),1,""))</f>
        <v/>
      </c>
      <c r="BG14" s="23" t="str">
        <f>IF(AND($B14="Goal",BG$5&gt;=$C14,BG$5&lt;=$C14+$D14-1),2,IF(AND($B14="Milestone",BG$5&gt;=$C14,BG$5&lt;=$C14+$D14-1),1,""))</f>
        <v/>
      </c>
      <c r="BH14" s="23" t="str">
        <f>IF(AND($B14="Goal",BH$5&gt;=$C14,BH$5&lt;=$C14+$D14-1),2,IF(AND($B14="Milestone",BH$5&gt;=$C14,BH$5&lt;=$C14+$D14-1),1,""))</f>
        <v/>
      </c>
      <c r="BI14" s="23" t="str">
        <f>IF(AND($B14="Goal",BI$5&gt;=$C14,BI$5&lt;=$C14+$D14-1),2,IF(AND($B14="Milestone",BI$5&gt;=$C14,BI$5&lt;=$C14+$D14-1),1,""))</f>
        <v/>
      </c>
      <c r="BJ14" s="23" t="str">
        <f>IF(AND($B14="Goal",BJ$5&gt;=$C14,BJ$5&lt;=$C14+$D14-1),2,IF(AND($B14="Milestone",BJ$5&gt;=$C14,BJ$5&lt;=$C14+$D14-1),1,""))</f>
        <v/>
      </c>
      <c r="BK14" s="23" t="str">
        <f>IF(AND($B14="Goal",BK$5&gt;=$C14,BK$5&lt;=$C14+$D14-1),2,IF(AND($B14="Milestone",BK$5&gt;=$C14,BK$5&lt;=$C14+$D14-1),1,""))</f>
        <v/>
      </c>
      <c r="BL14" s="23" t="str">
        <f>IF(AND($B14="Goal",BL$5&gt;=$C14,BL$5&lt;=$C14+$D14-1),2,IF(AND($B14="Milestone",BL$5&gt;=$C14,BL$5&lt;=$C14+$D14-1),1,""))</f>
        <v/>
      </c>
      <c r="BM14" s="23" t="str">
        <f>IF(AND($B14="Goal",BM$5&gt;=$C14,BM$5&lt;=$C14+$D14-1),2,IF(AND($B14="Milestone",BM$5&gt;=$C14,BM$5&lt;=$C14+$D14-1),1,""))</f>
        <v/>
      </c>
      <c r="BN14" s="23">
        <f>IF(AND($B14="Goal",BN$5&gt;=$C14,BN$5&lt;=$C14+$D14-1),2,IF(AND($B14="Milestone",BN$5&gt;=$C14,BN$5&lt;=$C14+$D14-1),1,""))</f>
        <v>1</v>
      </c>
    </row>
    <row r="15" spans="1:66" s="1" customFormat="1" ht="30" customHeight="1">
      <c r="A15" s="26" t="s">
        <v>35</v>
      </c>
      <c r="B15" s="21"/>
      <c r="C15" s="19"/>
      <c r="D15" s="20"/>
      <c r="E15" s="17"/>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c r="BE15" s="23"/>
      <c r="BF15" s="23"/>
      <c r="BG15" s="23"/>
      <c r="BH15" s="23"/>
      <c r="BI15" s="23"/>
      <c r="BJ15" s="23"/>
      <c r="BK15" s="23"/>
      <c r="BL15" s="23" t="str">
        <f>IF(AND($B16="Goal",BL$5&gt;=$C16,BL$5&lt;=$C16+$D16-1),2,IF(AND($B16="Milestone",BL$5&gt;=$C16,BL$5&lt;=$C16+$D16-1),1,""))</f>
        <v/>
      </c>
      <c r="BM15" s="23" t="str">
        <f>IF(AND($B16="Goal",BM$5&gt;=$C16,BM$5&lt;=$C16+$D16-1),2,IF(AND($B16="Milestone",BM$5&gt;=$C16,BM$5&lt;=$C16+$D16-1),1,""))</f>
        <v/>
      </c>
      <c r="BN15" s="23" t="str">
        <f>IF(AND($B16="Goal",BN$5&gt;=$C16,BN$5&lt;=$C16+$D16-1),2,IF(AND($B16="Milestone",BN$5&gt;=$C16,BN$5&lt;=$C16+$D16-1),1,""))</f>
        <v/>
      </c>
    </row>
    <row r="16" spans="1:66" s="1" customFormat="1" ht="30" customHeight="1">
      <c r="A16" s="25" t="s">
        <v>23</v>
      </c>
      <c r="B16" s="21" t="s">
        <v>3</v>
      </c>
      <c r="C16" s="19">
        <v>43549</v>
      </c>
      <c r="D16" s="20">
        <v>2</v>
      </c>
      <c r="E16" s="17"/>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3"/>
      <c r="BD16" s="23"/>
      <c r="BE16" s="23"/>
      <c r="BF16" s="23"/>
      <c r="BG16" s="23"/>
      <c r="BH16" s="23"/>
      <c r="BI16" s="23"/>
      <c r="BJ16" s="23"/>
      <c r="BK16" s="23"/>
      <c r="BL16" s="23" t="str">
        <f>IF(AND($B17="Goal",BL$5&gt;=$C17,BL$5&lt;=$C17+$D17-1),2,IF(AND($B17="Milestone",BL$5&gt;=$C17,BL$5&lt;=$C17+$D17-1),1,""))</f>
        <v/>
      </c>
      <c r="BM16" s="23" t="str">
        <f>IF(AND($B17="Goal",BM$5&gt;=$C17,BM$5&lt;=$C17+$D17-1),2,IF(AND($B17="Milestone",BM$5&gt;=$C17,BM$5&lt;=$C17+$D17-1),1,""))</f>
        <v/>
      </c>
      <c r="BN16" s="23" t="str">
        <f>IF(AND($B17="Goal",BN$5&gt;=$C17,BN$5&lt;=$C17+$D17-1),2,IF(AND($B17="Milestone",BN$5&gt;=$C17,BN$5&lt;=$C17+$D17-1),1,""))</f>
        <v/>
      </c>
    </row>
    <row r="17" spans="1:66" s="1" customFormat="1" ht="30" customHeight="1">
      <c r="A17" s="25" t="s">
        <v>22</v>
      </c>
      <c r="B17" s="21" t="s">
        <v>2</v>
      </c>
      <c r="C17" s="19">
        <v>43552</v>
      </c>
      <c r="D17" s="20">
        <v>3</v>
      </c>
      <c r="E17" s="17"/>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t="str">
        <f>IF(AND($B18="Goal",BL$5&gt;=$C18,BL$5&lt;=$C18+$D18-1),2,IF(AND($B18="Milestone",BL$5&gt;=$C18,BL$5&lt;=$C18+$D18-1),1,""))</f>
        <v/>
      </c>
      <c r="BM17" s="23" t="str">
        <f>IF(AND($B18="Goal",BM$5&gt;=$C18,BM$5&lt;=$C18+$D18-1),2,IF(AND($B18="Milestone",BM$5&gt;=$C18,BM$5&lt;=$C18+$D18-1),1,""))</f>
        <v/>
      </c>
      <c r="BN17" s="23" t="str">
        <f>IF(AND($B18="Goal",BN$5&gt;=$C18,BN$5&lt;=$C18+$D18-1),2,IF(AND($B18="Milestone",BN$5&gt;=$C18,BN$5&lt;=$C18+$D18-1),1,""))</f>
        <v/>
      </c>
    </row>
    <row r="18" spans="1:66" s="1" customFormat="1" ht="30" customHeight="1">
      <c r="A18" s="25" t="s">
        <v>25</v>
      </c>
      <c r="B18" s="21" t="s">
        <v>4</v>
      </c>
      <c r="C18" s="19">
        <v>43578</v>
      </c>
      <c r="D18" s="20">
        <v>10</v>
      </c>
      <c r="E18" s="17"/>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t="str">
        <f>IF(AND($B19="Goal",BL$5&gt;=$C19,BL$5&lt;=$C19+$D19-1),2,IF(AND($B19="Milestone",BL$5&gt;=$C19,BL$5&lt;=$C19+$D19-1),1,""))</f>
        <v/>
      </c>
      <c r="BM18" s="23" t="str">
        <f>IF(AND($B19="Goal",BM$5&gt;=$C19,BM$5&lt;=$C19+$D19-1),2,IF(AND($B19="Milestone",BM$5&gt;=$C19,BM$5&lt;=$C19+$D19-1),1,""))</f>
        <v/>
      </c>
      <c r="BN18" s="23" t="str">
        <f>IF(AND($B19="Goal",BN$5&gt;=$C19,BN$5&lt;=$C19+$D19-1),2,IF(AND($B19="Milestone",BN$5&gt;=$C19,BN$5&lt;=$C19+$D19-1),1,""))</f>
        <v/>
      </c>
    </row>
    <row r="19" spans="1:66" s="1" customFormat="1" ht="30" customHeight="1">
      <c r="A19" s="25" t="s">
        <v>24</v>
      </c>
      <c r="B19" s="21" t="s">
        <v>3</v>
      </c>
      <c r="C19" s="19">
        <v>43580</v>
      </c>
      <c r="D19" s="20">
        <v>3</v>
      </c>
      <c r="E19" s="17"/>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c r="BM19" s="23"/>
      <c r="BN19" s="23"/>
    </row>
    <row r="20" spans="1:66" s="1" customFormat="1" ht="30" customHeight="1">
      <c r="A20" s="25" t="s">
        <v>26</v>
      </c>
      <c r="B20" s="21" t="s">
        <v>2</v>
      </c>
      <c r="C20" s="19">
        <v>43588</v>
      </c>
      <c r="D20" s="20">
        <v>1</v>
      </c>
      <c r="E20" s="17"/>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c r="BM20" s="23"/>
      <c r="BN20" s="23"/>
    </row>
    <row r="21" spans="1:66" s="1" customFormat="1" ht="30" customHeight="1">
      <c r="A21" s="25" t="s">
        <v>36</v>
      </c>
      <c r="B21" s="21" t="s">
        <v>4</v>
      </c>
      <c r="C21" s="19">
        <v>43591</v>
      </c>
      <c r="D21" s="47">
        <v>5</v>
      </c>
      <c r="E21" s="17"/>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t="str">
        <f>IF(AND($B21="Goal",BL$5&gt;=$C21,BL$5&lt;=$C21+$D21-1),2,IF(AND($B21="Milestone",BL$5&gt;=$C21,BL$5&lt;=$C21+$D21-1),1,""))</f>
        <v/>
      </c>
      <c r="BM21" s="23" t="str">
        <f>IF(AND($B21="Goal",BM$5&gt;=$C21,BM$5&lt;=$C21+$D21-1),2,IF(AND($B21="Milestone",BM$5&gt;=$C21,BM$5&lt;=$C21+$D21-1),1,""))</f>
        <v/>
      </c>
      <c r="BN21" s="23" t="str">
        <f>IF(AND($B21="Goal",BN$5&gt;=$C21,BN$5&lt;=$C21+$D21-1),2,IF(AND($B21="Milestone",BN$5&gt;=$C21,BN$5&lt;=$C21+$D21-1),1,""))</f>
        <v/>
      </c>
    </row>
    <row r="22" spans="1:66" s="1" customFormat="1" ht="30" customHeight="1">
      <c r="A22" s="26" t="s">
        <v>19</v>
      </c>
      <c r="B22" s="21"/>
      <c r="C22" s="19"/>
      <c r="D22" s="20"/>
      <c r="E22" s="17"/>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t="str">
        <f>IF(AND($B23="Goal",BL$5&gt;=$C23,BL$5&lt;=$C23+$D23-1),2,IF(AND($B23="Milestone",BL$5&gt;=$C23,BL$5&lt;=$C23+$D23-1),1,""))</f>
        <v/>
      </c>
      <c r="BM22" s="23" t="str">
        <f>IF(AND($B23="Goal",BM$5&gt;=$C23,BM$5&lt;=$C23+$D23-1),2,IF(AND($B23="Milestone",BM$5&gt;=$C23,BM$5&lt;=$C23+$D23-1),1,""))</f>
        <v/>
      </c>
      <c r="BN22" s="23" t="str">
        <f>IF(AND($B23="Goal",BN$5&gt;=$C23,BN$5&lt;=$C23+$D23-1),2,IF(AND($B23="Milestone",BN$5&gt;=$C23,BN$5&lt;=$C23+$D23-1),1,""))</f>
        <v/>
      </c>
    </row>
    <row r="23" spans="1:66" s="1" customFormat="1" ht="30" customHeight="1">
      <c r="A23" s="25" t="s">
        <v>27</v>
      </c>
      <c r="B23" s="21" t="s">
        <v>2</v>
      </c>
      <c r="C23" s="19">
        <f>C10+15</f>
        <v>43550</v>
      </c>
      <c r="D23" s="20">
        <v>4</v>
      </c>
      <c r="E23" s="17"/>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t="str">
        <f>IF(AND($B24="Goal",BL$5&gt;=$C24,BL$5&lt;=$C24+$D24-1),2,IF(AND($B24="Milestone",BL$5&gt;=$C24,BL$5&lt;=$C24+$D24-1),1,""))</f>
        <v/>
      </c>
      <c r="BM23" s="23" t="str">
        <f>IF(AND($B24="Goal",BM$5&gt;=$C24,BM$5&lt;=$C24+$D24-1),2,IF(AND($B24="Milestone",BM$5&gt;=$C24,BM$5&lt;=$C24+$D24-1),1,""))</f>
        <v/>
      </c>
      <c r="BN23" s="23" t="str">
        <f>IF(AND($B24="Goal",BN$5&gt;=$C24,BN$5&lt;=$C24+$D24-1),2,IF(AND($B24="Milestone",BN$5&gt;=$C24,BN$5&lt;=$C24+$D24-1),1,""))</f>
        <v/>
      </c>
    </row>
    <row r="24" spans="1:66" s="1" customFormat="1" ht="30" customHeight="1">
      <c r="A24" s="25" t="s">
        <v>28</v>
      </c>
      <c r="B24" s="21" t="s">
        <v>3</v>
      </c>
      <c r="C24" s="19">
        <v>43556</v>
      </c>
      <c r="D24" s="20">
        <v>7</v>
      </c>
      <c r="E24" s="17"/>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t="str">
        <f>IF(AND($B25="Goal",BL$5&gt;=$C25,BL$5&lt;=$C25+$D25-1),2,IF(AND($B25="Milestone",BL$5&gt;=$C25,BL$5&lt;=$C25+$D25-1),1,""))</f>
        <v/>
      </c>
      <c r="BM24" s="23" t="str">
        <f>IF(AND($B25="Goal",BM$5&gt;=$C25,BM$5&lt;=$C25+$D25-1),2,IF(AND($B25="Milestone",BM$5&gt;=$C25,BM$5&lt;=$C25+$D25-1),1,""))</f>
        <v/>
      </c>
      <c r="BN24" s="23" t="str">
        <f>IF(AND($B25="Goal",BN$5&gt;=$C25,BN$5&lt;=$C25+$D25-1),2,IF(AND($B25="Milestone",BN$5&gt;=$C25,BN$5&lt;=$C25+$D25-1),1,""))</f>
        <v/>
      </c>
    </row>
    <row r="25" spans="1:66" s="1" customFormat="1" ht="30" customHeight="1">
      <c r="A25" s="25" t="s">
        <v>29</v>
      </c>
      <c r="B25" s="21" t="s">
        <v>1</v>
      </c>
      <c r="C25" s="19">
        <v>43567</v>
      </c>
      <c r="D25" s="20">
        <v>10</v>
      </c>
      <c r="E25" s="17"/>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row>
    <row r="26" spans="1:66" s="1" customFormat="1" ht="30" customHeight="1">
      <c r="A26" s="26" t="s">
        <v>21</v>
      </c>
      <c r="B26" s="21"/>
      <c r="C26" s="19"/>
      <c r="D26" s="20"/>
      <c r="E26" s="17"/>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H26" s="23"/>
      <c r="BI26" s="23"/>
      <c r="BJ26" s="23"/>
      <c r="BK26" s="23"/>
      <c r="BL26" s="23" t="str">
        <f>IF(AND($B27="Goal",BL$5&gt;=$C27,BL$5&lt;=$C27+$D27-1),2,IF(AND($B27="Milestone",BL$5&gt;=$C27,BL$5&lt;=$C27+$D27-1),1,""))</f>
        <v/>
      </c>
      <c r="BM26" s="23" t="str">
        <f>IF(AND($B27="Goal",BM$5&gt;=$C27,BM$5&lt;=$C27+$D27-1),2,IF(AND($B27="Milestone",BM$5&gt;=$C27,BM$5&lt;=$C27+$D27-1),1,""))</f>
        <v/>
      </c>
      <c r="BN26" s="23" t="str">
        <f>IF(AND($B27="Goal",BN$5&gt;=$C27,BN$5&lt;=$C27+$D27-1),2,IF(AND($B27="Milestone",BN$5&gt;=$C27,BN$5&lt;=$C27+$D27-1),1,""))</f>
        <v/>
      </c>
    </row>
    <row r="27" spans="1:66" s="1" customFormat="1" ht="30" customHeight="1">
      <c r="A27" s="25" t="s">
        <v>30</v>
      </c>
      <c r="B27" s="21" t="s">
        <v>3</v>
      </c>
      <c r="C27" s="19">
        <v>43563</v>
      </c>
      <c r="D27" s="20">
        <v>7</v>
      </c>
      <c r="E27" s="17"/>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c r="BE27" s="23"/>
      <c r="BF27" s="23"/>
      <c r="BG27" s="23"/>
      <c r="BH27" s="23"/>
      <c r="BI27" s="23"/>
      <c r="BJ27" s="23"/>
      <c r="BK27" s="23"/>
      <c r="BL27" s="23" t="str">
        <f>IF(AND($B28="Goal",BL$5&gt;=$C28,BL$5&lt;=$C28+$D28-1),2,IF(AND($B28="Milestone",BL$5&gt;=$C28,BL$5&lt;=$C28+$D28-1),1,""))</f>
        <v/>
      </c>
      <c r="BM27" s="23" t="str">
        <f>IF(AND($B28="Goal",BM$5&gt;=$C28,BM$5&lt;=$C28+$D28-1),2,IF(AND($B28="Milestone",BM$5&gt;=$C28,BM$5&lt;=$C28+$D28-1),1,""))</f>
        <v/>
      </c>
      <c r="BN27" s="23" t="str">
        <f>IF(AND($B28="Goal",BN$5&gt;=$C28,BN$5&lt;=$C28+$D28-1),2,IF(AND($B28="Milestone",BN$5&gt;=$C28,BN$5&lt;=$C28+$D28-1),1,""))</f>
        <v/>
      </c>
    </row>
    <row r="28" spans="1:66" s="1" customFormat="1" ht="30" customHeight="1">
      <c r="A28" s="25" t="s">
        <v>33</v>
      </c>
      <c r="B28" s="21" t="s">
        <v>2</v>
      </c>
      <c r="C28" s="19">
        <v>43573</v>
      </c>
      <c r="D28" s="20">
        <v>10</v>
      </c>
      <c r="E28" s="17"/>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23"/>
      <c r="BD28" s="23"/>
      <c r="BE28" s="23"/>
      <c r="BF28" s="23"/>
      <c r="BG28" s="23"/>
      <c r="BH28" s="23"/>
      <c r="BI28" s="23"/>
      <c r="BJ28" s="23"/>
      <c r="BK28" s="23"/>
      <c r="BL28" s="23" t="str">
        <f>IF(AND($B29="Goal",BL$5&gt;=$C29,BL$5&lt;=$C29+$D29-1),2,IF(AND($B29="Milestone",BL$5&gt;=$C29,BL$5&lt;=$C29+$D29-1),1,""))</f>
        <v/>
      </c>
      <c r="BM28" s="23" t="str">
        <f>IF(AND($B29="Goal",BM$5&gt;=$C29,BM$5&lt;=$C29+$D29-1),2,IF(AND($B29="Milestone",BM$5&gt;=$C29,BM$5&lt;=$C29+$D29-1),1,""))</f>
        <v/>
      </c>
      <c r="BN28" s="23" t="str">
        <f>IF(AND($B29="Goal",BN$5&gt;=$C29,BN$5&lt;=$C29+$D29-1),2,IF(AND($B29="Milestone",BN$5&gt;=$C29,BN$5&lt;=$C29+$D29-1),1,""))</f>
        <v/>
      </c>
    </row>
    <row r="29" spans="1:66" s="1" customFormat="1" ht="30" customHeight="1">
      <c r="A29" s="25" t="s">
        <v>31</v>
      </c>
      <c r="B29" s="21" t="s">
        <v>2</v>
      </c>
      <c r="C29" s="19">
        <v>43570</v>
      </c>
      <c r="D29" s="20">
        <v>7</v>
      </c>
      <c r="E29" s="17"/>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c r="BE29" s="23"/>
      <c r="BF29" s="23"/>
      <c r="BG29" s="23"/>
      <c r="BH29" s="23"/>
      <c r="BI29" s="23"/>
      <c r="BJ29" s="23"/>
      <c r="BK29" s="23"/>
      <c r="BL29" s="23"/>
      <c r="BM29" s="23"/>
      <c r="BN29" s="23"/>
    </row>
    <row r="30" spans="1:66" ht="30" customHeight="1">
      <c r="A30" s="25"/>
      <c r="B30" s="21"/>
      <c r="C30" s="19"/>
      <c r="D30" s="20"/>
      <c r="E30" s="3"/>
    </row>
    <row r="31" spans="1:66" ht="30" customHeight="1">
      <c r="A31" s="15" t="s">
        <v>10</v>
      </c>
      <c r="B31" s="15"/>
      <c r="C31" s="27"/>
      <c r="D31" s="15"/>
    </row>
    <row r="32" spans="1:66" ht="30" customHeight="1">
      <c r="D32" s="10"/>
    </row>
  </sheetData>
  <mergeCells count="5">
    <mergeCell ref="Q2:T2"/>
    <mergeCell ref="A5:E5"/>
    <mergeCell ref="C3:D3"/>
    <mergeCell ref="G2:J2"/>
    <mergeCell ref="L2:O2"/>
  </mergeCells>
  <conditionalFormatting sqref="F5:BM12 BJ14:BM14 F15:BM19 F21:BM29 BJ19:BM20">
    <cfRule type="expression" dxfId="45" priority="170">
      <formula>AND(TODAY()&gt;=F$5,TODAY()&lt;G$5)</formula>
    </cfRule>
  </conditionalFormatting>
  <conditionalFormatting sqref="F4:AJ4 BJ4:BN4">
    <cfRule type="expression" dxfId="44" priority="176">
      <formula>F$5&lt;=EOMONTH($F$5,0)</formula>
    </cfRule>
  </conditionalFormatting>
  <conditionalFormatting sqref="G4:BN4">
    <cfRule type="expression" dxfId="43" priority="172">
      <formula>AND(G$5&lt;=EOMONTH($F$5,2),G$5&gt;EOMONTH($F$5,0),G$5&gt;EOMONTH($F$5,1))</formula>
    </cfRule>
  </conditionalFormatting>
  <conditionalFormatting sqref="F4:BN4">
    <cfRule type="expression" dxfId="42" priority="171">
      <formula>AND(F$5&lt;=EOMONTH($F$5,1),F$5&gt;EOMONTH($F$5,0))</formula>
    </cfRule>
  </conditionalFormatting>
  <conditionalFormatting sqref="F8:BN12 BJ14:BN14 BL21:BN21 F15:BK29">
    <cfRule type="expression" dxfId="41" priority="250" stopIfTrue="1">
      <formula>AND($B8="Low Risk",F$5&gt;=$C8,F$5&lt;=$C8+$D8-1)</formula>
    </cfRule>
    <cfRule type="expression" dxfId="40" priority="251" stopIfTrue="1">
      <formula>AND($B8="High Risk",F$5&gt;=$C8,F$5&lt;=$C8+$D8-1)</formula>
    </cfRule>
    <cfRule type="expression" dxfId="39" priority="252" stopIfTrue="1">
      <formula>AND($B8="On Track",F$5&gt;=$C8,F$5&lt;=$C8+$D8-1)</formula>
    </cfRule>
    <cfRule type="expression" dxfId="38" priority="253" stopIfTrue="1">
      <formula>AND($B8="Med Risk",F$5&gt;=$C8,F$5&lt;=$C8+$D8-1)</formula>
    </cfRule>
    <cfRule type="expression" dxfId="37" priority="254" stopIfTrue="1">
      <formula>AND(LEN($B8)=0,F$5&gt;=$C8,F$5&lt;=$C8+$D8-1)</formula>
    </cfRule>
  </conditionalFormatting>
  <conditionalFormatting sqref="BL22:BN24 BL26:BN28 BL15:BN18">
    <cfRule type="expression" dxfId="36" priority="315" stopIfTrue="1">
      <formula>AND($B16="Low Risk",BL$5&gt;=$C16,BL$5&lt;=$C16+$D16-1)</formula>
    </cfRule>
    <cfRule type="expression" dxfId="35" priority="316" stopIfTrue="1">
      <formula>AND($B16="High Risk",BL$5&gt;=$C16,BL$5&lt;=$C16+$D16-1)</formula>
    </cfRule>
    <cfRule type="expression" dxfId="34" priority="317" stopIfTrue="1">
      <formula>AND($B16="On Track",BL$5&gt;=$C16,BL$5&lt;=$C16+$D16-1)</formula>
    </cfRule>
    <cfRule type="expression" dxfId="33" priority="318" stopIfTrue="1">
      <formula>AND($B16="Med Risk",BL$5&gt;=$C16,BL$5&lt;=$C16+$D16-1)</formula>
    </cfRule>
    <cfRule type="expression" dxfId="32" priority="319" stopIfTrue="1">
      <formula>AND(LEN($B16)=0,BL$5&gt;=$C16,BL$5&lt;=$C16+$D16-1)</formula>
    </cfRule>
  </conditionalFormatting>
  <conditionalFormatting sqref="F14:BI14">
    <cfRule type="expression" dxfId="31" priority="149">
      <formula>AND(TODAY()&gt;=F$5,TODAY()&lt;G$5)</formula>
    </cfRule>
  </conditionalFormatting>
  <conditionalFormatting sqref="F14:BI14">
    <cfRule type="expression" dxfId="30" priority="150" stopIfTrue="1">
      <formula>AND($B14="Low Risk",F$5&gt;=$C14,F$5&lt;=$C14+$D14-1)</formula>
    </cfRule>
    <cfRule type="expression" dxfId="29" priority="151" stopIfTrue="1">
      <formula>AND($B14="High Risk",F$5&gt;=$C14,F$5&lt;=$C14+$D14-1)</formula>
    </cfRule>
    <cfRule type="expression" dxfId="28" priority="152" stopIfTrue="1">
      <formula>AND($B14="On Track",F$5&gt;=$C14,F$5&lt;=$C14+$D14-1)</formula>
    </cfRule>
    <cfRule type="expression" dxfId="27" priority="153" stopIfTrue="1">
      <formula>AND($B14="Med Risk",F$5&gt;=$C14,F$5&lt;=$C14+$D14-1)</formula>
    </cfRule>
    <cfRule type="expression" dxfId="26" priority="154" stopIfTrue="1">
      <formula>AND(LEN($B14)=0,F$5&gt;=$C14,F$5&lt;=$C14+$D14-1)</formula>
    </cfRule>
  </conditionalFormatting>
  <conditionalFormatting sqref="BN5:BN12 BN14:BN29">
    <cfRule type="expression" dxfId="25" priority="321">
      <formula>AND(TODAY()&gt;=BN$5,TODAY()&lt;#REF!)</formula>
    </cfRule>
  </conditionalFormatting>
  <conditionalFormatting sqref="BL29:BN29 BL25:BN25 BL19:BN19">
    <cfRule type="expression" dxfId="24" priority="488" stopIfTrue="1">
      <formula>AND(#REF!="Low Risk",BL$5&gt;=#REF!,BL$5&lt;=#REF!+#REF!-1)</formula>
    </cfRule>
    <cfRule type="expression" dxfId="23" priority="489" stopIfTrue="1">
      <formula>AND(#REF!="High Risk",BL$5&gt;=#REF!,BL$5&lt;=#REF!+#REF!-1)</formula>
    </cfRule>
    <cfRule type="expression" dxfId="22" priority="490" stopIfTrue="1">
      <formula>AND(#REF!="On Track",BL$5&gt;=#REF!,BL$5&lt;=#REF!+#REF!-1)</formula>
    </cfRule>
    <cfRule type="expression" dxfId="21" priority="491" stopIfTrue="1">
      <formula>AND(#REF!="Med Risk",BL$5&gt;=#REF!,BL$5&lt;=#REF!+#REF!-1)</formula>
    </cfRule>
    <cfRule type="expression" dxfId="20" priority="492" stopIfTrue="1">
      <formula>AND(LEN(#REF!)=0,BL$5&gt;=#REF!,BL$5&lt;=#REF!+#REF!-1)</formula>
    </cfRule>
  </conditionalFormatting>
  <conditionalFormatting sqref="BJ13:BM13">
    <cfRule type="expression" dxfId="19" priority="107">
      <formula>AND(TODAY()&gt;=BJ$5,TODAY()&lt;BK$5)</formula>
    </cfRule>
  </conditionalFormatting>
  <conditionalFormatting sqref="BJ13:BN13">
    <cfRule type="expression" dxfId="18" priority="108" stopIfTrue="1">
      <formula>AND($B13="Low Risk",BJ$5&gt;=$C13,BJ$5&lt;=$C13+$D13-1)</formula>
    </cfRule>
    <cfRule type="expression" dxfId="17" priority="109" stopIfTrue="1">
      <formula>AND($B13="High Risk",BJ$5&gt;=$C13,BJ$5&lt;=$C13+$D13-1)</formula>
    </cfRule>
    <cfRule type="expression" dxfId="16" priority="110" stopIfTrue="1">
      <formula>AND($B13="On Track",BJ$5&gt;=$C13,BJ$5&lt;=$C13+$D13-1)</formula>
    </cfRule>
    <cfRule type="expression" dxfId="15" priority="111" stopIfTrue="1">
      <formula>AND($B13="Med Risk",BJ$5&gt;=$C13,BJ$5&lt;=$C13+$D13-1)</formula>
    </cfRule>
    <cfRule type="expression" dxfId="14" priority="112" stopIfTrue="1">
      <formula>AND(LEN($B13)=0,BJ$5&gt;=$C13,BJ$5&lt;=$C13+$D13-1)</formula>
    </cfRule>
  </conditionalFormatting>
  <conditionalFormatting sqref="F13:BI13">
    <cfRule type="expression" dxfId="13" priority="101">
      <formula>AND(TODAY()&gt;=F$5,TODAY()&lt;G$5)</formula>
    </cfRule>
  </conditionalFormatting>
  <conditionalFormatting sqref="F13:BI13">
    <cfRule type="expression" dxfId="12" priority="102" stopIfTrue="1">
      <formula>AND($B13="Low Risk",F$5&gt;=$C13,F$5&lt;=$C13+$D13-1)</formula>
    </cfRule>
    <cfRule type="expression" dxfId="11" priority="103" stopIfTrue="1">
      <formula>AND($B13="High Risk",F$5&gt;=$C13,F$5&lt;=$C13+$D13-1)</formula>
    </cfRule>
    <cfRule type="expression" dxfId="10" priority="104" stopIfTrue="1">
      <formula>AND($B13="On Track",F$5&gt;=$C13,F$5&lt;=$C13+$D13-1)</formula>
    </cfRule>
    <cfRule type="expression" dxfId="9" priority="105" stopIfTrue="1">
      <formula>AND($B13="Med Risk",F$5&gt;=$C13,F$5&lt;=$C13+$D13-1)</formula>
    </cfRule>
    <cfRule type="expression" dxfId="8" priority="106" stopIfTrue="1">
      <formula>AND(LEN($B13)=0,F$5&gt;=$C13,F$5&lt;=$C13+$D13-1)</formula>
    </cfRule>
  </conditionalFormatting>
  <conditionalFormatting sqref="BN13">
    <cfRule type="expression" dxfId="7" priority="113">
      <formula>AND(TODAY()&gt;=BN$5,TODAY()&lt;#REF!)</formula>
    </cfRule>
  </conditionalFormatting>
  <conditionalFormatting sqref="BG20:BI20">
    <cfRule type="expression" dxfId="6" priority="86">
      <formula>AND(TODAY()&gt;=BG$5,TODAY()&lt;BH$5)</formula>
    </cfRule>
  </conditionalFormatting>
  <conditionalFormatting sqref="BL20:BN20">
    <cfRule type="expression" dxfId="5" priority="16" stopIfTrue="1">
      <formula>AND($B22="Low Risk",BL$5&gt;=$C22,BL$5&lt;=$C22+$D22-1)</formula>
    </cfRule>
    <cfRule type="expression" dxfId="4" priority="17" stopIfTrue="1">
      <formula>AND($B22="High Risk",BL$5&gt;=$C22,BL$5&lt;=$C22+$D22-1)</formula>
    </cfRule>
    <cfRule type="expression" dxfId="3" priority="18" stopIfTrue="1">
      <formula>AND($B22="On Track",BL$5&gt;=$C22,BL$5&lt;=$C22+$D22-1)</formula>
    </cfRule>
    <cfRule type="expression" dxfId="2" priority="19" stopIfTrue="1">
      <formula>AND($B22="Med Risk",BL$5&gt;=$C22,BL$5&lt;=$C22+$D22-1)</formula>
    </cfRule>
    <cfRule type="expression" dxfId="1" priority="20" stopIfTrue="1">
      <formula>AND(LEN($B22)=0,BL$5&gt;=$C22,BL$5&lt;=$C22+$D22-1)</formula>
    </cfRule>
  </conditionalFormatting>
  <conditionalFormatting sqref="F20:BF20">
    <cfRule type="expression" dxfId="0" priority="1">
      <formula>AND(TODAY()&gt;=F$5,TODAY()&lt;G$5)</formula>
    </cfRule>
  </conditionalFormatting>
  <dataValidations count="12">
    <dataValidation type="whole" operator="greaterThanOrEqual" allowBlank="1" showInputMessage="1" promptTitle="Display Increment" prompt="Changing this number will change the Gantt Chart view." sqref="C4" xr:uid="{00000000-0002-0000-0000-000000000000}">
      <formula1>0</formula1>
    </dataValidation>
    <dataValidation type="list" allowBlank="1" showInputMessage="1" showErrorMessage="1" sqref="B8 B10:B30"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is an empty row" sqref="A30" xr:uid="{5CDAB84F-E682-4074-9DF6-BA6F64743F48}"/>
    <dataValidation allowBlank="1" showInputMessage="1" showErrorMessage="1" prompt="This row marks the end of the Gantt milestone data. DO NOT enter anything in this row. _x000a_To add more items, insert new rows above this one." sqref="A31" xr:uid="{D590DEE9-A6E7-4110-8C6F-A47BB282AD94}"/>
    <dataValidation allowBlank="1" showInputMessage="1" showErrorMessage="1" prompt="Create a Gantt Chart in this worksheet._x000a_Enter title of this project in cell A1. _x000a_Legend title is in cell H1._x000a_" sqref="A4"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Weeks are listed in cells H6 through BL6. The increments can be changed in cell E4." sqref="A6" xr:uid="{8BF070E2-7E0F-4DC4-AF00-653A1B471866}"/>
    <dataValidation allowBlank="1" showInputMessage="1" showErrorMessage="1" prompt="This row contains headers for the project schedule that follows below them. _x000a_Navigate from A7 through BL7 to hear the content. The first letter of each day of the week for the date above that heading, starts in cell H7 and continues through cell BL7." sqref="A7" xr:uid="{0DEB0E0F-FFB4-4834-A712-1C36A63163B8}"/>
    <dataValidation allowBlank="1" showInputMessage="1" showErrorMessage="1" prompt="Enter Project information starting in A9-F9. Sample data in A9-F33. Enter Milestone Description, select a Category from drop-down list, assign someone to item, enter progress, start date &amp; # of days for task to start charting. Next instruction is in A34" sqref="A9" xr:uid="{4BD0642A-8091-4937-BB5A-A7F60C32DBBA}"/>
    <dataValidation allowBlank="1" showInputMessage="1" showErrorMessage="1" prompt="Cells H5-BL5 have the day number of the month for the Month represented in the cell block above each date cell and are auto calculated. Do not modify these cells. Today's date is outlined in red." sqref="A5:E5" xr:uid="{E7241481-3E9C-4EE6-8AA8-B6D9BD20C3E9}"/>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4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F8:BI12</xm:sqref>
        </x14:conditionalFormatting>
        <x14:conditionalFormatting xmlns:xm="http://schemas.microsoft.com/office/excel/2006/main">
          <x14:cfRule type="iconSet" priority="114" id="{1E9A027D-2AC8-C14B-B2C6-A05A8ECD2D9D}">
            <x14:iconSet iconSet="3Stars" showValue="0" custom="1">
              <x14:cfvo type="percent">
                <xm:f>0</xm:f>
              </x14:cfvo>
              <x14:cfvo type="num">
                <xm:f>1</xm:f>
              </x14:cfvo>
              <x14:cfvo type="num">
                <xm:f>2</xm:f>
              </x14:cfvo>
              <x14:cfIcon iconSet="NoIcons" iconId="0"/>
              <x14:cfIcon iconSet="3Flags" iconId="1"/>
              <x14:cfIcon iconSet="3Signs" iconId="0"/>
            </x14:iconSet>
          </x14:cfRule>
          <xm:sqref>BJ13:BN13</xm:sqref>
        </x14:conditionalFormatting>
        <x14:conditionalFormatting xmlns:xm="http://schemas.microsoft.com/office/excel/2006/main">
          <x14:cfRule type="iconSet" priority="115" id="{9C27BC23-335D-F643-942B-48F64DF3DCE3}">
            <x14:iconSet iconSet="3Stars" showValue="0" custom="1">
              <x14:cfvo type="percent">
                <xm:f>0</xm:f>
              </x14:cfvo>
              <x14:cfvo type="num">
                <xm:f>1</xm:f>
              </x14:cfvo>
              <x14:cfvo type="num">
                <xm:f>2</xm:f>
              </x14:cfvo>
              <x14:cfIcon iconSet="NoIcons" iconId="0"/>
              <x14:cfIcon iconSet="3Flags" iconId="1"/>
              <x14:cfIcon iconSet="3Signs" iconId="0"/>
            </x14:iconSet>
          </x14:cfRule>
          <xm:sqref>F13:BI13</xm:sqref>
        </x14:conditionalFormatting>
        <x14:conditionalFormatting xmlns:xm="http://schemas.microsoft.com/office/excel/2006/main">
          <x14:cfRule type="iconSet" priority="566" id="{3A3A5655-60A5-1142-BBA3-F047CA3FB06B}">
            <x14:iconSet iconSet="3Stars" showValue="0" custom="1">
              <x14:cfvo type="percent">
                <xm:f>0</xm:f>
              </x14:cfvo>
              <x14:cfvo type="num">
                <xm:f>1</xm:f>
              </x14:cfvo>
              <x14:cfvo type="num">
                <xm:f>2</xm:f>
              </x14:cfvo>
              <x14:cfIcon iconSet="NoIcons" iconId="0"/>
              <x14:cfIcon iconSet="3Flags" iconId="1"/>
              <x14:cfIcon iconSet="3Signs" iconId="0"/>
            </x14:iconSet>
          </x14:cfRule>
          <xm:sqref>BL22:BN29 BJ8:BN12 BL15:BN18</xm:sqref>
        </x14:conditionalFormatting>
        <x14:conditionalFormatting xmlns:xm="http://schemas.microsoft.com/office/excel/2006/main">
          <x14:cfRule type="iconSet" priority="572" id="{C36E535C-C770-2348-9279-1080AF7A240B}">
            <x14:iconSet iconSet="3Stars" showValue="0" custom="1">
              <x14:cfvo type="percent">
                <xm:f>0</xm:f>
              </x14:cfvo>
              <x14:cfvo type="num">
                <xm:f>1</xm:f>
              </x14:cfvo>
              <x14:cfvo type="num">
                <xm:f>2</xm:f>
              </x14:cfvo>
              <x14:cfIcon iconSet="NoIcons" iconId="0"/>
              <x14:cfIcon iconSet="3Flags" iconId="1"/>
              <x14:cfIcon iconSet="3Signs" iconId="0"/>
            </x14:iconSet>
          </x14:cfRule>
          <xm:sqref>F21:BI29 F14:BI19</xm:sqref>
        </x14:conditionalFormatting>
        <x14:conditionalFormatting xmlns:xm="http://schemas.microsoft.com/office/excel/2006/main">
          <x14:cfRule type="iconSet" priority="100" id="{7508BFA9-83DD-DE4E-A375-47474A10945C}">
            <x14:iconSet iconSet="3Stars" showValue="0" custom="1">
              <x14:cfvo type="percent">
                <xm:f>0</xm:f>
              </x14:cfvo>
              <x14:cfvo type="num">
                <xm:f>1</xm:f>
              </x14:cfvo>
              <x14:cfvo type="num">
                <xm:f>2</xm:f>
              </x14:cfvo>
              <x14:cfIcon iconSet="NoIcons" iconId="0"/>
              <x14:cfIcon iconSet="3Flags" iconId="1"/>
              <x14:cfIcon iconSet="3Signs" iconId="0"/>
            </x14:iconSet>
          </x14:cfRule>
          <xm:sqref>BG20:BI20</xm:sqref>
        </x14:conditionalFormatting>
        <x14:conditionalFormatting xmlns:xm="http://schemas.microsoft.com/office/excel/2006/main">
          <x14:cfRule type="iconSet" priority="603" id="{F951EF22-7487-C646-8AF7-FECCD9D3AED9}">
            <x14:iconSet iconSet="3Stars" showValue="0" custom="1">
              <x14:cfvo type="percent">
                <xm:f>0</xm:f>
              </x14:cfvo>
              <x14:cfvo type="num">
                <xm:f>1</xm:f>
              </x14:cfvo>
              <x14:cfvo type="num">
                <xm:f>2</xm:f>
              </x14:cfvo>
              <x14:cfIcon iconSet="NoIcons" iconId="0"/>
              <x14:cfIcon iconSet="3Flags" iconId="1"/>
              <x14:cfIcon iconSet="3Signs" iconId="0"/>
            </x14:iconSet>
          </x14:cfRule>
          <xm:sqref>BL21:BN21 BL19:BN19</xm:sqref>
        </x14:conditionalFormatting>
        <x14:conditionalFormatting xmlns:xm="http://schemas.microsoft.com/office/excel/2006/main">
          <x14:cfRule type="iconSet" priority="8" id="{C2B2A1AE-36B0-254F-86D3-C7A00A8BF76D}">
            <x14:iconSet iconSet="3Stars" showValue="0" custom="1">
              <x14:cfvo type="percent">
                <xm:f>0</xm:f>
              </x14:cfvo>
              <x14:cfvo type="num">
                <xm:f>1</xm:f>
              </x14:cfvo>
              <x14:cfvo type="num">
                <xm:f>2</xm:f>
              </x14:cfvo>
              <x14:cfIcon iconSet="NoIcons" iconId="0"/>
              <x14:cfIcon iconSet="3Flags" iconId="1"/>
              <x14:cfIcon iconSet="3Signs" iconId="0"/>
            </x14:iconSet>
          </x14:cfRule>
          <xm:sqref>BL19:BN19</xm:sqref>
        </x14:conditionalFormatting>
        <x14:conditionalFormatting xmlns:xm="http://schemas.microsoft.com/office/excel/2006/main">
          <x14:cfRule type="iconSet" priority="2" id="{C27468CE-88A0-DB40-A4F7-604B1DDD8FF6}">
            <x14:iconSet iconSet="3Stars" showValue="0" custom="1">
              <x14:cfvo type="percent">
                <xm:f>0</xm:f>
              </x14:cfvo>
              <x14:cfvo type="num">
                <xm:f>1</xm:f>
              </x14:cfvo>
              <x14:cfvo type="num">
                <xm:f>2</xm:f>
              </x14:cfvo>
              <x14:cfIcon iconSet="NoIcons" iconId="0"/>
              <x14:cfIcon iconSet="3Flags" iconId="1"/>
              <x14:cfIcon iconSet="3Signs" iconId="0"/>
            </x14:iconSet>
          </x14:cfRule>
          <xm:sqref>F20:BF20</xm:sqref>
        </x14:conditionalFormatting>
        <x14:conditionalFormatting xmlns:xm="http://schemas.microsoft.com/office/excel/2006/main">
          <x14:cfRule type="iconSet" priority="655" id="{8FC0FE21-425E-BA4A-8401-0EE1FF8D9120}">
            <x14:iconSet iconSet="3Stars" showValue="0" custom="1">
              <x14:cfvo type="percent">
                <xm:f>0</xm:f>
              </x14:cfvo>
              <x14:cfvo type="num">
                <xm:f>1</xm:f>
              </x14:cfvo>
              <x14:cfvo type="num">
                <xm:f>2</xm:f>
              </x14:cfvo>
              <x14:cfIcon iconSet="NoIcons" iconId="0"/>
              <x14:cfIcon iconSet="3Flags" iconId="1"/>
              <x14:cfIcon iconSet="3Signs" iconId="0"/>
            </x14:iconSet>
          </x14:cfRule>
          <xm:sqref>BJ14:BN14 BJ15:BK29</xm:sqref>
        </x14:conditionalFormatting>
        <x14:conditionalFormatting xmlns:xm="http://schemas.microsoft.com/office/excel/2006/main">
          <x14:cfRule type="iconSet" priority="672" id="{42EBF71D-B4D9-734D-AC03-185B3EBE3A59}">
            <x14:iconSet iconSet="3Stars" showValue="0" custom="1">
              <x14:cfvo type="percent">
                <xm:f>0</xm:f>
              </x14:cfvo>
              <x14:cfvo type="num">
                <xm:f>1</xm:f>
              </x14:cfvo>
              <x14:cfvo type="num">
                <xm:f>2</xm:f>
              </x14:cfvo>
              <x14:cfIcon iconSet="NoIcons" iconId="0"/>
              <x14:cfIcon iconSet="3Flags" iconId="1"/>
              <x14:cfIcon iconSet="3Signs" iconId="0"/>
            </x14:iconSet>
          </x14:cfRule>
          <xm:sqref>BJ20:BK20</xm:sqref>
        </x14:conditionalFormatting>
        <x14:conditionalFormatting xmlns:xm="http://schemas.microsoft.com/office/excel/2006/main">
          <x14:cfRule type="iconSet" priority="673" id="{A39C7381-BAC8-1347-B061-81912AEB4346}">
            <x14:iconSet iconSet="3Stars" showValue="0" custom="1">
              <x14:cfvo type="percent">
                <xm:f>0</xm:f>
              </x14:cfvo>
              <x14:cfvo type="num">
                <xm:f>1</xm:f>
              </x14:cfvo>
              <x14:cfvo type="num">
                <xm:f>2</xm:f>
              </x14:cfvo>
              <x14:cfIcon iconSet="NoIcons" iconId="0"/>
              <x14:cfIcon iconSet="3Flags" iconId="1"/>
              <x14:cfIcon iconSet="3Signs" iconId="0"/>
            </x14:iconSet>
          </x14:cfRule>
          <xm:sqref>BL20:BN20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sheetViews>
  <sheetFormatPr baseColWidth="10" defaultColWidth="9.1640625" defaultRowHeight="14"/>
  <cols>
    <col min="1" max="1" width="87.1640625" style="7" customWidth="1"/>
    <col min="2" max="16384" width="9.1640625" style="5"/>
  </cols>
  <sheetData>
    <row r="1" spans="1:1" s="6" customFormat="1" ht="26">
      <c r="A1" s="8" t="s">
        <v>11</v>
      </c>
    </row>
    <row r="2" spans="1:1" ht="96">
      <c r="A2" s="9" t="s">
        <v>12</v>
      </c>
    </row>
    <row r="3" spans="1:1" ht="26.25" customHeight="1">
      <c r="A3" s="8" t="s">
        <v>13</v>
      </c>
    </row>
    <row r="4" spans="1:1" s="7" customFormat="1" ht="205" customHeight="1">
      <c r="A4" s="9" t="s">
        <v>15</v>
      </c>
    </row>
    <row r="5" spans="1:1" ht="16">
      <c r="A5" s="9" t="s">
        <v>14</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2019-04-04T23:58:51Z</dcterms:created>
  <dcterms:modified xsi:type="dcterms:W3CDTF">2019-05-01T14:47:12Z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2019-04-04T23:58:56.0894322Z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fed7de0b-80cb-446c-b98d-d2b059987859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