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filterPrivacy="1" codeName="ThisWorkbook"/>
  <xr:revisionPtr revIDLastSave="0" documentId="13_ncr:1_{75B5CAA7-6FC2-0E4F-B027-995D272B676B}" xr6:coauthVersionLast="43" xr6:coauthVersionMax="43" xr10:uidLastSave="{00000000-0000-0000-0000-000000000000}"/>
  <bookViews>
    <workbookView xWindow="0" yWindow="460" windowWidth="25600" windowHeight="15540" tabRatio="415" xr2:uid="{00000000-000D-0000-FFFF-FFFF00000000}"/>
  </bookViews>
  <sheets>
    <sheet name="Gantt" sheetId="11" r:id="rId1"/>
    <sheet name="About" sheetId="12" r:id="rId2"/>
  </sheets>
  <definedNames>
    <definedName name="_xlnm.Print_Titles" localSheetId="0">Gantt!$4:$7</definedName>
    <definedName name="Project_Start">Gantt!$C$3</definedName>
    <definedName name="Scrolling_Increment">Gantt!$C$4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1" l="1"/>
  <c r="F4" i="11" s="1"/>
  <c r="F11" i="11" l="1"/>
  <c r="F10" i="11"/>
  <c r="F7" i="11"/>
  <c r="F13" i="11"/>
  <c r="F12" i="11"/>
  <c r="F6" i="11"/>
  <c r="F9" i="11"/>
  <c r="G5" i="11"/>
  <c r="G10" i="11" s="1"/>
  <c r="H5" i="11" l="1"/>
  <c r="H10" i="11" s="1"/>
  <c r="G7" i="11"/>
  <c r="G12" i="11"/>
  <c r="G9" i="11"/>
  <c r="G11" i="11"/>
  <c r="G13" i="11"/>
  <c r="H7" i="11" l="1"/>
  <c r="H12" i="11"/>
  <c r="I5" i="11"/>
  <c r="I10" i="11" s="1"/>
  <c r="H9" i="11"/>
  <c r="H11" i="11"/>
  <c r="H13" i="11"/>
  <c r="I7" i="11" l="1"/>
  <c r="I9" i="11"/>
  <c r="I11" i="11"/>
  <c r="I12" i="11"/>
  <c r="I13" i="11"/>
  <c r="J5" i="11"/>
  <c r="J13" i="11" l="1"/>
  <c r="J10" i="11"/>
  <c r="J12" i="11"/>
  <c r="K5" i="11"/>
  <c r="J9" i="11"/>
  <c r="J7" i="11"/>
  <c r="J11" i="11"/>
  <c r="K13" i="11" l="1"/>
  <c r="K10" i="11"/>
  <c r="K12" i="11"/>
  <c r="K11" i="11"/>
  <c r="K7" i="11"/>
  <c r="L5" i="11"/>
  <c r="K9" i="11"/>
  <c r="L13" i="11" l="1"/>
  <c r="L10" i="11"/>
  <c r="L12" i="11"/>
  <c r="M5" i="11"/>
  <c r="L9" i="11"/>
  <c r="L11" i="11"/>
  <c r="L7" i="11"/>
  <c r="M13" i="11" l="1"/>
  <c r="M10" i="11"/>
  <c r="M12" i="11"/>
  <c r="M4" i="11"/>
  <c r="N5" i="11"/>
  <c r="M6" i="11"/>
  <c r="M9" i="11"/>
  <c r="M7" i="11"/>
  <c r="M11" i="11"/>
  <c r="N13" i="11" l="1"/>
  <c r="N10" i="11"/>
  <c r="N12" i="11"/>
  <c r="O5" i="11"/>
  <c r="N11" i="11"/>
  <c r="N9" i="11"/>
  <c r="N7" i="11"/>
  <c r="O13" i="11" l="1"/>
  <c r="O10" i="11"/>
  <c r="O12" i="11"/>
  <c r="O11" i="11"/>
  <c r="O9" i="11"/>
  <c r="P5" i="11"/>
  <c r="O7" i="11"/>
  <c r="P13" i="11" l="1"/>
  <c r="P10" i="11"/>
  <c r="P12" i="11"/>
  <c r="Q5" i="11"/>
  <c r="P7" i="11"/>
  <c r="P9" i="11"/>
  <c r="P11" i="11"/>
  <c r="Q13" i="11" l="1"/>
  <c r="Q10" i="11"/>
  <c r="Q12" i="11"/>
  <c r="R5" i="11"/>
  <c r="Q9" i="11"/>
  <c r="Q11" i="11"/>
  <c r="Q7" i="11"/>
  <c r="R13" i="11" l="1"/>
  <c r="R10" i="11"/>
  <c r="R12" i="11"/>
  <c r="S5" i="11"/>
  <c r="R7" i="11"/>
  <c r="R9" i="11"/>
  <c r="R11" i="11"/>
  <c r="S13" i="11" l="1"/>
  <c r="S10" i="11"/>
  <c r="S12" i="11"/>
  <c r="T5" i="11"/>
  <c r="S7" i="11"/>
  <c r="S9" i="11"/>
  <c r="S11" i="11"/>
  <c r="T13" i="11" l="1"/>
  <c r="T10" i="11"/>
  <c r="T12" i="11"/>
  <c r="U5" i="11"/>
  <c r="T6" i="11"/>
  <c r="T4" i="11"/>
  <c r="T9" i="11"/>
  <c r="T7" i="11"/>
  <c r="T11" i="11"/>
  <c r="U13" i="11" l="1"/>
  <c r="U10" i="11"/>
  <c r="U12" i="11"/>
  <c r="V5" i="11"/>
  <c r="U9" i="11"/>
  <c r="U11" i="11"/>
  <c r="U7" i="11"/>
  <c r="V13" i="11" l="1"/>
  <c r="V10" i="11"/>
  <c r="V12" i="11"/>
  <c r="W5" i="11"/>
  <c r="V11" i="11"/>
  <c r="V9" i="11"/>
  <c r="V7" i="11"/>
  <c r="W13" i="11" l="1"/>
  <c r="W10" i="11"/>
  <c r="W12" i="11"/>
  <c r="W11" i="11"/>
  <c r="W7" i="11"/>
  <c r="X5" i="11"/>
  <c r="W9" i="11"/>
  <c r="X13" i="11" l="1"/>
  <c r="X10" i="11"/>
  <c r="X12" i="11"/>
  <c r="Y5" i="11"/>
  <c r="X11" i="11"/>
  <c r="X9" i="11"/>
  <c r="X7" i="11"/>
  <c r="Y13" i="11" l="1"/>
  <c r="Y10" i="11"/>
  <c r="Y12" i="11"/>
  <c r="Z5" i="11"/>
  <c r="Y11" i="11"/>
  <c r="Y9" i="11"/>
  <c r="Y7" i="11"/>
  <c r="Z13" i="11" l="1"/>
  <c r="Z10" i="11"/>
  <c r="Z12" i="11"/>
  <c r="AA5" i="11"/>
  <c r="Z9" i="11"/>
  <c r="Z11" i="11"/>
  <c r="Z7" i="11"/>
  <c r="AA13" i="11" l="1"/>
  <c r="AA10" i="11"/>
  <c r="AA12" i="11"/>
  <c r="AA4" i="11"/>
  <c r="AB5" i="11"/>
  <c r="AA6" i="11"/>
  <c r="AA9" i="11"/>
  <c r="AA11" i="11"/>
  <c r="AA7" i="11"/>
  <c r="AB13" i="11" l="1"/>
  <c r="AB10" i="11"/>
  <c r="AB12" i="11"/>
  <c r="AC5" i="11"/>
  <c r="AB9" i="11"/>
  <c r="AB7" i="11"/>
  <c r="AB11" i="11"/>
  <c r="AC13" i="11" l="1"/>
  <c r="AC10" i="11"/>
  <c r="AC12" i="11"/>
  <c r="AD5" i="11"/>
  <c r="AC7" i="11"/>
  <c r="AC11" i="11"/>
  <c r="AC9" i="11"/>
  <c r="AD13" i="11" l="1"/>
  <c r="AD10" i="11"/>
  <c r="AD12" i="11"/>
  <c r="AE5" i="11"/>
  <c r="AD9" i="11"/>
  <c r="AD11" i="11"/>
  <c r="AD7" i="11"/>
  <c r="AE13" i="11" l="1"/>
  <c r="AE10" i="11"/>
  <c r="AE12" i="11"/>
  <c r="AE11" i="11"/>
  <c r="AF5" i="11"/>
  <c r="AE7" i="11"/>
  <c r="AE9" i="11"/>
  <c r="AF13" i="11" l="1"/>
  <c r="AF10" i="11"/>
  <c r="AF12" i="11"/>
  <c r="AG5" i="11"/>
  <c r="AF7" i="11"/>
  <c r="AF9" i="11"/>
  <c r="AF11" i="11"/>
  <c r="AG13" i="11" l="1"/>
  <c r="AG10" i="11"/>
  <c r="AG12" i="11"/>
  <c r="AH5" i="11"/>
  <c r="AG7" i="11"/>
  <c r="AG9" i="11"/>
  <c r="AG11" i="11"/>
  <c r="AH13" i="11" l="1"/>
  <c r="AH10" i="11"/>
  <c r="AH12" i="11"/>
  <c r="AI5" i="11"/>
  <c r="AH6" i="11"/>
  <c r="AH4" i="11"/>
  <c r="AH7" i="11"/>
  <c r="AH9" i="11"/>
  <c r="AH11" i="11"/>
  <c r="AI13" i="11" l="1"/>
  <c r="AI10" i="11"/>
  <c r="AI12" i="11"/>
  <c r="AJ5" i="11"/>
  <c r="AI11" i="11"/>
  <c r="AI7" i="11"/>
  <c r="AI9" i="11"/>
  <c r="AJ13" i="11" l="1"/>
  <c r="AJ10" i="11"/>
  <c r="AJ12" i="11"/>
  <c r="AK5" i="11"/>
  <c r="AJ7" i="11"/>
  <c r="AJ9" i="11"/>
  <c r="AJ11" i="11"/>
  <c r="AK13" i="11" l="1"/>
  <c r="AK10" i="11"/>
  <c r="AK12" i="11"/>
  <c r="AL5" i="11"/>
  <c r="AK11" i="11"/>
  <c r="AK9" i="11"/>
  <c r="AK7" i="11"/>
  <c r="AL13" i="11" l="1"/>
  <c r="AL10" i="11"/>
  <c r="AL12" i="11"/>
  <c r="AM5" i="11"/>
  <c r="AL7" i="11"/>
  <c r="AL9" i="11"/>
  <c r="AL11" i="11"/>
  <c r="AM13" i="11" l="1"/>
  <c r="AM10" i="11"/>
  <c r="AM12" i="11"/>
  <c r="AM11" i="11"/>
  <c r="AM7" i="11"/>
  <c r="AM9" i="11"/>
  <c r="AN5" i="11"/>
  <c r="AN13" i="11" l="1"/>
  <c r="AN10" i="11"/>
  <c r="AN12" i="11"/>
  <c r="AO5" i="11"/>
  <c r="AN7" i="11"/>
  <c r="AN11" i="11"/>
  <c r="AN9" i="11"/>
  <c r="AO13" i="11" l="1"/>
  <c r="AO10" i="11"/>
  <c r="AO12" i="11"/>
  <c r="AO4" i="11"/>
  <c r="AP5" i="11"/>
  <c r="AO6" i="11"/>
  <c r="AO7" i="11"/>
  <c r="AO9" i="11"/>
  <c r="AO11" i="11"/>
  <c r="AP13" i="11" l="1"/>
  <c r="AP10" i="11"/>
  <c r="AP12" i="11"/>
  <c r="AQ5" i="11"/>
  <c r="AP9" i="11"/>
  <c r="AP11" i="11"/>
  <c r="AP7" i="11"/>
  <c r="AQ13" i="11" l="1"/>
  <c r="AQ10" i="11"/>
  <c r="AQ12" i="11"/>
  <c r="AR5" i="11"/>
  <c r="AQ9" i="11"/>
  <c r="AQ7" i="11"/>
  <c r="AQ11" i="11"/>
  <c r="AR13" i="11" l="1"/>
  <c r="AR10" i="11"/>
  <c r="AR12" i="11"/>
  <c r="AS5" i="11"/>
  <c r="AR11" i="11"/>
  <c r="AR9" i="11"/>
  <c r="AR7" i="11"/>
  <c r="AS13" i="11" l="1"/>
  <c r="AS10" i="11"/>
  <c r="AS12" i="11"/>
  <c r="AT5" i="11"/>
  <c r="AS11" i="11"/>
  <c r="AS7" i="11"/>
  <c r="AS9" i="11"/>
  <c r="AT13" i="11" l="1"/>
  <c r="AT10" i="11"/>
  <c r="AT12" i="11"/>
  <c r="AU5" i="11"/>
  <c r="AT9" i="11"/>
  <c r="AT11" i="11"/>
  <c r="AT7" i="11"/>
  <c r="AU13" i="11" l="1"/>
  <c r="AU10" i="11"/>
  <c r="AU12" i="11"/>
  <c r="AV5" i="11"/>
  <c r="AU11" i="11"/>
  <c r="AU9" i="11"/>
  <c r="AU7" i="11"/>
  <c r="AV13" i="11" l="1"/>
  <c r="AV10" i="11"/>
  <c r="AV12" i="11"/>
  <c r="AW5" i="11"/>
  <c r="AV6" i="11"/>
  <c r="AV4" i="11"/>
  <c r="AV7" i="11"/>
  <c r="AV11" i="11"/>
  <c r="AV9" i="11"/>
  <c r="AW13" i="11" l="1"/>
  <c r="AW10" i="11"/>
  <c r="AW12" i="11"/>
  <c r="AX5" i="11"/>
  <c r="AW11" i="11"/>
  <c r="AW7" i="11"/>
  <c r="AW9" i="11"/>
  <c r="AX13" i="11" l="1"/>
  <c r="AX10" i="11"/>
  <c r="AX12" i="11"/>
  <c r="AY5" i="11"/>
  <c r="AX7" i="11"/>
  <c r="AX11" i="11"/>
  <c r="AX9" i="11"/>
  <c r="AY13" i="11" l="1"/>
  <c r="AY10" i="11"/>
  <c r="AY12" i="11"/>
  <c r="AZ5" i="11"/>
  <c r="AY11" i="11"/>
  <c r="AY9" i="11"/>
  <c r="AY7" i="11"/>
  <c r="AZ13" i="11" l="1"/>
  <c r="AZ10" i="11"/>
  <c r="AZ12" i="11"/>
  <c r="BA5" i="11"/>
  <c r="AZ9" i="11"/>
  <c r="AZ7" i="11"/>
  <c r="AZ11" i="11"/>
  <c r="BA13" i="11" l="1"/>
  <c r="BA10" i="11"/>
  <c r="BA12" i="11"/>
  <c r="BB5" i="11"/>
  <c r="BA7" i="11"/>
  <c r="BA9" i="11"/>
  <c r="BA11" i="11"/>
  <c r="BB13" i="11" l="1"/>
  <c r="BB10" i="11"/>
  <c r="BB12" i="11"/>
  <c r="BC5" i="11"/>
  <c r="BB9" i="11"/>
  <c r="BB11" i="11"/>
  <c r="BB7" i="11"/>
  <c r="BC13" i="11" l="1"/>
  <c r="BC10" i="11"/>
  <c r="BC12" i="11"/>
  <c r="BD5" i="11"/>
  <c r="BC7" i="11"/>
  <c r="BC6" i="11"/>
  <c r="BC9" i="11"/>
  <c r="BC11" i="11"/>
  <c r="BC4" i="11"/>
  <c r="BD13" i="11" l="1"/>
  <c r="BD10" i="11"/>
  <c r="BD12" i="11"/>
  <c r="BD11" i="11"/>
  <c r="BD9" i="11"/>
  <c r="BD7" i="11"/>
  <c r="BE5" i="11"/>
  <c r="BE13" i="11" l="1"/>
  <c r="BE10" i="11"/>
  <c r="BF5" i="11"/>
  <c r="BE7" i="11"/>
  <c r="BE11" i="11"/>
  <c r="BE9" i="11"/>
  <c r="BF13" i="11" l="1"/>
  <c r="BF10" i="11"/>
  <c r="BF12" i="11"/>
  <c r="BG5" i="11"/>
  <c r="BF11" i="11"/>
  <c r="BF7" i="11"/>
  <c r="BF9" i="11"/>
  <c r="BG13" i="11" l="1"/>
  <c r="BG10" i="11"/>
  <c r="BG12" i="11"/>
  <c r="BG7" i="11"/>
  <c r="BG11" i="11"/>
  <c r="BG9" i="11"/>
</calcChain>
</file>

<file path=xl/sharedStrings.xml><?xml version="1.0" encoding="utf-8"?>
<sst xmlns="http://schemas.openxmlformats.org/spreadsheetml/2006/main" count="54" uniqueCount="38">
  <si>
    <t>Legend:</t>
  </si>
  <si>
    <t>Low Risk</t>
  </si>
  <si>
    <t>Med Risk</t>
  </si>
  <si>
    <t>High Risk</t>
  </si>
  <si>
    <t>Milestone Description</t>
  </si>
  <si>
    <t>Category</t>
  </si>
  <si>
    <t>Start</t>
  </si>
  <si>
    <t>No. Days</t>
  </si>
  <si>
    <t>Milestone</t>
  </si>
  <si>
    <t>To add more data, Insert new rows ABOVE this one</t>
  </si>
  <si>
    <t>About This Template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</si>
  <si>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Change the display week number to change the timeline view. Insert new tasks by inserting new rows.
</t>
  </si>
  <si>
    <t>Guide for Screen Readers</t>
  </si>
  <si>
    <t>This is the last instruction in this worksheet.</t>
  </si>
  <si>
    <t>There are 2 worksheets in this workbook. 
Gantt Chart
About
The instructions for each worksheet are in the A column starting in cell A1 of each worksheet. They are written with input messages. Each step guides you through the information in that row. Each subsequent step continues in cell A2, A3, and so on, unless otherwise explicitly directed. For example, instruction text might say "continue to cell A6" for the next step. 
To remove these instructions from the worksheet, go to Data &gt; Data Tools &gt; Data Validation &gt; Input Message and delete them.</t>
  </si>
  <si>
    <t>Interim Report Deadline</t>
  </si>
  <si>
    <t>Techincal Tasks</t>
  </si>
  <si>
    <t>Project Logistics</t>
  </si>
  <si>
    <t>Tim Wu - FYP</t>
  </si>
  <si>
    <t>Report</t>
  </si>
  <si>
    <t>Abstract and Draft Report Deadline</t>
  </si>
  <si>
    <t>Presentations</t>
  </si>
  <si>
    <t>Final Report Deadline</t>
  </si>
  <si>
    <t>Restructure Report from Interim</t>
  </si>
  <si>
    <t>Write Analysis and Design Sections</t>
  </si>
  <si>
    <t>Write Implementation and Testing Sections</t>
  </si>
  <si>
    <t>Write Results and Evaluation Sections</t>
  </si>
  <si>
    <t>Supervisor Meetings</t>
  </si>
  <si>
    <t>Each week</t>
  </si>
  <si>
    <t>Design Poster</t>
  </si>
  <si>
    <t>Research</t>
  </si>
  <si>
    <t>Process and clean data to network ready state</t>
  </si>
  <si>
    <t>Build and test benchmark</t>
  </si>
  <si>
    <t xml:space="preserve">Implement preliminary model architecture </t>
  </si>
  <si>
    <t>Hyperparameter Optimisation</t>
  </si>
  <si>
    <t>Initial integration testing and debugging</t>
  </si>
  <si>
    <t>Further research about optimisation</t>
  </si>
  <si>
    <t xml:space="preserve">Analysis and interpretation of the results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</si>
</sst>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18">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FF0000"/>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0"/>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34998626667073579"/>
      </right>
      <top/>
      <bottom style="thin">
        <color theme="0" tint="-0.34998626667073579"/>
      </bottom>
      <diagonal/>
    </border>
    <border>
      <left/>
      <right/>
      <top/>
      <bottom style="thin">
        <color theme="0" tint="-0.34998626667073579"/>
      </bottom>
      <diagonal/>
    </border>
    <border>
      <left/>
      <right style="thin">
        <color theme="0" tint="-0.249977111117893"/>
      </right>
      <top/>
      <bottom/>
      <diagonal/>
    </border>
    <border>
      <left style="thin">
        <color theme="0" tint="-0.249977111117893"/>
      </left>
      <right/>
      <top style="thin">
        <color theme="0" tint="-0.249977111117893"/>
      </top>
      <bottom/>
      <diagonal/>
    </border>
  </borders>
  <cellStyleXfs count="11">
    <xf numFmtId="0" fontId="0" fillId="0" borderId="0"/>
    <xf numFmtId="0" fontId="2"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1" fillId="0" borderId="0"/>
    <xf numFmtId="43"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cellStyleXfs>
  <cellXfs count="50">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1" fillId="0" borderId="0" xfId="0" applyFont="1" applyAlignment="1">
      <alignment horizontal="center" vertical="center"/>
    </xf>
    <xf numFmtId="0" fontId="1" fillId="0" borderId="0" xfId="0" applyFont="1"/>
    <xf numFmtId="0" fontId="8" fillId="0" borderId="0" xfId="0" applyFont="1"/>
    <xf numFmtId="0" fontId="1" fillId="0" borderId="0" xfId="0" applyFont="1" applyAlignment="1">
      <alignment vertical="top"/>
    </xf>
    <xf numFmtId="0" fontId="10" fillId="0" borderId="0" xfId="0" applyFont="1" applyAlignment="1">
      <alignment vertical="center"/>
    </xf>
    <xf numFmtId="0" fontId="9" fillId="0" borderId="0" xfId="0" applyFont="1" applyAlignment="1">
      <alignment horizontal="left" vertical="top" wrapText="1" indent="1"/>
    </xf>
    <xf numFmtId="0" fontId="11" fillId="0" borderId="0" xfId="0" applyFont="1" applyAlignment="1">
      <alignment horizontal="center"/>
    </xf>
    <xf numFmtId="0" fontId="7" fillId="0" borderId="0" xfId="5" applyAlignment="1">
      <alignment horizontal="left"/>
    </xf>
    <xf numFmtId="0" fontId="6" fillId="0" borderId="0" xfId="6"/>
    <xf numFmtId="0" fontId="6" fillId="0" borderId="0" xfId="7">
      <alignment vertical="top"/>
    </xf>
    <xf numFmtId="0" fontId="0" fillId="0" borderId="5" xfId="0" applyBorder="1" applyAlignment="1">
      <alignment horizontal="center"/>
    </xf>
    <xf numFmtId="0" fontId="0" fillId="2" borderId="0" xfId="0" applyFill="1"/>
    <xf numFmtId="0" fontId="13" fillId="3" borderId="4" xfId="0" applyFont="1" applyFill="1" applyBorder="1" applyAlignment="1">
      <alignment horizontal="center" vertical="center" shrinkToFit="1"/>
    </xf>
    <xf numFmtId="0" fontId="3" fillId="0" borderId="0" xfId="0" applyFont="1" applyAlignment="1">
      <alignment horizontal="center" vertical="center"/>
    </xf>
    <xf numFmtId="9" fontId="0" fillId="0" borderId="0" xfId="2" applyFont="1">
      <alignment horizontal="center" vertical="center"/>
    </xf>
    <xf numFmtId="14" fontId="0" fillId="0" borderId="0" xfId="9" applyFont="1">
      <alignment horizontal="center" vertical="center"/>
    </xf>
    <xf numFmtId="37" fontId="0" fillId="0" borderId="0" xfId="10" applyFont="1">
      <alignment horizontal="center" vertical="center"/>
    </xf>
    <xf numFmtId="0" fontId="0" fillId="0" borderId="0" xfId="0" applyAlignment="1">
      <alignment horizontal="center" vertical="center"/>
    </xf>
    <xf numFmtId="0" fontId="0" fillId="0" borderId="8" xfId="0" applyBorder="1" applyAlignment="1">
      <alignment vertical="center"/>
    </xf>
    <xf numFmtId="0" fontId="0" fillId="0" borderId="7" xfId="0" applyBorder="1" applyAlignment="1">
      <alignment horizontal="center" vertical="center"/>
    </xf>
    <xf numFmtId="0" fontId="6" fillId="0" borderId="0" xfId="7" applyAlignment="1"/>
    <xf numFmtId="0" fontId="0" fillId="0" borderId="0" xfId="0" applyAlignment="1">
      <alignment horizontal="left" wrapText="1" indent="2"/>
    </xf>
    <xf numFmtId="0" fontId="4" fillId="0" borderId="0" xfId="0" applyFont="1" applyAlignment="1">
      <alignment horizontal="left" wrapText="1" indent="1"/>
    </xf>
    <xf numFmtId="0" fontId="0" fillId="2" borderId="0" xfId="0" applyFill="1" applyAlignment="1">
      <alignment horizontal="center"/>
    </xf>
    <xf numFmtId="0" fontId="16" fillId="0" borderId="0" xfId="0" applyFont="1"/>
    <xf numFmtId="0" fontId="0" fillId="0" borderId="9" xfId="0" applyBorder="1" applyAlignment="1">
      <alignment horizontal="center" vertical="center"/>
    </xf>
    <xf numFmtId="164" fontId="1" fillId="3" borderId="0" xfId="0" applyNumberFormat="1" applyFont="1" applyFill="1" applyAlignment="1">
      <alignment horizontal="center" vertical="center"/>
    </xf>
    <xf numFmtId="164" fontId="1" fillId="3" borderId="3" xfId="0" applyNumberFormat="1" applyFont="1" applyFill="1" applyBorder="1" applyAlignment="1">
      <alignment horizontal="center" vertical="center"/>
    </xf>
    <xf numFmtId="164" fontId="13" fillId="3" borderId="2" xfId="0" applyNumberFormat="1" applyFont="1" applyFill="1" applyBorder="1" applyAlignment="1">
      <alignment horizontal="center" vertical="center"/>
    </xf>
    <xf numFmtId="164" fontId="13" fillId="3" borderId="0" xfId="0" applyNumberFormat="1" applyFont="1" applyFill="1" applyAlignment="1">
      <alignment horizontal="center" vertical="center"/>
    </xf>
    <xf numFmtId="164" fontId="13" fillId="3" borderId="3" xfId="0" applyNumberFormat="1" applyFont="1" applyFill="1" applyBorder="1" applyAlignment="1">
      <alignment horizontal="center" vertical="center"/>
    </xf>
    <xf numFmtId="164" fontId="13" fillId="3" borderId="2" xfId="0" applyNumberFormat="1" applyFont="1" applyFill="1" applyBorder="1" applyAlignment="1">
      <alignment horizontal="left" vertical="center"/>
    </xf>
    <xf numFmtId="0" fontId="0" fillId="0" borderId="11" xfId="0" applyBorder="1" applyAlignment="1">
      <alignment horizontal="left" vertical="center" indent="1"/>
    </xf>
    <xf numFmtId="0" fontId="0" fillId="0" borderId="11" xfId="0" applyBorder="1" applyAlignment="1">
      <alignment horizontal="center" vertical="center" wrapText="1"/>
    </xf>
    <xf numFmtId="0" fontId="12" fillId="4" borderId="10" xfId="0" applyFont="1" applyFill="1" applyBorder="1" applyAlignment="1">
      <alignment horizontal="center" vertical="center" wrapText="1"/>
    </xf>
    <xf numFmtId="0" fontId="0" fillId="0" borderId="13" xfId="0" applyBorder="1" applyAlignment="1">
      <alignment horizontal="center" vertical="center"/>
    </xf>
    <xf numFmtId="14" fontId="0" fillId="0" borderId="0" xfId="0" applyNumberFormat="1"/>
    <xf numFmtId="0" fontId="17" fillId="8" borderId="7" xfId="0" applyFont="1" applyFill="1" applyBorder="1" applyAlignment="1">
      <alignment horizontal="center" vertical="center"/>
    </xf>
    <xf numFmtId="0" fontId="0" fillId="6" borderId="7" xfId="0" applyFill="1" applyBorder="1" applyAlignment="1">
      <alignment horizontal="center" vertical="center"/>
    </xf>
    <xf numFmtId="0" fontId="0" fillId="8" borderId="7" xfId="0" applyFill="1" applyBorder="1" applyAlignment="1">
      <alignment horizontal="center" vertical="center"/>
    </xf>
    <xf numFmtId="0" fontId="15" fillId="6" borderId="0" xfId="0" applyFont="1" applyFill="1" applyAlignment="1">
      <alignment horizontal="center" vertical="center"/>
    </xf>
    <xf numFmtId="0" fontId="0" fillId="0" borderId="0" xfId="0"/>
    <xf numFmtId="14" fontId="5" fillId="0" borderId="6" xfId="9" applyBorder="1">
      <alignment horizontal="center" vertical="center"/>
    </xf>
    <xf numFmtId="14" fontId="5" fillId="0" borderId="12" xfId="9" applyBorder="1">
      <alignment horizontal="center" vertical="center"/>
    </xf>
    <xf numFmtId="0" fontId="14" fillId="5" borderId="0" xfId="0" applyFont="1" applyFill="1" applyAlignment="1">
      <alignment horizontal="center" vertical="center"/>
    </xf>
    <xf numFmtId="0" fontId="15" fillId="7" borderId="0" xfId="0" applyFont="1" applyFill="1" applyAlignment="1">
      <alignment horizontal="center" vertical="center"/>
    </xf>
  </cellXfs>
  <cellStyles count="11">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7">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wrapText="0" indent="0" justifyLastLine="0" shrinkToFit="0" readingOrder="0"/>
    </dxf>
    <dxf>
      <alignment horizontal="left" vertical="bottom" textRotation="0" wrapText="1" relativeIndent="1" justifyLastLine="0" shrinkToFit="0" readingOrder="0"/>
    </dxf>
    <dxf>
      <border>
        <bottom style="thin">
          <color theme="0" tint="-0.34998626667073579"/>
        </bottom>
      </border>
    </dxf>
    <dxf>
      <border diagonalUp="0" diagonalDown="0">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6"/>
      <tableStyleElement type="headerRow" dxfId="25"/>
      <tableStyleElement type="firstRowStripe" dxfId="24"/>
    </tableStyle>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A7:D30" totalsRowShown="0" headerRowDxfId="14" headerRowBorderDxfId="13">
  <autoFilter ref="A7:D30" xr:uid="{29E5A880-80D5-4B65-B5FB-8FB3913D3D27}">
    <filterColumn colId="0" hiddenButton="1"/>
    <filterColumn colId="1" hiddenButton="1"/>
    <filterColumn colId="2" hiddenButton="1"/>
    <filterColumn colId="3" hiddenButton="1"/>
  </autoFilter>
  <tableColumns count="4">
    <tableColumn id="1" xr3:uid="{EE48C34E-B98C-4BBA-90C8-388E8655DD6D}" name="Milestone Description" dataDxfId="12"/>
    <tableColumn id="2" xr3:uid="{B8ACC97F-C189-49BA-91CF-CB5671185BCF}" name="Category" dataDxfId="11"/>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pageSetUpPr fitToPage="1"/>
  </sheetPr>
  <dimension ref="A1:BG32"/>
  <sheetViews>
    <sheetView showGridLines="0" tabSelected="1" showRuler="0" topLeftCell="A3" zoomScale="65" zoomScaleNormal="65" zoomScalePageLayoutView="70" workbookViewId="0">
      <selection activeCell="BH31" sqref="BH31"/>
    </sheetView>
  </sheetViews>
  <sheetFormatPr baseColWidth="10" defaultColWidth="10.33203125" defaultRowHeight="30" customHeight="1"/>
  <cols>
    <col min="1" max="1" width="22" customWidth="1"/>
    <col min="2" max="2" width="10.5" customWidth="1"/>
    <col min="3" max="3" width="10.5" style="2" customWidth="1"/>
    <col min="4" max="4" width="10.5" customWidth="1"/>
    <col min="5" max="5" width="2.6640625" customWidth="1"/>
    <col min="6" max="59" width="3.5" customWidth="1"/>
  </cols>
  <sheetData>
    <row r="1" spans="1:59" ht="30" customHeight="1">
      <c r="B1" s="11"/>
      <c r="C1"/>
      <c r="D1" s="4"/>
      <c r="F1" s="24" t="s">
        <v>0</v>
      </c>
      <c r="G1" s="5"/>
    </row>
    <row r="2" spans="1:59" ht="30" customHeight="1">
      <c r="A2" s="12"/>
      <c r="B2" s="12"/>
      <c r="C2" s="14"/>
      <c r="D2" s="14"/>
      <c r="G2" s="48" t="s">
        <v>1</v>
      </c>
      <c r="H2" s="48"/>
      <c r="I2" s="48"/>
      <c r="J2" s="48"/>
      <c r="L2" s="49" t="s">
        <v>2</v>
      </c>
      <c r="M2" s="49"/>
      <c r="N2" s="49"/>
      <c r="O2" s="49"/>
      <c r="Q2" s="44" t="s">
        <v>3</v>
      </c>
      <c r="R2" s="44"/>
      <c r="S2" s="44"/>
      <c r="T2" s="44"/>
    </row>
    <row r="3" spans="1:59" ht="30" customHeight="1">
      <c r="A3" s="13"/>
      <c r="B3" s="13"/>
      <c r="C3" s="46">
        <v>43595</v>
      </c>
      <c r="D3" s="47"/>
    </row>
    <row r="4" spans="1:59" ht="30" customHeight="1">
      <c r="A4" s="11" t="s">
        <v>18</v>
      </c>
      <c r="C4" s="29">
        <v>1</v>
      </c>
      <c r="D4" s="39"/>
      <c r="F4" s="28" t="str">
        <f>TEXT(F5,"mmmm")</f>
        <v>May</v>
      </c>
      <c r="G4" s="28"/>
      <c r="H4" s="28"/>
      <c r="I4" s="28"/>
      <c r="J4" s="28"/>
      <c r="K4" s="28"/>
      <c r="L4" s="28"/>
      <c r="M4" s="28" t="str">
        <f>IF(TEXT(M5,"mmmm")=F4,"",TEXT(M5,"mmmm"))</f>
        <v/>
      </c>
      <c r="N4" s="28"/>
      <c r="O4" s="28"/>
      <c r="P4" s="28"/>
      <c r="Q4" s="28"/>
      <c r="R4" s="28"/>
      <c r="S4" s="28"/>
      <c r="T4" s="28" t="str">
        <f>IF(OR(TEXT(T5,"mmmm")=M4,TEXT(T5,"mmmm")=F4),"",TEXT(T5,"mmmm"))</f>
        <v/>
      </c>
      <c r="U4" s="28"/>
      <c r="V4" s="28"/>
      <c r="W4" s="28"/>
      <c r="X4" s="28"/>
      <c r="Y4" s="28"/>
      <c r="Z4" s="28"/>
      <c r="AA4" s="28" t="str">
        <f>IF(OR(TEXT(AA5,"mmmm")=T4,TEXT(AA5,"mmmm")=M4,TEXT(AA5,"mmmm")=F4),"",TEXT(AA5,"mmmm"))</f>
        <v/>
      </c>
      <c r="AB4" s="28"/>
      <c r="AC4" s="28"/>
      <c r="AD4" s="28"/>
      <c r="AE4" s="28"/>
      <c r="AF4" s="28"/>
      <c r="AG4" s="28"/>
      <c r="AH4" s="28" t="str">
        <f>IF(OR(TEXT(AH5,"mmmm")=AA4,TEXT(AH5,"mmmm")=T4,TEXT(AH5,"mmmm")=M4,TEXT(AH5,"mmmm")=F4),"",TEXT(AH5,"mmmm"))</f>
        <v>June</v>
      </c>
      <c r="AI4" s="28"/>
      <c r="AJ4" s="28"/>
      <c r="AK4" s="28"/>
      <c r="AL4" s="28"/>
      <c r="AM4" s="28"/>
      <c r="AN4" s="28"/>
      <c r="AO4" s="28" t="str">
        <f>IF(OR(TEXT(AO5,"mmmm")=AH4,TEXT(AO5,"mmmm")=AA4,TEXT(AO5,"mmmm")=T4,TEXT(AO5,"mmmm")=M4),"",TEXT(AO5,"mmmm"))</f>
        <v/>
      </c>
      <c r="AP4" s="28"/>
      <c r="AQ4" s="28"/>
      <c r="AR4" s="28"/>
      <c r="AS4" s="28"/>
      <c r="AT4" s="28"/>
      <c r="AU4" s="28"/>
      <c r="AV4" s="28" t="str">
        <f>IF(OR(TEXT(AV5,"mmmm")=AO4,TEXT(AV5,"mmmm")=AH4,TEXT(AV5,"mmmm")=AA4,TEXT(AV5,"mmmm")=T4),"",TEXT(AV5,"mmmm"))</f>
        <v/>
      </c>
      <c r="AW4" s="28"/>
      <c r="AX4" s="28"/>
      <c r="AY4" s="28"/>
      <c r="AZ4" s="28"/>
      <c r="BA4" s="28"/>
      <c r="BB4" s="28"/>
      <c r="BC4" s="28" t="str">
        <f>IF(OR(TEXT(BC5,"mmmm")=AV4,TEXT(BC5,"mmmm")=AO4,TEXT(BC5,"mmmm")=AH4,TEXT(BC5,"mmmm")=AA4),"",TEXT(BC5,"mmmm"))</f>
        <v/>
      </c>
      <c r="BD4" s="28"/>
      <c r="BE4" s="28"/>
      <c r="BF4" s="28"/>
      <c r="BG4" s="28"/>
    </row>
    <row r="5" spans="1:59" ht="15" customHeight="1">
      <c r="A5" s="45">
        <v>1</v>
      </c>
      <c r="B5" s="45"/>
      <c r="C5" s="45"/>
      <c r="D5" s="45"/>
      <c r="E5" s="45"/>
      <c r="F5" s="32">
        <f>C3-WEEKDAY(C3,1)+2+7*(C4-1)</f>
        <v>43591</v>
      </c>
      <c r="G5" s="33">
        <f>F5+1</f>
        <v>43592</v>
      </c>
      <c r="H5" s="33">
        <f t="shared" ref="H5:AU5" si="0">G5+1</f>
        <v>43593</v>
      </c>
      <c r="I5" s="33">
        <f t="shared" si="0"/>
        <v>43594</v>
      </c>
      <c r="J5" s="33">
        <f>I5+1</f>
        <v>43595</v>
      </c>
      <c r="K5" s="33">
        <f t="shared" si="0"/>
        <v>43596</v>
      </c>
      <c r="L5" s="34">
        <f t="shared" si="0"/>
        <v>43597</v>
      </c>
      <c r="M5" s="32">
        <f>L5+1</f>
        <v>43598</v>
      </c>
      <c r="N5" s="33">
        <f>M5+1</f>
        <v>43599</v>
      </c>
      <c r="O5" s="33">
        <f t="shared" si="0"/>
        <v>43600</v>
      </c>
      <c r="P5" s="33">
        <f t="shared" si="0"/>
        <v>43601</v>
      </c>
      <c r="Q5" s="33">
        <f t="shared" si="0"/>
        <v>43602</v>
      </c>
      <c r="R5" s="33">
        <f t="shared" si="0"/>
        <v>43603</v>
      </c>
      <c r="S5" s="34">
        <f t="shared" si="0"/>
        <v>43604</v>
      </c>
      <c r="T5" s="32">
        <f>S5+1</f>
        <v>43605</v>
      </c>
      <c r="U5" s="33">
        <f>T5+1</f>
        <v>43606</v>
      </c>
      <c r="V5" s="33">
        <f>U5+1</f>
        <v>43607</v>
      </c>
      <c r="W5" s="33">
        <f t="shared" si="0"/>
        <v>43608</v>
      </c>
      <c r="X5" s="33">
        <f t="shared" si="0"/>
        <v>43609</v>
      </c>
      <c r="Y5" s="33">
        <f t="shared" si="0"/>
        <v>43610</v>
      </c>
      <c r="Z5" s="34">
        <f>Y5+1</f>
        <v>43611</v>
      </c>
      <c r="AA5" s="32">
        <f>Z5+1</f>
        <v>43612</v>
      </c>
      <c r="AB5" s="33">
        <f>AA5+1</f>
        <v>43613</v>
      </c>
      <c r="AC5" s="33">
        <f t="shared" si="0"/>
        <v>43614</v>
      </c>
      <c r="AD5" s="33">
        <f t="shared" si="0"/>
        <v>43615</v>
      </c>
      <c r="AE5" s="33">
        <f t="shared" si="0"/>
        <v>43616</v>
      </c>
      <c r="AF5" s="33">
        <f t="shared" si="0"/>
        <v>43617</v>
      </c>
      <c r="AG5" s="34">
        <f t="shared" si="0"/>
        <v>43618</v>
      </c>
      <c r="AH5" s="32">
        <f>AG5+1</f>
        <v>43619</v>
      </c>
      <c r="AI5" s="33">
        <f>AH5+1</f>
        <v>43620</v>
      </c>
      <c r="AJ5" s="33">
        <f t="shared" si="0"/>
        <v>43621</v>
      </c>
      <c r="AK5" s="33">
        <f t="shared" si="0"/>
        <v>43622</v>
      </c>
      <c r="AL5" s="33">
        <f t="shared" si="0"/>
        <v>43623</v>
      </c>
      <c r="AM5" s="33">
        <f t="shared" si="0"/>
        <v>43624</v>
      </c>
      <c r="AN5" s="34">
        <f t="shared" si="0"/>
        <v>43625</v>
      </c>
      <c r="AO5" s="32">
        <f>AN5+1</f>
        <v>43626</v>
      </c>
      <c r="AP5" s="33">
        <f>AO5+1</f>
        <v>43627</v>
      </c>
      <c r="AQ5" s="33">
        <f t="shared" si="0"/>
        <v>43628</v>
      </c>
      <c r="AR5" s="33">
        <f t="shared" si="0"/>
        <v>43629</v>
      </c>
      <c r="AS5" s="33">
        <f t="shared" si="0"/>
        <v>43630</v>
      </c>
      <c r="AT5" s="33">
        <f t="shared" si="0"/>
        <v>43631</v>
      </c>
      <c r="AU5" s="34">
        <f t="shared" si="0"/>
        <v>43632</v>
      </c>
      <c r="AV5" s="32">
        <f>AU5+1</f>
        <v>43633</v>
      </c>
      <c r="AW5" s="33">
        <f>AV5+1</f>
        <v>43634</v>
      </c>
      <c r="AX5" s="33">
        <f t="shared" ref="AX5:BB5" si="1">AW5+1</f>
        <v>43635</v>
      </c>
      <c r="AY5" s="33">
        <f t="shared" si="1"/>
        <v>43636</v>
      </c>
      <c r="AZ5" s="33">
        <f t="shared" si="1"/>
        <v>43637</v>
      </c>
      <c r="BA5" s="33">
        <f t="shared" si="1"/>
        <v>43638</v>
      </c>
      <c r="BB5" s="34">
        <f t="shared" si="1"/>
        <v>43639</v>
      </c>
      <c r="BC5" s="32">
        <f>BB5+1</f>
        <v>43640</v>
      </c>
      <c r="BD5" s="33">
        <f>BC5+1</f>
        <v>43641</v>
      </c>
      <c r="BE5" s="33">
        <f t="shared" ref="BE5:BG5" si="2">BD5+1</f>
        <v>43642</v>
      </c>
      <c r="BF5" s="33">
        <f t="shared" si="2"/>
        <v>43643</v>
      </c>
      <c r="BG5" s="33">
        <f t="shared" si="2"/>
        <v>43644</v>
      </c>
    </row>
    <row r="6" spans="1:59" ht="25.25" customHeight="1">
      <c r="C6"/>
      <c r="F6" s="35" t="str">
        <f>"Week "&amp;(F5-($C$3-WEEKDAY($C$3,1)+2))/7+1</f>
        <v>Week 1</v>
      </c>
      <c r="G6" s="30"/>
      <c r="H6" s="30"/>
      <c r="I6" s="30"/>
      <c r="J6" s="30"/>
      <c r="K6" s="30"/>
      <c r="L6" s="31"/>
      <c r="M6" s="35" t="str">
        <f>"Week "&amp;(M5-($C$3-WEEKDAY($C$3,1)+2))/7+1</f>
        <v>Week 2</v>
      </c>
      <c r="N6" s="30"/>
      <c r="O6" s="30"/>
      <c r="P6" s="30"/>
      <c r="Q6" s="30"/>
      <c r="R6" s="30"/>
      <c r="S6" s="31"/>
      <c r="T6" s="35" t="str">
        <f>"Week "&amp;(T5-($C$3-WEEKDAY($C$3,1)+2))/7+1</f>
        <v>Week 3</v>
      </c>
      <c r="U6" s="30"/>
      <c r="V6" s="30"/>
      <c r="W6" s="30"/>
      <c r="X6" s="30"/>
      <c r="Y6" s="30"/>
      <c r="Z6" s="31"/>
      <c r="AA6" s="35" t="str">
        <f>"Week "&amp;(AA5-($C$3-WEEKDAY($C$3,1)+2))/7+1</f>
        <v>Week 4</v>
      </c>
      <c r="AB6" s="30"/>
      <c r="AC6" s="30"/>
      <c r="AD6" s="30"/>
      <c r="AE6" s="30"/>
      <c r="AF6" s="30"/>
      <c r="AG6" s="31"/>
      <c r="AH6" s="35" t="str">
        <f>"Week "&amp;(AH5-($C$3-WEEKDAY($C$3,1)+2))/7+1</f>
        <v>Week 5</v>
      </c>
      <c r="AI6" s="30"/>
      <c r="AJ6" s="30"/>
      <c r="AK6" s="30"/>
      <c r="AL6" s="30"/>
      <c r="AM6" s="30"/>
      <c r="AN6" s="31"/>
      <c r="AO6" s="35" t="str">
        <f>"Week "&amp;(AO5-($C$3-WEEKDAY($C$3,1)+2))/7+1</f>
        <v>Week 6</v>
      </c>
      <c r="AP6" s="30"/>
      <c r="AQ6" s="30"/>
      <c r="AR6" s="30"/>
      <c r="AS6" s="30"/>
      <c r="AT6" s="30"/>
      <c r="AU6" s="31"/>
      <c r="AV6" s="35" t="str">
        <f>"Week "&amp;(AV5-($C$3-WEEKDAY($C$3,1)+2))/7+1</f>
        <v>Week 7</v>
      </c>
      <c r="AW6" s="30"/>
      <c r="AX6" s="30"/>
      <c r="AY6" s="30"/>
      <c r="AZ6" s="30"/>
      <c r="BA6" s="30"/>
      <c r="BB6" s="31"/>
      <c r="BC6" s="35" t="str">
        <f>"Week "&amp;(BC5-($C$3-WEEKDAY($C$3,1)+2))/7+1</f>
        <v>Week 8</v>
      </c>
      <c r="BD6" s="30"/>
      <c r="BE6" s="30"/>
      <c r="BF6" s="30"/>
      <c r="BG6" s="30"/>
    </row>
    <row r="7" spans="1:59" ht="31" customHeight="1" thickBot="1">
      <c r="A7" s="36" t="s">
        <v>4</v>
      </c>
      <c r="B7" s="37" t="s">
        <v>5</v>
      </c>
      <c r="C7" s="37" t="s">
        <v>6</v>
      </c>
      <c r="D7" s="37" t="s">
        <v>7</v>
      </c>
      <c r="E7" s="38"/>
      <c r="F7" s="16" t="str">
        <f t="shared" ref="F7" si="3">LEFT(TEXT(F5,"ddd"),1)</f>
        <v>M</v>
      </c>
      <c r="G7" s="16" t="str">
        <f t="shared" ref="G7:AO7" si="4">LEFT(TEXT(G5,"ddd"),1)</f>
        <v>T</v>
      </c>
      <c r="H7" s="16" t="str">
        <f t="shared" si="4"/>
        <v>W</v>
      </c>
      <c r="I7" s="16" t="str">
        <f t="shared" si="4"/>
        <v>T</v>
      </c>
      <c r="J7" s="16" t="str">
        <f t="shared" si="4"/>
        <v>F</v>
      </c>
      <c r="K7" s="16" t="str">
        <f t="shared" si="4"/>
        <v>S</v>
      </c>
      <c r="L7" s="16" t="str">
        <f t="shared" si="4"/>
        <v>S</v>
      </c>
      <c r="M7" s="16" t="str">
        <f t="shared" si="4"/>
        <v>M</v>
      </c>
      <c r="N7" s="16" t="str">
        <f t="shared" si="4"/>
        <v>T</v>
      </c>
      <c r="O7" s="16" t="str">
        <f t="shared" si="4"/>
        <v>W</v>
      </c>
      <c r="P7" s="16" t="str">
        <f t="shared" si="4"/>
        <v>T</v>
      </c>
      <c r="Q7" s="16" t="str">
        <f t="shared" si="4"/>
        <v>F</v>
      </c>
      <c r="R7" s="16" t="str">
        <f t="shared" si="4"/>
        <v>S</v>
      </c>
      <c r="S7" s="16" t="str">
        <f t="shared" si="4"/>
        <v>S</v>
      </c>
      <c r="T7" s="16" t="str">
        <f t="shared" si="4"/>
        <v>M</v>
      </c>
      <c r="U7" s="16" t="str">
        <f t="shared" si="4"/>
        <v>T</v>
      </c>
      <c r="V7" s="16" t="str">
        <f t="shared" si="4"/>
        <v>W</v>
      </c>
      <c r="W7" s="16" t="str">
        <f t="shared" si="4"/>
        <v>T</v>
      </c>
      <c r="X7" s="16" t="str">
        <f t="shared" si="4"/>
        <v>F</v>
      </c>
      <c r="Y7" s="16" t="str">
        <f t="shared" si="4"/>
        <v>S</v>
      </c>
      <c r="Z7" s="16" t="str">
        <f t="shared" si="4"/>
        <v>S</v>
      </c>
      <c r="AA7" s="16" t="str">
        <f t="shared" si="4"/>
        <v>M</v>
      </c>
      <c r="AB7" s="16" t="str">
        <f t="shared" si="4"/>
        <v>T</v>
      </c>
      <c r="AC7" s="16" t="str">
        <f t="shared" si="4"/>
        <v>W</v>
      </c>
      <c r="AD7" s="16" t="str">
        <f t="shared" si="4"/>
        <v>T</v>
      </c>
      <c r="AE7" s="16" t="str">
        <f t="shared" si="4"/>
        <v>F</v>
      </c>
      <c r="AF7" s="16" t="str">
        <f t="shared" si="4"/>
        <v>S</v>
      </c>
      <c r="AG7" s="16" t="str">
        <f t="shared" si="4"/>
        <v>S</v>
      </c>
      <c r="AH7" s="16" t="str">
        <f t="shared" si="4"/>
        <v>M</v>
      </c>
      <c r="AI7" s="16" t="str">
        <f t="shared" si="4"/>
        <v>T</v>
      </c>
      <c r="AJ7" s="16" t="str">
        <f t="shared" si="4"/>
        <v>W</v>
      </c>
      <c r="AK7" s="16" t="str">
        <f t="shared" si="4"/>
        <v>T</v>
      </c>
      <c r="AL7" s="16" t="str">
        <f t="shared" si="4"/>
        <v>F</v>
      </c>
      <c r="AM7" s="16" t="str">
        <f t="shared" si="4"/>
        <v>S</v>
      </c>
      <c r="AN7" s="16" t="str">
        <f t="shared" si="4"/>
        <v>S</v>
      </c>
      <c r="AO7" s="16" t="str">
        <f t="shared" si="4"/>
        <v>M</v>
      </c>
      <c r="AP7" s="16" t="str">
        <f t="shared" ref="AP7:BG7" si="5">LEFT(TEXT(AP5,"ddd"),1)</f>
        <v>T</v>
      </c>
      <c r="AQ7" s="16" t="str">
        <f t="shared" si="5"/>
        <v>W</v>
      </c>
      <c r="AR7" s="16" t="str">
        <f t="shared" si="5"/>
        <v>T</v>
      </c>
      <c r="AS7" s="16" t="str">
        <f t="shared" si="5"/>
        <v>F</v>
      </c>
      <c r="AT7" s="16" t="str">
        <f t="shared" si="5"/>
        <v>S</v>
      </c>
      <c r="AU7" s="16" t="str">
        <f t="shared" si="5"/>
        <v>S</v>
      </c>
      <c r="AV7" s="16" t="str">
        <f t="shared" si="5"/>
        <v>M</v>
      </c>
      <c r="AW7" s="16" t="str">
        <f t="shared" si="5"/>
        <v>T</v>
      </c>
      <c r="AX7" s="16" t="str">
        <f t="shared" si="5"/>
        <v>W</v>
      </c>
      <c r="AY7" s="16" t="str">
        <f t="shared" si="5"/>
        <v>T</v>
      </c>
      <c r="AZ7" s="16" t="str">
        <f t="shared" si="5"/>
        <v>F</v>
      </c>
      <c r="BA7" s="16" t="str">
        <f t="shared" si="5"/>
        <v>S</v>
      </c>
      <c r="BB7" s="16" t="str">
        <f t="shared" si="5"/>
        <v>S</v>
      </c>
      <c r="BC7" s="16" t="str">
        <f t="shared" si="5"/>
        <v>M</v>
      </c>
      <c r="BD7" s="16" t="str">
        <f t="shared" si="5"/>
        <v>T</v>
      </c>
      <c r="BE7" s="16" t="str">
        <f t="shared" si="5"/>
        <v>W</v>
      </c>
      <c r="BF7" s="16" t="str">
        <f t="shared" si="5"/>
        <v>T</v>
      </c>
      <c r="BG7" s="16" t="str">
        <f t="shared" si="5"/>
        <v>F</v>
      </c>
    </row>
    <row r="8" spans="1:59" ht="15.75" hidden="1" customHeight="1">
      <c r="A8" s="25"/>
      <c r="B8" s="18"/>
      <c r="C8" s="19"/>
      <c r="D8" s="20"/>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row>
    <row r="9" spans="1:59" s="1" customFormat="1" ht="30" customHeight="1">
      <c r="A9" s="26" t="s">
        <v>17</v>
      </c>
      <c r="B9" s="21"/>
      <c r="C9" s="19"/>
      <c r="D9" s="20"/>
      <c r="E9" s="17"/>
      <c r="F9" s="23" t="str">
        <f t="shared" ref="F9:O11" si="6">IF(AND($B9="Goal",F$5&gt;=$C9,F$5&lt;=$C9+$D9-1),2,IF(AND($B9="Milestone",F$5&gt;=$C9,F$5&lt;=$C9+$D9-1),1,""))</f>
        <v/>
      </c>
      <c r="G9" s="23" t="str">
        <f t="shared" si="6"/>
        <v/>
      </c>
      <c r="H9" s="23" t="str">
        <f t="shared" si="6"/>
        <v/>
      </c>
      <c r="I9" s="23" t="str">
        <f t="shared" si="6"/>
        <v/>
      </c>
      <c r="J9" s="23" t="str">
        <f t="shared" si="6"/>
        <v/>
      </c>
      <c r="K9" s="23" t="str">
        <f t="shared" si="6"/>
        <v/>
      </c>
      <c r="L9" s="23" t="str">
        <f t="shared" si="6"/>
        <v/>
      </c>
      <c r="M9" s="23" t="str">
        <f t="shared" si="6"/>
        <v/>
      </c>
      <c r="N9" s="23" t="str">
        <f t="shared" si="6"/>
        <v/>
      </c>
      <c r="O9" s="23" t="str">
        <f t="shared" si="6"/>
        <v/>
      </c>
      <c r="P9" s="23" t="str">
        <f t="shared" ref="P9:Y11" si="7">IF(AND($B9="Goal",P$5&gt;=$C9,P$5&lt;=$C9+$D9-1),2,IF(AND($B9="Milestone",P$5&gt;=$C9,P$5&lt;=$C9+$D9-1),1,""))</f>
        <v/>
      </c>
      <c r="Q9" s="23" t="str">
        <f t="shared" si="7"/>
        <v/>
      </c>
      <c r="R9" s="23" t="str">
        <f t="shared" si="7"/>
        <v/>
      </c>
      <c r="S9" s="23" t="str">
        <f t="shared" si="7"/>
        <v/>
      </c>
      <c r="T9" s="23" t="str">
        <f t="shared" si="7"/>
        <v/>
      </c>
      <c r="U9" s="23" t="str">
        <f t="shared" si="7"/>
        <v/>
      </c>
      <c r="V9" s="23" t="str">
        <f t="shared" si="7"/>
        <v/>
      </c>
      <c r="W9" s="23" t="str">
        <f t="shared" si="7"/>
        <v/>
      </c>
      <c r="X9" s="23" t="str">
        <f t="shared" si="7"/>
        <v/>
      </c>
      <c r="Y9" s="23" t="str">
        <f t="shared" si="7"/>
        <v/>
      </c>
      <c r="Z9" s="23" t="str">
        <f t="shared" ref="Z9:AI11" si="8">IF(AND($B9="Goal",Z$5&gt;=$C9,Z$5&lt;=$C9+$D9-1),2,IF(AND($B9="Milestone",Z$5&gt;=$C9,Z$5&lt;=$C9+$D9-1),1,""))</f>
        <v/>
      </c>
      <c r="AA9" s="23" t="str">
        <f t="shared" si="8"/>
        <v/>
      </c>
      <c r="AB9" s="23" t="str">
        <f t="shared" si="8"/>
        <v/>
      </c>
      <c r="AC9" s="23" t="str">
        <f t="shared" si="8"/>
        <v/>
      </c>
      <c r="AD9" s="23" t="str">
        <f t="shared" si="8"/>
        <v/>
      </c>
      <c r="AE9" s="23" t="str">
        <f t="shared" si="8"/>
        <v/>
      </c>
      <c r="AF9" s="23" t="str">
        <f t="shared" si="8"/>
        <v/>
      </c>
      <c r="AG9" s="23" t="str">
        <f t="shared" si="8"/>
        <v/>
      </c>
      <c r="AH9" s="23" t="str">
        <f t="shared" si="8"/>
        <v/>
      </c>
      <c r="AI9" s="23" t="str">
        <f t="shared" si="8"/>
        <v/>
      </c>
      <c r="AJ9" s="23" t="str">
        <f t="shared" ref="AJ9:AS11" si="9">IF(AND($B9="Goal",AJ$5&gt;=$C9,AJ$5&lt;=$C9+$D9-1),2,IF(AND($B9="Milestone",AJ$5&gt;=$C9,AJ$5&lt;=$C9+$D9-1),1,""))</f>
        <v/>
      </c>
      <c r="AK9" s="23" t="str">
        <f t="shared" si="9"/>
        <v/>
      </c>
      <c r="AL9" s="23" t="str">
        <f t="shared" si="9"/>
        <v/>
      </c>
      <c r="AM9" s="23" t="str">
        <f t="shared" si="9"/>
        <v/>
      </c>
      <c r="AN9" s="23" t="str">
        <f t="shared" si="9"/>
        <v/>
      </c>
      <c r="AO9" s="23" t="str">
        <f t="shared" si="9"/>
        <v/>
      </c>
      <c r="AP9" s="23" t="str">
        <f t="shared" si="9"/>
        <v/>
      </c>
      <c r="AQ9" s="23" t="str">
        <f t="shared" si="9"/>
        <v/>
      </c>
      <c r="AR9" s="23" t="str">
        <f t="shared" si="9"/>
        <v/>
      </c>
      <c r="AS9" s="23" t="str">
        <f t="shared" si="9"/>
        <v/>
      </c>
      <c r="AT9" s="23" t="str">
        <f t="shared" ref="AT9:BC11" si="10">IF(AND($B9="Goal",AT$5&gt;=$C9,AT$5&lt;=$C9+$D9-1),2,IF(AND($B9="Milestone",AT$5&gt;=$C9,AT$5&lt;=$C9+$D9-1),1,""))</f>
        <v/>
      </c>
      <c r="AU9" s="23" t="str">
        <f t="shared" si="10"/>
        <v/>
      </c>
      <c r="AV9" s="23" t="str">
        <f t="shared" si="10"/>
        <v/>
      </c>
      <c r="AW9" s="23" t="str">
        <f t="shared" si="10"/>
        <v/>
      </c>
      <c r="AX9" s="23" t="str">
        <f t="shared" si="10"/>
        <v/>
      </c>
      <c r="AY9" s="23" t="str">
        <f t="shared" si="10"/>
        <v/>
      </c>
      <c r="AZ9" s="23" t="str">
        <f t="shared" si="10"/>
        <v/>
      </c>
      <c r="BA9" s="23" t="str">
        <f t="shared" si="10"/>
        <v/>
      </c>
      <c r="BB9" s="23" t="str">
        <f t="shared" si="10"/>
        <v/>
      </c>
      <c r="BC9" s="23" t="str">
        <f t="shared" si="10"/>
        <v/>
      </c>
      <c r="BD9" s="23" t="str">
        <f t="shared" ref="BD9:BG11" si="11">IF(AND($B9="Goal",BD$5&gt;=$C9,BD$5&lt;=$C9+$D9-1),2,IF(AND($B9="Milestone",BD$5&gt;=$C9,BD$5&lt;=$C9+$D9-1),1,""))</f>
        <v/>
      </c>
      <c r="BE9" s="23" t="str">
        <f t="shared" si="11"/>
        <v/>
      </c>
      <c r="BF9" s="23" t="str">
        <f t="shared" si="11"/>
        <v/>
      </c>
      <c r="BG9" s="23" t="str">
        <f t="shared" si="11"/>
        <v/>
      </c>
    </row>
    <row r="10" spans="1:59" s="1" customFormat="1" ht="30" customHeight="1">
      <c r="A10" s="25" t="s">
        <v>15</v>
      </c>
      <c r="B10" s="21" t="s">
        <v>8</v>
      </c>
      <c r="C10" s="19">
        <v>43595</v>
      </c>
      <c r="D10" s="20">
        <v>1</v>
      </c>
      <c r="E10" s="17"/>
      <c r="F10" s="23" t="str">
        <f t="shared" ref="F10:O13" si="12">IF(AND($B10="Goal",F$5&gt;=$C10,F$5&lt;=$C10+$D10-1),2,IF(AND($B10="Milestone",F$5&gt;=$C10,F$5&lt;=$C10+$D10-1),1,""))</f>
        <v/>
      </c>
      <c r="G10" s="23" t="str">
        <f t="shared" si="12"/>
        <v/>
      </c>
      <c r="H10" s="23" t="str">
        <f t="shared" si="12"/>
        <v/>
      </c>
      <c r="I10" s="23" t="str">
        <f t="shared" si="12"/>
        <v/>
      </c>
      <c r="J10" s="23">
        <f t="shared" si="12"/>
        <v>1</v>
      </c>
      <c r="K10" s="23" t="str">
        <f t="shared" si="12"/>
        <v/>
      </c>
      <c r="L10" s="23" t="str">
        <f t="shared" si="12"/>
        <v/>
      </c>
      <c r="M10" s="23" t="str">
        <f t="shared" si="12"/>
        <v/>
      </c>
      <c r="N10" s="23" t="str">
        <f t="shared" si="12"/>
        <v/>
      </c>
      <c r="O10" s="23" t="str">
        <f t="shared" si="12"/>
        <v/>
      </c>
      <c r="P10" s="23" t="str">
        <f t="shared" ref="P10:Y13" si="13">IF(AND($B10="Goal",P$5&gt;=$C10,P$5&lt;=$C10+$D10-1),2,IF(AND($B10="Milestone",P$5&gt;=$C10,P$5&lt;=$C10+$D10-1),1,""))</f>
        <v/>
      </c>
      <c r="Q10" s="23" t="str">
        <f t="shared" si="13"/>
        <v/>
      </c>
      <c r="R10" s="23" t="str">
        <f t="shared" si="13"/>
        <v/>
      </c>
      <c r="S10" s="23" t="str">
        <f t="shared" si="13"/>
        <v/>
      </c>
      <c r="T10" s="23" t="str">
        <f t="shared" si="13"/>
        <v/>
      </c>
      <c r="U10" s="23" t="str">
        <f t="shared" si="13"/>
        <v/>
      </c>
      <c r="V10" s="23" t="str">
        <f t="shared" si="13"/>
        <v/>
      </c>
      <c r="W10" s="23" t="str">
        <f t="shared" si="13"/>
        <v/>
      </c>
      <c r="X10" s="23" t="str">
        <f t="shared" si="13"/>
        <v/>
      </c>
      <c r="Y10" s="23" t="str">
        <f t="shared" si="13"/>
        <v/>
      </c>
      <c r="Z10" s="23" t="str">
        <f t="shared" ref="Z10:AI13" si="14">IF(AND($B10="Goal",Z$5&gt;=$C10,Z$5&lt;=$C10+$D10-1),2,IF(AND($B10="Milestone",Z$5&gt;=$C10,Z$5&lt;=$C10+$D10-1),1,""))</f>
        <v/>
      </c>
      <c r="AA10" s="23" t="str">
        <f t="shared" si="14"/>
        <v/>
      </c>
      <c r="AB10" s="23" t="str">
        <f t="shared" si="14"/>
        <v/>
      </c>
      <c r="AC10" s="23" t="str">
        <f t="shared" si="14"/>
        <v/>
      </c>
      <c r="AD10" s="23" t="str">
        <f t="shared" si="14"/>
        <v/>
      </c>
      <c r="AE10" s="23" t="str">
        <f t="shared" si="14"/>
        <v/>
      </c>
      <c r="AF10" s="23" t="str">
        <f t="shared" si="14"/>
        <v/>
      </c>
      <c r="AG10" s="23" t="str">
        <f t="shared" si="14"/>
        <v/>
      </c>
      <c r="AH10" s="23" t="str">
        <f t="shared" si="14"/>
        <v/>
      </c>
      <c r="AI10" s="23" t="str">
        <f t="shared" si="14"/>
        <v/>
      </c>
      <c r="AJ10" s="23" t="str">
        <f t="shared" ref="AJ10:AS13" si="15">IF(AND($B10="Goal",AJ$5&gt;=$C10,AJ$5&lt;=$C10+$D10-1),2,IF(AND($B10="Milestone",AJ$5&gt;=$C10,AJ$5&lt;=$C10+$D10-1),1,""))</f>
        <v/>
      </c>
      <c r="AK10" s="23" t="str">
        <f t="shared" si="15"/>
        <v/>
      </c>
      <c r="AL10" s="23" t="str">
        <f t="shared" si="15"/>
        <v/>
      </c>
      <c r="AM10" s="23" t="str">
        <f t="shared" si="15"/>
        <v/>
      </c>
      <c r="AN10" s="23" t="str">
        <f t="shared" si="15"/>
        <v/>
      </c>
      <c r="AO10" s="23" t="str">
        <f t="shared" si="15"/>
        <v/>
      </c>
      <c r="AP10" s="23" t="str">
        <f t="shared" si="15"/>
        <v/>
      </c>
      <c r="AQ10" s="23" t="str">
        <f t="shared" si="15"/>
        <v/>
      </c>
      <c r="AR10" s="23" t="str">
        <f t="shared" si="15"/>
        <v/>
      </c>
      <c r="AS10" s="23" t="str">
        <f t="shared" si="15"/>
        <v/>
      </c>
      <c r="AT10" s="23" t="str">
        <f t="shared" ref="AT10:BD13" si="16">IF(AND($B10="Goal",AT$5&gt;=$C10,AT$5&lt;=$C10+$D10-1),2,IF(AND($B10="Milestone",AT$5&gt;=$C10,AT$5&lt;=$C10+$D10-1),1,""))</f>
        <v/>
      </c>
      <c r="AU10" s="23" t="str">
        <f t="shared" si="16"/>
        <v/>
      </c>
      <c r="AV10" s="23" t="str">
        <f t="shared" si="16"/>
        <v/>
      </c>
      <c r="AW10" s="23" t="str">
        <f t="shared" si="16"/>
        <v/>
      </c>
      <c r="AX10" s="23" t="str">
        <f t="shared" si="16"/>
        <v/>
      </c>
      <c r="AY10" s="23" t="str">
        <f t="shared" si="16"/>
        <v/>
      </c>
      <c r="AZ10" s="23" t="str">
        <f t="shared" si="16"/>
        <v/>
      </c>
      <c r="BA10" s="23" t="str">
        <f t="shared" si="16"/>
        <v/>
      </c>
      <c r="BB10" s="23" t="str">
        <f t="shared" si="16"/>
        <v/>
      </c>
      <c r="BC10" s="23" t="str">
        <f t="shared" si="16"/>
        <v/>
      </c>
      <c r="BD10" s="23" t="str">
        <f t="shared" si="16"/>
        <v/>
      </c>
      <c r="BE10" s="23" t="str">
        <f>IF(AND($B10="Goal",BE$5&gt;=$C10,BE$5&lt;=$C10+$D10-1),2,IF(AND($B10="Milestone",BE$5&gt;=$C10,BE$5&lt;=$C10+$D10-1),1,""))</f>
        <v/>
      </c>
      <c r="BF10" s="23" t="str">
        <f t="shared" ref="BF10:BG13" si="17">IF(AND($B10="Goal",BF$5&gt;=$C10,BF$5&lt;=$C10+$D10-1),2,IF(AND($B10="Milestone",BF$5&gt;=$C10,BF$5&lt;=$C10+$D10-1),1,""))</f>
        <v/>
      </c>
      <c r="BG10" s="23" t="str">
        <f t="shared" si="17"/>
        <v/>
      </c>
    </row>
    <row r="11" spans="1:59" s="1" customFormat="1" ht="30" customHeight="1">
      <c r="A11" s="25" t="s">
        <v>20</v>
      </c>
      <c r="B11" s="21" t="s">
        <v>8</v>
      </c>
      <c r="C11" s="40">
        <v>43619</v>
      </c>
      <c r="D11" s="20">
        <v>1</v>
      </c>
      <c r="E11" s="17"/>
      <c r="F11" s="23" t="str">
        <f t="shared" si="6"/>
        <v/>
      </c>
      <c r="G11" s="23" t="str">
        <f t="shared" si="6"/>
        <v/>
      </c>
      <c r="H11" s="23" t="str">
        <f t="shared" si="6"/>
        <v/>
      </c>
      <c r="I11" s="23" t="str">
        <f t="shared" si="6"/>
        <v/>
      </c>
      <c r="J11" s="23" t="str">
        <f t="shared" si="6"/>
        <v/>
      </c>
      <c r="K11" s="23" t="str">
        <f t="shared" si="6"/>
        <v/>
      </c>
      <c r="L11" s="23" t="str">
        <f t="shared" si="6"/>
        <v/>
      </c>
      <c r="M11" s="23" t="str">
        <f t="shared" si="6"/>
        <v/>
      </c>
      <c r="N11" s="23" t="str">
        <f t="shared" si="6"/>
        <v/>
      </c>
      <c r="O11" s="23" t="str">
        <f t="shared" si="6"/>
        <v/>
      </c>
      <c r="P11" s="23" t="str">
        <f t="shared" si="7"/>
        <v/>
      </c>
      <c r="Q11" s="23" t="str">
        <f t="shared" si="7"/>
        <v/>
      </c>
      <c r="R11" s="23" t="str">
        <f t="shared" si="7"/>
        <v/>
      </c>
      <c r="S11" s="23" t="str">
        <f t="shared" si="7"/>
        <v/>
      </c>
      <c r="T11" s="23" t="str">
        <f t="shared" si="7"/>
        <v/>
      </c>
      <c r="U11" s="23" t="str">
        <f t="shared" si="7"/>
        <v/>
      </c>
      <c r="V11" s="23" t="str">
        <f t="shared" si="7"/>
        <v/>
      </c>
      <c r="W11" s="23" t="str">
        <f t="shared" si="7"/>
        <v/>
      </c>
      <c r="X11" s="23" t="str">
        <f t="shared" si="7"/>
        <v/>
      </c>
      <c r="Y11" s="23" t="str">
        <f t="shared" si="7"/>
        <v/>
      </c>
      <c r="Z11" s="23" t="str">
        <f t="shared" si="8"/>
        <v/>
      </c>
      <c r="AA11" s="23" t="str">
        <f t="shared" si="8"/>
        <v/>
      </c>
      <c r="AB11" s="23" t="str">
        <f t="shared" si="8"/>
        <v/>
      </c>
      <c r="AC11" s="23" t="str">
        <f t="shared" si="8"/>
        <v/>
      </c>
      <c r="AD11" s="23" t="str">
        <f t="shared" si="8"/>
        <v/>
      </c>
      <c r="AE11" s="23" t="str">
        <f t="shared" si="8"/>
        <v/>
      </c>
      <c r="AF11" s="23" t="str">
        <f t="shared" si="8"/>
        <v/>
      </c>
      <c r="AG11" s="23" t="str">
        <f t="shared" si="8"/>
        <v/>
      </c>
      <c r="AH11" s="23">
        <f t="shared" si="8"/>
        <v>1</v>
      </c>
      <c r="AI11" s="23" t="str">
        <f t="shared" si="8"/>
        <v/>
      </c>
      <c r="AJ11" s="23" t="str">
        <f t="shared" si="9"/>
        <v/>
      </c>
      <c r="AK11" s="23" t="str">
        <f t="shared" si="9"/>
        <v/>
      </c>
      <c r="AL11" s="23" t="str">
        <f t="shared" si="9"/>
        <v/>
      </c>
      <c r="AM11" s="23" t="str">
        <f t="shared" si="9"/>
        <v/>
      </c>
      <c r="AN11" s="23" t="str">
        <f t="shared" si="9"/>
        <v/>
      </c>
      <c r="AO11" s="23" t="str">
        <f t="shared" si="9"/>
        <v/>
      </c>
      <c r="AP11" s="23" t="str">
        <f t="shared" si="9"/>
        <v/>
      </c>
      <c r="AQ11" s="23" t="str">
        <f t="shared" si="9"/>
        <v/>
      </c>
      <c r="AR11" s="23" t="str">
        <f t="shared" si="9"/>
        <v/>
      </c>
      <c r="AS11" s="23" t="str">
        <f t="shared" si="9"/>
        <v/>
      </c>
      <c r="AT11" s="23" t="str">
        <f t="shared" si="10"/>
        <v/>
      </c>
      <c r="AU11" s="23" t="str">
        <f t="shared" si="10"/>
        <v/>
      </c>
      <c r="AV11" s="23" t="str">
        <f t="shared" si="10"/>
        <v/>
      </c>
      <c r="AW11" s="23" t="str">
        <f t="shared" si="10"/>
        <v/>
      </c>
      <c r="AX11" s="23" t="str">
        <f t="shared" si="10"/>
        <v/>
      </c>
      <c r="AY11" s="23" t="str">
        <f t="shared" si="10"/>
        <v/>
      </c>
      <c r="AZ11" s="23" t="str">
        <f t="shared" si="10"/>
        <v/>
      </c>
      <c r="BA11" s="23" t="str">
        <f t="shared" si="10"/>
        <v/>
      </c>
      <c r="BB11" s="23" t="str">
        <f t="shared" si="10"/>
        <v/>
      </c>
      <c r="BC11" s="23" t="str">
        <f t="shared" si="10"/>
        <v/>
      </c>
      <c r="BD11" s="23" t="str">
        <f t="shared" si="11"/>
        <v/>
      </c>
      <c r="BE11" s="23" t="str">
        <f t="shared" si="11"/>
        <v/>
      </c>
      <c r="BF11" s="23" t="str">
        <f t="shared" si="11"/>
        <v/>
      </c>
      <c r="BG11" s="23" t="str">
        <f t="shared" si="11"/>
        <v/>
      </c>
    </row>
    <row r="12" spans="1:59" s="1" customFormat="1" ht="30" customHeight="1">
      <c r="A12" s="25" t="s">
        <v>22</v>
      </c>
      <c r="B12" s="21" t="s">
        <v>8</v>
      </c>
      <c r="C12" s="40">
        <v>43636</v>
      </c>
      <c r="D12" s="20">
        <v>1</v>
      </c>
      <c r="E12" s="17"/>
      <c r="F12" s="23" t="str">
        <f t="shared" si="12"/>
        <v/>
      </c>
      <c r="G12" s="23" t="str">
        <f t="shared" si="12"/>
        <v/>
      </c>
      <c r="H12" s="23" t="str">
        <f t="shared" si="12"/>
        <v/>
      </c>
      <c r="I12" s="23" t="str">
        <f t="shared" si="12"/>
        <v/>
      </c>
      <c r="J12" s="23" t="str">
        <f t="shared" si="12"/>
        <v/>
      </c>
      <c r="K12" s="23" t="str">
        <f t="shared" si="12"/>
        <v/>
      </c>
      <c r="L12" s="23" t="str">
        <f t="shared" si="12"/>
        <v/>
      </c>
      <c r="M12" s="23" t="str">
        <f t="shared" si="12"/>
        <v/>
      </c>
      <c r="N12" s="23" t="str">
        <f t="shared" si="12"/>
        <v/>
      </c>
      <c r="O12" s="23" t="str">
        <f t="shared" si="12"/>
        <v/>
      </c>
      <c r="P12" s="23" t="str">
        <f t="shared" si="13"/>
        <v/>
      </c>
      <c r="Q12" s="23" t="str">
        <f t="shared" si="13"/>
        <v/>
      </c>
      <c r="R12" s="23" t="str">
        <f t="shared" si="13"/>
        <v/>
      </c>
      <c r="S12" s="23" t="str">
        <f t="shared" si="13"/>
        <v/>
      </c>
      <c r="T12" s="23" t="str">
        <f t="shared" si="13"/>
        <v/>
      </c>
      <c r="U12" s="23" t="str">
        <f t="shared" si="13"/>
        <v/>
      </c>
      <c r="V12" s="23" t="str">
        <f t="shared" si="13"/>
        <v/>
      </c>
      <c r="W12" s="23" t="str">
        <f t="shared" si="13"/>
        <v/>
      </c>
      <c r="X12" s="23" t="str">
        <f t="shared" si="13"/>
        <v/>
      </c>
      <c r="Y12" s="23" t="str">
        <f t="shared" si="13"/>
        <v/>
      </c>
      <c r="Z12" s="23" t="str">
        <f t="shared" si="14"/>
        <v/>
      </c>
      <c r="AA12" s="23" t="str">
        <f t="shared" si="14"/>
        <v/>
      </c>
      <c r="AB12" s="23" t="str">
        <f t="shared" si="14"/>
        <v/>
      </c>
      <c r="AC12" s="23" t="str">
        <f t="shared" si="14"/>
        <v/>
      </c>
      <c r="AD12" s="23" t="str">
        <f t="shared" si="14"/>
        <v/>
      </c>
      <c r="AE12" s="23" t="str">
        <f t="shared" si="14"/>
        <v/>
      </c>
      <c r="AF12" s="23" t="str">
        <f t="shared" si="14"/>
        <v/>
      </c>
      <c r="AG12" s="23" t="str">
        <f t="shared" si="14"/>
        <v/>
      </c>
      <c r="AH12" s="23" t="str">
        <f t="shared" si="14"/>
        <v/>
      </c>
      <c r="AI12" s="23" t="str">
        <f t="shared" si="14"/>
        <v/>
      </c>
      <c r="AJ12" s="23" t="str">
        <f t="shared" si="15"/>
        <v/>
      </c>
      <c r="AK12" s="23" t="str">
        <f t="shared" si="15"/>
        <v/>
      </c>
      <c r="AL12" s="23" t="str">
        <f t="shared" si="15"/>
        <v/>
      </c>
      <c r="AM12" s="23" t="str">
        <f t="shared" si="15"/>
        <v/>
      </c>
      <c r="AN12" s="23" t="str">
        <f t="shared" si="15"/>
        <v/>
      </c>
      <c r="AO12" s="23" t="str">
        <f t="shared" si="15"/>
        <v/>
      </c>
      <c r="AP12" s="23" t="str">
        <f t="shared" si="15"/>
        <v/>
      </c>
      <c r="AQ12" s="23" t="str">
        <f t="shared" si="15"/>
        <v/>
      </c>
      <c r="AR12" s="23" t="str">
        <f t="shared" si="15"/>
        <v/>
      </c>
      <c r="AS12" s="23" t="str">
        <f t="shared" si="15"/>
        <v/>
      </c>
      <c r="AT12" s="23" t="str">
        <f t="shared" si="16"/>
        <v/>
      </c>
      <c r="AU12" s="23" t="str">
        <f t="shared" si="16"/>
        <v/>
      </c>
      <c r="AV12" s="23" t="str">
        <f t="shared" si="16"/>
        <v/>
      </c>
      <c r="AW12" s="23" t="str">
        <f t="shared" si="16"/>
        <v/>
      </c>
      <c r="AX12" s="23" t="str">
        <f t="shared" si="16"/>
        <v/>
      </c>
      <c r="AY12" s="23">
        <f t="shared" si="16"/>
        <v>1</v>
      </c>
      <c r="AZ12" s="23" t="str">
        <f t="shared" si="16"/>
        <v/>
      </c>
      <c r="BA12" s="23" t="str">
        <f t="shared" si="16"/>
        <v/>
      </c>
      <c r="BB12" s="23" t="str">
        <f t="shared" si="16"/>
        <v/>
      </c>
      <c r="BC12" s="23" t="str">
        <f t="shared" si="16"/>
        <v/>
      </c>
      <c r="BD12" s="23" t="str">
        <f t="shared" si="16"/>
        <v/>
      </c>
      <c r="BE12" s="23"/>
      <c r="BF12" s="23" t="str">
        <f t="shared" si="17"/>
        <v/>
      </c>
      <c r="BG12" s="23" t="str">
        <f t="shared" si="17"/>
        <v/>
      </c>
    </row>
    <row r="13" spans="1:59" s="1" customFormat="1" ht="30" customHeight="1">
      <c r="A13" s="25" t="s">
        <v>21</v>
      </c>
      <c r="B13" s="21" t="s">
        <v>8</v>
      </c>
      <c r="C13" s="40">
        <v>43643</v>
      </c>
      <c r="D13" s="20">
        <v>1</v>
      </c>
      <c r="E13" s="17"/>
      <c r="F13" s="23" t="str">
        <f t="shared" si="12"/>
        <v/>
      </c>
      <c r="G13" s="23" t="str">
        <f t="shared" si="12"/>
        <v/>
      </c>
      <c r="H13" s="23" t="str">
        <f t="shared" si="12"/>
        <v/>
      </c>
      <c r="I13" s="23" t="str">
        <f t="shared" si="12"/>
        <v/>
      </c>
      <c r="J13" s="23" t="str">
        <f t="shared" si="12"/>
        <v/>
      </c>
      <c r="K13" s="23" t="str">
        <f t="shared" si="12"/>
        <v/>
      </c>
      <c r="L13" s="23" t="str">
        <f t="shared" si="12"/>
        <v/>
      </c>
      <c r="M13" s="23" t="str">
        <f t="shared" si="12"/>
        <v/>
      </c>
      <c r="N13" s="23" t="str">
        <f t="shared" si="12"/>
        <v/>
      </c>
      <c r="O13" s="23" t="str">
        <f t="shared" si="12"/>
        <v/>
      </c>
      <c r="P13" s="23" t="str">
        <f t="shared" si="13"/>
        <v/>
      </c>
      <c r="Q13" s="23" t="str">
        <f t="shared" si="13"/>
        <v/>
      </c>
      <c r="R13" s="23" t="str">
        <f t="shared" si="13"/>
        <v/>
      </c>
      <c r="S13" s="23" t="str">
        <f t="shared" si="13"/>
        <v/>
      </c>
      <c r="T13" s="23" t="str">
        <f t="shared" si="13"/>
        <v/>
      </c>
      <c r="U13" s="23" t="str">
        <f t="shared" si="13"/>
        <v/>
      </c>
      <c r="V13" s="23" t="str">
        <f t="shared" si="13"/>
        <v/>
      </c>
      <c r="W13" s="23" t="str">
        <f t="shared" si="13"/>
        <v/>
      </c>
      <c r="X13" s="23" t="str">
        <f t="shared" si="13"/>
        <v/>
      </c>
      <c r="Y13" s="23" t="str">
        <f t="shared" si="13"/>
        <v/>
      </c>
      <c r="Z13" s="23" t="str">
        <f t="shared" si="14"/>
        <v/>
      </c>
      <c r="AA13" s="23" t="str">
        <f t="shared" si="14"/>
        <v/>
      </c>
      <c r="AB13" s="23" t="str">
        <f t="shared" si="14"/>
        <v/>
      </c>
      <c r="AC13" s="23" t="str">
        <f t="shared" si="14"/>
        <v/>
      </c>
      <c r="AD13" s="23" t="str">
        <f t="shared" si="14"/>
        <v/>
      </c>
      <c r="AE13" s="23" t="str">
        <f t="shared" si="14"/>
        <v/>
      </c>
      <c r="AF13" s="23" t="str">
        <f t="shared" si="14"/>
        <v/>
      </c>
      <c r="AG13" s="23" t="str">
        <f t="shared" si="14"/>
        <v/>
      </c>
      <c r="AH13" s="23" t="str">
        <f t="shared" si="14"/>
        <v/>
      </c>
      <c r="AI13" s="23" t="str">
        <f t="shared" si="14"/>
        <v/>
      </c>
      <c r="AJ13" s="23" t="str">
        <f t="shared" si="15"/>
        <v/>
      </c>
      <c r="AK13" s="23" t="str">
        <f t="shared" si="15"/>
        <v/>
      </c>
      <c r="AL13" s="23" t="str">
        <f t="shared" si="15"/>
        <v/>
      </c>
      <c r="AM13" s="23" t="str">
        <f t="shared" si="15"/>
        <v/>
      </c>
      <c r="AN13" s="23" t="str">
        <f t="shared" si="15"/>
        <v/>
      </c>
      <c r="AO13" s="23" t="str">
        <f t="shared" si="15"/>
        <v/>
      </c>
      <c r="AP13" s="23" t="str">
        <f t="shared" si="15"/>
        <v/>
      </c>
      <c r="AQ13" s="23" t="str">
        <f t="shared" si="15"/>
        <v/>
      </c>
      <c r="AR13" s="23" t="str">
        <f t="shared" si="15"/>
        <v/>
      </c>
      <c r="AS13" s="23" t="str">
        <f t="shared" si="15"/>
        <v/>
      </c>
      <c r="AT13" s="23" t="str">
        <f t="shared" si="16"/>
        <v/>
      </c>
      <c r="AU13" s="23" t="str">
        <f t="shared" si="16"/>
        <v/>
      </c>
      <c r="AV13" s="23" t="str">
        <f t="shared" si="16"/>
        <v/>
      </c>
      <c r="AW13" s="23" t="str">
        <f t="shared" si="16"/>
        <v/>
      </c>
      <c r="AX13" s="23" t="str">
        <f t="shared" si="16"/>
        <v/>
      </c>
      <c r="AY13" s="23" t="str">
        <f t="shared" si="16"/>
        <v/>
      </c>
      <c r="AZ13" s="23" t="str">
        <f t="shared" si="16"/>
        <v/>
      </c>
      <c r="BA13" s="23" t="str">
        <f t="shared" si="16"/>
        <v/>
      </c>
      <c r="BB13" s="23" t="str">
        <f t="shared" si="16"/>
        <v/>
      </c>
      <c r="BC13" s="23" t="str">
        <f t="shared" si="16"/>
        <v/>
      </c>
      <c r="BD13" s="23" t="str">
        <f t="shared" si="16"/>
        <v/>
      </c>
      <c r="BE13" s="23" t="str">
        <f>IF(AND($B13="Goal",BE$5&gt;=$C13,BE$5&lt;=$C13+$D13-1),2,IF(AND($B13="Milestone",BE$5&gt;=$C13,BE$5&lt;=$C13+$D13-1),1,""))</f>
        <v/>
      </c>
      <c r="BF13" s="23">
        <f t="shared" si="17"/>
        <v>1</v>
      </c>
      <c r="BG13" s="23" t="str">
        <f t="shared" si="17"/>
        <v/>
      </c>
    </row>
    <row r="14" spans="1:59" s="1" customFormat="1" ht="30" customHeight="1">
      <c r="A14" s="25" t="s">
        <v>27</v>
      </c>
      <c r="B14" s="21" t="s">
        <v>8</v>
      </c>
      <c r="C14" s="19" t="s">
        <v>28</v>
      </c>
      <c r="D14" s="20">
        <v>1</v>
      </c>
      <c r="E14" s="17"/>
      <c r="F14" s="23"/>
      <c r="G14" s="23"/>
      <c r="H14" s="23"/>
      <c r="I14" s="23"/>
      <c r="J14" s="43"/>
      <c r="K14" s="23"/>
      <c r="L14" s="23"/>
      <c r="M14" s="41"/>
      <c r="N14" s="23"/>
      <c r="O14" s="23"/>
      <c r="P14" s="23"/>
      <c r="Q14" s="42"/>
      <c r="R14" s="23"/>
      <c r="S14" s="23"/>
      <c r="T14" s="23"/>
      <c r="U14" s="23"/>
      <c r="V14" s="23"/>
      <c r="W14" s="23"/>
      <c r="X14" s="42"/>
      <c r="Y14" s="23"/>
      <c r="Z14" s="23"/>
      <c r="AA14" s="23"/>
      <c r="AB14" s="23"/>
      <c r="AC14" s="23"/>
      <c r="AD14" s="23"/>
      <c r="AE14" s="42"/>
      <c r="AF14" s="23"/>
      <c r="AG14" s="23"/>
      <c r="AH14" s="23"/>
      <c r="AI14" s="23"/>
      <c r="AJ14" s="23"/>
      <c r="AK14" s="23"/>
      <c r="AL14" s="42"/>
      <c r="AM14" s="23"/>
      <c r="AN14" s="23"/>
      <c r="AO14" s="23"/>
      <c r="AP14" s="23"/>
      <c r="AQ14" s="23"/>
      <c r="AR14" s="23"/>
      <c r="AS14" s="42"/>
      <c r="AT14" s="23"/>
      <c r="AU14" s="23"/>
      <c r="AV14" s="23"/>
      <c r="AW14" s="23"/>
      <c r="AX14" s="23"/>
      <c r="AY14" s="23"/>
      <c r="AZ14" s="42"/>
      <c r="BA14" s="23"/>
      <c r="BB14" s="23"/>
      <c r="BC14" s="23"/>
      <c r="BD14" s="23"/>
      <c r="BE14" s="23"/>
      <c r="BF14" s="23"/>
      <c r="BG14" s="23"/>
    </row>
    <row r="15" spans="1:59" s="1" customFormat="1" ht="30" customHeight="1">
      <c r="A15" s="26" t="s">
        <v>19</v>
      </c>
      <c r="B15" s="21"/>
      <c r="C15" s="19"/>
      <c r="D15" s="20"/>
      <c r="E15" s="17"/>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row>
    <row r="16" spans="1:59" s="1" customFormat="1" ht="30" customHeight="1">
      <c r="A16" s="25" t="s">
        <v>23</v>
      </c>
      <c r="B16" s="21" t="s">
        <v>1</v>
      </c>
      <c r="C16" s="19">
        <v>43595</v>
      </c>
      <c r="D16" s="20">
        <v>3</v>
      </c>
      <c r="E16" s="17"/>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row>
    <row r="17" spans="1:59" s="1" customFormat="1" ht="30" customHeight="1">
      <c r="A17" s="25" t="s">
        <v>24</v>
      </c>
      <c r="B17" s="21" t="s">
        <v>2</v>
      </c>
      <c r="C17" s="19">
        <v>43598</v>
      </c>
      <c r="D17" s="20">
        <v>7</v>
      </c>
      <c r="E17" s="17"/>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row>
    <row r="18" spans="1:59" s="1" customFormat="1" ht="30" customHeight="1">
      <c r="A18" s="25" t="s">
        <v>25</v>
      </c>
      <c r="B18" s="21" t="s">
        <v>3</v>
      </c>
      <c r="C18" s="19">
        <v>43608</v>
      </c>
      <c r="D18" s="20">
        <v>14</v>
      </c>
      <c r="E18" s="17"/>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row>
    <row r="19" spans="1:59" s="1" customFormat="1" ht="30" customHeight="1">
      <c r="A19" s="25" t="s">
        <v>26</v>
      </c>
      <c r="B19" s="21" t="s">
        <v>3</v>
      </c>
      <c r="C19" s="19">
        <v>43628</v>
      </c>
      <c r="D19" s="20">
        <v>7</v>
      </c>
      <c r="E19" s="17"/>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row>
    <row r="20" spans="1:59" s="1" customFormat="1" ht="30" customHeight="1">
      <c r="A20" s="25" t="s">
        <v>29</v>
      </c>
      <c r="B20" s="21" t="s">
        <v>3</v>
      </c>
      <c r="C20" s="19">
        <v>43638</v>
      </c>
      <c r="D20" s="20">
        <v>5</v>
      </c>
      <c r="E20" s="17"/>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row>
    <row r="21" spans="1:59" s="1" customFormat="1" ht="30" customHeight="1">
      <c r="A21" s="26" t="s">
        <v>30</v>
      </c>
      <c r="B21" s="21"/>
      <c r="C21" s="19"/>
      <c r="D21" s="20"/>
      <c r="E21" s="17"/>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row>
    <row r="22" spans="1:59" s="1" customFormat="1" ht="30" customHeight="1">
      <c r="A22" s="25" t="s">
        <v>36</v>
      </c>
      <c r="B22" s="21" t="s">
        <v>1</v>
      </c>
      <c r="C22" s="19">
        <v>43612</v>
      </c>
      <c r="D22" s="20">
        <v>5</v>
      </c>
      <c r="E22" s="17"/>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row>
    <row r="23" spans="1:59" s="1" customFormat="1" ht="30" customHeight="1">
      <c r="A23" s="25" t="s">
        <v>37</v>
      </c>
      <c r="B23" s="21" t="s">
        <v>2</v>
      </c>
      <c r="C23" s="19">
        <v>43626</v>
      </c>
      <c r="D23" s="20">
        <v>8</v>
      </c>
      <c r="E23" s="17"/>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row>
    <row r="24" spans="1:59" s="1" customFormat="1" ht="30" customHeight="1">
      <c r="A24" s="26" t="s">
        <v>16</v>
      </c>
      <c r="B24" s="21"/>
      <c r="C24" s="19"/>
      <c r="D24" s="20"/>
      <c r="E24" s="17"/>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row>
    <row r="25" spans="1:59" s="1" customFormat="1" ht="30" customHeight="1">
      <c r="A25" s="25" t="s">
        <v>31</v>
      </c>
      <c r="B25" s="21" t="s">
        <v>2</v>
      </c>
      <c r="C25" s="19">
        <v>43598</v>
      </c>
      <c r="D25" s="20">
        <v>7</v>
      </c>
      <c r="E25" s="17"/>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row>
    <row r="26" spans="1:59" s="1" customFormat="1" ht="30" customHeight="1">
      <c r="A26" s="25" t="s">
        <v>32</v>
      </c>
      <c r="B26" s="21" t="s">
        <v>2</v>
      </c>
      <c r="C26" s="19">
        <v>43605</v>
      </c>
      <c r="D26" s="20">
        <v>5</v>
      </c>
      <c r="E26" s="17"/>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row>
    <row r="27" spans="1:59" s="1" customFormat="1" ht="30" customHeight="1">
      <c r="A27" s="25" t="s">
        <v>33</v>
      </c>
      <c r="B27" s="21" t="s">
        <v>3</v>
      </c>
      <c r="C27" s="19">
        <v>43595</v>
      </c>
      <c r="D27" s="20">
        <v>10</v>
      </c>
      <c r="E27" s="17"/>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row>
    <row r="28" spans="1:59" s="1" customFormat="1" ht="30" customHeight="1">
      <c r="A28" s="25" t="s">
        <v>35</v>
      </c>
      <c r="B28" s="21" t="s">
        <v>1</v>
      </c>
      <c r="C28" s="19">
        <v>43612</v>
      </c>
      <c r="D28" s="20">
        <v>7</v>
      </c>
      <c r="E28" s="17"/>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row>
    <row r="29" spans="1:59" s="1" customFormat="1" ht="30" customHeight="1">
      <c r="A29" s="25" t="s">
        <v>34</v>
      </c>
      <c r="B29" s="21" t="s">
        <v>2</v>
      </c>
      <c r="C29" s="19">
        <v>43619</v>
      </c>
      <c r="D29" s="20">
        <v>14</v>
      </c>
      <c r="E29" s="17"/>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row>
    <row r="30" spans="1:59" ht="30" customHeight="1">
      <c r="A30" s="25"/>
      <c r="B30" s="21"/>
      <c r="C30" s="19"/>
      <c r="D30" s="20"/>
      <c r="E30" s="3"/>
    </row>
    <row r="31" spans="1:59" ht="30" customHeight="1">
      <c r="A31" s="15" t="s">
        <v>9</v>
      </c>
      <c r="B31" s="15"/>
      <c r="C31" s="27"/>
      <c r="D31" s="15"/>
    </row>
    <row r="32" spans="1:59" ht="30" customHeight="1">
      <c r="D32" s="10"/>
    </row>
  </sheetData>
  <mergeCells count="5">
    <mergeCell ref="Q2:T2"/>
    <mergeCell ref="A5:E5"/>
    <mergeCell ref="C3:D3"/>
    <mergeCell ref="G2:J2"/>
    <mergeCell ref="L2:O2"/>
  </mergeCells>
  <conditionalFormatting sqref="F5:BF19 F21:BF29">
    <cfRule type="expression" dxfId="10" priority="186">
      <formula>AND(TODAY()&gt;=F$5,TODAY()&lt;G$5)</formula>
    </cfRule>
  </conditionalFormatting>
  <conditionalFormatting sqref="F4:AJ4">
    <cfRule type="expression" dxfId="9" priority="192">
      <formula>F$5&lt;=EOMONTH($F$5,0)</formula>
    </cfRule>
  </conditionalFormatting>
  <conditionalFormatting sqref="G4:BG4">
    <cfRule type="expression" dxfId="8" priority="188">
      <formula>AND(G$5&lt;=EOMONTH($F$5,2),G$5&gt;EOMONTH($F$5,0),G$5&gt;EOMONTH($F$5,1))</formula>
    </cfRule>
  </conditionalFormatting>
  <conditionalFormatting sqref="F4:BG4">
    <cfRule type="expression" dxfId="7" priority="187">
      <formula>AND(F$5&lt;=EOMONTH($F$5,1),F$5&gt;EOMONTH($F$5,0))</formula>
    </cfRule>
  </conditionalFormatting>
  <conditionalFormatting sqref="F8:BG29">
    <cfRule type="expression" dxfId="6" priority="266" stopIfTrue="1">
      <formula>AND($B8="Low Risk",F$5&gt;=$C8,F$5&lt;=$C8+$D8-1)</formula>
    </cfRule>
    <cfRule type="expression" dxfId="5" priority="267" stopIfTrue="1">
      <formula>AND($B8="High Risk",F$5&gt;=$C8,F$5&lt;=$C8+$D8-1)</formula>
    </cfRule>
    <cfRule type="expression" dxfId="4" priority="268" stopIfTrue="1">
      <formula>AND($B8="On Track",F$5&gt;=$C8,F$5&lt;=$C8+$D8-1)</formula>
    </cfRule>
    <cfRule type="expression" dxfId="3" priority="269" stopIfTrue="1">
      <formula>AND($B8="Med Risk",F$5&gt;=$C8,F$5&lt;=$C8+$D8-1)</formula>
    </cfRule>
    <cfRule type="expression" dxfId="2" priority="270" stopIfTrue="1">
      <formula>AND(LEN($B8)=0,F$5&gt;=$C8,F$5&lt;=$C8+$D8-1)</formula>
    </cfRule>
  </conditionalFormatting>
  <conditionalFormatting sqref="F20:BF20">
    <cfRule type="expression" dxfId="1" priority="17">
      <formula>AND(TODAY()&gt;=F$5,TODAY()&lt;G$5)</formula>
    </cfRule>
  </conditionalFormatting>
  <conditionalFormatting sqref="BG5:BG29">
    <cfRule type="expression" dxfId="0" priority="728">
      <formula>AND(TODAY()&gt;=BG$5,TODAY()&lt;#REF!)</formula>
    </cfRule>
  </conditionalFormatting>
  <dataValidations count="12">
    <dataValidation type="whole" operator="greaterThanOrEqual" allowBlank="1" showInputMessage="1" promptTitle="Display Increment" prompt="Changing this number will change the Gantt Chart view." sqref="C4" xr:uid="{00000000-0002-0000-0000-000000000000}">
      <formula1>0</formula1>
    </dataValidation>
    <dataValidation type="list" allowBlank="1" showInputMessage="1" showErrorMessage="1" sqref="B8 B10:B30" xr:uid="{5196C805-6432-41E6-873E-6E411B98A976}">
      <formula1>"Goal,Milestone,On Track, Low Risk, Med Risk, High Risk"</formula1>
    </dataValidation>
    <dataValidation type="list" allowBlank="1" showInputMessage="1" sqref="B9" xr:uid="{77D76407-42C8-4F92-8CBE-1B847121E7CF}">
      <formula1>"Goal,Milestone,On Track, Low Risk, Med Risk, High Risk"</formula1>
    </dataValidation>
    <dataValidation allowBlank="1" showInputMessage="1" showErrorMessage="1" prompt="This is an empty row" sqref="A30" xr:uid="{5CDAB84F-E682-4074-9DF6-BA6F64743F48}"/>
    <dataValidation allowBlank="1" showInputMessage="1" showErrorMessage="1" prompt="This row marks the end of the Gantt milestone data. DO NOT enter anything in this row. _x000a_To add more items, insert new rows above this one." sqref="A31" xr:uid="{D590DEE9-A6E7-4110-8C6F-A47BB282AD94}"/>
    <dataValidation allowBlank="1" showInputMessage="1" showErrorMessage="1" prompt="Create a Gantt Chart in this worksheet._x000a_Enter title of this project in cell A1. _x000a_Legend title is in cell H1._x000a_" sqref="A4" xr:uid="{752C3867-121F-40FA-A7E4-A8F4BEB999CC}"/>
    <dataValidation allowBlank="1" showInputMessage="1" showErrorMessage="1" prompt="Enter Company Name in cell A2._x000a_A legend is in cells H2 through AB2." sqref="A2" xr:uid="{E86A6611-4429-4807-BC67-013433FFB5D0}"/>
    <dataValidation allowBlank="1" showInputMessage="1" showErrorMessage="1" prompt="Enter the name of the Project Lead in cell A3. Enter the Project Start date in cell E3 or allow the sample formula to find the smallest date value from the Gantt Data table.  _x000a_Project Start Date: label is in cell C3." sqref="A3" xr:uid="{BAC2CB79-6711-46BF-8186-16D22A905FB2}"/>
    <dataValidation allowBlank="1" showInputMessage="1" showErrorMessage="1" prompt="Weeks are listed in cells H6 through BL6. The increments can be changed in cell E4." sqref="A6" xr:uid="{8BF070E2-7E0F-4DC4-AF00-653A1B471866}"/>
    <dataValidation allowBlank="1" showInputMessage="1" showErrorMessage="1" prompt="This row contains headers for the project schedule that follows below them. _x000a_Navigate from A7 through BL7 to hear the content. The first letter of each day of the week for the date above that heading, starts in cell H7 and continues through cell BL7." sqref="A7" xr:uid="{0DEB0E0F-FFB4-4834-A712-1C36A63163B8}"/>
    <dataValidation allowBlank="1" showInputMessage="1" showErrorMessage="1" prompt="Enter Project information starting in A9-F9. Sample data in A9-F33. Enter Milestone Description, select a Category from drop-down list, assign someone to item, enter progress, start date &amp; # of days for task to start charting. Next instruction is in A34" sqref="A9" xr:uid="{4BD0642A-8091-4937-BB5A-A7F60C32DBBA}"/>
    <dataValidation allowBlank="1" showInputMessage="1" showErrorMessage="1" prompt="Cells H5-BL5 have the day number of the month for the Month represented in the cell block above each date cell and are auto calculated. Do not modify these cells. Today's date is outlined in red." sqref="A5:E5" xr:uid="{E7241481-3E9C-4EE6-8AA8-B6D9BD20C3E9}"/>
  </dataValidations>
  <printOptions horizontalCentered="1"/>
  <pageMargins left="0.25" right="0.25" top="0.5" bottom="0.5" header="0.3" footer="0.3"/>
  <pageSetup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8" id="{C27468CE-88A0-DB40-A4F7-604B1DDD8FF6}">
            <x14:iconSet iconSet="3Stars" showValue="0" custom="1">
              <x14:cfvo type="percent">
                <xm:f>0</xm:f>
              </x14:cfvo>
              <x14:cfvo type="num">
                <xm:f>1</xm:f>
              </x14:cfvo>
              <x14:cfvo type="num">
                <xm:f>2</xm:f>
              </x14:cfvo>
              <x14:cfIcon iconSet="NoIcons" iconId="0"/>
              <x14:cfIcon iconSet="3Flags" iconId="1"/>
              <x14:cfIcon iconSet="3Signs" iconId="0"/>
            </x14:iconSet>
          </x14:cfRule>
          <xm:sqref>F20:BF20</xm:sqref>
        </x14:conditionalFormatting>
        <x14:conditionalFormatting xmlns:xm="http://schemas.microsoft.com/office/excel/2006/main">
          <x14:cfRule type="iconSet" priority="82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F8:BG9 F11:BG12</xm:sqref>
        </x14:conditionalFormatting>
        <x14:conditionalFormatting xmlns:xm="http://schemas.microsoft.com/office/excel/2006/main">
          <x14:cfRule type="iconSet" priority="824" id="{9C27BC23-335D-F643-942B-48F64DF3DCE3}">
            <x14:iconSet iconSet="3Stars" showValue="0" custom="1">
              <x14:cfvo type="percent">
                <xm:f>0</xm:f>
              </x14:cfvo>
              <x14:cfvo type="num">
                <xm:f>1</xm:f>
              </x14:cfvo>
              <x14:cfvo type="num">
                <xm:f>2</xm:f>
              </x14:cfvo>
              <x14:cfIcon iconSet="NoIcons" iconId="0"/>
              <x14:cfIcon iconSet="3Flags" iconId="1"/>
              <x14:cfIcon iconSet="3Signs" iconId="0"/>
            </x14:iconSet>
          </x14:cfRule>
          <xm:sqref>F13:BG13</xm:sqref>
        </x14:conditionalFormatting>
        <x14:conditionalFormatting xmlns:xm="http://schemas.microsoft.com/office/excel/2006/main">
          <x14:cfRule type="iconSet" priority="825" id="{7508BFA9-83DD-DE4E-A375-47474A10945C}">
            <x14:iconSet iconSet="3Stars" showValue="0" custom="1">
              <x14:cfvo type="percent">
                <xm:f>0</xm:f>
              </x14:cfvo>
              <x14:cfvo type="num">
                <xm:f>1</xm:f>
              </x14:cfvo>
              <x14:cfvo type="num">
                <xm:f>2</xm:f>
              </x14:cfvo>
              <x14:cfIcon iconSet="NoIcons" iconId="0"/>
              <x14:cfIcon iconSet="3Flags" iconId="1"/>
              <x14:cfIcon iconSet="3Signs" iconId="0"/>
            </x14:iconSet>
          </x14:cfRule>
          <xm:sqref>BG20</xm:sqref>
        </x14:conditionalFormatting>
        <x14:conditionalFormatting xmlns:xm="http://schemas.microsoft.com/office/excel/2006/main">
          <x14:cfRule type="iconSet" priority="826" id="{E6A40F34-2DF9-B047-BA8D-F88BDCAA7DAC}">
            <x14:iconSet iconSet="3Stars" showValue="0" custom="1">
              <x14:cfvo type="percent">
                <xm:f>0</xm:f>
              </x14:cfvo>
              <x14:cfvo type="num">
                <xm:f>1</xm:f>
              </x14:cfvo>
              <x14:cfvo type="num">
                <xm:f>2</xm:f>
              </x14:cfvo>
              <x14:cfIcon iconSet="NoIcons" iconId="0"/>
              <x14:cfIcon iconSet="3Flags" iconId="1"/>
              <x14:cfIcon iconSet="3Signs" iconId="0"/>
            </x14:iconSet>
          </x14:cfRule>
          <xm:sqref>F10:BG10</xm:sqref>
        </x14:conditionalFormatting>
        <x14:conditionalFormatting xmlns:xm="http://schemas.microsoft.com/office/excel/2006/main">
          <x14:cfRule type="iconSet" priority="827" id="{0A0E7F38-DB68-BB43-8A84-C9D9A1A04725}">
            <x14:iconSet iconSet="3Stars" showValue="0" custom="1">
              <x14:cfvo type="percent">
                <xm:f>0</xm:f>
              </x14:cfvo>
              <x14:cfvo type="num">
                <xm:f>1</xm:f>
              </x14:cfvo>
              <x14:cfvo type="num">
                <xm:f>2</xm:f>
              </x14:cfvo>
              <x14:cfIcon iconSet="NoIcons" iconId="0"/>
              <x14:cfIcon iconSet="3Flags" iconId="1"/>
              <x14:cfIcon iconSet="3Signs" iconId="0"/>
            </x14:iconSet>
          </x14:cfRule>
          <xm:sqref>F27:BG29</xm:sqref>
        </x14:conditionalFormatting>
        <x14:conditionalFormatting xmlns:xm="http://schemas.microsoft.com/office/excel/2006/main">
          <x14:cfRule type="iconSet" priority="828" id="{C36E535C-C770-2348-9279-1080AF7A240B}">
            <x14:iconSet iconSet="3Stars" showValue="0" custom="1">
              <x14:cfvo type="percent">
                <xm:f>0</xm:f>
              </x14:cfvo>
              <x14:cfvo type="num">
                <xm:f>1</xm:f>
              </x14:cfvo>
              <x14:cfvo type="num">
                <xm:f>2</xm:f>
              </x14:cfvo>
              <x14:cfIcon iconSet="NoIcons" iconId="0"/>
              <x14:cfIcon iconSet="3Flags" iconId="1"/>
              <x14:cfIcon iconSet="3Signs" iconId="0"/>
            </x14:iconSet>
          </x14:cfRule>
          <xm:sqref>F21:BG26 F14:BG19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59999389629810485"/>
  </sheetPr>
  <dimension ref="A1:A5"/>
  <sheetViews>
    <sheetView showGridLines="0" zoomScaleNormal="100" workbookViewId="0"/>
  </sheetViews>
  <sheetFormatPr baseColWidth="10" defaultColWidth="9.1640625" defaultRowHeight="14"/>
  <cols>
    <col min="1" max="1" width="87.1640625" style="7" customWidth="1"/>
    <col min="2" max="16384" width="9.1640625" style="5"/>
  </cols>
  <sheetData>
    <row r="1" spans="1:1" s="6" customFormat="1" ht="26">
      <c r="A1" s="8" t="s">
        <v>10</v>
      </c>
    </row>
    <row r="2" spans="1:1" ht="96">
      <c r="A2" s="9" t="s">
        <v>11</v>
      </c>
    </row>
    <row r="3" spans="1:1" ht="26.25" customHeight="1">
      <c r="A3" s="8" t="s">
        <v>12</v>
      </c>
    </row>
    <row r="4" spans="1:1" s="7" customFormat="1" ht="205" customHeight="1">
      <c r="A4" s="9" t="s">
        <v>14</v>
      </c>
    </row>
    <row r="5" spans="1:1" ht="16">
      <c r="A5" s="9" t="s">
        <v>13</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2019-04-04T23:58:51Z</dcterms:created>
  <dcterms:modified xsi:type="dcterms:W3CDTF">2019-05-01T22:51:38Z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2019-04-04T23:58:56.0894322Z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fed7de0b-80cb-446c-b98d-d2b059987859</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