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ylaborck/Desktop/ENCE_3210_TwylaBorck/Phase D/Docs/"/>
    </mc:Choice>
  </mc:AlternateContent>
  <xr:revisionPtr revIDLastSave="0" documentId="8_{F95CA2F1-9960-5C48-B91D-187A4561F8BE}" xr6:coauthVersionLast="47" xr6:coauthVersionMax="47" xr10:uidLastSave="{00000000-0000-0000-0000-000000000000}"/>
  <bookViews>
    <workbookView xWindow="680" yWindow="740" windowWidth="28040" windowHeight="17080" xr2:uid="{1F1D81B6-8CD5-6149-B10A-E1FEFDBAE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K17" i="1"/>
  <c r="L17" i="1"/>
  <c r="F17" i="1"/>
  <c r="C17" i="1"/>
  <c r="E17" i="1"/>
</calcChain>
</file>

<file path=xl/sharedStrings.xml><?xml version="1.0" encoding="utf-8"?>
<sst xmlns="http://schemas.openxmlformats.org/spreadsheetml/2006/main" count="108" uniqueCount="65">
  <si>
    <t>What they are using:</t>
  </si>
  <si>
    <t>Link:</t>
  </si>
  <si>
    <t>Cost:</t>
  </si>
  <si>
    <t>Function</t>
  </si>
  <si>
    <t>Store large amounts of serial data</t>
  </si>
  <si>
    <t>https://tinyurl.com/yc4x6zmu</t>
  </si>
  <si>
    <t>Spark fun DEV-13955</t>
  </si>
  <si>
    <t>Spark fun SEN - 09269</t>
  </si>
  <si>
    <t>https://tinyurl.com/2bj5x237</t>
  </si>
  <si>
    <t>accelerometer (triple axis)</t>
  </si>
  <si>
    <t>https://tinyurl.com/3348dnd4</t>
  </si>
  <si>
    <t>Spark fun SEN - 09569</t>
  </si>
  <si>
    <t>humidity sensor</t>
  </si>
  <si>
    <t>ELVH - 015A -HAND - I - PSA4</t>
  </si>
  <si>
    <t>https://tinyurl.com/mr239tm3</t>
  </si>
  <si>
    <t>pressure sensor</t>
  </si>
  <si>
    <t>https://tinyurl.com/4vy6p47c</t>
  </si>
  <si>
    <t>Spark fun SEN - 10988 (TMP 36)</t>
  </si>
  <si>
    <t>temperature sensor. There are 2 of these</t>
  </si>
  <si>
    <t>https://tinyurl.com/3ycad8hh</t>
  </si>
  <si>
    <t>pin headers for breakout boards</t>
  </si>
  <si>
    <t>D01 - 9923246  digikey</t>
  </si>
  <si>
    <t>151051BS04000 digikey</t>
  </si>
  <si>
    <t>https://tinyurl.com/4fdcvmd7</t>
  </si>
  <si>
    <t>https://tinyurl.com/2cc4avd9</t>
  </si>
  <si>
    <t>151051RS11000 digikey</t>
  </si>
  <si>
    <t xml:space="preserve">Total: </t>
  </si>
  <si>
    <t>Arduino Uno</t>
  </si>
  <si>
    <t>https://tinyurl.com/3rmecfpe</t>
  </si>
  <si>
    <t>arduino</t>
  </si>
  <si>
    <t>blue LED need 3 of these</t>
  </si>
  <si>
    <t>red LED and 3 of these</t>
  </si>
  <si>
    <t>330Ω Resistors</t>
  </si>
  <si>
    <t>https://tinyurl.com/478xa8rz</t>
  </si>
  <si>
    <t>need 6 of them for LEDs</t>
  </si>
  <si>
    <t>What I'm using</t>
  </si>
  <si>
    <t>Adafruit 2809</t>
  </si>
  <si>
    <t>triple axis accelerometer</t>
  </si>
  <si>
    <t>Power (W)</t>
  </si>
  <si>
    <t>Mass(g)</t>
  </si>
  <si>
    <t>N/A</t>
  </si>
  <si>
    <t xml:space="preserve">https://tinyurl.com/3ey3uza4 </t>
  </si>
  <si>
    <t xml:space="preserve">64 GB micro SD card </t>
  </si>
  <si>
    <t>micro SD adapter</t>
  </si>
  <si>
    <t xml:space="preserve">https://tinyurl.com/2ac3wt5u </t>
  </si>
  <si>
    <t>storage for the open log</t>
  </si>
  <si>
    <t>adapter so microSD can go into open log</t>
  </si>
  <si>
    <t xml:space="preserve">https://tinyurl.com/3jvbf4sn </t>
  </si>
  <si>
    <t xml:space="preserve">https://tinyurl.com/24cdf4wy </t>
  </si>
  <si>
    <t>Bosch BME280</t>
  </si>
  <si>
    <t>Humidity, Pressure, and temperature sensor</t>
  </si>
  <si>
    <t>External temp sesnsor</t>
  </si>
  <si>
    <t>9V duracell battery</t>
  </si>
  <si>
    <t xml:space="preserve">https://tinyurl.com/5f89w9uj </t>
  </si>
  <si>
    <t>9 volt battery</t>
  </si>
  <si>
    <t>11.43 hrs</t>
  </si>
  <si>
    <t>https://tinyurl.com/3frmhmzm</t>
  </si>
  <si>
    <t>Spark fun DEV-13712</t>
  </si>
  <si>
    <t>Store large amounts of serial data w/o header</t>
  </si>
  <si>
    <t>100 nF capacitors for BME</t>
  </si>
  <si>
    <t xml:space="preserve">https://tinyurl.com/593sa9rw </t>
  </si>
  <si>
    <t>needed for i2c configuration (2 of these)</t>
  </si>
  <si>
    <t>4.7kΩ resistors for BME</t>
  </si>
  <si>
    <t xml:space="preserve">https://tinyurl.com/3fftuysr </t>
  </si>
  <si>
    <t>7.09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</si>
</sst>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u/>
      <sz val="14"/>
      <color theme="1"/>
      <name val="Aptos Narrow (Body)"/>
    </font>
    <font>
      <b/>
      <u/>
      <sz val="14"/>
      <color theme="1"/>
      <name val="Aptos Narrow"/>
      <scheme val="minor"/>
    </font>
    <font>
      <sz val="12"/>
      <color rgb="FF161616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0" xfId="1" applyAlignment="1">
      <alignment horizontal="left"/>
    </xf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inyurl.com/2cc4avd9" TargetMode="External"/><Relationship Id="rId13" Type="http://schemas.openxmlformats.org/officeDocument/2006/relationships/hyperlink" Target="https://tinyurl.com/3jvbf4sn" TargetMode="External"/><Relationship Id="rId18" Type="http://schemas.openxmlformats.org/officeDocument/2006/relationships/hyperlink" Target="https://tinyurl.com/4fdcvmd7" TargetMode="External"/><Relationship Id="rId26" Type="http://schemas.openxmlformats.org/officeDocument/2006/relationships/hyperlink" Target="https://tinyurl.com/593sa9rw" TargetMode="External"/><Relationship Id="rId3" Type="http://schemas.openxmlformats.org/officeDocument/2006/relationships/hyperlink" Target="https://tinyurl.com/3348dnd4" TargetMode="External"/><Relationship Id="rId21" Type="http://schemas.openxmlformats.org/officeDocument/2006/relationships/hyperlink" Target="https://tinyurl.com/478xa8rz" TargetMode="External"/><Relationship Id="rId7" Type="http://schemas.openxmlformats.org/officeDocument/2006/relationships/hyperlink" Target="https://tinyurl.com/4fdcvmd7" TargetMode="External"/><Relationship Id="rId12" Type="http://schemas.openxmlformats.org/officeDocument/2006/relationships/hyperlink" Target="https://tinyurl.com/3ey3uza4" TargetMode="External"/><Relationship Id="rId17" Type="http://schemas.openxmlformats.org/officeDocument/2006/relationships/hyperlink" Target="https://tinyurl.com/3ycad8hh" TargetMode="External"/><Relationship Id="rId25" Type="http://schemas.openxmlformats.org/officeDocument/2006/relationships/hyperlink" Target="https://tinyurl.com/5f89w9uj" TargetMode="External"/><Relationship Id="rId2" Type="http://schemas.openxmlformats.org/officeDocument/2006/relationships/hyperlink" Target="https://tinyurl.com/2bj5x237" TargetMode="External"/><Relationship Id="rId16" Type="http://schemas.openxmlformats.org/officeDocument/2006/relationships/hyperlink" Target="https://tinyurl.com/4vy6p47c" TargetMode="External"/><Relationship Id="rId20" Type="http://schemas.openxmlformats.org/officeDocument/2006/relationships/hyperlink" Target="https://tinyurl.com/3rmecfpe" TargetMode="External"/><Relationship Id="rId1" Type="http://schemas.openxmlformats.org/officeDocument/2006/relationships/hyperlink" Target="https://tinyurl.com/yc4x6zmu" TargetMode="External"/><Relationship Id="rId6" Type="http://schemas.openxmlformats.org/officeDocument/2006/relationships/hyperlink" Target="https://tinyurl.com/3ycad8hh" TargetMode="External"/><Relationship Id="rId11" Type="http://schemas.openxmlformats.org/officeDocument/2006/relationships/hyperlink" Target="https://tinyurl.com/3frmhmzm" TargetMode="External"/><Relationship Id="rId24" Type="http://schemas.openxmlformats.org/officeDocument/2006/relationships/hyperlink" Target="https://tinyurl.com/5f89w9uj" TargetMode="External"/><Relationship Id="rId5" Type="http://schemas.openxmlformats.org/officeDocument/2006/relationships/hyperlink" Target="https://tinyurl.com/4vy6p47c" TargetMode="External"/><Relationship Id="rId15" Type="http://schemas.openxmlformats.org/officeDocument/2006/relationships/hyperlink" Target="https://tinyurl.com/24cdf4wy" TargetMode="External"/><Relationship Id="rId23" Type="http://schemas.openxmlformats.org/officeDocument/2006/relationships/hyperlink" Target="https://tinyurl.com/2ac3wt5u" TargetMode="External"/><Relationship Id="rId10" Type="http://schemas.openxmlformats.org/officeDocument/2006/relationships/hyperlink" Target="https://tinyurl.com/478xa8rz" TargetMode="External"/><Relationship Id="rId19" Type="http://schemas.openxmlformats.org/officeDocument/2006/relationships/hyperlink" Target="https://tinyurl.com/2cc4avd9" TargetMode="External"/><Relationship Id="rId4" Type="http://schemas.openxmlformats.org/officeDocument/2006/relationships/hyperlink" Target="https://tinyurl.com/mr239tm3" TargetMode="External"/><Relationship Id="rId9" Type="http://schemas.openxmlformats.org/officeDocument/2006/relationships/hyperlink" Target="https://tinyurl.com/3rmecfpe" TargetMode="External"/><Relationship Id="rId14" Type="http://schemas.openxmlformats.org/officeDocument/2006/relationships/hyperlink" Target="https://tinyurl.com/2ac3wt5u" TargetMode="External"/><Relationship Id="rId22" Type="http://schemas.openxmlformats.org/officeDocument/2006/relationships/hyperlink" Target="https://tinyurl.com/3jvbf4sn" TargetMode="External"/><Relationship Id="rId27" Type="http://schemas.openxmlformats.org/officeDocument/2006/relationships/hyperlink" Target="https://tinyurl.com/3fftuys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EEE2-34DE-FD4B-8F1E-4CF69B7EFC6B}">
  <dimension ref="A1:L18"/>
  <sheetViews>
    <sheetView tabSelected="1" topLeftCell="D1" workbookViewId="0">
      <selection activeCell="H3" sqref="H3"/>
    </sheetView>
  </sheetViews>
  <sheetFormatPr baseColWidth="10" defaultRowHeight="16" x14ac:dyDescent="0.2"/>
  <cols>
    <col min="1" max="1" width="28.6640625" customWidth="1"/>
    <col min="2" max="2" width="26.5" customWidth="1"/>
    <col min="3" max="3" width="10.5" customWidth="1"/>
    <col min="4" max="4" width="34.6640625" customWidth="1"/>
    <col min="5" max="5" width="16.83203125" customWidth="1"/>
    <col min="6" max="6" width="16.1640625" customWidth="1"/>
    <col min="7" max="7" width="35.5" customWidth="1"/>
    <col min="8" max="8" width="26.6640625" customWidth="1"/>
    <col min="10" max="10" width="37.6640625" customWidth="1"/>
    <col min="11" max="11" width="12.83203125" customWidth="1"/>
  </cols>
  <sheetData>
    <row r="1" spans="1:12" ht="23" customHeigh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38</v>
      </c>
      <c r="F1" s="2" t="s">
        <v>39</v>
      </c>
      <c r="G1" s="3" t="s">
        <v>35</v>
      </c>
      <c r="H1" s="2" t="s">
        <v>1</v>
      </c>
      <c r="I1" s="3" t="s">
        <v>2</v>
      </c>
      <c r="J1" s="2" t="s">
        <v>3</v>
      </c>
      <c r="K1" s="2" t="s">
        <v>38</v>
      </c>
      <c r="L1" s="2" t="s">
        <v>39</v>
      </c>
    </row>
    <row r="2" spans="1:12" x14ac:dyDescent="0.2">
      <c r="A2" t="s">
        <v>6</v>
      </c>
      <c r="B2" s="1" t="s">
        <v>5</v>
      </c>
      <c r="C2">
        <v>17.5</v>
      </c>
      <c r="D2" t="s">
        <v>4</v>
      </c>
      <c r="E2">
        <v>0.03</v>
      </c>
      <c r="F2">
        <v>2.5</v>
      </c>
      <c r="G2" s="8" t="s">
        <v>57</v>
      </c>
      <c r="H2" s="1" t="s">
        <v>56</v>
      </c>
      <c r="I2" s="8">
        <v>16.95</v>
      </c>
      <c r="J2" s="8" t="s">
        <v>58</v>
      </c>
      <c r="K2">
        <v>0.03</v>
      </c>
      <c r="L2">
        <v>1.8</v>
      </c>
    </row>
    <row r="3" spans="1:12" x14ac:dyDescent="0.2">
      <c r="A3" t="s">
        <v>7</v>
      </c>
      <c r="B3" s="1" t="s">
        <v>8</v>
      </c>
      <c r="C3">
        <v>16.95</v>
      </c>
      <c r="D3" t="s">
        <v>9</v>
      </c>
      <c r="E3">
        <v>1.2600000000000001E-3</v>
      </c>
      <c r="F3">
        <v>1.45</v>
      </c>
      <c r="G3" t="s">
        <v>36</v>
      </c>
      <c r="H3" s="1" t="s">
        <v>41</v>
      </c>
      <c r="I3">
        <v>4.95</v>
      </c>
      <c r="J3" t="s">
        <v>37</v>
      </c>
      <c r="K3">
        <v>1.5E-5</v>
      </c>
      <c r="L3">
        <v>4</v>
      </c>
    </row>
    <row r="4" spans="1:12" x14ac:dyDescent="0.2">
      <c r="A4" t="s">
        <v>11</v>
      </c>
      <c r="B4" s="1" t="s">
        <v>10</v>
      </c>
      <c r="C4">
        <v>20.5</v>
      </c>
      <c r="D4" t="s">
        <v>12</v>
      </c>
      <c r="E4">
        <v>1E-3</v>
      </c>
      <c r="F4">
        <v>0.86099999999999999</v>
      </c>
      <c r="G4" t="s">
        <v>49</v>
      </c>
      <c r="H4" s="1" t="s">
        <v>48</v>
      </c>
      <c r="I4">
        <v>4.17</v>
      </c>
      <c r="J4" t="s">
        <v>50</v>
      </c>
      <c r="K4">
        <v>1.296E-5</v>
      </c>
      <c r="L4">
        <v>0.05</v>
      </c>
    </row>
    <row r="5" spans="1:12" x14ac:dyDescent="0.2">
      <c r="A5" t="s">
        <v>13</v>
      </c>
      <c r="B5" s="1" t="s">
        <v>14</v>
      </c>
      <c r="C5">
        <v>11.67</v>
      </c>
      <c r="D5" t="s">
        <v>15</v>
      </c>
      <c r="E5">
        <v>2.6499999999999999E-2</v>
      </c>
      <c r="F5">
        <v>1.2</v>
      </c>
      <c r="G5" t="s">
        <v>17</v>
      </c>
      <c r="H5" s="1" t="s">
        <v>16</v>
      </c>
      <c r="I5">
        <v>1.6</v>
      </c>
      <c r="J5" t="s">
        <v>51</v>
      </c>
      <c r="K5">
        <v>2.7599999999999998E-6</v>
      </c>
      <c r="L5">
        <v>0.41599999999999998</v>
      </c>
    </row>
    <row r="6" spans="1:12" x14ac:dyDescent="0.2">
      <c r="A6" t="s">
        <v>17</v>
      </c>
      <c r="B6" s="1" t="s">
        <v>16</v>
      </c>
      <c r="C6">
        <v>1.6</v>
      </c>
      <c r="D6" t="s">
        <v>18</v>
      </c>
      <c r="E6">
        <v>2.7599999999999998E-6</v>
      </c>
      <c r="F6">
        <v>0.41599999999999998</v>
      </c>
      <c r="G6" t="s">
        <v>21</v>
      </c>
      <c r="H6" s="1" t="s">
        <v>19</v>
      </c>
      <c r="I6">
        <v>6.91</v>
      </c>
      <c r="J6" t="s">
        <v>20</v>
      </c>
      <c r="K6" t="s">
        <v>40</v>
      </c>
      <c r="L6">
        <v>3.3</v>
      </c>
    </row>
    <row r="7" spans="1:12" x14ac:dyDescent="0.2">
      <c r="A7" t="s">
        <v>21</v>
      </c>
      <c r="B7" s="1" t="s">
        <v>19</v>
      </c>
      <c r="C7">
        <v>6.91</v>
      </c>
      <c r="D7" t="s">
        <v>20</v>
      </c>
      <c r="E7" t="s">
        <v>40</v>
      </c>
      <c r="F7">
        <v>3.3</v>
      </c>
      <c r="G7" s="4" t="s">
        <v>22</v>
      </c>
      <c r="H7" s="1" t="s">
        <v>23</v>
      </c>
      <c r="I7">
        <v>0.24</v>
      </c>
      <c r="J7" t="s">
        <v>30</v>
      </c>
      <c r="K7">
        <v>6.4000000000000001E-2</v>
      </c>
      <c r="L7">
        <v>0.28999999999999998</v>
      </c>
    </row>
    <row r="8" spans="1:12" x14ac:dyDescent="0.2">
      <c r="A8" s="4" t="s">
        <v>22</v>
      </c>
      <c r="B8" s="1" t="s">
        <v>23</v>
      </c>
      <c r="C8">
        <v>0.24</v>
      </c>
      <c r="D8" t="s">
        <v>30</v>
      </c>
      <c r="E8">
        <v>6.4000000000000001E-2</v>
      </c>
      <c r="F8">
        <v>0.28999999999999998</v>
      </c>
      <c r="G8" t="s">
        <v>25</v>
      </c>
      <c r="H8" s="1" t="s">
        <v>24</v>
      </c>
      <c r="I8">
        <v>0.15</v>
      </c>
      <c r="J8" t="s">
        <v>31</v>
      </c>
      <c r="K8">
        <v>4.2000000000000003E-2</v>
      </c>
      <c r="L8">
        <v>0.28999999999999998</v>
      </c>
    </row>
    <row r="9" spans="1:12" x14ac:dyDescent="0.2">
      <c r="A9" t="s">
        <v>25</v>
      </c>
      <c r="B9" s="1" t="s">
        <v>24</v>
      </c>
      <c r="C9">
        <v>0.15</v>
      </c>
      <c r="D9" t="s">
        <v>31</v>
      </c>
      <c r="E9">
        <v>4.2000000000000003E-2</v>
      </c>
      <c r="F9">
        <v>0.28999999999999998</v>
      </c>
      <c r="G9" t="s">
        <v>27</v>
      </c>
      <c r="H9" s="6" t="s">
        <v>28</v>
      </c>
      <c r="I9">
        <v>27.6</v>
      </c>
      <c r="J9" t="s">
        <v>29</v>
      </c>
      <c r="K9" t="s">
        <v>40</v>
      </c>
      <c r="L9">
        <v>25</v>
      </c>
    </row>
    <row r="10" spans="1:12" x14ac:dyDescent="0.2">
      <c r="A10" t="s">
        <v>27</v>
      </c>
      <c r="B10" s="6" t="s">
        <v>28</v>
      </c>
      <c r="C10">
        <v>27.6</v>
      </c>
      <c r="D10" t="s">
        <v>29</v>
      </c>
      <c r="E10" t="s">
        <v>40</v>
      </c>
      <c r="F10">
        <v>25</v>
      </c>
      <c r="G10" t="s">
        <v>32</v>
      </c>
      <c r="H10" s="1" t="s">
        <v>33</v>
      </c>
      <c r="I10">
        <v>0.1</v>
      </c>
      <c r="J10" t="s">
        <v>34</v>
      </c>
      <c r="K10">
        <v>0.25</v>
      </c>
      <c r="L10">
        <v>0.23</v>
      </c>
    </row>
    <row r="11" spans="1:12" x14ac:dyDescent="0.2">
      <c r="A11" t="s">
        <v>32</v>
      </c>
      <c r="B11" s="1" t="s">
        <v>33</v>
      </c>
      <c r="C11">
        <v>0.1</v>
      </c>
      <c r="D11" t="s">
        <v>34</v>
      </c>
      <c r="E11">
        <v>0.25</v>
      </c>
      <c r="F11">
        <v>0.23</v>
      </c>
      <c r="G11" t="s">
        <v>42</v>
      </c>
      <c r="H11" s="1" t="s">
        <v>47</v>
      </c>
      <c r="I11">
        <v>10.66</v>
      </c>
      <c r="J11" t="s">
        <v>45</v>
      </c>
      <c r="K11" t="s">
        <v>40</v>
      </c>
      <c r="L11">
        <v>0.4</v>
      </c>
    </row>
    <row r="12" spans="1:12" x14ac:dyDescent="0.2">
      <c r="A12" t="s">
        <v>42</v>
      </c>
      <c r="B12" s="1" t="s">
        <v>47</v>
      </c>
      <c r="C12">
        <v>10.66</v>
      </c>
      <c r="D12" t="s">
        <v>45</v>
      </c>
      <c r="E12" t="s">
        <v>40</v>
      </c>
      <c r="F12">
        <v>0.4</v>
      </c>
      <c r="G12" t="s">
        <v>43</v>
      </c>
      <c r="H12" s="1" t="s">
        <v>44</v>
      </c>
      <c r="I12">
        <v>3.76</v>
      </c>
      <c r="J12" t="s">
        <v>46</v>
      </c>
      <c r="K12" t="s">
        <v>40</v>
      </c>
      <c r="L12">
        <v>2.5</v>
      </c>
    </row>
    <row r="13" spans="1:12" x14ac:dyDescent="0.2">
      <c r="A13" t="s">
        <v>43</v>
      </c>
      <c r="B13" s="1" t="s">
        <v>44</v>
      </c>
      <c r="C13">
        <v>3.76</v>
      </c>
      <c r="D13" t="s">
        <v>46</v>
      </c>
      <c r="E13" t="s">
        <v>40</v>
      </c>
      <c r="F13">
        <v>2.5</v>
      </c>
      <c r="G13" t="s">
        <v>52</v>
      </c>
      <c r="H13" s="1" t="s">
        <v>53</v>
      </c>
      <c r="I13">
        <v>4.46</v>
      </c>
      <c r="J13" t="s">
        <v>54</v>
      </c>
      <c r="K13" t="s">
        <v>40</v>
      </c>
      <c r="L13">
        <v>45</v>
      </c>
    </row>
    <row r="14" spans="1:12" x14ac:dyDescent="0.2">
      <c r="A14" t="s">
        <v>52</v>
      </c>
      <c r="B14" s="1" t="s">
        <v>53</v>
      </c>
      <c r="C14">
        <v>4.46</v>
      </c>
      <c r="D14" t="s">
        <v>54</v>
      </c>
      <c r="E14" t="s">
        <v>40</v>
      </c>
      <c r="F14">
        <v>45</v>
      </c>
      <c r="G14" t="s">
        <v>59</v>
      </c>
      <c r="H14" s="1" t="s">
        <v>60</v>
      </c>
      <c r="I14">
        <v>0.1</v>
      </c>
      <c r="J14" t="s">
        <v>61</v>
      </c>
      <c r="K14" t="s">
        <v>40</v>
      </c>
      <c r="L14">
        <v>0.5</v>
      </c>
    </row>
    <row r="15" spans="1:12" x14ac:dyDescent="0.2">
      <c r="B15" s="1"/>
      <c r="G15" t="s">
        <v>62</v>
      </c>
      <c r="H15" s="1" t="s">
        <v>63</v>
      </c>
      <c r="I15">
        <v>0.1</v>
      </c>
      <c r="J15" t="s">
        <v>61</v>
      </c>
      <c r="K15">
        <v>0.16600000000000001</v>
      </c>
      <c r="L15">
        <v>0.3</v>
      </c>
    </row>
    <row r="16" spans="1:12" x14ac:dyDescent="0.2">
      <c r="B16" s="1"/>
      <c r="H16" s="1"/>
    </row>
    <row r="17" spans="2:12" x14ac:dyDescent="0.2">
      <c r="B17" s="5" t="s">
        <v>26</v>
      </c>
      <c r="C17">
        <f>C4+C5+(C6*2)+C7+(C8*3)+(C9*3)+C10+ (C11*6)+C12+C13</f>
        <v>86.070000000000007</v>
      </c>
      <c r="E17">
        <f>E2+E2+E3+E4+E5+E6+E8+E9+E11</f>
        <v>0.44476276000000003</v>
      </c>
      <c r="F17">
        <f>F2+F3+F4+F5+(2*F6)+F7+(3*F8)+(3*F9)+F10+(6*F11)+F12+F13+F14</f>
        <v>86.162999999999997</v>
      </c>
      <c r="H17" s="7" t="s">
        <v>26</v>
      </c>
      <c r="I17">
        <f>I2+I3+I4+I5+I6+(3*I7)+(3*I8)+I9+(I10*6)+I11+I12+I13+(2*I14)+(2*I15)</f>
        <v>83.23</v>
      </c>
      <c r="K17">
        <f>K2+K3+K4+K5+K7+K8+K10+(2*K15)</f>
        <v>0.71803072000000001</v>
      </c>
      <c r="L17">
        <f>L2+L3+L4+L5+L6+(3*L7)+(3*L8)+L9+(L10*6)+L11+L12+L13</f>
        <v>85.585999999999999</v>
      </c>
    </row>
    <row r="18" spans="2:12" x14ac:dyDescent="0.2">
      <c r="E18" t="s">
        <v>55</v>
      </c>
      <c r="K18" t="s">
        <v>64</v>
      </c>
    </row>
  </sheetData>
  <hyperlinks>
    <hyperlink ref="B2" r:id="rId1" xr:uid="{97E4561A-C15F-CE40-9DFF-185F6D9C1C4C}"/>
    <hyperlink ref="B3" r:id="rId2" xr:uid="{5D7AA8A2-EAA5-8941-8AED-F5129A338DD8}"/>
    <hyperlink ref="B4" r:id="rId3" xr:uid="{3DFFC37D-F270-2D4A-A419-AD58111457DC}"/>
    <hyperlink ref="B5" r:id="rId4" xr:uid="{CD3A9458-426E-8D41-ABFA-97B361B00410}"/>
    <hyperlink ref="B6" r:id="rId5" xr:uid="{4EA23ECE-634E-9B40-9A76-8989728C144A}"/>
    <hyperlink ref="B7" r:id="rId6" xr:uid="{2DA6B0DF-9005-2B47-9F3C-A349D3E98749}"/>
    <hyperlink ref="B8" r:id="rId7" xr:uid="{4509A11F-413F-CB4F-BAF2-B211A81F4DB5}"/>
    <hyperlink ref="B9" r:id="rId8" xr:uid="{CAB59E03-964D-C348-9B7C-C5CD2753ACB6}"/>
    <hyperlink ref="B10" r:id="rId9" xr:uid="{16C1488F-5074-C845-974F-F6F3C375CBCA}"/>
    <hyperlink ref="B11" r:id="rId10" xr:uid="{B93ACF4A-22D3-0E4E-B7E2-44B4E5CE1DB2}"/>
    <hyperlink ref="H2" r:id="rId11" xr:uid="{EBA7AC95-3CD1-C145-A5E7-D58285495F61}"/>
    <hyperlink ref="H3" r:id="rId12" xr:uid="{238479A9-C6EF-F347-A324-4974B2321A0D}"/>
    <hyperlink ref="B12" r:id="rId13" xr:uid="{7B056789-0574-374A-964F-7ABE75A5CA33}"/>
    <hyperlink ref="B13" r:id="rId14" xr:uid="{FCC53DBA-944F-E94F-A6F4-DF9AA49E9DF9}"/>
    <hyperlink ref="H4" r:id="rId15" xr:uid="{47BAF873-0CEA-494F-83D4-CFFE6496DD1C}"/>
    <hyperlink ref="H5" r:id="rId16" xr:uid="{6568ABC9-5817-1C45-A8D0-B950C7DFBC3B}"/>
    <hyperlink ref="H6" r:id="rId17" xr:uid="{B867E6C0-B98F-644D-9823-70BDAA38FCD6}"/>
    <hyperlink ref="H7" r:id="rId18" xr:uid="{4FA00F1F-DB87-0449-BDB1-94F3E1D39F47}"/>
    <hyperlink ref="H8" r:id="rId19" xr:uid="{9E903B45-49E0-7E44-ACE5-CE7AB6A6CFB4}"/>
    <hyperlink ref="H9" r:id="rId20" xr:uid="{78C4B461-A907-134D-B260-44529ACE04B9}"/>
    <hyperlink ref="H10" r:id="rId21" xr:uid="{381246AC-D48D-574E-AA9F-0CE79B2B72FF}"/>
    <hyperlink ref="H11" r:id="rId22" xr:uid="{6212B45D-28F2-6C4D-A65B-3C9F629E6A25}"/>
    <hyperlink ref="H12" r:id="rId23" xr:uid="{4B49DF06-1236-364C-8836-5B6B28763444}"/>
    <hyperlink ref="B14" r:id="rId24" xr:uid="{84603396-B51C-B346-A4FA-5BD944BC4271}"/>
    <hyperlink ref="H13" r:id="rId25" xr:uid="{78F822ED-4D5F-FD40-9B3E-C0F8EE40AEAB}"/>
    <hyperlink ref="H14" r:id="rId26" xr:uid="{D3C7BAE4-B086-5740-8118-8C8A47B48D0D}"/>
    <hyperlink ref="H15" r:id="rId27" xr:uid="{70007068-9254-D542-9E51-E4BD6637AA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Twyla Borck</dc:creator>
  <cp:lastModifiedBy>Twyla Borck</cp:lastModifiedBy>
  <dcterms:created xsi:type="dcterms:W3CDTF">2025-03-10T21:20:37Z</dcterms:created>
  <dcterms:modified xsi:type="dcterms:W3CDTF">2025-03-13T03:06:48Z</dcterms:modified>
</cp:coreProperties>
</file>