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lberto\Cursos mooc\Excel aplicado a los negocios (nivel avanzado)\Proyecto final\"/>
    </mc:Choice>
  </mc:AlternateContent>
  <bookViews>
    <workbookView xWindow="0" yWindow="0" windowWidth="20490" windowHeight="7050"/>
  </bookViews>
  <sheets>
    <sheet name="Datos" sheetId="2" r:id="rId1"/>
    <sheet name="Hoja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2" l="1"/>
  <c r="L30" i="2" s="1"/>
  <c r="K64" i="2"/>
  <c r="L64" i="2" s="1"/>
  <c r="K96" i="2"/>
  <c r="L96" i="2" s="1"/>
  <c r="K70" i="2"/>
  <c r="L70" i="2" s="1"/>
  <c r="K87" i="2"/>
  <c r="L87" i="2" s="1"/>
  <c r="K94" i="2"/>
  <c r="L94" i="2" s="1"/>
  <c r="K79" i="2"/>
  <c r="L79" i="2" s="1"/>
  <c r="K16" i="2"/>
  <c r="L16" i="2" s="1"/>
  <c r="K21" i="2"/>
  <c r="L21" i="2" s="1"/>
  <c r="K48" i="2"/>
  <c r="L48" i="2" s="1"/>
  <c r="K28" i="2"/>
  <c r="L28" i="2" s="1"/>
  <c r="K42" i="2"/>
  <c r="L42" i="2" s="1"/>
  <c r="K29" i="2"/>
  <c r="L29" i="2" s="1"/>
  <c r="K93" i="2"/>
  <c r="L93" i="2" s="1"/>
  <c r="K13" i="2"/>
  <c r="L13" i="2" s="1"/>
  <c r="K31" i="2"/>
  <c r="L31" i="2" s="1"/>
  <c r="K36" i="2"/>
  <c r="L36" i="2" s="1"/>
  <c r="K81" i="2"/>
  <c r="L81" i="2" s="1"/>
  <c r="K20" i="2"/>
  <c r="L20" i="2" s="1"/>
  <c r="K63" i="2"/>
  <c r="L63" i="2" s="1"/>
  <c r="K3" i="2"/>
  <c r="L3" i="2" s="1"/>
  <c r="K53" i="2"/>
  <c r="L53" i="2" s="1"/>
  <c r="K60" i="2"/>
  <c r="L60" i="2" s="1"/>
  <c r="K71" i="2"/>
  <c r="L71" i="2" s="1"/>
  <c r="K37" i="2"/>
  <c r="L37" i="2" s="1"/>
  <c r="K84" i="2"/>
  <c r="L84" i="2" s="1"/>
  <c r="K90" i="2"/>
  <c r="L90" i="2" s="1"/>
  <c r="K34" i="2"/>
  <c r="L34" i="2" s="1"/>
  <c r="K4" i="2"/>
  <c r="L4" i="2" s="1"/>
  <c r="K7" i="2"/>
  <c r="L7" i="2" s="1"/>
  <c r="K68" i="2"/>
  <c r="L68" i="2" s="1"/>
  <c r="K97" i="2"/>
  <c r="L97" i="2" s="1"/>
  <c r="K9" i="2"/>
  <c r="L9" i="2" s="1"/>
  <c r="K58" i="2"/>
  <c r="L58" i="2" s="1"/>
  <c r="K12" i="2"/>
  <c r="L12" i="2" s="1"/>
  <c r="K41" i="2"/>
  <c r="L41" i="2" s="1"/>
  <c r="K44" i="2"/>
  <c r="L44" i="2" s="1"/>
  <c r="K54" i="2"/>
  <c r="L54" i="2" s="1"/>
  <c r="K67" i="2"/>
  <c r="L67" i="2" s="1"/>
  <c r="K38" i="2"/>
  <c r="L38" i="2" s="1"/>
  <c r="K62" i="2"/>
  <c r="L62" i="2" s="1"/>
  <c r="K26" i="2"/>
  <c r="L26" i="2" s="1"/>
  <c r="K98" i="2"/>
  <c r="L98" i="2" s="1"/>
  <c r="K14" i="2"/>
  <c r="L14" i="2" s="1"/>
  <c r="K32" i="2"/>
  <c r="L32" i="2" s="1"/>
  <c r="K45" i="2"/>
  <c r="L45" i="2" s="1"/>
  <c r="K65" i="2"/>
  <c r="L65" i="2" s="1"/>
  <c r="K88" i="2"/>
  <c r="L88" i="2" s="1"/>
  <c r="K35" i="2"/>
  <c r="L35" i="2" s="1"/>
  <c r="K83" i="2"/>
  <c r="L83" i="2" s="1"/>
  <c r="K92" i="2"/>
  <c r="L92" i="2" s="1"/>
  <c r="K82" i="2"/>
  <c r="L82" i="2" s="1"/>
  <c r="K59" i="2"/>
  <c r="L59" i="2" s="1"/>
  <c r="K61" i="2"/>
  <c r="L61" i="2" s="1"/>
  <c r="K5" i="2"/>
  <c r="L5" i="2" s="1"/>
  <c r="K80" i="2"/>
  <c r="L80" i="2" s="1"/>
  <c r="K10" i="2"/>
  <c r="L10" i="2" s="1"/>
  <c r="K18" i="2"/>
  <c r="L18" i="2" s="1"/>
  <c r="K89" i="2"/>
  <c r="L89" i="2" s="1"/>
  <c r="K15" i="2"/>
  <c r="L15" i="2" s="1"/>
  <c r="K69" i="2"/>
  <c r="L69" i="2" s="1"/>
  <c r="K72" i="2"/>
  <c r="L72" i="2" s="1"/>
  <c r="K100" i="2"/>
  <c r="L100" i="2" s="1"/>
  <c r="K27" i="2"/>
  <c r="L27" i="2" s="1"/>
  <c r="K57" i="2"/>
  <c r="L57" i="2" s="1"/>
  <c r="K77" i="2"/>
  <c r="L77" i="2" s="1"/>
  <c r="K86" i="2"/>
  <c r="L86" i="2" s="1"/>
  <c r="K2" i="2"/>
  <c r="L2" i="2" s="1"/>
  <c r="K47" i="2"/>
  <c r="L47" i="2" s="1"/>
  <c r="K50" i="2"/>
  <c r="L50" i="2" s="1"/>
  <c r="K51" i="2"/>
  <c r="L51" i="2" s="1"/>
  <c r="K55" i="2"/>
  <c r="L55" i="2" s="1"/>
  <c r="K76" i="2"/>
  <c r="L76" i="2" s="1"/>
  <c r="K95" i="2"/>
  <c r="L95" i="2" s="1"/>
  <c r="K11" i="2"/>
  <c r="L11" i="2" s="1"/>
  <c r="K17" i="2"/>
  <c r="L17" i="2" s="1"/>
  <c r="K74" i="2"/>
  <c r="L74" i="2" s="1"/>
  <c r="K75" i="2"/>
  <c r="L75" i="2" s="1"/>
  <c r="K40" i="2"/>
  <c r="L40" i="2" s="1"/>
  <c r="K23" i="2"/>
  <c r="L23" i="2" s="1"/>
  <c r="K43" i="2"/>
  <c r="L43" i="2" s="1"/>
  <c r="K66" i="2"/>
  <c r="L66" i="2" s="1"/>
  <c r="K85" i="2"/>
  <c r="L85" i="2" s="1"/>
  <c r="K49" i="2"/>
  <c r="L49" i="2" s="1"/>
  <c r="K25" i="2"/>
  <c r="L25" i="2" s="1"/>
  <c r="K8" i="2"/>
  <c r="L8" i="2" s="1"/>
  <c r="K19" i="2"/>
  <c r="L19" i="2" s="1"/>
  <c r="K24" i="2"/>
  <c r="L24" i="2" s="1"/>
  <c r="K39" i="2"/>
  <c r="L39" i="2" s="1"/>
  <c r="K46" i="2"/>
  <c r="L46" i="2" s="1"/>
  <c r="K73" i="2"/>
  <c r="L73" i="2" s="1"/>
  <c r="K91" i="2"/>
  <c r="L91" i="2" s="1"/>
  <c r="K6" i="2"/>
  <c r="L6" i="2" s="1"/>
  <c r="K22" i="2"/>
  <c r="L22" i="2" s="1"/>
  <c r="K56" i="2"/>
  <c r="L56" i="2" s="1"/>
  <c r="K101" i="2"/>
  <c r="L101" i="2" s="1"/>
  <c r="K33" i="2"/>
  <c r="L33" i="2" s="1"/>
  <c r="K52" i="2"/>
  <c r="L52" i="2" s="1"/>
  <c r="K78" i="2"/>
  <c r="L78" i="2" s="1"/>
  <c r="K99" i="2"/>
  <c r="L99" i="2" s="1"/>
</calcChain>
</file>

<file path=xl/sharedStrings.xml><?xml version="1.0" encoding="utf-8"?>
<sst xmlns="http://schemas.openxmlformats.org/spreadsheetml/2006/main" count="526" uniqueCount="45">
  <si>
    <t>FECHA</t>
  </si>
  <si>
    <t>TIPO DE CLIENTE</t>
  </si>
  <si>
    <t>CLIENTE</t>
  </si>
  <si>
    <t>VENDEDOR</t>
  </si>
  <si>
    <t>TIPO DE PRODUCTO</t>
  </si>
  <si>
    <t>PRODUCTO</t>
  </si>
  <si>
    <t>CANTIDAD</t>
  </si>
  <si>
    <t>PRECIO DE COMPRA</t>
  </si>
  <si>
    <t>PRECIO DE VENTA</t>
  </si>
  <si>
    <t>DESCUENTO</t>
  </si>
  <si>
    <t>TOTAL</t>
  </si>
  <si>
    <t>DISTRIBUIDOR</t>
  </si>
  <si>
    <t>AGRUPACIÓN</t>
  </si>
  <si>
    <t>CORPORATIVO</t>
  </si>
  <si>
    <t>EMPLEADO</t>
  </si>
  <si>
    <t>PARTICULAR</t>
  </si>
  <si>
    <t>AGR. NUESTROS AMIGOS</t>
  </si>
  <si>
    <t>MESÓN PEPE</t>
  </si>
  <si>
    <t>CASA MANOLO</t>
  </si>
  <si>
    <t>DURIEL S.L.</t>
  </si>
  <si>
    <t>ARTMONT S.A.</t>
  </si>
  <si>
    <t>LORENA SÁNCHEZ</t>
  </si>
  <si>
    <t>RAÚL PÉREZ</t>
  </si>
  <si>
    <t>ROBERTO GÓMEZ</t>
  </si>
  <si>
    <t>PEDRO ROBLES</t>
  </si>
  <si>
    <t>CARMEN PIÑAR</t>
  </si>
  <si>
    <t>ANA RUIZ</t>
  </si>
  <si>
    <t>JORGE MARTÍN</t>
  </si>
  <si>
    <t>ALONSO GONZÁLEZ</t>
  </si>
  <si>
    <t>VERDURAS</t>
  </si>
  <si>
    <t>BEBIDAS</t>
  </si>
  <si>
    <t>CARNES</t>
  </si>
  <si>
    <t>ZUMO 30 BOTELLAS (1L)</t>
  </si>
  <si>
    <t>VINO 15 BOTELLAS (0,75 L)</t>
  </si>
  <si>
    <t>SODA 25 BOTELLAS (1L)</t>
  </si>
  <si>
    <t>CORDERO 30 KILOS</t>
  </si>
  <si>
    <t>POLLO 20 KILOS</t>
  </si>
  <si>
    <t>TERNERA 32 KILOS</t>
  </si>
  <si>
    <t>JAMÓN 25 KILOS</t>
  </si>
  <si>
    <t>ZANAHORIAS 25 KILOS</t>
  </si>
  <si>
    <t>CALABACÍN 32 KILOS</t>
  </si>
  <si>
    <t>AGUA 50 GARRAFAS (6L)</t>
  </si>
  <si>
    <t>LECHUGA 60 UNIDADES</t>
  </si>
  <si>
    <t>PATATAS 40 KILOS</t>
  </si>
  <si>
    <t>MARGEN DE 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</si>
</sst>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2C0A]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9" fontId="0" fillId="0" borderId="0" xfId="1" applyFont="1"/>
  </cellXfs>
  <cellStyles count="2">
    <cellStyle name="Normal" xfId="0" builtinId="0"/>
    <cellStyle name="Porcentaje" xfId="1" builtinId="5"/>
  </cellStyles>
  <dxfs count="6">
    <dxf>
      <numFmt numFmtId="164" formatCode="[$$-2C0A]\ #,##0.00"/>
    </dxf>
    <dxf>
      <numFmt numFmtId="14" formatCode="0.00%"/>
    </dxf>
    <dxf>
      <numFmt numFmtId="164" formatCode="[$$-2C0A]\ #,##0.00"/>
    </dxf>
    <dxf>
      <numFmt numFmtId="164" formatCode="[$$-2C0A]\ #,##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101" totalsRowShown="0">
  <autoFilter ref="A1:L101"/>
  <sortState ref="A2:L101">
    <sortCondition ref="A1:A101"/>
  </sortState>
  <tableColumns count="12">
    <tableColumn id="1" name="FECHA" dataDxfId="5"/>
    <tableColumn id="2" name="TIPO DE CLIENTE"/>
    <tableColumn id="3" name="CLIENTE"/>
    <tableColumn id="4" name="VENDEDOR"/>
    <tableColumn id="5" name="TIPO DE PRODUCTO"/>
    <tableColumn id="6" name="PRODUCTO"/>
    <tableColumn id="7" name="CANTIDAD" dataDxfId="4"/>
    <tableColumn id="8" name="PRECIO DE COMPRA" dataDxfId="3"/>
    <tableColumn id="9" name="PRECIO DE VENTA" dataDxfId="2"/>
    <tableColumn id="10" name="DESCUENTO" dataDxfId="1" dataCellStyle="Porcentaje"/>
    <tableColumn id="11" name="TOTAL" dataDxfId="0">
      <calculatedColumnFormula>Tabla2[[#This Row],[CANTIDAD]]*Tabla2[[#This Row],[PRECIO DE VENTA]]*(1-Tabla2[[#This Row],[DESCUENTO]])</calculatedColumnFormula>
    </tableColumn>
    <tableColumn id="12" name="MARGEN DE GANANCIA" dataCellStyle="Porcentaje">
      <calculatedColumnFormula>(Tabla2[[#This Row],[TOTAL]]-Tabla2[[#This Row],[PRECIO DE COMPRA]]*Tabla2[[#This Row],[CANTIDAD]])/Tabla2[[#This Row],[TOTAL]]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4" workbookViewId="0">
      <selection activeCell="B13" sqref="B13"/>
    </sheetView>
  </sheetViews>
  <sheetFormatPr baseColWidth="10" defaultRowHeight="15" x14ac:dyDescent="0.25"/>
  <cols>
    <col min="2" max="2" width="17.42578125" customWidth="1"/>
    <col min="3" max="3" width="24" customWidth="1"/>
    <col min="4" max="4" width="17.42578125" customWidth="1"/>
    <col min="5" max="5" width="20.42578125" customWidth="1"/>
    <col min="6" max="6" width="25.7109375" customWidth="1"/>
    <col min="7" max="7" width="12.42578125" customWidth="1"/>
    <col min="8" max="8" width="20.7109375" style="2" customWidth="1"/>
    <col min="9" max="9" width="18.7109375" style="2" customWidth="1"/>
    <col min="10" max="10" width="13.85546875" style="3" customWidth="1"/>
    <col min="11" max="11" width="11.42578125" style="2"/>
    <col min="12" max="12" width="24.7109375" style="4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4" t="s">
        <v>44</v>
      </c>
    </row>
    <row r="2" spans="1:12" x14ac:dyDescent="0.25">
      <c r="A2" s="1">
        <v>43831</v>
      </c>
      <c r="B2" t="s">
        <v>13</v>
      </c>
      <c r="C2" t="s">
        <v>17</v>
      </c>
      <c r="D2" t="s">
        <v>21</v>
      </c>
      <c r="E2" t="s">
        <v>31</v>
      </c>
      <c r="F2" t="s">
        <v>37</v>
      </c>
      <c r="G2">
        <v>4</v>
      </c>
      <c r="H2" s="2">
        <v>185</v>
      </c>
      <c r="I2" s="2">
        <v>352</v>
      </c>
      <c r="J2" s="3">
        <v>1.4999999999999999E-2</v>
      </c>
      <c r="K2" s="2">
        <f>Tabla2[[#This Row],[CANTIDAD]]*Tabla2[[#This Row],[PRECIO DE VENTA]]*(1-Tabla2[[#This Row],[DESCUENTO]])</f>
        <v>1386.8799999999999</v>
      </c>
      <c r="L2" s="4">
        <f>(Tabla2[[#This Row],[TOTAL]]-Tabla2[[#This Row],[PRECIO DE COMPRA]]*Tabla2[[#This Row],[CANTIDAD]])/Tabla2[[#This Row],[TOTAL]]</f>
        <v>0.46642824180895243</v>
      </c>
    </row>
    <row r="3" spans="1:12" x14ac:dyDescent="0.25">
      <c r="A3" s="1">
        <v>43835</v>
      </c>
      <c r="B3" t="s">
        <v>11</v>
      </c>
      <c r="C3" t="s">
        <v>19</v>
      </c>
      <c r="D3" t="s">
        <v>23</v>
      </c>
      <c r="E3" t="s">
        <v>31</v>
      </c>
      <c r="F3" t="s">
        <v>35</v>
      </c>
      <c r="G3">
        <v>3</v>
      </c>
      <c r="H3" s="2">
        <v>157.80000000000001</v>
      </c>
      <c r="I3" s="2">
        <v>285</v>
      </c>
      <c r="J3" s="3">
        <v>0.03</v>
      </c>
      <c r="K3" s="2">
        <f>Tabla2[[#This Row],[CANTIDAD]]*Tabla2[[#This Row],[PRECIO DE VENTA]]*(1-Tabla2[[#This Row],[DESCUENTO]])</f>
        <v>829.35</v>
      </c>
      <c r="L3" s="4">
        <f>(Tabla2[[#This Row],[TOTAL]]-Tabla2[[#This Row],[PRECIO DE COMPRA]]*Tabla2[[#This Row],[CANTIDAD]])/Tabla2[[#This Row],[TOTAL]]</f>
        <v>0.4291915355398806</v>
      </c>
    </row>
    <row r="4" spans="1:12" x14ac:dyDescent="0.25">
      <c r="A4" s="1">
        <v>43837</v>
      </c>
      <c r="B4" t="s">
        <v>13</v>
      </c>
      <c r="C4" t="s">
        <v>18</v>
      </c>
      <c r="D4" t="s">
        <v>22</v>
      </c>
      <c r="E4" t="s">
        <v>31</v>
      </c>
      <c r="F4" t="s">
        <v>38</v>
      </c>
      <c r="G4">
        <v>7</v>
      </c>
      <c r="H4" s="2">
        <v>395</v>
      </c>
      <c r="I4" s="2">
        <v>675</v>
      </c>
      <c r="J4" s="3">
        <v>1.4999999999999999E-2</v>
      </c>
      <c r="K4" s="2">
        <f>Tabla2[[#This Row],[CANTIDAD]]*Tabla2[[#This Row],[PRECIO DE VENTA]]*(1-Tabla2[[#This Row],[DESCUENTO]])</f>
        <v>4654.125</v>
      </c>
      <c r="L4" s="4">
        <f>(Tabla2[[#This Row],[TOTAL]]-Tabla2[[#This Row],[PRECIO DE COMPRA]]*Tabla2[[#This Row],[CANTIDAD]])/Tabla2[[#This Row],[TOTAL]]</f>
        <v>0.40590336529422821</v>
      </c>
    </row>
    <row r="5" spans="1:12" x14ac:dyDescent="0.25">
      <c r="A5" s="1">
        <v>43837</v>
      </c>
      <c r="B5" t="s">
        <v>11</v>
      </c>
      <c r="C5" t="s">
        <v>20</v>
      </c>
      <c r="D5" t="s">
        <v>23</v>
      </c>
      <c r="E5" t="s">
        <v>31</v>
      </c>
      <c r="F5" t="s">
        <v>36</v>
      </c>
      <c r="G5">
        <v>4</v>
      </c>
      <c r="H5" s="2">
        <v>24</v>
      </c>
      <c r="I5" s="2">
        <v>44</v>
      </c>
      <c r="J5" s="3">
        <v>0.03</v>
      </c>
      <c r="K5" s="2">
        <f>Tabla2[[#This Row],[CANTIDAD]]*Tabla2[[#This Row],[PRECIO DE VENTA]]*(1-Tabla2[[#This Row],[DESCUENTO]])</f>
        <v>170.72</v>
      </c>
      <c r="L5" s="4">
        <f>(Tabla2[[#This Row],[TOTAL]]-Tabla2[[#This Row],[PRECIO DE COMPRA]]*Tabla2[[#This Row],[CANTIDAD]])/Tabla2[[#This Row],[TOTAL]]</f>
        <v>0.43767572633552015</v>
      </c>
    </row>
    <row r="6" spans="1:12" x14ac:dyDescent="0.25">
      <c r="A6" s="1">
        <v>43837</v>
      </c>
      <c r="B6" t="s">
        <v>15</v>
      </c>
      <c r="C6" t="s">
        <v>24</v>
      </c>
      <c r="D6" t="s">
        <v>23</v>
      </c>
      <c r="E6" t="s">
        <v>29</v>
      </c>
      <c r="F6" t="s">
        <v>39</v>
      </c>
      <c r="G6">
        <v>4</v>
      </c>
      <c r="H6" s="2">
        <v>5.5</v>
      </c>
      <c r="I6" s="2">
        <v>10</v>
      </c>
      <c r="J6" s="3">
        <v>0</v>
      </c>
      <c r="K6" s="2">
        <f>Tabla2[[#This Row],[CANTIDAD]]*Tabla2[[#This Row],[PRECIO DE VENTA]]*(1-Tabla2[[#This Row],[DESCUENTO]])</f>
        <v>40</v>
      </c>
      <c r="L6" s="4">
        <f>(Tabla2[[#This Row],[TOTAL]]-Tabla2[[#This Row],[PRECIO DE COMPRA]]*Tabla2[[#This Row],[CANTIDAD]])/Tabla2[[#This Row],[TOTAL]]</f>
        <v>0.45</v>
      </c>
    </row>
    <row r="7" spans="1:12" x14ac:dyDescent="0.25">
      <c r="A7" s="1">
        <v>43840</v>
      </c>
      <c r="B7" t="s">
        <v>13</v>
      </c>
      <c r="C7" t="s">
        <v>17</v>
      </c>
      <c r="D7" t="s">
        <v>21</v>
      </c>
      <c r="E7" t="s">
        <v>31</v>
      </c>
      <c r="F7" t="s">
        <v>38</v>
      </c>
      <c r="G7">
        <v>2</v>
      </c>
      <c r="H7" s="2">
        <v>395</v>
      </c>
      <c r="I7" s="2">
        <v>675</v>
      </c>
      <c r="J7" s="3">
        <v>1.4999999999999999E-2</v>
      </c>
      <c r="K7" s="2">
        <f>Tabla2[[#This Row],[CANTIDAD]]*Tabla2[[#This Row],[PRECIO DE VENTA]]*(1-Tabla2[[#This Row],[DESCUENTO]])</f>
        <v>1329.75</v>
      </c>
      <c r="L7" s="4">
        <f>(Tabla2[[#This Row],[TOTAL]]-Tabla2[[#This Row],[PRECIO DE COMPRA]]*Tabla2[[#This Row],[CANTIDAD]])/Tabla2[[#This Row],[TOTAL]]</f>
        <v>0.40590336529422821</v>
      </c>
    </row>
    <row r="8" spans="1:12" x14ac:dyDescent="0.25">
      <c r="A8" s="1">
        <v>43846</v>
      </c>
      <c r="B8" t="s">
        <v>11</v>
      </c>
      <c r="C8" t="s">
        <v>20</v>
      </c>
      <c r="D8" t="s">
        <v>21</v>
      </c>
      <c r="E8" t="s">
        <v>29</v>
      </c>
      <c r="F8" t="s">
        <v>39</v>
      </c>
      <c r="G8">
        <v>2</v>
      </c>
      <c r="H8" s="2">
        <v>5.5</v>
      </c>
      <c r="I8" s="2">
        <v>10</v>
      </c>
      <c r="J8" s="3">
        <v>0.03</v>
      </c>
      <c r="K8" s="2">
        <f>Tabla2[[#This Row],[CANTIDAD]]*Tabla2[[#This Row],[PRECIO DE VENTA]]*(1-Tabla2[[#This Row],[DESCUENTO]])</f>
        <v>19.399999999999999</v>
      </c>
      <c r="L8" s="4">
        <f>(Tabla2[[#This Row],[TOTAL]]-Tabla2[[#This Row],[PRECIO DE COMPRA]]*Tabla2[[#This Row],[CANTIDAD]])/Tabla2[[#This Row],[TOTAL]]</f>
        <v>0.43298969072164945</v>
      </c>
    </row>
    <row r="9" spans="1:12" x14ac:dyDescent="0.25">
      <c r="A9" s="1">
        <v>43850</v>
      </c>
      <c r="B9" t="s">
        <v>11</v>
      </c>
      <c r="C9" t="s">
        <v>20</v>
      </c>
      <c r="D9" t="s">
        <v>23</v>
      </c>
      <c r="E9" t="s">
        <v>31</v>
      </c>
      <c r="F9" t="s">
        <v>38</v>
      </c>
      <c r="G9">
        <v>6</v>
      </c>
      <c r="H9" s="2">
        <v>395</v>
      </c>
      <c r="I9" s="2">
        <v>675</v>
      </c>
      <c r="J9" s="3">
        <v>0.03</v>
      </c>
      <c r="K9" s="2">
        <f>Tabla2[[#This Row],[CANTIDAD]]*Tabla2[[#This Row],[PRECIO DE VENTA]]*(1-Tabla2[[#This Row],[DESCUENTO]])</f>
        <v>3928.5</v>
      </c>
      <c r="L9" s="4">
        <f>(Tabla2[[#This Row],[TOTAL]]-Tabla2[[#This Row],[PRECIO DE COMPRA]]*Tabla2[[#This Row],[CANTIDAD]])/Tabla2[[#This Row],[TOTAL]]</f>
        <v>0.39671630393279878</v>
      </c>
    </row>
    <row r="10" spans="1:12" x14ac:dyDescent="0.25">
      <c r="A10" s="1">
        <v>43852</v>
      </c>
      <c r="B10" t="s">
        <v>15</v>
      </c>
      <c r="C10" t="s">
        <v>25</v>
      </c>
      <c r="D10" t="s">
        <v>22</v>
      </c>
      <c r="E10" t="s">
        <v>31</v>
      </c>
      <c r="F10" t="s">
        <v>36</v>
      </c>
      <c r="G10">
        <v>4</v>
      </c>
      <c r="H10" s="2">
        <v>24</v>
      </c>
      <c r="I10" s="2">
        <v>44</v>
      </c>
      <c r="J10" s="3">
        <v>0</v>
      </c>
      <c r="K10" s="2">
        <f>Tabla2[[#This Row],[CANTIDAD]]*Tabla2[[#This Row],[PRECIO DE VENTA]]*(1-Tabla2[[#This Row],[DESCUENTO]])</f>
        <v>176</v>
      </c>
      <c r="L10" s="4">
        <f>(Tabla2[[#This Row],[TOTAL]]-Tabla2[[#This Row],[PRECIO DE COMPRA]]*Tabla2[[#This Row],[CANTIDAD]])/Tabla2[[#This Row],[TOTAL]]</f>
        <v>0.45454545454545453</v>
      </c>
    </row>
    <row r="11" spans="1:12" x14ac:dyDescent="0.25">
      <c r="A11" s="1">
        <v>43853</v>
      </c>
      <c r="B11" t="s">
        <v>14</v>
      </c>
      <c r="C11" t="s">
        <v>21</v>
      </c>
      <c r="D11" t="s">
        <v>21</v>
      </c>
      <c r="E11" t="s">
        <v>31</v>
      </c>
      <c r="F11" t="s">
        <v>37</v>
      </c>
      <c r="G11">
        <v>7</v>
      </c>
      <c r="H11" s="2">
        <v>185</v>
      </c>
      <c r="I11" s="2">
        <v>352</v>
      </c>
      <c r="J11" s="3">
        <v>0.1</v>
      </c>
      <c r="K11" s="2">
        <f>Tabla2[[#This Row],[CANTIDAD]]*Tabla2[[#This Row],[PRECIO DE VENTA]]*(1-Tabla2[[#This Row],[DESCUENTO]])</f>
        <v>2217.6</v>
      </c>
      <c r="L11" s="4">
        <f>(Tabla2[[#This Row],[TOTAL]]-Tabla2[[#This Row],[PRECIO DE COMPRA]]*Tabla2[[#This Row],[CANTIDAD]])/Tabla2[[#This Row],[TOTAL]]</f>
        <v>0.41603535353535354</v>
      </c>
    </row>
    <row r="12" spans="1:12" x14ac:dyDescent="0.25">
      <c r="A12" s="1">
        <v>43854</v>
      </c>
      <c r="B12" t="s">
        <v>12</v>
      </c>
      <c r="C12" t="s">
        <v>16</v>
      </c>
      <c r="D12" t="s">
        <v>21</v>
      </c>
      <c r="E12" t="s">
        <v>29</v>
      </c>
      <c r="F12" t="s">
        <v>42</v>
      </c>
      <c r="G12">
        <v>2</v>
      </c>
      <c r="H12" s="2">
        <v>17</v>
      </c>
      <c r="I12" s="2">
        <v>30</v>
      </c>
      <c r="J12" s="3">
        <v>0.02</v>
      </c>
      <c r="K12" s="2">
        <f>Tabla2[[#This Row],[CANTIDAD]]*Tabla2[[#This Row],[PRECIO DE VENTA]]*(1-Tabla2[[#This Row],[DESCUENTO]])</f>
        <v>58.8</v>
      </c>
      <c r="L12" s="4">
        <f>(Tabla2[[#This Row],[TOTAL]]-Tabla2[[#This Row],[PRECIO DE COMPRA]]*Tabla2[[#This Row],[CANTIDAD]])/Tabla2[[#This Row],[TOTAL]]</f>
        <v>0.42176870748299317</v>
      </c>
    </row>
    <row r="13" spans="1:12" x14ac:dyDescent="0.25">
      <c r="A13" s="1">
        <v>43860</v>
      </c>
      <c r="B13" t="s">
        <v>15</v>
      </c>
      <c r="C13" t="s">
        <v>24</v>
      </c>
      <c r="D13" t="s">
        <v>22</v>
      </c>
      <c r="E13" t="s">
        <v>29</v>
      </c>
      <c r="F13" t="s">
        <v>40</v>
      </c>
      <c r="G13">
        <v>2</v>
      </c>
      <c r="H13" s="2">
        <v>16.84</v>
      </c>
      <c r="I13" s="2">
        <v>25.28</v>
      </c>
      <c r="J13" s="3">
        <v>0</v>
      </c>
      <c r="K13" s="2">
        <f>Tabla2[[#This Row],[CANTIDAD]]*Tabla2[[#This Row],[PRECIO DE VENTA]]*(1-Tabla2[[#This Row],[DESCUENTO]])</f>
        <v>50.56</v>
      </c>
      <c r="L13" s="4">
        <f>(Tabla2[[#This Row],[TOTAL]]-Tabla2[[#This Row],[PRECIO DE COMPRA]]*Tabla2[[#This Row],[CANTIDAD]])/Tabla2[[#This Row],[TOTAL]]</f>
        <v>0.33386075949367094</v>
      </c>
    </row>
    <row r="14" spans="1:12" x14ac:dyDescent="0.25">
      <c r="A14" s="1">
        <v>43862</v>
      </c>
      <c r="B14" t="s">
        <v>12</v>
      </c>
      <c r="C14" t="s">
        <v>16</v>
      </c>
      <c r="D14" t="s">
        <v>21</v>
      </c>
      <c r="E14" t="s">
        <v>29</v>
      </c>
      <c r="F14" t="s">
        <v>43</v>
      </c>
      <c r="G14">
        <v>6</v>
      </c>
      <c r="H14" s="2">
        <v>17.75</v>
      </c>
      <c r="I14" s="2">
        <v>34.5</v>
      </c>
      <c r="J14" s="3">
        <v>0.02</v>
      </c>
      <c r="K14" s="2">
        <f>Tabla2[[#This Row],[CANTIDAD]]*Tabla2[[#This Row],[PRECIO DE VENTA]]*(1-Tabla2[[#This Row],[DESCUENTO]])</f>
        <v>202.85999999999999</v>
      </c>
      <c r="L14" s="4">
        <f>(Tabla2[[#This Row],[TOTAL]]-Tabla2[[#This Row],[PRECIO DE COMPRA]]*Tabla2[[#This Row],[CANTIDAD]])/Tabla2[[#This Row],[TOTAL]]</f>
        <v>0.47500739426205263</v>
      </c>
    </row>
    <row r="15" spans="1:12" x14ac:dyDescent="0.25">
      <c r="A15" s="1">
        <v>43862</v>
      </c>
      <c r="B15" t="s">
        <v>14</v>
      </c>
      <c r="C15" t="s">
        <v>21</v>
      </c>
      <c r="D15" t="s">
        <v>23</v>
      </c>
      <c r="E15" t="s">
        <v>30</v>
      </c>
      <c r="F15" t="s">
        <v>34</v>
      </c>
      <c r="G15">
        <v>7</v>
      </c>
      <c r="H15" s="2">
        <v>21</v>
      </c>
      <c r="I15" s="2">
        <v>45</v>
      </c>
      <c r="J15" s="3">
        <v>0.1</v>
      </c>
      <c r="K15" s="2">
        <f>Tabla2[[#This Row],[CANTIDAD]]*Tabla2[[#This Row],[PRECIO DE VENTA]]*(1-Tabla2[[#This Row],[DESCUENTO]])</f>
        <v>283.5</v>
      </c>
      <c r="L15" s="4">
        <f>(Tabla2[[#This Row],[TOTAL]]-Tabla2[[#This Row],[PRECIO DE COMPRA]]*Tabla2[[#This Row],[CANTIDAD]])/Tabla2[[#This Row],[TOTAL]]</f>
        <v>0.48148148148148145</v>
      </c>
    </row>
    <row r="16" spans="1:12" x14ac:dyDescent="0.25">
      <c r="A16" s="1">
        <v>43862</v>
      </c>
      <c r="B16" t="s">
        <v>15</v>
      </c>
      <c r="C16" t="s">
        <v>25</v>
      </c>
      <c r="D16" t="s">
        <v>21</v>
      </c>
      <c r="E16" t="s">
        <v>30</v>
      </c>
      <c r="F16" t="s">
        <v>41</v>
      </c>
      <c r="G16">
        <v>7</v>
      </c>
      <c r="H16" s="2">
        <v>18</v>
      </c>
      <c r="I16" s="2">
        <v>25</v>
      </c>
      <c r="J16" s="3">
        <v>0</v>
      </c>
      <c r="K16" s="2">
        <f>Tabla2[[#This Row],[CANTIDAD]]*Tabla2[[#This Row],[PRECIO DE VENTA]]*(1-Tabla2[[#This Row],[DESCUENTO]])</f>
        <v>175</v>
      </c>
      <c r="L16" s="4">
        <f>(Tabla2[[#This Row],[TOTAL]]-Tabla2[[#This Row],[PRECIO DE COMPRA]]*Tabla2[[#This Row],[CANTIDAD]])/Tabla2[[#This Row],[TOTAL]]</f>
        <v>0.28000000000000003</v>
      </c>
    </row>
    <row r="17" spans="1:12" x14ac:dyDescent="0.25">
      <c r="A17" s="1">
        <v>43863</v>
      </c>
      <c r="B17" t="s">
        <v>14</v>
      </c>
      <c r="C17" t="s">
        <v>21</v>
      </c>
      <c r="D17" t="s">
        <v>23</v>
      </c>
      <c r="E17" t="s">
        <v>31</v>
      </c>
      <c r="F17" t="s">
        <v>37</v>
      </c>
      <c r="G17">
        <v>2</v>
      </c>
      <c r="H17" s="2">
        <v>185</v>
      </c>
      <c r="I17" s="2">
        <v>352</v>
      </c>
      <c r="J17" s="3">
        <v>0.1</v>
      </c>
      <c r="K17" s="2">
        <f>Tabla2[[#This Row],[CANTIDAD]]*Tabla2[[#This Row],[PRECIO DE VENTA]]*(1-Tabla2[[#This Row],[DESCUENTO]])</f>
        <v>633.6</v>
      </c>
      <c r="L17" s="4">
        <f>(Tabla2[[#This Row],[TOTAL]]-Tabla2[[#This Row],[PRECIO DE COMPRA]]*Tabla2[[#This Row],[CANTIDAD]])/Tabla2[[#This Row],[TOTAL]]</f>
        <v>0.41603535353535354</v>
      </c>
    </row>
    <row r="18" spans="1:12" x14ac:dyDescent="0.25">
      <c r="A18" s="1">
        <v>43865</v>
      </c>
      <c r="B18" t="s">
        <v>15</v>
      </c>
      <c r="C18" t="s">
        <v>25</v>
      </c>
      <c r="D18" t="s">
        <v>21</v>
      </c>
      <c r="E18" t="s">
        <v>31</v>
      </c>
      <c r="F18" t="s">
        <v>36</v>
      </c>
      <c r="G18">
        <v>5</v>
      </c>
      <c r="H18" s="2">
        <v>24</v>
      </c>
      <c r="I18" s="2">
        <v>44</v>
      </c>
      <c r="J18" s="3">
        <v>0</v>
      </c>
      <c r="K18" s="2">
        <f>Tabla2[[#This Row],[CANTIDAD]]*Tabla2[[#This Row],[PRECIO DE VENTA]]*(1-Tabla2[[#This Row],[DESCUENTO]])</f>
        <v>220</v>
      </c>
      <c r="L18" s="4">
        <f>(Tabla2[[#This Row],[TOTAL]]-Tabla2[[#This Row],[PRECIO DE COMPRA]]*Tabla2[[#This Row],[CANTIDAD]])/Tabla2[[#This Row],[TOTAL]]</f>
        <v>0.45454545454545453</v>
      </c>
    </row>
    <row r="19" spans="1:12" x14ac:dyDescent="0.25">
      <c r="A19" s="1">
        <v>43866</v>
      </c>
      <c r="B19" t="s">
        <v>11</v>
      </c>
      <c r="C19" t="s">
        <v>19</v>
      </c>
      <c r="D19" t="s">
        <v>21</v>
      </c>
      <c r="E19" t="s">
        <v>29</v>
      </c>
      <c r="F19" t="s">
        <v>39</v>
      </c>
      <c r="G19">
        <v>4</v>
      </c>
      <c r="H19" s="2">
        <v>5.5</v>
      </c>
      <c r="I19" s="2">
        <v>10</v>
      </c>
      <c r="J19" s="3">
        <v>0.03</v>
      </c>
      <c r="K19" s="2">
        <f>Tabla2[[#This Row],[CANTIDAD]]*Tabla2[[#This Row],[PRECIO DE VENTA]]*(1-Tabla2[[#This Row],[DESCUENTO]])</f>
        <v>38.799999999999997</v>
      </c>
      <c r="L19" s="4">
        <f>(Tabla2[[#This Row],[TOTAL]]-Tabla2[[#This Row],[PRECIO DE COMPRA]]*Tabla2[[#This Row],[CANTIDAD]])/Tabla2[[#This Row],[TOTAL]]</f>
        <v>0.43298969072164945</v>
      </c>
    </row>
    <row r="20" spans="1:12" x14ac:dyDescent="0.25">
      <c r="A20" s="1">
        <v>43867</v>
      </c>
      <c r="B20" t="s">
        <v>13</v>
      </c>
      <c r="C20" t="s">
        <v>17</v>
      </c>
      <c r="D20" t="s">
        <v>22</v>
      </c>
      <c r="E20" t="s">
        <v>31</v>
      </c>
      <c r="F20" t="s">
        <v>35</v>
      </c>
      <c r="G20">
        <v>5</v>
      </c>
      <c r="H20" s="2">
        <v>157.80000000000001</v>
      </c>
      <c r="I20" s="2">
        <v>285</v>
      </c>
      <c r="J20" s="3">
        <v>1.4999999999999999E-2</v>
      </c>
      <c r="K20" s="2">
        <f>Tabla2[[#This Row],[CANTIDAD]]*Tabla2[[#This Row],[PRECIO DE VENTA]]*(1-Tabla2[[#This Row],[DESCUENTO]])</f>
        <v>1403.625</v>
      </c>
      <c r="L20" s="4">
        <f>(Tabla2[[#This Row],[TOTAL]]-Tabla2[[#This Row],[PRECIO DE COMPRA]]*Tabla2[[#This Row],[CANTIDAD]])/Tabla2[[#This Row],[TOTAL]]</f>
        <v>0.43788405022709059</v>
      </c>
    </row>
    <row r="21" spans="1:12" x14ac:dyDescent="0.25">
      <c r="A21" s="1">
        <v>43867</v>
      </c>
      <c r="B21" t="s">
        <v>15</v>
      </c>
      <c r="C21" t="s">
        <v>24</v>
      </c>
      <c r="D21" t="s">
        <v>22</v>
      </c>
      <c r="E21" t="s">
        <v>30</v>
      </c>
      <c r="F21" t="s">
        <v>41</v>
      </c>
      <c r="G21">
        <v>5</v>
      </c>
      <c r="H21" s="2">
        <v>18</v>
      </c>
      <c r="I21" s="2">
        <v>25</v>
      </c>
      <c r="J21" s="3">
        <v>0</v>
      </c>
      <c r="K21" s="2">
        <f>Tabla2[[#This Row],[CANTIDAD]]*Tabla2[[#This Row],[PRECIO DE VENTA]]*(1-Tabla2[[#This Row],[DESCUENTO]])</f>
        <v>125</v>
      </c>
      <c r="L21" s="4">
        <f>(Tabla2[[#This Row],[TOTAL]]-Tabla2[[#This Row],[PRECIO DE COMPRA]]*Tabla2[[#This Row],[CANTIDAD]])/Tabla2[[#This Row],[TOTAL]]</f>
        <v>0.28000000000000003</v>
      </c>
    </row>
    <row r="22" spans="1:12" x14ac:dyDescent="0.25">
      <c r="A22" s="1">
        <v>43867</v>
      </c>
      <c r="B22" t="s">
        <v>15</v>
      </c>
      <c r="C22" t="s">
        <v>25</v>
      </c>
      <c r="D22" t="s">
        <v>21</v>
      </c>
      <c r="E22" t="s">
        <v>29</v>
      </c>
      <c r="F22" t="s">
        <v>39</v>
      </c>
      <c r="G22">
        <v>3</v>
      </c>
      <c r="H22" s="2">
        <v>5.5</v>
      </c>
      <c r="I22" s="2">
        <v>10</v>
      </c>
      <c r="J22" s="3">
        <v>0</v>
      </c>
      <c r="K22" s="2">
        <f>Tabla2[[#This Row],[CANTIDAD]]*Tabla2[[#This Row],[PRECIO DE VENTA]]*(1-Tabla2[[#This Row],[DESCUENTO]])</f>
        <v>30</v>
      </c>
      <c r="L22" s="4">
        <f>(Tabla2[[#This Row],[TOTAL]]-Tabla2[[#This Row],[PRECIO DE COMPRA]]*Tabla2[[#This Row],[CANTIDAD]])/Tabla2[[#This Row],[TOTAL]]</f>
        <v>0.45</v>
      </c>
    </row>
    <row r="23" spans="1:12" x14ac:dyDescent="0.25">
      <c r="A23" s="1">
        <v>43869</v>
      </c>
      <c r="B23" t="s">
        <v>11</v>
      </c>
      <c r="C23" t="s">
        <v>20</v>
      </c>
      <c r="D23" t="s">
        <v>23</v>
      </c>
      <c r="E23" t="s">
        <v>30</v>
      </c>
      <c r="F23" t="s">
        <v>33</v>
      </c>
      <c r="G23">
        <v>7</v>
      </c>
      <c r="H23" s="2">
        <v>45.75</v>
      </c>
      <c r="I23" s="2">
        <v>72.75</v>
      </c>
      <c r="J23" s="3">
        <v>0.03</v>
      </c>
      <c r="K23" s="2">
        <f>Tabla2[[#This Row],[CANTIDAD]]*Tabla2[[#This Row],[PRECIO DE VENTA]]*(1-Tabla2[[#This Row],[DESCUENTO]])</f>
        <v>493.97249999999997</v>
      </c>
      <c r="L23" s="4">
        <f>(Tabla2[[#This Row],[TOTAL]]-Tabla2[[#This Row],[PRECIO DE COMPRA]]*Tabla2[[#This Row],[CANTIDAD]])/Tabla2[[#This Row],[TOTAL]]</f>
        <v>0.35168455733871823</v>
      </c>
    </row>
    <row r="24" spans="1:12" x14ac:dyDescent="0.25">
      <c r="A24" s="1">
        <v>43876</v>
      </c>
      <c r="B24" t="s">
        <v>11</v>
      </c>
      <c r="C24" t="s">
        <v>19</v>
      </c>
      <c r="D24" t="s">
        <v>23</v>
      </c>
      <c r="E24" t="s">
        <v>29</v>
      </c>
      <c r="F24" t="s">
        <v>39</v>
      </c>
      <c r="G24">
        <v>6</v>
      </c>
      <c r="H24" s="2">
        <v>5.5</v>
      </c>
      <c r="I24" s="2">
        <v>10</v>
      </c>
      <c r="J24" s="3">
        <v>0.03</v>
      </c>
      <c r="K24" s="2">
        <f>Tabla2[[#This Row],[CANTIDAD]]*Tabla2[[#This Row],[PRECIO DE VENTA]]*(1-Tabla2[[#This Row],[DESCUENTO]])</f>
        <v>58.199999999999996</v>
      </c>
      <c r="L24" s="4">
        <f>(Tabla2[[#This Row],[TOTAL]]-Tabla2[[#This Row],[PRECIO DE COMPRA]]*Tabla2[[#This Row],[CANTIDAD]])/Tabla2[[#This Row],[TOTAL]]</f>
        <v>0.43298969072164945</v>
      </c>
    </row>
    <row r="25" spans="1:12" x14ac:dyDescent="0.25">
      <c r="A25" s="1">
        <v>43877</v>
      </c>
      <c r="B25" t="s">
        <v>13</v>
      </c>
      <c r="C25" t="s">
        <v>17</v>
      </c>
      <c r="D25" t="s">
        <v>21</v>
      </c>
      <c r="E25" t="s">
        <v>29</v>
      </c>
      <c r="F25" t="s">
        <v>39</v>
      </c>
      <c r="G25">
        <v>5</v>
      </c>
      <c r="H25" s="2">
        <v>5.5</v>
      </c>
      <c r="I25" s="2">
        <v>10</v>
      </c>
      <c r="J25" s="3">
        <v>0.03</v>
      </c>
      <c r="K25" s="2">
        <f>Tabla2[[#This Row],[CANTIDAD]]*Tabla2[[#This Row],[PRECIO DE VENTA]]*(1-Tabla2[[#This Row],[DESCUENTO]])</f>
        <v>48.5</v>
      </c>
      <c r="L25" s="4">
        <f>(Tabla2[[#This Row],[TOTAL]]-Tabla2[[#This Row],[PRECIO DE COMPRA]]*Tabla2[[#This Row],[CANTIDAD]])/Tabla2[[#This Row],[TOTAL]]</f>
        <v>0.4329896907216495</v>
      </c>
    </row>
    <row r="26" spans="1:12" x14ac:dyDescent="0.25">
      <c r="A26" s="1">
        <v>43878</v>
      </c>
      <c r="B26" t="s">
        <v>14</v>
      </c>
      <c r="C26" t="s">
        <v>22</v>
      </c>
      <c r="D26" t="s">
        <v>22</v>
      </c>
      <c r="E26" t="s">
        <v>29</v>
      </c>
      <c r="F26" t="s">
        <v>42</v>
      </c>
      <c r="G26">
        <v>3</v>
      </c>
      <c r="H26" s="2">
        <v>17</v>
      </c>
      <c r="I26" s="2">
        <v>30</v>
      </c>
      <c r="J26" s="3">
        <v>0.1</v>
      </c>
      <c r="K26" s="2">
        <f>Tabla2[[#This Row],[CANTIDAD]]*Tabla2[[#This Row],[PRECIO DE VENTA]]*(1-Tabla2[[#This Row],[DESCUENTO]])</f>
        <v>81</v>
      </c>
      <c r="L26" s="4">
        <f>(Tabla2[[#This Row],[TOTAL]]-Tabla2[[#This Row],[PRECIO DE COMPRA]]*Tabla2[[#This Row],[CANTIDAD]])/Tabla2[[#This Row],[TOTAL]]</f>
        <v>0.37037037037037035</v>
      </c>
    </row>
    <row r="27" spans="1:12" x14ac:dyDescent="0.25">
      <c r="A27" s="1">
        <v>43880</v>
      </c>
      <c r="B27" t="s">
        <v>15</v>
      </c>
      <c r="C27" t="s">
        <v>26</v>
      </c>
      <c r="D27" t="s">
        <v>23</v>
      </c>
      <c r="E27" t="s">
        <v>30</v>
      </c>
      <c r="F27" t="s">
        <v>34</v>
      </c>
      <c r="G27">
        <v>6</v>
      </c>
      <c r="H27" s="2">
        <v>21</v>
      </c>
      <c r="I27" s="2">
        <v>45</v>
      </c>
      <c r="J27" s="3">
        <v>0</v>
      </c>
      <c r="K27" s="2">
        <f>Tabla2[[#This Row],[CANTIDAD]]*Tabla2[[#This Row],[PRECIO DE VENTA]]*(1-Tabla2[[#This Row],[DESCUENTO]])</f>
        <v>270</v>
      </c>
      <c r="L27" s="4">
        <f>(Tabla2[[#This Row],[TOTAL]]-Tabla2[[#This Row],[PRECIO DE COMPRA]]*Tabla2[[#This Row],[CANTIDAD]])/Tabla2[[#This Row],[TOTAL]]</f>
        <v>0.53333333333333333</v>
      </c>
    </row>
    <row r="28" spans="1:12" x14ac:dyDescent="0.25">
      <c r="A28" s="1">
        <v>43884</v>
      </c>
      <c r="B28" t="s">
        <v>11</v>
      </c>
      <c r="C28" t="s">
        <v>19</v>
      </c>
      <c r="D28" t="s">
        <v>23</v>
      </c>
      <c r="E28" t="s">
        <v>29</v>
      </c>
      <c r="F28" t="s">
        <v>40</v>
      </c>
      <c r="G28">
        <v>5</v>
      </c>
      <c r="H28" s="2">
        <v>16.84</v>
      </c>
      <c r="I28" s="2">
        <v>25.28</v>
      </c>
      <c r="J28" s="3">
        <v>0.03</v>
      </c>
      <c r="K28" s="2">
        <f>Tabla2[[#This Row],[CANTIDAD]]*Tabla2[[#This Row],[PRECIO DE VENTA]]*(1-Tabla2[[#This Row],[DESCUENTO]])</f>
        <v>122.608</v>
      </c>
      <c r="L28" s="4">
        <f>(Tabla2[[#This Row],[TOTAL]]-Tabla2[[#This Row],[PRECIO DE COMPRA]]*Tabla2[[#This Row],[CANTIDAD]])/Tabla2[[#This Row],[TOTAL]]</f>
        <v>0.31325851494192875</v>
      </c>
    </row>
    <row r="29" spans="1:12" x14ac:dyDescent="0.25">
      <c r="A29" s="1">
        <v>43885</v>
      </c>
      <c r="B29" t="s">
        <v>14</v>
      </c>
      <c r="C29" t="s">
        <v>22</v>
      </c>
      <c r="D29" t="s">
        <v>23</v>
      </c>
      <c r="E29" t="s">
        <v>29</v>
      </c>
      <c r="F29" t="s">
        <v>40</v>
      </c>
      <c r="G29">
        <v>7</v>
      </c>
      <c r="H29" s="2">
        <v>16.84</v>
      </c>
      <c r="I29" s="2">
        <v>25.28</v>
      </c>
      <c r="J29" s="3">
        <v>0.1</v>
      </c>
      <c r="K29" s="2">
        <f>Tabla2[[#This Row],[CANTIDAD]]*Tabla2[[#This Row],[PRECIO DE VENTA]]*(1-Tabla2[[#This Row],[DESCUENTO]])</f>
        <v>159.26400000000001</v>
      </c>
      <c r="L29" s="4">
        <f>(Tabla2[[#This Row],[TOTAL]]-Tabla2[[#This Row],[PRECIO DE COMPRA]]*Tabla2[[#This Row],[CANTIDAD]])/Tabla2[[#This Row],[TOTAL]]</f>
        <v>0.25984528832630105</v>
      </c>
    </row>
    <row r="30" spans="1:12" x14ac:dyDescent="0.25">
      <c r="A30" s="1">
        <v>43886</v>
      </c>
      <c r="B30" t="s">
        <v>12</v>
      </c>
      <c r="C30" t="s">
        <v>16</v>
      </c>
      <c r="D30" t="s">
        <v>23</v>
      </c>
      <c r="E30" t="s">
        <v>30</v>
      </c>
      <c r="F30" t="s">
        <v>41</v>
      </c>
      <c r="G30">
        <v>6</v>
      </c>
      <c r="H30" s="2">
        <v>18</v>
      </c>
      <c r="I30" s="2">
        <v>25</v>
      </c>
      <c r="J30" s="3">
        <v>0.02</v>
      </c>
      <c r="K30" s="2">
        <f>Tabla2[[#This Row],[CANTIDAD]]*Tabla2[[#This Row],[PRECIO DE VENTA]]*(1-Tabla2[[#This Row],[DESCUENTO]])</f>
        <v>147</v>
      </c>
      <c r="L30" s="4">
        <f>(Tabla2[[#This Row],[TOTAL]]-Tabla2[[#This Row],[PRECIO DE COMPRA]]*Tabla2[[#This Row],[CANTIDAD]])/Tabla2[[#This Row],[TOTAL]]</f>
        <v>0.26530612244897961</v>
      </c>
    </row>
    <row r="31" spans="1:12" x14ac:dyDescent="0.25">
      <c r="A31" s="1">
        <v>43890</v>
      </c>
      <c r="B31" t="s">
        <v>12</v>
      </c>
      <c r="C31" t="s">
        <v>16</v>
      </c>
      <c r="D31" t="s">
        <v>23</v>
      </c>
      <c r="E31" t="s">
        <v>31</v>
      </c>
      <c r="F31" t="s">
        <v>35</v>
      </c>
      <c r="G31">
        <v>4</v>
      </c>
      <c r="H31" s="2">
        <v>157.80000000000001</v>
      </c>
      <c r="I31" s="2">
        <v>285</v>
      </c>
      <c r="J31" s="3">
        <v>0.02</v>
      </c>
      <c r="K31" s="2">
        <f>Tabla2[[#This Row],[CANTIDAD]]*Tabla2[[#This Row],[PRECIO DE VENTA]]*(1-Tabla2[[#This Row],[DESCUENTO]])</f>
        <v>1117.2</v>
      </c>
      <c r="L31" s="4">
        <f>(Tabla2[[#This Row],[TOTAL]]-Tabla2[[#This Row],[PRECIO DE COMPRA]]*Tabla2[[#This Row],[CANTIDAD]])/Tabla2[[#This Row],[TOTAL]]</f>
        <v>0.43501611170784099</v>
      </c>
    </row>
    <row r="32" spans="1:12" x14ac:dyDescent="0.25">
      <c r="A32" s="1">
        <v>43892</v>
      </c>
      <c r="B32" t="s">
        <v>13</v>
      </c>
      <c r="C32" t="s">
        <v>18</v>
      </c>
      <c r="D32" t="s">
        <v>21</v>
      </c>
      <c r="E32" t="s">
        <v>29</v>
      </c>
      <c r="F32" t="s">
        <v>43</v>
      </c>
      <c r="G32">
        <v>6</v>
      </c>
      <c r="H32" s="2">
        <v>17.75</v>
      </c>
      <c r="I32" s="2">
        <v>34.5</v>
      </c>
      <c r="J32" s="3">
        <v>1.4999999999999999E-2</v>
      </c>
      <c r="K32" s="2">
        <f>Tabla2[[#This Row],[CANTIDAD]]*Tabla2[[#This Row],[PRECIO DE VENTA]]*(1-Tabla2[[#This Row],[DESCUENTO]])</f>
        <v>203.89500000000001</v>
      </c>
      <c r="L32" s="4">
        <f>(Tabla2[[#This Row],[TOTAL]]-Tabla2[[#This Row],[PRECIO DE COMPRA]]*Tabla2[[#This Row],[CANTIDAD]])/Tabla2[[#This Row],[TOTAL]]</f>
        <v>0.47767233134701687</v>
      </c>
    </row>
    <row r="33" spans="1:12" x14ac:dyDescent="0.25">
      <c r="A33" s="1">
        <v>43892</v>
      </c>
      <c r="B33" t="s">
        <v>15</v>
      </c>
      <c r="C33" t="s">
        <v>27</v>
      </c>
      <c r="D33" t="s">
        <v>23</v>
      </c>
      <c r="E33" t="s">
        <v>30</v>
      </c>
      <c r="F33" t="s">
        <v>32</v>
      </c>
      <c r="G33">
        <v>6</v>
      </c>
      <c r="H33" s="2">
        <v>13.5</v>
      </c>
      <c r="I33" s="2">
        <v>22.5</v>
      </c>
      <c r="J33" s="3">
        <v>0</v>
      </c>
      <c r="K33" s="2">
        <f>Tabla2[[#This Row],[CANTIDAD]]*Tabla2[[#This Row],[PRECIO DE VENTA]]*(1-Tabla2[[#This Row],[DESCUENTO]])</f>
        <v>135</v>
      </c>
      <c r="L33" s="4">
        <f>(Tabla2[[#This Row],[TOTAL]]-Tabla2[[#This Row],[PRECIO DE COMPRA]]*Tabla2[[#This Row],[CANTIDAD]])/Tabla2[[#This Row],[TOTAL]]</f>
        <v>0.4</v>
      </c>
    </row>
    <row r="34" spans="1:12" x14ac:dyDescent="0.25">
      <c r="A34" s="1">
        <v>43893</v>
      </c>
      <c r="B34" t="s">
        <v>15</v>
      </c>
      <c r="C34" t="s">
        <v>25</v>
      </c>
      <c r="D34" t="s">
        <v>22</v>
      </c>
      <c r="E34" t="s">
        <v>31</v>
      </c>
      <c r="F34" t="s">
        <v>35</v>
      </c>
      <c r="G34">
        <v>6</v>
      </c>
      <c r="H34" s="2">
        <v>157.80000000000001</v>
      </c>
      <c r="I34" s="2">
        <v>285</v>
      </c>
      <c r="J34" s="3">
        <v>0</v>
      </c>
      <c r="K34" s="2">
        <f>Tabla2[[#This Row],[CANTIDAD]]*Tabla2[[#This Row],[PRECIO DE VENTA]]*(1-Tabla2[[#This Row],[DESCUENTO]])</f>
        <v>1710</v>
      </c>
      <c r="L34" s="4">
        <f>(Tabla2[[#This Row],[TOTAL]]-Tabla2[[#This Row],[PRECIO DE COMPRA]]*Tabla2[[#This Row],[CANTIDAD]])/Tabla2[[#This Row],[TOTAL]]</f>
        <v>0.44631578947368417</v>
      </c>
    </row>
    <row r="35" spans="1:12" x14ac:dyDescent="0.25">
      <c r="A35" s="1">
        <v>43896</v>
      </c>
      <c r="B35" t="s">
        <v>11</v>
      </c>
      <c r="C35" t="s">
        <v>19</v>
      </c>
      <c r="D35" t="s">
        <v>22</v>
      </c>
      <c r="E35" t="s">
        <v>29</v>
      </c>
      <c r="F35" t="s">
        <v>43</v>
      </c>
      <c r="G35">
        <v>6</v>
      </c>
      <c r="H35" s="2">
        <v>17.75</v>
      </c>
      <c r="I35" s="2">
        <v>34.5</v>
      </c>
      <c r="J35" s="3">
        <v>0.03</v>
      </c>
      <c r="K35" s="2">
        <f>Tabla2[[#This Row],[CANTIDAD]]*Tabla2[[#This Row],[PRECIO DE VENTA]]*(1-Tabla2[[#This Row],[DESCUENTO]])</f>
        <v>200.79</v>
      </c>
      <c r="L35" s="4">
        <f>(Tabla2[[#This Row],[TOTAL]]-Tabla2[[#This Row],[PRECIO DE COMPRA]]*Tabla2[[#This Row],[CANTIDAD]])/Tabla2[[#This Row],[TOTAL]]</f>
        <v>0.46959509935753768</v>
      </c>
    </row>
    <row r="36" spans="1:12" x14ac:dyDescent="0.25">
      <c r="A36" s="1">
        <v>43905</v>
      </c>
      <c r="B36" t="s">
        <v>12</v>
      </c>
      <c r="C36" t="s">
        <v>16</v>
      </c>
      <c r="D36" t="s">
        <v>23</v>
      </c>
      <c r="E36" t="s">
        <v>31</v>
      </c>
      <c r="F36" t="s">
        <v>35</v>
      </c>
      <c r="G36">
        <v>6</v>
      </c>
      <c r="H36" s="2">
        <v>157.80000000000001</v>
      </c>
      <c r="I36" s="2">
        <v>285</v>
      </c>
      <c r="J36" s="3">
        <v>0.02</v>
      </c>
      <c r="K36" s="2">
        <f>Tabla2[[#This Row],[CANTIDAD]]*Tabla2[[#This Row],[PRECIO DE VENTA]]*(1-Tabla2[[#This Row],[DESCUENTO]])</f>
        <v>1675.8</v>
      </c>
      <c r="L36" s="4">
        <f>(Tabla2[[#This Row],[TOTAL]]-Tabla2[[#This Row],[PRECIO DE COMPRA]]*Tabla2[[#This Row],[CANTIDAD]])/Tabla2[[#This Row],[TOTAL]]</f>
        <v>0.43501611170784099</v>
      </c>
    </row>
    <row r="37" spans="1:12" x14ac:dyDescent="0.25">
      <c r="A37" s="1">
        <v>43912</v>
      </c>
      <c r="B37" t="s">
        <v>14</v>
      </c>
      <c r="C37" t="s">
        <v>23</v>
      </c>
      <c r="D37" t="s">
        <v>21</v>
      </c>
      <c r="E37" t="s">
        <v>31</v>
      </c>
      <c r="F37" t="s">
        <v>35</v>
      </c>
      <c r="G37">
        <v>7</v>
      </c>
      <c r="H37" s="2">
        <v>157.80000000000001</v>
      </c>
      <c r="I37" s="2">
        <v>285</v>
      </c>
      <c r="J37" s="3">
        <v>0.1</v>
      </c>
      <c r="K37" s="2">
        <f>Tabla2[[#This Row],[CANTIDAD]]*Tabla2[[#This Row],[PRECIO DE VENTA]]*(1-Tabla2[[#This Row],[DESCUENTO]])</f>
        <v>1795.5</v>
      </c>
      <c r="L37" s="4">
        <f>(Tabla2[[#This Row],[TOTAL]]-Tabla2[[#This Row],[PRECIO DE COMPRA]]*Tabla2[[#This Row],[CANTIDAD]])/Tabla2[[#This Row],[TOTAL]]</f>
        <v>0.3847953216374268</v>
      </c>
    </row>
    <row r="38" spans="1:12" x14ac:dyDescent="0.25">
      <c r="A38" s="1">
        <v>43914</v>
      </c>
      <c r="B38" t="s">
        <v>13</v>
      </c>
      <c r="C38" t="s">
        <v>17</v>
      </c>
      <c r="D38" t="s">
        <v>21</v>
      </c>
      <c r="E38" t="s">
        <v>29</v>
      </c>
      <c r="F38" t="s">
        <v>42</v>
      </c>
      <c r="G38">
        <v>2</v>
      </c>
      <c r="H38" s="2">
        <v>17</v>
      </c>
      <c r="I38" s="2">
        <v>30</v>
      </c>
      <c r="J38" s="3">
        <v>1.4999999999999999E-2</v>
      </c>
      <c r="K38" s="2">
        <f>Tabla2[[#This Row],[CANTIDAD]]*Tabla2[[#This Row],[PRECIO DE VENTA]]*(1-Tabla2[[#This Row],[DESCUENTO]])</f>
        <v>59.1</v>
      </c>
      <c r="L38" s="4">
        <f>(Tabla2[[#This Row],[TOTAL]]-Tabla2[[#This Row],[PRECIO DE COMPRA]]*Tabla2[[#This Row],[CANTIDAD]])/Tabla2[[#This Row],[TOTAL]]</f>
        <v>0.42470389170896788</v>
      </c>
    </row>
    <row r="39" spans="1:12" x14ac:dyDescent="0.25">
      <c r="A39" s="1">
        <v>43915</v>
      </c>
      <c r="B39" t="s">
        <v>11</v>
      </c>
      <c r="C39" t="s">
        <v>20</v>
      </c>
      <c r="D39" t="s">
        <v>21</v>
      </c>
      <c r="E39" t="s">
        <v>29</v>
      </c>
      <c r="F39" t="s">
        <v>39</v>
      </c>
      <c r="G39">
        <v>5</v>
      </c>
      <c r="H39" s="2">
        <v>5.5</v>
      </c>
      <c r="I39" s="2">
        <v>10</v>
      </c>
      <c r="J39" s="3">
        <v>0.03</v>
      </c>
      <c r="K39" s="2">
        <f>Tabla2[[#This Row],[CANTIDAD]]*Tabla2[[#This Row],[PRECIO DE VENTA]]*(1-Tabla2[[#This Row],[DESCUENTO]])</f>
        <v>48.5</v>
      </c>
      <c r="L39" s="4">
        <f>(Tabla2[[#This Row],[TOTAL]]-Tabla2[[#This Row],[PRECIO DE COMPRA]]*Tabla2[[#This Row],[CANTIDAD]])/Tabla2[[#This Row],[TOTAL]]</f>
        <v>0.4329896907216495</v>
      </c>
    </row>
    <row r="40" spans="1:12" x14ac:dyDescent="0.25">
      <c r="A40" s="1">
        <v>43916</v>
      </c>
      <c r="B40" t="s">
        <v>13</v>
      </c>
      <c r="C40" t="s">
        <v>17</v>
      </c>
      <c r="D40" t="s">
        <v>21</v>
      </c>
      <c r="E40" t="s">
        <v>30</v>
      </c>
      <c r="F40" t="s">
        <v>33</v>
      </c>
      <c r="G40">
        <v>6</v>
      </c>
      <c r="H40" s="2">
        <v>45.75</v>
      </c>
      <c r="I40" s="2">
        <v>72.75</v>
      </c>
      <c r="J40" s="3">
        <v>1.4999999999999999E-2</v>
      </c>
      <c r="K40" s="2">
        <f>Tabla2[[#This Row],[CANTIDAD]]*Tabla2[[#This Row],[PRECIO DE VENTA]]*(1-Tabla2[[#This Row],[DESCUENTO]])</f>
        <v>429.95249999999999</v>
      </c>
      <c r="L40" s="4">
        <f>(Tabla2[[#This Row],[TOTAL]]-Tabla2[[#This Row],[PRECIO DE COMPRA]]*Tabla2[[#This Row],[CANTIDAD]])/Tabla2[[#This Row],[TOTAL]]</f>
        <v>0.36155738133863624</v>
      </c>
    </row>
    <row r="41" spans="1:12" x14ac:dyDescent="0.25">
      <c r="A41" s="1">
        <v>43917</v>
      </c>
      <c r="B41" t="s">
        <v>12</v>
      </c>
      <c r="C41" t="s">
        <v>16</v>
      </c>
      <c r="D41" t="s">
        <v>21</v>
      </c>
      <c r="E41" t="s">
        <v>29</v>
      </c>
      <c r="F41" t="s">
        <v>42</v>
      </c>
      <c r="G41">
        <v>4</v>
      </c>
      <c r="H41" s="2">
        <v>17</v>
      </c>
      <c r="I41" s="2">
        <v>30</v>
      </c>
      <c r="J41" s="3">
        <v>0.02</v>
      </c>
      <c r="K41" s="2">
        <f>Tabla2[[#This Row],[CANTIDAD]]*Tabla2[[#This Row],[PRECIO DE VENTA]]*(1-Tabla2[[#This Row],[DESCUENTO]])</f>
        <v>117.6</v>
      </c>
      <c r="L41" s="4">
        <f>(Tabla2[[#This Row],[TOTAL]]-Tabla2[[#This Row],[PRECIO DE COMPRA]]*Tabla2[[#This Row],[CANTIDAD]])/Tabla2[[#This Row],[TOTAL]]</f>
        <v>0.42176870748299317</v>
      </c>
    </row>
    <row r="42" spans="1:12" x14ac:dyDescent="0.25">
      <c r="A42" s="1">
        <v>43917</v>
      </c>
      <c r="B42" t="s">
        <v>11</v>
      </c>
      <c r="C42" t="s">
        <v>19</v>
      </c>
      <c r="D42" t="s">
        <v>23</v>
      </c>
      <c r="E42" t="s">
        <v>29</v>
      </c>
      <c r="F42" t="s">
        <v>40</v>
      </c>
      <c r="G42">
        <v>4</v>
      </c>
      <c r="H42" s="2">
        <v>16.84</v>
      </c>
      <c r="I42" s="2">
        <v>25.28</v>
      </c>
      <c r="J42" s="3">
        <v>0.03</v>
      </c>
      <c r="K42" s="2">
        <f>Tabla2[[#This Row],[CANTIDAD]]*Tabla2[[#This Row],[PRECIO DE VENTA]]*(1-Tabla2[[#This Row],[DESCUENTO]])</f>
        <v>98.086399999999998</v>
      </c>
      <c r="L42" s="4">
        <f>(Tabla2[[#This Row],[TOTAL]]-Tabla2[[#This Row],[PRECIO DE COMPRA]]*Tabla2[[#This Row],[CANTIDAD]])/Tabla2[[#This Row],[TOTAL]]</f>
        <v>0.31325851494192875</v>
      </c>
    </row>
    <row r="43" spans="1:12" x14ac:dyDescent="0.25">
      <c r="A43" s="1">
        <v>43919</v>
      </c>
      <c r="B43" t="s">
        <v>14</v>
      </c>
      <c r="C43" t="s">
        <v>21</v>
      </c>
      <c r="D43" t="s">
        <v>23</v>
      </c>
      <c r="E43" t="s">
        <v>30</v>
      </c>
      <c r="F43" t="s">
        <v>33</v>
      </c>
      <c r="G43">
        <v>2</v>
      </c>
      <c r="H43" s="2">
        <v>45.75</v>
      </c>
      <c r="I43" s="2">
        <v>72.75</v>
      </c>
      <c r="J43" s="3">
        <v>0.1</v>
      </c>
      <c r="K43" s="2">
        <f>Tabla2[[#This Row],[CANTIDAD]]*Tabla2[[#This Row],[PRECIO DE VENTA]]*(1-Tabla2[[#This Row],[DESCUENTO]])</f>
        <v>130.95000000000002</v>
      </c>
      <c r="L43" s="4">
        <f>(Tabla2[[#This Row],[TOTAL]]-Tabla2[[#This Row],[PRECIO DE COMPRA]]*Tabla2[[#This Row],[CANTIDAD]])/Tabla2[[#This Row],[TOTAL]]</f>
        <v>0.30126002290950754</v>
      </c>
    </row>
    <row r="44" spans="1:12" x14ac:dyDescent="0.25">
      <c r="A44" s="1">
        <v>43923</v>
      </c>
      <c r="B44" t="s">
        <v>12</v>
      </c>
      <c r="C44" t="s">
        <v>16</v>
      </c>
      <c r="D44" t="s">
        <v>21</v>
      </c>
      <c r="E44" t="s">
        <v>29</v>
      </c>
      <c r="F44" t="s">
        <v>42</v>
      </c>
      <c r="G44">
        <v>6</v>
      </c>
      <c r="H44" s="2">
        <v>17</v>
      </c>
      <c r="I44" s="2">
        <v>30</v>
      </c>
      <c r="J44" s="3">
        <v>0.02</v>
      </c>
      <c r="K44" s="2">
        <f>Tabla2[[#This Row],[CANTIDAD]]*Tabla2[[#This Row],[PRECIO DE VENTA]]*(1-Tabla2[[#This Row],[DESCUENTO]])</f>
        <v>176.4</v>
      </c>
      <c r="L44" s="4">
        <f>(Tabla2[[#This Row],[TOTAL]]-Tabla2[[#This Row],[PRECIO DE COMPRA]]*Tabla2[[#This Row],[CANTIDAD]])/Tabla2[[#This Row],[TOTAL]]</f>
        <v>0.42176870748299322</v>
      </c>
    </row>
    <row r="45" spans="1:12" x14ac:dyDescent="0.25">
      <c r="A45" s="1">
        <v>43923</v>
      </c>
      <c r="B45" t="s">
        <v>13</v>
      </c>
      <c r="C45" t="s">
        <v>17</v>
      </c>
      <c r="D45" t="s">
        <v>22</v>
      </c>
      <c r="E45" t="s">
        <v>29</v>
      </c>
      <c r="F45" t="s">
        <v>43</v>
      </c>
      <c r="G45">
        <v>7</v>
      </c>
      <c r="H45" s="2">
        <v>17.75</v>
      </c>
      <c r="I45" s="2">
        <v>34.5</v>
      </c>
      <c r="J45" s="3">
        <v>1.4999999999999999E-2</v>
      </c>
      <c r="K45" s="2">
        <f>Tabla2[[#This Row],[CANTIDAD]]*Tabla2[[#This Row],[PRECIO DE VENTA]]*(1-Tabla2[[#This Row],[DESCUENTO]])</f>
        <v>237.8775</v>
      </c>
      <c r="L45" s="4">
        <f>(Tabla2[[#This Row],[TOTAL]]-Tabla2[[#This Row],[PRECIO DE COMPRA]]*Tabla2[[#This Row],[CANTIDAD]])/Tabla2[[#This Row],[TOTAL]]</f>
        <v>0.47767233134701687</v>
      </c>
    </row>
    <row r="46" spans="1:12" x14ac:dyDescent="0.25">
      <c r="A46" s="1">
        <v>43923</v>
      </c>
      <c r="B46" t="s">
        <v>14</v>
      </c>
      <c r="C46" t="s">
        <v>23</v>
      </c>
      <c r="D46" t="s">
        <v>23</v>
      </c>
      <c r="E46" t="s">
        <v>29</v>
      </c>
      <c r="F46" t="s">
        <v>39</v>
      </c>
      <c r="G46">
        <v>5</v>
      </c>
      <c r="H46" s="2">
        <v>5.5</v>
      </c>
      <c r="I46" s="2">
        <v>10</v>
      </c>
      <c r="J46" s="3">
        <v>0.1</v>
      </c>
      <c r="K46" s="2">
        <f>Tabla2[[#This Row],[CANTIDAD]]*Tabla2[[#This Row],[PRECIO DE VENTA]]*(1-Tabla2[[#This Row],[DESCUENTO]])</f>
        <v>45</v>
      </c>
      <c r="L46" s="4">
        <f>(Tabla2[[#This Row],[TOTAL]]-Tabla2[[#This Row],[PRECIO DE COMPRA]]*Tabla2[[#This Row],[CANTIDAD]])/Tabla2[[#This Row],[TOTAL]]</f>
        <v>0.3888888888888889</v>
      </c>
    </row>
    <row r="47" spans="1:12" x14ac:dyDescent="0.25">
      <c r="A47" s="1">
        <v>43924</v>
      </c>
      <c r="B47" t="s">
        <v>13</v>
      </c>
      <c r="C47" t="s">
        <v>17</v>
      </c>
      <c r="D47" t="s">
        <v>23</v>
      </c>
      <c r="E47" t="s">
        <v>31</v>
      </c>
      <c r="F47" t="s">
        <v>37</v>
      </c>
      <c r="G47">
        <v>2</v>
      </c>
      <c r="H47" s="2">
        <v>185</v>
      </c>
      <c r="I47" s="2">
        <v>352</v>
      </c>
      <c r="J47" s="3">
        <v>1.4999999999999999E-2</v>
      </c>
      <c r="K47" s="2">
        <f>Tabla2[[#This Row],[CANTIDAD]]*Tabla2[[#This Row],[PRECIO DE VENTA]]*(1-Tabla2[[#This Row],[DESCUENTO]])</f>
        <v>693.43999999999994</v>
      </c>
      <c r="L47" s="4">
        <f>(Tabla2[[#This Row],[TOTAL]]-Tabla2[[#This Row],[PRECIO DE COMPRA]]*Tabla2[[#This Row],[CANTIDAD]])/Tabla2[[#This Row],[TOTAL]]</f>
        <v>0.46642824180895243</v>
      </c>
    </row>
    <row r="48" spans="1:12" x14ac:dyDescent="0.25">
      <c r="A48" s="1">
        <v>43927</v>
      </c>
      <c r="B48" t="s">
        <v>15</v>
      </c>
      <c r="C48" t="s">
        <v>27</v>
      </c>
      <c r="D48" t="s">
        <v>21</v>
      </c>
      <c r="E48" t="s">
        <v>30</v>
      </c>
      <c r="F48" t="s">
        <v>41</v>
      </c>
      <c r="G48">
        <v>2</v>
      </c>
      <c r="H48" s="2">
        <v>18</v>
      </c>
      <c r="I48" s="2">
        <v>25</v>
      </c>
      <c r="J48" s="3">
        <v>0</v>
      </c>
      <c r="K48" s="2">
        <f>Tabla2[[#This Row],[CANTIDAD]]*Tabla2[[#This Row],[PRECIO DE VENTA]]*(1-Tabla2[[#This Row],[DESCUENTO]])</f>
        <v>50</v>
      </c>
      <c r="L48" s="4">
        <f>(Tabla2[[#This Row],[TOTAL]]-Tabla2[[#This Row],[PRECIO DE COMPRA]]*Tabla2[[#This Row],[CANTIDAD]])/Tabla2[[#This Row],[TOTAL]]</f>
        <v>0.28000000000000003</v>
      </c>
    </row>
    <row r="49" spans="1:12" x14ac:dyDescent="0.25">
      <c r="A49" s="1">
        <v>43928</v>
      </c>
      <c r="B49" t="s">
        <v>12</v>
      </c>
      <c r="C49" t="s">
        <v>16</v>
      </c>
      <c r="D49" t="s">
        <v>21</v>
      </c>
      <c r="E49" t="s">
        <v>29</v>
      </c>
      <c r="F49" t="s">
        <v>39</v>
      </c>
      <c r="G49">
        <v>3</v>
      </c>
      <c r="H49" s="2">
        <v>5.5</v>
      </c>
      <c r="I49" s="2">
        <v>10</v>
      </c>
      <c r="J49" s="3">
        <v>0.02</v>
      </c>
      <c r="K49" s="2">
        <f>Tabla2[[#This Row],[CANTIDAD]]*Tabla2[[#This Row],[PRECIO DE VENTA]]*(1-Tabla2[[#This Row],[DESCUENTO]])</f>
        <v>29.4</v>
      </c>
      <c r="L49" s="4">
        <f>(Tabla2[[#This Row],[TOTAL]]-Tabla2[[#This Row],[PRECIO DE COMPRA]]*Tabla2[[#This Row],[CANTIDAD]])/Tabla2[[#This Row],[TOTAL]]</f>
        <v>0.43877551020408162</v>
      </c>
    </row>
    <row r="50" spans="1:12" x14ac:dyDescent="0.25">
      <c r="A50" s="1">
        <v>43929</v>
      </c>
      <c r="B50" t="s">
        <v>13</v>
      </c>
      <c r="C50" t="s">
        <v>17</v>
      </c>
      <c r="D50" t="s">
        <v>22</v>
      </c>
      <c r="E50" t="s">
        <v>31</v>
      </c>
      <c r="F50" t="s">
        <v>37</v>
      </c>
      <c r="G50">
        <v>5</v>
      </c>
      <c r="H50" s="2">
        <v>185</v>
      </c>
      <c r="I50" s="2">
        <v>352</v>
      </c>
      <c r="J50" s="3">
        <v>1.4999999999999999E-2</v>
      </c>
      <c r="K50" s="2">
        <f>Tabla2[[#This Row],[CANTIDAD]]*Tabla2[[#This Row],[PRECIO DE VENTA]]*(1-Tabla2[[#This Row],[DESCUENTO]])</f>
        <v>1733.6</v>
      </c>
      <c r="L50" s="4">
        <f>(Tabla2[[#This Row],[TOTAL]]-Tabla2[[#This Row],[PRECIO DE COMPRA]]*Tabla2[[#This Row],[CANTIDAD]])/Tabla2[[#This Row],[TOTAL]]</f>
        <v>0.46642824180895243</v>
      </c>
    </row>
    <row r="51" spans="1:12" x14ac:dyDescent="0.25">
      <c r="A51" s="1">
        <v>43930</v>
      </c>
      <c r="B51" t="s">
        <v>13</v>
      </c>
      <c r="C51" t="s">
        <v>17</v>
      </c>
      <c r="D51" t="s">
        <v>23</v>
      </c>
      <c r="E51" t="s">
        <v>31</v>
      </c>
      <c r="F51" t="s">
        <v>37</v>
      </c>
      <c r="G51">
        <v>7</v>
      </c>
      <c r="H51" s="2">
        <v>185</v>
      </c>
      <c r="I51" s="2">
        <v>352</v>
      </c>
      <c r="J51" s="3">
        <v>1.4999999999999999E-2</v>
      </c>
      <c r="K51" s="2">
        <f>Tabla2[[#This Row],[CANTIDAD]]*Tabla2[[#This Row],[PRECIO DE VENTA]]*(1-Tabla2[[#This Row],[DESCUENTO]])</f>
        <v>2427.04</v>
      </c>
      <c r="L51" s="4">
        <f>(Tabla2[[#This Row],[TOTAL]]-Tabla2[[#This Row],[PRECIO DE COMPRA]]*Tabla2[[#This Row],[CANTIDAD]])/Tabla2[[#This Row],[TOTAL]]</f>
        <v>0.46642824180895248</v>
      </c>
    </row>
    <row r="52" spans="1:12" x14ac:dyDescent="0.25">
      <c r="A52" s="1">
        <v>43932</v>
      </c>
      <c r="B52" t="s">
        <v>15</v>
      </c>
      <c r="C52" t="s">
        <v>27</v>
      </c>
      <c r="D52" t="s">
        <v>23</v>
      </c>
      <c r="E52" t="s">
        <v>30</v>
      </c>
      <c r="F52" t="s">
        <v>32</v>
      </c>
      <c r="G52">
        <v>6</v>
      </c>
      <c r="H52" s="2">
        <v>13.5</v>
      </c>
      <c r="I52" s="2">
        <v>22.5</v>
      </c>
      <c r="J52" s="3">
        <v>0</v>
      </c>
      <c r="K52" s="2">
        <f>Tabla2[[#This Row],[CANTIDAD]]*Tabla2[[#This Row],[PRECIO DE VENTA]]*(1-Tabla2[[#This Row],[DESCUENTO]])</f>
        <v>135</v>
      </c>
      <c r="L52" s="4">
        <f>(Tabla2[[#This Row],[TOTAL]]-Tabla2[[#This Row],[PRECIO DE COMPRA]]*Tabla2[[#This Row],[CANTIDAD]])/Tabla2[[#This Row],[TOTAL]]</f>
        <v>0.4</v>
      </c>
    </row>
    <row r="53" spans="1:12" x14ac:dyDescent="0.25">
      <c r="A53" s="1">
        <v>43934</v>
      </c>
      <c r="B53" t="s">
        <v>11</v>
      </c>
      <c r="C53" t="s">
        <v>20</v>
      </c>
      <c r="D53" t="s">
        <v>22</v>
      </c>
      <c r="E53" t="s">
        <v>31</v>
      </c>
      <c r="F53" t="s">
        <v>35</v>
      </c>
      <c r="G53">
        <v>6</v>
      </c>
      <c r="H53" s="2">
        <v>157.80000000000001</v>
      </c>
      <c r="I53" s="2">
        <v>285</v>
      </c>
      <c r="J53" s="3">
        <v>0.03</v>
      </c>
      <c r="K53" s="2">
        <f>Tabla2[[#This Row],[CANTIDAD]]*Tabla2[[#This Row],[PRECIO DE VENTA]]*(1-Tabla2[[#This Row],[DESCUENTO]])</f>
        <v>1658.7</v>
      </c>
      <c r="L53" s="4">
        <f>(Tabla2[[#This Row],[TOTAL]]-Tabla2[[#This Row],[PRECIO DE COMPRA]]*Tabla2[[#This Row],[CANTIDAD]])/Tabla2[[#This Row],[TOTAL]]</f>
        <v>0.4291915355398806</v>
      </c>
    </row>
    <row r="54" spans="1:12" x14ac:dyDescent="0.25">
      <c r="A54" s="1">
        <v>43935</v>
      </c>
      <c r="B54" t="s">
        <v>12</v>
      </c>
      <c r="C54" t="s">
        <v>16</v>
      </c>
      <c r="D54" t="s">
        <v>21</v>
      </c>
      <c r="E54" t="s">
        <v>29</v>
      </c>
      <c r="F54" t="s">
        <v>42</v>
      </c>
      <c r="G54">
        <v>3</v>
      </c>
      <c r="H54" s="2">
        <v>17</v>
      </c>
      <c r="I54" s="2">
        <v>30</v>
      </c>
      <c r="J54" s="3">
        <v>0.02</v>
      </c>
      <c r="K54" s="2">
        <f>Tabla2[[#This Row],[CANTIDAD]]*Tabla2[[#This Row],[PRECIO DE VENTA]]*(1-Tabla2[[#This Row],[DESCUENTO]])</f>
        <v>88.2</v>
      </c>
      <c r="L54" s="4">
        <f>(Tabla2[[#This Row],[TOTAL]]-Tabla2[[#This Row],[PRECIO DE COMPRA]]*Tabla2[[#This Row],[CANTIDAD]])/Tabla2[[#This Row],[TOTAL]]</f>
        <v>0.42176870748299322</v>
      </c>
    </row>
    <row r="55" spans="1:12" x14ac:dyDescent="0.25">
      <c r="A55" s="1">
        <v>43935</v>
      </c>
      <c r="B55" t="s">
        <v>13</v>
      </c>
      <c r="C55" t="s">
        <v>18</v>
      </c>
      <c r="D55" t="s">
        <v>22</v>
      </c>
      <c r="E55" t="s">
        <v>31</v>
      </c>
      <c r="F55" t="s">
        <v>37</v>
      </c>
      <c r="G55">
        <v>7</v>
      </c>
      <c r="H55" s="2">
        <v>185</v>
      </c>
      <c r="I55" s="2">
        <v>352</v>
      </c>
      <c r="J55" s="3">
        <v>1.4999999999999999E-2</v>
      </c>
      <c r="K55" s="2">
        <f>Tabla2[[#This Row],[CANTIDAD]]*Tabla2[[#This Row],[PRECIO DE VENTA]]*(1-Tabla2[[#This Row],[DESCUENTO]])</f>
        <v>2427.04</v>
      </c>
      <c r="L55" s="4">
        <f>(Tabla2[[#This Row],[TOTAL]]-Tabla2[[#This Row],[PRECIO DE COMPRA]]*Tabla2[[#This Row],[CANTIDAD]])/Tabla2[[#This Row],[TOTAL]]</f>
        <v>0.46642824180895248</v>
      </c>
    </row>
    <row r="56" spans="1:12" x14ac:dyDescent="0.25">
      <c r="A56" s="1">
        <v>43936</v>
      </c>
      <c r="B56" t="s">
        <v>12</v>
      </c>
      <c r="C56" t="s">
        <v>16</v>
      </c>
      <c r="D56" t="s">
        <v>21</v>
      </c>
      <c r="E56" t="s">
        <v>30</v>
      </c>
      <c r="F56" t="s">
        <v>32</v>
      </c>
      <c r="G56">
        <v>7</v>
      </c>
      <c r="H56" s="2">
        <v>13.5</v>
      </c>
      <c r="I56" s="2">
        <v>22.5</v>
      </c>
      <c r="J56" s="3">
        <v>0.02</v>
      </c>
      <c r="K56" s="2">
        <f>Tabla2[[#This Row],[CANTIDAD]]*Tabla2[[#This Row],[PRECIO DE VENTA]]*(1-Tabla2[[#This Row],[DESCUENTO]])</f>
        <v>154.35</v>
      </c>
      <c r="L56" s="4">
        <f>(Tabla2[[#This Row],[TOTAL]]-Tabla2[[#This Row],[PRECIO DE COMPRA]]*Tabla2[[#This Row],[CANTIDAD]])/Tabla2[[#This Row],[TOTAL]]</f>
        <v>0.38775510204081631</v>
      </c>
    </row>
    <row r="57" spans="1:12" x14ac:dyDescent="0.25">
      <c r="A57" s="1">
        <v>43936</v>
      </c>
      <c r="B57" t="s">
        <v>15</v>
      </c>
      <c r="C57" t="s">
        <v>26</v>
      </c>
      <c r="D57" t="s">
        <v>21</v>
      </c>
      <c r="E57" t="s">
        <v>30</v>
      </c>
      <c r="F57" t="s">
        <v>34</v>
      </c>
      <c r="G57">
        <v>6</v>
      </c>
      <c r="H57" s="2">
        <v>21</v>
      </c>
      <c r="I57" s="2">
        <v>45</v>
      </c>
      <c r="J57" s="3">
        <v>0</v>
      </c>
      <c r="K57" s="2">
        <f>Tabla2[[#This Row],[CANTIDAD]]*Tabla2[[#This Row],[PRECIO DE VENTA]]*(1-Tabla2[[#This Row],[DESCUENTO]])</f>
        <v>270</v>
      </c>
      <c r="L57" s="4">
        <f>(Tabla2[[#This Row],[TOTAL]]-Tabla2[[#This Row],[PRECIO DE COMPRA]]*Tabla2[[#This Row],[CANTIDAD]])/Tabla2[[#This Row],[TOTAL]]</f>
        <v>0.53333333333333333</v>
      </c>
    </row>
    <row r="58" spans="1:12" x14ac:dyDescent="0.25">
      <c r="A58" s="1">
        <v>43938</v>
      </c>
      <c r="B58" t="s">
        <v>14</v>
      </c>
      <c r="C58" t="s">
        <v>22</v>
      </c>
      <c r="D58" t="s">
        <v>23</v>
      </c>
      <c r="E58" t="s">
        <v>31</v>
      </c>
      <c r="F58" t="s">
        <v>38</v>
      </c>
      <c r="G58">
        <v>5</v>
      </c>
      <c r="H58" s="2">
        <v>395</v>
      </c>
      <c r="I58" s="2">
        <v>675</v>
      </c>
      <c r="J58" s="3">
        <v>0.1</v>
      </c>
      <c r="K58" s="2">
        <f>Tabla2[[#This Row],[CANTIDAD]]*Tabla2[[#This Row],[PRECIO DE VENTA]]*(1-Tabla2[[#This Row],[DESCUENTO]])</f>
        <v>3037.5</v>
      </c>
      <c r="L58" s="4">
        <f>(Tabla2[[#This Row],[TOTAL]]-Tabla2[[#This Row],[PRECIO DE COMPRA]]*Tabla2[[#This Row],[CANTIDAD]])/Tabla2[[#This Row],[TOTAL]]</f>
        <v>0.34979423868312759</v>
      </c>
    </row>
    <row r="59" spans="1:12" x14ac:dyDescent="0.25">
      <c r="A59" s="1">
        <v>43939</v>
      </c>
      <c r="B59" t="s">
        <v>12</v>
      </c>
      <c r="C59" t="s">
        <v>16</v>
      </c>
      <c r="D59" t="s">
        <v>23</v>
      </c>
      <c r="E59" t="s">
        <v>31</v>
      </c>
      <c r="F59" t="s">
        <v>36</v>
      </c>
      <c r="G59">
        <v>4</v>
      </c>
      <c r="H59" s="2">
        <v>24</v>
      </c>
      <c r="I59" s="2">
        <v>44</v>
      </c>
      <c r="J59" s="3">
        <v>0.02</v>
      </c>
      <c r="K59" s="2">
        <f>Tabla2[[#This Row],[CANTIDAD]]*Tabla2[[#This Row],[PRECIO DE VENTA]]*(1-Tabla2[[#This Row],[DESCUENTO]])</f>
        <v>172.48</v>
      </c>
      <c r="L59" s="4">
        <f>(Tabla2[[#This Row],[TOTAL]]-Tabla2[[#This Row],[PRECIO DE COMPRA]]*Tabla2[[#This Row],[CANTIDAD]])/Tabla2[[#This Row],[TOTAL]]</f>
        <v>0.4434137291280148</v>
      </c>
    </row>
    <row r="60" spans="1:12" x14ac:dyDescent="0.25">
      <c r="A60" s="1">
        <v>43939</v>
      </c>
      <c r="B60" t="s">
        <v>11</v>
      </c>
      <c r="C60" t="s">
        <v>19</v>
      </c>
      <c r="D60" t="s">
        <v>22</v>
      </c>
      <c r="E60" t="s">
        <v>31</v>
      </c>
      <c r="F60" t="s">
        <v>35</v>
      </c>
      <c r="G60">
        <v>7</v>
      </c>
      <c r="H60" s="2">
        <v>157.80000000000001</v>
      </c>
      <c r="I60" s="2">
        <v>285</v>
      </c>
      <c r="J60" s="3">
        <v>0.03</v>
      </c>
      <c r="K60" s="2">
        <f>Tabla2[[#This Row],[CANTIDAD]]*Tabla2[[#This Row],[PRECIO DE VENTA]]*(1-Tabla2[[#This Row],[DESCUENTO]])</f>
        <v>1935.1499999999999</v>
      </c>
      <c r="L60" s="4">
        <f>(Tabla2[[#This Row],[TOTAL]]-Tabla2[[#This Row],[PRECIO DE COMPRA]]*Tabla2[[#This Row],[CANTIDAD]])/Tabla2[[#This Row],[TOTAL]]</f>
        <v>0.42919153553988054</v>
      </c>
    </row>
    <row r="61" spans="1:12" x14ac:dyDescent="0.25">
      <c r="A61" s="1">
        <v>43942</v>
      </c>
      <c r="B61" t="s">
        <v>12</v>
      </c>
      <c r="C61" t="s">
        <v>16</v>
      </c>
      <c r="D61" t="s">
        <v>21</v>
      </c>
      <c r="E61" t="s">
        <v>31</v>
      </c>
      <c r="F61" t="s">
        <v>36</v>
      </c>
      <c r="G61">
        <v>2</v>
      </c>
      <c r="H61" s="2">
        <v>24</v>
      </c>
      <c r="I61" s="2">
        <v>44</v>
      </c>
      <c r="J61" s="3">
        <v>0.02</v>
      </c>
      <c r="K61" s="2">
        <f>Tabla2[[#This Row],[CANTIDAD]]*Tabla2[[#This Row],[PRECIO DE VENTA]]*(1-Tabla2[[#This Row],[DESCUENTO]])</f>
        <v>86.24</v>
      </c>
      <c r="L61" s="4">
        <f>(Tabla2[[#This Row],[TOTAL]]-Tabla2[[#This Row],[PRECIO DE COMPRA]]*Tabla2[[#This Row],[CANTIDAD]])/Tabla2[[#This Row],[TOTAL]]</f>
        <v>0.4434137291280148</v>
      </c>
    </row>
    <row r="62" spans="1:12" x14ac:dyDescent="0.25">
      <c r="A62" s="1">
        <v>43942</v>
      </c>
      <c r="B62" t="s">
        <v>11</v>
      </c>
      <c r="C62" t="s">
        <v>20</v>
      </c>
      <c r="D62" t="s">
        <v>21</v>
      </c>
      <c r="E62" t="s">
        <v>29</v>
      </c>
      <c r="F62" t="s">
        <v>42</v>
      </c>
      <c r="G62">
        <v>4</v>
      </c>
      <c r="H62" s="2">
        <v>17</v>
      </c>
      <c r="I62" s="2">
        <v>30</v>
      </c>
      <c r="J62" s="3">
        <v>0.03</v>
      </c>
      <c r="K62" s="2">
        <f>Tabla2[[#This Row],[CANTIDAD]]*Tabla2[[#This Row],[PRECIO DE VENTA]]*(1-Tabla2[[#This Row],[DESCUENTO]])</f>
        <v>116.39999999999999</v>
      </c>
      <c r="L62" s="4">
        <f>(Tabla2[[#This Row],[TOTAL]]-Tabla2[[#This Row],[PRECIO DE COMPRA]]*Tabla2[[#This Row],[CANTIDAD]])/Tabla2[[#This Row],[TOTAL]]</f>
        <v>0.41580756013745701</v>
      </c>
    </row>
    <row r="63" spans="1:12" x14ac:dyDescent="0.25">
      <c r="A63" s="1">
        <v>43943</v>
      </c>
      <c r="B63" t="s">
        <v>13</v>
      </c>
      <c r="C63" t="s">
        <v>17</v>
      </c>
      <c r="D63" t="s">
        <v>23</v>
      </c>
      <c r="E63" t="s">
        <v>31</v>
      </c>
      <c r="F63" t="s">
        <v>35</v>
      </c>
      <c r="G63">
        <v>3</v>
      </c>
      <c r="H63" s="2">
        <v>157.80000000000001</v>
      </c>
      <c r="I63" s="2">
        <v>285</v>
      </c>
      <c r="J63" s="3">
        <v>1.4999999999999999E-2</v>
      </c>
      <c r="K63" s="2">
        <f>Tabla2[[#This Row],[CANTIDAD]]*Tabla2[[#This Row],[PRECIO DE VENTA]]*(1-Tabla2[[#This Row],[DESCUENTO]])</f>
        <v>842.17499999999995</v>
      </c>
      <c r="L63" s="4">
        <f>(Tabla2[[#This Row],[TOTAL]]-Tabla2[[#This Row],[PRECIO DE COMPRA]]*Tabla2[[#This Row],[CANTIDAD]])/Tabla2[[#This Row],[TOTAL]]</f>
        <v>0.43788405022709048</v>
      </c>
    </row>
    <row r="64" spans="1:12" x14ac:dyDescent="0.25">
      <c r="A64" s="1">
        <v>43944</v>
      </c>
      <c r="B64" t="s">
        <v>12</v>
      </c>
      <c r="C64" t="s">
        <v>16</v>
      </c>
      <c r="D64" t="s">
        <v>23</v>
      </c>
      <c r="E64" t="s">
        <v>30</v>
      </c>
      <c r="F64" t="s">
        <v>41</v>
      </c>
      <c r="G64">
        <v>7</v>
      </c>
      <c r="H64" s="2">
        <v>18</v>
      </c>
      <c r="I64" s="2">
        <v>25</v>
      </c>
      <c r="J64" s="3">
        <v>0.02</v>
      </c>
      <c r="K64" s="2">
        <f>Tabla2[[#This Row],[CANTIDAD]]*Tabla2[[#This Row],[PRECIO DE VENTA]]*(1-Tabla2[[#This Row],[DESCUENTO]])</f>
        <v>171.5</v>
      </c>
      <c r="L64" s="4">
        <f>(Tabla2[[#This Row],[TOTAL]]-Tabla2[[#This Row],[PRECIO DE COMPRA]]*Tabla2[[#This Row],[CANTIDAD]])/Tabla2[[#This Row],[TOTAL]]</f>
        <v>0.26530612244897961</v>
      </c>
    </row>
    <row r="65" spans="1:12" x14ac:dyDescent="0.25">
      <c r="A65" s="1">
        <v>43945</v>
      </c>
      <c r="B65" t="s">
        <v>13</v>
      </c>
      <c r="C65" t="s">
        <v>18</v>
      </c>
      <c r="D65" t="s">
        <v>22</v>
      </c>
      <c r="E65" t="s">
        <v>29</v>
      </c>
      <c r="F65" t="s">
        <v>43</v>
      </c>
      <c r="G65">
        <v>6</v>
      </c>
      <c r="H65" s="2">
        <v>17.75</v>
      </c>
      <c r="I65" s="2">
        <v>34.5</v>
      </c>
      <c r="J65" s="3">
        <v>1.4999999999999999E-2</v>
      </c>
      <c r="K65" s="2">
        <f>Tabla2[[#This Row],[CANTIDAD]]*Tabla2[[#This Row],[PRECIO DE VENTA]]*(1-Tabla2[[#This Row],[DESCUENTO]])</f>
        <v>203.89500000000001</v>
      </c>
      <c r="L65" s="4">
        <f>(Tabla2[[#This Row],[TOTAL]]-Tabla2[[#This Row],[PRECIO DE COMPRA]]*Tabla2[[#This Row],[CANTIDAD]])/Tabla2[[#This Row],[TOTAL]]</f>
        <v>0.47767233134701687</v>
      </c>
    </row>
    <row r="66" spans="1:12" x14ac:dyDescent="0.25">
      <c r="A66" s="1">
        <v>43947</v>
      </c>
      <c r="B66" t="s">
        <v>15</v>
      </c>
      <c r="C66" t="s">
        <v>25</v>
      </c>
      <c r="D66" t="s">
        <v>22</v>
      </c>
      <c r="E66" t="s">
        <v>30</v>
      </c>
      <c r="F66" t="s">
        <v>33</v>
      </c>
      <c r="G66">
        <v>2</v>
      </c>
      <c r="H66" s="2">
        <v>45.75</v>
      </c>
      <c r="I66" s="2">
        <v>72.75</v>
      </c>
      <c r="J66" s="3">
        <v>0</v>
      </c>
      <c r="K66" s="2">
        <f>Tabla2[[#This Row],[CANTIDAD]]*Tabla2[[#This Row],[PRECIO DE VENTA]]*(1-Tabla2[[#This Row],[DESCUENTO]])</f>
        <v>145.5</v>
      </c>
      <c r="L66" s="4">
        <f>(Tabla2[[#This Row],[TOTAL]]-Tabla2[[#This Row],[PRECIO DE COMPRA]]*Tabla2[[#This Row],[CANTIDAD]])/Tabla2[[#This Row],[TOTAL]]</f>
        <v>0.37113402061855671</v>
      </c>
    </row>
    <row r="67" spans="1:12" x14ac:dyDescent="0.25">
      <c r="A67" s="1">
        <v>43950</v>
      </c>
      <c r="B67" t="s">
        <v>12</v>
      </c>
      <c r="C67" t="s">
        <v>16</v>
      </c>
      <c r="D67" t="s">
        <v>23</v>
      </c>
      <c r="E67" t="s">
        <v>29</v>
      </c>
      <c r="F67" t="s">
        <v>42</v>
      </c>
      <c r="G67">
        <v>2</v>
      </c>
      <c r="H67" s="2">
        <v>17</v>
      </c>
      <c r="I67" s="2">
        <v>30</v>
      </c>
      <c r="J67" s="3">
        <v>0.02</v>
      </c>
      <c r="K67" s="2">
        <f>Tabla2[[#This Row],[CANTIDAD]]*Tabla2[[#This Row],[PRECIO DE VENTA]]*(1-Tabla2[[#This Row],[DESCUENTO]])</f>
        <v>58.8</v>
      </c>
      <c r="L67" s="4">
        <f>(Tabla2[[#This Row],[TOTAL]]-Tabla2[[#This Row],[PRECIO DE COMPRA]]*Tabla2[[#This Row],[CANTIDAD]])/Tabla2[[#This Row],[TOTAL]]</f>
        <v>0.42176870748299317</v>
      </c>
    </row>
    <row r="68" spans="1:12" x14ac:dyDescent="0.25">
      <c r="A68" s="1">
        <v>43951</v>
      </c>
      <c r="B68" t="s">
        <v>13</v>
      </c>
      <c r="C68" t="s">
        <v>18</v>
      </c>
      <c r="D68" t="s">
        <v>23</v>
      </c>
      <c r="E68" t="s">
        <v>31</v>
      </c>
      <c r="F68" t="s">
        <v>38</v>
      </c>
      <c r="G68">
        <v>6</v>
      </c>
      <c r="H68" s="2">
        <v>395</v>
      </c>
      <c r="I68" s="2">
        <v>675</v>
      </c>
      <c r="J68" s="3">
        <v>1.4999999999999999E-2</v>
      </c>
      <c r="K68" s="2">
        <f>Tabla2[[#This Row],[CANTIDAD]]*Tabla2[[#This Row],[PRECIO DE VENTA]]*(1-Tabla2[[#This Row],[DESCUENTO]])</f>
        <v>3989.25</v>
      </c>
      <c r="L68" s="4">
        <f>(Tabla2[[#This Row],[TOTAL]]-Tabla2[[#This Row],[PRECIO DE COMPRA]]*Tabla2[[#This Row],[CANTIDAD]])/Tabla2[[#This Row],[TOTAL]]</f>
        <v>0.40590336529422821</v>
      </c>
    </row>
    <row r="69" spans="1:12" x14ac:dyDescent="0.25">
      <c r="A69" s="1">
        <v>43952</v>
      </c>
      <c r="B69" t="s">
        <v>14</v>
      </c>
      <c r="C69" t="s">
        <v>23</v>
      </c>
      <c r="D69" t="s">
        <v>22</v>
      </c>
      <c r="E69" t="s">
        <v>30</v>
      </c>
      <c r="F69" t="s">
        <v>34</v>
      </c>
      <c r="G69">
        <v>6</v>
      </c>
      <c r="H69" s="2">
        <v>21</v>
      </c>
      <c r="I69" s="2">
        <v>45</v>
      </c>
      <c r="J69" s="3">
        <v>0.1</v>
      </c>
      <c r="K69" s="2">
        <f>Tabla2[[#This Row],[CANTIDAD]]*Tabla2[[#This Row],[PRECIO DE VENTA]]*(1-Tabla2[[#This Row],[DESCUENTO]])</f>
        <v>243</v>
      </c>
      <c r="L69" s="4">
        <f>(Tabla2[[#This Row],[TOTAL]]-Tabla2[[#This Row],[PRECIO DE COMPRA]]*Tabla2[[#This Row],[CANTIDAD]])/Tabla2[[#This Row],[TOTAL]]</f>
        <v>0.48148148148148145</v>
      </c>
    </row>
    <row r="70" spans="1:12" x14ac:dyDescent="0.25">
      <c r="A70" s="1">
        <v>43955</v>
      </c>
      <c r="B70" t="s">
        <v>13</v>
      </c>
      <c r="C70" t="s">
        <v>18</v>
      </c>
      <c r="D70" t="s">
        <v>23</v>
      </c>
      <c r="E70" t="s">
        <v>30</v>
      </c>
      <c r="F70" t="s">
        <v>41</v>
      </c>
      <c r="G70">
        <v>6</v>
      </c>
      <c r="H70" s="2">
        <v>18</v>
      </c>
      <c r="I70" s="2">
        <v>25</v>
      </c>
      <c r="J70" s="3">
        <v>1.4999999999999999E-2</v>
      </c>
      <c r="K70" s="2">
        <f>Tabla2[[#This Row],[CANTIDAD]]*Tabla2[[#This Row],[PRECIO DE VENTA]]*(1-Tabla2[[#This Row],[DESCUENTO]])</f>
        <v>147.75</v>
      </c>
      <c r="L70" s="4">
        <f>(Tabla2[[#This Row],[TOTAL]]-Tabla2[[#This Row],[PRECIO DE COMPRA]]*Tabla2[[#This Row],[CANTIDAD]])/Tabla2[[#This Row],[TOTAL]]</f>
        <v>0.26903553299492383</v>
      </c>
    </row>
    <row r="71" spans="1:12" x14ac:dyDescent="0.25">
      <c r="A71" s="1">
        <v>43958</v>
      </c>
      <c r="B71" t="s">
        <v>11</v>
      </c>
      <c r="C71" t="s">
        <v>20</v>
      </c>
      <c r="D71" t="s">
        <v>22</v>
      </c>
      <c r="E71" t="s">
        <v>31</v>
      </c>
      <c r="F71" t="s">
        <v>35</v>
      </c>
      <c r="G71">
        <v>2</v>
      </c>
      <c r="H71" s="2">
        <v>157.80000000000001</v>
      </c>
      <c r="I71" s="2">
        <v>285</v>
      </c>
      <c r="J71" s="3">
        <v>0.03</v>
      </c>
      <c r="K71" s="2">
        <f>Tabla2[[#This Row],[CANTIDAD]]*Tabla2[[#This Row],[PRECIO DE VENTA]]*(1-Tabla2[[#This Row],[DESCUENTO]])</f>
        <v>552.9</v>
      </c>
      <c r="L71" s="4">
        <f>(Tabla2[[#This Row],[TOTAL]]-Tabla2[[#This Row],[PRECIO DE COMPRA]]*Tabla2[[#This Row],[CANTIDAD]])/Tabla2[[#This Row],[TOTAL]]</f>
        <v>0.42919153553988054</v>
      </c>
    </row>
    <row r="72" spans="1:12" x14ac:dyDescent="0.25">
      <c r="A72" s="1">
        <v>43958</v>
      </c>
      <c r="B72" t="s">
        <v>14</v>
      </c>
      <c r="C72" t="s">
        <v>21</v>
      </c>
      <c r="D72" t="s">
        <v>22</v>
      </c>
      <c r="E72" t="s">
        <v>30</v>
      </c>
      <c r="F72" t="s">
        <v>34</v>
      </c>
      <c r="G72">
        <v>3</v>
      </c>
      <c r="H72" s="2">
        <v>21</v>
      </c>
      <c r="I72" s="2">
        <v>45</v>
      </c>
      <c r="J72" s="3">
        <v>0.1</v>
      </c>
      <c r="K72" s="2">
        <f>Tabla2[[#This Row],[CANTIDAD]]*Tabla2[[#This Row],[PRECIO DE VENTA]]*(1-Tabla2[[#This Row],[DESCUENTO]])</f>
        <v>121.5</v>
      </c>
      <c r="L72" s="4">
        <f>(Tabla2[[#This Row],[TOTAL]]-Tabla2[[#This Row],[PRECIO DE COMPRA]]*Tabla2[[#This Row],[CANTIDAD]])/Tabla2[[#This Row],[TOTAL]]</f>
        <v>0.48148148148148145</v>
      </c>
    </row>
    <row r="73" spans="1:12" x14ac:dyDescent="0.25">
      <c r="A73" s="1">
        <v>43964</v>
      </c>
      <c r="B73" t="s">
        <v>14</v>
      </c>
      <c r="C73" t="s">
        <v>21</v>
      </c>
      <c r="D73" t="s">
        <v>23</v>
      </c>
      <c r="E73" t="s">
        <v>29</v>
      </c>
      <c r="F73" t="s">
        <v>39</v>
      </c>
      <c r="G73">
        <v>6</v>
      </c>
      <c r="H73" s="2">
        <v>5.5</v>
      </c>
      <c r="I73" s="2">
        <v>10</v>
      </c>
      <c r="J73" s="3">
        <v>0.1</v>
      </c>
      <c r="K73" s="2">
        <f>Tabla2[[#This Row],[CANTIDAD]]*Tabla2[[#This Row],[PRECIO DE VENTA]]*(1-Tabla2[[#This Row],[DESCUENTO]])</f>
        <v>54</v>
      </c>
      <c r="L73" s="4">
        <f>(Tabla2[[#This Row],[TOTAL]]-Tabla2[[#This Row],[PRECIO DE COMPRA]]*Tabla2[[#This Row],[CANTIDAD]])/Tabla2[[#This Row],[TOTAL]]</f>
        <v>0.3888888888888889</v>
      </c>
    </row>
    <row r="74" spans="1:12" x14ac:dyDescent="0.25">
      <c r="A74" s="1">
        <v>43965</v>
      </c>
      <c r="B74" t="s">
        <v>15</v>
      </c>
      <c r="C74" t="s">
        <v>28</v>
      </c>
      <c r="D74" t="s">
        <v>21</v>
      </c>
      <c r="E74" t="s">
        <v>31</v>
      </c>
      <c r="F74" t="s">
        <v>37</v>
      </c>
      <c r="G74">
        <v>4</v>
      </c>
      <c r="H74" s="2">
        <v>185</v>
      </c>
      <c r="I74" s="2">
        <v>352</v>
      </c>
      <c r="J74" s="3">
        <v>0</v>
      </c>
      <c r="K74" s="2">
        <f>Tabla2[[#This Row],[CANTIDAD]]*Tabla2[[#This Row],[PRECIO DE VENTA]]*(1-Tabla2[[#This Row],[DESCUENTO]])</f>
        <v>1408</v>
      </c>
      <c r="L74" s="4">
        <f>(Tabla2[[#This Row],[TOTAL]]-Tabla2[[#This Row],[PRECIO DE COMPRA]]*Tabla2[[#This Row],[CANTIDAD]])/Tabla2[[#This Row],[TOTAL]]</f>
        <v>0.47443181818181818</v>
      </c>
    </row>
    <row r="75" spans="1:12" x14ac:dyDescent="0.25">
      <c r="A75" s="1">
        <v>43966</v>
      </c>
      <c r="B75" t="s">
        <v>12</v>
      </c>
      <c r="C75" t="s">
        <v>16</v>
      </c>
      <c r="D75" t="s">
        <v>21</v>
      </c>
      <c r="E75" t="s">
        <v>30</v>
      </c>
      <c r="F75" t="s">
        <v>33</v>
      </c>
      <c r="G75">
        <v>3</v>
      </c>
      <c r="H75" s="2">
        <v>45.75</v>
      </c>
      <c r="I75" s="2">
        <v>72.75</v>
      </c>
      <c r="J75" s="3">
        <v>0.02</v>
      </c>
      <c r="K75" s="2">
        <f>Tabla2[[#This Row],[CANTIDAD]]*Tabla2[[#This Row],[PRECIO DE VENTA]]*(1-Tabla2[[#This Row],[DESCUENTO]])</f>
        <v>213.88499999999999</v>
      </c>
      <c r="L75" s="4">
        <f>(Tabla2[[#This Row],[TOTAL]]-Tabla2[[#This Row],[PRECIO DE COMPRA]]*Tabla2[[#This Row],[CANTIDAD]])/Tabla2[[#This Row],[TOTAL]]</f>
        <v>0.35830002103934355</v>
      </c>
    </row>
    <row r="76" spans="1:12" x14ac:dyDescent="0.25">
      <c r="A76" s="1">
        <v>43966</v>
      </c>
      <c r="B76" t="s">
        <v>13</v>
      </c>
      <c r="C76" t="s">
        <v>17</v>
      </c>
      <c r="D76" t="s">
        <v>23</v>
      </c>
      <c r="E76" t="s">
        <v>31</v>
      </c>
      <c r="F76" t="s">
        <v>37</v>
      </c>
      <c r="G76">
        <v>2</v>
      </c>
      <c r="H76" s="2">
        <v>185</v>
      </c>
      <c r="I76" s="2">
        <v>352</v>
      </c>
      <c r="J76" s="3">
        <v>1.4999999999999999E-2</v>
      </c>
      <c r="K76" s="2">
        <f>Tabla2[[#This Row],[CANTIDAD]]*Tabla2[[#This Row],[PRECIO DE VENTA]]*(1-Tabla2[[#This Row],[DESCUENTO]])</f>
        <v>693.43999999999994</v>
      </c>
      <c r="L76" s="4">
        <f>(Tabla2[[#This Row],[TOTAL]]-Tabla2[[#This Row],[PRECIO DE COMPRA]]*Tabla2[[#This Row],[CANTIDAD]])/Tabla2[[#This Row],[TOTAL]]</f>
        <v>0.46642824180895243</v>
      </c>
    </row>
    <row r="77" spans="1:12" x14ac:dyDescent="0.25">
      <c r="A77" s="1">
        <v>43966</v>
      </c>
      <c r="B77" t="s">
        <v>15</v>
      </c>
      <c r="C77" t="s">
        <v>27</v>
      </c>
      <c r="D77" t="s">
        <v>21</v>
      </c>
      <c r="E77" t="s">
        <v>30</v>
      </c>
      <c r="F77" t="s">
        <v>34</v>
      </c>
      <c r="G77">
        <v>7</v>
      </c>
      <c r="H77" s="2">
        <v>21</v>
      </c>
      <c r="I77" s="2">
        <v>45</v>
      </c>
      <c r="J77" s="3">
        <v>0</v>
      </c>
      <c r="K77" s="2">
        <f>Tabla2[[#This Row],[CANTIDAD]]*Tabla2[[#This Row],[PRECIO DE VENTA]]*(1-Tabla2[[#This Row],[DESCUENTO]])</f>
        <v>315</v>
      </c>
      <c r="L77" s="4">
        <f>(Tabla2[[#This Row],[TOTAL]]-Tabla2[[#This Row],[PRECIO DE COMPRA]]*Tabla2[[#This Row],[CANTIDAD]])/Tabla2[[#This Row],[TOTAL]]</f>
        <v>0.53333333333333333</v>
      </c>
    </row>
    <row r="78" spans="1:12" x14ac:dyDescent="0.25">
      <c r="A78" s="1">
        <v>43966</v>
      </c>
      <c r="B78" t="s">
        <v>15</v>
      </c>
      <c r="C78" t="s">
        <v>28</v>
      </c>
      <c r="D78" t="s">
        <v>22</v>
      </c>
      <c r="E78" t="s">
        <v>30</v>
      </c>
      <c r="F78" t="s">
        <v>32</v>
      </c>
      <c r="G78">
        <v>2</v>
      </c>
      <c r="H78" s="2">
        <v>13.5</v>
      </c>
      <c r="I78" s="2">
        <v>22.5</v>
      </c>
      <c r="J78" s="3">
        <v>0</v>
      </c>
      <c r="K78" s="2">
        <f>Tabla2[[#This Row],[CANTIDAD]]*Tabla2[[#This Row],[PRECIO DE VENTA]]*(1-Tabla2[[#This Row],[DESCUENTO]])</f>
        <v>45</v>
      </c>
      <c r="L78" s="4">
        <f>(Tabla2[[#This Row],[TOTAL]]-Tabla2[[#This Row],[PRECIO DE COMPRA]]*Tabla2[[#This Row],[CANTIDAD]])/Tabla2[[#This Row],[TOTAL]]</f>
        <v>0.4</v>
      </c>
    </row>
    <row r="79" spans="1:12" x14ac:dyDescent="0.25">
      <c r="A79" s="1">
        <v>43972</v>
      </c>
      <c r="B79" t="s">
        <v>14</v>
      </c>
      <c r="C79" t="s">
        <v>21</v>
      </c>
      <c r="D79" t="s">
        <v>21</v>
      </c>
      <c r="E79" t="s">
        <v>30</v>
      </c>
      <c r="F79" t="s">
        <v>41</v>
      </c>
      <c r="G79">
        <v>5</v>
      </c>
      <c r="H79" s="2">
        <v>18</v>
      </c>
      <c r="I79" s="2">
        <v>25</v>
      </c>
      <c r="J79" s="3">
        <v>0.1</v>
      </c>
      <c r="K79" s="2">
        <f>Tabla2[[#This Row],[CANTIDAD]]*Tabla2[[#This Row],[PRECIO DE VENTA]]*(1-Tabla2[[#This Row],[DESCUENTO]])</f>
        <v>112.5</v>
      </c>
      <c r="L79" s="4">
        <f>(Tabla2[[#This Row],[TOTAL]]-Tabla2[[#This Row],[PRECIO DE COMPRA]]*Tabla2[[#This Row],[CANTIDAD]])/Tabla2[[#This Row],[TOTAL]]</f>
        <v>0.2</v>
      </c>
    </row>
    <row r="80" spans="1:12" x14ac:dyDescent="0.25">
      <c r="A80" s="1">
        <v>43973</v>
      </c>
      <c r="B80" t="s">
        <v>14</v>
      </c>
      <c r="C80" t="s">
        <v>21</v>
      </c>
      <c r="D80" t="s">
        <v>21</v>
      </c>
      <c r="E80" t="s">
        <v>31</v>
      </c>
      <c r="F80" t="s">
        <v>36</v>
      </c>
      <c r="G80">
        <v>2</v>
      </c>
      <c r="H80" s="2">
        <v>24</v>
      </c>
      <c r="I80" s="2">
        <v>44</v>
      </c>
      <c r="J80" s="3">
        <v>0.1</v>
      </c>
      <c r="K80" s="2">
        <f>Tabla2[[#This Row],[CANTIDAD]]*Tabla2[[#This Row],[PRECIO DE VENTA]]*(1-Tabla2[[#This Row],[DESCUENTO]])</f>
        <v>79.2</v>
      </c>
      <c r="L80" s="4">
        <f>(Tabla2[[#This Row],[TOTAL]]-Tabla2[[#This Row],[PRECIO DE COMPRA]]*Tabla2[[#This Row],[CANTIDAD]])/Tabla2[[#This Row],[TOTAL]]</f>
        <v>0.39393939393939398</v>
      </c>
    </row>
    <row r="81" spans="1:12" x14ac:dyDescent="0.25">
      <c r="A81" s="1">
        <v>43974</v>
      </c>
      <c r="B81" t="s">
        <v>12</v>
      </c>
      <c r="C81" t="s">
        <v>16</v>
      </c>
      <c r="D81" t="s">
        <v>23</v>
      </c>
      <c r="E81" t="s">
        <v>31</v>
      </c>
      <c r="F81" t="s">
        <v>35</v>
      </c>
      <c r="G81">
        <v>4</v>
      </c>
      <c r="H81" s="2">
        <v>157.80000000000001</v>
      </c>
      <c r="I81" s="2">
        <v>285</v>
      </c>
      <c r="J81" s="3">
        <v>0.02</v>
      </c>
      <c r="K81" s="2">
        <f>Tabla2[[#This Row],[CANTIDAD]]*Tabla2[[#This Row],[PRECIO DE VENTA]]*(1-Tabla2[[#This Row],[DESCUENTO]])</f>
        <v>1117.2</v>
      </c>
      <c r="L81" s="4">
        <f>(Tabla2[[#This Row],[TOTAL]]-Tabla2[[#This Row],[PRECIO DE COMPRA]]*Tabla2[[#This Row],[CANTIDAD]])/Tabla2[[#This Row],[TOTAL]]</f>
        <v>0.43501611170784099</v>
      </c>
    </row>
    <row r="82" spans="1:12" x14ac:dyDescent="0.25">
      <c r="A82" s="1">
        <v>43978</v>
      </c>
      <c r="B82" t="s">
        <v>15</v>
      </c>
      <c r="C82" t="s">
        <v>25</v>
      </c>
      <c r="D82" t="s">
        <v>21</v>
      </c>
      <c r="E82" t="s">
        <v>29</v>
      </c>
      <c r="F82" t="s">
        <v>43</v>
      </c>
      <c r="G82">
        <v>3</v>
      </c>
      <c r="H82" s="2">
        <v>17.75</v>
      </c>
      <c r="I82" s="2">
        <v>34.5</v>
      </c>
      <c r="J82" s="3">
        <v>0</v>
      </c>
      <c r="K82" s="2">
        <f>Tabla2[[#This Row],[CANTIDAD]]*Tabla2[[#This Row],[PRECIO DE VENTA]]*(1-Tabla2[[#This Row],[DESCUENTO]])</f>
        <v>103.5</v>
      </c>
      <c r="L82" s="4">
        <f>(Tabla2[[#This Row],[TOTAL]]-Tabla2[[#This Row],[PRECIO DE COMPRA]]*Tabla2[[#This Row],[CANTIDAD]])/Tabla2[[#This Row],[TOTAL]]</f>
        <v>0.48550724637681159</v>
      </c>
    </row>
    <row r="83" spans="1:12" x14ac:dyDescent="0.25">
      <c r="A83" s="1">
        <v>43980</v>
      </c>
      <c r="B83" t="s">
        <v>11</v>
      </c>
      <c r="C83" t="s">
        <v>20</v>
      </c>
      <c r="D83" t="s">
        <v>22</v>
      </c>
      <c r="E83" t="s">
        <v>29</v>
      </c>
      <c r="F83" t="s">
        <v>43</v>
      </c>
      <c r="G83">
        <v>6</v>
      </c>
      <c r="H83" s="2">
        <v>17.75</v>
      </c>
      <c r="I83" s="2">
        <v>34.5</v>
      </c>
      <c r="J83" s="3">
        <v>0.03</v>
      </c>
      <c r="K83" s="2">
        <f>Tabla2[[#This Row],[CANTIDAD]]*Tabla2[[#This Row],[PRECIO DE VENTA]]*(1-Tabla2[[#This Row],[DESCUENTO]])</f>
        <v>200.79</v>
      </c>
      <c r="L83" s="4">
        <f>(Tabla2[[#This Row],[TOTAL]]-Tabla2[[#This Row],[PRECIO DE COMPRA]]*Tabla2[[#This Row],[CANTIDAD]])/Tabla2[[#This Row],[TOTAL]]</f>
        <v>0.46959509935753768</v>
      </c>
    </row>
    <row r="84" spans="1:12" x14ac:dyDescent="0.25">
      <c r="A84" s="1">
        <v>43980</v>
      </c>
      <c r="B84" t="s">
        <v>14</v>
      </c>
      <c r="C84" t="s">
        <v>23</v>
      </c>
      <c r="D84" t="s">
        <v>23</v>
      </c>
      <c r="E84" t="s">
        <v>31</v>
      </c>
      <c r="F84" t="s">
        <v>35</v>
      </c>
      <c r="G84">
        <v>3</v>
      </c>
      <c r="H84" s="2">
        <v>157.80000000000001</v>
      </c>
      <c r="I84" s="2">
        <v>285</v>
      </c>
      <c r="J84" s="3">
        <v>0.1</v>
      </c>
      <c r="K84" s="2">
        <f>Tabla2[[#This Row],[CANTIDAD]]*Tabla2[[#This Row],[PRECIO DE VENTA]]*(1-Tabla2[[#This Row],[DESCUENTO]])</f>
        <v>769.5</v>
      </c>
      <c r="L84" s="4">
        <f>(Tabla2[[#This Row],[TOTAL]]-Tabla2[[#This Row],[PRECIO DE COMPRA]]*Tabla2[[#This Row],[CANTIDAD]])/Tabla2[[#This Row],[TOTAL]]</f>
        <v>0.38479532163742686</v>
      </c>
    </row>
    <row r="85" spans="1:12" x14ac:dyDescent="0.25">
      <c r="A85" s="1">
        <v>43980</v>
      </c>
      <c r="B85" t="s">
        <v>15</v>
      </c>
      <c r="C85" t="s">
        <v>28</v>
      </c>
      <c r="D85" t="s">
        <v>22</v>
      </c>
      <c r="E85" t="s">
        <v>30</v>
      </c>
      <c r="F85" t="s">
        <v>33</v>
      </c>
      <c r="G85">
        <v>3</v>
      </c>
      <c r="H85" s="2">
        <v>45.75</v>
      </c>
      <c r="I85" s="2">
        <v>72.75</v>
      </c>
      <c r="J85" s="3">
        <v>0</v>
      </c>
      <c r="K85" s="2">
        <f>Tabla2[[#This Row],[CANTIDAD]]*Tabla2[[#This Row],[PRECIO DE VENTA]]*(1-Tabla2[[#This Row],[DESCUENTO]])</f>
        <v>218.25</v>
      </c>
      <c r="L85" s="4">
        <f>(Tabla2[[#This Row],[TOTAL]]-Tabla2[[#This Row],[PRECIO DE COMPRA]]*Tabla2[[#This Row],[CANTIDAD]])/Tabla2[[#This Row],[TOTAL]]</f>
        <v>0.37113402061855671</v>
      </c>
    </row>
    <row r="86" spans="1:12" x14ac:dyDescent="0.25">
      <c r="A86" s="1">
        <v>43982</v>
      </c>
      <c r="B86" t="s">
        <v>12</v>
      </c>
      <c r="C86" t="s">
        <v>16</v>
      </c>
      <c r="D86" t="s">
        <v>21</v>
      </c>
      <c r="E86" t="s">
        <v>31</v>
      </c>
      <c r="F86" t="s">
        <v>37</v>
      </c>
      <c r="G86">
        <v>5</v>
      </c>
      <c r="H86" s="2">
        <v>185</v>
      </c>
      <c r="I86" s="2">
        <v>352</v>
      </c>
      <c r="J86" s="3">
        <v>0.02</v>
      </c>
      <c r="K86" s="2">
        <f>Tabla2[[#This Row],[CANTIDAD]]*Tabla2[[#This Row],[PRECIO DE VENTA]]*(1-Tabla2[[#This Row],[DESCUENTO]])</f>
        <v>1724.8</v>
      </c>
      <c r="L86" s="4">
        <f>(Tabla2[[#This Row],[TOTAL]]-Tabla2[[#This Row],[PRECIO DE COMPRA]]*Tabla2[[#This Row],[CANTIDAD]])/Tabla2[[#This Row],[TOTAL]]</f>
        <v>0.46370593692022261</v>
      </c>
    </row>
    <row r="87" spans="1:12" x14ac:dyDescent="0.25">
      <c r="A87" s="1">
        <v>43984</v>
      </c>
      <c r="B87" t="s">
        <v>11</v>
      </c>
      <c r="C87" t="s">
        <v>19</v>
      </c>
      <c r="D87" t="s">
        <v>21</v>
      </c>
      <c r="E87" t="s">
        <v>30</v>
      </c>
      <c r="F87" t="s">
        <v>41</v>
      </c>
      <c r="G87">
        <v>4</v>
      </c>
      <c r="H87" s="2">
        <v>18</v>
      </c>
      <c r="I87" s="2">
        <v>25</v>
      </c>
      <c r="J87" s="3">
        <v>0.03</v>
      </c>
      <c r="K87" s="2">
        <f>Tabla2[[#This Row],[CANTIDAD]]*Tabla2[[#This Row],[PRECIO DE VENTA]]*(1-Tabla2[[#This Row],[DESCUENTO]])</f>
        <v>97</v>
      </c>
      <c r="L87" s="4">
        <f>(Tabla2[[#This Row],[TOTAL]]-Tabla2[[#This Row],[PRECIO DE COMPRA]]*Tabla2[[#This Row],[CANTIDAD]])/Tabla2[[#This Row],[TOTAL]]</f>
        <v>0.25773195876288657</v>
      </c>
    </row>
    <row r="88" spans="1:12" x14ac:dyDescent="0.25">
      <c r="A88" s="1">
        <v>43985</v>
      </c>
      <c r="B88" t="s">
        <v>13</v>
      </c>
      <c r="C88" t="s">
        <v>17</v>
      </c>
      <c r="D88" t="s">
        <v>21</v>
      </c>
      <c r="E88" t="s">
        <v>29</v>
      </c>
      <c r="F88" t="s">
        <v>43</v>
      </c>
      <c r="G88">
        <v>7</v>
      </c>
      <c r="H88" s="2">
        <v>17.75</v>
      </c>
      <c r="I88" s="2">
        <v>34.5</v>
      </c>
      <c r="J88" s="3">
        <v>1.4999999999999999E-2</v>
      </c>
      <c r="K88" s="2">
        <f>Tabla2[[#This Row],[CANTIDAD]]*Tabla2[[#This Row],[PRECIO DE VENTA]]*(1-Tabla2[[#This Row],[DESCUENTO]])</f>
        <v>237.8775</v>
      </c>
      <c r="L88" s="4">
        <f>(Tabla2[[#This Row],[TOTAL]]-Tabla2[[#This Row],[PRECIO DE COMPRA]]*Tabla2[[#This Row],[CANTIDAD]])/Tabla2[[#This Row],[TOTAL]]</f>
        <v>0.47767233134701687</v>
      </c>
    </row>
    <row r="89" spans="1:12" x14ac:dyDescent="0.25">
      <c r="A89" s="1">
        <v>43986</v>
      </c>
      <c r="B89" t="s">
        <v>11</v>
      </c>
      <c r="C89" t="s">
        <v>20</v>
      </c>
      <c r="D89" t="s">
        <v>21</v>
      </c>
      <c r="E89" t="s">
        <v>30</v>
      </c>
      <c r="F89" t="s">
        <v>34</v>
      </c>
      <c r="G89">
        <v>3</v>
      </c>
      <c r="H89" s="2">
        <v>21</v>
      </c>
      <c r="I89" s="2">
        <v>45</v>
      </c>
      <c r="J89" s="3">
        <v>0.03</v>
      </c>
      <c r="K89" s="2">
        <f>Tabla2[[#This Row],[CANTIDAD]]*Tabla2[[#This Row],[PRECIO DE VENTA]]*(1-Tabla2[[#This Row],[DESCUENTO]])</f>
        <v>130.94999999999999</v>
      </c>
      <c r="L89" s="4">
        <f>(Tabla2[[#This Row],[TOTAL]]-Tabla2[[#This Row],[PRECIO DE COMPRA]]*Tabla2[[#This Row],[CANTIDAD]])/Tabla2[[#This Row],[TOTAL]]</f>
        <v>0.51890034364261162</v>
      </c>
    </row>
    <row r="90" spans="1:12" x14ac:dyDescent="0.25">
      <c r="A90" s="1">
        <v>43987</v>
      </c>
      <c r="B90" t="s">
        <v>14</v>
      </c>
      <c r="C90" t="s">
        <v>22</v>
      </c>
      <c r="D90" t="s">
        <v>22</v>
      </c>
      <c r="E90" t="s">
        <v>31</v>
      </c>
      <c r="F90" t="s">
        <v>35</v>
      </c>
      <c r="G90">
        <v>6</v>
      </c>
      <c r="H90" s="2">
        <v>157.80000000000001</v>
      </c>
      <c r="I90" s="2">
        <v>285</v>
      </c>
      <c r="J90" s="3">
        <v>0.1</v>
      </c>
      <c r="K90" s="2">
        <f>Tabla2[[#This Row],[CANTIDAD]]*Tabla2[[#This Row],[PRECIO DE VENTA]]*(1-Tabla2[[#This Row],[DESCUENTO]])</f>
        <v>1539</v>
      </c>
      <c r="L90" s="4">
        <f>(Tabla2[[#This Row],[TOTAL]]-Tabla2[[#This Row],[PRECIO DE COMPRA]]*Tabla2[[#This Row],[CANTIDAD]])/Tabla2[[#This Row],[TOTAL]]</f>
        <v>0.38479532163742686</v>
      </c>
    </row>
    <row r="91" spans="1:12" x14ac:dyDescent="0.25">
      <c r="A91" s="1">
        <v>43987</v>
      </c>
      <c r="B91" t="s">
        <v>14</v>
      </c>
      <c r="C91" t="s">
        <v>22</v>
      </c>
      <c r="D91" t="s">
        <v>22</v>
      </c>
      <c r="E91" t="s">
        <v>29</v>
      </c>
      <c r="F91" t="s">
        <v>39</v>
      </c>
      <c r="G91">
        <v>6</v>
      </c>
      <c r="H91" s="2">
        <v>5.5</v>
      </c>
      <c r="I91" s="2">
        <v>10</v>
      </c>
      <c r="J91" s="3">
        <v>0.1</v>
      </c>
      <c r="K91" s="2">
        <f>Tabla2[[#This Row],[CANTIDAD]]*Tabla2[[#This Row],[PRECIO DE VENTA]]*(1-Tabla2[[#This Row],[DESCUENTO]])</f>
        <v>54</v>
      </c>
      <c r="L91" s="4">
        <f>(Tabla2[[#This Row],[TOTAL]]-Tabla2[[#This Row],[PRECIO DE COMPRA]]*Tabla2[[#This Row],[CANTIDAD]])/Tabla2[[#This Row],[TOTAL]]</f>
        <v>0.3888888888888889</v>
      </c>
    </row>
    <row r="92" spans="1:12" x14ac:dyDescent="0.25">
      <c r="A92" s="1">
        <v>43988</v>
      </c>
      <c r="B92" t="s">
        <v>11</v>
      </c>
      <c r="C92" t="s">
        <v>20</v>
      </c>
      <c r="D92" t="s">
        <v>22</v>
      </c>
      <c r="E92" t="s">
        <v>29</v>
      </c>
      <c r="F92" t="s">
        <v>43</v>
      </c>
      <c r="G92">
        <v>5</v>
      </c>
      <c r="H92" s="2">
        <v>17.75</v>
      </c>
      <c r="I92" s="2">
        <v>34.5</v>
      </c>
      <c r="J92" s="3">
        <v>0.03</v>
      </c>
      <c r="K92" s="2">
        <f>Tabla2[[#This Row],[CANTIDAD]]*Tabla2[[#This Row],[PRECIO DE VENTA]]*(1-Tabla2[[#This Row],[DESCUENTO]])</f>
        <v>167.32499999999999</v>
      </c>
      <c r="L92" s="4">
        <f>(Tabla2[[#This Row],[TOTAL]]-Tabla2[[#This Row],[PRECIO DE COMPRA]]*Tabla2[[#This Row],[CANTIDAD]])/Tabla2[[#This Row],[TOTAL]]</f>
        <v>0.46959509935753768</v>
      </c>
    </row>
    <row r="93" spans="1:12" x14ac:dyDescent="0.25">
      <c r="A93" s="1">
        <v>43989</v>
      </c>
      <c r="B93" t="s">
        <v>14</v>
      </c>
      <c r="C93" t="s">
        <v>21</v>
      </c>
      <c r="D93" t="s">
        <v>23</v>
      </c>
      <c r="E93" t="s">
        <v>29</v>
      </c>
      <c r="F93" t="s">
        <v>40</v>
      </c>
      <c r="G93">
        <v>5</v>
      </c>
      <c r="H93" s="2">
        <v>16.84</v>
      </c>
      <c r="I93" s="2">
        <v>25.28</v>
      </c>
      <c r="J93" s="3">
        <v>0.1</v>
      </c>
      <c r="K93" s="2">
        <f>Tabla2[[#This Row],[CANTIDAD]]*Tabla2[[#This Row],[PRECIO DE VENTA]]*(1-Tabla2[[#This Row],[DESCUENTO]])</f>
        <v>113.76</v>
      </c>
      <c r="L93" s="4">
        <f>(Tabla2[[#This Row],[TOTAL]]-Tabla2[[#This Row],[PRECIO DE COMPRA]]*Tabla2[[#This Row],[CANTIDAD]])/Tabla2[[#This Row],[TOTAL]]</f>
        <v>0.25984528832630099</v>
      </c>
    </row>
    <row r="94" spans="1:12" x14ac:dyDescent="0.25">
      <c r="A94" s="1">
        <v>43996</v>
      </c>
      <c r="B94" t="s">
        <v>11</v>
      </c>
      <c r="C94" t="s">
        <v>19</v>
      </c>
      <c r="D94" t="s">
        <v>22</v>
      </c>
      <c r="E94" t="s">
        <v>30</v>
      </c>
      <c r="F94" t="s">
        <v>41</v>
      </c>
      <c r="G94">
        <v>3</v>
      </c>
      <c r="H94" s="2">
        <v>18</v>
      </c>
      <c r="I94" s="2">
        <v>25</v>
      </c>
      <c r="J94" s="3">
        <v>0.03</v>
      </c>
      <c r="K94" s="2">
        <f>Tabla2[[#This Row],[CANTIDAD]]*Tabla2[[#This Row],[PRECIO DE VENTA]]*(1-Tabla2[[#This Row],[DESCUENTO]])</f>
        <v>72.75</v>
      </c>
      <c r="L94" s="4">
        <f>(Tabla2[[#This Row],[TOTAL]]-Tabla2[[#This Row],[PRECIO DE COMPRA]]*Tabla2[[#This Row],[CANTIDAD]])/Tabla2[[#This Row],[TOTAL]]</f>
        <v>0.25773195876288657</v>
      </c>
    </row>
    <row r="95" spans="1:12" x14ac:dyDescent="0.25">
      <c r="A95" s="1">
        <v>43997</v>
      </c>
      <c r="B95" t="s">
        <v>13</v>
      </c>
      <c r="C95" t="s">
        <v>17</v>
      </c>
      <c r="D95" t="s">
        <v>21</v>
      </c>
      <c r="E95" t="s">
        <v>31</v>
      </c>
      <c r="F95" t="s">
        <v>37</v>
      </c>
      <c r="G95">
        <v>7</v>
      </c>
      <c r="H95" s="2">
        <v>185</v>
      </c>
      <c r="I95" s="2">
        <v>352</v>
      </c>
      <c r="J95" s="3">
        <v>1.4999999999999999E-2</v>
      </c>
      <c r="K95" s="2">
        <f>Tabla2[[#This Row],[CANTIDAD]]*Tabla2[[#This Row],[PRECIO DE VENTA]]*(1-Tabla2[[#This Row],[DESCUENTO]])</f>
        <v>2427.04</v>
      </c>
      <c r="L95" s="4">
        <f>(Tabla2[[#This Row],[TOTAL]]-Tabla2[[#This Row],[PRECIO DE COMPRA]]*Tabla2[[#This Row],[CANTIDAD]])/Tabla2[[#This Row],[TOTAL]]</f>
        <v>0.46642824180895248</v>
      </c>
    </row>
    <row r="96" spans="1:12" x14ac:dyDescent="0.25">
      <c r="A96" s="1">
        <v>43998</v>
      </c>
      <c r="B96" t="s">
        <v>12</v>
      </c>
      <c r="C96" t="s">
        <v>16</v>
      </c>
      <c r="D96" t="s">
        <v>22</v>
      </c>
      <c r="E96" t="s">
        <v>30</v>
      </c>
      <c r="F96" t="s">
        <v>41</v>
      </c>
      <c r="G96">
        <v>2</v>
      </c>
      <c r="H96" s="2">
        <v>18</v>
      </c>
      <c r="I96" s="2">
        <v>25</v>
      </c>
      <c r="J96" s="3">
        <v>0.02</v>
      </c>
      <c r="K96" s="2">
        <f>Tabla2[[#This Row],[CANTIDAD]]*Tabla2[[#This Row],[PRECIO DE VENTA]]*(1-Tabla2[[#This Row],[DESCUENTO]])</f>
        <v>49</v>
      </c>
      <c r="L96" s="4">
        <f>(Tabla2[[#This Row],[TOTAL]]-Tabla2[[#This Row],[PRECIO DE COMPRA]]*Tabla2[[#This Row],[CANTIDAD]])/Tabla2[[#This Row],[TOTAL]]</f>
        <v>0.26530612244897961</v>
      </c>
    </row>
    <row r="97" spans="1:12" x14ac:dyDescent="0.25">
      <c r="A97" s="1">
        <v>43998</v>
      </c>
      <c r="B97" t="s">
        <v>13</v>
      </c>
      <c r="C97" t="s">
        <v>18</v>
      </c>
      <c r="D97" t="s">
        <v>22</v>
      </c>
      <c r="E97" t="s">
        <v>31</v>
      </c>
      <c r="F97" t="s">
        <v>38</v>
      </c>
      <c r="G97">
        <v>7</v>
      </c>
      <c r="H97" s="2">
        <v>395</v>
      </c>
      <c r="I97" s="2">
        <v>675</v>
      </c>
      <c r="J97" s="3">
        <v>1.4999999999999999E-2</v>
      </c>
      <c r="K97" s="2">
        <f>Tabla2[[#This Row],[CANTIDAD]]*Tabla2[[#This Row],[PRECIO DE VENTA]]*(1-Tabla2[[#This Row],[DESCUENTO]])</f>
        <v>4654.125</v>
      </c>
      <c r="L97" s="4">
        <f>(Tabla2[[#This Row],[TOTAL]]-Tabla2[[#This Row],[PRECIO DE COMPRA]]*Tabla2[[#This Row],[CANTIDAD]])/Tabla2[[#This Row],[TOTAL]]</f>
        <v>0.40590336529422821</v>
      </c>
    </row>
    <row r="98" spans="1:12" x14ac:dyDescent="0.25">
      <c r="A98" s="1">
        <v>43999</v>
      </c>
      <c r="B98" t="s">
        <v>14</v>
      </c>
      <c r="C98" t="s">
        <v>23</v>
      </c>
      <c r="D98" t="s">
        <v>22</v>
      </c>
      <c r="E98" t="s">
        <v>29</v>
      </c>
      <c r="F98" t="s">
        <v>42</v>
      </c>
      <c r="G98">
        <v>5</v>
      </c>
      <c r="H98" s="2">
        <v>17</v>
      </c>
      <c r="I98" s="2">
        <v>30</v>
      </c>
      <c r="J98" s="3">
        <v>0.1</v>
      </c>
      <c r="K98" s="2">
        <f>Tabla2[[#This Row],[CANTIDAD]]*Tabla2[[#This Row],[PRECIO DE VENTA]]*(1-Tabla2[[#This Row],[DESCUENTO]])</f>
        <v>135</v>
      </c>
      <c r="L98" s="4">
        <f>(Tabla2[[#This Row],[TOTAL]]-Tabla2[[#This Row],[PRECIO DE COMPRA]]*Tabla2[[#This Row],[CANTIDAD]])/Tabla2[[#This Row],[TOTAL]]</f>
        <v>0.37037037037037035</v>
      </c>
    </row>
    <row r="99" spans="1:12" x14ac:dyDescent="0.25">
      <c r="A99" s="1">
        <v>44000</v>
      </c>
      <c r="B99" t="s">
        <v>15</v>
      </c>
      <c r="C99" t="s">
        <v>24</v>
      </c>
      <c r="D99" t="s">
        <v>21</v>
      </c>
      <c r="E99" t="s">
        <v>30</v>
      </c>
      <c r="F99" t="s">
        <v>32</v>
      </c>
      <c r="G99">
        <v>3</v>
      </c>
      <c r="H99" s="2">
        <v>13.5</v>
      </c>
      <c r="I99" s="2">
        <v>22.5</v>
      </c>
      <c r="J99" s="3">
        <v>0</v>
      </c>
      <c r="K99" s="2">
        <f>Tabla2[[#This Row],[CANTIDAD]]*Tabla2[[#This Row],[PRECIO DE VENTA]]*(1-Tabla2[[#This Row],[DESCUENTO]])</f>
        <v>67.5</v>
      </c>
      <c r="L99" s="4">
        <f>(Tabla2[[#This Row],[TOTAL]]-Tabla2[[#This Row],[PRECIO DE COMPRA]]*Tabla2[[#This Row],[CANTIDAD]])/Tabla2[[#This Row],[TOTAL]]</f>
        <v>0.4</v>
      </c>
    </row>
    <row r="100" spans="1:12" x14ac:dyDescent="0.25">
      <c r="A100" s="1">
        <v>44010</v>
      </c>
      <c r="B100" t="s">
        <v>14</v>
      </c>
      <c r="C100" t="s">
        <v>22</v>
      </c>
      <c r="D100" t="s">
        <v>22</v>
      </c>
      <c r="E100" t="s">
        <v>30</v>
      </c>
      <c r="F100" t="s">
        <v>34</v>
      </c>
      <c r="G100">
        <v>7</v>
      </c>
      <c r="H100" s="2">
        <v>21</v>
      </c>
      <c r="I100" s="2">
        <v>45</v>
      </c>
      <c r="J100" s="3">
        <v>0.1</v>
      </c>
      <c r="K100" s="2">
        <f>Tabla2[[#This Row],[CANTIDAD]]*Tabla2[[#This Row],[PRECIO DE VENTA]]*(1-Tabla2[[#This Row],[DESCUENTO]])</f>
        <v>283.5</v>
      </c>
      <c r="L100" s="4">
        <f>(Tabla2[[#This Row],[TOTAL]]-Tabla2[[#This Row],[PRECIO DE COMPRA]]*Tabla2[[#This Row],[CANTIDAD]])/Tabla2[[#This Row],[TOTAL]]</f>
        <v>0.48148148148148145</v>
      </c>
    </row>
    <row r="101" spans="1:12" x14ac:dyDescent="0.25">
      <c r="A101" s="1">
        <v>44011</v>
      </c>
      <c r="B101" t="s">
        <v>11</v>
      </c>
      <c r="C101" t="s">
        <v>20</v>
      </c>
      <c r="D101" t="s">
        <v>23</v>
      </c>
      <c r="E101" t="s">
        <v>30</v>
      </c>
      <c r="F101" t="s">
        <v>32</v>
      </c>
      <c r="G101">
        <v>7</v>
      </c>
      <c r="H101" s="2">
        <v>13.5</v>
      </c>
      <c r="I101" s="2">
        <v>22.5</v>
      </c>
      <c r="J101" s="3">
        <v>0.03</v>
      </c>
      <c r="K101" s="2">
        <f>Tabla2[[#This Row],[CANTIDAD]]*Tabla2[[#This Row],[PRECIO DE VENTA]]*(1-Tabla2[[#This Row],[DESCUENTO]])</f>
        <v>152.77500000000001</v>
      </c>
      <c r="L101" s="4">
        <f>(Tabla2[[#This Row],[TOTAL]]-Tabla2[[#This Row],[PRECIO DE COMPRA]]*Tabla2[[#This Row],[CANTIDAD]])/Tabla2[[#This Row],[TOTAL]]</f>
        <v>0.3814432989690722</v>
      </c>
    </row>
  </sheetData>
  <dataValidations count="4">
    <dataValidation type="date" allowBlank="1" showInputMessage="1" showErrorMessage="1" sqref="A2:A101">
      <formula1>43831</formula1>
      <formula2>44012</formula2>
    </dataValidation>
    <dataValidation type="whole" operator="greaterThanOrEqual" allowBlank="1" showInputMessage="1" showErrorMessage="1" sqref="G2:G101">
      <formula1>1</formula1>
    </dataValidation>
    <dataValidation type="decimal" operator="greaterThanOrEqual" allowBlank="1" showInputMessage="1" showErrorMessage="1" sqref="H2:L101">
      <formula1>0</formula1>
    </dataValidation>
    <dataValidation type="textLength" operator="lessThanOrEqual" allowBlank="1" showInputMessage="1" showErrorMessage="1" sqref="F2:F101">
      <formula1>30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lessThanOrEqual" allowBlank="1" showInputMessage="1" showErrorMessage="1">
          <x14:formula1>
            <xm:f>Hoja1!$A$2:$A$6</xm:f>
          </x14:formula1>
          <xm:sqref>B2:B101</xm:sqref>
        </x14:dataValidation>
        <x14:dataValidation type="list" operator="lessThanOrEqual" allowBlank="1" showInputMessage="1" showErrorMessage="1">
          <x14:formula1>
            <xm:f>Hoja1!$B$2:$B$4</xm:f>
          </x14:formula1>
          <xm:sqref>D2:D101</xm:sqref>
        </x14:dataValidation>
        <x14:dataValidation type="list" operator="lessThanOrEqual" allowBlank="1" showInputMessage="1" showErrorMessage="1">
          <x14:formula1>
            <xm:f>Hoja1!$C$2:$C$4</xm:f>
          </x14:formula1>
          <xm:sqref>E2:E101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6" sqref="D6"/>
    </sheetView>
  </sheetViews>
  <sheetFormatPr baseColWidth="10" defaultRowHeight="15" x14ac:dyDescent="0.25"/>
  <cols>
    <col min="1" max="1" width="16.5703125" customWidth="1"/>
    <col min="2" max="2" width="17.85546875" customWidth="1"/>
    <col min="3" max="3" width="19.140625" customWidth="1"/>
  </cols>
  <sheetData>
    <row r="1" spans="1:3" x14ac:dyDescent="0.25">
      <c r="A1" t="s">
        <v>1</v>
      </c>
      <c r="B1" t="s">
        <v>3</v>
      </c>
      <c r="C1" t="s">
        <v>4</v>
      </c>
    </row>
    <row r="2" spans="1:3" x14ac:dyDescent="0.25">
      <c r="A2" t="s">
        <v>12</v>
      </c>
      <c r="B2" t="s">
        <v>21</v>
      </c>
      <c r="C2" t="s">
        <v>30</v>
      </c>
    </row>
    <row r="3" spans="1:3" x14ac:dyDescent="0.25">
      <c r="A3" t="s">
        <v>13</v>
      </c>
      <c r="B3" t="s">
        <v>22</v>
      </c>
      <c r="C3" t="s">
        <v>31</v>
      </c>
    </row>
    <row r="4" spans="1:3" x14ac:dyDescent="0.25">
      <c r="A4" t="s">
        <v>11</v>
      </c>
      <c r="B4" t="s">
        <v>23</v>
      </c>
      <c r="C4" t="s">
        <v>29</v>
      </c>
    </row>
    <row r="5" spans="1:3" x14ac:dyDescent="0.25">
      <c r="A5" t="s">
        <v>14</v>
      </c>
    </row>
    <row r="6" spans="1:3" x14ac:dyDescent="0.25">
      <c r="A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2021-01-10T12:42:55Z</dcterms:created>
  <dcterms:modified xsi:type="dcterms:W3CDTF">2021-01-11T16:56:41Z</dcterms:modified>
</cp:coreProperties>
</file>