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75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Settings'!$D$20</definedName>
    <definedName name="Currency">'General Settings'!$D$14</definedName>
    <definedName name="Discounting">'General Settings'!$D$18</definedName>
    <definedName name="Discounting2">'General Settings'!$D$19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Settings'!$D$21</definedName>
    <definedName name="SerializationPath">'General Settings'!$D$8</definedName>
    <definedName name="Serialize">'General Settings'!$D$7</definedName>
    <definedName name="Swap1MConventions" localSheetId="5">'1M (2)'!$P$7:$R$11</definedName>
    <definedName name="Swap1MConventions">'1M'!$P$7:$R$11</definedName>
    <definedName name="Swap1YConventions" localSheetId="8">'1Y (2)'!$P$7:$R$11</definedName>
    <definedName name="Swap1YConventions">'1Y'!$P$7:$R$11</definedName>
    <definedName name="Swap3MConventions" localSheetId="6">'3M (2)'!$P$7:$R$11</definedName>
    <definedName name="Swap3MConventions">'3M'!$P$7:$R$11</definedName>
    <definedName name="Swap6MConventions" localSheetId="7">'6M (2)'!$P$7:$R$11</definedName>
    <definedName name="Swap6MConventions">'6M'!$P$7:$R$11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2" l="1"/>
  <c r="K2" i="20" l="1"/>
  <c r="D15" i="12"/>
  <c r="K2" i="4"/>
  <c r="D6" i="4"/>
  <c r="D7" i="4" s="1"/>
  <c r="E6" i="4"/>
  <c r="E7" i="4" s="1"/>
  <c r="E8" i="4" s="1"/>
  <c r="E9" i="4" s="1"/>
  <c r="E10" i="4" s="1"/>
  <c r="E11" i="4" s="1"/>
  <c r="E12" i="4" s="1"/>
  <c r="E13" i="4" s="1"/>
  <c r="E14" i="4" s="1"/>
  <c r="K4" i="4"/>
  <c r="D18" i="12"/>
  <c r="L2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F7" i="4"/>
  <c r="K2" i="23"/>
  <c r="D6" i="23"/>
  <c r="E6" i="23"/>
  <c r="J6" i="23" s="1"/>
  <c r="D7" i="23"/>
  <c r="D19" i="12"/>
  <c r="F7" i="23"/>
  <c r="H7" i="23"/>
  <c r="K2" i="21"/>
  <c r="K2" i="22"/>
  <c r="K3" i="22" s="1"/>
  <c r="K3" i="23"/>
  <c r="F6" i="23"/>
  <c r="H6" i="23"/>
  <c r="K6" i="23"/>
  <c r="B7" i="23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/>
  <c r="B34" i="23" s="1"/>
  <c r="B35" i="23" s="1"/>
  <c r="B36" i="23" s="1"/>
  <c r="B37" i="23" s="1"/>
  <c r="B38" i="23" s="1"/>
  <c r="B39" i="23" s="1"/>
  <c r="D6" i="22"/>
  <c r="F6" i="22" s="1"/>
  <c r="E6" i="22"/>
  <c r="K4" i="22"/>
  <c r="H6" i="22"/>
  <c r="B7" i="22"/>
  <c r="B8" i="22" s="1"/>
  <c r="B9" i="22" s="1"/>
  <c r="B10" i="22" s="1"/>
  <c r="D7" i="22"/>
  <c r="D8" i="22" s="1"/>
  <c r="D9" i="22" s="1"/>
  <c r="F9" i="22" s="1"/>
  <c r="E7" i="22"/>
  <c r="F7" i="22"/>
  <c r="H7" i="22"/>
  <c r="E8" i="22"/>
  <c r="E9" i="22" s="1"/>
  <c r="F8" i="22"/>
  <c r="H8" i="22"/>
  <c r="H9" i="22"/>
  <c r="D10" i="22"/>
  <c r="D11" i="22" s="1"/>
  <c r="E10" i="22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K3" i="21"/>
  <c r="D6" i="21"/>
  <c r="F6" i="21" s="1"/>
  <c r="E6" i="21"/>
  <c r="H6" i="21"/>
  <c r="D7" i="21"/>
  <c r="B7" i="21"/>
  <c r="B8" i="21"/>
  <c r="B9" i="2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/>
  <c r="B31" i="21" s="1"/>
  <c r="B32" i="21" s="1"/>
  <c r="B33" i="21" s="1"/>
  <c r="B34" i="21" s="1"/>
  <c r="B35" i="21" s="1"/>
  <c r="B36" i="21" s="1"/>
  <c r="B37" i="21" s="1"/>
  <c r="B38" i="21" s="1"/>
  <c r="B39" i="21" s="1"/>
  <c r="K3" i="20"/>
  <c r="D6" i="20"/>
  <c r="E6" i="20"/>
  <c r="I6" i="20" s="1"/>
  <c r="K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J6" i="4"/>
  <c r="K6" i="4"/>
  <c r="F6" i="4"/>
  <c r="H6" i="4"/>
  <c r="K2" i="16"/>
  <c r="D6" i="16"/>
  <c r="D7" i="16"/>
  <c r="E6" i="16"/>
  <c r="L2" i="16"/>
  <c r="F6" i="16"/>
  <c r="L2" i="18"/>
  <c r="K2" i="19"/>
  <c r="D6" i="19"/>
  <c r="D7" i="19" s="1"/>
  <c r="E6" i="19"/>
  <c r="E7" i="19" s="1"/>
  <c r="L2" i="19"/>
  <c r="D8" i="19"/>
  <c r="K6" i="19"/>
  <c r="J6" i="19"/>
  <c r="F6" i="19"/>
  <c r="H6" i="19"/>
  <c r="I6" i="19"/>
  <c r="B7" i="4"/>
  <c r="E6" i="18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D6" i="18"/>
  <c r="F6" i="18" s="1"/>
  <c r="D7" i="18"/>
  <c r="D8" i="18" s="1"/>
  <c r="B7" i="18"/>
  <c r="B7" i="16"/>
  <c r="B7" i="19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K2" i="18"/>
  <c r="K4" i="18" s="1"/>
  <c r="B8" i="19"/>
  <c r="B9" i="19"/>
  <c r="B10" i="19" s="1"/>
  <c r="B11" i="19" s="1"/>
  <c r="B12" i="19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K3" i="19"/>
  <c r="K3" i="16"/>
  <c r="K3" i="18"/>
  <c r="K3" i="4"/>
  <c r="M6" i="22"/>
  <c r="M10" i="22"/>
  <c r="M14" i="22"/>
  <c r="M18" i="22"/>
  <c r="M22" i="22"/>
  <c r="M26" i="22"/>
  <c r="M30" i="22"/>
  <c r="M7" i="22"/>
  <c r="M11" i="22"/>
  <c r="M15" i="22"/>
  <c r="M19" i="22"/>
  <c r="M23" i="22"/>
  <c r="M27" i="22"/>
  <c r="M31" i="22"/>
  <c r="M35" i="22"/>
  <c r="M6" i="23"/>
  <c r="M17" i="22"/>
  <c r="M39" i="22"/>
  <c r="L4" i="4"/>
  <c r="M13" i="22"/>
  <c r="L4" i="22"/>
  <c r="M9" i="22"/>
  <c r="M28" i="22"/>
  <c r="M32" i="22"/>
  <c r="M38" i="22"/>
  <c r="M24" i="22"/>
  <c r="M20" i="22"/>
  <c r="M4" i="22"/>
  <c r="M16" i="22"/>
  <c r="M29" i="22"/>
  <c r="M8" i="22"/>
  <c r="M21" i="22"/>
  <c r="M33" i="22"/>
  <c r="M36" i="22"/>
  <c r="M34" i="22"/>
  <c r="M12" i="22"/>
  <c r="M37" i="22"/>
  <c r="M25" i="22"/>
  <c r="M36" i="18"/>
  <c r="M28" i="18"/>
  <c r="M20" i="18"/>
  <c r="M12" i="18"/>
  <c r="L4" i="20"/>
  <c r="M4" i="20" s="1"/>
  <c r="M35" i="18"/>
  <c r="M26" i="18"/>
  <c r="M17" i="18"/>
  <c r="M8" i="18"/>
  <c r="B1" i="12"/>
  <c r="L4" i="18"/>
  <c r="M4" i="18"/>
  <c r="M22" i="18"/>
  <c r="M21" i="18"/>
  <c r="M29" i="18"/>
  <c r="M34" i="18"/>
  <c r="M25" i="18"/>
  <c r="M16" i="18"/>
  <c r="M7" i="18"/>
  <c r="M23" i="18"/>
  <c r="M31" i="18"/>
  <c r="M33" i="18"/>
  <c r="M24" i="18"/>
  <c r="M15" i="18"/>
  <c r="M6" i="18"/>
  <c r="M32" i="18"/>
  <c r="M14" i="18"/>
  <c r="M4" i="4"/>
  <c r="M11" i="18"/>
  <c r="M10" i="18"/>
  <c r="M30" i="18"/>
  <c r="M6" i="4"/>
  <c r="M13" i="18"/>
  <c r="M39" i="18"/>
  <c r="M19" i="18"/>
  <c r="M37" i="18"/>
  <c r="M27" i="18"/>
  <c r="M18" i="18"/>
  <c r="M9" i="18"/>
  <c r="M38" i="18"/>
  <c r="E8" i="19" l="1"/>
  <c r="I7" i="19"/>
  <c r="H8" i="18"/>
  <c r="D9" i="18"/>
  <c r="F8" i="18"/>
  <c r="J7" i="16"/>
  <c r="D8" i="16"/>
  <c r="H7" i="16"/>
  <c r="F7" i="16"/>
  <c r="F7" i="18"/>
  <c r="D9" i="19"/>
  <c r="F7" i="19"/>
  <c r="J7" i="19"/>
  <c r="H7" i="19"/>
  <c r="H7" i="18"/>
  <c r="H6" i="18"/>
  <c r="K4" i="19"/>
  <c r="K7" i="19"/>
  <c r="J8" i="19"/>
  <c r="F8" i="19"/>
  <c r="H8" i="19"/>
  <c r="E7" i="16"/>
  <c r="I6" i="16"/>
  <c r="I6" i="21"/>
  <c r="K6" i="21"/>
  <c r="K4" i="21"/>
  <c r="E7" i="21"/>
  <c r="K4" i="16"/>
  <c r="K6" i="16"/>
  <c r="J6" i="16"/>
  <c r="H6" i="16"/>
  <c r="E7" i="20"/>
  <c r="J6" i="20"/>
  <c r="H6" i="20"/>
  <c r="K6" i="20"/>
  <c r="D7" i="20"/>
  <c r="F6" i="20"/>
  <c r="F7" i="21"/>
  <c r="H7" i="21"/>
  <c r="J7" i="21"/>
  <c r="D12" i="22"/>
  <c r="F11" i="22"/>
  <c r="H11" i="22"/>
  <c r="D8" i="21"/>
  <c r="J6" i="21"/>
  <c r="F10" i="22"/>
  <c r="H10" i="22"/>
  <c r="D8" i="4"/>
  <c r="K7" i="4"/>
  <c r="J7" i="4"/>
  <c r="H7" i="4"/>
  <c r="L2" i="20"/>
  <c r="L2" i="23"/>
  <c r="L2" i="22"/>
  <c r="L2" i="21"/>
  <c r="D8" i="23"/>
  <c r="E7" i="23"/>
  <c r="K4" i="23"/>
  <c r="L4" i="19"/>
  <c r="L4" i="21"/>
  <c r="L6" i="20"/>
  <c r="L4" i="23"/>
  <c r="M4" i="23" s="1"/>
  <c r="L6" i="21"/>
  <c r="M6" i="21" s="1"/>
  <c r="L7" i="19"/>
  <c r="M7" i="19" s="1"/>
  <c r="L7" i="4"/>
  <c r="L4" i="16"/>
  <c r="M4" i="19"/>
  <c r="L6" i="19"/>
  <c r="M4" i="21"/>
  <c r="M6" i="20"/>
  <c r="M7" i="4"/>
  <c r="L6" i="16"/>
  <c r="M6" i="16" s="1"/>
  <c r="M4" i="16"/>
  <c r="M6" i="19"/>
  <c r="L3" i="22"/>
  <c r="L3" i="18"/>
  <c r="F8" i="21" l="1"/>
  <c r="H8" i="21"/>
  <c r="J8" i="21"/>
  <c r="K8" i="21"/>
  <c r="D9" i="21"/>
  <c r="J7" i="20"/>
  <c r="H7" i="20"/>
  <c r="K7" i="20"/>
  <c r="D8" i="20"/>
  <c r="F7" i="20"/>
  <c r="D9" i="23"/>
  <c r="F8" i="23"/>
  <c r="H8" i="23"/>
  <c r="I7" i="21"/>
  <c r="E8" i="21"/>
  <c r="K7" i="21"/>
  <c r="E8" i="16"/>
  <c r="I7" i="16"/>
  <c r="E8" i="23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J7" i="23"/>
  <c r="F9" i="18"/>
  <c r="D10" i="18"/>
  <c r="H9" i="18"/>
  <c r="J9" i="19"/>
  <c r="F9" i="19"/>
  <c r="D10" i="19"/>
  <c r="K9" i="19"/>
  <c r="H9" i="19"/>
  <c r="K7" i="23"/>
  <c r="D13" i="22"/>
  <c r="F12" i="22"/>
  <c r="H12" i="22"/>
  <c r="K7" i="16"/>
  <c r="D9" i="4"/>
  <c r="K8" i="4"/>
  <c r="J8" i="4"/>
  <c r="H8" i="4"/>
  <c r="F8" i="4"/>
  <c r="E8" i="20"/>
  <c r="I7" i="20"/>
  <c r="E9" i="19"/>
  <c r="I8" i="19"/>
  <c r="D9" i="16"/>
  <c r="J8" i="16"/>
  <c r="F8" i="16"/>
  <c r="H8" i="16"/>
  <c r="K8" i="19"/>
  <c r="L8" i="19"/>
  <c r="L7" i="16"/>
  <c r="L7" i="20"/>
  <c r="L7" i="21"/>
  <c r="L8" i="4"/>
  <c r="L7" i="23"/>
  <c r="M8" i="19"/>
  <c r="M7" i="16"/>
  <c r="M7" i="20"/>
  <c r="M7" i="21"/>
  <c r="M8" i="4"/>
  <c r="M7" i="23"/>
  <c r="M3" i="18"/>
  <c r="M3" i="22"/>
  <c r="D10" i="16" l="1"/>
  <c r="H9" i="16"/>
  <c r="F9" i="16"/>
  <c r="J9" i="16"/>
  <c r="K9" i="16"/>
  <c r="J8" i="23"/>
  <c r="F9" i="21"/>
  <c r="H9" i="21"/>
  <c r="J9" i="21"/>
  <c r="D10" i="21"/>
  <c r="K9" i="21"/>
  <c r="D10" i="4"/>
  <c r="K9" i="4"/>
  <c r="F9" i="4"/>
  <c r="H9" i="4"/>
  <c r="J9" i="4"/>
  <c r="E10" i="19"/>
  <c r="I9" i="19"/>
  <c r="I8" i="16"/>
  <c r="E9" i="16"/>
  <c r="K8" i="16"/>
  <c r="F13" i="22"/>
  <c r="H13" i="22"/>
  <c r="D14" i="22"/>
  <c r="F10" i="18"/>
  <c r="D11" i="18"/>
  <c r="H10" i="18"/>
  <c r="J10" i="19"/>
  <c r="F10" i="19"/>
  <c r="H10" i="19"/>
  <c r="D11" i="19"/>
  <c r="K10" i="19"/>
  <c r="K8" i="23"/>
  <c r="K9" i="23"/>
  <c r="J9" i="23"/>
  <c r="F9" i="23"/>
  <c r="D10" i="23"/>
  <c r="H9" i="23"/>
  <c r="I8" i="20"/>
  <c r="E9" i="20"/>
  <c r="I8" i="21"/>
  <c r="E9" i="21"/>
  <c r="J8" i="20"/>
  <c r="H8" i="20"/>
  <c r="K8" i="20"/>
  <c r="F8" i="20"/>
  <c r="D9" i="20"/>
  <c r="L8" i="23"/>
  <c r="L8" i="21"/>
  <c r="L9" i="19"/>
  <c r="L9" i="23"/>
  <c r="M9" i="23" s="1"/>
  <c r="L8" i="16"/>
  <c r="L8" i="20"/>
  <c r="L9" i="4"/>
  <c r="M8" i="23"/>
  <c r="M8" i="21"/>
  <c r="M9" i="19"/>
  <c r="M8" i="16"/>
  <c r="M8" i="20"/>
  <c r="M9" i="4"/>
  <c r="F14" i="22" l="1"/>
  <c r="H14" i="22"/>
  <c r="D15" i="22"/>
  <c r="J11" i="19"/>
  <c r="F11" i="19"/>
  <c r="D12" i="19"/>
  <c r="H11" i="19"/>
  <c r="K11" i="19"/>
  <c r="I9" i="20"/>
  <c r="E10" i="20"/>
  <c r="J9" i="20"/>
  <c r="K9" i="20"/>
  <c r="D10" i="20"/>
  <c r="H9" i="20"/>
  <c r="F9" i="20"/>
  <c r="K10" i="23"/>
  <c r="J10" i="23"/>
  <c r="F10" i="23"/>
  <c r="H10" i="23"/>
  <c r="D11" i="23"/>
  <c r="I9" i="16"/>
  <c r="E10" i="16"/>
  <c r="D11" i="4"/>
  <c r="K10" i="4"/>
  <c r="J10" i="4"/>
  <c r="H10" i="4"/>
  <c r="F10" i="4"/>
  <c r="I9" i="21"/>
  <c r="E10" i="21"/>
  <c r="F11" i="18"/>
  <c r="H11" i="18"/>
  <c r="D12" i="18"/>
  <c r="F10" i="21"/>
  <c r="H10" i="21"/>
  <c r="J10" i="21"/>
  <c r="D11" i="21"/>
  <c r="E11" i="19"/>
  <c r="I10" i="19"/>
  <c r="D11" i="16"/>
  <c r="J10" i="16"/>
  <c r="F10" i="16"/>
  <c r="H10" i="16"/>
  <c r="L9" i="20"/>
  <c r="L9" i="16"/>
  <c r="L10" i="19"/>
  <c r="L10" i="4"/>
  <c r="L9" i="21"/>
  <c r="L10" i="23"/>
  <c r="M9" i="20"/>
  <c r="M9" i="16"/>
  <c r="M10" i="19"/>
  <c r="M10" i="4"/>
  <c r="M9" i="21"/>
  <c r="M10" i="23"/>
  <c r="I10" i="21" l="1"/>
  <c r="E11" i="21"/>
  <c r="J10" i="20"/>
  <c r="K10" i="20"/>
  <c r="D11" i="20"/>
  <c r="F10" i="20"/>
  <c r="H10" i="20"/>
  <c r="D16" i="22"/>
  <c r="F15" i="22"/>
  <c r="H15" i="22"/>
  <c r="D12" i="16"/>
  <c r="J11" i="16"/>
  <c r="F11" i="16"/>
  <c r="H11" i="16"/>
  <c r="D13" i="18"/>
  <c r="H12" i="18"/>
  <c r="F12" i="18"/>
  <c r="E12" i="19"/>
  <c r="I11" i="19"/>
  <c r="I10" i="16"/>
  <c r="E11" i="16"/>
  <c r="K11" i="16" s="1"/>
  <c r="F11" i="21"/>
  <c r="H11" i="21"/>
  <c r="J11" i="21"/>
  <c r="D12" i="21"/>
  <c r="K11" i="21"/>
  <c r="K11" i="23"/>
  <c r="J11" i="23"/>
  <c r="F11" i="23"/>
  <c r="H11" i="23"/>
  <c r="D12" i="23"/>
  <c r="I10" i="20"/>
  <c r="E11" i="20"/>
  <c r="K11" i="4"/>
  <c r="J11" i="4"/>
  <c r="F11" i="4"/>
  <c r="D12" i="4"/>
  <c r="H11" i="4"/>
  <c r="J12" i="19"/>
  <c r="F12" i="19"/>
  <c r="D13" i="19"/>
  <c r="K12" i="19"/>
  <c r="H12" i="19"/>
  <c r="K10" i="16"/>
  <c r="K10" i="21"/>
  <c r="L11" i="4"/>
  <c r="L10" i="20"/>
  <c r="L11" i="19"/>
  <c r="L11" i="23"/>
  <c r="L10" i="16"/>
  <c r="L10" i="21"/>
  <c r="M11" i="4"/>
  <c r="M10" i="20"/>
  <c r="M11" i="19"/>
  <c r="M11" i="23"/>
  <c r="M10" i="16"/>
  <c r="M10" i="21"/>
  <c r="J12" i="23" l="1"/>
  <c r="F12" i="23"/>
  <c r="H12" i="23"/>
  <c r="D13" i="23"/>
  <c r="K12" i="23"/>
  <c r="D14" i="18"/>
  <c r="F13" i="18"/>
  <c r="H13" i="18"/>
  <c r="D17" i="22"/>
  <c r="F16" i="22"/>
  <c r="H16" i="22"/>
  <c r="K12" i="4"/>
  <c r="J12" i="4"/>
  <c r="F12" i="4"/>
  <c r="H12" i="4"/>
  <c r="D13" i="4"/>
  <c r="E13" i="19"/>
  <c r="I12" i="19"/>
  <c r="J13" i="19"/>
  <c r="F13" i="19"/>
  <c r="H13" i="19"/>
  <c r="D14" i="19"/>
  <c r="K13" i="19"/>
  <c r="E12" i="20"/>
  <c r="I11" i="20"/>
  <c r="F12" i="21"/>
  <c r="H12" i="21"/>
  <c r="J12" i="21"/>
  <c r="D13" i="21"/>
  <c r="I11" i="21"/>
  <c r="E12" i="21"/>
  <c r="I11" i="16"/>
  <c r="E12" i="16"/>
  <c r="J11" i="20"/>
  <c r="K11" i="20"/>
  <c r="F11" i="20"/>
  <c r="D12" i="20"/>
  <c r="H11" i="20"/>
  <c r="D13" i="16"/>
  <c r="J12" i="16"/>
  <c r="F12" i="16"/>
  <c r="H12" i="16"/>
  <c r="K12" i="16"/>
  <c r="L11" i="16"/>
  <c r="L12" i="19"/>
  <c r="L12" i="4"/>
  <c r="L11" i="20"/>
  <c r="L12" i="23"/>
  <c r="L11" i="21"/>
  <c r="M11" i="16"/>
  <c r="M12" i="19"/>
  <c r="M12" i="4"/>
  <c r="M11" i="20"/>
  <c r="M12" i="23"/>
  <c r="M11" i="21"/>
  <c r="I12" i="21" l="1"/>
  <c r="E13" i="21"/>
  <c r="K13" i="4"/>
  <c r="J13" i="4"/>
  <c r="F13" i="4"/>
  <c r="H13" i="4"/>
  <c r="D14" i="4"/>
  <c r="J12" i="20"/>
  <c r="K12" i="20"/>
  <c r="F12" i="20"/>
  <c r="H12" i="20"/>
  <c r="D13" i="20"/>
  <c r="D14" i="16"/>
  <c r="H13" i="16"/>
  <c r="F13" i="16"/>
  <c r="J13" i="16"/>
  <c r="I12" i="20"/>
  <c r="E13" i="20"/>
  <c r="F13" i="21"/>
  <c r="H13" i="21"/>
  <c r="J13" i="21"/>
  <c r="D14" i="21"/>
  <c r="K13" i="21"/>
  <c r="J14" i="19"/>
  <c r="F14" i="19"/>
  <c r="D15" i="19"/>
  <c r="K14" i="19"/>
  <c r="H14" i="19"/>
  <c r="F14" i="18"/>
  <c r="H14" i="18"/>
  <c r="D15" i="18"/>
  <c r="K12" i="21"/>
  <c r="F13" i="23"/>
  <c r="H13" i="23"/>
  <c r="D14" i="23"/>
  <c r="K13" i="23"/>
  <c r="J13" i="23"/>
  <c r="I12" i="16"/>
  <c r="E13" i="16"/>
  <c r="K13" i="16" s="1"/>
  <c r="E14" i="19"/>
  <c r="I13" i="19"/>
  <c r="F17" i="22"/>
  <c r="D18" i="22"/>
  <c r="H17" i="22"/>
  <c r="L12" i="20"/>
  <c r="L12" i="21"/>
  <c r="L13" i="19"/>
  <c r="L13" i="23"/>
  <c r="L12" i="16"/>
  <c r="L13" i="4"/>
  <c r="M12" i="20"/>
  <c r="M12" i="21"/>
  <c r="M13" i="19"/>
  <c r="M13" i="23"/>
  <c r="M12" i="16"/>
  <c r="M13" i="4"/>
  <c r="F14" i="21" l="1"/>
  <c r="H14" i="21"/>
  <c r="J14" i="21"/>
  <c r="D15" i="21"/>
  <c r="J14" i="4"/>
  <c r="F14" i="4"/>
  <c r="H14" i="4"/>
  <c r="D15" i="4"/>
  <c r="K14" i="4"/>
  <c r="D15" i="16"/>
  <c r="K14" i="16"/>
  <c r="H14" i="16"/>
  <c r="J14" i="16"/>
  <c r="F14" i="16"/>
  <c r="F18" i="22"/>
  <c r="H18" i="22"/>
  <c r="D19" i="22"/>
  <c r="J13" i="20"/>
  <c r="K13" i="20"/>
  <c r="D14" i="20"/>
  <c r="H13" i="20"/>
  <c r="F13" i="20"/>
  <c r="J15" i="19"/>
  <c r="F15" i="19"/>
  <c r="H15" i="19"/>
  <c r="D16" i="19"/>
  <c r="K15" i="19"/>
  <c r="I13" i="20"/>
  <c r="E14" i="20"/>
  <c r="F15" i="18"/>
  <c r="D16" i="18"/>
  <c r="H15" i="18"/>
  <c r="H14" i="23"/>
  <c r="D15" i="23"/>
  <c r="J14" i="23"/>
  <c r="F14" i="23"/>
  <c r="K14" i="23"/>
  <c r="I13" i="21"/>
  <c r="E14" i="21"/>
  <c r="K14" i="21" s="1"/>
  <c r="I13" i="16"/>
  <c r="E14" i="16"/>
  <c r="E15" i="19"/>
  <c r="I14" i="19"/>
  <c r="L13" i="16"/>
  <c r="L13" i="20"/>
  <c r="L13" i="21"/>
  <c r="L14" i="4"/>
  <c r="L14" i="19"/>
  <c r="L14" i="23"/>
  <c r="M13" i="16"/>
  <c r="M13" i="20"/>
  <c r="M13" i="21"/>
  <c r="M14" i="4"/>
  <c r="M14" i="19"/>
  <c r="M14" i="23"/>
  <c r="E16" i="19" l="1"/>
  <c r="I15" i="19"/>
  <c r="I14" i="16"/>
  <c r="E15" i="16"/>
  <c r="I14" i="21"/>
  <c r="E15" i="21"/>
  <c r="K15" i="21" s="1"/>
  <c r="D16" i="23"/>
  <c r="K15" i="23"/>
  <c r="F15" i="23"/>
  <c r="H15" i="23"/>
  <c r="J15" i="23"/>
  <c r="H16" i="18"/>
  <c r="D17" i="18"/>
  <c r="F16" i="18"/>
  <c r="I14" i="20"/>
  <c r="E15" i="20"/>
  <c r="F16" i="19"/>
  <c r="J16" i="19"/>
  <c r="H16" i="19"/>
  <c r="K16" i="19"/>
  <c r="D17" i="19"/>
  <c r="J14" i="20"/>
  <c r="K14" i="20"/>
  <c r="D15" i="20"/>
  <c r="H14" i="20"/>
  <c r="F14" i="20"/>
  <c r="D20" i="22"/>
  <c r="H19" i="22"/>
  <c r="F19" i="22"/>
  <c r="D16" i="16"/>
  <c r="K15" i="16"/>
  <c r="J15" i="16"/>
  <c r="H15" i="16"/>
  <c r="F15" i="16"/>
  <c r="F15" i="4"/>
  <c r="H15" i="4"/>
  <c r="D16" i="4"/>
  <c r="J15" i="4"/>
  <c r="K15" i="4"/>
  <c r="F15" i="21"/>
  <c r="H15" i="21"/>
  <c r="J15" i="21"/>
  <c r="D16" i="21"/>
  <c r="L14" i="16"/>
  <c r="L14" i="21"/>
  <c r="L14" i="20"/>
  <c r="L15" i="4"/>
  <c r="L15" i="19"/>
  <c r="L15" i="23"/>
  <c r="M14" i="16"/>
  <c r="M14" i="21"/>
  <c r="M14" i="20"/>
  <c r="M15" i="4"/>
  <c r="M15" i="19"/>
  <c r="M15" i="23"/>
  <c r="F16" i="21" l="1"/>
  <c r="H16" i="21"/>
  <c r="J16" i="21"/>
  <c r="D17" i="21"/>
  <c r="H16" i="4"/>
  <c r="D17" i="4"/>
  <c r="J16" i="4"/>
  <c r="F16" i="4"/>
  <c r="K16" i="4"/>
  <c r="D17" i="16"/>
  <c r="J16" i="16"/>
  <c r="F16" i="16"/>
  <c r="H16" i="16"/>
  <c r="K16" i="16"/>
  <c r="D21" i="22"/>
  <c r="F20" i="22"/>
  <c r="H20" i="22"/>
  <c r="J15" i="20"/>
  <c r="K15" i="20"/>
  <c r="F15" i="20"/>
  <c r="H15" i="20"/>
  <c r="D16" i="20"/>
  <c r="F17" i="19"/>
  <c r="D18" i="19"/>
  <c r="J17" i="19"/>
  <c r="H17" i="19"/>
  <c r="E16" i="20"/>
  <c r="I15" i="20"/>
  <c r="F17" i="18"/>
  <c r="D18" i="18"/>
  <c r="H17" i="18"/>
  <c r="D17" i="23"/>
  <c r="K16" i="23"/>
  <c r="J16" i="23"/>
  <c r="H16" i="23"/>
  <c r="F16" i="23"/>
  <c r="I15" i="21"/>
  <c r="E16" i="21"/>
  <c r="K16" i="21" s="1"/>
  <c r="I15" i="16"/>
  <c r="E16" i="16"/>
  <c r="E17" i="19"/>
  <c r="K17" i="19" s="1"/>
  <c r="I16" i="19"/>
  <c r="L15" i="16"/>
  <c r="L16" i="4"/>
  <c r="L16" i="23"/>
  <c r="L15" i="20"/>
  <c r="L16" i="19"/>
  <c r="L15" i="21"/>
  <c r="M15" i="16"/>
  <c r="M16" i="4"/>
  <c r="M16" i="23"/>
  <c r="M15" i="20"/>
  <c r="M16" i="19"/>
  <c r="M15" i="21"/>
  <c r="E18" i="19" l="1"/>
  <c r="I17" i="19"/>
  <c r="I16" i="16"/>
  <c r="E17" i="16"/>
  <c r="K17" i="16" s="1"/>
  <c r="I16" i="21"/>
  <c r="E17" i="21"/>
  <c r="K17" i="21" s="1"/>
  <c r="K17" i="23"/>
  <c r="J17" i="23"/>
  <c r="F17" i="23"/>
  <c r="D18" i="23"/>
  <c r="H17" i="23"/>
  <c r="H18" i="18"/>
  <c r="D19" i="18"/>
  <c r="F18" i="18"/>
  <c r="I16" i="20"/>
  <c r="E17" i="20"/>
  <c r="F18" i="19"/>
  <c r="D19" i="19"/>
  <c r="K18" i="19"/>
  <c r="J18" i="19"/>
  <c r="H18" i="19"/>
  <c r="J16" i="20"/>
  <c r="K16" i="20"/>
  <c r="H16" i="20"/>
  <c r="D17" i="20"/>
  <c r="F16" i="20"/>
  <c r="F21" i="22"/>
  <c r="D22" i="22"/>
  <c r="H21" i="22"/>
  <c r="D18" i="16"/>
  <c r="H17" i="16"/>
  <c r="F17" i="16"/>
  <c r="J17" i="16"/>
  <c r="D18" i="4"/>
  <c r="K17" i="4"/>
  <c r="F17" i="4"/>
  <c r="H17" i="4"/>
  <c r="J17" i="4"/>
  <c r="F17" i="21"/>
  <c r="H17" i="21"/>
  <c r="J17" i="21"/>
  <c r="D18" i="21"/>
  <c r="L17" i="19"/>
  <c r="L16" i="16"/>
  <c r="L17" i="4"/>
  <c r="L16" i="21"/>
  <c r="L16" i="20"/>
  <c r="L17" i="23"/>
  <c r="M17" i="19"/>
  <c r="M16" i="16"/>
  <c r="M17" i="4"/>
  <c r="M16" i="21"/>
  <c r="M16" i="20"/>
  <c r="M17" i="23"/>
  <c r="F18" i="21" l="1"/>
  <c r="H18" i="21"/>
  <c r="J18" i="21"/>
  <c r="D19" i="21"/>
  <c r="D19" i="4"/>
  <c r="K18" i="4"/>
  <c r="J18" i="4"/>
  <c r="H18" i="4"/>
  <c r="F18" i="4"/>
  <c r="D19" i="16"/>
  <c r="J18" i="16"/>
  <c r="F18" i="16"/>
  <c r="H18" i="16"/>
  <c r="K18" i="16"/>
  <c r="F22" i="22"/>
  <c r="H22" i="22"/>
  <c r="D23" i="22"/>
  <c r="J17" i="20"/>
  <c r="F17" i="20"/>
  <c r="K17" i="20"/>
  <c r="H17" i="20"/>
  <c r="D18" i="20"/>
  <c r="F19" i="19"/>
  <c r="J19" i="19"/>
  <c r="D20" i="19"/>
  <c r="H19" i="19"/>
  <c r="K19" i="19"/>
  <c r="I17" i="20"/>
  <c r="E18" i="20"/>
  <c r="D20" i="18"/>
  <c r="F19" i="18"/>
  <c r="H19" i="18"/>
  <c r="K18" i="23"/>
  <c r="J18" i="23"/>
  <c r="F18" i="23"/>
  <c r="H18" i="23"/>
  <c r="D19" i="23"/>
  <c r="I17" i="21"/>
  <c r="E18" i="21"/>
  <c r="K18" i="21" s="1"/>
  <c r="I17" i="16"/>
  <c r="E18" i="16"/>
  <c r="E19" i="19"/>
  <c r="I18" i="19"/>
  <c r="L17" i="16"/>
  <c r="L18" i="23"/>
  <c r="L17" i="20"/>
  <c r="L18" i="4"/>
  <c r="L18" i="19"/>
  <c r="L17" i="21"/>
  <c r="M17" i="16"/>
  <c r="M18" i="23"/>
  <c r="M17" i="20"/>
  <c r="M18" i="4"/>
  <c r="M18" i="19"/>
  <c r="M17" i="21"/>
  <c r="E20" i="19" l="1"/>
  <c r="I19" i="19"/>
  <c r="I18" i="16"/>
  <c r="E19" i="16"/>
  <c r="I18" i="21"/>
  <c r="E19" i="21"/>
  <c r="K19" i="21" s="1"/>
  <c r="K19" i="23"/>
  <c r="J19" i="23"/>
  <c r="F19" i="23"/>
  <c r="H19" i="23"/>
  <c r="D20" i="23"/>
  <c r="D21" i="18"/>
  <c r="H20" i="18"/>
  <c r="F20" i="18"/>
  <c r="I18" i="20"/>
  <c r="E19" i="20"/>
  <c r="F20" i="19"/>
  <c r="J20" i="19"/>
  <c r="H20" i="19"/>
  <c r="K20" i="19"/>
  <c r="D21" i="19"/>
  <c r="J18" i="20"/>
  <c r="H18" i="20"/>
  <c r="F18" i="20"/>
  <c r="K18" i="20"/>
  <c r="D19" i="20"/>
  <c r="D24" i="22"/>
  <c r="H23" i="22"/>
  <c r="F23" i="22"/>
  <c r="D20" i="16"/>
  <c r="K19" i="16"/>
  <c r="J19" i="16"/>
  <c r="F19" i="16"/>
  <c r="H19" i="16"/>
  <c r="K19" i="4"/>
  <c r="J19" i="4"/>
  <c r="F19" i="4"/>
  <c r="D20" i="4"/>
  <c r="H19" i="4"/>
  <c r="F19" i="21"/>
  <c r="H19" i="21"/>
  <c r="J19" i="21"/>
  <c r="D20" i="21"/>
  <c r="L18" i="20"/>
  <c r="L19" i="19"/>
  <c r="L18" i="16"/>
  <c r="L19" i="4"/>
  <c r="L18" i="21"/>
  <c r="L19" i="23"/>
  <c r="M18" i="20"/>
  <c r="M19" i="19"/>
  <c r="M18" i="16"/>
  <c r="M19" i="4"/>
  <c r="M18" i="21"/>
  <c r="M19" i="23"/>
  <c r="F20" i="21" l="1"/>
  <c r="H20" i="21"/>
  <c r="J20" i="21"/>
  <c r="D21" i="21"/>
  <c r="K20" i="4"/>
  <c r="J20" i="4"/>
  <c r="F20" i="4"/>
  <c r="H20" i="4"/>
  <c r="D21" i="4"/>
  <c r="D21" i="16"/>
  <c r="J20" i="16"/>
  <c r="F20" i="16"/>
  <c r="H20" i="16"/>
  <c r="K20" i="16"/>
  <c r="D25" i="22"/>
  <c r="F24" i="22"/>
  <c r="H24" i="22"/>
  <c r="J19" i="20"/>
  <c r="D20" i="20"/>
  <c r="H19" i="20"/>
  <c r="K19" i="20"/>
  <c r="F19" i="20"/>
  <c r="F21" i="19"/>
  <c r="D22" i="19"/>
  <c r="H21" i="19"/>
  <c r="J21" i="19"/>
  <c r="I19" i="20"/>
  <c r="E20" i="20"/>
  <c r="D22" i="18"/>
  <c r="F21" i="18"/>
  <c r="H21" i="18"/>
  <c r="J20" i="23"/>
  <c r="F20" i="23"/>
  <c r="H20" i="23"/>
  <c r="D21" i="23"/>
  <c r="K20" i="23"/>
  <c r="I19" i="21"/>
  <c r="E20" i="21"/>
  <c r="K20" i="21" s="1"/>
  <c r="I19" i="16"/>
  <c r="E20" i="16"/>
  <c r="E21" i="19"/>
  <c r="K21" i="19" s="1"/>
  <c r="I20" i="19"/>
  <c r="L19" i="16"/>
  <c r="L20" i="4"/>
  <c r="L19" i="20"/>
  <c r="L20" i="19"/>
  <c r="L20" i="23"/>
  <c r="L19" i="21"/>
  <c r="M19" i="16"/>
  <c r="M20" i="4"/>
  <c r="M19" i="20"/>
  <c r="M20" i="19"/>
  <c r="M20" i="23"/>
  <c r="M19" i="21"/>
  <c r="E22" i="19" l="1"/>
  <c r="I21" i="19"/>
  <c r="I20" i="16"/>
  <c r="E21" i="16"/>
  <c r="K21" i="16" s="1"/>
  <c r="I20" i="21"/>
  <c r="E21" i="21"/>
  <c r="K21" i="21" s="1"/>
  <c r="F21" i="23"/>
  <c r="H21" i="23"/>
  <c r="D22" i="23"/>
  <c r="K21" i="23"/>
  <c r="J21" i="23"/>
  <c r="F22" i="18"/>
  <c r="H22" i="18"/>
  <c r="D23" i="18"/>
  <c r="I20" i="20"/>
  <c r="E21" i="20"/>
  <c r="F22" i="19"/>
  <c r="D23" i="19"/>
  <c r="J22" i="19"/>
  <c r="H22" i="19"/>
  <c r="K22" i="19"/>
  <c r="D21" i="20"/>
  <c r="H20" i="20"/>
  <c r="K20" i="20"/>
  <c r="J20" i="20"/>
  <c r="F20" i="20"/>
  <c r="F25" i="22"/>
  <c r="D26" i="22"/>
  <c r="H25" i="22"/>
  <c r="D22" i="16"/>
  <c r="H21" i="16"/>
  <c r="F21" i="16"/>
  <c r="J21" i="16"/>
  <c r="K21" i="4"/>
  <c r="J21" i="4"/>
  <c r="F21" i="4"/>
  <c r="H21" i="4"/>
  <c r="D22" i="4"/>
  <c r="F21" i="21"/>
  <c r="H21" i="21"/>
  <c r="J21" i="21"/>
  <c r="D22" i="21"/>
  <c r="L21" i="19"/>
  <c r="L21" i="23"/>
  <c r="L20" i="16"/>
  <c r="L21" i="4"/>
  <c r="L20" i="21"/>
  <c r="L20" i="20"/>
  <c r="M21" i="19"/>
  <c r="M21" i="23"/>
  <c r="M20" i="16"/>
  <c r="M21" i="4"/>
  <c r="M20" i="21"/>
  <c r="M20" i="20"/>
  <c r="F22" i="21" l="1"/>
  <c r="H22" i="21"/>
  <c r="J22" i="21"/>
  <c r="D23" i="21"/>
  <c r="J22" i="4"/>
  <c r="F22" i="4"/>
  <c r="H22" i="4"/>
  <c r="D23" i="4"/>
  <c r="K22" i="4"/>
  <c r="D23" i="16"/>
  <c r="K22" i="16"/>
  <c r="J22" i="16"/>
  <c r="F22" i="16"/>
  <c r="H22" i="16"/>
  <c r="F26" i="22"/>
  <c r="H26" i="22"/>
  <c r="D27" i="22"/>
  <c r="D22" i="20"/>
  <c r="H21" i="20"/>
  <c r="F21" i="20"/>
  <c r="K21" i="20"/>
  <c r="J21" i="20"/>
  <c r="F23" i="19"/>
  <c r="J23" i="19"/>
  <c r="H23" i="19"/>
  <c r="D24" i="19"/>
  <c r="K23" i="19"/>
  <c r="I21" i="20"/>
  <c r="E22" i="20"/>
  <c r="H23" i="18"/>
  <c r="F23" i="18"/>
  <c r="D24" i="18"/>
  <c r="H22" i="23"/>
  <c r="D23" i="23"/>
  <c r="J22" i="23"/>
  <c r="F22" i="23"/>
  <c r="K22" i="23"/>
  <c r="I21" i="21"/>
  <c r="E22" i="21"/>
  <c r="K22" i="21" s="1"/>
  <c r="I21" i="16"/>
  <c r="E22" i="16"/>
  <c r="E23" i="19"/>
  <c r="I22" i="19"/>
  <c r="L21" i="16"/>
  <c r="L22" i="4"/>
  <c r="L22" i="19"/>
  <c r="L21" i="20"/>
  <c r="L22" i="23"/>
  <c r="L21" i="21"/>
  <c r="M21" i="16"/>
  <c r="M22" i="4"/>
  <c r="M22" i="19"/>
  <c r="M21" i="20"/>
  <c r="M22" i="23"/>
  <c r="M21" i="21"/>
  <c r="E24" i="19" l="1"/>
  <c r="I23" i="19"/>
  <c r="I22" i="16"/>
  <c r="E23" i="16"/>
  <c r="I22" i="21"/>
  <c r="E23" i="21"/>
  <c r="K23" i="21" s="1"/>
  <c r="D24" i="23"/>
  <c r="K23" i="23"/>
  <c r="F23" i="23"/>
  <c r="H23" i="23"/>
  <c r="J23" i="23"/>
  <c r="H24" i="18"/>
  <c r="D25" i="18"/>
  <c r="F24" i="18"/>
  <c r="I22" i="20"/>
  <c r="E23" i="20"/>
  <c r="F24" i="19"/>
  <c r="J24" i="19"/>
  <c r="H24" i="19"/>
  <c r="K24" i="19"/>
  <c r="D25" i="19"/>
  <c r="D23" i="20"/>
  <c r="H22" i="20"/>
  <c r="K22" i="20"/>
  <c r="J22" i="20"/>
  <c r="F22" i="20"/>
  <c r="D28" i="22"/>
  <c r="F27" i="22"/>
  <c r="H27" i="22"/>
  <c r="D24" i="16"/>
  <c r="K23" i="16"/>
  <c r="J23" i="16"/>
  <c r="H23" i="16"/>
  <c r="F23" i="16"/>
  <c r="F23" i="4"/>
  <c r="H23" i="4"/>
  <c r="D24" i="4"/>
  <c r="K23" i="4"/>
  <c r="J23" i="4"/>
  <c r="F23" i="21"/>
  <c r="H23" i="21"/>
  <c r="J23" i="21"/>
  <c r="D24" i="21"/>
  <c r="L23" i="19"/>
  <c r="L22" i="16"/>
  <c r="L22" i="21"/>
  <c r="L23" i="4"/>
  <c r="L23" i="23"/>
  <c r="L22" i="20"/>
  <c r="M23" i="19"/>
  <c r="M22" i="16"/>
  <c r="M22" i="21"/>
  <c r="M23" i="4"/>
  <c r="M23" i="23"/>
  <c r="M22" i="20"/>
  <c r="F24" i="21" l="1"/>
  <c r="H24" i="21"/>
  <c r="J24" i="21"/>
  <c r="D25" i="21"/>
  <c r="H24" i="4"/>
  <c r="D25" i="4"/>
  <c r="J24" i="4"/>
  <c r="F24" i="4"/>
  <c r="K24" i="4"/>
  <c r="D25" i="16"/>
  <c r="J24" i="16"/>
  <c r="F24" i="16"/>
  <c r="H24" i="16"/>
  <c r="K24" i="16"/>
  <c r="D29" i="22"/>
  <c r="F28" i="22"/>
  <c r="H28" i="22"/>
  <c r="D24" i="20"/>
  <c r="H23" i="20"/>
  <c r="J23" i="20"/>
  <c r="F23" i="20"/>
  <c r="K23" i="20"/>
  <c r="F25" i="19"/>
  <c r="D26" i="19"/>
  <c r="J25" i="19"/>
  <c r="H25" i="19"/>
  <c r="I23" i="20"/>
  <c r="E24" i="20"/>
  <c r="F25" i="18"/>
  <c r="H25" i="18"/>
  <c r="D26" i="18"/>
  <c r="D25" i="23"/>
  <c r="K24" i="23"/>
  <c r="J24" i="23"/>
  <c r="H24" i="23"/>
  <c r="F24" i="23"/>
  <c r="I23" i="21"/>
  <c r="E24" i="21"/>
  <c r="K24" i="21" s="1"/>
  <c r="I23" i="16"/>
  <c r="E24" i="16"/>
  <c r="E25" i="19"/>
  <c r="K25" i="19" s="1"/>
  <c r="I24" i="19"/>
  <c r="L23" i="16"/>
  <c r="L24" i="4"/>
  <c r="L24" i="23"/>
  <c r="L23" i="21"/>
  <c r="L24" i="19"/>
  <c r="L23" i="20"/>
  <c r="M23" i="16"/>
  <c r="M24" i="4"/>
  <c r="M24" i="23"/>
  <c r="M23" i="21"/>
  <c r="M24" i="19"/>
  <c r="M23" i="20"/>
  <c r="E26" i="19" l="1"/>
  <c r="I25" i="19"/>
  <c r="I24" i="16"/>
  <c r="E25" i="16"/>
  <c r="K25" i="16" s="1"/>
  <c r="I24" i="21"/>
  <c r="E25" i="21"/>
  <c r="K25" i="21" s="1"/>
  <c r="K25" i="23"/>
  <c r="J25" i="23"/>
  <c r="F25" i="23"/>
  <c r="D26" i="23"/>
  <c r="H25" i="23"/>
  <c r="D27" i="18"/>
  <c r="F26" i="18"/>
  <c r="H26" i="18"/>
  <c r="I24" i="20"/>
  <c r="E25" i="20"/>
  <c r="F26" i="19"/>
  <c r="D27" i="19"/>
  <c r="H26" i="19"/>
  <c r="K26" i="19"/>
  <c r="J26" i="19"/>
  <c r="D25" i="20"/>
  <c r="H24" i="20"/>
  <c r="F24" i="20"/>
  <c r="K24" i="20"/>
  <c r="J24" i="20"/>
  <c r="F29" i="22"/>
  <c r="H29" i="22"/>
  <c r="D30" i="22"/>
  <c r="D26" i="16"/>
  <c r="H25" i="16"/>
  <c r="F25" i="16"/>
  <c r="J25" i="16"/>
  <c r="D26" i="4"/>
  <c r="K25" i="4"/>
  <c r="F25" i="4"/>
  <c r="H25" i="4"/>
  <c r="J25" i="4"/>
  <c r="F25" i="21"/>
  <c r="H25" i="21"/>
  <c r="J25" i="21"/>
  <c r="D26" i="21"/>
  <c r="L24" i="20"/>
  <c r="L25" i="19"/>
  <c r="L24" i="16"/>
  <c r="L25" i="4"/>
  <c r="L24" i="21"/>
  <c r="L25" i="23"/>
  <c r="M24" i="20"/>
  <c r="M25" i="19"/>
  <c r="M24" i="16"/>
  <c r="M25" i="4"/>
  <c r="M24" i="21"/>
  <c r="M25" i="23"/>
  <c r="F26" i="21" l="1"/>
  <c r="H26" i="21"/>
  <c r="J26" i="21"/>
  <c r="D27" i="21"/>
  <c r="D27" i="4"/>
  <c r="K26" i="4"/>
  <c r="J26" i="4"/>
  <c r="H26" i="4"/>
  <c r="F26" i="4"/>
  <c r="D27" i="16"/>
  <c r="J26" i="16"/>
  <c r="F26" i="16"/>
  <c r="H26" i="16"/>
  <c r="K26" i="16"/>
  <c r="F30" i="22"/>
  <c r="H30" i="22"/>
  <c r="D31" i="22"/>
  <c r="D26" i="20"/>
  <c r="H25" i="20"/>
  <c r="K25" i="20"/>
  <c r="J25" i="20"/>
  <c r="F25" i="20"/>
  <c r="F27" i="19"/>
  <c r="J27" i="19"/>
  <c r="D28" i="19"/>
  <c r="H27" i="19"/>
  <c r="K27" i="19"/>
  <c r="I25" i="20"/>
  <c r="E26" i="20"/>
  <c r="F27" i="18"/>
  <c r="D28" i="18"/>
  <c r="H27" i="18"/>
  <c r="K26" i="23"/>
  <c r="J26" i="23"/>
  <c r="F26" i="23"/>
  <c r="H26" i="23"/>
  <c r="D27" i="23"/>
  <c r="I25" i="21"/>
  <c r="E26" i="21"/>
  <c r="K26" i="21" s="1"/>
  <c r="I25" i="16"/>
  <c r="E26" i="16"/>
  <c r="E27" i="19"/>
  <c r="I26" i="19"/>
  <c r="L25" i="16"/>
  <c r="L26" i="23"/>
  <c r="L26" i="19"/>
  <c r="L25" i="20"/>
  <c r="L26" i="4"/>
  <c r="L25" i="21"/>
  <c r="M25" i="16"/>
  <c r="M26" i="23"/>
  <c r="M26" i="19"/>
  <c r="M25" i="20"/>
  <c r="M26" i="4"/>
  <c r="M25" i="21"/>
  <c r="E28" i="19" l="1"/>
  <c r="I27" i="19"/>
  <c r="E27" i="16"/>
  <c r="I26" i="16"/>
  <c r="I26" i="21"/>
  <c r="E27" i="21"/>
  <c r="K27" i="21" s="1"/>
  <c r="K27" i="23"/>
  <c r="J27" i="23"/>
  <c r="F27" i="23"/>
  <c r="H27" i="23"/>
  <c r="D28" i="23"/>
  <c r="D29" i="18"/>
  <c r="H28" i="18"/>
  <c r="F28" i="18"/>
  <c r="I26" i="20"/>
  <c r="E27" i="20"/>
  <c r="F28" i="19"/>
  <c r="J28" i="19"/>
  <c r="H28" i="19"/>
  <c r="D29" i="19"/>
  <c r="K28" i="19"/>
  <c r="D27" i="20"/>
  <c r="H26" i="20"/>
  <c r="F26" i="20"/>
  <c r="J26" i="20"/>
  <c r="K26" i="20"/>
  <c r="F31" i="22"/>
  <c r="H31" i="22"/>
  <c r="D32" i="22"/>
  <c r="D28" i="16"/>
  <c r="K27" i="16"/>
  <c r="J27" i="16"/>
  <c r="F27" i="16"/>
  <c r="H27" i="16"/>
  <c r="K27" i="4"/>
  <c r="J27" i="4"/>
  <c r="F27" i="4"/>
  <c r="D28" i="4"/>
  <c r="H27" i="4"/>
  <c r="F27" i="21"/>
  <c r="H27" i="21"/>
  <c r="J27" i="21"/>
  <c r="D28" i="21"/>
  <c r="L27" i="19"/>
  <c r="L26" i="20"/>
  <c r="L27" i="4"/>
  <c r="L26" i="16"/>
  <c r="L27" i="23"/>
  <c r="L26" i="21"/>
  <c r="M27" i="19"/>
  <c r="M26" i="20"/>
  <c r="M27" i="4"/>
  <c r="M26" i="16"/>
  <c r="M27" i="23"/>
  <c r="M26" i="21"/>
  <c r="F28" i="21" l="1"/>
  <c r="H28" i="21"/>
  <c r="J28" i="21"/>
  <c r="D29" i="21"/>
  <c r="K28" i="4"/>
  <c r="J28" i="4"/>
  <c r="F28" i="4"/>
  <c r="H28" i="4"/>
  <c r="D29" i="4"/>
  <c r="D29" i="16"/>
  <c r="J28" i="16"/>
  <c r="F28" i="16"/>
  <c r="H28" i="16"/>
  <c r="K28" i="16"/>
  <c r="D33" i="22"/>
  <c r="F32" i="22"/>
  <c r="H32" i="22"/>
  <c r="D28" i="20"/>
  <c r="H27" i="20"/>
  <c r="K27" i="20"/>
  <c r="J27" i="20"/>
  <c r="F27" i="20"/>
  <c r="F29" i="19"/>
  <c r="D30" i="19"/>
  <c r="J29" i="19"/>
  <c r="H29" i="19"/>
  <c r="I27" i="20"/>
  <c r="E28" i="20"/>
  <c r="D30" i="18"/>
  <c r="F29" i="18"/>
  <c r="H29" i="18"/>
  <c r="J28" i="23"/>
  <c r="F28" i="23"/>
  <c r="K28" i="23"/>
  <c r="H28" i="23"/>
  <c r="D29" i="23"/>
  <c r="I27" i="21"/>
  <c r="E28" i="21"/>
  <c r="K28" i="21" s="1"/>
  <c r="E28" i="16"/>
  <c r="I27" i="16"/>
  <c r="E29" i="19"/>
  <c r="K29" i="19" s="1"/>
  <c r="I28" i="19"/>
  <c r="L27" i="16"/>
  <c r="L28" i="23"/>
  <c r="L28" i="19"/>
  <c r="L27" i="20"/>
  <c r="L28" i="4"/>
  <c r="L27" i="21"/>
  <c r="M27" i="16"/>
  <c r="M28" i="23"/>
  <c r="M28" i="19"/>
  <c r="M27" i="20"/>
  <c r="M28" i="4"/>
  <c r="M27" i="21"/>
  <c r="E30" i="19" l="1"/>
  <c r="I29" i="19"/>
  <c r="E29" i="16"/>
  <c r="I28" i="16"/>
  <c r="I28" i="21"/>
  <c r="E29" i="21"/>
  <c r="K29" i="21" s="1"/>
  <c r="F29" i="23"/>
  <c r="H29" i="23"/>
  <c r="D30" i="23"/>
  <c r="K29" i="23"/>
  <c r="J29" i="23"/>
  <c r="H30" i="18"/>
  <c r="F30" i="18"/>
  <c r="D31" i="18"/>
  <c r="I28" i="20"/>
  <c r="E29" i="20"/>
  <c r="F30" i="19"/>
  <c r="D31" i="19"/>
  <c r="J30" i="19"/>
  <c r="K30" i="19"/>
  <c r="H30" i="19"/>
  <c r="D29" i="20"/>
  <c r="H28" i="20"/>
  <c r="K28" i="20"/>
  <c r="J28" i="20"/>
  <c r="F28" i="20"/>
  <c r="D34" i="22"/>
  <c r="F33" i="22"/>
  <c r="H33" i="22"/>
  <c r="D30" i="16"/>
  <c r="K29" i="16"/>
  <c r="J29" i="16"/>
  <c r="H29" i="16"/>
  <c r="F29" i="16"/>
  <c r="K29" i="4"/>
  <c r="J29" i="4"/>
  <c r="F29" i="4"/>
  <c r="H29" i="4"/>
  <c r="D30" i="4"/>
  <c r="F29" i="21"/>
  <c r="H29" i="21"/>
  <c r="J29" i="21"/>
  <c r="D30" i="21"/>
  <c r="L29" i="19"/>
  <c r="L29" i="23"/>
  <c r="L29" i="4"/>
  <c r="L28" i="16"/>
  <c r="L28" i="21"/>
  <c r="L28" i="20"/>
  <c r="M29" i="19"/>
  <c r="M29" i="23"/>
  <c r="M29" i="4"/>
  <c r="M28" i="16"/>
  <c r="M28" i="21"/>
  <c r="M28" i="20"/>
  <c r="F30" i="21" l="1"/>
  <c r="H30" i="21"/>
  <c r="J30" i="21"/>
  <c r="D31" i="21"/>
  <c r="J30" i="4"/>
  <c r="F30" i="4"/>
  <c r="H30" i="4"/>
  <c r="D31" i="4"/>
  <c r="K30" i="4"/>
  <c r="D31" i="16"/>
  <c r="J30" i="16"/>
  <c r="F30" i="16"/>
  <c r="H30" i="16"/>
  <c r="K30" i="16"/>
  <c r="F34" i="22"/>
  <c r="H34" i="22"/>
  <c r="D35" i="22"/>
  <c r="D30" i="20"/>
  <c r="H29" i="20"/>
  <c r="F29" i="20"/>
  <c r="J29" i="20"/>
  <c r="K29" i="20"/>
  <c r="F31" i="19"/>
  <c r="J31" i="19"/>
  <c r="H31" i="19"/>
  <c r="D32" i="19"/>
  <c r="K31" i="19"/>
  <c r="I29" i="20"/>
  <c r="E30" i="20"/>
  <c r="D32" i="18"/>
  <c r="F31" i="18"/>
  <c r="H31" i="18"/>
  <c r="H30" i="23"/>
  <c r="J30" i="23"/>
  <c r="F30" i="23"/>
  <c r="K30" i="23"/>
  <c r="D31" i="23"/>
  <c r="I29" i="21"/>
  <c r="E30" i="21"/>
  <c r="K30" i="21" s="1"/>
  <c r="E30" i="16"/>
  <c r="I29" i="16"/>
  <c r="E31" i="19"/>
  <c r="I30" i="19"/>
  <c r="L30" i="4"/>
  <c r="L29" i="16"/>
  <c r="L30" i="19"/>
  <c r="L29" i="20"/>
  <c r="L30" i="23"/>
  <c r="L29" i="21"/>
  <c r="M30" i="4"/>
  <c r="M29" i="16"/>
  <c r="M30" i="19"/>
  <c r="M29" i="20"/>
  <c r="M30" i="23"/>
  <c r="M29" i="21"/>
  <c r="E32" i="19" l="1"/>
  <c r="I31" i="19"/>
  <c r="E31" i="16"/>
  <c r="I30" i="16"/>
  <c r="I30" i="21"/>
  <c r="E31" i="21"/>
  <c r="K31" i="21" s="1"/>
  <c r="D32" i="23"/>
  <c r="F31" i="23"/>
  <c r="H31" i="23"/>
  <c r="K31" i="23"/>
  <c r="J31" i="23"/>
  <c r="H32" i="18"/>
  <c r="F32" i="18"/>
  <c r="D33" i="18"/>
  <c r="I30" i="20"/>
  <c r="E31" i="20"/>
  <c r="F32" i="19"/>
  <c r="J32" i="19"/>
  <c r="H32" i="19"/>
  <c r="D33" i="19"/>
  <c r="K32" i="19"/>
  <c r="D31" i="20"/>
  <c r="H30" i="20"/>
  <c r="K30" i="20"/>
  <c r="J30" i="20"/>
  <c r="F30" i="20"/>
  <c r="H35" i="22"/>
  <c r="D36" i="22"/>
  <c r="F35" i="22"/>
  <c r="D32" i="16"/>
  <c r="K31" i="16"/>
  <c r="J31" i="16"/>
  <c r="F31" i="16"/>
  <c r="H31" i="16"/>
  <c r="F31" i="4"/>
  <c r="H31" i="4"/>
  <c r="D32" i="4"/>
  <c r="K31" i="4"/>
  <c r="J31" i="4"/>
  <c r="F31" i="21"/>
  <c r="H31" i="21"/>
  <c r="J31" i="21"/>
  <c r="D32" i="21"/>
  <c r="L31" i="19"/>
  <c r="L31" i="23"/>
  <c r="L30" i="16"/>
  <c r="L30" i="20"/>
  <c r="L30" i="21"/>
  <c r="L31" i="4"/>
  <c r="M31" i="19"/>
  <c r="M31" i="23"/>
  <c r="M30" i="16"/>
  <c r="M30" i="20"/>
  <c r="M30" i="21"/>
  <c r="M31" i="4"/>
  <c r="F32" i="21" l="1"/>
  <c r="H32" i="21"/>
  <c r="J32" i="21"/>
  <c r="D33" i="21"/>
  <c r="H32" i="4"/>
  <c r="D33" i="4"/>
  <c r="J32" i="4"/>
  <c r="F32" i="4"/>
  <c r="K32" i="4"/>
  <c r="D33" i="16"/>
  <c r="J32" i="16"/>
  <c r="F32" i="16"/>
  <c r="H32" i="16"/>
  <c r="K32" i="16"/>
  <c r="D37" i="22"/>
  <c r="F36" i="22"/>
  <c r="H36" i="22"/>
  <c r="D32" i="20"/>
  <c r="H31" i="20"/>
  <c r="J31" i="20"/>
  <c r="F31" i="20"/>
  <c r="K31" i="20"/>
  <c r="H33" i="19"/>
  <c r="J33" i="19"/>
  <c r="F33" i="19"/>
  <c r="D34" i="19"/>
  <c r="I31" i="20"/>
  <c r="E32" i="20"/>
  <c r="F33" i="18"/>
  <c r="H33" i="18"/>
  <c r="D34" i="18"/>
  <c r="D33" i="23"/>
  <c r="K32" i="23"/>
  <c r="H32" i="23"/>
  <c r="J32" i="23"/>
  <c r="F32" i="23"/>
  <c r="I31" i="21"/>
  <c r="E32" i="21"/>
  <c r="K32" i="21" s="1"/>
  <c r="E32" i="16"/>
  <c r="I31" i="16"/>
  <c r="E33" i="19"/>
  <c r="K33" i="19" s="1"/>
  <c r="I32" i="19"/>
  <c r="L31" i="20"/>
  <c r="L32" i="4"/>
  <c r="L31" i="16"/>
  <c r="L31" i="21"/>
  <c r="L32" i="23"/>
  <c r="L32" i="19"/>
  <c r="M31" i="20"/>
  <c r="M32" i="4"/>
  <c r="M31" i="16"/>
  <c r="M31" i="21"/>
  <c r="M32" i="23"/>
  <c r="M32" i="19"/>
  <c r="I33" i="19" l="1"/>
  <c r="E34" i="19"/>
  <c r="E33" i="16"/>
  <c r="I32" i="16"/>
  <c r="I32" i="21"/>
  <c r="E33" i="21"/>
  <c r="K33" i="21" s="1"/>
  <c r="J33" i="23"/>
  <c r="D34" i="23"/>
  <c r="F33" i="23"/>
  <c r="H33" i="23"/>
  <c r="K33" i="23"/>
  <c r="H34" i="18"/>
  <c r="F34" i="18"/>
  <c r="D35" i="18"/>
  <c r="I32" i="20"/>
  <c r="E33" i="20"/>
  <c r="H34" i="19"/>
  <c r="F34" i="19"/>
  <c r="D35" i="19"/>
  <c r="K34" i="19"/>
  <c r="J34" i="19"/>
  <c r="D33" i="20"/>
  <c r="H32" i="20"/>
  <c r="K32" i="20"/>
  <c r="J32" i="20"/>
  <c r="F32" i="20"/>
  <c r="F37" i="22"/>
  <c r="H37" i="22"/>
  <c r="D38" i="22"/>
  <c r="D34" i="16"/>
  <c r="F33" i="16"/>
  <c r="K33" i="16"/>
  <c r="J33" i="16"/>
  <c r="H33" i="16"/>
  <c r="D34" i="4"/>
  <c r="K33" i="4"/>
  <c r="F33" i="4"/>
  <c r="H33" i="4"/>
  <c r="J33" i="4"/>
  <c r="F33" i="21"/>
  <c r="H33" i="21"/>
  <c r="J33" i="21"/>
  <c r="D34" i="21"/>
  <c r="L33" i="19"/>
  <c r="L33" i="23"/>
  <c r="L32" i="16"/>
  <c r="L33" i="4"/>
  <c r="L32" i="21"/>
  <c r="L32" i="20"/>
  <c r="M33" i="19"/>
  <c r="M33" i="23"/>
  <c r="M32" i="16"/>
  <c r="M33" i="4"/>
  <c r="M32" i="21"/>
  <c r="M32" i="20"/>
  <c r="F34" i="21" l="1"/>
  <c r="H34" i="21"/>
  <c r="J34" i="21"/>
  <c r="D35" i="21"/>
  <c r="D35" i="4"/>
  <c r="K34" i="4"/>
  <c r="J34" i="4"/>
  <c r="H34" i="4"/>
  <c r="F34" i="4"/>
  <c r="D35" i="16"/>
  <c r="J34" i="16"/>
  <c r="F34" i="16"/>
  <c r="H34" i="16"/>
  <c r="K34" i="16"/>
  <c r="F38" i="22"/>
  <c r="H38" i="22"/>
  <c r="D39" i="22"/>
  <c r="D34" i="20"/>
  <c r="H33" i="20"/>
  <c r="K33" i="20"/>
  <c r="J33" i="20"/>
  <c r="F33" i="20"/>
  <c r="H35" i="19"/>
  <c r="D36" i="19"/>
  <c r="J35" i="19"/>
  <c r="F35" i="19"/>
  <c r="I33" i="20"/>
  <c r="E34" i="20"/>
  <c r="F35" i="18"/>
  <c r="H35" i="18"/>
  <c r="D36" i="18"/>
  <c r="K34" i="23"/>
  <c r="F34" i="23"/>
  <c r="D35" i="23"/>
  <c r="J34" i="23"/>
  <c r="H34" i="23"/>
  <c r="I33" i="21"/>
  <c r="E34" i="21"/>
  <c r="K34" i="21" s="1"/>
  <c r="E34" i="16"/>
  <c r="I33" i="16"/>
  <c r="I34" i="19"/>
  <c r="E35" i="19"/>
  <c r="K35" i="19" s="1"/>
  <c r="L34" i="23"/>
  <c r="L33" i="16"/>
  <c r="L34" i="19"/>
  <c r="L33" i="20"/>
  <c r="L33" i="21"/>
  <c r="L34" i="4"/>
  <c r="M34" i="23"/>
  <c r="M33" i="16"/>
  <c r="M34" i="19"/>
  <c r="M33" i="20"/>
  <c r="M33" i="21"/>
  <c r="M34" i="4"/>
  <c r="I35" i="19" l="1"/>
  <c r="E36" i="19"/>
  <c r="E35" i="16"/>
  <c r="I34" i="16"/>
  <c r="I34" i="21"/>
  <c r="E35" i="21"/>
  <c r="K35" i="21" s="1"/>
  <c r="K35" i="23"/>
  <c r="J35" i="23"/>
  <c r="H35" i="23"/>
  <c r="F35" i="23"/>
  <c r="D36" i="23"/>
  <c r="D37" i="18"/>
  <c r="H36" i="18"/>
  <c r="F36" i="18"/>
  <c r="I34" i="20"/>
  <c r="E35" i="20"/>
  <c r="H36" i="19"/>
  <c r="K36" i="19"/>
  <c r="J36" i="19"/>
  <c r="F36" i="19"/>
  <c r="D37" i="19"/>
  <c r="D35" i="20"/>
  <c r="F34" i="20"/>
  <c r="H34" i="20"/>
  <c r="J34" i="20"/>
  <c r="K34" i="20"/>
  <c r="H39" i="22"/>
  <c r="F39" i="22"/>
  <c r="D36" i="16"/>
  <c r="K35" i="16"/>
  <c r="J35" i="16"/>
  <c r="F35" i="16"/>
  <c r="H35" i="16"/>
  <c r="K35" i="4"/>
  <c r="J35" i="4"/>
  <c r="F35" i="4"/>
  <c r="D36" i="4"/>
  <c r="H35" i="4"/>
  <c r="F35" i="21"/>
  <c r="H35" i="21"/>
  <c r="J35" i="21"/>
  <c r="D36" i="21"/>
  <c r="L35" i="19"/>
  <c r="L34" i="20"/>
  <c r="L35" i="4"/>
  <c r="L34" i="16"/>
  <c r="L35" i="23"/>
  <c r="L34" i="21"/>
  <c r="M35" i="19"/>
  <c r="M34" i="20"/>
  <c r="M35" i="4"/>
  <c r="M34" i="16"/>
  <c r="M35" i="23"/>
  <c r="M34" i="21"/>
  <c r="F36" i="21" l="1"/>
  <c r="H36" i="21"/>
  <c r="J36" i="21"/>
  <c r="D37" i="21"/>
  <c r="K36" i="4"/>
  <c r="J36" i="4"/>
  <c r="F36" i="4"/>
  <c r="H36" i="4"/>
  <c r="D37" i="4"/>
  <c r="D37" i="16"/>
  <c r="J36" i="16"/>
  <c r="F36" i="16"/>
  <c r="H36" i="16"/>
  <c r="K36" i="16"/>
  <c r="D36" i="20"/>
  <c r="H35" i="20"/>
  <c r="K35" i="20"/>
  <c r="F35" i="20"/>
  <c r="J35" i="20"/>
  <c r="H37" i="19"/>
  <c r="D38" i="19"/>
  <c r="K37" i="19"/>
  <c r="F37" i="19"/>
  <c r="J37" i="19"/>
  <c r="I35" i="20"/>
  <c r="E36" i="20"/>
  <c r="D38" i="18"/>
  <c r="F37" i="18"/>
  <c r="H37" i="18"/>
  <c r="J36" i="23"/>
  <c r="F36" i="23"/>
  <c r="K36" i="23"/>
  <c r="H36" i="23"/>
  <c r="D37" i="23"/>
  <c r="I35" i="21"/>
  <c r="E36" i="21"/>
  <c r="K36" i="21" s="1"/>
  <c r="E36" i="16"/>
  <c r="I35" i="16"/>
  <c r="I36" i="19"/>
  <c r="E37" i="19"/>
  <c r="L36" i="23"/>
  <c r="L35" i="20"/>
  <c r="L35" i="21"/>
  <c r="L36" i="4"/>
  <c r="L35" i="16"/>
  <c r="L36" i="19"/>
  <c r="M36" i="23"/>
  <c r="M35" i="20"/>
  <c r="M35" i="21"/>
  <c r="M36" i="4"/>
  <c r="M35" i="16"/>
  <c r="M36" i="19"/>
  <c r="I37" i="19" l="1"/>
  <c r="E38" i="19"/>
  <c r="E37" i="16"/>
  <c r="I36" i="16"/>
  <c r="I36" i="21"/>
  <c r="E37" i="21"/>
  <c r="K37" i="21" s="1"/>
  <c r="F37" i="23"/>
  <c r="H37" i="23"/>
  <c r="K37" i="23"/>
  <c r="J37" i="23"/>
  <c r="D38" i="23"/>
  <c r="D39" i="18"/>
  <c r="F38" i="18"/>
  <c r="H38" i="18"/>
  <c r="I36" i="20"/>
  <c r="E37" i="20"/>
  <c r="H38" i="19"/>
  <c r="K38" i="19"/>
  <c r="J38" i="19"/>
  <c r="F38" i="19"/>
  <c r="D39" i="19"/>
  <c r="D37" i="20"/>
  <c r="K36" i="20"/>
  <c r="F36" i="20"/>
  <c r="H36" i="20"/>
  <c r="J36" i="20"/>
  <c r="D38" i="16"/>
  <c r="F37" i="16"/>
  <c r="H37" i="16"/>
  <c r="K37" i="16"/>
  <c r="J37" i="16"/>
  <c r="K37" i="4"/>
  <c r="J37" i="4"/>
  <c r="F37" i="4"/>
  <c r="H37" i="4"/>
  <c r="D38" i="4"/>
  <c r="F37" i="21"/>
  <c r="H37" i="21"/>
  <c r="J37" i="21"/>
  <c r="D38" i="21"/>
  <c r="L37" i="19"/>
  <c r="L37" i="23"/>
  <c r="L36" i="16"/>
  <c r="L36" i="21"/>
  <c r="L37" i="4"/>
  <c r="L36" i="20"/>
  <c r="M37" i="19"/>
  <c r="M37" i="23"/>
  <c r="M36" i="16"/>
  <c r="M36" i="21"/>
  <c r="M37" i="4"/>
  <c r="M36" i="20"/>
  <c r="F38" i="21" l="1"/>
  <c r="H38" i="21"/>
  <c r="J38" i="21"/>
  <c r="K38" i="21"/>
  <c r="D39" i="21"/>
  <c r="J38" i="4"/>
  <c r="F38" i="4"/>
  <c r="H38" i="4"/>
  <c r="D39" i="4"/>
  <c r="K38" i="4"/>
  <c r="D39" i="16"/>
  <c r="J38" i="16"/>
  <c r="F38" i="16"/>
  <c r="H38" i="16"/>
  <c r="K38" i="16"/>
  <c r="D38" i="20"/>
  <c r="K37" i="20"/>
  <c r="J37" i="20"/>
  <c r="F37" i="20"/>
  <c r="H37" i="20"/>
  <c r="H39" i="19"/>
  <c r="J39" i="19"/>
  <c r="F39" i="19"/>
  <c r="K39" i="19"/>
  <c r="I37" i="20"/>
  <c r="E38" i="20"/>
  <c r="H39" i="18"/>
  <c r="F39" i="18"/>
  <c r="H38" i="23"/>
  <c r="J38" i="23"/>
  <c r="F38" i="23"/>
  <c r="D39" i="23"/>
  <c r="K38" i="23"/>
  <c r="I37" i="21"/>
  <c r="E38" i="21"/>
  <c r="E38" i="16"/>
  <c r="I37" i="16"/>
  <c r="I38" i="19"/>
  <c r="E39" i="19"/>
  <c r="I39" i="19" s="1"/>
  <c r="L37" i="20"/>
  <c r="L38" i="23"/>
  <c r="L38" i="4"/>
  <c r="L37" i="21"/>
  <c r="L37" i="16"/>
  <c r="L38" i="19"/>
  <c r="L39" i="19"/>
  <c r="M39" i="19" s="1"/>
  <c r="M37" i="20"/>
  <c r="M38" i="23"/>
  <c r="M38" i="4"/>
  <c r="M37" i="21"/>
  <c r="M37" i="16"/>
  <c r="M38" i="19"/>
  <c r="L3" i="19"/>
  <c r="E39" i="16" l="1"/>
  <c r="I39" i="16" s="1"/>
  <c r="I38" i="16"/>
  <c r="I38" i="21"/>
  <c r="E39" i="21"/>
  <c r="I39" i="21" s="1"/>
  <c r="F39" i="23"/>
  <c r="H39" i="23"/>
  <c r="K39" i="23"/>
  <c r="J39" i="23"/>
  <c r="I38" i="20"/>
  <c r="E39" i="20"/>
  <c r="I39" i="20" s="1"/>
  <c r="D39" i="20"/>
  <c r="F38" i="20"/>
  <c r="H38" i="20"/>
  <c r="J38" i="20"/>
  <c r="K38" i="20"/>
  <c r="H39" i="16"/>
  <c r="K39" i="16"/>
  <c r="J39" i="16"/>
  <c r="F39" i="16"/>
  <c r="F39" i="4"/>
  <c r="H39" i="4"/>
  <c r="K39" i="4"/>
  <c r="J39" i="4"/>
  <c r="F39" i="21"/>
  <c r="H39" i="21"/>
  <c r="J39" i="21"/>
  <c r="L39" i="16"/>
  <c r="M39" i="16" s="1"/>
  <c r="L38" i="16"/>
  <c r="L38" i="21"/>
  <c r="L39" i="23"/>
  <c r="L38" i="20"/>
  <c r="L39" i="4"/>
  <c r="M38" i="16"/>
  <c r="M38" i="21"/>
  <c r="M39" i="23"/>
  <c r="M38" i="20"/>
  <c r="M39" i="4"/>
  <c r="L3" i="16"/>
  <c r="L3" i="23"/>
  <c r="L3" i="4"/>
  <c r="M3" i="19"/>
  <c r="K39" i="21" l="1"/>
  <c r="H39" i="20"/>
  <c r="K39" i="20"/>
  <c r="J39" i="20"/>
  <c r="F39" i="20"/>
  <c r="L39" i="21"/>
  <c r="L39" i="20"/>
  <c r="M39" i="21"/>
  <c r="M39" i="20"/>
  <c r="L3" i="20"/>
  <c r="L3" i="21"/>
  <c r="M3" i="23"/>
  <c r="M3" i="4"/>
  <c r="M3" i="20"/>
  <c r="M3" i="16"/>
  <c r="M3" i="21"/>
</calcChain>
</file>

<file path=xl/sharedStrings.xml><?xml version="1.0" encoding="utf-8"?>
<sst xmlns="http://schemas.openxmlformats.org/spreadsheetml/2006/main" count="759" uniqueCount="81">
  <si>
    <t>Currency</t>
  </si>
  <si>
    <t>Calendar</t>
  </si>
  <si>
    <t>Day Count Convention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</si>
  <si>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</si>
  <si>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</si>
  <si>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</si>
  <si>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</si>
  <si>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</si>
  <si>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</si>
  <si>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</si>
  <si>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</si>
  <si>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</si>
  <si>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</si>
  <si>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</si>
  <si>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</si>
  <si>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</si>
  <si>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</si>
  <si>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</si>
  <si>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</si>
  <si>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</si>
  <si>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</si>
  <si>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</si>
  <si>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</si>
  <si>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</si>
  <si>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</si>
  <si>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</si>
  <si>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</si>
  <si>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</si>
  <si>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</si>
  <si>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</si>
  <si>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</si>
  <si>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</si>
  <si>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</si>
  <si>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</si>
  <si>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</si>
  <si>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</si>
  <si>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</si>
  <si>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</si>
  <si>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</si>
  <si>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</si>
  <si>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</si>
  <si>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</si>
  <si>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</si>
  <si>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</si>
  <si>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</si>
  <si>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</si>
  <si>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</si>
  <si>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</si>
  <si>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</si>
  <si>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</si>
  <si>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</si>
  <si>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</si>
  <si>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</si>
  <si>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</si>
  <si>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</si>
  <si>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</si>
  <si>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</si>
  <si>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</si>
  <si>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</si>
  <si>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</si>
  <si>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</si>
  <si>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</si>
  <si>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</si>
  <si>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</si>
  <si>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</si>
  <si>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</si>
  <si>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</si>
  <si>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</si>
  <si>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</si>
  <si>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</si>
  <si>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</si>
  <si>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</si>
  <si>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</si>
  <si>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</si>
  <si>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</si>
  <si>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</si>
  <si>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Actual/365 (Fixed)</t>
  </si>
  <si>
    <t>0d</t>
  </si>
  <si>
    <t>UnitedKingdom::Exchange</t>
  </si>
  <si>
    <t>Discounting2</t>
  </si>
  <si>
    <t>Discounting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</si>
</sst>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5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98.425781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2" t="s">
        <v>44</v>
      </c>
      <c r="C2" s="63"/>
      <c r="D2" s="63"/>
      <c r="E2" s="64"/>
    </row>
    <row r="3" spans="1:22" s="10" customFormat="1" ht="12.75" x14ac:dyDescent="0.2">
      <c r="A3" s="15"/>
      <c r="B3" s="24"/>
      <c r="C3" s="16"/>
      <c r="D3" s="16"/>
      <c r="E3" s="25"/>
    </row>
    <row r="4" spans="1:22" s="10" customFormat="1" ht="12.75" x14ac:dyDescent="0.2">
      <c r="A4" s="15"/>
      <c r="B4" s="24"/>
      <c r="C4" s="34" t="s">
        <v>45</v>
      </c>
      <c r="D4" s="35"/>
      <c r="E4" s="26"/>
    </row>
    <row r="5" spans="1:22" s="10" customFormat="1" ht="12.75" x14ac:dyDescent="0.2">
      <c r="A5" s="15"/>
      <c r="B5" s="24"/>
      <c r="C5" s="34" t="s">
        <v>29</v>
      </c>
      <c r="D5" s="35" t="b">
        <v>1</v>
      </c>
      <c r="E5" s="26"/>
    </row>
    <row r="6" spans="1:22" s="10" customFormat="1" ht="12.75" x14ac:dyDescent="0.2">
      <c r="A6" s="15"/>
      <c r="B6" s="24"/>
      <c r="C6" s="34" t="s">
        <v>51</v>
      </c>
      <c r="D6" s="35" t="b">
        <v>0</v>
      </c>
      <c r="E6" s="26"/>
    </row>
    <row r="7" spans="1:22" s="10" customFormat="1" ht="12.75" x14ac:dyDescent="0.2">
      <c r="A7" s="15"/>
      <c r="B7" s="24"/>
      <c r="C7" s="34" t="s">
        <v>48</v>
      </c>
      <c r="D7" s="35" t="b">
        <v>1</v>
      </c>
      <c r="E7" s="26"/>
    </row>
    <row r="8" spans="1:22" s="10" customFormat="1" ht="12.75" x14ac:dyDescent="0.2">
      <c r="A8" s="15"/>
      <c r="B8" s="24"/>
      <c r="C8" s="34" t="s">
        <v>49</v>
      </c>
      <c r="D8" s="36" t="str">
        <f ca="1">SUBSTITUTE(LEFT(CELL("filename",A1),FIND("[",CELL("filename",A1),1)-1),"\XLS\","\XML\")</f>
        <v>C:\Users\erik\Documents\repos\quantlib_nando\QuantLibXL\Data\XML\020_YieldCurveBootstrap\020_RateHelpers\</v>
      </c>
      <c r="E8" s="26"/>
    </row>
    <row r="9" spans="1:22" s="10" customFormat="1" ht="12.75" x14ac:dyDescent="0.2">
      <c r="A9" s="15"/>
      <c r="B9" s="24"/>
      <c r="C9" s="34" t="s">
        <v>52</v>
      </c>
      <c r="D9" s="37" t="b">
        <v>1</v>
      </c>
      <c r="E9" s="26"/>
    </row>
    <row r="10" spans="1:22" s="10" customFormat="1" ht="13.5" thickBot="1" x14ac:dyDescent="0.25">
      <c r="A10" s="15"/>
      <c r="B10" s="27"/>
      <c r="C10" s="28"/>
      <c r="D10" s="28"/>
      <c r="E10" s="29"/>
    </row>
    <row r="11" spans="1:22" ht="12" thickBot="1" x14ac:dyDescent="0.25"/>
    <row r="12" spans="1:22" ht="15.75" x14ac:dyDescent="0.25">
      <c r="B12" s="62" t="s">
        <v>56</v>
      </c>
      <c r="C12" s="63"/>
      <c r="D12" s="63"/>
      <c r="E12" s="64"/>
      <c r="V12" s="13" t="s">
        <v>55</v>
      </c>
    </row>
    <row r="13" spans="1:22" ht="12.75" x14ac:dyDescent="0.2">
      <c r="B13" s="30"/>
      <c r="C13" s="12"/>
      <c r="D13" s="12"/>
      <c r="E13" s="31"/>
    </row>
    <row r="14" spans="1:22" ht="12.75" x14ac:dyDescent="0.2">
      <c r="B14" s="30"/>
      <c r="C14" s="38" t="s">
        <v>0</v>
      </c>
      <c r="D14" s="35" t="s">
        <v>66</v>
      </c>
      <c r="E14" s="31"/>
      <c r="V14" s="13" t="s">
        <v>55</v>
      </c>
    </row>
    <row r="15" spans="1:22" ht="12.75" x14ac:dyDescent="0.2">
      <c r="B15" s="30"/>
      <c r="C15" s="38" t="s">
        <v>59</v>
      </c>
      <c r="D15" s="35" t="str">
        <f>IF(UPPER(Currency)="EUR","ibor","Libor")</f>
        <v>Libor</v>
      </c>
      <c r="E15" s="31"/>
    </row>
    <row r="16" spans="1:22" ht="12.75" x14ac:dyDescent="0.2">
      <c r="B16" s="30"/>
      <c r="C16" s="38" t="s">
        <v>60</v>
      </c>
      <c r="D16" s="35" t="s">
        <v>76</v>
      </c>
      <c r="E16" s="31"/>
    </row>
    <row r="17" spans="2:5" ht="12.75" x14ac:dyDescent="0.2">
      <c r="B17" s="30"/>
      <c r="C17" s="38" t="s">
        <v>61</v>
      </c>
      <c r="D17" s="35" t="s">
        <v>76</v>
      </c>
      <c r="E17" s="31"/>
    </row>
    <row r="18" spans="2:5" ht="12.75" x14ac:dyDescent="0.2">
      <c r="B18" s="30"/>
      <c r="C18" s="38" t="s">
        <v>80</v>
      </c>
      <c r="D18" s="37" t="str">
        <f>PROPER(Currency)&amp;"YC"</f>
        <v>GbpYC</v>
      </c>
      <c r="E18" s="31"/>
    </row>
    <row r="19" spans="2:5" ht="12.75" x14ac:dyDescent="0.2">
      <c r="B19" s="30"/>
      <c r="C19" s="38" t="s">
        <v>79</v>
      </c>
      <c r="D19" s="37" t="str">
        <f>PROPER(Currency)&amp;"YCSTD"</f>
        <v>GbpYCSTD</v>
      </c>
      <c r="E19" s="31"/>
    </row>
    <row r="20" spans="2:5" ht="12.75" x14ac:dyDescent="0.2">
      <c r="B20" s="30"/>
      <c r="C20" s="38" t="s">
        <v>1</v>
      </c>
      <c r="D20" s="35" t="s">
        <v>78</v>
      </c>
      <c r="E20" s="31"/>
    </row>
    <row r="21" spans="2:5" ht="12.75" x14ac:dyDescent="0.2">
      <c r="B21" s="30"/>
      <c r="C21" s="38" t="s">
        <v>50</v>
      </c>
      <c r="D21" s="37" t="s">
        <v>47</v>
      </c>
      <c r="E21" s="31"/>
    </row>
    <row r="22" spans="2:5" ht="13.5" thickBot="1" x14ac:dyDescent="0.25">
      <c r="B22" s="32"/>
      <c r="C22" s="33"/>
      <c r="D22" s="33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20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Currency&amp;"_YC"&amp;$J$2&amp;"RH"</f>
        <v>GBP_YC1MRH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GBP_YC1MRH_SB1LBASIS_Libor1M#0000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GBP_YC1MRH_SB1LBASIS1Y</v>
      </c>
      <c r="L6" s="22" t="str">
        <f>_xll.qlSwapRateHelper2(K6,$J6,$C6,Calendar,$F6,$G6,$H6,$L$4,$I6,B6,$L$2,Permanent,,ObjectOverwrite)</f>
        <v>GBP_YC1MRH_SB1LBASIS1Y#0000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GBP_YC1MRH_SB1LBASIS2Y</v>
      </c>
      <c r="L7" s="22" t="str">
        <f>_xll.qlSwapRateHelper2(K7,$J7,$C7,Calendar,$F7,$G7,$H7,$L$4,$I7,B7,$L$2,Permanent,,ObjectOverwrite)</f>
        <v>GBP_YC1MRH_SB1LBASIS2Y#0000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 x14ac:dyDescent="0.2">
      <c r="A8" s="3"/>
      <c r="B8" s="7" t="str">
        <f t="shared" ref="B8:B39" si="5">B7</f>
        <v>0d</v>
      </c>
      <c r="C8" s="7" t="s">
        <v>10</v>
      </c>
      <c r="D8" s="7" t="str">
        <f t="shared" ref="D8:D39" si="6">D7</f>
        <v>SB</v>
      </c>
      <c r="E8" s="7" t="str">
        <f t="shared" ref="E8:E39" si="7">E7</f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GBP_YC1MRH_SB1LBASIS3Y</v>
      </c>
      <c r="L8" s="22" t="str">
        <f>_xll.qlSwapRateHelper2(K8,$J8,$C8,Calendar,$F8,$G8,$H8,$L$4,$I8,B8,$L$2,Permanent,,ObjectOverwrite)</f>
        <v>GBP_YC1MRH_SB1LBASIS3Y#0000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GBP_YC1MRH_SB1LBASIS4Y</v>
      </c>
      <c r="L9" s="22" t="str">
        <f>_xll.qlSwapRateHelper2(K9,$J9,$C9,Calendar,$F9,$G9,$H9,$L$4,$I9,B9,$L$2,Permanent,,ObjectOverwrite)</f>
        <v>GBP_YC1MRH_SB1LBASIS4Y#0000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GBP_YC1MRH_SB1LBASIS5Y</v>
      </c>
      <c r="L10" s="22" t="str">
        <f>_xll.qlSwapRateHelper2(K10,$J10,$C10,Calendar,$F10,$G10,$H10,$L$4,$I10,B10,$L$2,Permanent,,ObjectOverwrite)</f>
        <v>GBP_YC1MRH_SB1LBASIS5Y#0000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GBP_YC1MRH_SB1LBASIS6Y</v>
      </c>
      <c r="L11" s="22" t="str">
        <f>_xll.qlSwapRateHelper2(K11,$J11,$C11,Calendar,$F11,$G11,$H11,$L$4,$I11,B11,$L$2,Permanent,,ObjectOverwrite)</f>
        <v>GBP_YC1MRH_SB1LBASIS6Y#0000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GBP_YC1MRH_SB1LBASIS7Y</v>
      </c>
      <c r="L12" s="22" t="str">
        <f>_xll.qlSwapRateHelper2(K12,$J12,$C12,Calendar,$F12,$G12,$H12,$L$4,$I12,B12,$L$2,Permanent,,ObjectOverwrite)</f>
        <v>GBP_YC1MRH_SB1LBASIS7Y#0000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GBP_YC1MRH_SB1LBASIS8Y</v>
      </c>
      <c r="L13" s="22" t="str">
        <f>_xll.qlSwapRateHelper2(K13,$J13,$C13,Calendar,$F13,$G13,$H13,$L$4,$I13,B13,$L$2,Permanent,,ObjectOverwrite)</f>
        <v>GBP_YC1MRH_SB1LBASIS8Y#0000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GBP_YC1MRH_SB1LBASIS9Y</v>
      </c>
      <c r="L14" s="22" t="str">
        <f>_xll.qlSwapRateHelper2(K14,$J14,$C14,Calendar,$F14,$G14,$H14,$L$4,$I14,B14,$L$2,Permanent,,ObjectOverwrite)</f>
        <v>GBP_YC1MRH_SB1LBASIS9Y#0000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GBP_YC1MRH_SB1LBASIS10Y</v>
      </c>
      <c r="L15" s="22" t="str">
        <f>_xll.qlSwapRateHelper2(K15,$J15,$C15,Calendar,$F15,$G15,$H15,$L$4,$I15,B15,$L$2,Permanent,,ObjectOverwrite)</f>
        <v>GBP_YC1MRH_SB1LBASIS10Y#0000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GBP_YC1MRH_SB1LBASIS11Y</v>
      </c>
      <c r="L16" s="22" t="str">
        <f>_xll.qlSwapRateHelper2(K16,$J16,$C16,Calendar,$F16,$G16,$H16,$L$4,$I16,B16,$L$2,Permanent,,ObjectOverwrite)</f>
        <v>GBP_YC1MRH_SB1LBASIS11Y#0000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GBP_YC1MRH_SB1LBASIS12Y</v>
      </c>
      <c r="L17" s="22" t="str">
        <f>_xll.qlSwapRateHelper2(K17,$J17,$C17,Calendar,$F17,$G17,$H17,$L$4,$I17,B17,$L$2,Permanent,,ObjectOverwrite)</f>
        <v>GBP_YC1MRH_SB1LBASIS12Y#0000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GBP_YC1MRH_SB1LBASIS13Y</v>
      </c>
      <c r="L18" s="22" t="str">
        <f>_xll.qlSwapRateHelper2(K18,$J18,$C18,Calendar,$F18,$G18,$H18,$L$4,$I18,B18,$L$2,Permanent,,ObjectOverwrite)</f>
        <v>GBP_YC1MRH_SB1LBASIS13Y#0000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GBP_YC1MRH_SB1LBASIS14Y</v>
      </c>
      <c r="L19" s="22" t="str">
        <f>_xll.qlSwapRateHelper2(K19,$J19,$C19,Calendar,$F19,$G19,$H19,$L$4,$I19,B19,$L$2,Permanent,,ObjectOverwrite)</f>
        <v>GBP_YC1MRH_SB1LBASIS14Y#0000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GBP_YC1MRH_SB1LBASIS15Y</v>
      </c>
      <c r="L20" s="22" t="str">
        <f>_xll.qlSwapRateHelper2(K20,$J20,$C20,Calendar,$F20,$G20,$H20,$L$4,$I20,B20,$L$2,Permanent,,ObjectOverwrite)</f>
        <v>GBP_YC1MRH_SB1LBASIS15Y#0000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GBP_YC1MRH_SB1LBASIS16Y</v>
      </c>
      <c r="L21" s="22" t="str">
        <f>_xll.qlSwapRateHelper2(K21,$J21,$C21,Calendar,$F21,$G21,$H21,$L$4,$I21,B21,$L$2,Permanent,,ObjectOverwrite)</f>
        <v>GBP_YC1MRH_SB1LBASIS16Y#0000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GBP_YC1MRH_SB1LBASIS17Y</v>
      </c>
      <c r="L22" s="22" t="str">
        <f>_xll.qlSwapRateHelper2(K22,$J22,$C22,Calendar,$F22,$G22,$H22,$L$4,$I22,B22,$L$2,Permanent,,ObjectOverwrite)</f>
        <v>GBP_YC1MRH_SB1LBASIS17Y#0000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GBP_YC1MRH_SB1LBASIS18Y</v>
      </c>
      <c r="L23" s="22" t="str">
        <f>_xll.qlSwapRateHelper2(K23,$J23,$C23,Calendar,$F23,$G23,$H23,$L$4,$I23,B23,$L$2,Permanent,,ObjectOverwrite)</f>
        <v>GBP_YC1MRH_SB1LBASIS18Y#0000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GBP_YC1MRH_SB1LBASIS19Y</v>
      </c>
      <c r="L24" s="22" t="str">
        <f>_xll.qlSwapRateHelper2(K24,$J24,$C24,Calendar,$F24,$G24,$H24,$L$4,$I24,B24,$L$2,Permanent,,ObjectOverwrite)</f>
        <v>GBP_YC1MRH_SB1LBASIS19Y#0000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GBP_YC1MRH_SB1LBASIS20Y</v>
      </c>
      <c r="L25" s="22" t="str">
        <f>_xll.qlSwapRateHelper2(K25,$J25,$C25,Calendar,$F25,$G25,$H25,$L$4,$I25,B25,$L$2,Permanent,,ObjectOverwrite)</f>
        <v>GBP_YC1MRH_SB1LBASIS20Y#0000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GBP_YC1MRH_SB1LBASIS21Y</v>
      </c>
      <c r="L26" s="22" t="str">
        <f>_xll.qlSwapRateHelper2(K26,$J26,$C26,Calendar,$F26,$G26,$H26,$L$4,$I26,B26,$L$2,Permanent,,ObjectOverwrite)</f>
        <v>GBP_YC1MRH_SB1LBASIS21Y#0000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GBP_YC1MRH_SB1LBASIS22Y</v>
      </c>
      <c r="L27" s="22" t="str">
        <f>_xll.qlSwapRateHelper2(K27,$J27,$C27,Calendar,$F27,$G27,$H27,$L$4,$I27,B27,$L$2,Permanent,,ObjectOverwrite)</f>
        <v>GBP_YC1MRH_SB1LBASIS22Y#0000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GBP_YC1MRH_SB1LBASIS23Y</v>
      </c>
      <c r="L28" s="22" t="str">
        <f>_xll.qlSwapRateHelper2(K28,$J28,$C28,Calendar,$F28,$G28,$H28,$L$4,$I28,B28,$L$2,Permanent,,ObjectOverwrite)</f>
        <v>GBP_YC1MRH_SB1LBASIS23Y#0000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GBP_YC1MRH_SB1LBASIS24Y</v>
      </c>
      <c r="L29" s="22" t="str">
        <f>_xll.qlSwapRateHelper2(K29,$J29,$C29,Calendar,$F29,$G29,$H29,$L$4,$I29,B29,$L$2,Permanent,,ObjectOverwrite)</f>
        <v>GBP_YC1MRH_SB1LBASIS24Y#0000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GBP_YC1MRH_SB1LBASIS25Y</v>
      </c>
      <c r="L30" s="22" t="str">
        <f>_xll.qlSwapRateHelper2(K30,$J30,$C30,Calendar,$F30,$G30,$H30,$L$4,$I30,B30,$L$2,Permanent,,ObjectOverwrite)</f>
        <v>GBP_YC1MRH_SB1LBASIS25Y#0000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GBP_YC1MRH_SB1LBASIS26Y</v>
      </c>
      <c r="L31" s="22" t="str">
        <f>_xll.qlSwapRateHelper2(K31,$J31,$C31,Calendar,$F31,$G31,$H31,$L$4,$I31,B31,$L$2,Permanent,,ObjectOverwrite)</f>
        <v>GBP_YC1MRH_SB1LBASIS26Y#0000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GBP_YC1MRH_SB1LBASIS27Y</v>
      </c>
      <c r="L32" s="22" t="str">
        <f>_xll.qlSwapRateHelper2(K32,$J32,$C32,Calendar,$F32,$G32,$H32,$L$4,$I32,B32,$L$2,Permanent,,ObjectOverwrite)</f>
        <v>GBP_YC1MRH_SB1LBASIS27Y#0000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GBP_YC1MRH_SB1LBASIS28Y</v>
      </c>
      <c r="L33" s="22" t="str">
        <f>_xll.qlSwapRateHelper2(K33,$J33,$C33,Calendar,$F33,$G33,$H33,$L$4,$I33,B33,$L$2,Permanent,,ObjectOverwrite)</f>
        <v>GBP_YC1MRH_SB1LBASIS28Y#0000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GBP_YC1MRH_SB1LBASIS29Y</v>
      </c>
      <c r="L34" s="22" t="str">
        <f>_xll.qlSwapRateHelper2(K34,$J34,$C34,Calendar,$F34,$G34,$H34,$L$4,$I34,B34,$L$2,Permanent,,ObjectOverwrite)</f>
        <v>GBP_YC1MRH_SB1LBASIS29Y#0000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GBP_YC1MRH_SB1LBASIS30Y</v>
      </c>
      <c r="L35" s="22" t="str">
        <f>_xll.qlSwapRateHelper2(K35,$J35,$C35,Calendar,$F35,$G35,$H35,$L$4,$I35,B35,$L$2,Permanent,,ObjectOverwrite)</f>
        <v>GBP_YC1MRH_SB1LBASIS30Y#0000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GBP_YC1MRH_SB1LBASIS35Y</v>
      </c>
      <c r="L36" s="22" t="str">
        <f>_xll.qlSwapRateHelper2(K36,$J36,$C36,Calendar,$F36,$G36,$H36,$L$4,$I36,B36,$L$2,Permanent,,ObjectOverwrite)</f>
        <v>GBP_YC1MRH_SB1LBASIS35Y#0000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GBP_YC1MRH_SB1LBASIS40Y</v>
      </c>
      <c r="L37" s="22" t="str">
        <f>_xll.qlSwapRateHelper2(K37,$J37,$C37,Calendar,$F37,$G37,$H37,$L$4,$I37,B37,$L$2,Permanent,,ObjectOverwrite)</f>
        <v>GBP_YC1MRH_SB1LBASIS40Y#0000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GBP_YC1MRH_SB1LBASIS50Y</v>
      </c>
      <c r="L38" s="22" t="str">
        <f>_xll.qlSwapRateHelper2(K38,$J38,$C38,Calendar,$F38,$G38,$H38,$L$4,$I38,B38,$L$2,Permanent,,ObjectOverwrite)</f>
        <v>GBP_YC1MRH_SB1LBASIS50Y#0000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GBP_YC1MRH_SB1LBASIS60Y</v>
      </c>
      <c r="L39" s="22" t="str">
        <f>_xll.qlSwapRateHelper2(K39,$J39,$C39,Calendar,$F39,$G39,$H39,$L$4,$I39,B39,$L$2,Permanent,,ObjectOverwrite)</f>
        <v>GBP_YC1MRH_SB1LBASIS60Y#0000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Currency&amp;"_YC"&amp;$J$2&amp;"RH"</f>
        <v>GBP_YC3MRH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GBP_YC3MRH_SB3LBASIS_Libor3M#0000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 t="str">
        <f t="shared" ref="I6:I39" si="1">Currency&amp;$E6&amp;$I$2&amp;$C6&amp;QuoteSuffix</f>
        <v>GBP3L6L1Y_Quote</v>
      </c>
      <c r="J6" s="20" t="str">
        <f t="shared" ref="J6:J39" si="2">Currency&amp;$D6&amp;$I$2&amp;$C6&amp;"_Quote"</f>
        <v>GBPSB6L1Y_Quote</v>
      </c>
      <c r="K6" s="20" t="str">
        <f>$K$2&amp;"_"&amp;$D6&amp;$E6&amp;"BASIS"&amp;$C6</f>
        <v>GBP_YC3MRH_SB3LBASIS1Y</v>
      </c>
      <c r="L6" s="22" t="str">
        <f>_xll.qlSwapRateHelper2(K6,$J6,$C6,Calendar,$F6,$G6,$H6,$L$4,$I6,B6,$L$2,Permanent,,ObjectOverwrite)</f>
        <v>GBP_YC3MRH_SB3LBASIS1Y#0000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3L</v>
      </c>
      <c r="F7" s="8" t="str">
        <f t="shared" ref="F7:F39" si="3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 t="str">
        <f t="shared" si="1"/>
        <v>GBP3L6L2Y_Quote</v>
      </c>
      <c r="J7" s="20" t="str">
        <f t="shared" si="2"/>
        <v>GBPSB6L2Y_Quote</v>
      </c>
      <c r="K7" s="20" t="str">
        <f t="shared" ref="K7:K39" si="4">$K$2&amp;"_"&amp;$D7&amp;$E7&amp;"BASIS"&amp;$C7</f>
        <v>GBP_YC3MRH_SB3LBASIS2Y</v>
      </c>
      <c r="L7" s="22" t="str">
        <f>_xll.qlSwapRateHelper2(K7,$J7,$C7,Calendar,$F7,$G7,$H7,$L$4,$I7,B7,$L$2,Permanent,,ObjectOverwrite)</f>
        <v>GBP_YC3MRH_SB3LBASIS2Y#0000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 x14ac:dyDescent="0.2">
      <c r="A8" s="3"/>
      <c r="B8" s="7" t="str">
        <f t="shared" ref="B8:B39" si="5">B7</f>
        <v>0d</v>
      </c>
      <c r="C8" s="7" t="s">
        <v>10</v>
      </c>
      <c r="D8" s="7" t="str">
        <f t="shared" ref="D8:E39" si="6">D7</f>
        <v>SB</v>
      </c>
      <c r="E8" s="7" t="str">
        <f t="shared" si="6"/>
        <v>3L</v>
      </c>
      <c r="F8" s="8" t="str">
        <f t="shared" si="3"/>
        <v>Semiannual</v>
      </c>
      <c r="G8" s="8" t="s">
        <v>4</v>
      </c>
      <c r="H8" s="8" t="str">
        <f t="shared" si="0"/>
        <v>Actual/365 (Fixed)</v>
      </c>
      <c r="I8" s="21" t="str">
        <f t="shared" si="1"/>
        <v>GBP3L6L3Y_Quote</v>
      </c>
      <c r="J8" s="20" t="str">
        <f t="shared" si="2"/>
        <v>GBPSB6L3Y_Quote</v>
      </c>
      <c r="K8" s="20" t="str">
        <f t="shared" si="4"/>
        <v>GBP_YC3MRH_SB3LBASIS3Y</v>
      </c>
      <c r="L8" s="22" t="str">
        <f>_xll.qlSwapRateHelper2(K8,$J8,$C8,Calendar,$F8,$G8,$H8,$L$4,$I8,B8,$L$2,Permanent,,ObjectOverwrite)</f>
        <v>GBP_YC3MRH_SB3LBASIS3Y#0000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6"/>
        <v>3L</v>
      </c>
      <c r="F9" s="8" t="str">
        <f t="shared" si="3"/>
        <v>Semiannual</v>
      </c>
      <c r="G9" s="8" t="s">
        <v>4</v>
      </c>
      <c r="H9" s="8" t="str">
        <f t="shared" si="0"/>
        <v>Actual/365 (Fixed)</v>
      </c>
      <c r="I9" s="21" t="str">
        <f t="shared" si="1"/>
        <v>GBP3L6L4Y_Quote</v>
      </c>
      <c r="J9" s="20" t="str">
        <f t="shared" si="2"/>
        <v>GBPSB6L4Y_Quote</v>
      </c>
      <c r="K9" s="20" t="str">
        <f t="shared" si="4"/>
        <v>GBP_YC3MRH_SB3LBASIS4Y</v>
      </c>
      <c r="L9" s="22" t="str">
        <f>_xll.qlSwapRateHelper2(K9,$J9,$C9,Calendar,$F9,$G9,$H9,$L$4,$I9,B9,$L$2,Permanent,,ObjectOverwrite)</f>
        <v>GBP_YC3MRH_SB3LBASIS4Y#0000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6"/>
        <v>3L</v>
      </c>
      <c r="F10" s="8" t="str">
        <f t="shared" si="3"/>
        <v>Semiannual</v>
      </c>
      <c r="G10" s="8" t="s">
        <v>4</v>
      </c>
      <c r="H10" s="8" t="str">
        <f t="shared" si="0"/>
        <v>Actual/365 (Fixed)</v>
      </c>
      <c r="I10" s="21" t="str">
        <f t="shared" si="1"/>
        <v>GBP3L6L5Y_Quote</v>
      </c>
      <c r="J10" s="20" t="str">
        <f t="shared" si="2"/>
        <v>GBPSB6L5Y_Quote</v>
      </c>
      <c r="K10" s="20" t="str">
        <f t="shared" si="4"/>
        <v>GBP_YC3MRH_SB3LBASIS5Y</v>
      </c>
      <c r="L10" s="22" t="str">
        <f>_xll.qlSwapRateHelper2(K10,$J10,$C10,Calendar,$F10,$G10,$H10,$L$4,$I10,B10,$L$2,Permanent,,ObjectOverwrite)</f>
        <v>GBP_YC3MRH_SB3LBASIS5Y#0000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6"/>
        <v>3L</v>
      </c>
      <c r="F11" s="8" t="str">
        <f t="shared" si="3"/>
        <v>Semiannual</v>
      </c>
      <c r="G11" s="8" t="s">
        <v>4</v>
      </c>
      <c r="H11" s="8" t="str">
        <f t="shared" si="0"/>
        <v>Actual/365 (Fixed)</v>
      </c>
      <c r="I11" s="21" t="str">
        <f t="shared" si="1"/>
        <v>GBP3L6L6Y_Quote</v>
      </c>
      <c r="J11" s="20" t="str">
        <f t="shared" si="2"/>
        <v>GBPSB6L6Y_Quote</v>
      </c>
      <c r="K11" s="20" t="str">
        <f t="shared" si="4"/>
        <v>GBP_YC3MRH_SB3LBASIS6Y</v>
      </c>
      <c r="L11" s="22" t="str">
        <f>_xll.qlSwapRateHelper2(K11,$J11,$C11,Calendar,$F11,$G11,$H11,$L$4,$I11,B11,$L$2,Permanent,,ObjectOverwrite)</f>
        <v>GBP_YC3MRH_SB3LBASIS6Y#0000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6"/>
        <v>3L</v>
      </c>
      <c r="F12" s="8" t="str">
        <f t="shared" si="3"/>
        <v>Semiannual</v>
      </c>
      <c r="G12" s="8" t="s">
        <v>4</v>
      </c>
      <c r="H12" s="8" t="str">
        <f t="shared" si="0"/>
        <v>Actual/365 (Fixed)</v>
      </c>
      <c r="I12" s="21" t="str">
        <f t="shared" si="1"/>
        <v>GBP3L6L7Y_Quote</v>
      </c>
      <c r="J12" s="20" t="str">
        <f t="shared" si="2"/>
        <v>GBPSB6L7Y_Quote</v>
      </c>
      <c r="K12" s="20" t="str">
        <f t="shared" si="4"/>
        <v>GBP_YC3MRH_SB3LBASIS7Y</v>
      </c>
      <c r="L12" s="22" t="str">
        <f>_xll.qlSwapRateHelper2(K12,$J12,$C12,Calendar,$F12,$G12,$H12,$L$4,$I12,B12,$L$2,Permanent,,ObjectOverwrite)</f>
        <v>GBP_YC3MRH_SB3LBASIS7Y#0000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6"/>
        <v>3L</v>
      </c>
      <c r="F13" s="8" t="str">
        <f t="shared" si="3"/>
        <v>Semiannual</v>
      </c>
      <c r="G13" s="8" t="s">
        <v>4</v>
      </c>
      <c r="H13" s="8" t="str">
        <f t="shared" si="0"/>
        <v>Actual/365 (Fixed)</v>
      </c>
      <c r="I13" s="21" t="str">
        <f t="shared" si="1"/>
        <v>GBP3L6L8Y_Quote</v>
      </c>
      <c r="J13" s="20" t="str">
        <f t="shared" si="2"/>
        <v>GBPSB6L8Y_Quote</v>
      </c>
      <c r="K13" s="20" t="str">
        <f t="shared" si="4"/>
        <v>GBP_YC3MRH_SB3LBASIS8Y</v>
      </c>
      <c r="L13" s="22" t="str">
        <f>_xll.qlSwapRateHelper2(K13,$J13,$C13,Calendar,$F13,$G13,$H13,$L$4,$I13,B13,$L$2,Permanent,,ObjectOverwrite)</f>
        <v>GBP_YC3MRH_SB3LBASIS8Y#0000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6"/>
        <v>3L</v>
      </c>
      <c r="F14" s="8" t="str">
        <f t="shared" si="3"/>
        <v>Semiannual</v>
      </c>
      <c r="G14" s="8" t="s">
        <v>4</v>
      </c>
      <c r="H14" s="8" t="str">
        <f t="shared" si="0"/>
        <v>Actual/365 (Fixed)</v>
      </c>
      <c r="I14" s="21" t="str">
        <f t="shared" si="1"/>
        <v>GBP3L6L9Y_Quote</v>
      </c>
      <c r="J14" s="20" t="str">
        <f t="shared" si="2"/>
        <v>GBPSB6L9Y_Quote</v>
      </c>
      <c r="K14" s="20" t="str">
        <f t="shared" si="4"/>
        <v>GBP_YC3MRH_SB3LBASIS9Y</v>
      </c>
      <c r="L14" s="22" t="str">
        <f>_xll.qlSwapRateHelper2(K14,$J14,$C14,Calendar,$F14,$G14,$H14,$L$4,$I14,B14,$L$2,Permanent,,ObjectOverwrite)</f>
        <v>GBP_YC3MRH_SB3LBASIS9Y#0000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6"/>
        <v>3L</v>
      </c>
      <c r="F15" s="8" t="str">
        <f t="shared" si="3"/>
        <v>Semiannual</v>
      </c>
      <c r="G15" s="8" t="s">
        <v>4</v>
      </c>
      <c r="H15" s="8" t="str">
        <f t="shared" si="0"/>
        <v>Actual/365 (Fixed)</v>
      </c>
      <c r="I15" s="21" t="str">
        <f t="shared" si="1"/>
        <v>GBP3L6L10Y_Quote</v>
      </c>
      <c r="J15" s="20" t="str">
        <f t="shared" si="2"/>
        <v>GBPSB6L10Y_Quote</v>
      </c>
      <c r="K15" s="20" t="str">
        <f t="shared" si="4"/>
        <v>GBP_YC3MRH_SB3LBASIS10Y</v>
      </c>
      <c r="L15" s="22" t="str">
        <f>_xll.qlSwapRateHelper2(K15,$J15,$C15,Calendar,$F15,$G15,$H15,$L$4,$I15,B15,$L$2,Permanent,,ObjectOverwrite)</f>
        <v>GBP_YC3MRH_SB3LBASIS10Y#0000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6"/>
        <v>3L</v>
      </c>
      <c r="F16" s="8" t="str">
        <f t="shared" si="3"/>
        <v>Semiannual</v>
      </c>
      <c r="G16" s="8" t="s">
        <v>4</v>
      </c>
      <c r="H16" s="8" t="str">
        <f t="shared" si="0"/>
        <v>Actual/365 (Fixed)</v>
      </c>
      <c r="I16" s="21" t="str">
        <f t="shared" si="1"/>
        <v>GBP3L6L11Y_Quote</v>
      </c>
      <c r="J16" s="20" t="str">
        <f t="shared" si="2"/>
        <v>GBPSB6L11Y_Quote</v>
      </c>
      <c r="K16" s="20" t="str">
        <f t="shared" si="4"/>
        <v>GBP_YC3MRH_SB3LBASIS11Y</v>
      </c>
      <c r="L16" s="22" t="str">
        <f>_xll.qlSwapRateHelper2(K16,$J16,$C16,Calendar,$F16,$G16,$H16,$L$4,$I16,B16,$L$2,Permanent,,ObjectOverwrite)</f>
        <v>GBP_YC3MRH_SB3LBASIS11Y#0000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6"/>
        <v>3L</v>
      </c>
      <c r="F17" s="8" t="str">
        <f t="shared" si="3"/>
        <v>Semiannual</v>
      </c>
      <c r="G17" s="8" t="s">
        <v>4</v>
      </c>
      <c r="H17" s="8" t="str">
        <f t="shared" si="0"/>
        <v>Actual/365 (Fixed)</v>
      </c>
      <c r="I17" s="21" t="str">
        <f t="shared" si="1"/>
        <v>GBP3L6L12Y_Quote</v>
      </c>
      <c r="J17" s="20" t="str">
        <f t="shared" si="2"/>
        <v>GBPSB6L12Y_Quote</v>
      </c>
      <c r="K17" s="20" t="str">
        <f t="shared" si="4"/>
        <v>GBP_YC3MRH_SB3LBASIS12Y</v>
      </c>
      <c r="L17" s="22" t="str">
        <f>_xll.qlSwapRateHelper2(K17,$J17,$C17,Calendar,$F17,$G17,$H17,$L$4,$I17,B17,$L$2,Permanent,,ObjectOverwrite)</f>
        <v>GBP_YC3MRH_SB3LBASIS12Y#0000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6"/>
        <v>3L</v>
      </c>
      <c r="F18" s="8" t="str">
        <f t="shared" si="3"/>
        <v>Semiannual</v>
      </c>
      <c r="G18" s="8" t="s">
        <v>4</v>
      </c>
      <c r="H18" s="8" t="str">
        <f t="shared" si="0"/>
        <v>Actual/365 (Fixed)</v>
      </c>
      <c r="I18" s="21" t="str">
        <f t="shared" si="1"/>
        <v>GBP3L6L13Y_Quote</v>
      </c>
      <c r="J18" s="20" t="str">
        <f t="shared" si="2"/>
        <v>GBPSB6L13Y_Quote</v>
      </c>
      <c r="K18" s="20" t="str">
        <f t="shared" si="4"/>
        <v>GBP_YC3MRH_SB3LBASIS13Y</v>
      </c>
      <c r="L18" s="22" t="str">
        <f>_xll.qlSwapRateHelper2(K18,$J18,$C18,Calendar,$F18,$G18,$H18,$L$4,$I18,B18,$L$2,Permanent,,ObjectOverwrite)</f>
        <v>GBP_YC3MRH_SB3LBASIS13Y#0000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6"/>
        <v>3L</v>
      </c>
      <c r="F19" s="8" t="str">
        <f t="shared" si="3"/>
        <v>Semiannual</v>
      </c>
      <c r="G19" s="8" t="s">
        <v>4</v>
      </c>
      <c r="H19" s="8" t="str">
        <f t="shared" si="0"/>
        <v>Actual/365 (Fixed)</v>
      </c>
      <c r="I19" s="21" t="str">
        <f t="shared" si="1"/>
        <v>GBP3L6L14Y_Quote</v>
      </c>
      <c r="J19" s="20" t="str">
        <f t="shared" si="2"/>
        <v>GBPSB6L14Y_Quote</v>
      </c>
      <c r="K19" s="20" t="str">
        <f t="shared" si="4"/>
        <v>GBP_YC3MRH_SB3LBASIS14Y</v>
      </c>
      <c r="L19" s="22" t="str">
        <f>_xll.qlSwapRateHelper2(K19,$J19,$C19,Calendar,$F19,$G19,$H19,$L$4,$I19,B19,$L$2,Permanent,,ObjectOverwrite)</f>
        <v>GBP_YC3MRH_SB3LBASIS14Y#0000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6"/>
        <v>3L</v>
      </c>
      <c r="F20" s="8" t="str">
        <f t="shared" si="3"/>
        <v>Semiannual</v>
      </c>
      <c r="G20" s="8" t="s">
        <v>4</v>
      </c>
      <c r="H20" s="8" t="str">
        <f t="shared" si="0"/>
        <v>Actual/365 (Fixed)</v>
      </c>
      <c r="I20" s="21" t="str">
        <f t="shared" si="1"/>
        <v>GBP3L6L15Y_Quote</v>
      </c>
      <c r="J20" s="20" t="str">
        <f t="shared" si="2"/>
        <v>GBPSB6L15Y_Quote</v>
      </c>
      <c r="K20" s="20" t="str">
        <f t="shared" si="4"/>
        <v>GBP_YC3MRH_SB3LBASIS15Y</v>
      </c>
      <c r="L20" s="22" t="str">
        <f>_xll.qlSwapRateHelper2(K20,$J20,$C20,Calendar,$F20,$G20,$H20,$L$4,$I20,B20,$L$2,Permanent,,ObjectOverwrite)</f>
        <v>GBP_YC3MRH_SB3LBASIS15Y#0000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6"/>
        <v>3L</v>
      </c>
      <c r="F21" s="8" t="str">
        <f t="shared" si="3"/>
        <v>Semiannual</v>
      </c>
      <c r="G21" s="8" t="s">
        <v>4</v>
      </c>
      <c r="H21" s="8" t="str">
        <f t="shared" si="0"/>
        <v>Actual/365 (Fixed)</v>
      </c>
      <c r="I21" s="21" t="str">
        <f t="shared" si="1"/>
        <v>GBP3L6L16Y_Quote</v>
      </c>
      <c r="J21" s="20" t="str">
        <f t="shared" si="2"/>
        <v>GBPSB6L16Y_Quote</v>
      </c>
      <c r="K21" s="20" t="str">
        <f t="shared" si="4"/>
        <v>GBP_YC3MRH_SB3LBASIS16Y</v>
      </c>
      <c r="L21" s="22" t="str">
        <f>_xll.qlSwapRateHelper2(K21,$J21,$C21,Calendar,$F21,$G21,$H21,$L$4,$I21,B21,$L$2,Permanent,,ObjectOverwrite)</f>
        <v>GBP_YC3MRH_SB3LBASIS16Y#0000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6"/>
        <v>3L</v>
      </c>
      <c r="F22" s="8" t="str">
        <f t="shared" si="3"/>
        <v>Semiannual</v>
      </c>
      <c r="G22" s="8" t="s">
        <v>4</v>
      </c>
      <c r="H22" s="8" t="str">
        <f t="shared" si="0"/>
        <v>Actual/365 (Fixed)</v>
      </c>
      <c r="I22" s="21" t="str">
        <f t="shared" si="1"/>
        <v>GBP3L6L17Y_Quote</v>
      </c>
      <c r="J22" s="20" t="str">
        <f t="shared" si="2"/>
        <v>GBPSB6L17Y_Quote</v>
      </c>
      <c r="K22" s="20" t="str">
        <f t="shared" si="4"/>
        <v>GBP_YC3MRH_SB3LBASIS17Y</v>
      </c>
      <c r="L22" s="22" t="str">
        <f>_xll.qlSwapRateHelper2(K22,$J22,$C22,Calendar,$F22,$G22,$H22,$L$4,$I22,B22,$L$2,Permanent,,ObjectOverwrite)</f>
        <v>GBP_YC3MRH_SB3LBASIS17Y#0000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6"/>
        <v>3L</v>
      </c>
      <c r="F23" s="8" t="str">
        <f t="shared" si="3"/>
        <v>Semiannual</v>
      </c>
      <c r="G23" s="8" t="s">
        <v>4</v>
      </c>
      <c r="H23" s="8" t="str">
        <f t="shared" si="0"/>
        <v>Actual/365 (Fixed)</v>
      </c>
      <c r="I23" s="21" t="str">
        <f t="shared" si="1"/>
        <v>GBP3L6L18Y_Quote</v>
      </c>
      <c r="J23" s="20" t="str">
        <f t="shared" si="2"/>
        <v>GBPSB6L18Y_Quote</v>
      </c>
      <c r="K23" s="20" t="str">
        <f t="shared" si="4"/>
        <v>GBP_YC3MRH_SB3LBASIS18Y</v>
      </c>
      <c r="L23" s="22" t="str">
        <f>_xll.qlSwapRateHelper2(K23,$J23,$C23,Calendar,$F23,$G23,$H23,$L$4,$I23,B23,$L$2,Permanent,,ObjectOverwrite)</f>
        <v>GBP_YC3MRH_SB3LBASIS18Y#0000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6"/>
        <v>3L</v>
      </c>
      <c r="F24" s="8" t="str">
        <f t="shared" si="3"/>
        <v>Semiannual</v>
      </c>
      <c r="G24" s="8" t="s">
        <v>4</v>
      </c>
      <c r="H24" s="8" t="str">
        <f t="shared" si="0"/>
        <v>Actual/365 (Fixed)</v>
      </c>
      <c r="I24" s="21" t="str">
        <f t="shared" si="1"/>
        <v>GBP3L6L19Y_Quote</v>
      </c>
      <c r="J24" s="20" t="str">
        <f t="shared" si="2"/>
        <v>GBPSB6L19Y_Quote</v>
      </c>
      <c r="K24" s="20" t="str">
        <f t="shared" si="4"/>
        <v>GBP_YC3MRH_SB3LBASIS19Y</v>
      </c>
      <c r="L24" s="22" t="str">
        <f>_xll.qlSwapRateHelper2(K24,$J24,$C24,Calendar,$F24,$G24,$H24,$L$4,$I24,B24,$L$2,Permanent,,ObjectOverwrite)</f>
        <v>GBP_YC3MRH_SB3LBASIS19Y#0000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6"/>
        <v>3L</v>
      </c>
      <c r="F25" s="8" t="str">
        <f t="shared" si="3"/>
        <v>Semiannual</v>
      </c>
      <c r="G25" s="8" t="s">
        <v>4</v>
      </c>
      <c r="H25" s="8" t="str">
        <f t="shared" si="0"/>
        <v>Actual/365 (Fixed)</v>
      </c>
      <c r="I25" s="21" t="str">
        <f t="shared" si="1"/>
        <v>GBP3L6L20Y_Quote</v>
      </c>
      <c r="J25" s="20" t="str">
        <f t="shared" si="2"/>
        <v>GBPSB6L20Y_Quote</v>
      </c>
      <c r="K25" s="20" t="str">
        <f t="shared" si="4"/>
        <v>GBP_YC3MRH_SB3LBASIS20Y</v>
      </c>
      <c r="L25" s="22" t="str">
        <f>_xll.qlSwapRateHelper2(K25,$J25,$C25,Calendar,$F25,$G25,$H25,$L$4,$I25,B25,$L$2,Permanent,,ObjectOverwrite)</f>
        <v>GBP_YC3MRH_SB3LBASIS20Y#0000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6"/>
        <v>3L</v>
      </c>
      <c r="F26" s="8" t="str">
        <f t="shared" si="3"/>
        <v>Semiannual</v>
      </c>
      <c r="G26" s="8" t="s">
        <v>4</v>
      </c>
      <c r="H26" s="8" t="str">
        <f t="shared" si="0"/>
        <v>Actual/365 (Fixed)</v>
      </c>
      <c r="I26" s="21" t="str">
        <f t="shared" si="1"/>
        <v>GBP3L6L21Y_Quote</v>
      </c>
      <c r="J26" s="20" t="str">
        <f t="shared" si="2"/>
        <v>GBPSB6L21Y_Quote</v>
      </c>
      <c r="K26" s="20" t="str">
        <f t="shared" si="4"/>
        <v>GBP_YC3MRH_SB3LBASIS21Y</v>
      </c>
      <c r="L26" s="22" t="str">
        <f>_xll.qlSwapRateHelper2(K26,$J26,$C26,Calendar,$F26,$G26,$H26,$L$4,$I26,B26,$L$2,Permanent,,ObjectOverwrite)</f>
        <v>GBP_YC3MRH_SB3LBASIS21Y#0000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6"/>
        <v>3L</v>
      </c>
      <c r="F27" s="8" t="str">
        <f t="shared" si="3"/>
        <v>Semiannual</v>
      </c>
      <c r="G27" s="8" t="s">
        <v>4</v>
      </c>
      <c r="H27" s="8" t="str">
        <f t="shared" si="0"/>
        <v>Actual/365 (Fixed)</v>
      </c>
      <c r="I27" s="21" t="str">
        <f t="shared" si="1"/>
        <v>GBP3L6L22Y_Quote</v>
      </c>
      <c r="J27" s="20" t="str">
        <f t="shared" si="2"/>
        <v>GBPSB6L22Y_Quote</v>
      </c>
      <c r="K27" s="20" t="str">
        <f t="shared" si="4"/>
        <v>GBP_YC3MRH_SB3LBASIS22Y</v>
      </c>
      <c r="L27" s="22" t="str">
        <f>_xll.qlSwapRateHelper2(K27,$J27,$C27,Calendar,$F27,$G27,$H27,$L$4,$I27,B27,$L$2,Permanent,,ObjectOverwrite)</f>
        <v>GBP_YC3MRH_SB3LBASIS22Y#0000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6"/>
        <v>3L</v>
      </c>
      <c r="F28" s="8" t="str">
        <f t="shared" si="3"/>
        <v>Semiannual</v>
      </c>
      <c r="G28" s="8" t="s">
        <v>4</v>
      </c>
      <c r="H28" s="8" t="str">
        <f t="shared" si="0"/>
        <v>Actual/365 (Fixed)</v>
      </c>
      <c r="I28" s="21" t="str">
        <f t="shared" si="1"/>
        <v>GBP3L6L23Y_Quote</v>
      </c>
      <c r="J28" s="20" t="str">
        <f t="shared" si="2"/>
        <v>GBPSB6L23Y_Quote</v>
      </c>
      <c r="K28" s="20" t="str">
        <f t="shared" si="4"/>
        <v>GBP_YC3MRH_SB3LBASIS23Y</v>
      </c>
      <c r="L28" s="22" t="str">
        <f>_xll.qlSwapRateHelper2(K28,$J28,$C28,Calendar,$F28,$G28,$H28,$L$4,$I28,B28,$L$2,Permanent,,ObjectOverwrite)</f>
        <v>GBP_YC3MRH_SB3LBASIS23Y#0000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6"/>
        <v>3L</v>
      </c>
      <c r="F29" s="8" t="str">
        <f t="shared" si="3"/>
        <v>Semiannual</v>
      </c>
      <c r="G29" s="8" t="s">
        <v>4</v>
      </c>
      <c r="H29" s="8" t="str">
        <f t="shared" si="0"/>
        <v>Actual/365 (Fixed)</v>
      </c>
      <c r="I29" s="21" t="str">
        <f t="shared" si="1"/>
        <v>GBP3L6L24Y_Quote</v>
      </c>
      <c r="J29" s="20" t="str">
        <f t="shared" si="2"/>
        <v>GBPSB6L24Y_Quote</v>
      </c>
      <c r="K29" s="20" t="str">
        <f t="shared" si="4"/>
        <v>GBP_YC3MRH_SB3LBASIS24Y</v>
      </c>
      <c r="L29" s="22" t="str">
        <f>_xll.qlSwapRateHelper2(K29,$J29,$C29,Calendar,$F29,$G29,$H29,$L$4,$I29,B29,$L$2,Permanent,,ObjectOverwrite)</f>
        <v>GBP_YC3MRH_SB3LBASIS24Y#0000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6"/>
        <v>3L</v>
      </c>
      <c r="F30" s="8" t="str">
        <f t="shared" si="3"/>
        <v>Semiannual</v>
      </c>
      <c r="G30" s="8" t="s">
        <v>4</v>
      </c>
      <c r="H30" s="8" t="str">
        <f t="shared" si="0"/>
        <v>Actual/365 (Fixed)</v>
      </c>
      <c r="I30" s="21" t="str">
        <f t="shared" si="1"/>
        <v>GBP3L6L25Y_Quote</v>
      </c>
      <c r="J30" s="20" t="str">
        <f t="shared" si="2"/>
        <v>GBPSB6L25Y_Quote</v>
      </c>
      <c r="K30" s="20" t="str">
        <f t="shared" si="4"/>
        <v>GBP_YC3MRH_SB3LBASIS25Y</v>
      </c>
      <c r="L30" s="22" t="str">
        <f>_xll.qlSwapRateHelper2(K30,$J30,$C30,Calendar,$F30,$G30,$H30,$L$4,$I30,B30,$L$2,Permanent,,ObjectOverwrite)</f>
        <v>GBP_YC3MRH_SB3LBASIS25Y#0000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6"/>
        <v>3L</v>
      </c>
      <c r="F31" s="8" t="str">
        <f t="shared" si="3"/>
        <v>Semiannual</v>
      </c>
      <c r="G31" s="8" t="s">
        <v>4</v>
      </c>
      <c r="H31" s="8" t="str">
        <f t="shared" si="0"/>
        <v>Actual/365 (Fixed)</v>
      </c>
      <c r="I31" s="21" t="str">
        <f t="shared" si="1"/>
        <v>GBP3L6L26Y_Quote</v>
      </c>
      <c r="J31" s="20" t="str">
        <f t="shared" si="2"/>
        <v>GBPSB6L26Y_Quote</v>
      </c>
      <c r="K31" s="20" t="str">
        <f t="shared" si="4"/>
        <v>GBP_YC3MRH_SB3LBASIS26Y</v>
      </c>
      <c r="L31" s="22" t="str">
        <f>_xll.qlSwapRateHelper2(K31,$J31,$C31,Calendar,$F31,$G31,$H31,$L$4,$I31,B31,$L$2,Permanent,,ObjectOverwrite)</f>
        <v>GBP_YC3MRH_SB3LBASIS26Y#0000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6"/>
        <v>3L</v>
      </c>
      <c r="F32" s="8" t="str">
        <f t="shared" si="3"/>
        <v>Semiannual</v>
      </c>
      <c r="G32" s="8" t="s">
        <v>4</v>
      </c>
      <c r="H32" s="8" t="str">
        <f t="shared" si="0"/>
        <v>Actual/365 (Fixed)</v>
      </c>
      <c r="I32" s="21" t="str">
        <f t="shared" si="1"/>
        <v>GBP3L6L27Y_Quote</v>
      </c>
      <c r="J32" s="20" t="str">
        <f t="shared" si="2"/>
        <v>GBPSB6L27Y_Quote</v>
      </c>
      <c r="K32" s="20" t="str">
        <f t="shared" si="4"/>
        <v>GBP_YC3MRH_SB3LBASIS27Y</v>
      </c>
      <c r="L32" s="22" t="str">
        <f>_xll.qlSwapRateHelper2(K32,$J32,$C32,Calendar,$F32,$G32,$H32,$L$4,$I32,B32,$L$2,Permanent,,ObjectOverwrite)</f>
        <v>GBP_YC3MRH_SB3LBASIS27Y#0000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6"/>
        <v>3L</v>
      </c>
      <c r="F33" s="8" t="str">
        <f t="shared" si="3"/>
        <v>Semiannual</v>
      </c>
      <c r="G33" s="8" t="s">
        <v>4</v>
      </c>
      <c r="H33" s="8" t="str">
        <f t="shared" si="0"/>
        <v>Actual/365 (Fixed)</v>
      </c>
      <c r="I33" s="21" t="str">
        <f t="shared" si="1"/>
        <v>GBP3L6L28Y_Quote</v>
      </c>
      <c r="J33" s="20" t="str">
        <f t="shared" si="2"/>
        <v>GBPSB6L28Y_Quote</v>
      </c>
      <c r="K33" s="20" t="str">
        <f t="shared" si="4"/>
        <v>GBP_YC3MRH_SB3LBASIS28Y</v>
      </c>
      <c r="L33" s="22" t="str">
        <f>_xll.qlSwapRateHelper2(K33,$J33,$C33,Calendar,$F33,$G33,$H33,$L$4,$I33,B33,$L$2,Permanent,,ObjectOverwrite)</f>
        <v>GBP_YC3MRH_SB3LBASIS28Y#0000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6"/>
        <v>3L</v>
      </c>
      <c r="F34" s="8" t="str">
        <f t="shared" si="3"/>
        <v>Semiannual</v>
      </c>
      <c r="G34" s="8" t="s">
        <v>4</v>
      </c>
      <c r="H34" s="8" t="str">
        <f t="shared" si="0"/>
        <v>Actual/365 (Fixed)</v>
      </c>
      <c r="I34" s="21" t="str">
        <f t="shared" si="1"/>
        <v>GBP3L6L29Y_Quote</v>
      </c>
      <c r="J34" s="20" t="str">
        <f t="shared" si="2"/>
        <v>GBPSB6L29Y_Quote</v>
      </c>
      <c r="K34" s="20" t="str">
        <f t="shared" si="4"/>
        <v>GBP_YC3MRH_SB3LBASIS29Y</v>
      </c>
      <c r="L34" s="22" t="str">
        <f>_xll.qlSwapRateHelper2(K34,$J34,$C34,Calendar,$F34,$G34,$H34,$L$4,$I34,B34,$L$2,Permanent,,ObjectOverwrite)</f>
        <v>GBP_YC3MRH_SB3LBASIS29Y#0000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6"/>
        <v>3L</v>
      </c>
      <c r="F35" s="8" t="str">
        <f t="shared" si="3"/>
        <v>Semiannual</v>
      </c>
      <c r="G35" s="8" t="s">
        <v>4</v>
      </c>
      <c r="H35" s="8" t="str">
        <f t="shared" si="0"/>
        <v>Actual/365 (Fixed)</v>
      </c>
      <c r="I35" s="21" t="str">
        <f t="shared" si="1"/>
        <v>GBP3L6L30Y_Quote</v>
      </c>
      <c r="J35" s="20" t="str">
        <f t="shared" si="2"/>
        <v>GBPSB6L30Y_Quote</v>
      </c>
      <c r="K35" s="20" t="str">
        <f t="shared" si="4"/>
        <v>GBP_YC3MRH_SB3LBASIS30Y</v>
      </c>
      <c r="L35" s="22" t="str">
        <f>_xll.qlSwapRateHelper2(K35,$J35,$C35,Calendar,$F35,$G35,$H35,$L$4,$I35,B35,$L$2,Permanent,,ObjectOverwrite)</f>
        <v>GBP_YC3MRH_SB3LBASIS30Y#0000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6"/>
        <v>3L</v>
      </c>
      <c r="F36" s="8" t="str">
        <f t="shared" si="3"/>
        <v>Semiannual</v>
      </c>
      <c r="G36" s="8" t="s">
        <v>4</v>
      </c>
      <c r="H36" s="8" t="str">
        <f t="shared" si="0"/>
        <v>Actual/365 (Fixed)</v>
      </c>
      <c r="I36" s="21" t="str">
        <f t="shared" si="1"/>
        <v>GBP3L6L35Y_Quote</v>
      </c>
      <c r="J36" s="20" t="str">
        <f t="shared" si="2"/>
        <v>GBPSB6L35Y_Quote</v>
      </c>
      <c r="K36" s="20" t="str">
        <f t="shared" si="4"/>
        <v>GBP_YC3MRH_SB3LBASIS35Y</v>
      </c>
      <c r="L36" s="22" t="str">
        <f>_xll.qlSwapRateHelper2(K36,$J36,$C36,Calendar,$F36,$G36,$H36,$L$4,$I36,B36,$L$2,Permanent,,ObjectOverwrite)</f>
        <v>GBP_YC3MRH_SB3LBASIS35Y#0000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6"/>
        <v>3L</v>
      </c>
      <c r="F37" s="8" t="str">
        <f t="shared" si="3"/>
        <v>Semiannual</v>
      </c>
      <c r="G37" s="8" t="s">
        <v>4</v>
      </c>
      <c r="H37" s="8" t="str">
        <f t="shared" si="0"/>
        <v>Actual/365 (Fixed)</v>
      </c>
      <c r="I37" s="21" t="str">
        <f t="shared" si="1"/>
        <v>GBP3L6L40Y_Quote</v>
      </c>
      <c r="J37" s="20" t="str">
        <f t="shared" si="2"/>
        <v>GBPSB6L40Y_Quote</v>
      </c>
      <c r="K37" s="20" t="str">
        <f t="shared" si="4"/>
        <v>GBP_YC3MRH_SB3LBASIS40Y</v>
      </c>
      <c r="L37" s="22" t="str">
        <f>_xll.qlSwapRateHelper2(K37,$J37,$C37,Calendar,$F37,$G37,$H37,$L$4,$I37,B37,$L$2,Permanent,,ObjectOverwrite)</f>
        <v>GBP_YC3MRH_SB3LBASIS40Y#0000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6"/>
        <v>3L</v>
      </c>
      <c r="F38" s="8" t="str">
        <f t="shared" si="3"/>
        <v>Semiannual</v>
      </c>
      <c r="G38" s="8" t="s">
        <v>4</v>
      </c>
      <c r="H38" s="8" t="str">
        <f t="shared" si="0"/>
        <v>Actual/365 (Fixed)</v>
      </c>
      <c r="I38" s="21" t="str">
        <f t="shared" si="1"/>
        <v>GBP3L6L50Y_Quote</v>
      </c>
      <c r="J38" s="20" t="str">
        <f t="shared" si="2"/>
        <v>GBPSB6L50Y_Quote</v>
      </c>
      <c r="K38" s="20" t="str">
        <f t="shared" si="4"/>
        <v>GBP_YC3MRH_SB3LBASIS50Y</v>
      </c>
      <c r="L38" s="22" t="str">
        <f>_xll.qlSwapRateHelper2(K38,$J38,$C38,Calendar,$F38,$G38,$H38,$L$4,$I38,B38,$L$2,Permanent,,ObjectOverwrite)</f>
        <v>GBP_YC3MRH_SB3LBASIS50Y#0000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6"/>
        <v>3L</v>
      </c>
      <c r="F39" s="8" t="str">
        <f t="shared" si="3"/>
        <v>Semiannual</v>
      </c>
      <c r="G39" s="8" t="s">
        <v>4</v>
      </c>
      <c r="H39" s="8" t="str">
        <f t="shared" si="0"/>
        <v>Actual/365 (Fixed)</v>
      </c>
      <c r="I39" s="21" t="str">
        <f t="shared" si="1"/>
        <v>GBP3L6L60Y_Quote</v>
      </c>
      <c r="J39" s="20" t="str">
        <f t="shared" si="2"/>
        <v>GBPSB6L60Y_Quote</v>
      </c>
      <c r="K39" s="20" t="str">
        <f t="shared" si="4"/>
        <v>GBP_YC3MRH_SB3LBASIS60Y</v>
      </c>
      <c r="L39" s="22" t="str">
        <f>_xll.qlSwapRateHelper2(K39,$J39,$C39,Calendar,$F39,$G39,$H39,$L$4,$I39,B39,$L$2,Permanent,,ObjectOverwrite)</f>
        <v>GBP_YC3MRH_SB3LBASIS60Y#0000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Currency&amp;"_YC"&amp;$J$2&amp;"RH"</f>
        <v>GBP_YC6MRH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GBP_YC6MRH_SB6LBASIS_Libor6M#0000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6L</v>
      </c>
      <c r="F7" s="8" t="str">
        <f t="shared" ref="F7:F39" si="1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 x14ac:dyDescent="0.2">
      <c r="A8" s="3"/>
      <c r="B8" s="7" t="str">
        <f t="shared" ref="B8:B39" si="2">B7</f>
        <v>0d</v>
      </c>
      <c r="C8" s="7" t="s">
        <v>10</v>
      </c>
      <c r="D8" s="7" t="str">
        <f t="shared" ref="D8:E39" si="3">D7</f>
        <v>SB</v>
      </c>
      <c r="E8" s="7" t="str">
        <f t="shared" si="3"/>
        <v>6L</v>
      </c>
      <c r="F8" s="8" t="str">
        <f t="shared" si="1"/>
        <v>Semiannual</v>
      </c>
      <c r="G8" s="8" t="s">
        <v>4</v>
      </c>
      <c r="H8" s="8" t="str">
        <f t="shared" si="0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 x14ac:dyDescent="0.2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3"/>
        <v>6L</v>
      </c>
      <c r="F9" s="8" t="str">
        <f t="shared" si="1"/>
        <v>Semiannual</v>
      </c>
      <c r="G9" s="8" t="s">
        <v>4</v>
      </c>
      <c r="H9" s="8" t="str">
        <f t="shared" si="0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 x14ac:dyDescent="0.2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3"/>
        <v>6L</v>
      </c>
      <c r="F10" s="8" t="str">
        <f t="shared" si="1"/>
        <v>Semiannual</v>
      </c>
      <c r="G10" s="8" t="s">
        <v>4</v>
      </c>
      <c r="H10" s="8" t="str">
        <f t="shared" si="0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 x14ac:dyDescent="0.25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3"/>
        <v>6L</v>
      </c>
      <c r="F11" s="8" t="str">
        <f t="shared" si="1"/>
        <v>Semiannual</v>
      </c>
      <c r="G11" s="8" t="s">
        <v>4</v>
      </c>
      <c r="H11" s="8" t="str">
        <f t="shared" si="0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 x14ac:dyDescent="0.2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3"/>
        <v>6L</v>
      </c>
      <c r="F12" s="8" t="str">
        <f t="shared" si="1"/>
        <v>Semiannual</v>
      </c>
      <c r="G12" s="8" t="s">
        <v>4</v>
      </c>
      <c r="H12" s="8" t="str">
        <f t="shared" si="0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3"/>
        <v>6L</v>
      </c>
      <c r="F13" s="8" t="str">
        <f t="shared" si="1"/>
        <v>Semiannual</v>
      </c>
      <c r="G13" s="8" t="s">
        <v>4</v>
      </c>
      <c r="H13" s="8" t="str">
        <f t="shared" si="0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 x14ac:dyDescent="0.2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3"/>
        <v>6L</v>
      </c>
      <c r="F14" s="8" t="str">
        <f t="shared" si="1"/>
        <v>Semiannual</v>
      </c>
      <c r="G14" s="8" t="s">
        <v>4</v>
      </c>
      <c r="H14" s="8" t="str">
        <f t="shared" si="0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 x14ac:dyDescent="0.2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3"/>
        <v>6L</v>
      </c>
      <c r="F15" s="8" t="str">
        <f t="shared" si="1"/>
        <v>Semiannual</v>
      </c>
      <c r="G15" s="8" t="s">
        <v>4</v>
      </c>
      <c r="H15" s="8" t="str">
        <f t="shared" si="0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 x14ac:dyDescent="0.2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3"/>
        <v>6L</v>
      </c>
      <c r="F16" s="8" t="str">
        <f t="shared" si="1"/>
        <v>Semiannual</v>
      </c>
      <c r="G16" s="8" t="s">
        <v>4</v>
      </c>
      <c r="H16" s="8" t="str">
        <f t="shared" si="0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 x14ac:dyDescent="0.2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3"/>
        <v>6L</v>
      </c>
      <c r="F17" s="8" t="str">
        <f t="shared" si="1"/>
        <v>Semiannual</v>
      </c>
      <c r="G17" s="8" t="s">
        <v>4</v>
      </c>
      <c r="H17" s="8" t="str">
        <f t="shared" si="0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 x14ac:dyDescent="0.2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3"/>
        <v>6L</v>
      </c>
      <c r="F18" s="8" t="str">
        <f t="shared" si="1"/>
        <v>Semiannual</v>
      </c>
      <c r="G18" s="8" t="s">
        <v>4</v>
      </c>
      <c r="H18" s="8" t="str">
        <f t="shared" si="0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 x14ac:dyDescent="0.2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3"/>
        <v>6L</v>
      </c>
      <c r="F19" s="8" t="str">
        <f t="shared" si="1"/>
        <v>Semiannual</v>
      </c>
      <c r="G19" s="8" t="s">
        <v>4</v>
      </c>
      <c r="H19" s="8" t="str">
        <f t="shared" si="0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 x14ac:dyDescent="0.2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3"/>
        <v>6L</v>
      </c>
      <c r="F20" s="8" t="str">
        <f t="shared" si="1"/>
        <v>Semiannual</v>
      </c>
      <c r="G20" s="8" t="s">
        <v>4</v>
      </c>
      <c r="H20" s="8" t="str">
        <f t="shared" si="0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 x14ac:dyDescent="0.2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3"/>
        <v>6L</v>
      </c>
      <c r="F21" s="8" t="str">
        <f t="shared" si="1"/>
        <v>Semiannual</v>
      </c>
      <c r="G21" s="8" t="s">
        <v>4</v>
      </c>
      <c r="H21" s="8" t="str">
        <f t="shared" si="0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 x14ac:dyDescent="0.2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3"/>
        <v>6L</v>
      </c>
      <c r="F22" s="8" t="str">
        <f t="shared" si="1"/>
        <v>Semiannual</v>
      </c>
      <c r="G22" s="8" t="s">
        <v>4</v>
      </c>
      <c r="H22" s="8" t="str">
        <f t="shared" si="0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 x14ac:dyDescent="0.2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3"/>
        <v>6L</v>
      </c>
      <c r="F23" s="8" t="str">
        <f t="shared" si="1"/>
        <v>Semiannual</v>
      </c>
      <c r="G23" s="8" t="s">
        <v>4</v>
      </c>
      <c r="H23" s="8" t="str">
        <f t="shared" si="0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 x14ac:dyDescent="0.2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3"/>
        <v>6L</v>
      </c>
      <c r="F24" s="8" t="str">
        <f t="shared" si="1"/>
        <v>Semiannual</v>
      </c>
      <c r="G24" s="8" t="s">
        <v>4</v>
      </c>
      <c r="H24" s="8" t="str">
        <f t="shared" si="0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 x14ac:dyDescent="0.2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3"/>
        <v>6L</v>
      </c>
      <c r="F25" s="8" t="str">
        <f t="shared" si="1"/>
        <v>Semiannual</v>
      </c>
      <c r="G25" s="8" t="s">
        <v>4</v>
      </c>
      <c r="H25" s="8" t="str">
        <f t="shared" si="0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 x14ac:dyDescent="0.2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3"/>
        <v>6L</v>
      </c>
      <c r="F26" s="8" t="str">
        <f t="shared" si="1"/>
        <v>Semiannual</v>
      </c>
      <c r="G26" s="8" t="s">
        <v>4</v>
      </c>
      <c r="H26" s="8" t="str">
        <f t="shared" si="0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 x14ac:dyDescent="0.2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3"/>
        <v>6L</v>
      </c>
      <c r="F27" s="8" t="str">
        <f t="shared" si="1"/>
        <v>Semiannual</v>
      </c>
      <c r="G27" s="8" t="s">
        <v>4</v>
      </c>
      <c r="H27" s="8" t="str">
        <f t="shared" si="0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 x14ac:dyDescent="0.2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3"/>
        <v>6L</v>
      </c>
      <c r="F28" s="8" t="str">
        <f t="shared" si="1"/>
        <v>Semiannual</v>
      </c>
      <c r="G28" s="8" t="s">
        <v>4</v>
      </c>
      <c r="H28" s="8" t="str">
        <f t="shared" si="0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 x14ac:dyDescent="0.2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3"/>
        <v>6L</v>
      </c>
      <c r="F29" s="8" t="str">
        <f t="shared" si="1"/>
        <v>Semiannual</v>
      </c>
      <c r="G29" s="8" t="s">
        <v>4</v>
      </c>
      <c r="H29" s="8" t="str">
        <f t="shared" si="0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 x14ac:dyDescent="0.2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3"/>
        <v>6L</v>
      </c>
      <c r="F30" s="8" t="str">
        <f t="shared" si="1"/>
        <v>Semiannual</v>
      </c>
      <c r="G30" s="8" t="s">
        <v>4</v>
      </c>
      <c r="H30" s="8" t="str">
        <f t="shared" si="0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 x14ac:dyDescent="0.2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3"/>
        <v>6L</v>
      </c>
      <c r="F31" s="8" t="str">
        <f t="shared" si="1"/>
        <v>Semiannual</v>
      </c>
      <c r="G31" s="8" t="s">
        <v>4</v>
      </c>
      <c r="H31" s="8" t="str">
        <f t="shared" si="0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 x14ac:dyDescent="0.2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3"/>
        <v>6L</v>
      </c>
      <c r="F32" s="8" t="str">
        <f t="shared" si="1"/>
        <v>Semiannual</v>
      </c>
      <c r="G32" s="8" t="s">
        <v>4</v>
      </c>
      <c r="H32" s="8" t="str">
        <f t="shared" si="0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 x14ac:dyDescent="0.2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3"/>
        <v>6L</v>
      </c>
      <c r="F33" s="8" t="str">
        <f t="shared" si="1"/>
        <v>Semiannual</v>
      </c>
      <c r="G33" s="8" t="s">
        <v>4</v>
      </c>
      <c r="H33" s="8" t="str">
        <f t="shared" si="0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 x14ac:dyDescent="0.2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3"/>
        <v>6L</v>
      </c>
      <c r="F34" s="8" t="str">
        <f t="shared" si="1"/>
        <v>Semiannual</v>
      </c>
      <c r="G34" s="8" t="s">
        <v>4</v>
      </c>
      <c r="H34" s="8" t="str">
        <f t="shared" si="0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 x14ac:dyDescent="0.2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3"/>
        <v>6L</v>
      </c>
      <c r="F35" s="8" t="str">
        <f t="shared" si="1"/>
        <v>Semiannual</v>
      </c>
      <c r="G35" s="8" t="s">
        <v>4</v>
      </c>
      <c r="H35" s="8" t="str">
        <f t="shared" si="0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 x14ac:dyDescent="0.2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3"/>
        <v>6L</v>
      </c>
      <c r="F36" s="8" t="str">
        <f t="shared" si="1"/>
        <v>Semiannual</v>
      </c>
      <c r="G36" s="8" t="s">
        <v>4</v>
      </c>
      <c r="H36" s="8" t="str">
        <f t="shared" si="0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 x14ac:dyDescent="0.2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3"/>
        <v>6L</v>
      </c>
      <c r="F37" s="8" t="str">
        <f t="shared" si="1"/>
        <v>Semiannual</v>
      </c>
      <c r="G37" s="8" t="s">
        <v>4</v>
      </c>
      <c r="H37" s="8" t="str">
        <f t="shared" si="0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 x14ac:dyDescent="0.2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3"/>
        <v>6L</v>
      </c>
      <c r="F38" s="8" t="str">
        <f t="shared" si="1"/>
        <v>Semiannual</v>
      </c>
      <c r="G38" s="8" t="s">
        <v>4</v>
      </c>
      <c r="H38" s="8" t="str">
        <f t="shared" si="0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 x14ac:dyDescent="0.2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3"/>
        <v>6L</v>
      </c>
      <c r="F39" s="8" t="str">
        <f t="shared" si="1"/>
        <v>Semiannual</v>
      </c>
      <c r="G39" s="8" t="s">
        <v>4</v>
      </c>
      <c r="H39" s="8" t="str">
        <f t="shared" si="0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27.7109375" style="45" bestFit="1" customWidth="1"/>
    <col min="12" max="12" width="32.140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Currency&amp;"_YC"&amp;$J$2&amp;"RH"</f>
        <v>GBP_YC1YRH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GBP_YC1YRH_SB12LBASIS_Libor1Y#0000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>
        <v>0</v>
      </c>
      <c r="J6" s="20" t="str">
        <f t="shared" ref="J6:J39" si="1">Currency&amp;$D6&amp;$I$2&amp;$C6&amp;"_S"&amp;$I$2&amp;$E6&amp;"_Quote"</f>
        <v>GBPSB6L1Y_S6L12L_Quote</v>
      </c>
      <c r="K6" s="20" t="str">
        <f>$K$2&amp;"_"&amp;$D6&amp;$E6&amp;"BASIS"&amp;$C6</f>
        <v>GBP_YC1YRH_SB12LBASIS1Y</v>
      </c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12L</v>
      </c>
      <c r="F7" s="8" t="str">
        <f t="shared" ref="F7:F39" si="2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>
        <v>0</v>
      </c>
      <c r="J7" s="20" t="str">
        <f t="shared" si="1"/>
        <v>GBPSB6L2Y_S6L12L_Quote</v>
      </c>
      <c r="K7" s="20" t="str">
        <f t="shared" ref="K7:K39" si="3">$K$2&amp;"_"&amp;$D7&amp;$E7&amp;"BASIS"&amp;$C7</f>
        <v>GBP_YC1YRH_SB12LBASIS2Y</v>
      </c>
      <c r="L7" s="23" t="str">
        <f>_xll.qlSwapRateHelper2(K7,$J7,$C7,Calendar,$F7,$G7,$H7,$L$4,$I7,B7,$L$2,Permanent,,ObjectOverwrite)</f>
        <v>GBP_YC1YRH_SB12LBASIS2Y#0000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 x14ac:dyDescent="0.2">
      <c r="A8" s="3"/>
      <c r="B8" s="7" t="str">
        <f t="shared" ref="B8:B39" si="4">B7</f>
        <v>0d</v>
      </c>
      <c r="C8" s="7" t="s">
        <v>10</v>
      </c>
      <c r="D8" s="7" t="str">
        <f t="shared" ref="D8:E39" si="5">D7</f>
        <v>SB</v>
      </c>
      <c r="E8" s="7" t="str">
        <f t="shared" si="5"/>
        <v>12L</v>
      </c>
      <c r="F8" s="8" t="str">
        <f t="shared" si="2"/>
        <v>Semiannual</v>
      </c>
      <c r="G8" s="8" t="s">
        <v>4</v>
      </c>
      <c r="H8" s="8" t="str">
        <f t="shared" si="0"/>
        <v>Actual/365 (Fixed)</v>
      </c>
      <c r="I8" s="21">
        <v>0</v>
      </c>
      <c r="J8" s="20" t="str">
        <f t="shared" si="1"/>
        <v>GBPSB6L3Y_S6L12L_Quote</v>
      </c>
      <c r="K8" s="20" t="str">
        <f t="shared" si="3"/>
        <v>GBP_YC1YRH_SB12LBASIS3Y</v>
      </c>
      <c r="L8" s="23" t="str">
        <f>_xll.qlSwapRateHelper2(K8,$J8,$C8,Calendar,$F8,$G8,$H8,$L$4,$I8,B8,$L$2,Permanent,,ObjectOverwrite)</f>
        <v>GBP_YC1YRH_SB12LBASIS3Y#0000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 x14ac:dyDescent="0.2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5"/>
        <v>12L</v>
      </c>
      <c r="F9" s="8" t="str">
        <f t="shared" si="2"/>
        <v>Semiannual</v>
      </c>
      <c r="G9" s="8" t="s">
        <v>4</v>
      </c>
      <c r="H9" s="8" t="str">
        <f t="shared" si="0"/>
        <v>Actual/365 (Fixed)</v>
      </c>
      <c r="I9" s="21">
        <v>0</v>
      </c>
      <c r="J9" s="20" t="str">
        <f t="shared" si="1"/>
        <v>GBPSB6L4Y_S6L12L_Quote</v>
      </c>
      <c r="K9" s="20" t="str">
        <f t="shared" si="3"/>
        <v>GBP_YC1YRH_SB12LBASIS4Y</v>
      </c>
      <c r="L9" s="23" t="str">
        <f>_xll.qlSwapRateHelper2(K9,$J9,$C9,Calendar,$F9,$G9,$H9,$L$4,$I9,B9,$L$2,Permanent,,ObjectOverwrite)</f>
        <v>GBP_YC1YRH_SB12LBASIS4Y#0000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 x14ac:dyDescent="0.2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5"/>
        <v>12L</v>
      </c>
      <c r="F10" s="8" t="str">
        <f t="shared" si="2"/>
        <v>Semiannual</v>
      </c>
      <c r="G10" s="8" t="s">
        <v>4</v>
      </c>
      <c r="H10" s="8" t="str">
        <f t="shared" si="0"/>
        <v>Actual/365 (Fixed)</v>
      </c>
      <c r="I10" s="21">
        <v>0</v>
      </c>
      <c r="J10" s="20" t="str">
        <f t="shared" si="1"/>
        <v>GBPSB6L5Y_S6L12L_Quote</v>
      </c>
      <c r="K10" s="20" t="str">
        <f t="shared" si="3"/>
        <v>GBP_YC1YRH_SB12LBASIS5Y</v>
      </c>
      <c r="L10" s="23" t="str">
        <f>_xll.qlSwapRateHelper2(K10,$J10,$C10,Calendar,$F10,$G10,$H10,$L$4,$I10,B10,$L$2,Permanent,,ObjectOverwrite)</f>
        <v>GBP_YC1YRH_SB12LBASIS5Y#0000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 x14ac:dyDescent="0.25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5"/>
        <v>12L</v>
      </c>
      <c r="F11" s="8" t="str">
        <f t="shared" si="2"/>
        <v>Semiannual</v>
      </c>
      <c r="G11" s="8" t="s">
        <v>4</v>
      </c>
      <c r="H11" s="8" t="str">
        <f t="shared" si="0"/>
        <v>Actual/365 (Fixed)</v>
      </c>
      <c r="I11" s="21">
        <v>0</v>
      </c>
      <c r="J11" s="20" t="str">
        <f t="shared" si="1"/>
        <v>GBPSB6L6Y_S6L12L_Quote</v>
      </c>
      <c r="K11" s="20" t="str">
        <f t="shared" si="3"/>
        <v>GBP_YC1YRH_SB12LBASIS6Y</v>
      </c>
      <c r="L11" s="23" t="str">
        <f>_xll.qlSwapRateHelper2(K11,$J11,$C11,Calendar,$F11,$G11,$H11,$L$4,$I11,B11,$L$2,Permanent,,ObjectOverwrite)</f>
        <v>GBP_YC1YRH_SB12LBASIS6Y#0000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 x14ac:dyDescent="0.2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5"/>
        <v>12L</v>
      </c>
      <c r="F12" s="8" t="str">
        <f t="shared" si="2"/>
        <v>Semiannual</v>
      </c>
      <c r="G12" s="8" t="s">
        <v>4</v>
      </c>
      <c r="H12" s="8" t="str">
        <f t="shared" si="0"/>
        <v>Actual/365 (Fixed)</v>
      </c>
      <c r="I12" s="21">
        <v>0</v>
      </c>
      <c r="J12" s="20" t="str">
        <f t="shared" si="1"/>
        <v>GBPSB6L7Y_S6L12L_Quote</v>
      </c>
      <c r="K12" s="20" t="str">
        <f t="shared" si="3"/>
        <v>GBP_YC1YRH_SB12LBASIS7Y</v>
      </c>
      <c r="L12" s="23" t="str">
        <f>_xll.qlSwapRateHelper2(K12,$J12,$C12,Calendar,$F12,$G12,$H12,$L$4,$I12,B12,$L$2,Permanent,,ObjectOverwrite)</f>
        <v>GBP_YC1YRH_SB12LBASIS7Y#0000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5"/>
        <v>12L</v>
      </c>
      <c r="F13" s="8" t="str">
        <f t="shared" si="2"/>
        <v>Semiannual</v>
      </c>
      <c r="G13" s="8" t="s">
        <v>4</v>
      </c>
      <c r="H13" s="8" t="str">
        <f t="shared" si="0"/>
        <v>Actual/365 (Fixed)</v>
      </c>
      <c r="I13" s="21">
        <v>0</v>
      </c>
      <c r="J13" s="20" t="str">
        <f t="shared" si="1"/>
        <v>GBPSB6L8Y_S6L12L_Quote</v>
      </c>
      <c r="K13" s="20" t="str">
        <f t="shared" si="3"/>
        <v>GBP_YC1YRH_SB12LBASIS8Y</v>
      </c>
      <c r="L13" s="23" t="str">
        <f>_xll.qlSwapRateHelper2(K13,$J13,$C13,Calendar,$F13,$G13,$H13,$L$4,$I13,B13,$L$2,Permanent,,ObjectOverwrite)</f>
        <v>GBP_YC1YRH_SB12LBASIS8Y#0000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5"/>
        <v>12L</v>
      </c>
      <c r="F14" s="8" t="str">
        <f t="shared" si="2"/>
        <v>Semiannual</v>
      </c>
      <c r="G14" s="8" t="s">
        <v>4</v>
      </c>
      <c r="H14" s="8" t="str">
        <f t="shared" si="0"/>
        <v>Actual/365 (Fixed)</v>
      </c>
      <c r="I14" s="21">
        <v>0</v>
      </c>
      <c r="J14" s="20" t="str">
        <f t="shared" si="1"/>
        <v>GBPSB6L9Y_S6L12L_Quote</v>
      </c>
      <c r="K14" s="20" t="str">
        <f t="shared" si="3"/>
        <v>GBP_YC1YRH_SB12LBASIS9Y</v>
      </c>
      <c r="L14" s="23" t="str">
        <f>_xll.qlSwapRateHelper2(K14,$J14,$C14,Calendar,$F14,$G14,$H14,$L$4,$I14,B14,$L$2,Permanent,,ObjectOverwrite)</f>
        <v>GBP_YC1YRH_SB12LBASIS9Y#0000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5"/>
        <v>12L</v>
      </c>
      <c r="F15" s="8" t="str">
        <f t="shared" si="2"/>
        <v>Semiannual</v>
      </c>
      <c r="G15" s="8" t="s">
        <v>4</v>
      </c>
      <c r="H15" s="8" t="str">
        <f t="shared" si="0"/>
        <v>Actual/365 (Fixed)</v>
      </c>
      <c r="I15" s="21">
        <v>0</v>
      </c>
      <c r="J15" s="20" t="str">
        <f t="shared" si="1"/>
        <v>GBPSB6L10Y_S6L12L_Quote</v>
      </c>
      <c r="K15" s="20" t="str">
        <f t="shared" si="3"/>
        <v>GBP_YC1YRH_SB12LBASIS10Y</v>
      </c>
      <c r="L15" s="23" t="str">
        <f>_xll.qlSwapRateHelper2(K15,$J15,$C15,Calendar,$F15,$G15,$H15,$L$4,$I15,B15,$L$2,Permanent,,ObjectOverwrite)</f>
        <v>GBP_YC1YRH_SB12LBASIS10Y#0000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5"/>
        <v>12L</v>
      </c>
      <c r="F16" s="8" t="str">
        <f t="shared" si="2"/>
        <v>Semiannual</v>
      </c>
      <c r="G16" s="8" t="s">
        <v>4</v>
      </c>
      <c r="H16" s="8" t="str">
        <f t="shared" si="0"/>
        <v>Actual/365 (Fixed)</v>
      </c>
      <c r="I16" s="21">
        <v>0</v>
      </c>
      <c r="J16" s="20" t="str">
        <f t="shared" si="1"/>
        <v>GBPSB6L11Y_S6L12L_Quote</v>
      </c>
      <c r="K16" s="20" t="str">
        <f t="shared" si="3"/>
        <v>GBP_YC1YRH_SB12LBASIS11Y</v>
      </c>
      <c r="L16" s="23" t="str">
        <f>_xll.qlSwapRateHelper2(K16,$J16,$C16,Calendar,$F16,$G16,$H16,$L$4,$I16,B16,$L$2,Permanent,,ObjectOverwrite)</f>
        <v>GBP_YC1YRH_SB12LBASIS11Y#0000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5"/>
        <v>12L</v>
      </c>
      <c r="F17" s="8" t="str">
        <f t="shared" si="2"/>
        <v>Semiannual</v>
      </c>
      <c r="G17" s="8" t="s">
        <v>4</v>
      </c>
      <c r="H17" s="8" t="str">
        <f t="shared" si="0"/>
        <v>Actual/365 (Fixed)</v>
      </c>
      <c r="I17" s="21">
        <v>0</v>
      </c>
      <c r="J17" s="20" t="str">
        <f t="shared" si="1"/>
        <v>GBPSB6L12Y_S6L12L_Quote</v>
      </c>
      <c r="K17" s="20" t="str">
        <f t="shared" si="3"/>
        <v>GBP_YC1YRH_SB12LBASIS12Y</v>
      </c>
      <c r="L17" s="23" t="str">
        <f>_xll.qlSwapRateHelper2(K17,$J17,$C17,Calendar,$F17,$G17,$H17,$L$4,$I17,B17,$L$2,Permanent,,ObjectOverwrite)</f>
        <v>GBP_YC1YRH_SB12LBASIS12Y#0000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5"/>
        <v>12L</v>
      </c>
      <c r="F18" s="8" t="str">
        <f t="shared" si="2"/>
        <v>Semiannual</v>
      </c>
      <c r="G18" s="8" t="s">
        <v>4</v>
      </c>
      <c r="H18" s="8" t="str">
        <f t="shared" si="0"/>
        <v>Actual/365 (Fixed)</v>
      </c>
      <c r="I18" s="21">
        <v>0</v>
      </c>
      <c r="J18" s="20" t="str">
        <f t="shared" si="1"/>
        <v>GBPSB6L13Y_S6L12L_Quote</v>
      </c>
      <c r="K18" s="20" t="str">
        <f t="shared" si="3"/>
        <v>GBP_YC1YRH_SB12LBASIS13Y</v>
      </c>
      <c r="L18" s="23" t="str">
        <f>_xll.qlSwapRateHelper2(K18,$J18,$C18,Calendar,$F18,$G18,$H18,$L$4,$I18,B18,$L$2,Permanent,,ObjectOverwrite)</f>
        <v>GBP_YC1YRH_SB12LBASIS13Y#0000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5"/>
        <v>12L</v>
      </c>
      <c r="F19" s="8" t="str">
        <f t="shared" si="2"/>
        <v>Semiannual</v>
      </c>
      <c r="G19" s="8" t="s">
        <v>4</v>
      </c>
      <c r="H19" s="8" t="str">
        <f t="shared" si="0"/>
        <v>Actual/365 (Fixed)</v>
      </c>
      <c r="I19" s="21">
        <v>0</v>
      </c>
      <c r="J19" s="20" t="str">
        <f t="shared" si="1"/>
        <v>GBPSB6L14Y_S6L12L_Quote</v>
      </c>
      <c r="K19" s="20" t="str">
        <f t="shared" si="3"/>
        <v>GBP_YC1YRH_SB12LBASIS14Y</v>
      </c>
      <c r="L19" s="23" t="str">
        <f>_xll.qlSwapRateHelper2(K19,$J19,$C19,Calendar,$F19,$G19,$H19,$L$4,$I19,B19,$L$2,Permanent,,ObjectOverwrite)</f>
        <v>GBP_YC1YRH_SB12LBASIS14Y#0000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5"/>
        <v>12L</v>
      </c>
      <c r="F20" s="8" t="str">
        <f t="shared" si="2"/>
        <v>Semiannual</v>
      </c>
      <c r="G20" s="8" t="s">
        <v>4</v>
      </c>
      <c r="H20" s="8" t="str">
        <f t="shared" si="0"/>
        <v>Actual/365 (Fixed)</v>
      </c>
      <c r="I20" s="21">
        <v>0</v>
      </c>
      <c r="J20" s="20" t="str">
        <f t="shared" si="1"/>
        <v>GBPSB6L15Y_S6L12L_Quote</v>
      </c>
      <c r="K20" s="20" t="str">
        <f t="shared" si="3"/>
        <v>GBP_YC1YRH_SB12LBASIS15Y</v>
      </c>
      <c r="L20" s="23" t="str">
        <f>_xll.qlSwapRateHelper2(K20,$J20,$C20,Calendar,$F20,$G20,$H20,$L$4,$I20,B20,$L$2,Permanent,,ObjectOverwrite)</f>
        <v>GBP_YC1YRH_SB12LBASIS15Y#0000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5"/>
        <v>12L</v>
      </c>
      <c r="F21" s="8" t="str">
        <f t="shared" si="2"/>
        <v>Semiannual</v>
      </c>
      <c r="G21" s="8" t="s">
        <v>4</v>
      </c>
      <c r="H21" s="8" t="str">
        <f t="shared" si="0"/>
        <v>Actual/365 (Fixed)</v>
      </c>
      <c r="I21" s="21">
        <v>0</v>
      </c>
      <c r="J21" s="20" t="str">
        <f t="shared" si="1"/>
        <v>GBPSB6L16Y_S6L12L_Quote</v>
      </c>
      <c r="K21" s="20" t="str">
        <f t="shared" si="3"/>
        <v>GBP_YC1YRH_SB12LBASIS16Y</v>
      </c>
      <c r="L21" s="23" t="str">
        <f>_xll.qlSwapRateHelper2(K21,$J21,$C21,Calendar,$F21,$G21,$H21,$L$4,$I21,B21,$L$2,Permanent,,ObjectOverwrite)</f>
        <v>GBP_YC1YRH_SB12LBASIS16Y#0000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5"/>
        <v>12L</v>
      </c>
      <c r="F22" s="8" t="str">
        <f t="shared" si="2"/>
        <v>Semiannual</v>
      </c>
      <c r="G22" s="8" t="s">
        <v>4</v>
      </c>
      <c r="H22" s="8" t="str">
        <f t="shared" si="0"/>
        <v>Actual/365 (Fixed)</v>
      </c>
      <c r="I22" s="21">
        <v>0</v>
      </c>
      <c r="J22" s="20" t="str">
        <f t="shared" si="1"/>
        <v>GBPSB6L17Y_S6L12L_Quote</v>
      </c>
      <c r="K22" s="20" t="str">
        <f t="shared" si="3"/>
        <v>GBP_YC1YRH_SB12LBASIS17Y</v>
      </c>
      <c r="L22" s="23" t="str">
        <f>_xll.qlSwapRateHelper2(K22,$J22,$C22,Calendar,$F22,$G22,$H22,$L$4,$I22,B22,$L$2,Permanent,,ObjectOverwrite)</f>
        <v>GBP_YC1YRH_SB12LBASIS17Y#0000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5"/>
        <v>12L</v>
      </c>
      <c r="F23" s="8" t="str">
        <f t="shared" si="2"/>
        <v>Semiannual</v>
      </c>
      <c r="G23" s="8" t="s">
        <v>4</v>
      </c>
      <c r="H23" s="8" t="str">
        <f t="shared" si="0"/>
        <v>Actual/365 (Fixed)</v>
      </c>
      <c r="I23" s="21">
        <v>0</v>
      </c>
      <c r="J23" s="20" t="str">
        <f t="shared" si="1"/>
        <v>GBPSB6L18Y_S6L12L_Quote</v>
      </c>
      <c r="K23" s="20" t="str">
        <f t="shared" si="3"/>
        <v>GBP_YC1YRH_SB12LBASIS18Y</v>
      </c>
      <c r="L23" s="23" t="str">
        <f>_xll.qlSwapRateHelper2(K23,$J23,$C23,Calendar,$F23,$G23,$H23,$L$4,$I23,B23,$L$2,Permanent,,ObjectOverwrite)</f>
        <v>GBP_YC1YRH_SB12LBASIS18Y#0000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5"/>
        <v>12L</v>
      </c>
      <c r="F24" s="8" t="str">
        <f t="shared" si="2"/>
        <v>Semiannual</v>
      </c>
      <c r="G24" s="8" t="s">
        <v>4</v>
      </c>
      <c r="H24" s="8" t="str">
        <f t="shared" si="0"/>
        <v>Actual/365 (Fixed)</v>
      </c>
      <c r="I24" s="21">
        <v>0</v>
      </c>
      <c r="J24" s="20" t="str">
        <f t="shared" si="1"/>
        <v>GBPSB6L19Y_S6L12L_Quote</v>
      </c>
      <c r="K24" s="20" t="str">
        <f t="shared" si="3"/>
        <v>GBP_YC1YRH_SB12LBASIS19Y</v>
      </c>
      <c r="L24" s="23" t="str">
        <f>_xll.qlSwapRateHelper2(K24,$J24,$C24,Calendar,$F24,$G24,$H24,$L$4,$I24,B24,$L$2,Permanent,,ObjectOverwrite)</f>
        <v>GBP_YC1YRH_SB12LBASIS19Y#0000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5"/>
        <v>12L</v>
      </c>
      <c r="F25" s="8" t="str">
        <f t="shared" si="2"/>
        <v>Semiannual</v>
      </c>
      <c r="G25" s="8" t="s">
        <v>4</v>
      </c>
      <c r="H25" s="8" t="str">
        <f t="shared" si="0"/>
        <v>Actual/365 (Fixed)</v>
      </c>
      <c r="I25" s="21">
        <v>0</v>
      </c>
      <c r="J25" s="20" t="str">
        <f t="shared" si="1"/>
        <v>GBPSB6L20Y_S6L12L_Quote</v>
      </c>
      <c r="K25" s="20" t="str">
        <f t="shared" si="3"/>
        <v>GBP_YC1YRH_SB12LBASIS20Y</v>
      </c>
      <c r="L25" s="23" t="str">
        <f>_xll.qlSwapRateHelper2(K25,$J25,$C25,Calendar,$F25,$G25,$H25,$L$4,$I25,B25,$L$2,Permanent,,ObjectOverwrite)</f>
        <v>GBP_YC1YRH_SB12LBASIS20Y#0000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5"/>
        <v>12L</v>
      </c>
      <c r="F26" s="8" t="str">
        <f t="shared" si="2"/>
        <v>Semiannual</v>
      </c>
      <c r="G26" s="8" t="s">
        <v>4</v>
      </c>
      <c r="H26" s="8" t="str">
        <f t="shared" si="0"/>
        <v>Actual/365 (Fixed)</v>
      </c>
      <c r="I26" s="21">
        <v>0</v>
      </c>
      <c r="J26" s="20" t="str">
        <f t="shared" si="1"/>
        <v>GBPSB6L21Y_S6L12L_Quote</v>
      </c>
      <c r="K26" s="20" t="str">
        <f t="shared" si="3"/>
        <v>GBP_YC1YRH_SB12LBASIS21Y</v>
      </c>
      <c r="L26" s="23" t="str">
        <f>_xll.qlSwapRateHelper2(K26,$J26,$C26,Calendar,$F26,$G26,$H26,$L$4,$I26,B26,$L$2,Permanent,,ObjectOverwrite)</f>
        <v>GBP_YC1YRH_SB12LBASIS21Y#0000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5"/>
        <v>12L</v>
      </c>
      <c r="F27" s="8" t="str">
        <f t="shared" si="2"/>
        <v>Semiannual</v>
      </c>
      <c r="G27" s="8" t="s">
        <v>4</v>
      </c>
      <c r="H27" s="8" t="str">
        <f t="shared" si="0"/>
        <v>Actual/365 (Fixed)</v>
      </c>
      <c r="I27" s="21">
        <v>0</v>
      </c>
      <c r="J27" s="20" t="str">
        <f t="shared" si="1"/>
        <v>GBPSB6L22Y_S6L12L_Quote</v>
      </c>
      <c r="K27" s="20" t="str">
        <f t="shared" si="3"/>
        <v>GBP_YC1YRH_SB12LBASIS22Y</v>
      </c>
      <c r="L27" s="23" t="str">
        <f>_xll.qlSwapRateHelper2(K27,$J27,$C27,Calendar,$F27,$G27,$H27,$L$4,$I27,B27,$L$2,Permanent,,ObjectOverwrite)</f>
        <v>GBP_YC1YRH_SB12LBASIS22Y#0000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5"/>
        <v>12L</v>
      </c>
      <c r="F28" s="8" t="str">
        <f t="shared" si="2"/>
        <v>Semiannual</v>
      </c>
      <c r="G28" s="8" t="s">
        <v>4</v>
      </c>
      <c r="H28" s="8" t="str">
        <f t="shared" si="0"/>
        <v>Actual/365 (Fixed)</v>
      </c>
      <c r="I28" s="21">
        <v>0</v>
      </c>
      <c r="J28" s="20" t="str">
        <f t="shared" si="1"/>
        <v>GBPSB6L23Y_S6L12L_Quote</v>
      </c>
      <c r="K28" s="20" t="str">
        <f t="shared" si="3"/>
        <v>GBP_YC1YRH_SB12LBASIS23Y</v>
      </c>
      <c r="L28" s="23" t="str">
        <f>_xll.qlSwapRateHelper2(K28,$J28,$C28,Calendar,$F28,$G28,$H28,$L$4,$I28,B28,$L$2,Permanent,,ObjectOverwrite)</f>
        <v>GBP_YC1YRH_SB12LBASIS23Y#0000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5"/>
        <v>12L</v>
      </c>
      <c r="F29" s="8" t="str">
        <f t="shared" si="2"/>
        <v>Semiannual</v>
      </c>
      <c r="G29" s="8" t="s">
        <v>4</v>
      </c>
      <c r="H29" s="8" t="str">
        <f t="shared" si="0"/>
        <v>Actual/365 (Fixed)</v>
      </c>
      <c r="I29" s="21">
        <v>0</v>
      </c>
      <c r="J29" s="20" t="str">
        <f t="shared" si="1"/>
        <v>GBPSB6L24Y_S6L12L_Quote</v>
      </c>
      <c r="K29" s="20" t="str">
        <f t="shared" si="3"/>
        <v>GBP_YC1YRH_SB12LBASIS24Y</v>
      </c>
      <c r="L29" s="23" t="str">
        <f>_xll.qlSwapRateHelper2(K29,$J29,$C29,Calendar,$F29,$G29,$H29,$L$4,$I29,B29,$L$2,Permanent,,ObjectOverwrite)</f>
        <v>GBP_YC1YRH_SB12LBASIS24Y#0000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5"/>
        <v>12L</v>
      </c>
      <c r="F30" s="8" t="str">
        <f t="shared" si="2"/>
        <v>Semiannual</v>
      </c>
      <c r="G30" s="8" t="s">
        <v>4</v>
      </c>
      <c r="H30" s="8" t="str">
        <f t="shared" si="0"/>
        <v>Actual/365 (Fixed)</v>
      </c>
      <c r="I30" s="21">
        <v>0</v>
      </c>
      <c r="J30" s="20" t="str">
        <f t="shared" si="1"/>
        <v>GBPSB6L25Y_S6L12L_Quote</v>
      </c>
      <c r="K30" s="20" t="str">
        <f t="shared" si="3"/>
        <v>GBP_YC1YRH_SB12LBASIS25Y</v>
      </c>
      <c r="L30" s="23" t="str">
        <f>_xll.qlSwapRateHelper2(K30,$J30,$C30,Calendar,$F30,$G30,$H30,$L$4,$I30,B30,$L$2,Permanent,,ObjectOverwrite)</f>
        <v>GBP_YC1YRH_SB12LBASIS25Y#0000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5"/>
        <v>12L</v>
      </c>
      <c r="F31" s="8" t="str">
        <f t="shared" si="2"/>
        <v>Semiannual</v>
      </c>
      <c r="G31" s="8" t="s">
        <v>4</v>
      </c>
      <c r="H31" s="8" t="str">
        <f t="shared" si="0"/>
        <v>Actual/365 (Fixed)</v>
      </c>
      <c r="I31" s="21">
        <v>0</v>
      </c>
      <c r="J31" s="20" t="str">
        <f t="shared" si="1"/>
        <v>GBPSB6L26Y_S6L12L_Quote</v>
      </c>
      <c r="K31" s="20" t="str">
        <f t="shared" si="3"/>
        <v>GBP_YC1YRH_SB12LBASIS26Y</v>
      </c>
      <c r="L31" s="23" t="str">
        <f>_xll.qlSwapRateHelper2(K31,$J31,$C31,Calendar,$F31,$G31,$H31,$L$4,$I31,B31,$L$2,Permanent,,ObjectOverwrite)</f>
        <v>GBP_YC1YRH_SB12LBASIS26Y#0000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5"/>
        <v>12L</v>
      </c>
      <c r="F32" s="8" t="str">
        <f t="shared" si="2"/>
        <v>Semiannual</v>
      </c>
      <c r="G32" s="8" t="s">
        <v>4</v>
      </c>
      <c r="H32" s="8" t="str">
        <f t="shared" si="0"/>
        <v>Actual/365 (Fixed)</v>
      </c>
      <c r="I32" s="21">
        <v>0</v>
      </c>
      <c r="J32" s="20" t="str">
        <f t="shared" si="1"/>
        <v>GBPSB6L27Y_S6L12L_Quote</v>
      </c>
      <c r="K32" s="20" t="str">
        <f t="shared" si="3"/>
        <v>GBP_YC1YRH_SB12LBASIS27Y</v>
      </c>
      <c r="L32" s="23" t="str">
        <f>_xll.qlSwapRateHelper2(K32,$J32,$C32,Calendar,$F32,$G32,$H32,$L$4,$I32,B32,$L$2,Permanent,,ObjectOverwrite)</f>
        <v>GBP_YC1YRH_SB12LBASIS27Y#0000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5"/>
        <v>12L</v>
      </c>
      <c r="F33" s="8" t="str">
        <f t="shared" si="2"/>
        <v>Semiannual</v>
      </c>
      <c r="G33" s="8" t="s">
        <v>4</v>
      </c>
      <c r="H33" s="8" t="str">
        <f t="shared" si="0"/>
        <v>Actual/365 (Fixed)</v>
      </c>
      <c r="I33" s="21">
        <v>0</v>
      </c>
      <c r="J33" s="20" t="str">
        <f t="shared" si="1"/>
        <v>GBPSB6L28Y_S6L12L_Quote</v>
      </c>
      <c r="K33" s="20" t="str">
        <f t="shared" si="3"/>
        <v>GBP_YC1YRH_SB12LBASIS28Y</v>
      </c>
      <c r="L33" s="23" t="str">
        <f>_xll.qlSwapRateHelper2(K33,$J33,$C33,Calendar,$F33,$G33,$H33,$L$4,$I33,B33,$L$2,Permanent,,ObjectOverwrite)</f>
        <v>GBP_YC1YRH_SB12LBASIS28Y#0000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5"/>
        <v>12L</v>
      </c>
      <c r="F34" s="8" t="str">
        <f t="shared" si="2"/>
        <v>Semiannual</v>
      </c>
      <c r="G34" s="8" t="s">
        <v>4</v>
      </c>
      <c r="H34" s="8" t="str">
        <f t="shared" si="0"/>
        <v>Actual/365 (Fixed)</v>
      </c>
      <c r="I34" s="21">
        <v>0</v>
      </c>
      <c r="J34" s="20" t="str">
        <f t="shared" si="1"/>
        <v>GBPSB6L29Y_S6L12L_Quote</v>
      </c>
      <c r="K34" s="20" t="str">
        <f t="shared" si="3"/>
        <v>GBP_YC1YRH_SB12LBASIS29Y</v>
      </c>
      <c r="L34" s="23" t="str">
        <f>_xll.qlSwapRateHelper2(K34,$J34,$C34,Calendar,$F34,$G34,$H34,$L$4,$I34,B34,$L$2,Permanent,,ObjectOverwrite)</f>
        <v>GBP_YC1YRH_SB12LBASIS29Y#0000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5"/>
        <v>12L</v>
      </c>
      <c r="F35" s="8" t="str">
        <f t="shared" si="2"/>
        <v>Semiannual</v>
      </c>
      <c r="G35" s="8" t="s">
        <v>4</v>
      </c>
      <c r="H35" s="8" t="str">
        <f t="shared" si="0"/>
        <v>Actual/365 (Fixed)</v>
      </c>
      <c r="I35" s="21">
        <v>0</v>
      </c>
      <c r="J35" s="20" t="str">
        <f t="shared" si="1"/>
        <v>GBPSB6L30Y_S6L12L_Quote</v>
      </c>
      <c r="K35" s="20" t="str">
        <f t="shared" si="3"/>
        <v>GBP_YC1YRH_SB12LBASIS30Y</v>
      </c>
      <c r="L35" s="23" t="str">
        <f>_xll.qlSwapRateHelper2(K35,$J35,$C35,Calendar,$F35,$G35,$H35,$L$4,$I35,B35,$L$2,Permanent,,ObjectOverwrite)</f>
        <v>GBP_YC1YRH_SB12LBASIS30Y#0000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5"/>
        <v>12L</v>
      </c>
      <c r="F36" s="8" t="str">
        <f t="shared" si="2"/>
        <v>Semiannual</v>
      </c>
      <c r="G36" s="8" t="s">
        <v>4</v>
      </c>
      <c r="H36" s="8" t="str">
        <f t="shared" si="0"/>
        <v>Actual/365 (Fixed)</v>
      </c>
      <c r="I36" s="21">
        <v>0</v>
      </c>
      <c r="J36" s="20" t="str">
        <f t="shared" si="1"/>
        <v>GBPSB6L35Y_S6L12L_Quote</v>
      </c>
      <c r="K36" s="20" t="str">
        <f t="shared" si="3"/>
        <v>GBP_YC1YRH_SB12LBASIS35Y</v>
      </c>
      <c r="L36" s="23" t="str">
        <f>_xll.qlSwapRateHelper2(K36,$J36,$C36,Calendar,$F36,$G36,$H36,$L$4,$I36,B36,$L$2,Permanent,,ObjectOverwrite)</f>
        <v>GBP_YC1YRH_SB12LBASIS35Y#0000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5"/>
        <v>12L</v>
      </c>
      <c r="F37" s="8" t="str">
        <f t="shared" si="2"/>
        <v>Semiannual</v>
      </c>
      <c r="G37" s="8" t="s">
        <v>4</v>
      </c>
      <c r="H37" s="8" t="str">
        <f t="shared" si="0"/>
        <v>Actual/365 (Fixed)</v>
      </c>
      <c r="I37" s="21">
        <v>0</v>
      </c>
      <c r="J37" s="20" t="str">
        <f t="shared" si="1"/>
        <v>GBPSB6L40Y_S6L12L_Quote</v>
      </c>
      <c r="K37" s="20" t="str">
        <f t="shared" si="3"/>
        <v>GBP_YC1YRH_SB12LBASIS40Y</v>
      </c>
      <c r="L37" s="23" t="str">
        <f>_xll.qlSwapRateHelper2(K37,$J37,$C37,Calendar,$F37,$G37,$H37,$L$4,$I37,B37,$L$2,Permanent,,ObjectOverwrite)</f>
        <v>GBP_YC1YRH_SB12LBASIS40Y#0000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5"/>
        <v>12L</v>
      </c>
      <c r="F38" s="8" t="str">
        <f t="shared" si="2"/>
        <v>Semiannual</v>
      </c>
      <c r="G38" s="8" t="s">
        <v>4</v>
      </c>
      <c r="H38" s="8" t="str">
        <f t="shared" si="0"/>
        <v>Actual/365 (Fixed)</v>
      </c>
      <c r="I38" s="21">
        <v>0</v>
      </c>
      <c r="J38" s="20" t="str">
        <f t="shared" si="1"/>
        <v>GBPSB6L50Y_S6L12L_Quote</v>
      </c>
      <c r="K38" s="20" t="str">
        <f t="shared" si="3"/>
        <v>GBP_YC1YRH_SB12LBASIS50Y</v>
      </c>
      <c r="L38" s="23" t="str">
        <f>_xll.qlSwapRateHelper2(K38,$J38,$C38,Calendar,$F38,$G38,$H38,$L$4,$I38,B38,$L$2,Permanent,,ObjectOverwrite)</f>
        <v>GBP_YC1YRH_SB12LBASIS50Y#0000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5"/>
        <v>12L</v>
      </c>
      <c r="F39" s="8" t="str">
        <f t="shared" si="2"/>
        <v>Semiannual</v>
      </c>
      <c r="G39" s="8" t="s">
        <v>4</v>
      </c>
      <c r="H39" s="8" t="str">
        <f t="shared" si="0"/>
        <v>Actual/365 (Fixed)</v>
      </c>
      <c r="I39" s="21">
        <v>0</v>
      </c>
      <c r="J39" s="20" t="str">
        <f t="shared" si="1"/>
        <v>GBPSB6L60Y_S6L12L_Quote</v>
      </c>
      <c r="K39" s="20" t="str">
        <f t="shared" si="3"/>
        <v>GBP_YC1YRH_SB12LBASIS60Y</v>
      </c>
      <c r="L39" s="23" t="str">
        <f>_xll.qlSwapRateHelper2(K39,$J39,$C39,Calendar,$F39,$G39,$H39,$L$4,$I39,B39,$L$2,Permanent,,ObjectOverwrite)</f>
        <v>GBP_YC1YRH_SB12LBASIS60Y#0000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9.7109375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Currency&amp;"_YC"&amp;$J$2&amp;"-MxRH"</f>
        <v>GBP_YC1M-MxRH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GBP_YC1M-MxRH_SwapsFromBasis.xml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GBP_YC1M-MxRH_SB1LBASIS_Libor1M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GBP_YC1M-MxRH_SB1LBASIS_Libor1M#0000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GBP_YC1M-MxRH_SB1LBASIS1Y</v>
      </c>
      <c r="L6" s="22" t="str">
        <f>_xll.qlSwapRateHelper2(K6,$J6,$C6,Calendar,$F6,$G6,$H6,$L$4,$I6,B6,$L$2,Permanent,,ObjectOverwrite)</f>
        <v>GBP_YC1M-MxRH_SB1LBASIS1Y#0000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GBP_YC1M-MxRH_SB1LBASIS2Y</v>
      </c>
      <c r="L7" s="22" t="str">
        <f>_xll.qlSwapRateHelper2(K7,$J7,$C7,Calendar,$F7,$G7,$H7,$L$4,$I7,B7,$L$2,Permanent,,ObjectOverwrite)</f>
        <v>GBP_YC1M-MxRH_SB1LBASIS2Y#0000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 x14ac:dyDescent="0.2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GBP_YC1M-MxRH_SB1LBASIS3Y</v>
      </c>
      <c r="L8" s="22" t="str">
        <f>_xll.qlSwapRateHelper2(K8,$J8,$C8,Calendar,$F8,$G8,$H8,$L$4,$I8,B8,$L$2,Permanent,,ObjectOverwrite)</f>
        <v>GBP_YC1M-MxRH_SB1LBASIS3Y#0000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GBP_YC1M-MxRH_SB1LBASIS4Y</v>
      </c>
      <c r="L9" s="22" t="str">
        <f>_xll.qlSwapRateHelper2(K9,$J9,$C9,Calendar,$F9,$G9,$H9,$L$4,$I9,B9,$L$2,Permanent,,ObjectOverwrite)</f>
        <v>GBP_YC1M-MxRH_SB1LBASIS4Y#0000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GBP_YC1M-MxRH_SB1LBASIS5Y</v>
      </c>
      <c r="L10" s="22" t="str">
        <f>_xll.qlSwapRateHelper2(K10,$J10,$C10,Calendar,$F10,$G10,$H10,$L$4,$I10,B10,$L$2,Permanent,,ObjectOverwrite)</f>
        <v>GBP_YC1M-MxRH_SB1LBASIS5Y#0000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GBP_YC1M-MxRH_SB1LBASIS6Y</v>
      </c>
      <c r="L11" s="22" t="str">
        <f>_xll.qlSwapRateHelper2(K11,$J11,$C11,Calendar,$F11,$G11,$H11,$L$4,$I11,B11,$L$2,Permanent,,ObjectOverwrite)</f>
        <v>GBP_YC1M-MxRH_SB1LBASIS6Y#0000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GBP_YC1M-MxRH_SB1LBASIS7Y</v>
      </c>
      <c r="L12" s="22" t="str">
        <f>_xll.qlSwapRateHelper2(K12,$J12,$C12,Calendar,$F12,$G12,$H12,$L$4,$I12,B12,$L$2,Permanent,,ObjectOverwrite)</f>
        <v>GBP_YC1M-MxRH_SB1LBASIS7Y#0000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GBP_YC1M-MxRH_SB1LBASIS8Y</v>
      </c>
      <c r="L13" s="22" t="str">
        <f>_xll.qlSwapRateHelper2(K13,$J13,$C13,Calendar,$F13,$G13,$H13,$L$4,$I13,B13,$L$2,Permanent,,ObjectOverwrite)</f>
        <v>GBP_YC1M-MxRH_SB1LBASIS8Y#0000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GBP_YC1M-MxRH_SB1LBASIS9Y</v>
      </c>
      <c r="L14" s="22" t="str">
        <f>_xll.qlSwapRateHelper2(K14,$J14,$C14,Calendar,$F14,$G14,$H14,$L$4,$I14,B14,$L$2,Permanent,,ObjectOverwrite)</f>
        <v>GBP_YC1M-MxRH_SB1LBASIS9Y#0000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GBP_YC1M-MxRH_SB1LBASIS10Y</v>
      </c>
      <c r="L15" s="22" t="str">
        <f>_xll.qlSwapRateHelper2(K15,$J15,$C15,Calendar,$F15,$G15,$H15,$L$4,$I15,B15,$L$2,Permanent,,ObjectOverwrite)</f>
        <v>GBP_YC1M-MxRH_SB1LBASIS10Y#0000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GBP_YC1M-MxRH_SB1LBASIS11Y</v>
      </c>
      <c r="L16" s="22" t="str">
        <f>_xll.qlSwapRateHelper2(K16,$J16,$C16,Calendar,$F16,$G16,$H16,$L$4,$I16,B16,$L$2,Permanent,,ObjectOverwrite)</f>
        <v>GBP_YC1M-MxRH_SB1LBASIS11Y#0000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GBP_YC1M-MxRH_SB1LBASIS12Y</v>
      </c>
      <c r="L17" s="22" t="str">
        <f>_xll.qlSwapRateHelper2(K17,$J17,$C17,Calendar,$F17,$G17,$H17,$L$4,$I17,B17,$L$2,Permanent,,ObjectOverwrite)</f>
        <v>GBP_YC1M-MxRH_SB1LBASIS12Y#0000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GBP_YC1M-MxRH_SB1LBASIS13Y</v>
      </c>
      <c r="L18" s="22" t="str">
        <f>_xll.qlSwapRateHelper2(K18,$J18,$C18,Calendar,$F18,$G18,$H18,$L$4,$I18,B18,$L$2,Permanent,,ObjectOverwrite)</f>
        <v>GBP_YC1M-MxRH_SB1LBASIS13Y#0000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GBP_YC1M-MxRH_SB1LBASIS14Y</v>
      </c>
      <c r="L19" s="22" t="str">
        <f>_xll.qlSwapRateHelper2(K19,$J19,$C19,Calendar,$F19,$G19,$H19,$L$4,$I19,B19,$L$2,Permanent,,ObjectOverwrite)</f>
        <v>GBP_YC1M-MxRH_SB1LBASIS14Y#0000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GBP_YC1M-MxRH_SB1LBASIS15Y</v>
      </c>
      <c r="L20" s="22" t="str">
        <f>_xll.qlSwapRateHelper2(K20,$J20,$C20,Calendar,$F20,$G20,$H20,$L$4,$I20,B20,$L$2,Permanent,,ObjectOverwrite)</f>
        <v>GBP_YC1M-MxRH_SB1LBASIS15Y#0000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GBP_YC1M-MxRH_SB1LBASIS16Y</v>
      </c>
      <c r="L21" s="22" t="str">
        <f>_xll.qlSwapRateHelper2(K21,$J21,$C21,Calendar,$F21,$G21,$H21,$L$4,$I21,B21,$L$2,Permanent,,ObjectOverwrite)</f>
        <v>GBP_YC1M-MxRH_SB1LBASIS16Y#0000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GBP_YC1M-MxRH_SB1LBASIS17Y</v>
      </c>
      <c r="L22" s="22" t="str">
        <f>_xll.qlSwapRateHelper2(K22,$J22,$C22,Calendar,$F22,$G22,$H22,$L$4,$I22,B22,$L$2,Permanent,,ObjectOverwrite)</f>
        <v>GBP_YC1M-MxRH_SB1LBASIS17Y#0000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GBP_YC1M-MxRH_SB1LBASIS18Y</v>
      </c>
      <c r="L23" s="22" t="str">
        <f>_xll.qlSwapRateHelper2(K23,$J23,$C23,Calendar,$F23,$G23,$H23,$L$4,$I23,B23,$L$2,Permanent,,ObjectOverwrite)</f>
        <v>GBP_YC1M-MxRH_SB1LBASIS18Y#0000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GBP_YC1M-MxRH_SB1LBASIS19Y</v>
      </c>
      <c r="L24" s="22" t="str">
        <f>_xll.qlSwapRateHelper2(K24,$J24,$C24,Calendar,$F24,$G24,$H24,$L$4,$I24,B24,$L$2,Permanent,,ObjectOverwrite)</f>
        <v>GBP_YC1M-MxRH_SB1LBASIS19Y#0000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GBP_YC1M-MxRH_SB1LBASIS20Y</v>
      </c>
      <c r="L25" s="22" t="str">
        <f>_xll.qlSwapRateHelper2(K25,$J25,$C25,Calendar,$F25,$G25,$H25,$L$4,$I25,B25,$L$2,Permanent,,ObjectOverwrite)</f>
        <v>GBP_YC1M-MxRH_SB1LBASIS20Y#0000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GBP_YC1M-MxRH_SB1LBASIS21Y</v>
      </c>
      <c r="L26" s="22" t="str">
        <f>_xll.qlSwapRateHelper2(K26,$J26,$C26,Calendar,$F26,$G26,$H26,$L$4,$I26,B26,$L$2,Permanent,,ObjectOverwrite)</f>
        <v>GBP_YC1M-MxRH_SB1LBASIS21Y#0000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GBP_YC1M-MxRH_SB1LBASIS22Y</v>
      </c>
      <c r="L27" s="22" t="str">
        <f>_xll.qlSwapRateHelper2(K27,$J27,$C27,Calendar,$F27,$G27,$H27,$L$4,$I27,B27,$L$2,Permanent,,ObjectOverwrite)</f>
        <v>GBP_YC1M-MxRH_SB1LBASIS22Y#0000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GBP_YC1M-MxRH_SB1LBASIS23Y</v>
      </c>
      <c r="L28" s="22" t="str">
        <f>_xll.qlSwapRateHelper2(K28,$J28,$C28,Calendar,$F28,$G28,$H28,$L$4,$I28,B28,$L$2,Permanent,,ObjectOverwrite)</f>
        <v>GBP_YC1M-MxRH_SB1LBASIS23Y#0000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GBP_YC1M-MxRH_SB1LBASIS24Y</v>
      </c>
      <c r="L29" s="22" t="str">
        <f>_xll.qlSwapRateHelper2(K29,$J29,$C29,Calendar,$F29,$G29,$H29,$L$4,$I29,B29,$L$2,Permanent,,ObjectOverwrite)</f>
        <v>GBP_YC1M-MxRH_SB1LBASIS24Y#0000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GBP_YC1M-MxRH_SB1LBASIS25Y</v>
      </c>
      <c r="L30" s="22" t="str">
        <f>_xll.qlSwapRateHelper2(K30,$J30,$C30,Calendar,$F30,$G30,$H30,$L$4,$I30,B30,$L$2,Permanent,,ObjectOverwrite)</f>
        <v>GBP_YC1M-MxRH_SB1LBASIS25Y#0000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GBP_YC1M-MxRH_SB1LBASIS26Y</v>
      </c>
      <c r="L31" s="22" t="str">
        <f>_xll.qlSwapRateHelper2(K31,$J31,$C31,Calendar,$F31,$G31,$H31,$L$4,$I31,B31,$L$2,Permanent,,ObjectOverwrite)</f>
        <v>GBP_YC1M-MxRH_SB1LBASIS26Y#0000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GBP_YC1M-MxRH_SB1LBASIS27Y</v>
      </c>
      <c r="L32" s="22" t="str">
        <f>_xll.qlSwapRateHelper2(K32,$J32,$C32,Calendar,$F32,$G32,$H32,$L$4,$I32,B32,$L$2,Permanent,,ObjectOverwrite)</f>
        <v>GBP_YC1M-MxRH_SB1LBASIS27Y#0000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GBP_YC1M-MxRH_SB1LBASIS28Y</v>
      </c>
      <c r="L33" s="22" t="str">
        <f>_xll.qlSwapRateHelper2(K33,$J33,$C33,Calendar,$F33,$G33,$H33,$L$4,$I33,B33,$L$2,Permanent,,ObjectOverwrite)</f>
        <v>GBP_YC1M-MxRH_SB1LBASIS28Y#0000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GBP_YC1M-MxRH_SB1LBASIS29Y</v>
      </c>
      <c r="L34" s="22" t="str">
        <f>_xll.qlSwapRateHelper2(K34,$J34,$C34,Calendar,$F34,$G34,$H34,$L$4,$I34,B34,$L$2,Permanent,,ObjectOverwrite)</f>
        <v>GBP_YC1M-MxRH_SB1LBASIS29Y#0000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GBP_YC1M-MxRH_SB1LBASIS30Y</v>
      </c>
      <c r="L35" s="22" t="str">
        <f>_xll.qlSwapRateHelper2(K35,$J35,$C35,Calendar,$F35,$G35,$H35,$L$4,$I35,B35,$L$2,Permanent,,ObjectOverwrite)</f>
        <v>GBP_YC1M-MxRH_SB1LBASIS30Y#0000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GBP_YC1M-MxRH_SB1LBASIS35Y</v>
      </c>
      <c r="L36" s="22" t="str">
        <f>_xll.qlSwapRateHelper2(K36,$J36,$C36,Calendar,$F36,$G36,$H36,$L$4,$I36,B36,$L$2,Permanent,,ObjectOverwrite)</f>
        <v>GBP_YC1M-MxRH_SB1LBASIS35Y#0000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GBP_YC1M-MxRH_SB1LBASIS40Y</v>
      </c>
      <c r="L37" s="22" t="str">
        <f>_xll.qlSwapRateHelper2(K37,$J37,$C37,Calendar,$F37,$G37,$H37,$L$4,$I37,B37,$L$2,Permanent,,ObjectOverwrite)</f>
        <v>GBP_YC1M-MxRH_SB1LBASIS40Y#0000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GBP_YC1M-MxRH_SB1LBASIS50Y</v>
      </c>
      <c r="L38" s="22" t="str">
        <f>_xll.qlSwapRateHelper2(K38,$J38,$C38,Calendar,$F38,$G38,$H38,$L$4,$I38,B38,$L$2,Permanent,,ObjectOverwrite)</f>
        <v>GBP_YC1M-MxRH_SB1LBASIS50Y#0000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GBP_YC1M-MxRH_SB1LBASIS60Y</v>
      </c>
      <c r="L39" s="22" t="str">
        <f>_xll.qlSwapRateHelper2(K39,$J39,$C39,Calendar,$F39,$G39,$H39,$L$4,$I39,B39,$L$2,Permanent,,ObjectOverwrite)</f>
        <v>GBP_YC1M-MxRH_SB1LBASIS60Y#0000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Currency&amp;"_YC"&amp;$J$2&amp;"-MxRH"</f>
        <v>GBP_YC3M-MxRH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GBP_YC3M-MxRH_SwapsFromBasis.xml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GBP_YC3M-MxRH_SB3LBASIS_Libor3M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GBP_YC3M-MxRH_SB3LBASIS_Libor3M#0000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GBP3L6L1Y_Quote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GBP_YC3M-MxRH_SB3LBASIS1Y</v>
      </c>
      <c r="L6" s="22" t="str">
        <f>_xll.qlSwapRateHelper2(K6,$J6,$C6,Calendar,$F6,$G6,$H6,$L$4,$I6,B6,$L$2,Permanent,,ObjectOverwrite)</f>
        <v>GBP_YC3M-MxRH_SB3LBASIS1Y#0000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3L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 t="str">
        <f t="shared" si="2"/>
        <v>GBP3L6L2Y_Quote</v>
      </c>
      <c r="J7" s="20" t="str">
        <f t="shared" si="3"/>
        <v>GBPSB6L2Y_Quote</v>
      </c>
      <c r="K7" s="20" t="str">
        <f t="shared" si="4"/>
        <v>GBP_YC3M-MxRH_SB3LBASIS2Y</v>
      </c>
      <c r="L7" s="22" t="str">
        <f>_xll.qlSwapRateHelper2(K7,$J7,$C7,Calendar,$F7,$G7,$H7,$L$4,$I7,B7,$L$2,Permanent,,ObjectOverwrite)</f>
        <v>GBP_YC3M-MxRH_SB3LBASIS2Y#0000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 x14ac:dyDescent="0.2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3L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 t="str">
        <f t="shared" si="2"/>
        <v>GBP3L6L3Y_Quote</v>
      </c>
      <c r="J8" s="20" t="str">
        <f t="shared" si="3"/>
        <v>GBPSB6L3Y_Quote</v>
      </c>
      <c r="K8" s="20" t="str">
        <f t="shared" si="4"/>
        <v>GBP_YC3M-MxRH_SB3LBASIS3Y</v>
      </c>
      <c r="L8" s="22" t="str">
        <f>_xll.qlSwapRateHelper2(K8,$J8,$C8,Calendar,$F8,$G8,$H8,$L$4,$I8,B8,$L$2,Permanent,,ObjectOverwrite)</f>
        <v>GBP_YC3M-MxRH_SB3LBASIS3Y#0000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3L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 t="str">
        <f t="shared" si="2"/>
        <v>GBP3L6L4Y_Quote</v>
      </c>
      <c r="J9" s="20" t="str">
        <f t="shared" si="3"/>
        <v>GBPSB6L4Y_Quote</v>
      </c>
      <c r="K9" s="20" t="str">
        <f t="shared" si="4"/>
        <v>GBP_YC3M-MxRH_SB3LBASIS4Y</v>
      </c>
      <c r="L9" s="22" t="str">
        <f>_xll.qlSwapRateHelper2(K9,$J9,$C9,Calendar,$F9,$G9,$H9,$L$4,$I9,B9,$L$2,Permanent,,ObjectOverwrite)</f>
        <v>GBP_YC3M-MxRH_SB3LBASIS4Y#0000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3L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 t="str">
        <f t="shared" si="2"/>
        <v>GBP3L6L5Y_Quote</v>
      </c>
      <c r="J10" s="20" t="str">
        <f t="shared" si="3"/>
        <v>GBPSB6L5Y_Quote</v>
      </c>
      <c r="K10" s="20" t="str">
        <f t="shared" si="4"/>
        <v>GBP_YC3M-MxRH_SB3LBASIS5Y</v>
      </c>
      <c r="L10" s="22" t="str">
        <f>_xll.qlSwapRateHelper2(K10,$J10,$C10,Calendar,$F10,$G10,$H10,$L$4,$I10,B10,$L$2,Permanent,,ObjectOverwrite)</f>
        <v>GBP_YC3M-MxRH_SB3LBASIS5Y#0000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3L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 t="str">
        <f t="shared" si="2"/>
        <v>GBP3L6L6Y_Quote</v>
      </c>
      <c r="J11" s="20" t="str">
        <f t="shared" si="3"/>
        <v>GBPSB6L6Y_Quote</v>
      </c>
      <c r="K11" s="20" t="str">
        <f t="shared" si="4"/>
        <v>GBP_YC3M-MxRH_SB3LBASIS6Y</v>
      </c>
      <c r="L11" s="22" t="str">
        <f>_xll.qlSwapRateHelper2(K11,$J11,$C11,Calendar,$F11,$G11,$H11,$L$4,$I11,B11,$L$2,Permanent,,ObjectOverwrite)</f>
        <v>GBP_YC3M-MxRH_SB3LBASIS6Y#0000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3L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 t="str">
        <f t="shared" si="2"/>
        <v>GBP3L6L7Y_Quote</v>
      </c>
      <c r="J12" s="20" t="str">
        <f t="shared" si="3"/>
        <v>GBPSB6L7Y_Quote</v>
      </c>
      <c r="K12" s="20" t="str">
        <f t="shared" si="4"/>
        <v>GBP_YC3M-MxRH_SB3LBASIS7Y</v>
      </c>
      <c r="L12" s="22" t="str">
        <f>_xll.qlSwapRateHelper2(K12,$J12,$C12,Calendar,$F12,$G12,$H12,$L$4,$I12,B12,$L$2,Permanent,,ObjectOverwrite)</f>
        <v>GBP_YC3M-MxRH_SB3LBASIS7Y#0000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3L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 t="str">
        <f t="shared" si="2"/>
        <v>GBP3L6L8Y_Quote</v>
      </c>
      <c r="J13" s="20" t="str">
        <f t="shared" si="3"/>
        <v>GBPSB6L8Y_Quote</v>
      </c>
      <c r="K13" s="20" t="str">
        <f t="shared" si="4"/>
        <v>GBP_YC3M-MxRH_SB3LBASIS8Y</v>
      </c>
      <c r="L13" s="22" t="str">
        <f>_xll.qlSwapRateHelper2(K13,$J13,$C13,Calendar,$F13,$G13,$H13,$L$4,$I13,B13,$L$2,Permanent,,ObjectOverwrite)</f>
        <v>GBP_YC3M-MxRH_SB3LBASIS8Y#0000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3L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 t="str">
        <f t="shared" si="2"/>
        <v>GBP3L6L9Y_Quote</v>
      </c>
      <c r="J14" s="20" t="str">
        <f t="shared" si="3"/>
        <v>GBPSB6L9Y_Quote</v>
      </c>
      <c r="K14" s="20" t="str">
        <f t="shared" si="4"/>
        <v>GBP_YC3M-MxRH_SB3LBASIS9Y</v>
      </c>
      <c r="L14" s="22" t="str">
        <f>_xll.qlSwapRateHelper2(K14,$J14,$C14,Calendar,$F14,$G14,$H14,$L$4,$I14,B14,$L$2,Permanent,,ObjectOverwrite)</f>
        <v>GBP_YC3M-MxRH_SB3LBASIS9Y#0000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3L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 t="str">
        <f t="shared" si="2"/>
        <v>GBP3L6L10Y_Quote</v>
      </c>
      <c r="J15" s="20" t="str">
        <f t="shared" si="3"/>
        <v>GBPSB6L10Y_Quote</v>
      </c>
      <c r="K15" s="20" t="str">
        <f t="shared" si="4"/>
        <v>GBP_YC3M-MxRH_SB3LBASIS10Y</v>
      </c>
      <c r="L15" s="22" t="str">
        <f>_xll.qlSwapRateHelper2(K15,$J15,$C15,Calendar,$F15,$G15,$H15,$L$4,$I15,B15,$L$2,Permanent,,ObjectOverwrite)</f>
        <v>GBP_YC3M-MxRH_SB3LBASIS10Y#0000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3L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 t="str">
        <f t="shared" si="2"/>
        <v>GBP3L6L11Y_Quote</v>
      </c>
      <c r="J16" s="20" t="str">
        <f t="shared" si="3"/>
        <v>GBPSB6L11Y_Quote</v>
      </c>
      <c r="K16" s="20" t="str">
        <f t="shared" si="4"/>
        <v>GBP_YC3M-MxRH_SB3LBASIS11Y</v>
      </c>
      <c r="L16" s="22" t="str">
        <f>_xll.qlSwapRateHelper2(K16,$J16,$C16,Calendar,$F16,$G16,$H16,$L$4,$I16,B16,$L$2,Permanent,,ObjectOverwrite)</f>
        <v>GBP_YC3M-MxRH_SB3LBASIS11Y#0000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3L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 t="str">
        <f t="shared" si="2"/>
        <v>GBP3L6L12Y_Quote</v>
      </c>
      <c r="J17" s="20" t="str">
        <f t="shared" si="3"/>
        <v>GBPSB6L12Y_Quote</v>
      </c>
      <c r="K17" s="20" t="str">
        <f t="shared" si="4"/>
        <v>GBP_YC3M-MxRH_SB3LBASIS12Y</v>
      </c>
      <c r="L17" s="22" t="str">
        <f>_xll.qlSwapRateHelper2(K17,$J17,$C17,Calendar,$F17,$G17,$H17,$L$4,$I17,B17,$L$2,Permanent,,ObjectOverwrite)</f>
        <v>GBP_YC3M-MxRH_SB3LBASIS12Y#0000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3L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 t="str">
        <f t="shared" si="2"/>
        <v>GBP3L6L13Y_Quote</v>
      </c>
      <c r="J18" s="20" t="str">
        <f t="shared" si="3"/>
        <v>GBPSB6L13Y_Quote</v>
      </c>
      <c r="K18" s="20" t="str">
        <f t="shared" si="4"/>
        <v>GBP_YC3M-MxRH_SB3LBASIS13Y</v>
      </c>
      <c r="L18" s="22" t="str">
        <f>_xll.qlSwapRateHelper2(K18,$J18,$C18,Calendar,$F18,$G18,$H18,$L$4,$I18,B18,$L$2,Permanent,,ObjectOverwrite)</f>
        <v>GBP_YC3M-MxRH_SB3LBASIS13Y#0000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3L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 t="str">
        <f t="shared" si="2"/>
        <v>GBP3L6L14Y_Quote</v>
      </c>
      <c r="J19" s="20" t="str">
        <f t="shared" si="3"/>
        <v>GBPSB6L14Y_Quote</v>
      </c>
      <c r="K19" s="20" t="str">
        <f t="shared" si="4"/>
        <v>GBP_YC3M-MxRH_SB3LBASIS14Y</v>
      </c>
      <c r="L19" s="22" t="str">
        <f>_xll.qlSwapRateHelper2(K19,$J19,$C19,Calendar,$F19,$G19,$H19,$L$4,$I19,B19,$L$2,Permanent,,ObjectOverwrite)</f>
        <v>GBP_YC3M-MxRH_SB3LBASIS14Y#0000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3L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 t="str">
        <f t="shared" si="2"/>
        <v>GBP3L6L15Y_Quote</v>
      </c>
      <c r="J20" s="20" t="str">
        <f t="shared" si="3"/>
        <v>GBPSB6L15Y_Quote</v>
      </c>
      <c r="K20" s="20" t="str">
        <f t="shared" si="4"/>
        <v>GBP_YC3M-MxRH_SB3LBASIS15Y</v>
      </c>
      <c r="L20" s="22" t="str">
        <f>_xll.qlSwapRateHelper2(K20,$J20,$C20,Calendar,$F20,$G20,$H20,$L$4,$I20,B20,$L$2,Permanent,,ObjectOverwrite)</f>
        <v>GBP_YC3M-MxRH_SB3LBASIS15Y#0000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3L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 t="str">
        <f t="shared" si="2"/>
        <v>GBP3L6L16Y_Quote</v>
      </c>
      <c r="J21" s="20" t="str">
        <f t="shared" si="3"/>
        <v>GBPSB6L16Y_Quote</v>
      </c>
      <c r="K21" s="20" t="str">
        <f t="shared" si="4"/>
        <v>GBP_YC3M-MxRH_SB3LBASIS16Y</v>
      </c>
      <c r="L21" s="22" t="str">
        <f>_xll.qlSwapRateHelper2(K21,$J21,$C21,Calendar,$F21,$G21,$H21,$L$4,$I21,B21,$L$2,Permanent,,ObjectOverwrite)</f>
        <v>GBP_YC3M-MxRH_SB3LBASIS16Y#0000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3L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 t="str">
        <f t="shared" si="2"/>
        <v>GBP3L6L17Y_Quote</v>
      </c>
      <c r="J22" s="20" t="str">
        <f t="shared" si="3"/>
        <v>GBPSB6L17Y_Quote</v>
      </c>
      <c r="K22" s="20" t="str">
        <f t="shared" si="4"/>
        <v>GBP_YC3M-MxRH_SB3LBASIS17Y</v>
      </c>
      <c r="L22" s="22" t="str">
        <f>_xll.qlSwapRateHelper2(K22,$J22,$C22,Calendar,$F22,$G22,$H22,$L$4,$I22,B22,$L$2,Permanent,,ObjectOverwrite)</f>
        <v>GBP_YC3M-MxRH_SB3LBASIS17Y#0000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3L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 t="str">
        <f t="shared" si="2"/>
        <v>GBP3L6L18Y_Quote</v>
      </c>
      <c r="J23" s="20" t="str">
        <f t="shared" si="3"/>
        <v>GBPSB6L18Y_Quote</v>
      </c>
      <c r="K23" s="20" t="str">
        <f t="shared" si="4"/>
        <v>GBP_YC3M-MxRH_SB3LBASIS18Y</v>
      </c>
      <c r="L23" s="22" t="str">
        <f>_xll.qlSwapRateHelper2(K23,$J23,$C23,Calendar,$F23,$G23,$H23,$L$4,$I23,B23,$L$2,Permanent,,ObjectOverwrite)</f>
        <v>GBP_YC3M-MxRH_SB3LBASIS18Y#0000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3L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 t="str">
        <f t="shared" si="2"/>
        <v>GBP3L6L19Y_Quote</v>
      </c>
      <c r="J24" s="20" t="str">
        <f t="shared" si="3"/>
        <v>GBPSB6L19Y_Quote</v>
      </c>
      <c r="K24" s="20" t="str">
        <f t="shared" si="4"/>
        <v>GBP_YC3M-MxRH_SB3LBASIS19Y</v>
      </c>
      <c r="L24" s="22" t="str">
        <f>_xll.qlSwapRateHelper2(K24,$J24,$C24,Calendar,$F24,$G24,$H24,$L$4,$I24,B24,$L$2,Permanent,,ObjectOverwrite)</f>
        <v>GBP_YC3M-MxRH_SB3LBASIS19Y#0000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3L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 t="str">
        <f t="shared" si="2"/>
        <v>GBP3L6L20Y_Quote</v>
      </c>
      <c r="J25" s="20" t="str">
        <f t="shared" si="3"/>
        <v>GBPSB6L20Y_Quote</v>
      </c>
      <c r="K25" s="20" t="str">
        <f t="shared" si="4"/>
        <v>GBP_YC3M-MxRH_SB3LBASIS20Y</v>
      </c>
      <c r="L25" s="22" t="str">
        <f>_xll.qlSwapRateHelper2(K25,$J25,$C25,Calendar,$F25,$G25,$H25,$L$4,$I25,B25,$L$2,Permanent,,ObjectOverwrite)</f>
        <v>GBP_YC3M-MxRH_SB3LBASIS20Y#0000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3L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 t="str">
        <f t="shared" si="2"/>
        <v>GBP3L6L21Y_Quote</v>
      </c>
      <c r="J26" s="20" t="str">
        <f t="shared" si="3"/>
        <v>GBPSB6L21Y_Quote</v>
      </c>
      <c r="K26" s="20" t="str">
        <f t="shared" si="4"/>
        <v>GBP_YC3M-MxRH_SB3LBASIS21Y</v>
      </c>
      <c r="L26" s="22" t="str">
        <f>_xll.qlSwapRateHelper2(K26,$J26,$C26,Calendar,$F26,$G26,$H26,$L$4,$I26,B26,$L$2,Permanent,,ObjectOverwrite)</f>
        <v>GBP_YC3M-MxRH_SB3LBASIS21Y#0000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3L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 t="str">
        <f t="shared" si="2"/>
        <v>GBP3L6L22Y_Quote</v>
      </c>
      <c r="J27" s="20" t="str">
        <f t="shared" si="3"/>
        <v>GBPSB6L22Y_Quote</v>
      </c>
      <c r="K27" s="20" t="str">
        <f t="shared" si="4"/>
        <v>GBP_YC3M-MxRH_SB3LBASIS22Y</v>
      </c>
      <c r="L27" s="22" t="str">
        <f>_xll.qlSwapRateHelper2(K27,$J27,$C27,Calendar,$F27,$G27,$H27,$L$4,$I27,B27,$L$2,Permanent,,ObjectOverwrite)</f>
        <v>GBP_YC3M-MxRH_SB3LBASIS22Y#0000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3L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 t="str">
        <f t="shared" si="2"/>
        <v>GBP3L6L23Y_Quote</v>
      </c>
      <c r="J28" s="20" t="str">
        <f t="shared" si="3"/>
        <v>GBPSB6L23Y_Quote</v>
      </c>
      <c r="K28" s="20" t="str">
        <f t="shared" si="4"/>
        <v>GBP_YC3M-MxRH_SB3LBASIS23Y</v>
      </c>
      <c r="L28" s="22" t="str">
        <f>_xll.qlSwapRateHelper2(K28,$J28,$C28,Calendar,$F28,$G28,$H28,$L$4,$I28,B28,$L$2,Permanent,,ObjectOverwrite)</f>
        <v>GBP_YC3M-MxRH_SB3LBASIS23Y#0000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3L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 t="str">
        <f t="shared" si="2"/>
        <v>GBP3L6L24Y_Quote</v>
      </c>
      <c r="J29" s="20" t="str">
        <f t="shared" si="3"/>
        <v>GBPSB6L24Y_Quote</v>
      </c>
      <c r="K29" s="20" t="str">
        <f t="shared" si="4"/>
        <v>GBP_YC3M-MxRH_SB3LBASIS24Y</v>
      </c>
      <c r="L29" s="22" t="str">
        <f>_xll.qlSwapRateHelper2(K29,$J29,$C29,Calendar,$F29,$G29,$H29,$L$4,$I29,B29,$L$2,Permanent,,ObjectOverwrite)</f>
        <v>GBP_YC3M-MxRH_SB3LBASIS24Y#0000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3L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 t="str">
        <f t="shared" si="2"/>
        <v>GBP3L6L25Y_Quote</v>
      </c>
      <c r="J30" s="20" t="str">
        <f t="shared" si="3"/>
        <v>GBPSB6L25Y_Quote</v>
      </c>
      <c r="K30" s="20" t="str">
        <f t="shared" si="4"/>
        <v>GBP_YC3M-MxRH_SB3LBASIS25Y</v>
      </c>
      <c r="L30" s="22" t="str">
        <f>_xll.qlSwapRateHelper2(K30,$J30,$C30,Calendar,$F30,$G30,$H30,$L$4,$I30,B30,$L$2,Permanent,,ObjectOverwrite)</f>
        <v>GBP_YC3M-MxRH_SB3LBASIS25Y#0000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3L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 t="str">
        <f t="shared" si="2"/>
        <v>GBP3L6L26Y_Quote</v>
      </c>
      <c r="J31" s="20" t="str">
        <f t="shared" si="3"/>
        <v>GBPSB6L26Y_Quote</v>
      </c>
      <c r="K31" s="20" t="str">
        <f t="shared" si="4"/>
        <v>GBP_YC3M-MxRH_SB3LBASIS26Y</v>
      </c>
      <c r="L31" s="22" t="str">
        <f>_xll.qlSwapRateHelper2(K31,$J31,$C31,Calendar,$F31,$G31,$H31,$L$4,$I31,B31,$L$2,Permanent,,ObjectOverwrite)</f>
        <v>GBP_YC3M-MxRH_SB3LBASIS26Y#0000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3L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 t="str">
        <f t="shared" si="2"/>
        <v>GBP3L6L27Y_Quote</v>
      </c>
      <c r="J32" s="20" t="str">
        <f t="shared" si="3"/>
        <v>GBPSB6L27Y_Quote</v>
      </c>
      <c r="K32" s="20" t="str">
        <f t="shared" si="4"/>
        <v>GBP_YC3M-MxRH_SB3LBASIS27Y</v>
      </c>
      <c r="L32" s="22" t="str">
        <f>_xll.qlSwapRateHelper2(K32,$J32,$C32,Calendar,$F32,$G32,$H32,$L$4,$I32,B32,$L$2,Permanent,,ObjectOverwrite)</f>
        <v>GBP_YC3M-MxRH_SB3LBASIS27Y#0000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3L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 t="str">
        <f t="shared" si="2"/>
        <v>GBP3L6L28Y_Quote</v>
      </c>
      <c r="J33" s="20" t="str">
        <f t="shared" si="3"/>
        <v>GBPSB6L28Y_Quote</v>
      </c>
      <c r="K33" s="20" t="str">
        <f t="shared" si="4"/>
        <v>GBP_YC3M-MxRH_SB3LBASIS28Y</v>
      </c>
      <c r="L33" s="22" t="str">
        <f>_xll.qlSwapRateHelper2(K33,$J33,$C33,Calendar,$F33,$G33,$H33,$L$4,$I33,B33,$L$2,Permanent,,ObjectOverwrite)</f>
        <v>GBP_YC3M-MxRH_SB3LBASIS28Y#0000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3L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 t="str">
        <f t="shared" si="2"/>
        <v>GBP3L6L29Y_Quote</v>
      </c>
      <c r="J34" s="20" t="str">
        <f t="shared" si="3"/>
        <v>GBPSB6L29Y_Quote</v>
      </c>
      <c r="K34" s="20" t="str">
        <f t="shared" si="4"/>
        <v>GBP_YC3M-MxRH_SB3LBASIS29Y</v>
      </c>
      <c r="L34" s="22" t="str">
        <f>_xll.qlSwapRateHelper2(K34,$J34,$C34,Calendar,$F34,$G34,$H34,$L$4,$I34,B34,$L$2,Permanent,,ObjectOverwrite)</f>
        <v>GBP_YC3M-MxRH_SB3LBASIS29Y#0000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3L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 t="str">
        <f t="shared" si="2"/>
        <v>GBP3L6L30Y_Quote</v>
      </c>
      <c r="J35" s="20" t="str">
        <f t="shared" si="3"/>
        <v>GBPSB6L30Y_Quote</v>
      </c>
      <c r="K35" s="20" t="str">
        <f t="shared" si="4"/>
        <v>GBP_YC3M-MxRH_SB3LBASIS30Y</v>
      </c>
      <c r="L35" s="22" t="str">
        <f>_xll.qlSwapRateHelper2(K35,$J35,$C35,Calendar,$F35,$G35,$H35,$L$4,$I35,B35,$L$2,Permanent,,ObjectOverwrite)</f>
        <v>GBP_YC3M-MxRH_SB3LBASIS30Y#0000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3L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 t="str">
        <f t="shared" si="2"/>
        <v>GBP3L6L35Y_Quote</v>
      </c>
      <c r="J36" s="20" t="str">
        <f t="shared" si="3"/>
        <v>GBPSB6L35Y_Quote</v>
      </c>
      <c r="K36" s="20" t="str">
        <f t="shared" si="4"/>
        <v>GBP_YC3M-MxRH_SB3LBASIS35Y</v>
      </c>
      <c r="L36" s="22" t="str">
        <f>_xll.qlSwapRateHelper2(K36,$J36,$C36,Calendar,$F36,$G36,$H36,$L$4,$I36,B36,$L$2,Permanent,,ObjectOverwrite)</f>
        <v>GBP_YC3M-MxRH_SB3LBASIS35Y#0000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3L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 t="str">
        <f t="shared" si="2"/>
        <v>GBP3L6L40Y_Quote</v>
      </c>
      <c r="J37" s="20" t="str">
        <f t="shared" si="3"/>
        <v>GBPSB6L40Y_Quote</v>
      </c>
      <c r="K37" s="20" t="str">
        <f t="shared" si="4"/>
        <v>GBP_YC3M-MxRH_SB3LBASIS40Y</v>
      </c>
      <c r="L37" s="22" t="str">
        <f>_xll.qlSwapRateHelper2(K37,$J37,$C37,Calendar,$F37,$G37,$H37,$L$4,$I37,B37,$L$2,Permanent,,ObjectOverwrite)</f>
        <v>GBP_YC3M-MxRH_SB3LBASIS40Y#0000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3L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 t="str">
        <f t="shared" si="2"/>
        <v>GBP3L6L50Y_Quote</v>
      </c>
      <c r="J38" s="20" t="str">
        <f t="shared" si="3"/>
        <v>GBPSB6L50Y_Quote</v>
      </c>
      <c r="K38" s="20" t="str">
        <f t="shared" si="4"/>
        <v>GBP_YC3M-MxRH_SB3LBASIS50Y</v>
      </c>
      <c r="L38" s="22" t="str">
        <f>_xll.qlSwapRateHelper2(K38,$J38,$C38,Calendar,$F38,$G38,$H38,$L$4,$I38,B38,$L$2,Permanent,,ObjectOverwrite)</f>
        <v>GBP_YC3M-MxRH_SB3LBASIS50Y#0000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3L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 t="str">
        <f t="shared" si="2"/>
        <v>GBP3L6L60Y_Quote</v>
      </c>
      <c r="J39" s="20" t="str">
        <f t="shared" si="3"/>
        <v>GBPSB6L60Y_Quote</v>
      </c>
      <c r="K39" s="20" t="str">
        <f t="shared" si="4"/>
        <v>GBP_YC3M-MxRH_SB3LBASIS60Y</v>
      </c>
      <c r="L39" s="22" t="str">
        <f>_xll.qlSwapRateHelper2(K39,$J39,$C39,Calendar,$F39,$G39,$H39,$L$4,$I39,B39,$L$2,Permanent,,ObjectOverwrite)</f>
        <v>GBP_YC3M-MxRH_SB3LBASIS60Y#0000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Currency&amp;"_YC"&amp;$J$2&amp;"-MxRH"</f>
        <v>GBP_YC6M-MxRH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GBP_YC6M-MxRH_SwapsFromBasis.xml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GBP_YC6M-MxRH_SB6LBASIS_Libor6M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GBP_YC6M-MxRH_SB6LBASIS_Libor6M#0000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2">B6</f>
        <v>0d</v>
      </c>
      <c r="C7" s="7" t="s">
        <v>9</v>
      </c>
      <c r="D7" s="7" t="str">
        <f t="shared" ref="D7:D39" si="3">D6</f>
        <v>SB</v>
      </c>
      <c r="E7" s="7" t="str">
        <f t="shared" ref="E7:E39" si="4">E6</f>
        <v>6L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 x14ac:dyDescent="0.2">
      <c r="A8" s="3"/>
      <c r="B8" s="7" t="str">
        <f t="shared" si="2"/>
        <v>0d</v>
      </c>
      <c r="C8" s="7" t="s">
        <v>10</v>
      </c>
      <c r="D8" s="7" t="str">
        <f t="shared" si="3"/>
        <v>SB</v>
      </c>
      <c r="E8" s="7" t="str">
        <f t="shared" si="4"/>
        <v>6L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 x14ac:dyDescent="0.2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4"/>
        <v>6L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 x14ac:dyDescent="0.2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4"/>
        <v>6L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 x14ac:dyDescent="0.25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4"/>
        <v>6L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 x14ac:dyDescent="0.2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4"/>
        <v>6L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4"/>
        <v>6L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 x14ac:dyDescent="0.2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4"/>
        <v>6L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 x14ac:dyDescent="0.2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4"/>
        <v>6L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 x14ac:dyDescent="0.2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4"/>
        <v>6L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 x14ac:dyDescent="0.2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4"/>
        <v>6L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 x14ac:dyDescent="0.2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4"/>
        <v>6L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 x14ac:dyDescent="0.2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4"/>
        <v>6L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 x14ac:dyDescent="0.2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4"/>
        <v>6L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 x14ac:dyDescent="0.2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4"/>
        <v>6L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 x14ac:dyDescent="0.2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4"/>
        <v>6L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 x14ac:dyDescent="0.2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4"/>
        <v>6L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 x14ac:dyDescent="0.2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4"/>
        <v>6L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 x14ac:dyDescent="0.2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4"/>
        <v>6L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 x14ac:dyDescent="0.2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4"/>
        <v>6L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 x14ac:dyDescent="0.2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4"/>
        <v>6L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 x14ac:dyDescent="0.2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4"/>
        <v>6L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 x14ac:dyDescent="0.2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4"/>
        <v>6L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 x14ac:dyDescent="0.2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4"/>
        <v>6L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 x14ac:dyDescent="0.2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4"/>
        <v>6L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 x14ac:dyDescent="0.2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4"/>
        <v>6L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 x14ac:dyDescent="0.2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4"/>
        <v>6L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 x14ac:dyDescent="0.2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4"/>
        <v>6L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 x14ac:dyDescent="0.2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4"/>
        <v>6L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 x14ac:dyDescent="0.2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4"/>
        <v>6L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 x14ac:dyDescent="0.2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4"/>
        <v>6L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 x14ac:dyDescent="0.2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4"/>
        <v>6L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 x14ac:dyDescent="0.2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4"/>
        <v>6L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30.42578125" style="45" bestFit="1" customWidth="1"/>
    <col min="12" max="12" width="34.8554687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Currency&amp;"_YC"&amp;$J$2&amp;"-MxRH"</f>
        <v>GBP_YC1Y-MxRH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GBP_YC1Y-MxRH_SwapsFromBasis.xml</v>
      </c>
      <c r="L3" s="42" t="e">
        <f ca="1">IF(Serialize,_xll.ohObjectSave(L4:L39,SerializationPath&amp;K3,FileOverwrite,Serialize),"---")</f>
        <v>#NAME?</v>
      </c>
      <c r="M3" s="43" t="e">
        <f ca="1">_xll.ohRangeRetrieveError(L3)</f>
        <v>#NAME?</v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GBP_YC1Y-MxRH_SB12LBASIS_Libor1Y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GBP_YC1Y-MxRH_SB12LBASIS_Libor1Y#0000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>
        <v>0</v>
      </c>
      <c r="J6" s="20" t="str">
        <f t="shared" ref="J6:J39" si="2">Currency&amp;$D6&amp;$I$2&amp;$C6&amp;"_S"&amp;$I$2&amp;$E6&amp;"_Quote"</f>
        <v>GBPSB6L1Y_S6L12L_Quote</v>
      </c>
      <c r="K6" s="20" t="str">
        <f t="shared" ref="K6:K39" si="3">$K$2&amp;"_"&amp;$D6&amp;$E6&amp;"BASIS"&amp;$C6</f>
        <v>GBP_YC1Y-MxRH_SB12LBASIS1Y</v>
      </c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4">B6</f>
        <v>0d</v>
      </c>
      <c r="C7" s="7" t="s">
        <v>9</v>
      </c>
      <c r="D7" s="7" t="str">
        <f t="shared" ref="D7:D39" si="5">D6</f>
        <v>SB</v>
      </c>
      <c r="E7" s="7" t="str">
        <f t="shared" ref="E7:E39" si="6">E6</f>
        <v>12L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>
        <v>0</v>
      </c>
      <c r="J7" s="20" t="str">
        <f t="shared" si="2"/>
        <v>GBPSB6L2Y_S6L12L_Quote</v>
      </c>
      <c r="K7" s="20" t="str">
        <f t="shared" si="3"/>
        <v>GBP_YC1Y-MxRH_SB12LBASIS2Y</v>
      </c>
      <c r="L7" s="23" t="str">
        <f>_xll.qlSwapRateHelper2(K7,$J7,$C7,Calendar,$F7,$G7,$H7,$L$4,$I7,B7,$L$2,Permanent,,ObjectOverwrite)</f>
        <v>GBP_YC1Y-MxRH_SB12LBASIS2Y#0000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 x14ac:dyDescent="0.2">
      <c r="A8" s="3"/>
      <c r="B8" s="7" t="str">
        <f t="shared" si="4"/>
        <v>0d</v>
      </c>
      <c r="C8" s="7" t="s">
        <v>10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>
        <v>0</v>
      </c>
      <c r="J8" s="20" t="str">
        <f t="shared" si="2"/>
        <v>GBPSB6L3Y_S6L12L_Quote</v>
      </c>
      <c r="K8" s="20" t="str">
        <f t="shared" si="3"/>
        <v>GBP_YC1Y-MxRH_SB12LBASIS3Y</v>
      </c>
      <c r="L8" s="23" t="str">
        <f>_xll.qlSwapRateHelper2(K8,$J8,$C8,Calendar,$F8,$G8,$H8,$L$4,$I8,B8,$L$2,Permanent,,ObjectOverwrite)</f>
        <v>GBP_YC1Y-MxRH_SB12LBASIS3Y#0000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 x14ac:dyDescent="0.2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>
        <v>0</v>
      </c>
      <c r="J9" s="20" t="str">
        <f t="shared" si="2"/>
        <v>GBPSB6L4Y_S6L12L_Quote</v>
      </c>
      <c r="K9" s="20" t="str">
        <f t="shared" si="3"/>
        <v>GBP_YC1Y-MxRH_SB12LBASIS4Y</v>
      </c>
      <c r="L9" s="23" t="str">
        <f>_xll.qlSwapRateHelper2(K9,$J9,$C9,Calendar,$F9,$G9,$H9,$L$4,$I9,B9,$L$2,Permanent,,ObjectOverwrite)</f>
        <v>GBP_YC1Y-MxRH_SB12LBASIS4Y#0000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 x14ac:dyDescent="0.2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>
        <v>0</v>
      </c>
      <c r="J10" s="20" t="str">
        <f t="shared" si="2"/>
        <v>GBPSB6L5Y_S6L12L_Quote</v>
      </c>
      <c r="K10" s="20" t="str">
        <f t="shared" si="3"/>
        <v>GBP_YC1Y-MxRH_SB12LBASIS5Y</v>
      </c>
      <c r="L10" s="23" t="str">
        <f>_xll.qlSwapRateHelper2(K10,$J10,$C10,Calendar,$F10,$G10,$H10,$L$4,$I10,B10,$L$2,Permanent,,ObjectOverwrite)</f>
        <v>GBP_YC1Y-MxRH_SB12LBASIS5Y#0000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 x14ac:dyDescent="0.25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>
        <v>0</v>
      </c>
      <c r="J11" s="20" t="str">
        <f t="shared" si="2"/>
        <v>GBPSB6L6Y_S6L12L_Quote</v>
      </c>
      <c r="K11" s="20" t="str">
        <f t="shared" si="3"/>
        <v>GBP_YC1Y-MxRH_SB12LBASIS6Y</v>
      </c>
      <c r="L11" s="23" t="str">
        <f>_xll.qlSwapRateHelper2(K11,$J11,$C11,Calendar,$F11,$G11,$H11,$L$4,$I11,B11,$L$2,Permanent,,ObjectOverwrite)</f>
        <v>GBP_YC1Y-MxRH_SB12LBASIS6Y#0000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 x14ac:dyDescent="0.2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>
        <v>0</v>
      </c>
      <c r="J12" s="20" t="str">
        <f t="shared" si="2"/>
        <v>GBPSB6L7Y_S6L12L_Quote</v>
      </c>
      <c r="K12" s="20" t="str">
        <f t="shared" si="3"/>
        <v>GBP_YC1Y-MxRH_SB12LBASIS7Y</v>
      </c>
      <c r="L12" s="23" t="str">
        <f>_xll.qlSwapRateHelper2(K12,$J12,$C12,Calendar,$F12,$G12,$H12,$L$4,$I12,B12,$L$2,Permanent,,ObjectOverwrite)</f>
        <v>GBP_YC1Y-MxRH_SB12LBASIS7Y#0000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>
        <v>0</v>
      </c>
      <c r="J13" s="20" t="str">
        <f t="shared" si="2"/>
        <v>GBPSB6L8Y_S6L12L_Quote</v>
      </c>
      <c r="K13" s="20" t="str">
        <f t="shared" si="3"/>
        <v>GBP_YC1Y-MxRH_SB12LBASIS8Y</v>
      </c>
      <c r="L13" s="23" t="str">
        <f>_xll.qlSwapRateHelper2(K13,$J13,$C13,Calendar,$F13,$G13,$H13,$L$4,$I13,B13,$L$2,Permanent,,ObjectOverwrite)</f>
        <v>GBP_YC1Y-MxRH_SB12LBASIS8Y#0000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>
        <v>0</v>
      </c>
      <c r="J14" s="20" t="str">
        <f t="shared" si="2"/>
        <v>GBPSB6L9Y_S6L12L_Quote</v>
      </c>
      <c r="K14" s="20" t="str">
        <f t="shared" si="3"/>
        <v>GBP_YC1Y-MxRH_SB12LBASIS9Y</v>
      </c>
      <c r="L14" s="23" t="str">
        <f>_xll.qlSwapRateHelper2(K14,$J14,$C14,Calendar,$F14,$G14,$H14,$L$4,$I14,B14,$L$2,Permanent,,ObjectOverwrite)</f>
        <v>GBP_YC1Y-MxRH_SB12LBASIS9Y#0000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>
        <v>0</v>
      </c>
      <c r="J15" s="20" t="str">
        <f t="shared" si="2"/>
        <v>GBPSB6L10Y_S6L12L_Quote</v>
      </c>
      <c r="K15" s="20" t="str">
        <f t="shared" si="3"/>
        <v>GBP_YC1Y-MxRH_SB12LBASIS10Y</v>
      </c>
      <c r="L15" s="23" t="str">
        <f>_xll.qlSwapRateHelper2(K15,$J15,$C15,Calendar,$F15,$G15,$H15,$L$4,$I15,B15,$L$2,Permanent,,ObjectOverwrite)</f>
        <v>GBP_YC1Y-MxRH_SB12LBASIS10Y#0000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>
        <v>0</v>
      </c>
      <c r="J16" s="20" t="str">
        <f t="shared" si="2"/>
        <v>GBPSB6L11Y_S6L12L_Quote</v>
      </c>
      <c r="K16" s="20" t="str">
        <f t="shared" si="3"/>
        <v>GBP_YC1Y-MxRH_SB12LBASIS11Y</v>
      </c>
      <c r="L16" s="23" t="str">
        <f>_xll.qlSwapRateHelper2(K16,$J16,$C16,Calendar,$F16,$G16,$H16,$L$4,$I16,B16,$L$2,Permanent,,ObjectOverwrite)</f>
        <v>GBP_YC1Y-MxRH_SB12LBASIS11Y#0000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>
        <v>0</v>
      </c>
      <c r="J17" s="20" t="str">
        <f t="shared" si="2"/>
        <v>GBPSB6L12Y_S6L12L_Quote</v>
      </c>
      <c r="K17" s="20" t="str">
        <f t="shared" si="3"/>
        <v>GBP_YC1Y-MxRH_SB12LBASIS12Y</v>
      </c>
      <c r="L17" s="23" t="str">
        <f>_xll.qlSwapRateHelper2(K17,$J17,$C17,Calendar,$F17,$G17,$H17,$L$4,$I17,B17,$L$2,Permanent,,ObjectOverwrite)</f>
        <v>GBP_YC1Y-MxRH_SB12LBASIS12Y#0000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>
        <v>0</v>
      </c>
      <c r="J18" s="20" t="str">
        <f t="shared" si="2"/>
        <v>GBPSB6L13Y_S6L12L_Quote</v>
      </c>
      <c r="K18" s="20" t="str">
        <f t="shared" si="3"/>
        <v>GBP_YC1Y-MxRH_SB12LBASIS13Y</v>
      </c>
      <c r="L18" s="23" t="str">
        <f>_xll.qlSwapRateHelper2(K18,$J18,$C18,Calendar,$F18,$G18,$H18,$L$4,$I18,B18,$L$2,Permanent,,ObjectOverwrite)</f>
        <v>GBP_YC1Y-MxRH_SB12LBASIS13Y#0000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>
        <v>0</v>
      </c>
      <c r="J19" s="20" t="str">
        <f t="shared" si="2"/>
        <v>GBPSB6L14Y_S6L12L_Quote</v>
      </c>
      <c r="K19" s="20" t="str">
        <f t="shared" si="3"/>
        <v>GBP_YC1Y-MxRH_SB12LBASIS14Y</v>
      </c>
      <c r="L19" s="23" t="str">
        <f>_xll.qlSwapRateHelper2(K19,$J19,$C19,Calendar,$F19,$G19,$H19,$L$4,$I19,B19,$L$2,Permanent,,ObjectOverwrite)</f>
        <v>GBP_YC1Y-MxRH_SB12LBASIS14Y#0000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>
        <v>0</v>
      </c>
      <c r="J20" s="20" t="str">
        <f t="shared" si="2"/>
        <v>GBPSB6L15Y_S6L12L_Quote</v>
      </c>
      <c r="K20" s="20" t="str">
        <f t="shared" si="3"/>
        <v>GBP_YC1Y-MxRH_SB12LBASIS15Y</v>
      </c>
      <c r="L20" s="23" t="str">
        <f>_xll.qlSwapRateHelper2(K20,$J20,$C20,Calendar,$F20,$G20,$H20,$L$4,$I20,B20,$L$2,Permanent,,ObjectOverwrite)</f>
        <v>GBP_YC1Y-MxRH_SB12LBASIS15Y#0000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>
        <v>0</v>
      </c>
      <c r="J21" s="20" t="str">
        <f t="shared" si="2"/>
        <v>GBPSB6L16Y_S6L12L_Quote</v>
      </c>
      <c r="K21" s="20" t="str">
        <f t="shared" si="3"/>
        <v>GBP_YC1Y-MxRH_SB12LBASIS16Y</v>
      </c>
      <c r="L21" s="23" t="str">
        <f>_xll.qlSwapRateHelper2(K21,$J21,$C21,Calendar,$F21,$G21,$H21,$L$4,$I21,B21,$L$2,Permanent,,ObjectOverwrite)</f>
        <v>GBP_YC1Y-MxRH_SB12LBASIS16Y#0000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>
        <v>0</v>
      </c>
      <c r="J22" s="20" t="str">
        <f t="shared" si="2"/>
        <v>GBPSB6L17Y_S6L12L_Quote</v>
      </c>
      <c r="K22" s="20" t="str">
        <f t="shared" si="3"/>
        <v>GBP_YC1Y-MxRH_SB12LBASIS17Y</v>
      </c>
      <c r="L22" s="23" t="str">
        <f>_xll.qlSwapRateHelper2(K22,$J22,$C22,Calendar,$F22,$G22,$H22,$L$4,$I22,B22,$L$2,Permanent,,ObjectOverwrite)</f>
        <v>GBP_YC1Y-MxRH_SB12LBASIS17Y#0000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>
        <v>0</v>
      </c>
      <c r="J23" s="20" t="str">
        <f t="shared" si="2"/>
        <v>GBPSB6L18Y_S6L12L_Quote</v>
      </c>
      <c r="K23" s="20" t="str">
        <f t="shared" si="3"/>
        <v>GBP_YC1Y-MxRH_SB12LBASIS18Y</v>
      </c>
      <c r="L23" s="23" t="str">
        <f>_xll.qlSwapRateHelper2(K23,$J23,$C23,Calendar,$F23,$G23,$H23,$L$4,$I23,B23,$L$2,Permanent,,ObjectOverwrite)</f>
        <v>GBP_YC1Y-MxRH_SB12LBASIS18Y#0000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>
        <v>0</v>
      </c>
      <c r="J24" s="20" t="str">
        <f t="shared" si="2"/>
        <v>GBPSB6L19Y_S6L12L_Quote</v>
      </c>
      <c r="K24" s="20" t="str">
        <f t="shared" si="3"/>
        <v>GBP_YC1Y-MxRH_SB12LBASIS19Y</v>
      </c>
      <c r="L24" s="23" t="str">
        <f>_xll.qlSwapRateHelper2(K24,$J24,$C24,Calendar,$F24,$G24,$H24,$L$4,$I24,B24,$L$2,Permanent,,ObjectOverwrite)</f>
        <v>GBP_YC1Y-MxRH_SB12LBASIS19Y#0000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>
        <v>0</v>
      </c>
      <c r="J25" s="20" t="str">
        <f t="shared" si="2"/>
        <v>GBPSB6L20Y_S6L12L_Quote</v>
      </c>
      <c r="K25" s="20" t="str">
        <f t="shared" si="3"/>
        <v>GBP_YC1Y-MxRH_SB12LBASIS20Y</v>
      </c>
      <c r="L25" s="23" t="str">
        <f>_xll.qlSwapRateHelper2(K25,$J25,$C25,Calendar,$F25,$G25,$H25,$L$4,$I25,B25,$L$2,Permanent,,ObjectOverwrite)</f>
        <v>GBP_YC1Y-MxRH_SB12LBASIS20Y#0000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>
        <v>0</v>
      </c>
      <c r="J26" s="20" t="str">
        <f t="shared" si="2"/>
        <v>GBPSB6L21Y_S6L12L_Quote</v>
      </c>
      <c r="K26" s="20" t="str">
        <f t="shared" si="3"/>
        <v>GBP_YC1Y-MxRH_SB12LBASIS21Y</v>
      </c>
      <c r="L26" s="23" t="str">
        <f>_xll.qlSwapRateHelper2(K26,$J26,$C26,Calendar,$F26,$G26,$H26,$L$4,$I26,B26,$L$2,Permanent,,ObjectOverwrite)</f>
        <v>GBP_YC1Y-MxRH_SB12LBASIS21Y#0000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>
        <v>0</v>
      </c>
      <c r="J27" s="20" t="str">
        <f t="shared" si="2"/>
        <v>GBPSB6L22Y_S6L12L_Quote</v>
      </c>
      <c r="K27" s="20" t="str">
        <f t="shared" si="3"/>
        <v>GBP_YC1Y-MxRH_SB12LBASIS22Y</v>
      </c>
      <c r="L27" s="23" t="str">
        <f>_xll.qlSwapRateHelper2(K27,$J27,$C27,Calendar,$F27,$G27,$H27,$L$4,$I27,B27,$L$2,Permanent,,ObjectOverwrite)</f>
        <v>GBP_YC1Y-MxRH_SB12LBASIS22Y#0000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>
        <v>0</v>
      </c>
      <c r="J28" s="20" t="str">
        <f t="shared" si="2"/>
        <v>GBPSB6L23Y_S6L12L_Quote</v>
      </c>
      <c r="K28" s="20" t="str">
        <f t="shared" si="3"/>
        <v>GBP_YC1Y-MxRH_SB12LBASIS23Y</v>
      </c>
      <c r="L28" s="23" t="str">
        <f>_xll.qlSwapRateHelper2(K28,$J28,$C28,Calendar,$F28,$G28,$H28,$L$4,$I28,B28,$L$2,Permanent,,ObjectOverwrite)</f>
        <v>GBP_YC1Y-MxRH_SB12LBASIS23Y#0000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>
        <v>0</v>
      </c>
      <c r="J29" s="20" t="str">
        <f t="shared" si="2"/>
        <v>GBPSB6L24Y_S6L12L_Quote</v>
      </c>
      <c r="K29" s="20" t="str">
        <f t="shared" si="3"/>
        <v>GBP_YC1Y-MxRH_SB12LBASIS24Y</v>
      </c>
      <c r="L29" s="23" t="str">
        <f>_xll.qlSwapRateHelper2(K29,$J29,$C29,Calendar,$F29,$G29,$H29,$L$4,$I29,B29,$L$2,Permanent,,ObjectOverwrite)</f>
        <v>GBP_YC1Y-MxRH_SB12LBASIS24Y#0000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>
        <v>0</v>
      </c>
      <c r="J30" s="20" t="str">
        <f t="shared" si="2"/>
        <v>GBPSB6L25Y_S6L12L_Quote</v>
      </c>
      <c r="K30" s="20" t="str">
        <f t="shared" si="3"/>
        <v>GBP_YC1Y-MxRH_SB12LBASIS25Y</v>
      </c>
      <c r="L30" s="23" t="str">
        <f>_xll.qlSwapRateHelper2(K30,$J30,$C30,Calendar,$F30,$G30,$H30,$L$4,$I30,B30,$L$2,Permanent,,ObjectOverwrite)</f>
        <v>GBP_YC1Y-MxRH_SB12LBASIS25Y#0000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>
        <v>0</v>
      </c>
      <c r="J31" s="20" t="str">
        <f t="shared" si="2"/>
        <v>GBPSB6L26Y_S6L12L_Quote</v>
      </c>
      <c r="K31" s="20" t="str">
        <f t="shared" si="3"/>
        <v>GBP_YC1Y-MxRH_SB12LBASIS26Y</v>
      </c>
      <c r="L31" s="23" t="str">
        <f>_xll.qlSwapRateHelper2(K31,$J31,$C31,Calendar,$F31,$G31,$H31,$L$4,$I31,B31,$L$2,Permanent,,ObjectOverwrite)</f>
        <v>GBP_YC1Y-MxRH_SB12LBASIS26Y#0000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>
        <v>0</v>
      </c>
      <c r="J32" s="20" t="str">
        <f t="shared" si="2"/>
        <v>GBPSB6L27Y_S6L12L_Quote</v>
      </c>
      <c r="K32" s="20" t="str">
        <f t="shared" si="3"/>
        <v>GBP_YC1Y-MxRH_SB12LBASIS27Y</v>
      </c>
      <c r="L32" s="23" t="str">
        <f>_xll.qlSwapRateHelper2(K32,$J32,$C32,Calendar,$F32,$G32,$H32,$L$4,$I32,B32,$L$2,Permanent,,ObjectOverwrite)</f>
        <v>GBP_YC1Y-MxRH_SB12LBASIS27Y#0000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>
        <v>0</v>
      </c>
      <c r="J33" s="20" t="str">
        <f t="shared" si="2"/>
        <v>GBPSB6L28Y_S6L12L_Quote</v>
      </c>
      <c r="K33" s="20" t="str">
        <f t="shared" si="3"/>
        <v>GBP_YC1Y-MxRH_SB12LBASIS28Y</v>
      </c>
      <c r="L33" s="23" t="str">
        <f>_xll.qlSwapRateHelper2(K33,$J33,$C33,Calendar,$F33,$G33,$H33,$L$4,$I33,B33,$L$2,Permanent,,ObjectOverwrite)</f>
        <v>GBP_YC1Y-MxRH_SB12LBASIS28Y#0000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>
        <v>0</v>
      </c>
      <c r="J34" s="20" t="str">
        <f t="shared" si="2"/>
        <v>GBPSB6L29Y_S6L12L_Quote</v>
      </c>
      <c r="K34" s="20" t="str">
        <f t="shared" si="3"/>
        <v>GBP_YC1Y-MxRH_SB12LBASIS29Y</v>
      </c>
      <c r="L34" s="23" t="str">
        <f>_xll.qlSwapRateHelper2(K34,$J34,$C34,Calendar,$F34,$G34,$H34,$L$4,$I34,B34,$L$2,Permanent,,ObjectOverwrite)</f>
        <v>GBP_YC1Y-MxRH_SB12LBASIS29Y#0000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>
        <v>0</v>
      </c>
      <c r="J35" s="20" t="str">
        <f t="shared" si="2"/>
        <v>GBPSB6L30Y_S6L12L_Quote</v>
      </c>
      <c r="K35" s="20" t="str">
        <f t="shared" si="3"/>
        <v>GBP_YC1Y-MxRH_SB12LBASIS30Y</v>
      </c>
      <c r="L35" s="23" t="str">
        <f>_xll.qlSwapRateHelper2(K35,$J35,$C35,Calendar,$F35,$G35,$H35,$L$4,$I35,B35,$L$2,Permanent,,ObjectOverwrite)</f>
        <v>GBP_YC1Y-MxRH_SB12LBASIS30Y#0000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>
        <v>0</v>
      </c>
      <c r="J36" s="20" t="str">
        <f t="shared" si="2"/>
        <v>GBPSB6L35Y_S6L12L_Quote</v>
      </c>
      <c r="K36" s="20" t="str">
        <f t="shared" si="3"/>
        <v>GBP_YC1Y-MxRH_SB12LBASIS35Y</v>
      </c>
      <c r="L36" s="23" t="str">
        <f>_xll.qlSwapRateHelper2(K36,$J36,$C36,Calendar,$F36,$G36,$H36,$L$4,$I36,B36,$L$2,Permanent,,ObjectOverwrite)</f>
        <v>GBP_YC1Y-MxRH_SB12LBASIS35Y#0000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>
        <v>0</v>
      </c>
      <c r="J37" s="20" t="str">
        <f t="shared" si="2"/>
        <v>GBPSB6L40Y_S6L12L_Quote</v>
      </c>
      <c r="K37" s="20" t="str">
        <f t="shared" si="3"/>
        <v>GBP_YC1Y-MxRH_SB12LBASIS40Y</v>
      </c>
      <c r="L37" s="23" t="str">
        <f>_xll.qlSwapRateHelper2(K37,$J37,$C37,Calendar,$F37,$G37,$H37,$L$4,$I37,B37,$L$2,Permanent,,ObjectOverwrite)</f>
        <v>GBP_YC1Y-MxRH_SB12LBASIS40Y#0000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>
        <v>0</v>
      </c>
      <c r="J38" s="20" t="str">
        <f t="shared" si="2"/>
        <v>GBPSB6L50Y_S6L12L_Quote</v>
      </c>
      <c r="K38" s="20" t="str">
        <f t="shared" si="3"/>
        <v>GBP_YC1Y-MxRH_SB12LBASIS50Y</v>
      </c>
      <c r="L38" s="23" t="str">
        <f>_xll.qlSwapRateHelper2(K38,$J38,$C38,Calendar,$F38,$G38,$H38,$L$4,$I38,B38,$L$2,Permanent,,ObjectOverwrite)</f>
        <v>GBP_YC1Y-MxRH_SB12LBASIS50Y#0000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>
        <v>0</v>
      </c>
      <c r="J39" s="20" t="str">
        <f t="shared" si="2"/>
        <v>GBPSB6L60Y_S6L12L_Quote</v>
      </c>
      <c r="K39" s="20" t="str">
        <f t="shared" si="3"/>
        <v>GBP_YC1Y-MxRH_SB12LBASIS60Y</v>
      </c>
      <c r="L39" s="23" t="str">
        <f>_xll.qlSwapRateHelper2(K39,$J39,$C39,Calendar,$F39,$G39,$H39,$L$4,$I39,B39,$L$2,Permanent,,ObjectOverwrite)</f>
        <v>GBP_YC1Y-MxRH_SB12LBASIS60Y#0000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2013-11-06T23:46:36Z</dcterms:modified>
</cp:coreProperties>
</file>