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40" yWindow="-15" windowWidth="15300" windowHeight="89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D19" i="2" l="1"/>
  <c r="G12" i="2"/>
  <c r="G13" i="2"/>
  <c r="F27" i="2"/>
  <c r="L27" i="2"/>
  <c r="K27" i="2"/>
  <c r="J27" i="2"/>
  <c r="I27" i="2"/>
  <c r="H27" i="2"/>
  <c r="B1" i="1"/>
  <c r="E28" i="2"/>
  <c r="E24" i="2"/>
  <c r="E23" i="2"/>
  <c r="E26" i="2" s="1"/>
  <c r="E25" i="2"/>
  <c r="E27" i="2"/>
  <c r="D27" i="2" l="1"/>
  <c r="D25" i="2"/>
  <c r="D26" i="2"/>
  <c r="D23" i="2"/>
  <c r="D28" i="2"/>
  <c r="D24" i="2"/>
  <c r="E29" i="2"/>
  <c r="E30" i="2"/>
  <c r="D20" i="2"/>
  <c r="E20" i="2"/>
  <c r="D30" i="2" l="1"/>
  <c r="D29" i="2"/>
</calcChain>
</file>

<file path=xl/sharedStrings.xml><?xml version="1.0" encoding="utf-8"?>
<sst xmlns="http://schemas.openxmlformats.org/spreadsheetml/2006/main" count="80" uniqueCount="74">
  <si>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</si>
  <si>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</si>
  <si>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</si>
  <si>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</si>
  <si>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</si>
  <si>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</si>
  <si>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</si>
  <si>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</si>
  <si>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</si>
  <si>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</si>
  <si>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</si>
  <si>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</si>
  <si>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</si>
  <si>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</si>
  <si>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</si>
  <si>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</si>
  <si>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</si>
  <si>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</si>
  <si>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</si>
  <si>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</si>
  <si>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</si>
  <si>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</si>
  <si>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</si>
  <si>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</si>
  <si>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</si>
  <si>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</si>
  <si>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</si>
  <si>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</si>
  <si>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</si>
  <si>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</si>
  <si>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</si>
  <si>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</si>
  <si>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</si>
  <si>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</si>
  <si>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</si>
  <si>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</si>
  <si>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</si>
  <si>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</si>
  <si>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3M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</si>
  <si>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</si>
  <si>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</si>
  <si>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</si>
  <si>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</si>
  <si>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</si>
  <si>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</si>
  <si>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</si>
  <si>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</si>
  <si>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</si>
  <si>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</si>
  <si>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</si>
  <si>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</si>
  <si>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</si>
  <si>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</si>
  <si>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</si>
  <si>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IT0001278404</t>
  </si>
  <si>
    <t>MEDCEN 0 12/3/18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</si>
  <si>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</si>
  <si>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</si>
  <si>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</si>
  <si>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</si>
  <si>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</si>
  <si>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</si>
  <si>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</si>
  <si>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</si>
  <si>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</si>
  <si>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</si>
  <si>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</si>
  <si>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</si>
  <si>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Real issue date: 12/3/98 step down annually to 12/03</t>
  </si>
  <si>
    <t>EurLibor3M</t>
  </si>
  <si>
    <t>Short Call Cash-or-Nothing</t>
  </si>
  <si>
    <t>Long Collared Ibor Leg</t>
  </si>
  <si>
    <t>Backward</t>
  </si>
  <si>
    <t>Date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</si>
</sst>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3" applyFont="1" applyFill="1" applyBorder="1" applyAlignment="1">
      <alignment horizontal="center"/>
    </xf>
    <xf numFmtId="0" fontId="2" fillId="4" borderId="0" xfId="3" applyFill="1"/>
    <xf numFmtId="0" fontId="2" fillId="4" borderId="3" xfId="3" applyFont="1" applyFill="1" applyBorder="1"/>
    <xf numFmtId="0" fontId="5" fillId="11" borderId="12" xfId="3" applyFont="1" applyFill="1" applyBorder="1" applyAlignment="1">
      <alignment horizontal="center"/>
    </xf>
    <xf numFmtId="0" fontId="5" fillId="11" borderId="13" xfId="3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2" fillId="0" borderId="15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0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0" t="s">
        <v>0</v>
      </c>
      <c r="C2" s="51"/>
      <c r="D2" s="51"/>
      <c r="E2" s="5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topLeftCell="B1"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39</v>
      </c>
      <c r="E3" s="21"/>
      <c r="F3" s="53" t="s">
        <v>59</v>
      </c>
      <c r="G3" s="54"/>
      <c r="H3" s="21"/>
      <c r="I3" s="53" t="s">
        <v>60</v>
      </c>
      <c r="J3" s="54"/>
      <c r="K3" s="21"/>
      <c r="L3" s="23" t="s">
        <v>29</v>
      </c>
      <c r="M3" s="49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40</v>
      </c>
      <c r="D4" s="24" t="s">
        <v>54</v>
      </c>
      <c r="E4" s="21"/>
      <c r="F4" s="23" t="s">
        <v>22</v>
      </c>
      <c r="G4" s="25">
        <v>37958</v>
      </c>
      <c r="H4" s="21"/>
      <c r="I4" s="23" t="s">
        <v>56</v>
      </c>
      <c r="J4" s="42" t="s">
        <v>58</v>
      </c>
      <c r="K4" s="21"/>
      <c r="L4" s="23" t="s">
        <v>35</v>
      </c>
      <c r="M4" s="47" t="s">
        <v>66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20</v>
      </c>
      <c r="D5" s="24" t="s">
        <v>55</v>
      </c>
      <c r="E5" s="21"/>
      <c r="F5" s="23" t="s">
        <v>10</v>
      </c>
      <c r="G5" s="25">
        <v>43437</v>
      </c>
      <c r="H5" s="21"/>
      <c r="I5" s="23" t="s">
        <v>57</v>
      </c>
      <c r="J5" s="43">
        <v>1E-4</v>
      </c>
      <c r="K5" s="21"/>
      <c r="L5" s="23" t="s">
        <v>65</v>
      </c>
      <c r="M5" s="47" t="s">
        <v>66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23</v>
      </c>
      <c r="G6" s="25" t="s">
        <v>38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43437</v>
      </c>
      <c r="E10" s="21"/>
      <c r="F10" s="23" t="s">
        <v>73</v>
      </c>
      <c r="G10" s="26" t="s">
        <v>72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37958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41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42</v>
      </c>
      <c r="D13" s="40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43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44</v>
      </c>
      <c r="D16" s="40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45</v>
      </c>
      <c r="D17" s="40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EUR_Digital_IT0001278404.xml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 ca="1">IF(Serialize,_xll.ohObjectSave(E23:E30,SerializationPath&amp;FileName,FileOverwrite,Serialize),"---")</f>
        <v>#NAME?</v>
      </c>
      <c r="E20" s="33" t="e">
        <f ca="1">_xll.ohRangeRetrieveError(D20)</f>
        <v>#NAME?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8"/>
      <c r="D22" s="45" t="s">
        <v>67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IT0001278404_Sch#0001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46</v>
      </c>
      <c r="D24" s="45" t="str">
        <f t="shared" si="0"/>
        <v>---</v>
      </c>
      <c r="E24" s="28" t="str">
        <f>_xll.qlDigitalReplication(Isin&amp;"_Replication",$J$4,$J$5,Permanent,Trigger,ObjectOverwrite)</f>
        <v>IT0001278404_Replication#0001</v>
      </c>
      <c r="F24" s="44" t="s">
        <v>37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71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IT0001278404_1stCpn#0001</v>
      </c>
      <c r="F25" s="35">
        <v>1</v>
      </c>
      <c r="G25" s="29">
        <v>5.0000000000000001E-3</v>
      </c>
      <c r="H25" s="29">
        <v>7.4999999999999997E-2</v>
      </c>
      <c r="I25" s="36" t="s">
        <v>62</v>
      </c>
      <c r="J25" s="29" t="e">
        <v>#N/A</v>
      </c>
      <c r="K25" s="29">
        <v>1.4999999999999999E-2</v>
      </c>
      <c r="L25" s="37" t="s">
        <v>63</v>
      </c>
      <c r="M25" s="2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70</v>
      </c>
      <c r="D26" s="45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IT0001278404_2ndCpn#0001</v>
      </c>
      <c r="F26" s="35">
        <v>1</v>
      </c>
      <c r="G26" s="29">
        <v>0</v>
      </c>
      <c r="H26" s="38">
        <v>7.0000000000000007E-2</v>
      </c>
      <c r="I26" s="36" t="s">
        <v>62</v>
      </c>
      <c r="J26" s="38">
        <v>0.06</v>
      </c>
      <c r="K26" s="29" t="e">
        <v>#N/A</v>
      </c>
      <c r="L26" s="37" t="s">
        <v>64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61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IT0001278404_Netting#0001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IT0001278404_Red#0001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IT0001278404_MultiLeg#0001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IT0001278404#0001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disablePrompts="1"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"EurLiborSW,EurLibor2W,EurLibor3W,EurLibor1M,EurLibor2M,EurLibor3M,EurLibor4M,EurLibor5M,EurLibor6M,EurLibor7M,EurLibor8M,EurLibor9M,EurLibor10M,EurLibor11M,EurLibor1Y"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2013-11-06T23:47:20Z</dcterms:modified>
</cp:coreProperties>
</file>