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75" yWindow="-15" windowWidth="4245" windowHeight="12405"/>
  </bookViews>
  <sheets>
    <sheet name="General Settings" sheetId="3" r:id="rId1"/>
    <sheet name="Euribor" sheetId="5" r:id="rId2"/>
    <sheet name="Euribor365" sheetId="4" r:id="rId3"/>
    <sheet name="EuriborSwapIsdaFixA" sheetId="6" r:id="rId4"/>
    <sheet name="EuriborSwapIsdaFixB" sheetId="7" r:id="rId5"/>
    <sheet name="EuriborSwapIfrFix" sheetId="8" r:id="rId6"/>
    <sheet name="Euribor (2)" sheetId="9" r:id="rId7"/>
    <sheet name="EuriborSwapIsdaFixA (2)" sheetId="10" r:id="rId8"/>
  </sheets>
  <definedNames>
    <definedName name="Currency">'General Settings'!$D$5</definedName>
    <definedName name="FamilyName" localSheetId="1">Euribor!$F$3</definedName>
    <definedName name="FamilyName" localSheetId="6">'Euribor (2)'!$F$3</definedName>
    <definedName name="FamilyName" localSheetId="2">Euribor365!$F$3</definedName>
    <definedName name="FamilyName" localSheetId="5">EuriborSwapIfrFix!$G$3</definedName>
    <definedName name="FamilyName" localSheetId="3">EuriborSwapIsdaFixA!$G$3</definedName>
    <definedName name="FamilyName" localSheetId="7">'EuriborSwapIsdaFixA (2)'!$G$3</definedName>
    <definedName name="FamilyName" localSheetId="4">EuriborSwapIsdaFixB!$G$3</definedName>
    <definedName name="FileName" localSheetId="1">Euribor!$E$5</definedName>
    <definedName name="FileName" localSheetId="6">'Euribor (2)'!$E$5</definedName>
    <definedName name="FileName" localSheetId="2">Euribor365!$E$5</definedName>
    <definedName name="FileName" localSheetId="5">EuriborSwapIfrFix!$F$6</definedName>
    <definedName name="FileName" localSheetId="3">EuriborSwapIsdaFixA!$F$6</definedName>
    <definedName name="FileName" localSheetId="7">'EuriborSwapIsdaFixA (2)'!$F$6</definedName>
    <definedName name="FileName" localSheetId="4">EuriborSwapIsdaFixB!$F$6</definedName>
    <definedName name="FileOverwrite">'General Settings'!$D$10</definedName>
    <definedName name="FixingType" localSheetId="5">EuriborSwapIfrFix!$G$4</definedName>
    <definedName name="FixingType" localSheetId="3">EuriborSwapIsdaFixA!$G$4</definedName>
    <definedName name="FixingType" localSheetId="7">'EuriborSwapIsdaFixA (2)'!$G$4</definedName>
    <definedName name="FixingType" localSheetId="4">EuriborSwapIsdaFixB!$G$4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F11" i="10" l="1"/>
  <c r="F10" i="10"/>
  <c r="F9" i="10"/>
  <c r="F8" i="10"/>
  <c r="F7" i="10"/>
  <c r="F6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E5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7" i="8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6" i="8"/>
  <c r="F6" i="7"/>
  <c r="F6" i="6"/>
  <c r="E5" i="4"/>
  <c r="H7" i="9"/>
  <c r="I6" i="5"/>
  <c r="I7" i="9"/>
  <c r="H6" i="9"/>
  <c r="I6" i="9"/>
  <c r="G51" i="8"/>
  <c r="G28" i="8"/>
  <c r="G34" i="6"/>
  <c r="G43" i="10"/>
  <c r="G55" i="8"/>
  <c r="G39" i="6"/>
  <c r="G29" i="10"/>
  <c r="G51" i="7"/>
  <c r="G10" i="8"/>
  <c r="G63" i="8"/>
  <c r="G44" i="7"/>
  <c r="G15" i="8"/>
  <c r="G41" i="7"/>
  <c r="G38" i="8"/>
  <c r="G56" i="10"/>
  <c r="F13" i="4"/>
  <c r="G63" i="10"/>
  <c r="F20" i="5"/>
  <c r="G65" i="8"/>
  <c r="F9" i="4"/>
  <c r="G66" i="7"/>
  <c r="G30" i="7"/>
  <c r="F19" i="5"/>
  <c r="G57" i="8"/>
  <c r="G27" i="6"/>
  <c r="G58" i="6"/>
  <c r="G17" i="10"/>
  <c r="F21" i="9"/>
  <c r="G50" i="6"/>
  <c r="G21" i="7"/>
  <c r="G47" i="8"/>
  <c r="G8" i="10"/>
  <c r="G66" i="10"/>
  <c r="G16" i="8"/>
  <c r="G40" i="6"/>
  <c r="G44" i="6"/>
  <c r="G29" i="6"/>
  <c r="G10" i="10"/>
  <c r="F12" i="4"/>
  <c r="G64" i="6"/>
  <c r="F14" i="9"/>
  <c r="F11" i="5"/>
  <c r="G7" i="6"/>
  <c r="G47" i="7"/>
  <c r="G53" i="10"/>
  <c r="G9" i="7"/>
  <c r="F19" i="4"/>
  <c r="G19" i="4" s="1"/>
  <c r="G14" i="8"/>
  <c r="G27" i="7"/>
  <c r="G27" i="8"/>
  <c r="G31" i="8"/>
  <c r="H14" i="8"/>
  <c r="G56" i="8"/>
  <c r="G65" i="7"/>
  <c r="F13" i="9"/>
  <c r="G13" i="9" s="1"/>
  <c r="G62" i="7"/>
  <c r="G39" i="10"/>
  <c r="G36" i="7"/>
  <c r="G16" i="10"/>
  <c r="H16" i="10" s="1"/>
  <c r="G52" i="8"/>
  <c r="G12" i="8"/>
  <c r="G11" i="6"/>
  <c r="G11" i="8"/>
  <c r="H11" i="8" s="1"/>
  <c r="F15" i="5"/>
  <c r="G9" i="10"/>
  <c r="G52" i="7"/>
  <c r="G15" i="7"/>
  <c r="G66" i="6"/>
  <c r="F22" i="5"/>
  <c r="G22" i="5" s="1"/>
  <c r="G25" i="10"/>
  <c r="G62" i="10"/>
  <c r="G19" i="7"/>
  <c r="G45" i="6"/>
  <c r="F16" i="9"/>
  <c r="G42" i="7"/>
  <c r="G16" i="6"/>
  <c r="H11" i="6"/>
  <c r="G55" i="10"/>
  <c r="F18" i="5"/>
  <c r="G18" i="5" s="1"/>
  <c r="G46" i="8"/>
  <c r="H19" i="5"/>
  <c r="G50" i="8"/>
  <c r="G24" i="8"/>
  <c r="G16" i="7"/>
  <c r="G29" i="7"/>
  <c r="G46" i="7"/>
  <c r="G62" i="8"/>
  <c r="G33" i="8"/>
  <c r="G47" i="10"/>
  <c r="F11" i="4"/>
  <c r="F7" i="4"/>
  <c r="G21" i="8"/>
  <c r="H21" i="8" s="1"/>
  <c r="G34" i="8"/>
  <c r="F17" i="9"/>
  <c r="G43" i="6"/>
  <c r="G38" i="7"/>
  <c r="H33" i="8"/>
  <c r="F10" i="5"/>
  <c r="F17" i="5"/>
  <c r="G26" i="7"/>
  <c r="G42" i="6"/>
  <c r="G26" i="10"/>
  <c r="G17" i="9"/>
  <c r="F12" i="5"/>
  <c r="G17" i="6"/>
  <c r="H17" i="6" s="1"/>
  <c r="H51" i="8"/>
  <c r="G38" i="10"/>
  <c r="G30" i="6"/>
  <c r="G23" i="8"/>
  <c r="F21" i="5"/>
  <c r="G39" i="8"/>
  <c r="G40" i="7"/>
  <c r="G52" i="6"/>
  <c r="F22" i="9"/>
  <c r="G8" i="8"/>
  <c r="G35" i="8"/>
  <c r="G28" i="10"/>
  <c r="G61" i="6"/>
  <c r="G18" i="6"/>
  <c r="G34" i="10"/>
  <c r="H34" i="10" s="1"/>
  <c r="G58" i="10"/>
  <c r="H58" i="10" s="1"/>
  <c r="G14" i="10"/>
  <c r="G64" i="8"/>
  <c r="G13" i="10"/>
  <c r="G23" i="10"/>
  <c r="G21" i="9"/>
  <c r="G16" i="9"/>
  <c r="G64" i="10"/>
  <c r="H64" i="10" s="1"/>
  <c r="G28" i="6"/>
  <c r="G24" i="10"/>
  <c r="F10" i="4"/>
  <c r="G10" i="4" s="1"/>
  <c r="F10" i="9"/>
  <c r="G44" i="8"/>
  <c r="G43" i="8"/>
  <c r="G59" i="8"/>
  <c r="G55" i="6"/>
  <c r="G25" i="8"/>
  <c r="G33" i="7"/>
  <c r="H29" i="10"/>
  <c r="H25" i="10"/>
  <c r="H26" i="7"/>
  <c r="G46" i="6"/>
  <c r="H46" i="6" s="1"/>
  <c r="G56" i="7"/>
  <c r="G19" i="6"/>
  <c r="G42" i="8"/>
  <c r="H28" i="6"/>
  <c r="G50" i="7"/>
  <c r="H44" i="6"/>
  <c r="G54" i="7"/>
  <c r="F8" i="9"/>
  <c r="G41" i="10"/>
  <c r="H41" i="10" s="1"/>
  <c r="H16" i="7"/>
  <c r="G33" i="6"/>
  <c r="H33" i="6" s="1"/>
  <c r="H66" i="7"/>
  <c r="H25" i="8"/>
  <c r="G9" i="6"/>
  <c r="G12" i="10"/>
  <c r="H12" i="10" s="1"/>
  <c r="G48" i="8"/>
  <c r="G43" i="7"/>
  <c r="G44" i="10"/>
  <c r="G17" i="5"/>
  <c r="G20" i="5"/>
  <c r="G47" i="6"/>
  <c r="G11" i="10"/>
  <c r="H11" i="10" s="1"/>
  <c r="G20" i="10"/>
  <c r="G60" i="6"/>
  <c r="H17" i="5"/>
  <c r="F12" i="9"/>
  <c r="G12" i="9" s="1"/>
  <c r="G62" i="6"/>
  <c r="G20" i="6"/>
  <c r="G14" i="7"/>
  <c r="F13" i="5"/>
  <c r="G13" i="5" s="1"/>
  <c r="G7" i="10"/>
  <c r="H7" i="10" s="1"/>
  <c r="G32" i="6"/>
  <c r="G45" i="10"/>
  <c r="G35" i="6"/>
  <c r="H9" i="7"/>
  <c r="G61" i="7"/>
  <c r="H61" i="7" s="1"/>
  <c r="H9" i="10"/>
  <c r="F20" i="4"/>
  <c r="G20" i="4" s="1"/>
  <c r="F8" i="4"/>
  <c r="G60" i="7"/>
  <c r="H52" i="6"/>
  <c r="G12" i="7"/>
  <c r="G14" i="9"/>
  <c r="I14" i="9" s="1"/>
  <c r="H14" i="9"/>
  <c r="G57" i="6"/>
  <c r="G37" i="6"/>
  <c r="H37" i="6" s="1"/>
  <c r="G42" i="10"/>
  <c r="H42" i="10" s="1"/>
  <c r="G19" i="10"/>
  <c r="G60" i="8"/>
  <c r="H60" i="8" s="1"/>
  <c r="G59" i="7"/>
  <c r="G61" i="10"/>
  <c r="G22" i="10"/>
  <c r="G51" i="10"/>
  <c r="H51" i="10" s="1"/>
  <c r="F14" i="4"/>
  <c r="G14" i="4" s="1"/>
  <c r="G48" i="7"/>
  <c r="G21" i="10"/>
  <c r="G54" i="6"/>
  <c r="F9" i="9"/>
  <c r="H11" i="5"/>
  <c r="G26" i="8"/>
  <c r="G20" i="8"/>
  <c r="H13" i="10"/>
  <c r="G51" i="6"/>
  <c r="H61" i="10"/>
  <c r="G28" i="7"/>
  <c r="G7" i="8"/>
  <c r="H40" i="7"/>
  <c r="H20" i="8"/>
  <c r="G17" i="8"/>
  <c r="H17" i="8" s="1"/>
  <c r="F15" i="4"/>
  <c r="G55" i="7"/>
  <c r="G24" i="7"/>
  <c r="G32" i="8"/>
  <c r="H28" i="8"/>
  <c r="G20" i="7"/>
  <c r="G46" i="10"/>
  <c r="G36" i="8"/>
  <c r="H36" i="8" s="1"/>
  <c r="G63" i="7"/>
  <c r="G37" i="7"/>
  <c r="G57" i="10"/>
  <c r="H44" i="8"/>
  <c r="G12" i="6"/>
  <c r="H12" i="6" s="1"/>
  <c r="G54" i="10"/>
  <c r="H12" i="5"/>
  <c r="G9" i="8"/>
  <c r="F6" i="4"/>
  <c r="G6" i="4" s="1"/>
  <c r="F8" i="5"/>
  <c r="G52" i="10"/>
  <c r="H52" i="10" s="1"/>
  <c r="G25" i="6"/>
  <c r="H25" i="6" s="1"/>
  <c r="G25" i="7"/>
  <c r="G22" i="8"/>
  <c r="G41" i="6"/>
  <c r="H41" i="6" s="1"/>
  <c r="H57" i="8"/>
  <c r="G13" i="7"/>
  <c r="G7" i="7"/>
  <c r="G30" i="8"/>
  <c r="H30" i="8" s="1"/>
  <c r="G36" i="10"/>
  <c r="G13" i="6"/>
  <c r="H13" i="6" s="1"/>
  <c r="G23" i="6"/>
  <c r="G48" i="6"/>
  <c r="G54" i="8"/>
  <c r="H54" i="8" s="1"/>
  <c r="G60" i="10"/>
  <c r="H60" i="10" s="1"/>
  <c r="G59" i="10"/>
  <c r="H59" i="10" s="1"/>
  <c r="G63" i="6"/>
  <c r="G65" i="6"/>
  <c r="H65" i="6" s="1"/>
  <c r="G8" i="5"/>
  <c r="G18" i="7"/>
  <c r="G31" i="10"/>
  <c r="G50" i="10"/>
  <c r="H50" i="10" s="1"/>
  <c r="G34" i="7"/>
  <c r="H30" i="6"/>
  <c r="G37" i="10"/>
  <c r="G41" i="8"/>
  <c r="H41" i="8" s="1"/>
  <c r="H37" i="10"/>
  <c r="F17" i="4"/>
  <c r="G15" i="6"/>
  <c r="G31" i="7"/>
  <c r="F11" i="9"/>
  <c r="G35" i="7"/>
  <c r="F19" i="9"/>
  <c r="H19" i="9" s="1"/>
  <c r="G39" i="7"/>
  <c r="H56" i="7"/>
  <c r="G19" i="9"/>
  <c r="F18" i="4"/>
  <c r="G18" i="4" s="1"/>
  <c r="G56" i="6"/>
  <c r="G59" i="6"/>
  <c r="G18" i="10"/>
  <c r="H18" i="10" s="1"/>
  <c r="G10" i="7"/>
  <c r="G32" i="7"/>
  <c r="G12" i="5"/>
  <c r="G58" i="7"/>
  <c r="G13" i="8"/>
  <c r="G22" i="6"/>
  <c r="G18" i="8"/>
  <c r="G38" i="6"/>
  <c r="G15" i="5"/>
  <c r="I15" i="5" s="1"/>
  <c r="G19" i="8"/>
  <c r="G45" i="7"/>
  <c r="H24" i="10"/>
  <c r="F6" i="5"/>
  <c r="G65" i="10"/>
  <c r="G40" i="10"/>
  <c r="G49" i="8"/>
  <c r="H49" i="8" s="1"/>
  <c r="H45" i="10"/>
  <c r="G53" i="8"/>
  <c r="G48" i="10"/>
  <c r="G8" i="9"/>
  <c r="G9" i="9"/>
  <c r="G15" i="10"/>
  <c r="H15" i="10" s="1"/>
  <c r="G31" i="6"/>
  <c r="G24" i="6"/>
  <c r="H48" i="7"/>
  <c r="G14" i="6"/>
  <c r="H14" i="6" s="1"/>
  <c r="G36" i="6"/>
  <c r="G29" i="8"/>
  <c r="F20" i="9"/>
  <c r="G20" i="9" s="1"/>
  <c r="G17" i="7"/>
  <c r="G22" i="7"/>
  <c r="G11" i="7"/>
  <c r="F16" i="4"/>
  <c r="G23" i="7"/>
  <c r="G49" i="6"/>
  <c r="H49" i="6" s="1"/>
  <c r="H10" i="9"/>
  <c r="F16" i="5"/>
  <c r="G45" i="8"/>
  <c r="G27" i="10"/>
  <c r="H27" i="10" s="1"/>
  <c r="G53" i="7"/>
  <c r="G57" i="7"/>
  <c r="G35" i="10"/>
  <c r="G58" i="8"/>
  <c r="H13" i="5"/>
  <c r="H9" i="9"/>
  <c r="G66" i="8"/>
  <c r="H66" i="8" s="1"/>
  <c r="G64" i="7"/>
  <c r="G33" i="10"/>
  <c r="H33" i="10" s="1"/>
  <c r="G8" i="6"/>
  <c r="H18" i="6"/>
  <c r="H24" i="7"/>
  <c r="F7" i="5"/>
  <c r="G30" i="10"/>
  <c r="G21" i="6"/>
  <c r="H66" i="6"/>
  <c r="G26" i="6"/>
  <c r="H21" i="10"/>
  <c r="H9" i="8"/>
  <c r="B1" i="3"/>
  <c r="G32" i="10"/>
  <c r="H32" i="10" s="1"/>
  <c r="G49" i="7"/>
  <c r="H23" i="10"/>
  <c r="G10" i="6"/>
  <c r="F18" i="9"/>
  <c r="H22" i="5"/>
  <c r="G49" i="10"/>
  <c r="H49" i="10" s="1"/>
  <c r="G53" i="6"/>
  <c r="G8" i="7"/>
  <c r="F14" i="5"/>
  <c r="H14" i="5" s="1"/>
  <c r="F15" i="9"/>
  <c r="G15" i="9" s="1"/>
  <c r="G61" i="8"/>
  <c r="H61" i="8" s="1"/>
  <c r="G40" i="8"/>
  <c r="G37" i="8"/>
  <c r="H7" i="5"/>
  <c r="H19" i="10"/>
  <c r="F9" i="5"/>
  <c r="H10" i="5"/>
  <c r="G10" i="5"/>
  <c r="G21" i="5"/>
  <c r="H21" i="5"/>
  <c r="H22" i="9"/>
  <c r="H11" i="9"/>
  <c r="G11" i="9"/>
  <c r="G16" i="5"/>
  <c r="H16" i="5"/>
  <c r="H18" i="9"/>
  <c r="G9" i="5"/>
  <c r="H9" i="5"/>
  <c r="H37" i="8"/>
  <c r="H36" i="6"/>
  <c r="H31" i="7"/>
  <c r="H35" i="6"/>
  <c r="G22" i="9"/>
  <c r="H12" i="8"/>
  <c r="G9" i="4"/>
  <c r="H34" i="8"/>
  <c r="I21" i="5"/>
  <c r="H48" i="6"/>
  <c r="H27" i="7"/>
  <c r="H51" i="7"/>
  <c r="H40" i="6"/>
  <c r="H15" i="6"/>
  <c r="H62" i="7"/>
  <c r="H47" i="6"/>
  <c r="H24" i="8"/>
  <c r="I17" i="5"/>
  <c r="H40" i="10"/>
  <c r="H31" i="6"/>
  <c r="H36" i="10"/>
  <c r="G11" i="4"/>
  <c r="I13" i="9"/>
  <c r="I8" i="9"/>
  <c r="H21" i="6"/>
  <c r="H41" i="7"/>
  <c r="I19" i="9"/>
  <c r="H58" i="6"/>
  <c r="H18" i="8"/>
  <c r="H63" i="7"/>
  <c r="H8" i="7"/>
  <c r="I9" i="9"/>
  <c r="G17" i="4"/>
  <c r="H62" i="6"/>
  <c r="I17" i="9"/>
  <c r="H52" i="8"/>
  <c r="H65" i="8"/>
  <c r="I18" i="5"/>
  <c r="H16" i="6"/>
  <c r="H50" i="8"/>
  <c r="H48" i="8"/>
  <c r="H15" i="9"/>
  <c r="H59" i="7"/>
  <c r="H12" i="9"/>
  <c r="G18" i="9"/>
  <c r="I18" i="9" s="1"/>
  <c r="I12" i="5"/>
  <c r="I21" i="9"/>
  <c r="H14" i="10"/>
  <c r="H50" i="7"/>
  <c r="H46" i="10"/>
  <c r="H35" i="7"/>
  <c r="H8" i="6"/>
  <c r="H19" i="8"/>
  <c r="H13" i="7"/>
  <c r="H42" i="8"/>
  <c r="H47" i="7"/>
  <c r="I11" i="9"/>
  <c r="I20" i="9"/>
  <c r="H30" i="10"/>
  <c r="H35" i="10"/>
  <c r="H38" i="6"/>
  <c r="H22" i="8"/>
  <c r="H19" i="6"/>
  <c r="G11" i="5"/>
  <c r="G7" i="4"/>
  <c r="H20" i="7"/>
  <c r="H33" i="7"/>
  <c r="H56" i="8"/>
  <c r="H53" i="6"/>
  <c r="H48" i="10"/>
  <c r="H34" i="7"/>
  <c r="H20" i="10"/>
  <c r="H26" i="10"/>
  <c r="H39" i="10"/>
  <c r="H63" i="10"/>
  <c r="H7" i="6"/>
  <c r="H55" i="6"/>
  <c r="H38" i="10"/>
  <c r="H23" i="6"/>
  <c r="H27" i="6"/>
  <c r="H40" i="8"/>
  <c r="H53" i="8"/>
  <c r="I20" i="5"/>
  <c r="H42" i="6"/>
  <c r="G13" i="4"/>
  <c r="H14" i="7"/>
  <c r="H36" i="7"/>
  <c r="H16" i="8"/>
  <c r="H18" i="7"/>
  <c r="H65" i="7"/>
  <c r="H43" i="6"/>
  <c r="H54" i="10"/>
  <c r="H62" i="10"/>
  <c r="H26" i="6"/>
  <c r="H27" i="8"/>
  <c r="H32" i="6"/>
  <c r="H45" i="7"/>
  <c r="H53" i="10"/>
  <c r="H23" i="8"/>
  <c r="G14" i="5"/>
  <c r="I14" i="5" s="1"/>
  <c r="H46" i="7"/>
  <c r="H21" i="9"/>
  <c r="H29" i="7"/>
  <c r="I10" i="5"/>
  <c r="H20" i="6"/>
  <c r="H31" i="10"/>
  <c r="H49" i="7"/>
  <c r="H53" i="7"/>
  <c r="H22" i="6"/>
  <c r="H8" i="5"/>
  <c r="H59" i="8"/>
  <c r="H46" i="8"/>
  <c r="H29" i="6"/>
  <c r="H60" i="7"/>
  <c r="H16" i="9"/>
  <c r="H38" i="7"/>
  <c r="H8" i="10"/>
  <c r="H55" i="8"/>
  <c r="H47" i="8"/>
  <c r="H20" i="5"/>
  <c r="H45" i="8"/>
  <c r="H13" i="8"/>
  <c r="H57" i="10"/>
  <c r="H43" i="8"/>
  <c r="H55" i="10"/>
  <c r="H66" i="10"/>
  <c r="H18" i="5"/>
  <c r="H11" i="7"/>
  <c r="G8" i="4"/>
  <c r="I8" i="5"/>
  <c r="H56" i="6"/>
  <c r="G15" i="4"/>
  <c r="H44" i="7"/>
  <c r="H23" i="7"/>
  <c r="H58" i="7"/>
  <c r="H37" i="7"/>
  <c r="G10" i="9"/>
  <c r="H42" i="7"/>
  <c r="H21" i="7"/>
  <c r="H13" i="9"/>
  <c r="H7" i="8"/>
  <c r="H52" i="7"/>
  <c r="H28" i="7"/>
  <c r="I15" i="9"/>
  <c r="H60" i="6"/>
  <c r="H26" i="8"/>
  <c r="G16" i="4"/>
  <c r="H32" i="7"/>
  <c r="H55" i="7"/>
  <c r="H61" i="6"/>
  <c r="H45" i="6"/>
  <c r="H17" i="10"/>
  <c r="H63" i="6"/>
  <c r="H24" i="6"/>
  <c r="H59" i="6"/>
  <c r="H64" i="7"/>
  <c r="H31" i="8"/>
  <c r="I11" i="5"/>
  <c r="H64" i="6"/>
  <c r="H17" i="7"/>
  <c r="H10" i="7"/>
  <c r="H54" i="6"/>
  <c r="H28" i="10"/>
  <c r="I22" i="5"/>
  <c r="G19" i="5"/>
  <c r="I19" i="5" s="1"/>
  <c r="H34" i="6"/>
  <c r="I12" i="9"/>
  <c r="H8" i="8"/>
  <c r="I13" i="5"/>
  <c r="H43" i="7"/>
  <c r="H20" i="9"/>
  <c r="H10" i="6"/>
  <c r="H29" i="8"/>
  <c r="H39" i="7"/>
  <c r="H57" i="6"/>
  <c r="H35" i="8"/>
  <c r="H15" i="7"/>
  <c r="H30" i="7"/>
  <c r="H54" i="7"/>
  <c r="H39" i="6"/>
  <c r="H22" i="7"/>
  <c r="H64" i="8"/>
  <c r="H19" i="7"/>
  <c r="H15" i="5"/>
  <c r="H12" i="7"/>
  <c r="H44" i="10"/>
  <c r="H17" i="9"/>
  <c r="H56" i="10"/>
  <c r="G12" i="4"/>
  <c r="I16" i="5"/>
  <c r="H51" i="6"/>
  <c r="H65" i="10"/>
  <c r="H9" i="6"/>
  <c r="H38" i="8"/>
  <c r="I16" i="9"/>
  <c r="H8" i="9"/>
  <c r="H7" i="7"/>
  <c r="H47" i="10"/>
  <c r="H63" i="8"/>
  <c r="H10" i="8"/>
  <c r="H15" i="8"/>
  <c r="H32" i="8"/>
  <c r="G7" i="5"/>
  <c r="H62" i="8"/>
  <c r="H43" i="10"/>
  <c r="I9" i="5"/>
  <c r="H22" i="10"/>
  <c r="H58" i="8"/>
  <c r="H57" i="7"/>
  <c r="H25" i="7"/>
  <c r="H10" i="10"/>
  <c r="H39" i="8"/>
  <c r="H6" i="5"/>
  <c r="H50" i="6"/>
  <c r="F5" i="9"/>
  <c r="H5" i="9" s="1"/>
  <c r="I10" i="9"/>
  <c r="F5" i="5"/>
  <c r="H5" i="5" s="1"/>
  <c r="I7" i="5"/>
  <c r="I22" i="9" l="1"/>
  <c r="G6" i="8" l="1"/>
  <c r="G6" i="10"/>
  <c r="G6" i="7"/>
  <c r="G6" i="6"/>
  <c r="F5" i="4"/>
  <c r="H6" i="10"/>
  <c r="H6" i="8"/>
  <c r="G5" i="4"/>
  <c r="H6" i="7"/>
  <c r="H6" i="6"/>
</calcChain>
</file>

<file path=xl/sharedStrings.xml><?xml version="1.0" encoding="utf-8"?>
<sst xmlns="http://schemas.openxmlformats.org/spreadsheetml/2006/main" count="865" uniqueCount="111">
  <si>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</si>
  <si>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</si>
  <si>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</si>
  <si>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</si>
  <si>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</si>
  <si>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</si>
  <si>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</si>
  <si>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</si>
  <si>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</si>
  <si>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</si>
  <si>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</si>
  <si>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</si>
  <si>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</si>
  <si>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</si>
  <si>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</si>
  <si>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</si>
  <si>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</si>
  <si>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</si>
  <si>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EUR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</si>
  <si>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</si>
  <si>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</si>
  <si>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</si>
  <si>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</si>
  <si>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</si>
  <si>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</si>
  <si>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</si>
  <si>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</si>
  <si>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</si>
  <si>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</si>
  <si>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</si>
  <si>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</si>
  <si>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</si>
  <si>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</si>
  <si>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</si>
  <si>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</si>
  <si>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</si>
  <si>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</si>
  <si>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</si>
  <si>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</si>
  <si>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</si>
  <si>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</si>
  <si>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</si>
  <si>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</si>
  <si>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</si>
  <si>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</si>
  <si>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</si>
  <si>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</si>
  <si>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</si>
  <si>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</si>
  <si>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</si>
  <si>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</si>
  <si>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</si>
  <si>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</si>
  <si>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</si>
  <si>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</si>
  <si>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</si>
  <si>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</si>
  <si>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</si>
  <si>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</si>
  <si>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</si>
  <si>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</si>
  <si>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</si>
  <si>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</si>
  <si>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</si>
  <si>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</si>
  <si>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</si>
  <si>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</si>
  <si>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</si>
  <si>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</si>
  <si>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</si>
  <si>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</si>
  <si>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</si>
  <si>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</si>
  <si>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</si>
  <si>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</si>
  <si>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</si>
  <si>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</si>
  <si>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</si>
  <si>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</si>
  <si>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</si>
  <si>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</si>
  <si>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</si>
  <si>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</si>
  <si>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</si>
  <si>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ibor</t>
  </si>
  <si>
    <t>Tenor</t>
  </si>
  <si>
    <t>Yield Curve</t>
  </si>
  <si>
    <t>iborYC1M</t>
  </si>
  <si>
    <t>iborYC3M</t>
  </si>
  <si>
    <t>iborYC6M</t>
  </si>
  <si>
    <t>iborYC1Y</t>
  </si>
  <si>
    <t>ibor365</t>
  </si>
  <si>
    <t>FixingType</t>
  </si>
  <si>
    <t>iborSwap</t>
  </si>
  <si>
    <t>IsdaFixA</t>
  </si>
  <si>
    <t>IsdaFixB</t>
  </si>
  <si>
    <t>IfrFix</t>
  </si>
  <si>
    <t>iborYCON</t>
  </si>
  <si>
    <t>Eonia</t>
  </si>
  <si>
    <t>Fwd Yield Curve</t>
  </si>
  <si>
    <t>Fwd Curve</t>
  </si>
  <si>
    <t>Disc Curve</t>
  </si>
  <si>
    <t>YC</t>
  </si>
  <si>
    <t>Eonia2</t>
  </si>
  <si>
    <t>iborYC1M-Mx</t>
  </si>
  <si>
    <t>iborYC3M-Mx</t>
  </si>
  <si>
    <t>iborYC6M-Mx</t>
  </si>
  <si>
    <t>iborYC1Y-Mx</t>
  </si>
  <si>
    <t>ibor-Mx</t>
  </si>
  <si>
    <t>iborSwap-Mx</t>
  </si>
  <si>
    <t>YCSTD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</si>
</sst>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8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3" fillId="5" borderId="16" xfId="0" applyNumberFormat="1" applyFont="1" applyFill="1" applyBorder="1" applyAlignment="1" applyProtection="1"/>
    <xf numFmtId="0" fontId="3" fillId="5" borderId="6" xfId="0" applyNumberFormat="1" applyFont="1" applyFill="1" applyBorder="1" applyAlignment="1" applyProtection="1"/>
    <xf numFmtId="0" fontId="3" fillId="4" borderId="12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2" fillId="6" borderId="14" xfId="3" applyFont="1" applyFill="1" applyBorder="1" applyAlignment="1"/>
    <xf numFmtId="0" fontId="10" fillId="6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0" fillId="3" borderId="6" xfId="3" applyFont="1" applyFill="1" applyBorder="1"/>
    <xf numFmtId="0" fontId="6" fillId="7" borderId="17" xfId="3" applyFont="1" applyFill="1" applyBorder="1" applyAlignment="1">
      <alignment horizontal="center"/>
    </xf>
    <xf numFmtId="0" fontId="6" fillId="7" borderId="18" xfId="3" applyFont="1" applyFill="1" applyBorder="1" applyAlignment="1">
      <alignment horizontal="center"/>
    </xf>
    <xf numFmtId="0" fontId="6" fillId="7" borderId="19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Static Runtime library - Release Configuration - Nov  6 2013 01:01:46</v>
      </c>
    </row>
    <row r="2" spans="1:5" s="8" customFormat="1" ht="15.75" x14ac:dyDescent="0.25">
      <c r="A2" s="7"/>
      <c r="B2" s="65" t="s">
        <v>16</v>
      </c>
      <c r="C2" s="66"/>
      <c r="D2" s="66"/>
      <c r="E2" s="67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18</v>
      </c>
      <c r="E5" s="12"/>
    </row>
    <row r="6" spans="1:5" s="8" customFormat="1" ht="12.75" x14ac:dyDescent="0.2">
      <c r="A6" s="7"/>
      <c r="B6" s="2"/>
      <c r="C6" s="10" t="s">
        <v>20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24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21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22</v>
      </c>
      <c r="D9" s="23" t="str">
        <f ca="1">SUBSTITUTE(LEFT(CELL("filename",A1),FIND("[",CELL("filename",A1),1)-1),"\XLS\","\XML\")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23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7109375" style="8" bestFit="1" customWidth="1"/>
    <col min="4" max="4" width="12.5703125" style="8" bestFit="1" customWidth="1"/>
    <col min="5" max="5" width="11.42578125" style="8" bestFit="1" customWidth="1"/>
    <col min="6" max="6" width="13.28515625" style="8" bestFit="1" customWidth="1"/>
    <col min="7" max="7" width="24.5703125" style="8" bestFit="1" customWidth="1"/>
    <col min="8" max="8" width="63.7109375" style="8" customWidth="1"/>
    <col min="9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19</v>
      </c>
      <c r="F3" s="22" t="s">
        <v>84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7" t="s">
        <v>85</v>
      </c>
      <c r="D5" s="51" t="s">
        <v>99</v>
      </c>
      <c r="E5" s="48" t="str">
        <f>PROPER(Currency)&amp;FamilyName&amp;".xml"</f>
        <v>Euribor.xml</v>
      </c>
      <c r="F5" s="52">
        <f ca="1">IF(Serialize,_xll.ohObjectSave(F6:G22,SerializationPath&amp;FileName,FileOverwrite,,Serialize),"---")</f>
        <v>33</v>
      </c>
      <c r="G5" s="57"/>
      <c r="H5" s="49" t="str">
        <f ca="1">_xll.ohRangeRetrieveError(F5)</f>
        <v/>
      </c>
      <c r="I5" s="56"/>
      <c r="J5" s="21"/>
    </row>
    <row r="6" spans="2:10" s="14" customFormat="1" x14ac:dyDescent="0.2">
      <c r="B6" s="6"/>
      <c r="C6" s="58" t="s">
        <v>103</v>
      </c>
      <c r="D6" s="59" t="s">
        <v>102</v>
      </c>
      <c r="E6" s="61"/>
      <c r="F6" s="54" t="str">
        <f>_xll.qlEonia(C6,Currency&amp;$D6,Permanent,Trigger,ObjectOverwrite)</f>
        <v>Eonia2#0002</v>
      </c>
      <c r="G6" s="54"/>
      <c r="H6" s="49" t="str">
        <f>_xll.ohRangeRetrieveError(F6)</f>
        <v/>
      </c>
      <c r="I6" s="49" t="str">
        <f>_xll.ohRangeRetrieveError(G6)</f>
        <v/>
      </c>
      <c r="J6" s="21"/>
    </row>
    <row r="7" spans="2:10" s="14" customFormat="1" x14ac:dyDescent="0.2">
      <c r="B7" s="6"/>
      <c r="C7" s="58" t="s">
        <v>98</v>
      </c>
      <c r="D7" s="59" t="s">
        <v>97</v>
      </c>
      <c r="E7" s="61" t="s">
        <v>98</v>
      </c>
      <c r="F7" s="54" t="str">
        <f>_xll.qlEonia(C7,Currency&amp;$D7,Permanent,Trigger,ObjectOverwrite)</f>
        <v>Eonia#0002</v>
      </c>
      <c r="G7" s="54" t="str">
        <f>_xll.qlLastFixingQuote(E7&amp;"LastFixing_Quote",F7,Permanent,Trigger,ObjectOverwrite)</f>
        <v>EoniaLastFixing_Quote#0002</v>
      </c>
      <c r="H7" s="49" t="str">
        <f>_xll.ohRangeRetrieveError(F7)</f>
        <v/>
      </c>
      <c r="I7" s="49" t="str">
        <f>_xll.ohRangeRetrieveError(G7)</f>
        <v/>
      </c>
      <c r="J7" s="21"/>
    </row>
    <row r="8" spans="2:10" s="14" customFormat="1" x14ac:dyDescent="0.2">
      <c r="B8" s="6"/>
      <c r="C8" s="58" t="s">
        <v>1</v>
      </c>
      <c r="D8" s="59" t="s">
        <v>97</v>
      </c>
      <c r="E8" s="60" t="str">
        <f t="shared" ref="E8:E22" si="0">PROPER(Currency)&amp;FamilyName&amp;$C8</f>
        <v>EuriborSW</v>
      </c>
      <c r="F8" s="54" t="str">
        <f>_xll.qlEuribor($E8,$C8,Currency&amp;$D8,Permanent,Trigger,ObjectOverwrite)</f>
        <v>EuriborSW#0002</v>
      </c>
      <c r="G8" s="54" t="str">
        <f>_xll.qlLastFixingQuote(E8&amp;"LastFixing_Quote",F8,Permanent,Trigger,ObjectOverwrite)</f>
        <v>EuriborSWLastFixing_Quote#0002</v>
      </c>
      <c r="H8" s="49" t="str">
        <f>_xll.ohRangeRetrieveError(F8)</f>
        <v/>
      </c>
      <c r="I8" s="49" t="str">
        <f>_xll.ohRangeRetrieveError(G8)</f>
        <v/>
      </c>
      <c r="J8" s="3"/>
    </row>
    <row r="9" spans="2:10" s="14" customFormat="1" x14ac:dyDescent="0.2">
      <c r="B9" s="6"/>
      <c r="C9" s="58" t="s">
        <v>2</v>
      </c>
      <c r="D9" s="59" t="s">
        <v>97</v>
      </c>
      <c r="E9" s="60" t="str">
        <f t="shared" si="0"/>
        <v>Euribor2W</v>
      </c>
      <c r="F9" s="54" t="str">
        <f>_xll.qlEuribor($E9,$C9,Currency&amp;$D9,Permanent,Trigger,ObjectOverwrite)</f>
        <v>Euribor2W#0002</v>
      </c>
      <c r="G9" s="54" t="str">
        <f>_xll.qlLastFixingQuote(E9&amp;"LastFixing_Quote",F9,Permanent,Trigger,ObjectOverwrite)</f>
        <v>Euribor2WLastFixing_Quote#0002</v>
      </c>
      <c r="H9" s="49" t="str">
        <f>_xll.ohRangeRetrieveError(F9)</f>
        <v/>
      </c>
      <c r="I9" s="49" t="str">
        <f>_xll.ohRangeRetrieveError(G9)</f>
        <v/>
      </c>
      <c r="J9" s="3"/>
    </row>
    <row r="10" spans="2:10" s="14" customFormat="1" x14ac:dyDescent="0.2">
      <c r="B10" s="6"/>
      <c r="C10" s="58" t="s">
        <v>3</v>
      </c>
      <c r="D10" s="59" t="s">
        <v>87</v>
      </c>
      <c r="E10" s="60" t="str">
        <f t="shared" si="0"/>
        <v>Euribor3W</v>
      </c>
      <c r="F10" s="54" t="str">
        <f>_xll.qlEuribor($E10,$C10,Currency&amp;$D10,Permanent,Trigger,ObjectOverwrite)</f>
        <v>Euribor3W#0002</v>
      </c>
      <c r="G10" s="54" t="str">
        <f>_xll.qlLastFixingQuote(E10&amp;"LastFixing_Quote",F10,Permanent,Trigger,ObjectOverwrite)</f>
        <v>Euribor3WLastFixing_Quote#0002</v>
      </c>
      <c r="H10" s="49" t="str">
        <f>_xll.ohRangeRetrieveError(F10)</f>
        <v/>
      </c>
      <c r="I10" s="49" t="str">
        <f>_xll.ohRangeRetrieveError(G10)</f>
        <v/>
      </c>
      <c r="J10" s="3"/>
    </row>
    <row r="11" spans="2:10" s="14" customFormat="1" x14ac:dyDescent="0.2">
      <c r="B11" s="6"/>
      <c r="C11" s="58" t="s">
        <v>4</v>
      </c>
      <c r="D11" s="59" t="s">
        <v>87</v>
      </c>
      <c r="E11" s="60" t="str">
        <f t="shared" si="0"/>
        <v>Euribor1M</v>
      </c>
      <c r="F11" s="54" t="str">
        <f>_xll.qlEuribor($E11,$C11,Currency&amp;$D11,Permanent,Trigger,ObjectOverwrite)</f>
        <v>Euribor1M#0002</v>
      </c>
      <c r="G11" s="54" t="str">
        <f>_xll.qlLastFixingQuote(E11&amp;"LastFixing_Quote",F11,Permanent,Trigger,ObjectOverwrite)</f>
        <v>Euribor1MLastFixing_Quote#0002</v>
      </c>
      <c r="H11" s="49" t="str">
        <f>_xll.ohRangeRetrieveError(F11)</f>
        <v/>
      </c>
      <c r="I11" s="49" t="str">
        <f>_xll.ohRangeRetrieveError(G11)</f>
        <v/>
      </c>
      <c r="J11" s="3"/>
    </row>
    <row r="12" spans="2:10" s="14" customFormat="1" x14ac:dyDescent="0.2">
      <c r="B12" s="6"/>
      <c r="C12" s="58" t="s">
        <v>5</v>
      </c>
      <c r="D12" s="59" t="s">
        <v>88</v>
      </c>
      <c r="E12" s="60" t="str">
        <f t="shared" si="0"/>
        <v>Euribor2M</v>
      </c>
      <c r="F12" s="54" t="str">
        <f>_xll.qlEuribor($E12,$C12,Currency&amp;$D12,Permanent,Trigger,ObjectOverwrite)</f>
        <v>Euribor2M#0002</v>
      </c>
      <c r="G12" s="54" t="str">
        <f>_xll.qlLastFixingQuote(E12&amp;"LastFixing_Quote",F12,Permanent,Trigger,ObjectOverwrite)</f>
        <v>Euribor2MLastFixing_Quote#0002</v>
      </c>
      <c r="H12" s="49" t="str">
        <f>_xll.ohRangeRetrieveError(F12)</f>
        <v/>
      </c>
      <c r="I12" s="49" t="str">
        <f>_xll.ohRangeRetrieveError(G12)</f>
        <v/>
      </c>
      <c r="J12" s="3"/>
    </row>
    <row r="13" spans="2:10" s="14" customFormat="1" x14ac:dyDescent="0.2">
      <c r="B13" s="6"/>
      <c r="C13" s="58" t="s">
        <v>6</v>
      </c>
      <c r="D13" s="59" t="s">
        <v>88</v>
      </c>
      <c r="E13" s="60" t="str">
        <f t="shared" si="0"/>
        <v>Euribor3M</v>
      </c>
      <c r="F13" s="54" t="str">
        <f>_xll.qlEuribor($E13,$C13,Currency&amp;$D13,Permanent,Trigger,ObjectOverwrite)</f>
        <v>Euribor3M#0002</v>
      </c>
      <c r="G13" s="54" t="str">
        <f>_xll.qlLastFixingQuote(E13&amp;"LastFixing_Quote",F13,Permanent,Trigger,ObjectOverwrite)</f>
        <v>Euribor3MLastFixing_Quote#0002</v>
      </c>
      <c r="H13" s="49" t="str">
        <f>_xll.ohRangeRetrieveError(F13)</f>
        <v/>
      </c>
      <c r="I13" s="49" t="str">
        <f>_xll.ohRangeRetrieveError(G13)</f>
        <v/>
      </c>
      <c r="J13" s="3"/>
    </row>
    <row r="14" spans="2:10" s="14" customFormat="1" x14ac:dyDescent="0.2">
      <c r="B14" s="6"/>
      <c r="C14" s="58" t="s">
        <v>7</v>
      </c>
      <c r="D14" s="59" t="s">
        <v>88</v>
      </c>
      <c r="E14" s="60" t="str">
        <f t="shared" si="0"/>
        <v>Euribor4M</v>
      </c>
      <c r="F14" s="54" t="str">
        <f>_xll.qlEuribor($E14,$C14,Currency&amp;$D14,Permanent,Trigger,ObjectOverwrite)</f>
        <v>Euribor4M#0002</v>
      </c>
      <c r="G14" s="54" t="str">
        <f>_xll.qlLastFixingQuote(E14&amp;"LastFixing_Quote",F14,Permanent,Trigger,ObjectOverwrite)</f>
        <v>Euribor4MLastFixing_Quote#0002</v>
      </c>
      <c r="H14" s="49" t="str">
        <f>_xll.ohRangeRetrieveError(F14)</f>
        <v/>
      </c>
      <c r="I14" s="49" t="str">
        <f>_xll.ohRangeRetrieveError(G14)</f>
        <v/>
      </c>
      <c r="J14" s="3"/>
    </row>
    <row r="15" spans="2:10" s="14" customFormat="1" x14ac:dyDescent="0.2">
      <c r="B15" s="6"/>
      <c r="C15" s="58" t="s">
        <v>8</v>
      </c>
      <c r="D15" s="59" t="s">
        <v>89</v>
      </c>
      <c r="E15" s="60" t="str">
        <f t="shared" si="0"/>
        <v>Euribor5M</v>
      </c>
      <c r="F15" s="54" t="str">
        <f>_xll.qlEuribor($E15,$C15,Currency&amp;$D15,Permanent,Trigger,ObjectOverwrite)</f>
        <v>Euribor5M#0002</v>
      </c>
      <c r="G15" s="54" t="str">
        <f>_xll.qlLastFixingQuote(E15&amp;"LastFixing_Quote",F15,Permanent,Trigger,ObjectOverwrite)</f>
        <v>Euribor5MLastFixing_Quote#0002</v>
      </c>
      <c r="H15" s="49" t="str">
        <f>_xll.ohRangeRetrieveError(F15)</f>
        <v/>
      </c>
      <c r="I15" s="49" t="str">
        <f>_xll.ohRangeRetrieveError(G15)</f>
        <v/>
      </c>
      <c r="J15" s="3"/>
    </row>
    <row r="16" spans="2:10" s="14" customFormat="1" x14ac:dyDescent="0.2">
      <c r="B16" s="6"/>
      <c r="C16" s="58" t="s">
        <v>9</v>
      </c>
      <c r="D16" s="59" t="s">
        <v>89</v>
      </c>
      <c r="E16" s="60" t="str">
        <f t="shared" si="0"/>
        <v>Euribor6M</v>
      </c>
      <c r="F16" s="54" t="str">
        <f>_xll.qlEuribor($E16,$C16,Currency&amp;$D16,Permanent,Trigger,ObjectOverwrite)</f>
        <v>Euribor6M#0002</v>
      </c>
      <c r="G16" s="54" t="str">
        <f>_xll.qlLastFixingQuote(E16&amp;"LastFixing_Quote",F16,Permanent,Trigger,ObjectOverwrite)</f>
        <v>Euribor6MLastFixing_Quote#0002</v>
      </c>
      <c r="H16" s="49" t="str">
        <f>_xll.ohRangeRetrieveError(F16)</f>
        <v/>
      </c>
      <c r="I16" s="49" t="str">
        <f>_xll.ohRangeRetrieveError(G16)</f>
        <v/>
      </c>
      <c r="J16" s="3"/>
    </row>
    <row r="17" spans="2:10" s="14" customFormat="1" x14ac:dyDescent="0.2">
      <c r="B17" s="6"/>
      <c r="C17" s="58" t="s">
        <v>10</v>
      </c>
      <c r="D17" s="59" t="s">
        <v>89</v>
      </c>
      <c r="E17" s="60" t="str">
        <f t="shared" si="0"/>
        <v>Euribor7M</v>
      </c>
      <c r="F17" s="54" t="str">
        <f>_xll.qlEuribor($E17,$C17,Currency&amp;$D17,Permanent,Trigger,ObjectOverwrite)</f>
        <v>Euribor7M#0002</v>
      </c>
      <c r="G17" s="54" t="str">
        <f>_xll.qlLastFixingQuote(E17&amp;"LastFixing_Quote",F17,Permanent,Trigger,ObjectOverwrite)</f>
        <v>Euribor7MLastFixing_Quote#0002</v>
      </c>
      <c r="H17" s="49" t="str">
        <f>_xll.ohRangeRetrieveError(F17)</f>
        <v/>
      </c>
      <c r="I17" s="49" t="str">
        <f>_xll.ohRangeRetrieveError(G17)</f>
        <v/>
      </c>
      <c r="J17" s="3"/>
    </row>
    <row r="18" spans="2:10" s="14" customFormat="1" x14ac:dyDescent="0.2">
      <c r="B18" s="6"/>
      <c r="C18" s="58" t="s">
        <v>11</v>
      </c>
      <c r="D18" s="59" t="s">
        <v>89</v>
      </c>
      <c r="E18" s="60" t="str">
        <f t="shared" si="0"/>
        <v>Euribor8M</v>
      </c>
      <c r="F18" s="54" t="str">
        <f>_xll.qlEuribor($E18,$C18,Currency&amp;$D18,Permanent,Trigger,ObjectOverwrite)</f>
        <v>Euribor8M#0002</v>
      </c>
      <c r="G18" s="54" t="str">
        <f>_xll.qlLastFixingQuote(E18&amp;"LastFixing_Quote",F18,Permanent,Trigger,ObjectOverwrite)</f>
        <v>Euribor8MLastFixing_Quote#0002</v>
      </c>
      <c r="H18" s="49" t="str">
        <f>_xll.ohRangeRetrieveError(F18)</f>
        <v/>
      </c>
      <c r="I18" s="49" t="str">
        <f>_xll.ohRangeRetrieveError(G18)</f>
        <v/>
      </c>
      <c r="J18" s="3"/>
    </row>
    <row r="19" spans="2:10" s="14" customFormat="1" x14ac:dyDescent="0.2">
      <c r="B19" s="6"/>
      <c r="C19" s="58" t="s">
        <v>12</v>
      </c>
      <c r="D19" s="59" t="s">
        <v>90</v>
      </c>
      <c r="E19" s="60" t="str">
        <f t="shared" si="0"/>
        <v>Euribor9M</v>
      </c>
      <c r="F19" s="54" t="str">
        <f>_xll.qlEuribor($E19,$C19,Currency&amp;$D19,Permanent,Trigger,ObjectOverwrite)</f>
        <v>Euribor9M#0002</v>
      </c>
      <c r="G19" s="54" t="str">
        <f>_xll.qlLastFixingQuote(E19&amp;"LastFixing_Quote",F19,Permanent,Trigger,ObjectOverwrite)</f>
        <v>Euribor9MLastFixing_Quote#0002</v>
      </c>
      <c r="H19" s="49" t="str">
        <f>_xll.ohRangeRetrieveError(F19)</f>
        <v/>
      </c>
      <c r="I19" s="49" t="str">
        <f>_xll.ohRangeRetrieveError(G19)</f>
        <v/>
      </c>
      <c r="J19" s="3"/>
    </row>
    <row r="20" spans="2:10" s="14" customFormat="1" x14ac:dyDescent="0.2">
      <c r="B20" s="6"/>
      <c r="C20" s="58" t="s">
        <v>13</v>
      </c>
      <c r="D20" s="59" t="s">
        <v>90</v>
      </c>
      <c r="E20" s="60" t="str">
        <f t="shared" si="0"/>
        <v>Euribor10M</v>
      </c>
      <c r="F20" s="54" t="str">
        <f>_xll.qlEuribor($E20,$C20,Currency&amp;$D20,Permanent,Trigger,ObjectOverwrite)</f>
        <v>Euribor10M#0002</v>
      </c>
      <c r="G20" s="54" t="str">
        <f>_xll.qlLastFixingQuote(E20&amp;"LastFixing_Quote",F20,Permanent,Trigger,ObjectOverwrite)</f>
        <v>Euribor10MLastFixing_Quote#0002</v>
      </c>
      <c r="H20" s="49" t="str">
        <f>_xll.ohRangeRetrieveError(F20)</f>
        <v/>
      </c>
      <c r="I20" s="49" t="str">
        <f>_xll.ohRangeRetrieveError(G20)</f>
        <v/>
      </c>
      <c r="J20" s="3"/>
    </row>
    <row r="21" spans="2:10" s="14" customFormat="1" x14ac:dyDescent="0.2">
      <c r="B21" s="6"/>
      <c r="C21" s="58" t="s">
        <v>14</v>
      </c>
      <c r="D21" s="59" t="s">
        <v>90</v>
      </c>
      <c r="E21" s="60" t="str">
        <f t="shared" si="0"/>
        <v>Euribor11M</v>
      </c>
      <c r="F21" s="54" t="str">
        <f>_xll.qlEuribor($E21,$C21,Currency&amp;$D21,Permanent,Trigger,ObjectOverwrite)</f>
        <v>Euribor11M#0002</v>
      </c>
      <c r="G21" s="54" t="str">
        <f>_xll.qlLastFixingQuote(E21&amp;"LastFixing_Quote",F21,Permanent,Trigger,ObjectOverwrite)</f>
        <v>Euribor11MLastFixing_Quote#0002</v>
      </c>
      <c r="H21" s="49" t="str">
        <f>_xll.ohRangeRetrieveError(F21)</f>
        <v/>
      </c>
      <c r="I21" s="49" t="str">
        <f>_xll.ohRangeRetrieveError(G21)</f>
        <v/>
      </c>
      <c r="J21" s="3"/>
    </row>
    <row r="22" spans="2:10" s="14" customFormat="1" x14ac:dyDescent="0.2">
      <c r="B22" s="6"/>
      <c r="C22" s="58" t="s">
        <v>15</v>
      </c>
      <c r="D22" s="59" t="s">
        <v>90</v>
      </c>
      <c r="E22" s="60" t="str">
        <f t="shared" si="0"/>
        <v>Euribor1Y</v>
      </c>
      <c r="F22" s="54" t="str">
        <f>_xll.qlEuribor($E22,$C22,Currency&amp;$D22,Permanent,Trigger,ObjectOverwrite)</f>
        <v>Euribor1Y#0002</v>
      </c>
      <c r="G22" s="54" t="str">
        <f>_xll.qlLastFixingQuote(E22&amp;"LastFixing_Quote",F22,Permanent,Trigger,ObjectOverwrite)</f>
        <v>Euribor1YLastFixing_Quote#0002</v>
      </c>
      <c r="H22" s="49" t="str">
        <f>_xll.ohRangeRetrieveError(F22)</f>
        <v/>
      </c>
      <c r="I22" s="49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2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14.28515625" style="8" bestFit="1" customWidth="1"/>
    <col min="6" max="6" width="15.8554687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19</v>
      </c>
      <c r="F3" s="22" t="s">
        <v>91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85</v>
      </c>
      <c r="D5" s="51" t="s">
        <v>86</v>
      </c>
      <c r="E5" s="48" t="str">
        <f>PROPER(Currency)&amp;FamilyName&amp;".xml"</f>
        <v>Euribor365.xml</v>
      </c>
      <c r="F5" s="52">
        <f ca="1">IF(Serialize,_xll.ohObjectSave(F6:F20,SerializationPath&amp;FileName,FileOverwrite,,Serialize),"---")</f>
        <v>15</v>
      </c>
      <c r="G5" s="49" t="str">
        <f ca="1">_xll.ohRangeRetrieveError(F5)</f>
        <v/>
      </c>
      <c r="H5" s="21"/>
    </row>
    <row r="6" spans="2:8" s="14" customFormat="1" x14ac:dyDescent="0.2">
      <c r="B6" s="6"/>
      <c r="C6" s="50" t="s">
        <v>1</v>
      </c>
      <c r="D6" s="55" t="s">
        <v>97</v>
      </c>
      <c r="E6" s="53" t="str">
        <f t="shared" ref="E6:E20" si="0">PROPER(Currency)&amp;FamilyName&amp;$C6</f>
        <v>Euribor365SW</v>
      </c>
      <c r="F6" s="54" t="str">
        <f>_xll.qlEuribor365($E6,$C6,Currency&amp;$D6,Permanent,Trigger,ObjectOverwrite)</f>
        <v>Euribor365SW#0002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</v>
      </c>
      <c r="D7" s="55" t="s">
        <v>97</v>
      </c>
      <c r="E7" s="53" t="str">
        <f t="shared" si="0"/>
        <v>Euribor3652W</v>
      </c>
      <c r="F7" s="54" t="str">
        <f>_xll.qlEuribor365($E7,$C7,Currency&amp;$D7,Permanent,Trigger,ObjectOverwrite)</f>
        <v>Euribor3652W#0002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3</v>
      </c>
      <c r="D8" s="55" t="s">
        <v>87</v>
      </c>
      <c r="E8" s="53" t="str">
        <f t="shared" si="0"/>
        <v>Euribor3653W</v>
      </c>
      <c r="F8" s="54" t="str">
        <f>_xll.qlEuribor365($E8,$C8,Currency&amp;$D8,Permanent,Trigger,ObjectOverwrite)</f>
        <v>Euribor3653W#0002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4</v>
      </c>
      <c r="D9" s="55" t="s">
        <v>87</v>
      </c>
      <c r="E9" s="53" t="str">
        <f t="shared" si="0"/>
        <v>Euribor3651M</v>
      </c>
      <c r="F9" s="54" t="str">
        <f>_xll.qlEuribor365($E9,$C9,Currency&amp;$D9,Permanent,Trigger,ObjectOverwrite)</f>
        <v>Euribor3651M#0002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5</v>
      </c>
      <c r="D10" s="55" t="s">
        <v>88</v>
      </c>
      <c r="E10" s="53" t="str">
        <f t="shared" si="0"/>
        <v>Euribor3652M</v>
      </c>
      <c r="F10" s="54" t="str">
        <f>_xll.qlEuribor365($E10,$C10,Currency&amp;$D10,Permanent,Trigger,ObjectOverwrite)</f>
        <v>Euribor3652M#0002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6</v>
      </c>
      <c r="D11" s="55" t="s">
        <v>88</v>
      </c>
      <c r="E11" s="53" t="str">
        <f t="shared" si="0"/>
        <v>Euribor3653M</v>
      </c>
      <c r="F11" s="54" t="str">
        <f>_xll.qlEuribor365($E11,$C11,Currency&amp;$D11,Permanent,Trigger,ObjectOverwrite)</f>
        <v>Euribor3653M#0002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7</v>
      </c>
      <c r="D12" s="55" t="s">
        <v>88</v>
      </c>
      <c r="E12" s="53" t="str">
        <f t="shared" si="0"/>
        <v>Euribor3654M</v>
      </c>
      <c r="F12" s="54" t="str">
        <f>_xll.qlEuribor365($E12,$C12,Currency&amp;$D12,Permanent,Trigger,ObjectOverwrite)</f>
        <v>Euribor3654M#0002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8</v>
      </c>
      <c r="D13" s="55" t="s">
        <v>89</v>
      </c>
      <c r="E13" s="53" t="str">
        <f t="shared" si="0"/>
        <v>Euribor3655M</v>
      </c>
      <c r="F13" s="54" t="str">
        <f>_xll.qlEuribor365($E13,$C13,Currency&amp;$D13,Permanent,Trigger,ObjectOverwrite)</f>
        <v>Euribor3655M#0002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9</v>
      </c>
      <c r="D14" s="55" t="s">
        <v>89</v>
      </c>
      <c r="E14" s="53" t="str">
        <f t="shared" si="0"/>
        <v>Euribor3656M</v>
      </c>
      <c r="F14" s="54" t="str">
        <f>_xll.qlEuribor365($E14,$C14,Currency&amp;$D14,Permanent,Trigger,ObjectOverwrite)</f>
        <v>Euribor3656M#0002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10</v>
      </c>
      <c r="D15" s="55" t="s">
        <v>89</v>
      </c>
      <c r="E15" s="53" t="str">
        <f t="shared" si="0"/>
        <v>Euribor3657M</v>
      </c>
      <c r="F15" s="54" t="str">
        <f>_xll.qlEuribor365($E15,$C15,Currency&amp;$D15,Permanent,Trigger,ObjectOverwrite)</f>
        <v>Euribor3657M#0002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11</v>
      </c>
      <c r="D16" s="55" t="s">
        <v>89</v>
      </c>
      <c r="E16" s="53" t="str">
        <f t="shared" si="0"/>
        <v>Euribor3658M</v>
      </c>
      <c r="F16" s="54" t="str">
        <f>_xll.qlEuribor365($E16,$C16,Currency&amp;$D16,Permanent,Trigger,ObjectOverwrite)</f>
        <v>Euribor3658M#0002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12</v>
      </c>
      <c r="D17" s="55" t="s">
        <v>90</v>
      </c>
      <c r="E17" s="53" t="str">
        <f t="shared" si="0"/>
        <v>Euribor3659M</v>
      </c>
      <c r="F17" s="54" t="str">
        <f>_xll.qlEuribor365($E17,$C17,Currency&amp;$D17,Permanent,Trigger,ObjectOverwrite)</f>
        <v>Euribor3659M#0002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13</v>
      </c>
      <c r="D18" s="55" t="s">
        <v>90</v>
      </c>
      <c r="E18" s="53" t="str">
        <f t="shared" si="0"/>
        <v>Euribor36510M</v>
      </c>
      <c r="F18" s="54" t="str">
        <f>_xll.qlEuribor365($E18,$C18,Currency&amp;$D18,Permanent,Trigger,ObjectOverwrite)</f>
        <v>Euribor36510M#0002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14</v>
      </c>
      <c r="D19" s="55" t="s">
        <v>90</v>
      </c>
      <c r="E19" s="53" t="str">
        <f t="shared" si="0"/>
        <v>Euribor36511M</v>
      </c>
      <c r="F19" s="54" t="str">
        <f>_xll.qlEuribor365($E19,$C19,Currency&amp;$D19,Permanent,Trigger,ObjectOverwrite)</f>
        <v>Euribor36511M#0002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15</v>
      </c>
      <c r="D20" s="55" t="s">
        <v>90</v>
      </c>
      <c r="E20" s="53" t="str">
        <f t="shared" si="0"/>
        <v>Euribor3651Y</v>
      </c>
      <c r="F20" s="54" t="str">
        <f>_xll.qlEuribor365($E20,$C20,Currency&amp;$D20,Permanent,Trigger,ObjectOverwrite)</f>
        <v>Euribor3651Y#0002</v>
      </c>
      <c r="G20" s="49" t="str">
        <f>_xll.ohRangeRetrieveError(F20)</f>
        <v/>
      </c>
      <c r="H20" s="3"/>
    </row>
    <row r="21" spans="2:8" s="14" customFormat="1" ht="12" thickBot="1" x14ac:dyDescent="0.25">
      <c r="B21" s="4"/>
      <c r="C21" s="1"/>
      <c r="D21" s="1"/>
      <c r="E21" s="1"/>
      <c r="F21" s="1"/>
      <c r="G21" s="1"/>
      <c r="H21" s="5"/>
    </row>
    <row r="22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20.140625" style="46" bestFit="1" customWidth="1"/>
    <col min="7" max="7" width="23.5703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94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63" t="str">
        <f>PROPER(Currency)&amp;FamilyName&amp;FixingType&amp;".xml"</f>
        <v>EuriborSwapIsdaFixA.xml</v>
      </c>
      <c r="G6" s="34">
        <f ca="1">IF(Serialize,_xll.ohObjectSave(G7:G66,SerializationPath&amp;FileName,FileOverwrite,,Serialize),"---")</f>
        <v>60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EuriborSwapIsdaFixA1Y</v>
      </c>
      <c r="G7" s="41" t="str">
        <f>_xll.qlEuriborSwap($F7,FixingType,$C7,Currency&amp;$D7,Currency&amp;$E7,Permanent,Trigger,ObjectOverwrite)</f>
        <v>EuriborSwapIsdaFixA1Y#0002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EuriborSwapIsdaFixA2Y</v>
      </c>
      <c r="G8" s="41" t="str">
        <f>_xll.qlEuriborSwap($F8,FixingType,$C8,Currency&amp;$D8,Currency&amp;$E8,Permanent,Trigger,ObjectOverwrite)</f>
        <v>EuriborSwapIsdaFixA2Y#0002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EuriborSwapIsdaFixA3Y</v>
      </c>
      <c r="G9" s="41" t="str">
        <f>_xll.qlEuriborSwap($F9,FixingType,$C9,Currency&amp;$D9,Currency&amp;$E9,Permanent,Trigger,ObjectOverwrite)</f>
        <v>EuriborSwapIsdaFixA3Y#0002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EuriborSwapIsdaFixA4Y</v>
      </c>
      <c r="G10" s="41" t="str">
        <f>_xll.qlEuriborSwap($F10,FixingType,$C10,Currency&amp;$D10,Currency&amp;$E10,Permanent,Trigger,ObjectOverwrite)</f>
        <v>EuriborSwapIsdaFixA4Y#0002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EuriborSwapIsdaFixA5Y</v>
      </c>
      <c r="G11" s="41" t="str">
        <f>_xll.qlEuriborSwap($F11,FixingType,$C11,Currency&amp;$D11,Currency&amp;$E11,Permanent,Trigger,ObjectOverwrite)</f>
        <v>EuriborSwapIsdaFixA5Y#0002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EuriborSwapIsdaFixA6Y</v>
      </c>
      <c r="G12" s="41" t="str">
        <f>_xll.qlEuriborSwap($F12,FixingType,$C12,Currency&amp;$D12,Currency&amp;$E12,Permanent,Trigger,ObjectOverwrite)</f>
        <v>EuriborSwapIsdaFixA6Y#0002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EuriborSwapIsdaFixA7Y</v>
      </c>
      <c r="G13" s="41" t="str">
        <f>_xll.qlEuriborSwap($F13,FixingType,$C13,Currency&amp;$D13,Currency&amp;$E13,Permanent,Trigger,ObjectOverwrite)</f>
        <v>EuriborSwapIsdaFixA7Y#0002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EuriborSwapIsdaFixA8Y</v>
      </c>
      <c r="G14" s="41" t="str">
        <f>_xll.qlEuriborSwap($F14,FixingType,$C14,Currency&amp;$D14,Currency&amp;$E14,Permanent,Trigger,ObjectOverwrite)</f>
        <v>EuriborSwapIsdaFixA8Y#0002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EuriborSwapIsdaFixA9Y</v>
      </c>
      <c r="G15" s="41" t="str">
        <f>_xll.qlEuriborSwap($F15,FixingType,$C15,Currency&amp;$D15,Currency&amp;$E15,Permanent,Trigger,ObjectOverwrite)</f>
        <v>EuriborSwapIsdaFixA9Y#0002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EuriborSwapIsdaFixA10Y</v>
      </c>
      <c r="G16" s="41" t="str">
        <f>_xll.qlEuriborSwap($F16,FixingType,$C16,Currency&amp;$D16,Currency&amp;$E16,Permanent,Trigger,ObjectOverwrite)</f>
        <v>EuriborSwapIsdaFixA10Y#0002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EuriborSwapIsdaFixA11Y</v>
      </c>
      <c r="G17" s="41" t="str">
        <f>_xll.qlEuriborSwap($F17,FixingType,$C17,Currency&amp;$D17,Currency&amp;$E17,Permanent,Trigger,ObjectOverwrite)</f>
        <v>EuriborSwapIsdaFixA11Y#0002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EuriborSwapIsdaFixA12Y</v>
      </c>
      <c r="G18" s="41" t="str">
        <f>_xll.qlEuriborSwap($F18,FixingType,$C18,Currency&amp;$D18,Currency&amp;$E18,Permanent,Trigger,ObjectOverwrite)</f>
        <v>EuriborSwapIsdaFixA12Y#0002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EuriborSwapIsdaFixA13Y</v>
      </c>
      <c r="G19" s="41" t="str">
        <f>_xll.qlEuriborSwap($F19,FixingType,$C19,Currency&amp;$D19,Currency&amp;$E19,Permanent,Trigger,ObjectOverwrite)</f>
        <v>EuriborSwapIsdaFixA13Y#0002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EuriborSwapIsdaFixA14Y</v>
      </c>
      <c r="G20" s="41" t="str">
        <f>_xll.qlEuriborSwap($F20,FixingType,$C20,Currency&amp;$D20,Currency&amp;$E20,Permanent,Trigger,ObjectOverwrite)</f>
        <v>EuriborSwapIsdaFixA14Y#0002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EuriborSwapIsdaFixA15Y</v>
      </c>
      <c r="G21" s="41" t="str">
        <f>_xll.qlEuriborSwap($F21,FixingType,$C21,Currency&amp;$D21,Currency&amp;$E21,Permanent,Trigger,ObjectOverwrite)</f>
        <v>EuriborSwapIsdaFixA15Y#0002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EuriborSwapIsdaFixA16Y</v>
      </c>
      <c r="G22" s="41" t="str">
        <f>_xll.qlEuriborSwap($F22,FixingType,$C22,Currency&amp;$D22,Currency&amp;$E22,Permanent,Trigger,ObjectOverwrite)</f>
        <v>EuriborSwapIsdaFixA16Y#0002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EuriborSwapIsdaFixA17Y</v>
      </c>
      <c r="G23" s="41" t="str">
        <f>_xll.qlEuriborSwap($F23,FixingType,$C23,Currency&amp;$D23,Currency&amp;$E23,Permanent,Trigger,ObjectOverwrite)</f>
        <v>EuriborSwapIsdaFixA17Y#0002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EuriborSwapIsdaFixA18Y</v>
      </c>
      <c r="G24" s="41" t="str">
        <f>_xll.qlEuriborSwap($F24,FixingType,$C24,Currency&amp;$D24,Currency&amp;$E24,Permanent,Trigger,ObjectOverwrite)</f>
        <v>EuriborSwapIsdaFixA18Y#0002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EuriborSwapIsdaFixA19Y</v>
      </c>
      <c r="G25" s="41" t="str">
        <f>_xll.qlEuriborSwap($F25,FixingType,$C25,Currency&amp;$D25,Currency&amp;$E25,Permanent,Trigger,ObjectOverwrite)</f>
        <v>EuriborSwapIsdaFixA19Y#0002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EuriborSwapIsdaFixA20Y</v>
      </c>
      <c r="G26" s="41" t="str">
        <f>_xll.qlEuriborSwap($F26,FixingType,$C26,Currency&amp;$D26,Currency&amp;$E26,Permanent,Trigger,ObjectOverwrite)</f>
        <v>EuriborSwapIsdaFixA20Y#0002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EuriborSwapIsdaFixA21Y</v>
      </c>
      <c r="G27" s="41" t="str">
        <f>_xll.qlEuriborSwap($F27,FixingType,$C27,Currency&amp;$D27,Currency&amp;$E27,Permanent,Trigger,ObjectOverwrite)</f>
        <v>EuriborSwapIsdaFixA21Y#0002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EuriborSwapIsdaFixA22Y</v>
      </c>
      <c r="G28" s="41" t="str">
        <f>_xll.qlEuriborSwap($F28,FixingType,$C28,Currency&amp;$D28,Currency&amp;$E28,Permanent,Trigger,ObjectOverwrite)</f>
        <v>EuriborSwapIsdaFixA22Y#0002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EuriborSwapIsdaFixA23Y</v>
      </c>
      <c r="G29" s="41" t="str">
        <f>_xll.qlEuriborSwap($F29,FixingType,$C29,Currency&amp;$D29,Currency&amp;$E29,Permanent,Trigger,ObjectOverwrite)</f>
        <v>EuriborSwapIsdaFixA23Y#0002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EuriborSwapIsdaFixA24Y</v>
      </c>
      <c r="G30" s="41" t="str">
        <f>_xll.qlEuriborSwap($F30,FixingType,$C30,Currency&amp;$D30,Currency&amp;$E30,Permanent,Trigger,ObjectOverwrite)</f>
        <v>EuriborSwapIsdaFixA24Y#0002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EuriborSwapIsdaFixA25Y</v>
      </c>
      <c r="G31" s="41" t="str">
        <f>_xll.qlEuriborSwap($F31,FixingType,$C31,Currency&amp;$D31,Currency&amp;$E31,Permanent,Trigger,ObjectOverwrite)</f>
        <v>EuriborSwapIsdaFixA25Y#0002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EuriborSwapIsdaFixA26Y</v>
      </c>
      <c r="G32" s="41" t="str">
        <f>_xll.qlEuriborSwap($F32,FixingType,$C32,Currency&amp;$D32,Currency&amp;$E32,Permanent,Trigger,ObjectOverwrite)</f>
        <v>EuriborSwapIsdaFixA26Y#0002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EuriborSwapIsdaFixA27Y</v>
      </c>
      <c r="G33" s="41" t="str">
        <f>_xll.qlEuriborSwap($F33,FixingType,$C33,Currency&amp;$D33,Currency&amp;$E33,Permanent,Trigger,ObjectOverwrite)</f>
        <v>EuriborSwapIsdaFixA27Y#0002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EuriborSwapIsdaFixA28Y</v>
      </c>
      <c r="G34" s="41" t="str">
        <f>_xll.qlEuriborSwap($F34,FixingType,$C34,Currency&amp;$D34,Currency&amp;$E34,Permanent,Trigger,ObjectOverwrite)</f>
        <v>EuriborSwapIsdaFixA28Y#0002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EuriborSwapIsdaFixA29Y</v>
      </c>
      <c r="G35" s="41" t="str">
        <f>_xll.qlEuriborSwap($F35,FixingType,$C35,Currency&amp;$D35,Currency&amp;$E35,Permanent,Trigger,ObjectOverwrite)</f>
        <v>EuriborSwapIsdaFixA29Y#0002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EuriborSwapIsdaFixA30Y</v>
      </c>
      <c r="G36" s="41" t="str">
        <f>_xll.qlEuriborSwap($F36,FixingType,$C36,Currency&amp;$D36,Currency&amp;$E36,Permanent,Trigger,ObjectOverwrite)</f>
        <v>EuriborSwapIsdaFixA30Y#0002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EuriborSwapIsdaFixA31Y</v>
      </c>
      <c r="G37" s="41" t="str">
        <f>_xll.qlEuriborSwap($F37,FixingType,$C37,Currency&amp;$D37,Currency&amp;$E37,Permanent,Trigger,ObjectOverwrite)</f>
        <v>EuriborSwapIsdaFixA31Y#0002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EuriborSwapIsdaFixA32Y</v>
      </c>
      <c r="G38" s="41" t="str">
        <f>_xll.qlEuriborSwap($F38,FixingType,$C38,Currency&amp;$D38,Currency&amp;$E38,Permanent,Trigger,ObjectOverwrite)</f>
        <v>EuriborSwapIsdaFixA32Y#0002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EuriborSwapIsdaFixA33Y</v>
      </c>
      <c r="G39" s="41" t="str">
        <f>_xll.qlEuriborSwap($F39,FixingType,$C39,Currency&amp;$D39,Currency&amp;$E39,Permanent,Trigger,ObjectOverwrite)</f>
        <v>EuriborSwapIsdaFixA33Y#0002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EuriborSwapIsdaFixA34Y</v>
      </c>
      <c r="G40" s="41" t="str">
        <f>_xll.qlEuriborSwap($F40,FixingType,$C40,Currency&amp;$D40,Currency&amp;$E40,Permanent,Trigger,ObjectOverwrite)</f>
        <v>EuriborSwapIsdaFixA34Y#0002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EuriborSwapIsdaFixA35Y</v>
      </c>
      <c r="G41" s="41" t="str">
        <f>_xll.qlEuriborSwap($F41,FixingType,$C41,Currency&amp;$D41,Currency&amp;$E41,Permanent,Trigger,ObjectOverwrite)</f>
        <v>EuriborSwapIsdaFixA35Y#0002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EuriborSwapIsdaFixA36Y</v>
      </c>
      <c r="G42" s="41" t="str">
        <f>_xll.qlEuriborSwap($F42,FixingType,$C42,Currency&amp;$D42,Currency&amp;$E42,Permanent,Trigger,ObjectOverwrite)</f>
        <v>EuriborSwapIsdaFixA36Y#0002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EuriborSwapIsdaFixA37Y</v>
      </c>
      <c r="G43" s="41" t="str">
        <f>_xll.qlEuriborSwap($F43,FixingType,$C43,Currency&amp;$D43,Currency&amp;$E43,Permanent,Trigger,ObjectOverwrite)</f>
        <v>EuriborSwapIsdaFixA37Y#0002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EuriborSwapIsdaFixA38Y</v>
      </c>
      <c r="G44" s="41" t="str">
        <f>_xll.qlEuriborSwap($F44,FixingType,$C44,Currency&amp;$D44,Currency&amp;$E44,Permanent,Trigger,ObjectOverwrite)</f>
        <v>EuriborSwapIsdaFixA38Y#0002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EuriborSwapIsdaFixA39Y</v>
      </c>
      <c r="G45" s="41" t="str">
        <f>_xll.qlEuriborSwap($F45,FixingType,$C45,Currency&amp;$D45,Currency&amp;$E45,Permanent,Trigger,ObjectOverwrite)</f>
        <v>EuriborSwapIsdaFixA39Y#0002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EuriborSwapIsdaFixA40Y</v>
      </c>
      <c r="G46" s="41" t="str">
        <f>_xll.qlEuriborSwap($F46,FixingType,$C46,Currency&amp;$D46,Currency&amp;$E46,Permanent,Trigger,ObjectOverwrite)</f>
        <v>EuriborSwapIsdaFixA40Y#0002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EuriborSwapIsdaFixA41Y</v>
      </c>
      <c r="G47" s="41" t="str">
        <f>_xll.qlEuriborSwap($F47,FixingType,$C47,Currency&amp;$D47,Currency&amp;$E47,Permanent,Trigger,ObjectOverwrite)</f>
        <v>EuriborSwapIsdaFixA41Y#0002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EuriborSwapIsdaFixA42Y</v>
      </c>
      <c r="G48" s="41" t="str">
        <f>_xll.qlEuriborSwap($F48,FixingType,$C48,Currency&amp;$D48,Currency&amp;$E48,Permanent,Trigger,ObjectOverwrite)</f>
        <v>EuriborSwapIsdaFixA42Y#0002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EuriborSwapIsdaFixA43Y</v>
      </c>
      <c r="G49" s="41" t="str">
        <f>_xll.qlEuriborSwap($F49,FixingType,$C49,Currency&amp;$D49,Currency&amp;$E49,Permanent,Trigger,ObjectOverwrite)</f>
        <v>EuriborSwapIsdaFixA43Y#0002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EuriborSwapIsdaFixA44Y</v>
      </c>
      <c r="G50" s="41" t="str">
        <f>_xll.qlEuriborSwap($F50,FixingType,$C50,Currency&amp;$D50,Currency&amp;$E50,Permanent,Trigger,ObjectOverwrite)</f>
        <v>EuriborSwapIsdaFixA44Y#0002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EuriborSwapIsdaFixA45Y</v>
      </c>
      <c r="G51" s="41" t="str">
        <f>_xll.qlEuriborSwap($F51,FixingType,$C51,Currency&amp;$D51,Currency&amp;$E51,Permanent,Trigger,ObjectOverwrite)</f>
        <v>EuriborSwapIsdaFixA45Y#0002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EuriborSwapIsdaFixA46Y</v>
      </c>
      <c r="G52" s="41" t="str">
        <f>_xll.qlEuriborSwap($F52,FixingType,$C52,Currency&amp;$D52,Currency&amp;$E52,Permanent,Trigger,ObjectOverwrite)</f>
        <v>EuriborSwapIsdaFixA46Y#0002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EuriborSwapIsdaFixA47Y</v>
      </c>
      <c r="G53" s="41" t="str">
        <f>_xll.qlEuriborSwap($F53,FixingType,$C53,Currency&amp;$D53,Currency&amp;$E53,Permanent,Trigger,ObjectOverwrite)</f>
        <v>EuriborSwapIsdaFixA47Y#0002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EuriborSwapIsdaFixA48Y</v>
      </c>
      <c r="G54" s="41" t="str">
        <f>_xll.qlEuriborSwap($F54,FixingType,$C54,Currency&amp;$D54,Currency&amp;$E54,Permanent,Trigger,ObjectOverwrite)</f>
        <v>EuriborSwapIsdaFixA48Y#0002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EuriborSwapIsdaFixA49Y</v>
      </c>
      <c r="G55" s="41" t="str">
        <f>_xll.qlEuriborSwap($F55,FixingType,$C55,Currency&amp;$D55,Currency&amp;$E55,Permanent,Trigger,ObjectOverwrite)</f>
        <v>EuriborSwapIsdaFixA49Y#0002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EuriborSwapIsdaFixA50Y</v>
      </c>
      <c r="G56" s="41" t="str">
        <f>_xll.qlEuriborSwap($F56,FixingType,$C56,Currency&amp;$D56,Currency&amp;$E56,Permanent,Trigger,ObjectOverwrite)</f>
        <v>EuriborSwapIsdaFixA50Y#0002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EuriborSwapIsdaFixA51Y</v>
      </c>
      <c r="G57" s="41" t="str">
        <f>_xll.qlEuriborSwap($F57,FixingType,$C57,Currency&amp;$D57,Currency&amp;$E57,Permanent,Trigger,ObjectOverwrite)</f>
        <v>EuriborSwapIsdaFixA51Y#0002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EuriborSwapIsdaFixA52Y</v>
      </c>
      <c r="G58" s="41" t="str">
        <f>_xll.qlEuriborSwap($F58,FixingType,$C58,Currency&amp;$D58,Currency&amp;$E58,Permanent,Trigger,ObjectOverwrite)</f>
        <v>EuriborSwapIsdaFixA52Y#0002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EuriborSwapIsdaFixA53Y</v>
      </c>
      <c r="G59" s="41" t="str">
        <f>_xll.qlEuriborSwap($F59,FixingType,$C59,Currency&amp;$D59,Currency&amp;$E59,Permanent,Trigger,ObjectOverwrite)</f>
        <v>EuriborSwapIsdaFixA53Y#0002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EuriborSwapIsdaFixA54Y</v>
      </c>
      <c r="G60" s="41" t="str">
        <f>_xll.qlEuriborSwap($F60,FixingType,$C60,Currency&amp;$D60,Currency&amp;$E60,Permanent,Trigger,ObjectOverwrite)</f>
        <v>EuriborSwapIsdaFixA54Y#0002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EuriborSwapIsdaFixA55Y</v>
      </c>
      <c r="G61" s="41" t="str">
        <f>_xll.qlEuriborSwap($F61,FixingType,$C61,Currency&amp;$D61,Currency&amp;$E61,Permanent,Trigger,ObjectOverwrite)</f>
        <v>EuriborSwapIsdaFixA55Y#0002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EuriborSwapIsdaFixA56Y</v>
      </c>
      <c r="G62" s="41" t="str">
        <f>_xll.qlEuriborSwap($F62,FixingType,$C62,Currency&amp;$D62,Currency&amp;$E62,Permanent,Trigger,ObjectOverwrite)</f>
        <v>EuriborSwapIsdaFixA56Y#0002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EuriborSwapIsdaFixA57Y</v>
      </c>
      <c r="G63" s="41" t="str">
        <f>_xll.qlEuriborSwap($F63,FixingType,$C63,Currency&amp;$D63,Currency&amp;$E63,Permanent,Trigger,ObjectOverwrite)</f>
        <v>EuriborSwapIsdaFixA57Y#0002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EuriborSwapIsdaFixA58Y</v>
      </c>
      <c r="G64" s="41" t="str">
        <f>_xll.qlEuriborSwap($F64,FixingType,$C64,Currency&amp;$D64,Currency&amp;$E64,Permanent,Trigger,ObjectOverwrite)</f>
        <v>EuriborSwapIsdaFixA58Y#0002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EuriborSwapIsdaFixA59Y</v>
      </c>
      <c r="G65" s="41" t="str">
        <f>_xll.qlEuriborSwap($F65,FixingType,$C65,Currency&amp;$D65,Currency&amp;$E65,Permanent,Trigger,ObjectOverwrite)</f>
        <v>EuriborSwapIsdaFixA59Y#0002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EuriborSwapIsdaFixA60Y</v>
      </c>
      <c r="G66" s="41" t="str">
        <f>_xll.qlEuriborSwap($F66,FixingType,$C66,Currency&amp;$D66,Currency&amp;$E66,Permanent,Trigger,ObjectOverwrite)</f>
        <v>EuriborSwapIsdaFixA60Y#0002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20.140625" style="46" bestFit="1" customWidth="1"/>
    <col min="7" max="7" width="23.57031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95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36" t="str">
        <f>PROPER(Currency)&amp;FamilyName&amp;FixingType&amp;".xml"</f>
        <v>EuriborSwapIsdaFixB.xml</v>
      </c>
      <c r="G6" s="34">
        <f ca="1">IF(Serialize,_xll.ohObjectSave(G7:G66,SerializationPath&amp;FileName,FileOverwrite,,Serialize),"---")</f>
        <v>60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EuriborSwapIsdaFixB1Y</v>
      </c>
      <c r="G7" s="41" t="str">
        <f>_xll.qlEuriborSwap($F7,FixingType,$C7,Currency&amp;$D7,Currency&amp;$E7,Permanent,Trigger,ObjectOverwrite)</f>
        <v>EuriborSwapIsdaFixB1Y#0002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EuriborSwapIsdaFixB2Y</v>
      </c>
      <c r="G8" s="41" t="str">
        <f>_xll.qlEuriborSwap($F8,FixingType,$C8,Currency&amp;$D8,Currency&amp;$E8,Permanent,Trigger,ObjectOverwrite)</f>
        <v>EuriborSwapIsdaFixB2Y#0002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EuriborSwapIsdaFixB3Y</v>
      </c>
      <c r="G9" s="41" t="str">
        <f>_xll.qlEuriborSwap($F9,FixingType,$C9,Currency&amp;$D9,Currency&amp;$E9,Permanent,Trigger,ObjectOverwrite)</f>
        <v>EuriborSwapIsdaFixB3Y#0002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EuriborSwapIsdaFixB4Y</v>
      </c>
      <c r="G10" s="41" t="str">
        <f>_xll.qlEuriborSwap($F10,FixingType,$C10,Currency&amp;$D10,Currency&amp;$E10,Permanent,Trigger,ObjectOverwrite)</f>
        <v>EuriborSwapIsdaFixB4Y#0002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EuriborSwapIsdaFixB5Y</v>
      </c>
      <c r="G11" s="41" t="str">
        <f>_xll.qlEuriborSwap($F11,FixingType,$C11,Currency&amp;$D11,Currency&amp;$E11,Permanent,Trigger,ObjectOverwrite)</f>
        <v>EuriborSwapIsdaFixB5Y#0002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EuriborSwapIsdaFixB6Y</v>
      </c>
      <c r="G12" s="41" t="str">
        <f>_xll.qlEuriborSwap($F12,FixingType,$C12,Currency&amp;$D12,Currency&amp;$E12,Permanent,Trigger,ObjectOverwrite)</f>
        <v>EuriborSwapIsdaFixB6Y#0002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EuriborSwapIsdaFixB7Y</v>
      </c>
      <c r="G13" s="41" t="str">
        <f>_xll.qlEuriborSwap($F13,FixingType,$C13,Currency&amp;$D13,Currency&amp;$E13,Permanent,Trigger,ObjectOverwrite)</f>
        <v>EuriborSwapIsdaFixB7Y#0002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EuriborSwapIsdaFixB8Y</v>
      </c>
      <c r="G14" s="41" t="str">
        <f>_xll.qlEuriborSwap($F14,FixingType,$C14,Currency&amp;$D14,Currency&amp;$E14,Permanent,Trigger,ObjectOverwrite)</f>
        <v>EuriborSwapIsdaFixB8Y#0002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EuriborSwapIsdaFixB9Y</v>
      </c>
      <c r="G15" s="41" t="str">
        <f>_xll.qlEuriborSwap($F15,FixingType,$C15,Currency&amp;$D15,Currency&amp;$E15,Permanent,Trigger,ObjectOverwrite)</f>
        <v>EuriborSwapIsdaFixB9Y#0002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EuriborSwapIsdaFixB10Y</v>
      </c>
      <c r="G16" s="41" t="str">
        <f>_xll.qlEuriborSwap($F16,FixingType,$C16,Currency&amp;$D16,Currency&amp;$E16,Permanent,Trigger,ObjectOverwrite)</f>
        <v>EuriborSwapIsdaFixB10Y#0002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EuriborSwapIsdaFixB11Y</v>
      </c>
      <c r="G17" s="41" t="str">
        <f>_xll.qlEuriborSwap($F17,FixingType,$C17,Currency&amp;$D17,Currency&amp;$E17,Permanent,Trigger,ObjectOverwrite)</f>
        <v>EuriborSwapIsdaFixB11Y#0002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EuriborSwapIsdaFixB12Y</v>
      </c>
      <c r="G18" s="41" t="str">
        <f>_xll.qlEuriborSwap($F18,FixingType,$C18,Currency&amp;$D18,Currency&amp;$E18,Permanent,Trigger,ObjectOverwrite)</f>
        <v>EuriborSwapIsdaFixB12Y#0002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EuriborSwapIsdaFixB13Y</v>
      </c>
      <c r="G19" s="41" t="str">
        <f>_xll.qlEuriborSwap($F19,FixingType,$C19,Currency&amp;$D19,Currency&amp;$E19,Permanent,Trigger,ObjectOverwrite)</f>
        <v>EuriborSwapIsdaFixB13Y#0002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EuriborSwapIsdaFixB14Y</v>
      </c>
      <c r="G20" s="41" t="str">
        <f>_xll.qlEuriborSwap($F20,FixingType,$C20,Currency&amp;$D20,Currency&amp;$E20,Permanent,Trigger,ObjectOverwrite)</f>
        <v>EuriborSwapIsdaFixB14Y#0002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EuriborSwapIsdaFixB15Y</v>
      </c>
      <c r="G21" s="41" t="str">
        <f>_xll.qlEuriborSwap($F21,FixingType,$C21,Currency&amp;$D21,Currency&amp;$E21,Permanent,Trigger,ObjectOverwrite)</f>
        <v>EuriborSwapIsdaFixB15Y#0002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EuriborSwapIsdaFixB16Y</v>
      </c>
      <c r="G22" s="41" t="str">
        <f>_xll.qlEuriborSwap($F22,FixingType,$C22,Currency&amp;$D22,Currency&amp;$E22,Permanent,Trigger,ObjectOverwrite)</f>
        <v>EuriborSwapIsdaFixB16Y#0002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EuriborSwapIsdaFixB17Y</v>
      </c>
      <c r="G23" s="41" t="str">
        <f>_xll.qlEuriborSwap($F23,FixingType,$C23,Currency&amp;$D23,Currency&amp;$E23,Permanent,Trigger,ObjectOverwrite)</f>
        <v>EuriborSwapIsdaFixB17Y#0002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EuriborSwapIsdaFixB18Y</v>
      </c>
      <c r="G24" s="41" t="str">
        <f>_xll.qlEuriborSwap($F24,FixingType,$C24,Currency&amp;$D24,Currency&amp;$E24,Permanent,Trigger,ObjectOverwrite)</f>
        <v>EuriborSwapIsdaFixB18Y#0002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EuriborSwapIsdaFixB19Y</v>
      </c>
      <c r="G25" s="41" t="str">
        <f>_xll.qlEuriborSwap($F25,FixingType,$C25,Currency&amp;$D25,Currency&amp;$E25,Permanent,Trigger,ObjectOverwrite)</f>
        <v>EuriborSwapIsdaFixB19Y#0002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EuriborSwapIsdaFixB20Y</v>
      </c>
      <c r="G26" s="41" t="str">
        <f>_xll.qlEuriborSwap($F26,FixingType,$C26,Currency&amp;$D26,Currency&amp;$E26,Permanent,Trigger,ObjectOverwrite)</f>
        <v>EuriborSwapIsdaFixB20Y#0002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EuriborSwapIsdaFixB21Y</v>
      </c>
      <c r="G27" s="41" t="str">
        <f>_xll.qlEuriborSwap($F27,FixingType,$C27,Currency&amp;$D27,Currency&amp;$E27,Permanent,Trigger,ObjectOverwrite)</f>
        <v>EuriborSwapIsdaFixB21Y#0002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EuriborSwapIsdaFixB22Y</v>
      </c>
      <c r="G28" s="41" t="str">
        <f>_xll.qlEuriborSwap($F28,FixingType,$C28,Currency&amp;$D28,Currency&amp;$E28,Permanent,Trigger,ObjectOverwrite)</f>
        <v>EuriborSwapIsdaFixB22Y#0002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EuriborSwapIsdaFixB23Y</v>
      </c>
      <c r="G29" s="41" t="str">
        <f>_xll.qlEuriborSwap($F29,FixingType,$C29,Currency&amp;$D29,Currency&amp;$E29,Permanent,Trigger,ObjectOverwrite)</f>
        <v>EuriborSwapIsdaFixB23Y#0002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EuriborSwapIsdaFixB24Y</v>
      </c>
      <c r="G30" s="41" t="str">
        <f>_xll.qlEuriborSwap($F30,FixingType,$C30,Currency&amp;$D30,Currency&amp;$E30,Permanent,Trigger,ObjectOverwrite)</f>
        <v>EuriborSwapIsdaFixB24Y#0002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EuriborSwapIsdaFixB25Y</v>
      </c>
      <c r="G31" s="41" t="str">
        <f>_xll.qlEuriborSwap($F31,FixingType,$C31,Currency&amp;$D31,Currency&amp;$E31,Permanent,Trigger,ObjectOverwrite)</f>
        <v>EuriborSwapIsdaFixB25Y#0002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EuriborSwapIsdaFixB26Y</v>
      </c>
      <c r="G32" s="41" t="str">
        <f>_xll.qlEuriborSwap($F32,FixingType,$C32,Currency&amp;$D32,Currency&amp;$E32,Permanent,Trigger,ObjectOverwrite)</f>
        <v>EuriborSwapIsdaFixB26Y#0002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EuriborSwapIsdaFixB27Y</v>
      </c>
      <c r="G33" s="41" t="str">
        <f>_xll.qlEuriborSwap($F33,FixingType,$C33,Currency&amp;$D33,Currency&amp;$E33,Permanent,Trigger,ObjectOverwrite)</f>
        <v>EuriborSwapIsdaFixB27Y#0002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EuriborSwapIsdaFixB28Y</v>
      </c>
      <c r="G34" s="41" t="str">
        <f>_xll.qlEuriborSwap($F34,FixingType,$C34,Currency&amp;$D34,Currency&amp;$E34,Permanent,Trigger,ObjectOverwrite)</f>
        <v>EuriborSwapIsdaFixB28Y#0002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EuriborSwapIsdaFixB29Y</v>
      </c>
      <c r="G35" s="41" t="str">
        <f>_xll.qlEuriborSwap($F35,FixingType,$C35,Currency&amp;$D35,Currency&amp;$E35,Permanent,Trigger,ObjectOverwrite)</f>
        <v>EuriborSwapIsdaFixB29Y#0002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EuriborSwapIsdaFixB30Y</v>
      </c>
      <c r="G36" s="41" t="str">
        <f>_xll.qlEuriborSwap($F36,FixingType,$C36,Currency&amp;$D36,Currency&amp;$E36,Permanent,Trigger,ObjectOverwrite)</f>
        <v>EuriborSwapIsdaFixB30Y#0002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EuriborSwapIsdaFixB31Y</v>
      </c>
      <c r="G37" s="41" t="str">
        <f>_xll.qlEuriborSwap($F37,FixingType,$C37,Currency&amp;$D37,Currency&amp;$E37,Permanent,Trigger,ObjectOverwrite)</f>
        <v>EuriborSwapIsdaFixB31Y#0002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EuriborSwapIsdaFixB32Y</v>
      </c>
      <c r="G38" s="41" t="str">
        <f>_xll.qlEuriborSwap($F38,FixingType,$C38,Currency&amp;$D38,Currency&amp;$E38,Permanent,Trigger,ObjectOverwrite)</f>
        <v>EuriborSwapIsdaFixB32Y#0002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EuriborSwapIsdaFixB33Y</v>
      </c>
      <c r="G39" s="41" t="str">
        <f>_xll.qlEuriborSwap($F39,FixingType,$C39,Currency&amp;$D39,Currency&amp;$E39,Permanent,Trigger,ObjectOverwrite)</f>
        <v>EuriborSwapIsdaFixB33Y#0002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EuriborSwapIsdaFixB34Y</v>
      </c>
      <c r="G40" s="41" t="str">
        <f>_xll.qlEuriborSwap($F40,FixingType,$C40,Currency&amp;$D40,Currency&amp;$E40,Permanent,Trigger,ObjectOverwrite)</f>
        <v>EuriborSwapIsdaFixB34Y#0002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EuriborSwapIsdaFixB35Y</v>
      </c>
      <c r="G41" s="41" t="str">
        <f>_xll.qlEuriborSwap($F41,FixingType,$C41,Currency&amp;$D41,Currency&amp;$E41,Permanent,Trigger,ObjectOverwrite)</f>
        <v>EuriborSwapIsdaFixB35Y#0002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EuriborSwapIsdaFixB36Y</v>
      </c>
      <c r="G42" s="41" t="str">
        <f>_xll.qlEuriborSwap($F42,FixingType,$C42,Currency&amp;$D42,Currency&amp;$E42,Permanent,Trigger,ObjectOverwrite)</f>
        <v>EuriborSwapIsdaFixB36Y#0002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EuriborSwapIsdaFixB37Y</v>
      </c>
      <c r="G43" s="41" t="str">
        <f>_xll.qlEuriborSwap($F43,FixingType,$C43,Currency&amp;$D43,Currency&amp;$E43,Permanent,Trigger,ObjectOverwrite)</f>
        <v>EuriborSwapIsdaFixB37Y#0002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EuriborSwapIsdaFixB38Y</v>
      </c>
      <c r="G44" s="41" t="str">
        <f>_xll.qlEuriborSwap($F44,FixingType,$C44,Currency&amp;$D44,Currency&amp;$E44,Permanent,Trigger,ObjectOverwrite)</f>
        <v>EuriborSwapIsdaFixB38Y#0002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EuriborSwapIsdaFixB39Y</v>
      </c>
      <c r="G45" s="41" t="str">
        <f>_xll.qlEuriborSwap($F45,FixingType,$C45,Currency&amp;$D45,Currency&amp;$E45,Permanent,Trigger,ObjectOverwrite)</f>
        <v>EuriborSwapIsdaFixB39Y#0002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EuriborSwapIsdaFixB40Y</v>
      </c>
      <c r="G46" s="41" t="str">
        <f>_xll.qlEuriborSwap($F46,FixingType,$C46,Currency&amp;$D46,Currency&amp;$E46,Permanent,Trigger,ObjectOverwrite)</f>
        <v>EuriborSwapIsdaFixB40Y#0002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EuriborSwapIsdaFixB41Y</v>
      </c>
      <c r="G47" s="41" t="str">
        <f>_xll.qlEuriborSwap($F47,FixingType,$C47,Currency&amp;$D47,Currency&amp;$E47,Permanent,Trigger,ObjectOverwrite)</f>
        <v>EuriborSwapIsdaFixB41Y#0002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EuriborSwapIsdaFixB42Y</v>
      </c>
      <c r="G48" s="41" t="str">
        <f>_xll.qlEuriborSwap($F48,FixingType,$C48,Currency&amp;$D48,Currency&amp;$E48,Permanent,Trigger,ObjectOverwrite)</f>
        <v>EuriborSwapIsdaFixB42Y#0002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EuriborSwapIsdaFixB43Y</v>
      </c>
      <c r="G49" s="41" t="str">
        <f>_xll.qlEuriborSwap($F49,FixingType,$C49,Currency&amp;$D49,Currency&amp;$E49,Permanent,Trigger,ObjectOverwrite)</f>
        <v>EuriborSwapIsdaFixB43Y#0002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EuriborSwapIsdaFixB44Y</v>
      </c>
      <c r="G50" s="41" t="str">
        <f>_xll.qlEuriborSwap($F50,FixingType,$C50,Currency&amp;$D50,Currency&amp;$E50,Permanent,Trigger,ObjectOverwrite)</f>
        <v>EuriborSwapIsdaFixB44Y#0002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EuriborSwapIsdaFixB45Y</v>
      </c>
      <c r="G51" s="41" t="str">
        <f>_xll.qlEuriborSwap($F51,FixingType,$C51,Currency&amp;$D51,Currency&amp;$E51,Permanent,Trigger,ObjectOverwrite)</f>
        <v>EuriborSwapIsdaFixB45Y#0002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EuriborSwapIsdaFixB46Y</v>
      </c>
      <c r="G52" s="41" t="str">
        <f>_xll.qlEuriborSwap($F52,FixingType,$C52,Currency&amp;$D52,Currency&amp;$E52,Permanent,Trigger,ObjectOverwrite)</f>
        <v>EuriborSwapIsdaFixB46Y#0002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EuriborSwapIsdaFixB47Y</v>
      </c>
      <c r="G53" s="41" t="str">
        <f>_xll.qlEuriborSwap($F53,FixingType,$C53,Currency&amp;$D53,Currency&amp;$E53,Permanent,Trigger,ObjectOverwrite)</f>
        <v>EuriborSwapIsdaFixB47Y#0002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EuriborSwapIsdaFixB48Y</v>
      </c>
      <c r="G54" s="41" t="str">
        <f>_xll.qlEuriborSwap($F54,FixingType,$C54,Currency&amp;$D54,Currency&amp;$E54,Permanent,Trigger,ObjectOverwrite)</f>
        <v>EuriborSwapIsdaFixB48Y#0002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EuriborSwapIsdaFixB49Y</v>
      </c>
      <c r="G55" s="41" t="str">
        <f>_xll.qlEuriborSwap($F55,FixingType,$C55,Currency&amp;$D55,Currency&amp;$E55,Permanent,Trigger,ObjectOverwrite)</f>
        <v>EuriborSwapIsdaFixB49Y#0002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EuriborSwapIsdaFixB50Y</v>
      </c>
      <c r="G56" s="41" t="str">
        <f>_xll.qlEuriborSwap($F56,FixingType,$C56,Currency&amp;$D56,Currency&amp;$E56,Permanent,Trigger,ObjectOverwrite)</f>
        <v>EuriborSwapIsdaFixB50Y#0002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EuriborSwapIsdaFixB51Y</v>
      </c>
      <c r="G57" s="41" t="str">
        <f>_xll.qlEuriborSwap($F57,FixingType,$C57,Currency&amp;$D57,Currency&amp;$E57,Permanent,Trigger,ObjectOverwrite)</f>
        <v>EuriborSwapIsdaFixB51Y#0002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EuriborSwapIsdaFixB52Y</v>
      </c>
      <c r="G58" s="41" t="str">
        <f>_xll.qlEuriborSwap($F58,FixingType,$C58,Currency&amp;$D58,Currency&amp;$E58,Permanent,Trigger,ObjectOverwrite)</f>
        <v>EuriborSwapIsdaFixB52Y#0002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EuriborSwapIsdaFixB53Y</v>
      </c>
      <c r="G59" s="41" t="str">
        <f>_xll.qlEuriborSwap($F59,FixingType,$C59,Currency&amp;$D59,Currency&amp;$E59,Permanent,Trigger,ObjectOverwrite)</f>
        <v>EuriborSwapIsdaFixB53Y#0002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EuriborSwapIsdaFixB54Y</v>
      </c>
      <c r="G60" s="41" t="str">
        <f>_xll.qlEuriborSwap($F60,FixingType,$C60,Currency&amp;$D60,Currency&amp;$E60,Permanent,Trigger,ObjectOverwrite)</f>
        <v>EuriborSwapIsdaFixB54Y#0002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EuriborSwapIsdaFixB55Y</v>
      </c>
      <c r="G61" s="41" t="str">
        <f>_xll.qlEuriborSwap($F61,FixingType,$C61,Currency&amp;$D61,Currency&amp;$E61,Permanent,Trigger,ObjectOverwrite)</f>
        <v>EuriborSwapIsdaFixB55Y#0002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EuriborSwapIsdaFixB56Y</v>
      </c>
      <c r="G62" s="41" t="str">
        <f>_xll.qlEuriborSwap($F62,FixingType,$C62,Currency&amp;$D62,Currency&amp;$E62,Permanent,Trigger,ObjectOverwrite)</f>
        <v>EuriborSwapIsdaFixB56Y#0002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EuriborSwapIsdaFixB57Y</v>
      </c>
      <c r="G63" s="41" t="str">
        <f>_xll.qlEuriborSwap($F63,FixingType,$C63,Currency&amp;$D63,Currency&amp;$E63,Permanent,Trigger,ObjectOverwrite)</f>
        <v>EuriborSwapIsdaFixB57Y#0002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EuriborSwapIsdaFixB58Y</v>
      </c>
      <c r="G64" s="41" t="str">
        <f>_xll.qlEuriborSwap($F64,FixingType,$C64,Currency&amp;$D64,Currency&amp;$E64,Permanent,Trigger,ObjectOverwrite)</f>
        <v>EuriborSwapIsdaFixB58Y#0002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EuriborSwapIsdaFixB59Y</v>
      </c>
      <c r="G65" s="41" t="str">
        <f>_xll.qlEuriborSwap($F65,FixingType,$C65,Currency&amp;$D65,Currency&amp;$E65,Permanent,Trigger,ObjectOverwrite)</f>
        <v>EuriborSwapIsdaFixB59Y#0002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EuriborSwapIsdaFixB60Y</v>
      </c>
      <c r="G66" s="41" t="str">
        <f>_xll.qlEuriborSwap($F66,FixingType,$C66,Currency&amp;$D66,Currency&amp;$E66,Permanent,Trigger,ObjectOverwrite)</f>
        <v>EuriborSwapIsdaFixB60Y#0002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7109375" style="46" bestFit="1" customWidth="1"/>
    <col min="5" max="5" width="8.5703125" style="46" bestFit="1" customWidth="1"/>
    <col min="6" max="6" width="17.5703125" style="46" bestFit="1" customWidth="1"/>
    <col min="7" max="7" width="20.8554687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93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96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36" t="str">
        <f>PROPER(Currency)&amp;FamilyName&amp;FixingType&amp;".xml"</f>
        <v>EuriborSwapIfrFix.xml</v>
      </c>
      <c r="G6" s="34">
        <f ca="1">IF(Serialize,_xll.ohObjectSave(G7:G66,SerializationPath&amp;FileName,FileOverwrite,,Serialize),"---")</f>
        <v>60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88</v>
      </c>
      <c r="E7" s="39" t="s">
        <v>102</v>
      </c>
      <c r="F7" s="40" t="str">
        <f t="shared" ref="F7:F38" si="0">PROPER(Currency)&amp;FamilyName&amp;FixingType&amp;$C7</f>
        <v>EuriborSwapIfrFix1Y</v>
      </c>
      <c r="G7" s="41" t="str">
        <f>_xll.qlEuriborSwap($F7,FixingType,$C7,Currency&amp;$D7,Currency&amp;$E7,Permanent,Trigger,ObjectOverwrite)</f>
        <v>EuriborSwapIfrFix1Y#0002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89</v>
      </c>
      <c r="E8" s="39" t="s">
        <v>102</v>
      </c>
      <c r="F8" s="40" t="str">
        <f t="shared" si="0"/>
        <v>EuriborSwapIfrFix2Y</v>
      </c>
      <c r="G8" s="41" t="str">
        <f>_xll.qlEuriborSwap($F8,FixingType,$C8,Currency&amp;$D8,Currency&amp;$E8,Permanent,Trigger,ObjectOverwrite)</f>
        <v>EuriborSwapIfrFix2Y#0002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89</v>
      </c>
      <c r="E9" s="39" t="s">
        <v>102</v>
      </c>
      <c r="F9" s="40" t="str">
        <f t="shared" si="0"/>
        <v>EuriborSwapIfrFix3Y</v>
      </c>
      <c r="G9" s="41" t="str">
        <f>_xll.qlEuriborSwap($F9,FixingType,$C9,Currency&amp;$D9,Currency&amp;$E9,Permanent,Trigger,ObjectOverwrite)</f>
        <v>EuriborSwapIfrFix3Y#0002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89</v>
      </c>
      <c r="E10" s="39" t="s">
        <v>102</v>
      </c>
      <c r="F10" s="40" t="str">
        <f t="shared" si="0"/>
        <v>EuriborSwapIfrFix4Y</v>
      </c>
      <c r="G10" s="41" t="str">
        <f>_xll.qlEuriborSwap($F10,FixingType,$C10,Currency&amp;$D10,Currency&amp;$E10,Permanent,Trigger,ObjectOverwrite)</f>
        <v>EuriborSwapIfrFix4Y#0002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89</v>
      </c>
      <c r="E11" s="39" t="s">
        <v>102</v>
      </c>
      <c r="F11" s="40" t="str">
        <f t="shared" si="0"/>
        <v>EuriborSwapIfrFix5Y</v>
      </c>
      <c r="G11" s="41" t="str">
        <f>_xll.qlEuriborSwap($F11,FixingType,$C11,Currency&amp;$D11,Currency&amp;$E11,Permanent,Trigger,ObjectOverwrite)</f>
        <v>EuriborSwapIfrFix5Y#0002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89</v>
      </c>
      <c r="E12" s="39" t="s">
        <v>102</v>
      </c>
      <c r="F12" s="40" t="str">
        <f t="shared" si="0"/>
        <v>EuriborSwapIfrFix6Y</v>
      </c>
      <c r="G12" s="41" t="str">
        <f>_xll.qlEuriborSwap($F12,FixingType,$C12,Currency&amp;$D12,Currency&amp;$E12,Permanent,Trigger,ObjectOverwrite)</f>
        <v>EuriborSwapIfrFix6Y#0002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89</v>
      </c>
      <c r="E13" s="39" t="s">
        <v>102</v>
      </c>
      <c r="F13" s="40" t="str">
        <f t="shared" si="0"/>
        <v>EuriborSwapIfrFix7Y</v>
      </c>
      <c r="G13" s="41" t="str">
        <f>_xll.qlEuriborSwap($F13,FixingType,$C13,Currency&amp;$D13,Currency&amp;$E13,Permanent,Trigger,ObjectOverwrite)</f>
        <v>EuriborSwapIfrFix7Y#0002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89</v>
      </c>
      <c r="E14" s="39" t="s">
        <v>102</v>
      </c>
      <c r="F14" s="40" t="str">
        <f t="shared" si="0"/>
        <v>EuriborSwapIfrFix8Y</v>
      </c>
      <c r="G14" s="41" t="str">
        <f>_xll.qlEuriborSwap($F14,FixingType,$C14,Currency&amp;$D14,Currency&amp;$E14,Permanent,Trigger,ObjectOverwrite)</f>
        <v>EuriborSwapIfrFix8Y#0002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89</v>
      </c>
      <c r="E15" s="39" t="s">
        <v>102</v>
      </c>
      <c r="F15" s="40" t="str">
        <f t="shared" si="0"/>
        <v>EuriborSwapIfrFix9Y</v>
      </c>
      <c r="G15" s="41" t="str">
        <f>_xll.qlEuriborSwap($F15,FixingType,$C15,Currency&amp;$D15,Currency&amp;$E15,Permanent,Trigger,ObjectOverwrite)</f>
        <v>EuriborSwapIfrFix9Y#0002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89</v>
      </c>
      <c r="E16" s="39" t="s">
        <v>102</v>
      </c>
      <c r="F16" s="40" t="str">
        <f t="shared" si="0"/>
        <v>EuriborSwapIfrFix10Y</v>
      </c>
      <c r="G16" s="41" t="str">
        <f>_xll.qlEuriborSwap($F16,FixingType,$C16,Currency&amp;$D16,Currency&amp;$E16,Permanent,Trigger,ObjectOverwrite)</f>
        <v>EuriborSwapIfrFix10Y#0002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89</v>
      </c>
      <c r="E17" s="39" t="s">
        <v>102</v>
      </c>
      <c r="F17" s="40" t="str">
        <f t="shared" si="0"/>
        <v>EuriborSwapIfrFix11Y</v>
      </c>
      <c r="G17" s="41" t="str">
        <f>_xll.qlEuriborSwap($F17,FixingType,$C17,Currency&amp;$D17,Currency&amp;$E17,Permanent,Trigger,ObjectOverwrite)</f>
        <v>EuriborSwapIfrFix11Y#0002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89</v>
      </c>
      <c r="E18" s="39" t="s">
        <v>102</v>
      </c>
      <c r="F18" s="40" t="str">
        <f t="shared" si="0"/>
        <v>EuriborSwapIfrFix12Y</v>
      </c>
      <c r="G18" s="41" t="str">
        <f>_xll.qlEuriborSwap($F18,FixingType,$C18,Currency&amp;$D18,Currency&amp;$E18,Permanent,Trigger,ObjectOverwrite)</f>
        <v>EuriborSwapIfrFix12Y#0002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89</v>
      </c>
      <c r="E19" s="39" t="s">
        <v>102</v>
      </c>
      <c r="F19" s="40" t="str">
        <f t="shared" si="0"/>
        <v>EuriborSwapIfrFix13Y</v>
      </c>
      <c r="G19" s="41" t="str">
        <f>_xll.qlEuriborSwap($F19,FixingType,$C19,Currency&amp;$D19,Currency&amp;$E19,Permanent,Trigger,ObjectOverwrite)</f>
        <v>EuriborSwapIfrFix13Y#0002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89</v>
      </c>
      <c r="E20" s="39" t="s">
        <v>102</v>
      </c>
      <c r="F20" s="40" t="str">
        <f t="shared" si="0"/>
        <v>EuriborSwapIfrFix14Y</v>
      </c>
      <c r="G20" s="41" t="str">
        <f>_xll.qlEuriborSwap($F20,FixingType,$C20,Currency&amp;$D20,Currency&amp;$E20,Permanent,Trigger,ObjectOverwrite)</f>
        <v>EuriborSwapIfrFix14Y#0002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89</v>
      </c>
      <c r="E21" s="39" t="s">
        <v>102</v>
      </c>
      <c r="F21" s="40" t="str">
        <f t="shared" si="0"/>
        <v>EuriborSwapIfrFix15Y</v>
      </c>
      <c r="G21" s="41" t="str">
        <f>_xll.qlEuriborSwap($F21,FixingType,$C21,Currency&amp;$D21,Currency&amp;$E21,Permanent,Trigger,ObjectOverwrite)</f>
        <v>EuriborSwapIfrFix15Y#0002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89</v>
      </c>
      <c r="E22" s="39" t="s">
        <v>102</v>
      </c>
      <c r="F22" s="40" t="str">
        <f t="shared" si="0"/>
        <v>EuriborSwapIfrFix16Y</v>
      </c>
      <c r="G22" s="41" t="str">
        <f>_xll.qlEuriborSwap($F22,FixingType,$C22,Currency&amp;$D22,Currency&amp;$E22,Permanent,Trigger,ObjectOverwrite)</f>
        <v>EuriborSwapIfrFix16Y#0002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89</v>
      </c>
      <c r="E23" s="39" t="s">
        <v>102</v>
      </c>
      <c r="F23" s="40" t="str">
        <f t="shared" si="0"/>
        <v>EuriborSwapIfrFix17Y</v>
      </c>
      <c r="G23" s="41" t="str">
        <f>_xll.qlEuriborSwap($F23,FixingType,$C23,Currency&amp;$D23,Currency&amp;$E23,Permanent,Trigger,ObjectOverwrite)</f>
        <v>EuriborSwapIfrFix17Y#0002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89</v>
      </c>
      <c r="E24" s="39" t="s">
        <v>102</v>
      </c>
      <c r="F24" s="40" t="str">
        <f t="shared" si="0"/>
        <v>EuriborSwapIfrFix18Y</v>
      </c>
      <c r="G24" s="41" t="str">
        <f>_xll.qlEuriborSwap($F24,FixingType,$C24,Currency&amp;$D24,Currency&amp;$E24,Permanent,Trigger,ObjectOverwrite)</f>
        <v>EuriborSwapIfrFix18Y#0002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89</v>
      </c>
      <c r="E25" s="39" t="s">
        <v>102</v>
      </c>
      <c r="F25" s="40" t="str">
        <f t="shared" si="0"/>
        <v>EuriborSwapIfrFix19Y</v>
      </c>
      <c r="G25" s="41" t="str">
        <f>_xll.qlEuriborSwap($F25,FixingType,$C25,Currency&amp;$D25,Currency&amp;$E25,Permanent,Trigger,ObjectOverwrite)</f>
        <v>EuriborSwapIfrFix19Y#0002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89</v>
      </c>
      <c r="E26" s="39" t="s">
        <v>102</v>
      </c>
      <c r="F26" s="40" t="str">
        <f t="shared" si="0"/>
        <v>EuriborSwapIfrFix20Y</v>
      </c>
      <c r="G26" s="41" t="str">
        <f>_xll.qlEuriborSwap($F26,FixingType,$C26,Currency&amp;$D26,Currency&amp;$E26,Permanent,Trigger,ObjectOverwrite)</f>
        <v>EuriborSwapIfrFix20Y#0002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89</v>
      </c>
      <c r="E27" s="39" t="s">
        <v>102</v>
      </c>
      <c r="F27" s="40" t="str">
        <f t="shared" si="0"/>
        <v>EuriborSwapIfrFix21Y</v>
      </c>
      <c r="G27" s="41" t="str">
        <f>_xll.qlEuriborSwap($F27,FixingType,$C27,Currency&amp;$D27,Currency&amp;$E27,Permanent,Trigger,ObjectOverwrite)</f>
        <v>EuriborSwapIfrFix21Y#0002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89</v>
      </c>
      <c r="E28" s="39" t="s">
        <v>102</v>
      </c>
      <c r="F28" s="40" t="str">
        <f t="shared" si="0"/>
        <v>EuriborSwapIfrFix22Y</v>
      </c>
      <c r="G28" s="41" t="str">
        <f>_xll.qlEuriborSwap($F28,FixingType,$C28,Currency&amp;$D28,Currency&amp;$E28,Permanent,Trigger,ObjectOverwrite)</f>
        <v>EuriborSwapIfrFix22Y#0002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89</v>
      </c>
      <c r="E29" s="39" t="s">
        <v>102</v>
      </c>
      <c r="F29" s="40" t="str">
        <f t="shared" si="0"/>
        <v>EuriborSwapIfrFix23Y</v>
      </c>
      <c r="G29" s="41" t="str">
        <f>_xll.qlEuriborSwap($F29,FixingType,$C29,Currency&amp;$D29,Currency&amp;$E29,Permanent,Trigger,ObjectOverwrite)</f>
        <v>EuriborSwapIfrFix23Y#0002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89</v>
      </c>
      <c r="E30" s="39" t="s">
        <v>102</v>
      </c>
      <c r="F30" s="40" t="str">
        <f t="shared" si="0"/>
        <v>EuriborSwapIfrFix24Y</v>
      </c>
      <c r="G30" s="41" t="str">
        <f>_xll.qlEuriborSwap($F30,FixingType,$C30,Currency&amp;$D30,Currency&amp;$E30,Permanent,Trigger,ObjectOverwrite)</f>
        <v>EuriborSwapIfrFix24Y#0002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89</v>
      </c>
      <c r="E31" s="39" t="s">
        <v>102</v>
      </c>
      <c r="F31" s="40" t="str">
        <f t="shared" si="0"/>
        <v>EuriborSwapIfrFix25Y</v>
      </c>
      <c r="G31" s="41" t="str">
        <f>_xll.qlEuriborSwap($F31,FixingType,$C31,Currency&amp;$D31,Currency&amp;$E31,Permanent,Trigger,ObjectOverwrite)</f>
        <v>EuriborSwapIfrFix25Y#0002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89</v>
      </c>
      <c r="E32" s="39" t="s">
        <v>102</v>
      </c>
      <c r="F32" s="40" t="str">
        <f t="shared" si="0"/>
        <v>EuriborSwapIfrFix26Y</v>
      </c>
      <c r="G32" s="41" t="str">
        <f>_xll.qlEuriborSwap($F32,FixingType,$C32,Currency&amp;$D32,Currency&amp;$E32,Permanent,Trigger,ObjectOverwrite)</f>
        <v>EuriborSwapIfrFix26Y#0002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89</v>
      </c>
      <c r="E33" s="39" t="s">
        <v>102</v>
      </c>
      <c r="F33" s="40" t="str">
        <f t="shared" si="0"/>
        <v>EuriborSwapIfrFix27Y</v>
      </c>
      <c r="G33" s="41" t="str">
        <f>_xll.qlEuriborSwap($F33,FixingType,$C33,Currency&amp;$D33,Currency&amp;$E33,Permanent,Trigger,ObjectOverwrite)</f>
        <v>EuriborSwapIfrFix27Y#0002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89</v>
      </c>
      <c r="E34" s="39" t="s">
        <v>102</v>
      </c>
      <c r="F34" s="40" t="str">
        <f t="shared" si="0"/>
        <v>EuriborSwapIfrFix28Y</v>
      </c>
      <c r="G34" s="41" t="str">
        <f>_xll.qlEuriborSwap($F34,FixingType,$C34,Currency&amp;$D34,Currency&amp;$E34,Permanent,Trigger,ObjectOverwrite)</f>
        <v>EuriborSwapIfrFix28Y#0002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89</v>
      </c>
      <c r="E35" s="39" t="s">
        <v>102</v>
      </c>
      <c r="F35" s="40" t="str">
        <f t="shared" si="0"/>
        <v>EuriborSwapIfrFix29Y</v>
      </c>
      <c r="G35" s="41" t="str">
        <f>_xll.qlEuriborSwap($F35,FixingType,$C35,Currency&amp;$D35,Currency&amp;$E35,Permanent,Trigger,ObjectOverwrite)</f>
        <v>EuriborSwapIfrFix29Y#0002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89</v>
      </c>
      <c r="E36" s="39" t="s">
        <v>102</v>
      </c>
      <c r="F36" s="40" t="str">
        <f t="shared" si="0"/>
        <v>EuriborSwapIfrFix30Y</v>
      </c>
      <c r="G36" s="41" t="str">
        <f>_xll.qlEuriborSwap($F36,FixingType,$C36,Currency&amp;$D36,Currency&amp;$E36,Permanent,Trigger,ObjectOverwrite)</f>
        <v>EuriborSwapIfrFix30Y#0002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89</v>
      </c>
      <c r="E37" s="39" t="s">
        <v>102</v>
      </c>
      <c r="F37" s="40" t="str">
        <f t="shared" si="0"/>
        <v>EuriborSwapIfrFix31Y</v>
      </c>
      <c r="G37" s="41" t="str">
        <f>_xll.qlEuriborSwap($F37,FixingType,$C37,Currency&amp;$D37,Currency&amp;$E37,Permanent,Trigger,ObjectOverwrite)</f>
        <v>EuriborSwapIfrFix31Y#0002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89</v>
      </c>
      <c r="E38" s="39" t="s">
        <v>102</v>
      </c>
      <c r="F38" s="40" t="str">
        <f t="shared" si="0"/>
        <v>EuriborSwapIfrFix32Y</v>
      </c>
      <c r="G38" s="41" t="str">
        <f>_xll.qlEuriborSwap($F38,FixingType,$C38,Currency&amp;$D38,Currency&amp;$E38,Permanent,Trigger,ObjectOverwrite)</f>
        <v>EuriborSwapIfrFix32Y#0002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89</v>
      </c>
      <c r="E39" s="39" t="s">
        <v>102</v>
      </c>
      <c r="F39" s="40" t="str">
        <f t="shared" ref="F39:F66" si="1">PROPER(Currency)&amp;FamilyName&amp;FixingType&amp;$C39</f>
        <v>EuriborSwapIfrFix33Y</v>
      </c>
      <c r="G39" s="41" t="str">
        <f>_xll.qlEuriborSwap($F39,FixingType,$C39,Currency&amp;$D39,Currency&amp;$E39,Permanent,Trigger,ObjectOverwrite)</f>
        <v>EuriborSwapIfrFix33Y#0002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89</v>
      </c>
      <c r="E40" s="39" t="s">
        <v>102</v>
      </c>
      <c r="F40" s="40" t="str">
        <f t="shared" si="1"/>
        <v>EuriborSwapIfrFix34Y</v>
      </c>
      <c r="G40" s="41" t="str">
        <f>_xll.qlEuriborSwap($F40,FixingType,$C40,Currency&amp;$D40,Currency&amp;$E40,Permanent,Trigger,ObjectOverwrite)</f>
        <v>EuriborSwapIfrFix34Y#0002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89</v>
      </c>
      <c r="E41" s="39" t="s">
        <v>102</v>
      </c>
      <c r="F41" s="40" t="str">
        <f t="shared" si="1"/>
        <v>EuriborSwapIfrFix35Y</v>
      </c>
      <c r="G41" s="41" t="str">
        <f>_xll.qlEuriborSwap($F41,FixingType,$C41,Currency&amp;$D41,Currency&amp;$E41,Permanent,Trigger,ObjectOverwrite)</f>
        <v>EuriborSwapIfrFix35Y#0002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89</v>
      </c>
      <c r="E42" s="39" t="s">
        <v>102</v>
      </c>
      <c r="F42" s="40" t="str">
        <f t="shared" si="1"/>
        <v>EuriborSwapIfrFix36Y</v>
      </c>
      <c r="G42" s="41" t="str">
        <f>_xll.qlEuriborSwap($F42,FixingType,$C42,Currency&amp;$D42,Currency&amp;$E42,Permanent,Trigger,ObjectOverwrite)</f>
        <v>EuriborSwapIfrFix36Y#0002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89</v>
      </c>
      <c r="E43" s="39" t="s">
        <v>102</v>
      </c>
      <c r="F43" s="40" t="str">
        <f t="shared" si="1"/>
        <v>EuriborSwapIfrFix37Y</v>
      </c>
      <c r="G43" s="41" t="str">
        <f>_xll.qlEuriborSwap($F43,FixingType,$C43,Currency&amp;$D43,Currency&amp;$E43,Permanent,Trigger,ObjectOverwrite)</f>
        <v>EuriborSwapIfrFix37Y#0002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89</v>
      </c>
      <c r="E44" s="39" t="s">
        <v>102</v>
      </c>
      <c r="F44" s="40" t="str">
        <f t="shared" si="1"/>
        <v>EuriborSwapIfrFix38Y</v>
      </c>
      <c r="G44" s="41" t="str">
        <f>_xll.qlEuriborSwap($F44,FixingType,$C44,Currency&amp;$D44,Currency&amp;$E44,Permanent,Trigger,ObjectOverwrite)</f>
        <v>EuriborSwapIfrFix38Y#0002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89</v>
      </c>
      <c r="E45" s="39" t="s">
        <v>102</v>
      </c>
      <c r="F45" s="40" t="str">
        <f t="shared" si="1"/>
        <v>EuriborSwapIfrFix39Y</v>
      </c>
      <c r="G45" s="41" t="str">
        <f>_xll.qlEuriborSwap($F45,FixingType,$C45,Currency&amp;$D45,Currency&amp;$E45,Permanent,Trigger,ObjectOverwrite)</f>
        <v>EuriborSwapIfrFix39Y#0002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89</v>
      </c>
      <c r="E46" s="39" t="s">
        <v>102</v>
      </c>
      <c r="F46" s="40" t="str">
        <f t="shared" si="1"/>
        <v>EuriborSwapIfrFix40Y</v>
      </c>
      <c r="G46" s="41" t="str">
        <f>_xll.qlEuriborSwap($F46,FixingType,$C46,Currency&amp;$D46,Currency&amp;$E46,Permanent,Trigger,ObjectOverwrite)</f>
        <v>EuriborSwapIfrFix40Y#0002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89</v>
      </c>
      <c r="E47" s="39" t="s">
        <v>102</v>
      </c>
      <c r="F47" s="40" t="str">
        <f t="shared" si="1"/>
        <v>EuriborSwapIfrFix41Y</v>
      </c>
      <c r="G47" s="41" t="str">
        <f>_xll.qlEuriborSwap($F47,FixingType,$C47,Currency&amp;$D47,Currency&amp;$E47,Permanent,Trigger,ObjectOverwrite)</f>
        <v>EuriborSwapIfrFix41Y#0002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89</v>
      </c>
      <c r="E48" s="39" t="s">
        <v>102</v>
      </c>
      <c r="F48" s="40" t="str">
        <f t="shared" si="1"/>
        <v>EuriborSwapIfrFix42Y</v>
      </c>
      <c r="G48" s="41" t="str">
        <f>_xll.qlEuriborSwap($F48,FixingType,$C48,Currency&amp;$D48,Currency&amp;$E48,Permanent,Trigger,ObjectOverwrite)</f>
        <v>EuriborSwapIfrFix42Y#0002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89</v>
      </c>
      <c r="E49" s="39" t="s">
        <v>102</v>
      </c>
      <c r="F49" s="40" t="str">
        <f t="shared" si="1"/>
        <v>EuriborSwapIfrFix43Y</v>
      </c>
      <c r="G49" s="41" t="str">
        <f>_xll.qlEuriborSwap($F49,FixingType,$C49,Currency&amp;$D49,Currency&amp;$E49,Permanent,Trigger,ObjectOverwrite)</f>
        <v>EuriborSwapIfrFix43Y#0002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89</v>
      </c>
      <c r="E50" s="39" t="s">
        <v>102</v>
      </c>
      <c r="F50" s="40" t="str">
        <f t="shared" si="1"/>
        <v>EuriborSwapIfrFix44Y</v>
      </c>
      <c r="G50" s="41" t="str">
        <f>_xll.qlEuriborSwap($F50,FixingType,$C50,Currency&amp;$D50,Currency&amp;$E50,Permanent,Trigger,ObjectOverwrite)</f>
        <v>EuriborSwapIfrFix44Y#0002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89</v>
      </c>
      <c r="E51" s="39" t="s">
        <v>102</v>
      </c>
      <c r="F51" s="40" t="str">
        <f t="shared" si="1"/>
        <v>EuriborSwapIfrFix45Y</v>
      </c>
      <c r="G51" s="41" t="str">
        <f>_xll.qlEuriborSwap($F51,FixingType,$C51,Currency&amp;$D51,Currency&amp;$E51,Permanent,Trigger,ObjectOverwrite)</f>
        <v>EuriborSwapIfrFix45Y#0002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89</v>
      </c>
      <c r="E52" s="39" t="s">
        <v>102</v>
      </c>
      <c r="F52" s="40" t="str">
        <f t="shared" si="1"/>
        <v>EuriborSwapIfrFix46Y</v>
      </c>
      <c r="G52" s="41" t="str">
        <f>_xll.qlEuriborSwap($F52,FixingType,$C52,Currency&amp;$D52,Currency&amp;$E52,Permanent,Trigger,ObjectOverwrite)</f>
        <v>EuriborSwapIfrFix46Y#0002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89</v>
      </c>
      <c r="E53" s="39" t="s">
        <v>102</v>
      </c>
      <c r="F53" s="40" t="str">
        <f t="shared" si="1"/>
        <v>EuriborSwapIfrFix47Y</v>
      </c>
      <c r="G53" s="41" t="str">
        <f>_xll.qlEuriborSwap($F53,FixingType,$C53,Currency&amp;$D53,Currency&amp;$E53,Permanent,Trigger,ObjectOverwrite)</f>
        <v>EuriborSwapIfrFix47Y#0002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89</v>
      </c>
      <c r="E54" s="39" t="s">
        <v>102</v>
      </c>
      <c r="F54" s="40" t="str">
        <f t="shared" si="1"/>
        <v>EuriborSwapIfrFix48Y</v>
      </c>
      <c r="G54" s="41" t="str">
        <f>_xll.qlEuriborSwap($F54,FixingType,$C54,Currency&amp;$D54,Currency&amp;$E54,Permanent,Trigger,ObjectOverwrite)</f>
        <v>EuriborSwapIfrFix48Y#0002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89</v>
      </c>
      <c r="E55" s="39" t="s">
        <v>102</v>
      </c>
      <c r="F55" s="40" t="str">
        <f t="shared" si="1"/>
        <v>EuriborSwapIfrFix49Y</v>
      </c>
      <c r="G55" s="41" t="str">
        <f>_xll.qlEuriborSwap($F55,FixingType,$C55,Currency&amp;$D55,Currency&amp;$E55,Permanent,Trigger,ObjectOverwrite)</f>
        <v>EuriborSwapIfrFix49Y#0002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89</v>
      </c>
      <c r="E56" s="39" t="s">
        <v>102</v>
      </c>
      <c r="F56" s="40" t="str">
        <f t="shared" si="1"/>
        <v>EuriborSwapIfrFix50Y</v>
      </c>
      <c r="G56" s="41" t="str">
        <f>_xll.qlEuriborSwap($F56,FixingType,$C56,Currency&amp;$D56,Currency&amp;$E56,Permanent,Trigger,ObjectOverwrite)</f>
        <v>EuriborSwapIfrFix50Y#0002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89</v>
      </c>
      <c r="E57" s="39" t="s">
        <v>102</v>
      </c>
      <c r="F57" s="40" t="str">
        <f t="shared" si="1"/>
        <v>EuriborSwapIfrFix51Y</v>
      </c>
      <c r="G57" s="41" t="str">
        <f>_xll.qlEuriborSwap($F57,FixingType,$C57,Currency&amp;$D57,Currency&amp;$E57,Permanent,Trigger,ObjectOverwrite)</f>
        <v>EuriborSwapIfrFix51Y#0002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89</v>
      </c>
      <c r="E58" s="39" t="s">
        <v>102</v>
      </c>
      <c r="F58" s="40" t="str">
        <f t="shared" si="1"/>
        <v>EuriborSwapIfrFix52Y</v>
      </c>
      <c r="G58" s="41" t="str">
        <f>_xll.qlEuriborSwap($F58,FixingType,$C58,Currency&amp;$D58,Currency&amp;$E58,Permanent,Trigger,ObjectOverwrite)</f>
        <v>EuriborSwapIfrFix52Y#0002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89</v>
      </c>
      <c r="E59" s="39" t="s">
        <v>102</v>
      </c>
      <c r="F59" s="40" t="str">
        <f t="shared" si="1"/>
        <v>EuriborSwapIfrFix53Y</v>
      </c>
      <c r="G59" s="41" t="str">
        <f>_xll.qlEuriborSwap($F59,FixingType,$C59,Currency&amp;$D59,Currency&amp;$E59,Permanent,Trigger,ObjectOverwrite)</f>
        <v>EuriborSwapIfrFix53Y#0002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89</v>
      </c>
      <c r="E60" s="39" t="s">
        <v>102</v>
      </c>
      <c r="F60" s="40" t="str">
        <f t="shared" si="1"/>
        <v>EuriborSwapIfrFix54Y</v>
      </c>
      <c r="G60" s="41" t="str">
        <f>_xll.qlEuriborSwap($F60,FixingType,$C60,Currency&amp;$D60,Currency&amp;$E60,Permanent,Trigger,ObjectOverwrite)</f>
        <v>EuriborSwapIfrFix54Y#0002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89</v>
      </c>
      <c r="E61" s="39" t="s">
        <v>102</v>
      </c>
      <c r="F61" s="40" t="str">
        <f t="shared" si="1"/>
        <v>EuriborSwapIfrFix55Y</v>
      </c>
      <c r="G61" s="41" t="str">
        <f>_xll.qlEuriborSwap($F61,FixingType,$C61,Currency&amp;$D61,Currency&amp;$E61,Permanent,Trigger,ObjectOverwrite)</f>
        <v>EuriborSwapIfrFix55Y#0002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89</v>
      </c>
      <c r="E62" s="39" t="s">
        <v>102</v>
      </c>
      <c r="F62" s="40" t="str">
        <f t="shared" si="1"/>
        <v>EuriborSwapIfrFix56Y</v>
      </c>
      <c r="G62" s="41" t="str">
        <f>_xll.qlEuriborSwap($F62,FixingType,$C62,Currency&amp;$D62,Currency&amp;$E62,Permanent,Trigger,ObjectOverwrite)</f>
        <v>EuriborSwapIfrFix56Y#0002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89</v>
      </c>
      <c r="E63" s="39" t="s">
        <v>102</v>
      </c>
      <c r="F63" s="40" t="str">
        <f t="shared" si="1"/>
        <v>EuriborSwapIfrFix57Y</v>
      </c>
      <c r="G63" s="41" t="str">
        <f>_xll.qlEuriborSwap($F63,FixingType,$C63,Currency&amp;$D63,Currency&amp;$E63,Permanent,Trigger,ObjectOverwrite)</f>
        <v>EuriborSwapIfrFix57Y#0002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89</v>
      </c>
      <c r="E64" s="39" t="s">
        <v>102</v>
      </c>
      <c r="F64" s="40" t="str">
        <f t="shared" si="1"/>
        <v>EuriborSwapIfrFix58Y</v>
      </c>
      <c r="G64" s="41" t="str">
        <f>_xll.qlEuriborSwap($F64,FixingType,$C64,Currency&amp;$D64,Currency&amp;$E64,Permanent,Trigger,ObjectOverwrite)</f>
        <v>EuriborSwapIfrFix58Y#0002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89</v>
      </c>
      <c r="E65" s="39" t="s">
        <v>102</v>
      </c>
      <c r="F65" s="40" t="str">
        <f t="shared" si="1"/>
        <v>EuriborSwapIfrFix59Y</v>
      </c>
      <c r="G65" s="41" t="str">
        <f>_xll.qlEuriborSwap($F65,FixingType,$C65,Currency&amp;$D65,Currency&amp;$E65,Permanent,Trigger,ObjectOverwrite)</f>
        <v>EuriborSwapIfrFix59Y#0002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89</v>
      </c>
      <c r="E66" s="39" t="s">
        <v>102</v>
      </c>
      <c r="F66" s="40" t="str">
        <f t="shared" si="1"/>
        <v>EuriborSwapIfrFix60Y</v>
      </c>
      <c r="G66" s="41" t="str">
        <f>_xll.qlEuriborSwap($F66,FixingType,$C66,Currency&amp;$D66,Currency&amp;$E66,Permanent,Trigger,ObjectOverwrite)</f>
        <v>EuriborSwapIfrFix60Y#0002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7109375" style="8" bestFit="1" customWidth="1"/>
    <col min="4" max="4" width="12.5703125" style="8" bestFit="1" customWidth="1"/>
    <col min="5" max="5" width="11.42578125" style="8" bestFit="1" customWidth="1"/>
    <col min="6" max="6" width="15.7109375" style="8" bestFit="1" customWidth="1"/>
    <col min="7" max="7" width="27.85546875" style="8" bestFit="1" customWidth="1"/>
    <col min="8" max="8" width="63.7109375" style="8" customWidth="1"/>
    <col min="9" max="9" width="54.7109375" style="8" customWidth="1"/>
    <col min="10" max="16384" width="9.140625" style="8"/>
  </cols>
  <sheetData>
    <row r="1" spans="2:10" s="14" customFormat="1" ht="12" thickBot="1" x14ac:dyDescent="0.25"/>
    <row r="2" spans="2:10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0" s="14" customFormat="1" x14ac:dyDescent="0.2">
      <c r="B3" s="6"/>
      <c r="C3" s="25"/>
      <c r="D3" s="25"/>
      <c r="E3" s="10" t="s">
        <v>19</v>
      </c>
      <c r="F3" s="22" t="s">
        <v>108</v>
      </c>
      <c r="G3" s="20"/>
      <c r="H3" s="20"/>
      <c r="I3" s="20"/>
      <c r="J3" s="21"/>
    </row>
    <row r="4" spans="2:10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0" s="14" customFormat="1" x14ac:dyDescent="0.2">
      <c r="B5" s="6"/>
      <c r="C5" s="47" t="s">
        <v>85</v>
      </c>
      <c r="D5" s="51" t="s">
        <v>99</v>
      </c>
      <c r="E5" s="48" t="str">
        <f>PROPER(Currency)&amp;FamilyName&amp;".xml"</f>
        <v>Euribor-Mx.xml</v>
      </c>
      <c r="F5" s="52">
        <f ca="1">IF(Serialize,_xll.ohObjectSave(F6:G22,SerializationPath&amp;FileName,FileOverwrite,,Serialize),"---")</f>
        <v>30</v>
      </c>
      <c r="G5" s="57"/>
      <c r="H5" s="49" t="str">
        <f ca="1">_xll.ohRangeRetrieveError(F5)</f>
        <v/>
      </c>
      <c r="I5" s="56"/>
      <c r="J5" s="21"/>
    </row>
    <row r="6" spans="2:10" s="14" customFormat="1" x14ac:dyDescent="0.2">
      <c r="B6" s="6"/>
      <c r="C6" s="58" t="s">
        <v>103</v>
      </c>
      <c r="D6" s="59" t="s">
        <v>102</v>
      </c>
      <c r="E6" s="61"/>
      <c r="F6" s="54"/>
      <c r="G6" s="54"/>
      <c r="H6" s="49" t="str">
        <f>_xll.ohRangeRetrieveError(F6)</f>
        <v/>
      </c>
      <c r="I6" s="49" t="str">
        <f>_xll.ohRangeRetrieveError(G6)</f>
        <v/>
      </c>
      <c r="J6" s="21"/>
    </row>
    <row r="7" spans="2:10" s="14" customFormat="1" x14ac:dyDescent="0.2">
      <c r="B7" s="6"/>
      <c r="C7" s="58" t="s">
        <v>98</v>
      </c>
      <c r="D7" s="59" t="s">
        <v>97</v>
      </c>
      <c r="E7" s="61" t="s">
        <v>98</v>
      </c>
      <c r="F7" s="54"/>
      <c r="G7" s="54"/>
      <c r="H7" s="49" t="str">
        <f>_xll.ohRangeRetrieveError(F7)</f>
        <v/>
      </c>
      <c r="I7" s="49" t="str">
        <f>_xll.ohRangeRetrieveError(G7)</f>
        <v/>
      </c>
      <c r="J7" s="21"/>
    </row>
    <row r="8" spans="2:10" s="14" customFormat="1" x14ac:dyDescent="0.2">
      <c r="B8" s="6"/>
      <c r="C8" s="58" t="s">
        <v>1</v>
      </c>
      <c r="D8" s="59" t="s">
        <v>97</v>
      </c>
      <c r="E8" s="60" t="str">
        <f t="shared" ref="E8:E22" si="0">PROPER(Currency)&amp;FamilyName&amp;$C8</f>
        <v>Euribor-MxSW</v>
      </c>
      <c r="F8" s="54" t="str">
        <f>_xll.qlEuribor($E8,$C8,Currency&amp;$D8,Permanent,Trigger,ObjectOverwrite)</f>
        <v>Euribor-MxSW#0002</v>
      </c>
      <c r="G8" s="54" t="str">
        <f>_xll.qlLastFixingQuote(E8&amp;"LastFixing_Quote",F8,Permanent,Trigger,ObjectOverwrite)</f>
        <v>Euribor-MxSWLastFixing_Quote#0002</v>
      </c>
      <c r="H8" s="49" t="str">
        <f>_xll.ohRangeRetrieveError(F8)</f>
        <v/>
      </c>
      <c r="I8" s="49" t="str">
        <f>_xll.ohRangeRetrieveError(G8)</f>
        <v/>
      </c>
      <c r="J8" s="3"/>
    </row>
    <row r="9" spans="2:10" s="14" customFormat="1" x14ac:dyDescent="0.2">
      <c r="B9" s="6"/>
      <c r="C9" s="58" t="s">
        <v>2</v>
      </c>
      <c r="D9" s="59" t="s">
        <v>97</v>
      </c>
      <c r="E9" s="60" t="str">
        <f t="shared" si="0"/>
        <v>Euribor-Mx2W</v>
      </c>
      <c r="F9" s="54" t="str">
        <f>_xll.qlEuribor($E9,$C9,Currency&amp;$D9,Permanent,Trigger,ObjectOverwrite)</f>
        <v>Euribor-Mx2W#0002</v>
      </c>
      <c r="G9" s="54" t="str">
        <f>_xll.qlLastFixingQuote(E9&amp;"LastFixing_Quote",F9,Permanent,Trigger,ObjectOverwrite)</f>
        <v>Euribor-Mx2WLastFixing_Quote#0002</v>
      </c>
      <c r="H9" s="49" t="str">
        <f>_xll.ohRangeRetrieveError(F9)</f>
        <v/>
      </c>
      <c r="I9" s="49" t="str">
        <f>_xll.ohRangeRetrieveError(G9)</f>
        <v/>
      </c>
      <c r="J9" s="3"/>
    </row>
    <row r="10" spans="2:10" s="14" customFormat="1" x14ac:dyDescent="0.2">
      <c r="B10" s="6"/>
      <c r="C10" s="58" t="s">
        <v>3</v>
      </c>
      <c r="D10" s="59" t="s">
        <v>104</v>
      </c>
      <c r="E10" s="60" t="str">
        <f t="shared" si="0"/>
        <v>Euribor-Mx3W</v>
      </c>
      <c r="F10" s="54" t="str">
        <f>_xll.qlEuribor($E10,$C10,Currency&amp;$D10,Permanent,Trigger,ObjectOverwrite)</f>
        <v>Euribor-Mx3W#0002</v>
      </c>
      <c r="G10" s="54" t="str">
        <f>_xll.qlLastFixingQuote(E10&amp;"LastFixing_Quote",F10,Permanent,Trigger,ObjectOverwrite)</f>
        <v>Euribor-Mx3WLastFixing_Quote#0002</v>
      </c>
      <c r="H10" s="49" t="str">
        <f>_xll.ohRangeRetrieveError(F10)</f>
        <v/>
      </c>
      <c r="I10" s="49" t="str">
        <f>_xll.ohRangeRetrieveError(G10)</f>
        <v/>
      </c>
      <c r="J10" s="3"/>
    </row>
    <row r="11" spans="2:10" s="14" customFormat="1" x14ac:dyDescent="0.2">
      <c r="B11" s="6"/>
      <c r="C11" s="58" t="s">
        <v>4</v>
      </c>
      <c r="D11" s="59" t="s">
        <v>104</v>
      </c>
      <c r="E11" s="60" t="str">
        <f t="shared" si="0"/>
        <v>Euribor-Mx1M</v>
      </c>
      <c r="F11" s="54" t="str">
        <f>_xll.qlEuribor($E11,$C11,Currency&amp;$D11,Permanent,Trigger,ObjectOverwrite)</f>
        <v>Euribor-Mx1M#0002</v>
      </c>
      <c r="G11" s="54" t="str">
        <f>_xll.qlLastFixingQuote(E11&amp;"LastFixing_Quote",F11,Permanent,Trigger,ObjectOverwrite)</f>
        <v>Euribor-Mx1MLastFixing_Quote#0002</v>
      </c>
      <c r="H11" s="49" t="str">
        <f>_xll.ohRangeRetrieveError(F11)</f>
        <v/>
      </c>
      <c r="I11" s="49" t="str">
        <f>_xll.ohRangeRetrieveError(G11)</f>
        <v/>
      </c>
      <c r="J11" s="3"/>
    </row>
    <row r="12" spans="2:10" s="14" customFormat="1" x14ac:dyDescent="0.2">
      <c r="B12" s="6"/>
      <c r="C12" s="58" t="s">
        <v>5</v>
      </c>
      <c r="D12" s="59" t="s">
        <v>105</v>
      </c>
      <c r="E12" s="60" t="str">
        <f t="shared" si="0"/>
        <v>Euribor-Mx2M</v>
      </c>
      <c r="F12" s="54" t="str">
        <f>_xll.qlEuribor($E12,$C12,Currency&amp;$D12,Permanent,Trigger,ObjectOverwrite)</f>
        <v>Euribor-Mx2M#0002</v>
      </c>
      <c r="G12" s="54" t="str">
        <f>_xll.qlLastFixingQuote(E12&amp;"LastFixing_Quote",F12,Permanent,Trigger,ObjectOverwrite)</f>
        <v>Euribor-Mx2MLastFixing_Quote#0002</v>
      </c>
      <c r="H12" s="49" t="str">
        <f>_xll.ohRangeRetrieveError(F12)</f>
        <v/>
      </c>
      <c r="I12" s="49" t="str">
        <f>_xll.ohRangeRetrieveError(G12)</f>
        <v/>
      </c>
      <c r="J12" s="3"/>
    </row>
    <row r="13" spans="2:10" s="14" customFormat="1" x14ac:dyDescent="0.2">
      <c r="B13" s="6"/>
      <c r="C13" s="58" t="s">
        <v>6</v>
      </c>
      <c r="D13" s="59" t="s">
        <v>105</v>
      </c>
      <c r="E13" s="60" t="str">
        <f t="shared" si="0"/>
        <v>Euribor-Mx3M</v>
      </c>
      <c r="F13" s="54" t="str">
        <f>_xll.qlEuribor($E13,$C13,Currency&amp;$D13,Permanent,Trigger,ObjectOverwrite)</f>
        <v>Euribor-Mx3M#0002</v>
      </c>
      <c r="G13" s="54" t="str">
        <f>_xll.qlLastFixingQuote(E13&amp;"LastFixing_Quote",F13,Permanent,Trigger,ObjectOverwrite)</f>
        <v>Euribor-Mx3MLastFixing_Quote#0002</v>
      </c>
      <c r="H13" s="49" t="str">
        <f>_xll.ohRangeRetrieveError(F13)</f>
        <v/>
      </c>
      <c r="I13" s="49" t="str">
        <f>_xll.ohRangeRetrieveError(G13)</f>
        <v/>
      </c>
      <c r="J13" s="3"/>
    </row>
    <row r="14" spans="2:10" s="14" customFormat="1" x14ac:dyDescent="0.2">
      <c r="B14" s="6"/>
      <c r="C14" s="58" t="s">
        <v>7</v>
      </c>
      <c r="D14" s="59" t="s">
        <v>105</v>
      </c>
      <c r="E14" s="60" t="str">
        <f t="shared" si="0"/>
        <v>Euribor-Mx4M</v>
      </c>
      <c r="F14" s="54" t="str">
        <f>_xll.qlEuribor($E14,$C14,Currency&amp;$D14,Permanent,Trigger,ObjectOverwrite)</f>
        <v>Euribor-Mx4M#0002</v>
      </c>
      <c r="G14" s="54" t="str">
        <f>_xll.qlLastFixingQuote(E14&amp;"LastFixing_Quote",F14,Permanent,Trigger,ObjectOverwrite)</f>
        <v>Euribor-Mx4MLastFixing_Quote#0002</v>
      </c>
      <c r="H14" s="49" t="str">
        <f>_xll.ohRangeRetrieveError(F14)</f>
        <v/>
      </c>
      <c r="I14" s="49" t="str">
        <f>_xll.ohRangeRetrieveError(G14)</f>
        <v/>
      </c>
      <c r="J14" s="3"/>
    </row>
    <row r="15" spans="2:10" s="14" customFormat="1" x14ac:dyDescent="0.2">
      <c r="B15" s="6"/>
      <c r="C15" s="58" t="s">
        <v>8</v>
      </c>
      <c r="D15" s="59" t="s">
        <v>106</v>
      </c>
      <c r="E15" s="60" t="str">
        <f t="shared" si="0"/>
        <v>Euribor-Mx5M</v>
      </c>
      <c r="F15" s="54" t="str">
        <f>_xll.qlEuribor($E15,$C15,Currency&amp;$D15,Permanent,Trigger,ObjectOverwrite)</f>
        <v>Euribor-Mx5M#0002</v>
      </c>
      <c r="G15" s="54" t="str">
        <f>_xll.qlLastFixingQuote(E15&amp;"LastFixing_Quote",F15,Permanent,Trigger,ObjectOverwrite)</f>
        <v>Euribor-Mx5MLastFixing_Quote#0002</v>
      </c>
      <c r="H15" s="49" t="str">
        <f>_xll.ohRangeRetrieveError(F15)</f>
        <v/>
      </c>
      <c r="I15" s="49" t="str">
        <f>_xll.ohRangeRetrieveError(G15)</f>
        <v/>
      </c>
      <c r="J15" s="3"/>
    </row>
    <row r="16" spans="2:10" s="14" customFormat="1" x14ac:dyDescent="0.2">
      <c r="B16" s="6"/>
      <c r="C16" s="58" t="s">
        <v>9</v>
      </c>
      <c r="D16" s="59" t="s">
        <v>106</v>
      </c>
      <c r="E16" s="60" t="str">
        <f t="shared" si="0"/>
        <v>Euribor-Mx6M</v>
      </c>
      <c r="F16" s="54" t="str">
        <f>_xll.qlEuribor($E16,$C16,Currency&amp;$D16,Permanent,Trigger,ObjectOverwrite)</f>
        <v>Euribor-Mx6M#0002</v>
      </c>
      <c r="G16" s="54" t="str">
        <f>_xll.qlLastFixingQuote(E16&amp;"LastFixing_Quote",F16,Permanent,Trigger,ObjectOverwrite)</f>
        <v>Euribor-Mx6MLastFixing_Quote#0002</v>
      </c>
      <c r="H16" s="49" t="str">
        <f>_xll.ohRangeRetrieveError(F16)</f>
        <v/>
      </c>
      <c r="I16" s="49" t="str">
        <f>_xll.ohRangeRetrieveError(G16)</f>
        <v/>
      </c>
      <c r="J16" s="3"/>
    </row>
    <row r="17" spans="2:10" s="14" customFormat="1" x14ac:dyDescent="0.2">
      <c r="B17" s="6"/>
      <c r="C17" s="58" t="s">
        <v>10</v>
      </c>
      <c r="D17" s="59" t="s">
        <v>106</v>
      </c>
      <c r="E17" s="60" t="str">
        <f t="shared" si="0"/>
        <v>Euribor-Mx7M</v>
      </c>
      <c r="F17" s="54" t="str">
        <f>_xll.qlEuribor($E17,$C17,Currency&amp;$D17,Permanent,Trigger,ObjectOverwrite)</f>
        <v>Euribor-Mx7M#0002</v>
      </c>
      <c r="G17" s="54" t="str">
        <f>_xll.qlLastFixingQuote(E17&amp;"LastFixing_Quote",F17,Permanent,Trigger,ObjectOverwrite)</f>
        <v>Euribor-Mx7MLastFixing_Quote#0002</v>
      </c>
      <c r="H17" s="49" t="str">
        <f>_xll.ohRangeRetrieveError(F17)</f>
        <v/>
      </c>
      <c r="I17" s="49" t="str">
        <f>_xll.ohRangeRetrieveError(G17)</f>
        <v/>
      </c>
      <c r="J17" s="3"/>
    </row>
    <row r="18" spans="2:10" s="14" customFormat="1" x14ac:dyDescent="0.2">
      <c r="B18" s="6"/>
      <c r="C18" s="58" t="s">
        <v>11</v>
      </c>
      <c r="D18" s="59" t="s">
        <v>106</v>
      </c>
      <c r="E18" s="60" t="str">
        <f t="shared" si="0"/>
        <v>Euribor-Mx8M</v>
      </c>
      <c r="F18" s="54" t="str">
        <f>_xll.qlEuribor($E18,$C18,Currency&amp;$D18,Permanent,Trigger,ObjectOverwrite)</f>
        <v>Euribor-Mx8M#0002</v>
      </c>
      <c r="G18" s="54" t="str">
        <f>_xll.qlLastFixingQuote(E18&amp;"LastFixing_Quote",F18,Permanent,Trigger,ObjectOverwrite)</f>
        <v>Euribor-Mx8MLastFixing_Quote#0002</v>
      </c>
      <c r="H18" s="49" t="str">
        <f>_xll.ohRangeRetrieveError(F18)</f>
        <v/>
      </c>
      <c r="I18" s="49" t="str">
        <f>_xll.ohRangeRetrieveError(G18)</f>
        <v/>
      </c>
      <c r="J18" s="3"/>
    </row>
    <row r="19" spans="2:10" s="14" customFormat="1" x14ac:dyDescent="0.2">
      <c r="B19" s="6"/>
      <c r="C19" s="58" t="s">
        <v>12</v>
      </c>
      <c r="D19" s="59" t="s">
        <v>107</v>
      </c>
      <c r="E19" s="60" t="str">
        <f t="shared" si="0"/>
        <v>Euribor-Mx9M</v>
      </c>
      <c r="F19" s="54" t="str">
        <f>_xll.qlEuribor($E19,$C19,Currency&amp;$D19,Permanent,Trigger,ObjectOverwrite)</f>
        <v>Euribor-Mx9M#0002</v>
      </c>
      <c r="G19" s="54" t="str">
        <f>_xll.qlLastFixingQuote(E19&amp;"LastFixing_Quote",F19,Permanent,Trigger,ObjectOverwrite)</f>
        <v>Euribor-Mx9MLastFixing_Quote#0002</v>
      </c>
      <c r="H19" s="49" t="str">
        <f>_xll.ohRangeRetrieveError(F19)</f>
        <v/>
      </c>
      <c r="I19" s="49" t="str">
        <f>_xll.ohRangeRetrieveError(G19)</f>
        <v/>
      </c>
      <c r="J19" s="3"/>
    </row>
    <row r="20" spans="2:10" s="14" customFormat="1" x14ac:dyDescent="0.2">
      <c r="B20" s="6"/>
      <c r="C20" s="58" t="s">
        <v>13</v>
      </c>
      <c r="D20" s="59" t="s">
        <v>107</v>
      </c>
      <c r="E20" s="60" t="str">
        <f t="shared" si="0"/>
        <v>Euribor-Mx10M</v>
      </c>
      <c r="F20" s="54" t="str">
        <f>_xll.qlEuribor($E20,$C20,Currency&amp;$D20,Permanent,Trigger,ObjectOverwrite)</f>
        <v>Euribor-Mx10M#0002</v>
      </c>
      <c r="G20" s="54" t="str">
        <f>_xll.qlLastFixingQuote(E20&amp;"LastFixing_Quote",F20,Permanent,Trigger,ObjectOverwrite)</f>
        <v>Euribor-Mx10MLastFixing_Quote#0002</v>
      </c>
      <c r="H20" s="49" t="str">
        <f>_xll.ohRangeRetrieveError(F20)</f>
        <v/>
      </c>
      <c r="I20" s="49" t="str">
        <f>_xll.ohRangeRetrieveError(G20)</f>
        <v/>
      </c>
      <c r="J20" s="3"/>
    </row>
    <row r="21" spans="2:10" s="14" customFormat="1" x14ac:dyDescent="0.2">
      <c r="B21" s="6"/>
      <c r="C21" s="58" t="s">
        <v>14</v>
      </c>
      <c r="D21" s="59" t="s">
        <v>107</v>
      </c>
      <c r="E21" s="60" t="str">
        <f t="shared" si="0"/>
        <v>Euribor-Mx11M</v>
      </c>
      <c r="F21" s="54" t="str">
        <f>_xll.qlEuribor($E21,$C21,Currency&amp;$D21,Permanent,Trigger,ObjectOverwrite)</f>
        <v>Euribor-Mx11M#0002</v>
      </c>
      <c r="G21" s="54" t="str">
        <f>_xll.qlLastFixingQuote(E21&amp;"LastFixing_Quote",F21,Permanent,Trigger,ObjectOverwrite)</f>
        <v>Euribor-Mx11MLastFixing_Quote#0002</v>
      </c>
      <c r="H21" s="49" t="str">
        <f>_xll.ohRangeRetrieveError(F21)</f>
        <v/>
      </c>
      <c r="I21" s="49" t="str">
        <f>_xll.ohRangeRetrieveError(G21)</f>
        <v/>
      </c>
      <c r="J21" s="3"/>
    </row>
    <row r="22" spans="2:10" s="14" customFormat="1" x14ac:dyDescent="0.2">
      <c r="B22" s="6"/>
      <c r="C22" s="58" t="s">
        <v>15</v>
      </c>
      <c r="D22" s="59" t="s">
        <v>107</v>
      </c>
      <c r="E22" s="60" t="str">
        <f t="shared" si="0"/>
        <v>Euribor-Mx1Y</v>
      </c>
      <c r="F22" s="54" t="str">
        <f>_xll.qlEuribor($E22,$C22,Currency&amp;$D22,Permanent,Trigger,ObjectOverwrite)</f>
        <v>Euribor-Mx1Y#0002</v>
      </c>
      <c r="G22" s="54" t="str">
        <f>_xll.qlLastFixingQuote(E22&amp;"LastFixing_Quote",F22,Permanent,Trigger,ObjectOverwrite)</f>
        <v>Euribor-Mx1YLastFixing_Quote#0002</v>
      </c>
      <c r="H22" s="49" t="str">
        <f>_xll.ohRangeRetrieveError(F22)</f>
        <v/>
      </c>
      <c r="I22" s="49" t="str">
        <f>_xll.ohRangeRetrieveError(G22)</f>
        <v/>
      </c>
      <c r="J22" s="3"/>
    </row>
    <row r="23" spans="2:10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0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68"/>
  <sheetViews>
    <sheetView workbookViewId="0">
      <selection activeCell="G6" sqref="G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10.28515625" style="46" bestFit="1" customWidth="1"/>
    <col min="5" max="5" width="8.5703125" style="46" bestFit="1" customWidth="1"/>
    <col min="6" max="6" width="23" style="46" bestFit="1" customWidth="1"/>
    <col min="7" max="7" width="26.28515625" style="46" bestFit="1" customWidth="1"/>
    <col min="8" max="8" width="55" style="46" customWidth="1"/>
    <col min="9" max="9" width="5.28515625" style="46" customWidth="1"/>
    <col min="10" max="16384" width="9.140625" style="46"/>
  </cols>
  <sheetData>
    <row r="1" spans="2:9" s="26" customFormat="1" ht="12" thickBot="1" x14ac:dyDescent="0.25"/>
    <row r="2" spans="2:9" s="26" customFormat="1" x14ac:dyDescent="0.2">
      <c r="B2" s="27"/>
      <c r="C2" s="28"/>
      <c r="D2" s="28"/>
      <c r="E2" s="28"/>
      <c r="F2" s="29"/>
      <c r="G2" s="28"/>
      <c r="H2" s="28"/>
      <c r="I2" s="30"/>
    </row>
    <row r="3" spans="2:9" s="26" customFormat="1" x14ac:dyDescent="0.2">
      <c r="B3" s="31"/>
      <c r="C3" s="32"/>
      <c r="D3" s="32"/>
      <c r="E3" s="32"/>
      <c r="F3" s="33" t="s">
        <v>19</v>
      </c>
      <c r="G3" s="34" t="s">
        <v>109</v>
      </c>
      <c r="H3" s="32"/>
      <c r="I3" s="35"/>
    </row>
    <row r="4" spans="2:9" s="26" customFormat="1" x14ac:dyDescent="0.2">
      <c r="B4" s="31"/>
      <c r="C4" s="32"/>
      <c r="D4" s="32"/>
      <c r="E4" s="32"/>
      <c r="F4" s="33" t="s">
        <v>92</v>
      </c>
      <c r="G4" s="34" t="s">
        <v>94</v>
      </c>
      <c r="H4" s="32"/>
      <c r="I4" s="35"/>
    </row>
    <row r="5" spans="2:9" s="26" customFormat="1" x14ac:dyDescent="0.2">
      <c r="B5" s="31"/>
      <c r="C5" s="32"/>
      <c r="D5" s="32"/>
      <c r="E5" s="32"/>
      <c r="F5" s="32"/>
      <c r="G5" s="32"/>
      <c r="H5" s="32"/>
      <c r="I5" s="35"/>
    </row>
    <row r="6" spans="2:9" s="26" customFormat="1" x14ac:dyDescent="0.2">
      <c r="B6" s="31"/>
      <c r="C6" s="32"/>
      <c r="D6" s="64" t="s">
        <v>100</v>
      </c>
      <c r="E6" s="64" t="s">
        <v>101</v>
      </c>
      <c r="F6" s="63" t="str">
        <f>PROPER(Currency)&amp;FamilyName&amp;FixingType&amp;".xml"</f>
        <v>EuriborSwap-MxIsdaFixA.xml</v>
      </c>
      <c r="G6" s="34">
        <f ca="1">IF(Serialize,_xll.ohObjectSave(G7:G66,SerializationPath&amp;FileName,FileOverwrite,,Serialize),"---")</f>
        <v>60</v>
      </c>
      <c r="H6" s="37" t="str">
        <f ca="1">_xll.ohRangeRetrieveError(G6)</f>
        <v/>
      </c>
      <c r="I6" s="35"/>
    </row>
    <row r="7" spans="2:9" s="26" customFormat="1" x14ac:dyDescent="0.2">
      <c r="B7" s="31"/>
      <c r="C7" s="38" t="s">
        <v>15</v>
      </c>
      <c r="D7" s="62" t="s">
        <v>105</v>
      </c>
      <c r="E7" s="39" t="s">
        <v>110</v>
      </c>
      <c r="F7" s="40" t="str">
        <f t="shared" ref="F7:F38" si="0">PROPER(Currency)&amp;FamilyName&amp;FixingType&amp;$C7</f>
        <v>EuriborSwap-MxIsdaFixA1Y</v>
      </c>
      <c r="G7" s="41" t="str">
        <f>_xll.qlEuriborSwap($F7,FixingType,$C7,Currency&amp;$D7,Currency&amp;$E7,Permanent,Trigger,ObjectOverwrite)</f>
        <v>EuriborSwap-MxIsdaFixA1Y#0002</v>
      </c>
      <c r="H7" s="37" t="str">
        <f>_xll.ohRangeRetrieveError(G7)</f>
        <v/>
      </c>
      <c r="I7" s="42"/>
    </row>
    <row r="8" spans="2:9" s="26" customFormat="1" x14ac:dyDescent="0.2">
      <c r="B8" s="31"/>
      <c r="C8" s="38" t="s">
        <v>25</v>
      </c>
      <c r="D8" s="39" t="s">
        <v>106</v>
      </c>
      <c r="E8" s="39" t="s">
        <v>110</v>
      </c>
      <c r="F8" s="40" t="str">
        <f t="shared" si="0"/>
        <v>EuriborSwap-MxIsdaFixA2Y</v>
      </c>
      <c r="G8" s="41" t="str">
        <f>_xll.qlEuriborSwap($F8,FixingType,$C8,Currency&amp;$D8,Currency&amp;$E8,Permanent,Trigger,ObjectOverwrite)</f>
        <v>EuriborSwap-MxIsdaFixA2Y#0002</v>
      </c>
      <c r="H8" s="37" t="str">
        <f>_xll.ohRangeRetrieveError(G8)</f>
        <v/>
      </c>
      <c r="I8" s="42"/>
    </row>
    <row r="9" spans="2:9" s="26" customFormat="1" x14ac:dyDescent="0.2">
      <c r="B9" s="31"/>
      <c r="C9" s="38" t="s">
        <v>26</v>
      </c>
      <c r="D9" s="39" t="s">
        <v>106</v>
      </c>
      <c r="E9" s="39" t="s">
        <v>110</v>
      </c>
      <c r="F9" s="40" t="str">
        <f t="shared" si="0"/>
        <v>EuriborSwap-MxIsdaFixA3Y</v>
      </c>
      <c r="G9" s="41" t="str">
        <f>_xll.qlEuriborSwap($F9,FixingType,$C9,Currency&amp;$D9,Currency&amp;$E9,Permanent,Trigger,ObjectOverwrite)</f>
        <v>EuriborSwap-MxIsdaFixA3Y#0002</v>
      </c>
      <c r="H9" s="37" t="str">
        <f>_xll.ohRangeRetrieveError(G9)</f>
        <v/>
      </c>
      <c r="I9" s="42"/>
    </row>
    <row r="10" spans="2:9" s="26" customFormat="1" x14ac:dyDescent="0.2">
      <c r="B10" s="31"/>
      <c r="C10" s="38" t="s">
        <v>27</v>
      </c>
      <c r="D10" s="39" t="s">
        <v>106</v>
      </c>
      <c r="E10" s="39" t="s">
        <v>110</v>
      </c>
      <c r="F10" s="40" t="str">
        <f t="shared" si="0"/>
        <v>EuriborSwap-MxIsdaFixA4Y</v>
      </c>
      <c r="G10" s="41" t="str">
        <f>_xll.qlEuriborSwap($F10,FixingType,$C10,Currency&amp;$D10,Currency&amp;$E10,Permanent,Trigger,ObjectOverwrite)</f>
        <v>EuriborSwap-MxIsdaFixA4Y#0002</v>
      </c>
      <c r="H10" s="37" t="str">
        <f>_xll.ohRangeRetrieveError(G10)</f>
        <v/>
      </c>
      <c r="I10" s="42"/>
    </row>
    <row r="11" spans="2:9" s="26" customFormat="1" x14ac:dyDescent="0.2">
      <c r="B11" s="31"/>
      <c r="C11" s="38" t="s">
        <v>28</v>
      </c>
      <c r="D11" s="39" t="s">
        <v>106</v>
      </c>
      <c r="E11" s="39" t="s">
        <v>110</v>
      </c>
      <c r="F11" s="40" t="str">
        <f t="shared" si="0"/>
        <v>EuriborSwap-MxIsdaFixA5Y</v>
      </c>
      <c r="G11" s="41" t="str">
        <f>_xll.qlEuriborSwap($F11,FixingType,$C11,Currency&amp;$D11,Currency&amp;$E11,Permanent,Trigger,ObjectOverwrite)</f>
        <v>EuriborSwap-MxIsdaFixA5Y#0002</v>
      </c>
      <c r="H11" s="37" t="str">
        <f>_xll.ohRangeRetrieveError(G11)</f>
        <v/>
      </c>
      <c r="I11" s="42"/>
    </row>
    <row r="12" spans="2:9" s="26" customFormat="1" x14ac:dyDescent="0.2">
      <c r="B12" s="31"/>
      <c r="C12" s="38" t="s">
        <v>29</v>
      </c>
      <c r="D12" s="39" t="s">
        <v>106</v>
      </c>
      <c r="E12" s="39" t="s">
        <v>110</v>
      </c>
      <c r="F12" s="40" t="str">
        <f t="shared" si="0"/>
        <v>EuriborSwap-MxIsdaFixA6Y</v>
      </c>
      <c r="G12" s="41" t="str">
        <f>_xll.qlEuriborSwap($F12,FixingType,$C12,Currency&amp;$D12,Currency&amp;$E12,Permanent,Trigger,ObjectOverwrite)</f>
        <v>EuriborSwap-MxIsdaFixA6Y#0002</v>
      </c>
      <c r="H12" s="37" t="str">
        <f>_xll.ohRangeRetrieveError(G12)</f>
        <v/>
      </c>
      <c r="I12" s="42"/>
    </row>
    <row r="13" spans="2:9" s="26" customFormat="1" x14ac:dyDescent="0.2">
      <c r="B13" s="31"/>
      <c r="C13" s="38" t="s">
        <v>30</v>
      </c>
      <c r="D13" s="39" t="s">
        <v>106</v>
      </c>
      <c r="E13" s="39" t="s">
        <v>110</v>
      </c>
      <c r="F13" s="40" t="str">
        <f t="shared" si="0"/>
        <v>EuriborSwap-MxIsdaFixA7Y</v>
      </c>
      <c r="G13" s="41" t="str">
        <f>_xll.qlEuriborSwap($F13,FixingType,$C13,Currency&amp;$D13,Currency&amp;$E13,Permanent,Trigger,ObjectOverwrite)</f>
        <v>EuriborSwap-MxIsdaFixA7Y#0002</v>
      </c>
      <c r="H13" s="37" t="str">
        <f>_xll.ohRangeRetrieveError(G13)</f>
        <v/>
      </c>
      <c r="I13" s="42"/>
    </row>
    <row r="14" spans="2:9" s="26" customFormat="1" x14ac:dyDescent="0.2">
      <c r="B14" s="31"/>
      <c r="C14" s="38" t="s">
        <v>31</v>
      </c>
      <c r="D14" s="39" t="s">
        <v>106</v>
      </c>
      <c r="E14" s="39" t="s">
        <v>110</v>
      </c>
      <c r="F14" s="40" t="str">
        <f t="shared" si="0"/>
        <v>EuriborSwap-MxIsdaFixA8Y</v>
      </c>
      <c r="G14" s="41" t="str">
        <f>_xll.qlEuriborSwap($F14,FixingType,$C14,Currency&amp;$D14,Currency&amp;$E14,Permanent,Trigger,ObjectOverwrite)</f>
        <v>EuriborSwap-MxIsdaFixA8Y#0002</v>
      </c>
      <c r="H14" s="37" t="str">
        <f>_xll.ohRangeRetrieveError(G14)</f>
        <v/>
      </c>
      <c r="I14" s="42"/>
    </row>
    <row r="15" spans="2:9" s="26" customFormat="1" x14ac:dyDescent="0.2">
      <c r="B15" s="31"/>
      <c r="C15" s="38" t="s">
        <v>32</v>
      </c>
      <c r="D15" s="39" t="s">
        <v>106</v>
      </c>
      <c r="E15" s="39" t="s">
        <v>110</v>
      </c>
      <c r="F15" s="40" t="str">
        <f t="shared" si="0"/>
        <v>EuriborSwap-MxIsdaFixA9Y</v>
      </c>
      <c r="G15" s="41" t="str">
        <f>_xll.qlEuriborSwap($F15,FixingType,$C15,Currency&amp;$D15,Currency&amp;$E15,Permanent,Trigger,ObjectOverwrite)</f>
        <v>EuriborSwap-MxIsdaFixA9Y#0002</v>
      </c>
      <c r="H15" s="37" t="str">
        <f>_xll.ohRangeRetrieveError(G15)</f>
        <v/>
      </c>
      <c r="I15" s="42"/>
    </row>
    <row r="16" spans="2:9" s="26" customFormat="1" x14ac:dyDescent="0.2">
      <c r="B16" s="31"/>
      <c r="C16" s="38" t="s">
        <v>33</v>
      </c>
      <c r="D16" s="39" t="s">
        <v>106</v>
      </c>
      <c r="E16" s="39" t="s">
        <v>110</v>
      </c>
      <c r="F16" s="40" t="str">
        <f t="shared" si="0"/>
        <v>EuriborSwap-MxIsdaFixA10Y</v>
      </c>
      <c r="G16" s="41" t="str">
        <f>_xll.qlEuriborSwap($F16,FixingType,$C16,Currency&amp;$D16,Currency&amp;$E16,Permanent,Trigger,ObjectOverwrite)</f>
        <v>EuriborSwap-MxIsdaFixA10Y#0002</v>
      </c>
      <c r="H16" s="37" t="str">
        <f>_xll.ohRangeRetrieveError(G16)</f>
        <v/>
      </c>
      <c r="I16" s="42"/>
    </row>
    <row r="17" spans="2:9" s="26" customFormat="1" x14ac:dyDescent="0.2">
      <c r="B17" s="31"/>
      <c r="C17" s="38" t="s">
        <v>34</v>
      </c>
      <c r="D17" s="39" t="s">
        <v>106</v>
      </c>
      <c r="E17" s="39" t="s">
        <v>110</v>
      </c>
      <c r="F17" s="40" t="str">
        <f t="shared" si="0"/>
        <v>EuriborSwap-MxIsdaFixA11Y</v>
      </c>
      <c r="G17" s="41" t="str">
        <f>_xll.qlEuriborSwap($F17,FixingType,$C17,Currency&amp;$D17,Currency&amp;$E17,Permanent,Trigger,ObjectOverwrite)</f>
        <v>EuriborSwap-MxIsdaFixA11Y#0002</v>
      </c>
      <c r="H17" s="37" t="str">
        <f>_xll.ohRangeRetrieveError(G17)</f>
        <v/>
      </c>
      <c r="I17" s="42"/>
    </row>
    <row r="18" spans="2:9" s="26" customFormat="1" x14ac:dyDescent="0.2">
      <c r="B18" s="31"/>
      <c r="C18" s="38" t="s">
        <v>35</v>
      </c>
      <c r="D18" s="39" t="s">
        <v>106</v>
      </c>
      <c r="E18" s="39" t="s">
        <v>110</v>
      </c>
      <c r="F18" s="40" t="str">
        <f t="shared" si="0"/>
        <v>EuriborSwap-MxIsdaFixA12Y</v>
      </c>
      <c r="G18" s="41" t="str">
        <f>_xll.qlEuriborSwap($F18,FixingType,$C18,Currency&amp;$D18,Currency&amp;$E18,Permanent,Trigger,ObjectOverwrite)</f>
        <v>EuriborSwap-MxIsdaFixA12Y#0002</v>
      </c>
      <c r="H18" s="37" t="str">
        <f>_xll.ohRangeRetrieveError(G18)</f>
        <v/>
      </c>
      <c r="I18" s="42"/>
    </row>
    <row r="19" spans="2:9" s="26" customFormat="1" x14ac:dyDescent="0.2">
      <c r="B19" s="31"/>
      <c r="C19" s="38" t="s">
        <v>36</v>
      </c>
      <c r="D19" s="39" t="s">
        <v>106</v>
      </c>
      <c r="E19" s="39" t="s">
        <v>110</v>
      </c>
      <c r="F19" s="40" t="str">
        <f t="shared" si="0"/>
        <v>EuriborSwap-MxIsdaFixA13Y</v>
      </c>
      <c r="G19" s="41" t="str">
        <f>_xll.qlEuriborSwap($F19,FixingType,$C19,Currency&amp;$D19,Currency&amp;$E19,Permanent,Trigger,ObjectOverwrite)</f>
        <v>EuriborSwap-MxIsdaFixA13Y#0002</v>
      </c>
      <c r="H19" s="37" t="str">
        <f>_xll.ohRangeRetrieveError(G19)</f>
        <v/>
      </c>
      <c r="I19" s="42"/>
    </row>
    <row r="20" spans="2:9" s="26" customFormat="1" x14ac:dyDescent="0.2">
      <c r="B20" s="31"/>
      <c r="C20" s="38" t="s">
        <v>37</v>
      </c>
      <c r="D20" s="39" t="s">
        <v>106</v>
      </c>
      <c r="E20" s="39" t="s">
        <v>110</v>
      </c>
      <c r="F20" s="40" t="str">
        <f t="shared" si="0"/>
        <v>EuriborSwap-MxIsdaFixA14Y</v>
      </c>
      <c r="G20" s="41" t="str">
        <f>_xll.qlEuriborSwap($F20,FixingType,$C20,Currency&amp;$D20,Currency&amp;$E20,Permanent,Trigger,ObjectOverwrite)</f>
        <v>EuriborSwap-MxIsdaFixA14Y#0002</v>
      </c>
      <c r="H20" s="37" t="str">
        <f>_xll.ohRangeRetrieveError(G20)</f>
        <v/>
      </c>
      <c r="I20" s="42"/>
    </row>
    <row r="21" spans="2:9" s="26" customFormat="1" x14ac:dyDescent="0.2">
      <c r="B21" s="31"/>
      <c r="C21" s="38" t="s">
        <v>38</v>
      </c>
      <c r="D21" s="39" t="s">
        <v>106</v>
      </c>
      <c r="E21" s="39" t="s">
        <v>110</v>
      </c>
      <c r="F21" s="40" t="str">
        <f t="shared" si="0"/>
        <v>EuriborSwap-MxIsdaFixA15Y</v>
      </c>
      <c r="G21" s="41" t="str">
        <f>_xll.qlEuriborSwap($F21,FixingType,$C21,Currency&amp;$D21,Currency&amp;$E21,Permanent,Trigger,ObjectOverwrite)</f>
        <v>EuriborSwap-MxIsdaFixA15Y#0002</v>
      </c>
      <c r="H21" s="37" t="str">
        <f>_xll.ohRangeRetrieveError(G21)</f>
        <v/>
      </c>
      <c r="I21" s="42"/>
    </row>
    <row r="22" spans="2:9" s="26" customFormat="1" x14ac:dyDescent="0.2">
      <c r="B22" s="31"/>
      <c r="C22" s="38" t="s">
        <v>39</v>
      </c>
      <c r="D22" s="39" t="s">
        <v>106</v>
      </c>
      <c r="E22" s="39" t="s">
        <v>110</v>
      </c>
      <c r="F22" s="40" t="str">
        <f t="shared" si="0"/>
        <v>EuriborSwap-MxIsdaFixA16Y</v>
      </c>
      <c r="G22" s="41" t="str">
        <f>_xll.qlEuriborSwap($F22,FixingType,$C22,Currency&amp;$D22,Currency&amp;$E22,Permanent,Trigger,ObjectOverwrite)</f>
        <v>EuriborSwap-MxIsdaFixA16Y#0002</v>
      </c>
      <c r="H22" s="37" t="str">
        <f>_xll.ohRangeRetrieveError(G22)</f>
        <v/>
      </c>
      <c r="I22" s="42"/>
    </row>
    <row r="23" spans="2:9" s="26" customFormat="1" x14ac:dyDescent="0.2">
      <c r="B23" s="31"/>
      <c r="C23" s="38" t="s">
        <v>40</v>
      </c>
      <c r="D23" s="39" t="s">
        <v>106</v>
      </c>
      <c r="E23" s="39" t="s">
        <v>110</v>
      </c>
      <c r="F23" s="40" t="str">
        <f t="shared" si="0"/>
        <v>EuriborSwap-MxIsdaFixA17Y</v>
      </c>
      <c r="G23" s="41" t="str">
        <f>_xll.qlEuriborSwap($F23,FixingType,$C23,Currency&amp;$D23,Currency&amp;$E23,Permanent,Trigger,ObjectOverwrite)</f>
        <v>EuriborSwap-MxIsdaFixA17Y#0002</v>
      </c>
      <c r="H23" s="37" t="str">
        <f>_xll.ohRangeRetrieveError(G23)</f>
        <v/>
      </c>
      <c r="I23" s="42"/>
    </row>
    <row r="24" spans="2:9" s="26" customFormat="1" x14ac:dyDescent="0.2">
      <c r="B24" s="31"/>
      <c r="C24" s="38" t="s">
        <v>41</v>
      </c>
      <c r="D24" s="39" t="s">
        <v>106</v>
      </c>
      <c r="E24" s="39" t="s">
        <v>110</v>
      </c>
      <c r="F24" s="40" t="str">
        <f t="shared" si="0"/>
        <v>EuriborSwap-MxIsdaFixA18Y</v>
      </c>
      <c r="G24" s="41" t="str">
        <f>_xll.qlEuriborSwap($F24,FixingType,$C24,Currency&amp;$D24,Currency&amp;$E24,Permanent,Trigger,ObjectOverwrite)</f>
        <v>EuriborSwap-MxIsdaFixA18Y#0002</v>
      </c>
      <c r="H24" s="37" t="str">
        <f>_xll.ohRangeRetrieveError(G24)</f>
        <v/>
      </c>
      <c r="I24" s="42"/>
    </row>
    <row r="25" spans="2:9" s="26" customFormat="1" x14ac:dyDescent="0.2">
      <c r="B25" s="31"/>
      <c r="C25" s="38" t="s">
        <v>42</v>
      </c>
      <c r="D25" s="39" t="s">
        <v>106</v>
      </c>
      <c r="E25" s="39" t="s">
        <v>110</v>
      </c>
      <c r="F25" s="40" t="str">
        <f t="shared" si="0"/>
        <v>EuriborSwap-MxIsdaFixA19Y</v>
      </c>
      <c r="G25" s="41" t="str">
        <f>_xll.qlEuriborSwap($F25,FixingType,$C25,Currency&amp;$D25,Currency&amp;$E25,Permanent,Trigger,ObjectOverwrite)</f>
        <v>EuriborSwap-MxIsdaFixA19Y#0002</v>
      </c>
      <c r="H25" s="37" t="str">
        <f>_xll.ohRangeRetrieveError(G25)</f>
        <v/>
      </c>
      <c r="I25" s="42"/>
    </row>
    <row r="26" spans="2:9" s="26" customFormat="1" x14ac:dyDescent="0.2">
      <c r="B26" s="31"/>
      <c r="C26" s="38" t="s">
        <v>43</v>
      </c>
      <c r="D26" s="39" t="s">
        <v>106</v>
      </c>
      <c r="E26" s="39" t="s">
        <v>110</v>
      </c>
      <c r="F26" s="40" t="str">
        <f t="shared" si="0"/>
        <v>EuriborSwap-MxIsdaFixA20Y</v>
      </c>
      <c r="G26" s="41" t="str">
        <f>_xll.qlEuriborSwap($F26,FixingType,$C26,Currency&amp;$D26,Currency&amp;$E26,Permanent,Trigger,ObjectOverwrite)</f>
        <v>EuriborSwap-MxIsdaFixA20Y#0002</v>
      </c>
      <c r="H26" s="37" t="str">
        <f>_xll.ohRangeRetrieveError(G26)</f>
        <v/>
      </c>
      <c r="I26" s="42"/>
    </row>
    <row r="27" spans="2:9" s="26" customFormat="1" x14ac:dyDescent="0.2">
      <c r="B27" s="31"/>
      <c r="C27" s="38" t="s">
        <v>44</v>
      </c>
      <c r="D27" s="39" t="s">
        <v>106</v>
      </c>
      <c r="E27" s="39" t="s">
        <v>110</v>
      </c>
      <c r="F27" s="40" t="str">
        <f t="shared" si="0"/>
        <v>EuriborSwap-MxIsdaFixA21Y</v>
      </c>
      <c r="G27" s="41" t="str">
        <f>_xll.qlEuriborSwap($F27,FixingType,$C27,Currency&amp;$D27,Currency&amp;$E27,Permanent,Trigger,ObjectOverwrite)</f>
        <v>EuriborSwap-MxIsdaFixA21Y#0002</v>
      </c>
      <c r="H27" s="37" t="str">
        <f>_xll.ohRangeRetrieveError(G27)</f>
        <v/>
      </c>
      <c r="I27" s="42"/>
    </row>
    <row r="28" spans="2:9" s="26" customFormat="1" x14ac:dyDescent="0.2">
      <c r="B28" s="31"/>
      <c r="C28" s="38" t="s">
        <v>45</v>
      </c>
      <c r="D28" s="39" t="s">
        <v>106</v>
      </c>
      <c r="E28" s="39" t="s">
        <v>110</v>
      </c>
      <c r="F28" s="40" t="str">
        <f t="shared" si="0"/>
        <v>EuriborSwap-MxIsdaFixA22Y</v>
      </c>
      <c r="G28" s="41" t="str">
        <f>_xll.qlEuriborSwap($F28,FixingType,$C28,Currency&amp;$D28,Currency&amp;$E28,Permanent,Trigger,ObjectOverwrite)</f>
        <v>EuriborSwap-MxIsdaFixA22Y#0002</v>
      </c>
      <c r="H28" s="37" t="str">
        <f>_xll.ohRangeRetrieveError(G28)</f>
        <v/>
      </c>
      <c r="I28" s="42"/>
    </row>
    <row r="29" spans="2:9" s="26" customFormat="1" x14ac:dyDescent="0.2">
      <c r="B29" s="31"/>
      <c r="C29" s="38" t="s">
        <v>46</v>
      </c>
      <c r="D29" s="39" t="s">
        <v>106</v>
      </c>
      <c r="E29" s="39" t="s">
        <v>110</v>
      </c>
      <c r="F29" s="40" t="str">
        <f t="shared" si="0"/>
        <v>EuriborSwap-MxIsdaFixA23Y</v>
      </c>
      <c r="G29" s="41" t="str">
        <f>_xll.qlEuriborSwap($F29,FixingType,$C29,Currency&amp;$D29,Currency&amp;$E29,Permanent,Trigger,ObjectOverwrite)</f>
        <v>EuriborSwap-MxIsdaFixA23Y#0002</v>
      </c>
      <c r="H29" s="37" t="str">
        <f>_xll.ohRangeRetrieveError(G29)</f>
        <v/>
      </c>
      <c r="I29" s="42"/>
    </row>
    <row r="30" spans="2:9" s="26" customFormat="1" x14ac:dyDescent="0.2">
      <c r="B30" s="31"/>
      <c r="C30" s="38" t="s">
        <v>47</v>
      </c>
      <c r="D30" s="39" t="s">
        <v>106</v>
      </c>
      <c r="E30" s="39" t="s">
        <v>110</v>
      </c>
      <c r="F30" s="40" t="str">
        <f t="shared" si="0"/>
        <v>EuriborSwap-MxIsdaFixA24Y</v>
      </c>
      <c r="G30" s="41" t="str">
        <f>_xll.qlEuriborSwap($F30,FixingType,$C30,Currency&amp;$D30,Currency&amp;$E30,Permanent,Trigger,ObjectOverwrite)</f>
        <v>EuriborSwap-MxIsdaFixA24Y#0002</v>
      </c>
      <c r="H30" s="37" t="str">
        <f>_xll.ohRangeRetrieveError(G30)</f>
        <v/>
      </c>
      <c r="I30" s="42"/>
    </row>
    <row r="31" spans="2:9" s="26" customFormat="1" x14ac:dyDescent="0.2">
      <c r="B31" s="31"/>
      <c r="C31" s="38" t="s">
        <v>48</v>
      </c>
      <c r="D31" s="39" t="s">
        <v>106</v>
      </c>
      <c r="E31" s="39" t="s">
        <v>110</v>
      </c>
      <c r="F31" s="40" t="str">
        <f t="shared" si="0"/>
        <v>EuriborSwap-MxIsdaFixA25Y</v>
      </c>
      <c r="G31" s="41" t="str">
        <f>_xll.qlEuriborSwap($F31,FixingType,$C31,Currency&amp;$D31,Currency&amp;$E31,Permanent,Trigger,ObjectOverwrite)</f>
        <v>EuriborSwap-MxIsdaFixA25Y#0002</v>
      </c>
      <c r="H31" s="37" t="str">
        <f>_xll.ohRangeRetrieveError(G31)</f>
        <v/>
      </c>
      <c r="I31" s="42"/>
    </row>
    <row r="32" spans="2:9" s="26" customFormat="1" x14ac:dyDescent="0.2">
      <c r="B32" s="31"/>
      <c r="C32" s="38" t="s">
        <v>49</v>
      </c>
      <c r="D32" s="39" t="s">
        <v>106</v>
      </c>
      <c r="E32" s="39" t="s">
        <v>110</v>
      </c>
      <c r="F32" s="40" t="str">
        <f t="shared" si="0"/>
        <v>EuriborSwap-MxIsdaFixA26Y</v>
      </c>
      <c r="G32" s="41" t="str">
        <f>_xll.qlEuriborSwap($F32,FixingType,$C32,Currency&amp;$D32,Currency&amp;$E32,Permanent,Trigger,ObjectOverwrite)</f>
        <v>EuriborSwap-MxIsdaFixA26Y#0002</v>
      </c>
      <c r="H32" s="37" t="str">
        <f>_xll.ohRangeRetrieveError(G32)</f>
        <v/>
      </c>
      <c r="I32" s="42"/>
    </row>
    <row r="33" spans="2:9" s="26" customFormat="1" x14ac:dyDescent="0.2">
      <c r="B33" s="31"/>
      <c r="C33" s="38" t="s">
        <v>50</v>
      </c>
      <c r="D33" s="39" t="s">
        <v>106</v>
      </c>
      <c r="E33" s="39" t="s">
        <v>110</v>
      </c>
      <c r="F33" s="40" t="str">
        <f t="shared" si="0"/>
        <v>EuriborSwap-MxIsdaFixA27Y</v>
      </c>
      <c r="G33" s="41" t="str">
        <f>_xll.qlEuriborSwap($F33,FixingType,$C33,Currency&amp;$D33,Currency&amp;$E33,Permanent,Trigger,ObjectOverwrite)</f>
        <v>EuriborSwap-MxIsdaFixA27Y#0002</v>
      </c>
      <c r="H33" s="37" t="str">
        <f>_xll.ohRangeRetrieveError(G33)</f>
        <v/>
      </c>
      <c r="I33" s="42"/>
    </row>
    <row r="34" spans="2:9" s="26" customFormat="1" x14ac:dyDescent="0.2">
      <c r="B34" s="31"/>
      <c r="C34" s="38" t="s">
        <v>51</v>
      </c>
      <c r="D34" s="39" t="s">
        <v>106</v>
      </c>
      <c r="E34" s="39" t="s">
        <v>110</v>
      </c>
      <c r="F34" s="40" t="str">
        <f t="shared" si="0"/>
        <v>EuriborSwap-MxIsdaFixA28Y</v>
      </c>
      <c r="G34" s="41" t="str">
        <f>_xll.qlEuriborSwap($F34,FixingType,$C34,Currency&amp;$D34,Currency&amp;$E34,Permanent,Trigger,ObjectOverwrite)</f>
        <v>EuriborSwap-MxIsdaFixA28Y#0002</v>
      </c>
      <c r="H34" s="37" t="str">
        <f>_xll.ohRangeRetrieveError(G34)</f>
        <v/>
      </c>
      <c r="I34" s="42"/>
    </row>
    <row r="35" spans="2:9" s="26" customFormat="1" x14ac:dyDescent="0.2">
      <c r="B35" s="31"/>
      <c r="C35" s="38" t="s">
        <v>52</v>
      </c>
      <c r="D35" s="39" t="s">
        <v>106</v>
      </c>
      <c r="E35" s="39" t="s">
        <v>110</v>
      </c>
      <c r="F35" s="40" t="str">
        <f t="shared" si="0"/>
        <v>EuriborSwap-MxIsdaFixA29Y</v>
      </c>
      <c r="G35" s="41" t="str">
        <f>_xll.qlEuriborSwap($F35,FixingType,$C35,Currency&amp;$D35,Currency&amp;$E35,Permanent,Trigger,ObjectOverwrite)</f>
        <v>EuriborSwap-MxIsdaFixA29Y#0002</v>
      </c>
      <c r="H35" s="37" t="str">
        <f>_xll.ohRangeRetrieveError(G35)</f>
        <v/>
      </c>
      <c r="I35" s="42"/>
    </row>
    <row r="36" spans="2:9" s="26" customFormat="1" x14ac:dyDescent="0.2">
      <c r="B36" s="31"/>
      <c r="C36" s="38" t="s">
        <v>53</v>
      </c>
      <c r="D36" s="39" t="s">
        <v>106</v>
      </c>
      <c r="E36" s="39" t="s">
        <v>110</v>
      </c>
      <c r="F36" s="40" t="str">
        <f t="shared" si="0"/>
        <v>EuriborSwap-MxIsdaFixA30Y</v>
      </c>
      <c r="G36" s="41" t="str">
        <f>_xll.qlEuriborSwap($F36,FixingType,$C36,Currency&amp;$D36,Currency&amp;$E36,Permanent,Trigger,ObjectOverwrite)</f>
        <v>EuriborSwap-MxIsdaFixA30Y#0002</v>
      </c>
      <c r="H36" s="37" t="str">
        <f>_xll.ohRangeRetrieveError(G36)</f>
        <v/>
      </c>
      <c r="I36" s="42"/>
    </row>
    <row r="37" spans="2:9" s="26" customFormat="1" x14ac:dyDescent="0.2">
      <c r="B37" s="31"/>
      <c r="C37" s="38" t="s">
        <v>54</v>
      </c>
      <c r="D37" s="39" t="s">
        <v>106</v>
      </c>
      <c r="E37" s="39" t="s">
        <v>110</v>
      </c>
      <c r="F37" s="40" t="str">
        <f t="shared" si="0"/>
        <v>EuriborSwap-MxIsdaFixA31Y</v>
      </c>
      <c r="G37" s="41" t="str">
        <f>_xll.qlEuriborSwap($F37,FixingType,$C37,Currency&amp;$D37,Currency&amp;$E37,Permanent,Trigger,ObjectOverwrite)</f>
        <v>EuriborSwap-MxIsdaFixA31Y#0002</v>
      </c>
      <c r="H37" s="37" t="str">
        <f>_xll.ohRangeRetrieveError(G37)</f>
        <v/>
      </c>
      <c r="I37" s="42"/>
    </row>
    <row r="38" spans="2:9" s="26" customFormat="1" x14ac:dyDescent="0.2">
      <c r="B38" s="31"/>
      <c r="C38" s="38" t="s">
        <v>55</v>
      </c>
      <c r="D38" s="39" t="s">
        <v>106</v>
      </c>
      <c r="E38" s="39" t="s">
        <v>110</v>
      </c>
      <c r="F38" s="40" t="str">
        <f t="shared" si="0"/>
        <v>EuriborSwap-MxIsdaFixA32Y</v>
      </c>
      <c r="G38" s="41" t="str">
        <f>_xll.qlEuriborSwap($F38,FixingType,$C38,Currency&amp;$D38,Currency&amp;$E38,Permanent,Trigger,ObjectOverwrite)</f>
        <v>EuriborSwap-MxIsdaFixA32Y#0002</v>
      </c>
      <c r="H38" s="37" t="str">
        <f>_xll.ohRangeRetrieveError(G38)</f>
        <v/>
      </c>
      <c r="I38" s="42"/>
    </row>
    <row r="39" spans="2:9" s="26" customFormat="1" x14ac:dyDescent="0.2">
      <c r="B39" s="31"/>
      <c r="C39" s="38" t="s">
        <v>56</v>
      </c>
      <c r="D39" s="39" t="s">
        <v>106</v>
      </c>
      <c r="E39" s="39" t="s">
        <v>110</v>
      </c>
      <c r="F39" s="40" t="str">
        <f t="shared" ref="F39:F66" si="1">PROPER(Currency)&amp;FamilyName&amp;FixingType&amp;$C39</f>
        <v>EuriborSwap-MxIsdaFixA33Y</v>
      </c>
      <c r="G39" s="41" t="str">
        <f>_xll.qlEuriborSwap($F39,FixingType,$C39,Currency&amp;$D39,Currency&amp;$E39,Permanent,Trigger,ObjectOverwrite)</f>
        <v>EuriborSwap-MxIsdaFixA33Y#0002</v>
      </c>
      <c r="H39" s="37" t="str">
        <f>_xll.ohRangeRetrieveError(G39)</f>
        <v/>
      </c>
      <c r="I39" s="42"/>
    </row>
    <row r="40" spans="2:9" s="26" customFormat="1" x14ac:dyDescent="0.2">
      <c r="B40" s="31"/>
      <c r="C40" s="38" t="s">
        <v>57</v>
      </c>
      <c r="D40" s="39" t="s">
        <v>106</v>
      </c>
      <c r="E40" s="39" t="s">
        <v>110</v>
      </c>
      <c r="F40" s="40" t="str">
        <f t="shared" si="1"/>
        <v>EuriborSwap-MxIsdaFixA34Y</v>
      </c>
      <c r="G40" s="41" t="str">
        <f>_xll.qlEuriborSwap($F40,FixingType,$C40,Currency&amp;$D40,Currency&amp;$E40,Permanent,Trigger,ObjectOverwrite)</f>
        <v>EuriborSwap-MxIsdaFixA34Y#0002</v>
      </c>
      <c r="H40" s="37" t="str">
        <f>_xll.ohRangeRetrieveError(G40)</f>
        <v/>
      </c>
      <c r="I40" s="42"/>
    </row>
    <row r="41" spans="2:9" s="26" customFormat="1" x14ac:dyDescent="0.2">
      <c r="B41" s="31"/>
      <c r="C41" s="38" t="s">
        <v>58</v>
      </c>
      <c r="D41" s="39" t="s">
        <v>106</v>
      </c>
      <c r="E41" s="39" t="s">
        <v>110</v>
      </c>
      <c r="F41" s="40" t="str">
        <f t="shared" si="1"/>
        <v>EuriborSwap-MxIsdaFixA35Y</v>
      </c>
      <c r="G41" s="41" t="str">
        <f>_xll.qlEuriborSwap($F41,FixingType,$C41,Currency&amp;$D41,Currency&amp;$E41,Permanent,Trigger,ObjectOverwrite)</f>
        <v>EuriborSwap-MxIsdaFixA35Y#0002</v>
      </c>
      <c r="H41" s="37" t="str">
        <f>_xll.ohRangeRetrieveError(G41)</f>
        <v/>
      </c>
      <c r="I41" s="42"/>
    </row>
    <row r="42" spans="2:9" s="26" customFormat="1" x14ac:dyDescent="0.2">
      <c r="B42" s="31"/>
      <c r="C42" s="38" t="s">
        <v>59</v>
      </c>
      <c r="D42" s="39" t="s">
        <v>106</v>
      </c>
      <c r="E42" s="39" t="s">
        <v>110</v>
      </c>
      <c r="F42" s="40" t="str">
        <f t="shared" si="1"/>
        <v>EuriborSwap-MxIsdaFixA36Y</v>
      </c>
      <c r="G42" s="41" t="str">
        <f>_xll.qlEuriborSwap($F42,FixingType,$C42,Currency&amp;$D42,Currency&amp;$E42,Permanent,Trigger,ObjectOverwrite)</f>
        <v>EuriborSwap-MxIsdaFixA36Y#0002</v>
      </c>
      <c r="H42" s="37" t="str">
        <f>_xll.ohRangeRetrieveError(G42)</f>
        <v/>
      </c>
      <c r="I42" s="42"/>
    </row>
    <row r="43" spans="2:9" s="26" customFormat="1" x14ac:dyDescent="0.2">
      <c r="B43" s="31"/>
      <c r="C43" s="38" t="s">
        <v>60</v>
      </c>
      <c r="D43" s="39" t="s">
        <v>106</v>
      </c>
      <c r="E43" s="39" t="s">
        <v>110</v>
      </c>
      <c r="F43" s="40" t="str">
        <f t="shared" si="1"/>
        <v>EuriborSwap-MxIsdaFixA37Y</v>
      </c>
      <c r="G43" s="41" t="str">
        <f>_xll.qlEuriborSwap($F43,FixingType,$C43,Currency&amp;$D43,Currency&amp;$E43,Permanent,Trigger,ObjectOverwrite)</f>
        <v>EuriborSwap-MxIsdaFixA37Y#0002</v>
      </c>
      <c r="H43" s="37" t="str">
        <f>_xll.ohRangeRetrieveError(G43)</f>
        <v/>
      </c>
      <c r="I43" s="42"/>
    </row>
    <row r="44" spans="2:9" s="26" customFormat="1" x14ac:dyDescent="0.2">
      <c r="B44" s="31"/>
      <c r="C44" s="38" t="s">
        <v>61</v>
      </c>
      <c r="D44" s="39" t="s">
        <v>106</v>
      </c>
      <c r="E44" s="39" t="s">
        <v>110</v>
      </c>
      <c r="F44" s="40" t="str">
        <f t="shared" si="1"/>
        <v>EuriborSwap-MxIsdaFixA38Y</v>
      </c>
      <c r="G44" s="41" t="str">
        <f>_xll.qlEuriborSwap($F44,FixingType,$C44,Currency&amp;$D44,Currency&amp;$E44,Permanent,Trigger,ObjectOverwrite)</f>
        <v>EuriborSwap-MxIsdaFixA38Y#0002</v>
      </c>
      <c r="H44" s="37" t="str">
        <f>_xll.ohRangeRetrieveError(G44)</f>
        <v/>
      </c>
      <c r="I44" s="42"/>
    </row>
    <row r="45" spans="2:9" s="26" customFormat="1" x14ac:dyDescent="0.2">
      <c r="B45" s="31"/>
      <c r="C45" s="38" t="s">
        <v>62</v>
      </c>
      <c r="D45" s="39" t="s">
        <v>106</v>
      </c>
      <c r="E45" s="39" t="s">
        <v>110</v>
      </c>
      <c r="F45" s="40" t="str">
        <f t="shared" si="1"/>
        <v>EuriborSwap-MxIsdaFixA39Y</v>
      </c>
      <c r="G45" s="41" t="str">
        <f>_xll.qlEuriborSwap($F45,FixingType,$C45,Currency&amp;$D45,Currency&amp;$E45,Permanent,Trigger,ObjectOverwrite)</f>
        <v>EuriborSwap-MxIsdaFixA39Y#0002</v>
      </c>
      <c r="H45" s="37" t="str">
        <f>_xll.ohRangeRetrieveError(G45)</f>
        <v/>
      </c>
      <c r="I45" s="42"/>
    </row>
    <row r="46" spans="2:9" s="26" customFormat="1" x14ac:dyDescent="0.2">
      <c r="B46" s="31"/>
      <c r="C46" s="38" t="s">
        <v>63</v>
      </c>
      <c r="D46" s="39" t="s">
        <v>106</v>
      </c>
      <c r="E46" s="39" t="s">
        <v>110</v>
      </c>
      <c r="F46" s="40" t="str">
        <f t="shared" si="1"/>
        <v>EuriborSwap-MxIsdaFixA40Y</v>
      </c>
      <c r="G46" s="41" t="str">
        <f>_xll.qlEuriborSwap($F46,FixingType,$C46,Currency&amp;$D46,Currency&amp;$E46,Permanent,Trigger,ObjectOverwrite)</f>
        <v>EuriborSwap-MxIsdaFixA40Y#0002</v>
      </c>
      <c r="H46" s="37" t="str">
        <f>_xll.ohRangeRetrieveError(G46)</f>
        <v/>
      </c>
      <c r="I46" s="42"/>
    </row>
    <row r="47" spans="2:9" s="26" customFormat="1" x14ac:dyDescent="0.2">
      <c r="B47" s="31"/>
      <c r="C47" s="38" t="s">
        <v>64</v>
      </c>
      <c r="D47" s="39" t="s">
        <v>106</v>
      </c>
      <c r="E47" s="39" t="s">
        <v>110</v>
      </c>
      <c r="F47" s="40" t="str">
        <f t="shared" si="1"/>
        <v>EuriborSwap-MxIsdaFixA41Y</v>
      </c>
      <c r="G47" s="41" t="str">
        <f>_xll.qlEuriborSwap($F47,FixingType,$C47,Currency&amp;$D47,Currency&amp;$E47,Permanent,Trigger,ObjectOverwrite)</f>
        <v>EuriborSwap-MxIsdaFixA41Y#0002</v>
      </c>
      <c r="H47" s="37" t="str">
        <f>_xll.ohRangeRetrieveError(G47)</f>
        <v/>
      </c>
      <c r="I47" s="42"/>
    </row>
    <row r="48" spans="2:9" s="26" customFormat="1" x14ac:dyDescent="0.2">
      <c r="B48" s="31"/>
      <c r="C48" s="38" t="s">
        <v>65</v>
      </c>
      <c r="D48" s="39" t="s">
        <v>106</v>
      </c>
      <c r="E48" s="39" t="s">
        <v>110</v>
      </c>
      <c r="F48" s="40" t="str">
        <f t="shared" si="1"/>
        <v>EuriborSwap-MxIsdaFixA42Y</v>
      </c>
      <c r="G48" s="41" t="str">
        <f>_xll.qlEuriborSwap($F48,FixingType,$C48,Currency&amp;$D48,Currency&amp;$E48,Permanent,Trigger,ObjectOverwrite)</f>
        <v>EuriborSwap-MxIsdaFixA42Y#0002</v>
      </c>
      <c r="H48" s="37" t="str">
        <f>_xll.ohRangeRetrieveError(G48)</f>
        <v/>
      </c>
      <c r="I48" s="42"/>
    </row>
    <row r="49" spans="2:9" s="26" customFormat="1" x14ac:dyDescent="0.2">
      <c r="B49" s="31"/>
      <c r="C49" s="38" t="s">
        <v>66</v>
      </c>
      <c r="D49" s="39" t="s">
        <v>106</v>
      </c>
      <c r="E49" s="39" t="s">
        <v>110</v>
      </c>
      <c r="F49" s="40" t="str">
        <f t="shared" si="1"/>
        <v>EuriborSwap-MxIsdaFixA43Y</v>
      </c>
      <c r="G49" s="41" t="str">
        <f>_xll.qlEuriborSwap($F49,FixingType,$C49,Currency&amp;$D49,Currency&amp;$E49,Permanent,Trigger,ObjectOverwrite)</f>
        <v>EuriborSwap-MxIsdaFixA43Y#0002</v>
      </c>
      <c r="H49" s="37" t="str">
        <f>_xll.ohRangeRetrieveError(G49)</f>
        <v/>
      </c>
      <c r="I49" s="42"/>
    </row>
    <row r="50" spans="2:9" s="26" customFormat="1" x14ac:dyDescent="0.2">
      <c r="B50" s="31"/>
      <c r="C50" s="38" t="s">
        <v>67</v>
      </c>
      <c r="D50" s="39" t="s">
        <v>106</v>
      </c>
      <c r="E50" s="39" t="s">
        <v>110</v>
      </c>
      <c r="F50" s="40" t="str">
        <f t="shared" si="1"/>
        <v>EuriborSwap-MxIsdaFixA44Y</v>
      </c>
      <c r="G50" s="41" t="str">
        <f>_xll.qlEuriborSwap($F50,FixingType,$C50,Currency&amp;$D50,Currency&amp;$E50,Permanent,Trigger,ObjectOverwrite)</f>
        <v>EuriborSwap-MxIsdaFixA44Y#0002</v>
      </c>
      <c r="H50" s="37" t="str">
        <f>_xll.ohRangeRetrieveError(G50)</f>
        <v/>
      </c>
      <c r="I50" s="42"/>
    </row>
    <row r="51" spans="2:9" s="26" customFormat="1" x14ac:dyDescent="0.2">
      <c r="B51" s="31"/>
      <c r="C51" s="38" t="s">
        <v>68</v>
      </c>
      <c r="D51" s="39" t="s">
        <v>106</v>
      </c>
      <c r="E51" s="39" t="s">
        <v>110</v>
      </c>
      <c r="F51" s="40" t="str">
        <f t="shared" si="1"/>
        <v>EuriborSwap-MxIsdaFixA45Y</v>
      </c>
      <c r="G51" s="41" t="str">
        <f>_xll.qlEuriborSwap($F51,FixingType,$C51,Currency&amp;$D51,Currency&amp;$E51,Permanent,Trigger,ObjectOverwrite)</f>
        <v>EuriborSwap-MxIsdaFixA45Y#0002</v>
      </c>
      <c r="H51" s="37" t="str">
        <f>_xll.ohRangeRetrieveError(G51)</f>
        <v/>
      </c>
      <c r="I51" s="42"/>
    </row>
    <row r="52" spans="2:9" s="26" customFormat="1" x14ac:dyDescent="0.2">
      <c r="B52" s="31"/>
      <c r="C52" s="38" t="s">
        <v>69</v>
      </c>
      <c r="D52" s="39" t="s">
        <v>106</v>
      </c>
      <c r="E52" s="39" t="s">
        <v>110</v>
      </c>
      <c r="F52" s="40" t="str">
        <f t="shared" si="1"/>
        <v>EuriborSwap-MxIsdaFixA46Y</v>
      </c>
      <c r="G52" s="41" t="str">
        <f>_xll.qlEuriborSwap($F52,FixingType,$C52,Currency&amp;$D52,Currency&amp;$E52,Permanent,Trigger,ObjectOverwrite)</f>
        <v>EuriborSwap-MxIsdaFixA46Y#0002</v>
      </c>
      <c r="H52" s="37" t="str">
        <f>_xll.ohRangeRetrieveError(G52)</f>
        <v/>
      </c>
      <c r="I52" s="42"/>
    </row>
    <row r="53" spans="2:9" s="26" customFormat="1" x14ac:dyDescent="0.2">
      <c r="B53" s="31"/>
      <c r="C53" s="38" t="s">
        <v>70</v>
      </c>
      <c r="D53" s="39" t="s">
        <v>106</v>
      </c>
      <c r="E53" s="39" t="s">
        <v>110</v>
      </c>
      <c r="F53" s="40" t="str">
        <f t="shared" si="1"/>
        <v>EuriborSwap-MxIsdaFixA47Y</v>
      </c>
      <c r="G53" s="41" t="str">
        <f>_xll.qlEuriborSwap($F53,FixingType,$C53,Currency&amp;$D53,Currency&amp;$E53,Permanent,Trigger,ObjectOverwrite)</f>
        <v>EuriborSwap-MxIsdaFixA47Y#0002</v>
      </c>
      <c r="H53" s="37" t="str">
        <f>_xll.ohRangeRetrieveError(G53)</f>
        <v/>
      </c>
      <c r="I53" s="42"/>
    </row>
    <row r="54" spans="2:9" s="26" customFormat="1" x14ac:dyDescent="0.2">
      <c r="B54" s="31"/>
      <c r="C54" s="38" t="s">
        <v>71</v>
      </c>
      <c r="D54" s="39" t="s">
        <v>106</v>
      </c>
      <c r="E54" s="39" t="s">
        <v>110</v>
      </c>
      <c r="F54" s="40" t="str">
        <f t="shared" si="1"/>
        <v>EuriborSwap-MxIsdaFixA48Y</v>
      </c>
      <c r="G54" s="41" t="str">
        <f>_xll.qlEuriborSwap($F54,FixingType,$C54,Currency&amp;$D54,Currency&amp;$E54,Permanent,Trigger,ObjectOverwrite)</f>
        <v>EuriborSwap-MxIsdaFixA48Y#0002</v>
      </c>
      <c r="H54" s="37" t="str">
        <f>_xll.ohRangeRetrieveError(G54)</f>
        <v/>
      </c>
      <c r="I54" s="42"/>
    </row>
    <row r="55" spans="2:9" s="26" customFormat="1" x14ac:dyDescent="0.2">
      <c r="B55" s="31"/>
      <c r="C55" s="38" t="s">
        <v>72</v>
      </c>
      <c r="D55" s="39" t="s">
        <v>106</v>
      </c>
      <c r="E55" s="39" t="s">
        <v>110</v>
      </c>
      <c r="F55" s="40" t="str">
        <f t="shared" si="1"/>
        <v>EuriborSwap-MxIsdaFixA49Y</v>
      </c>
      <c r="G55" s="41" t="str">
        <f>_xll.qlEuriborSwap($F55,FixingType,$C55,Currency&amp;$D55,Currency&amp;$E55,Permanent,Trigger,ObjectOverwrite)</f>
        <v>EuriborSwap-MxIsdaFixA49Y#0002</v>
      </c>
      <c r="H55" s="37" t="str">
        <f>_xll.ohRangeRetrieveError(G55)</f>
        <v/>
      </c>
      <c r="I55" s="42"/>
    </row>
    <row r="56" spans="2:9" s="26" customFormat="1" x14ac:dyDescent="0.2">
      <c r="B56" s="31"/>
      <c r="C56" s="38" t="s">
        <v>73</v>
      </c>
      <c r="D56" s="39" t="s">
        <v>106</v>
      </c>
      <c r="E56" s="39" t="s">
        <v>110</v>
      </c>
      <c r="F56" s="40" t="str">
        <f t="shared" si="1"/>
        <v>EuriborSwap-MxIsdaFixA50Y</v>
      </c>
      <c r="G56" s="41" t="str">
        <f>_xll.qlEuriborSwap($F56,FixingType,$C56,Currency&amp;$D56,Currency&amp;$E56,Permanent,Trigger,ObjectOverwrite)</f>
        <v>EuriborSwap-MxIsdaFixA50Y#0002</v>
      </c>
      <c r="H56" s="37" t="str">
        <f>_xll.ohRangeRetrieveError(G56)</f>
        <v/>
      </c>
      <c r="I56" s="42"/>
    </row>
    <row r="57" spans="2:9" s="26" customFormat="1" x14ac:dyDescent="0.2">
      <c r="B57" s="31"/>
      <c r="C57" s="38" t="s">
        <v>74</v>
      </c>
      <c r="D57" s="39" t="s">
        <v>106</v>
      </c>
      <c r="E57" s="39" t="s">
        <v>110</v>
      </c>
      <c r="F57" s="40" t="str">
        <f t="shared" si="1"/>
        <v>EuriborSwap-MxIsdaFixA51Y</v>
      </c>
      <c r="G57" s="41" t="str">
        <f>_xll.qlEuriborSwap($F57,FixingType,$C57,Currency&amp;$D57,Currency&amp;$E57,Permanent,Trigger,ObjectOverwrite)</f>
        <v>EuriborSwap-MxIsdaFixA51Y#0002</v>
      </c>
      <c r="H57" s="37" t="str">
        <f>_xll.ohRangeRetrieveError(G57)</f>
        <v/>
      </c>
      <c r="I57" s="42"/>
    </row>
    <row r="58" spans="2:9" s="26" customFormat="1" x14ac:dyDescent="0.2">
      <c r="B58" s="31"/>
      <c r="C58" s="38" t="s">
        <v>75</v>
      </c>
      <c r="D58" s="39" t="s">
        <v>106</v>
      </c>
      <c r="E58" s="39" t="s">
        <v>110</v>
      </c>
      <c r="F58" s="40" t="str">
        <f t="shared" si="1"/>
        <v>EuriborSwap-MxIsdaFixA52Y</v>
      </c>
      <c r="G58" s="41" t="str">
        <f>_xll.qlEuriborSwap($F58,FixingType,$C58,Currency&amp;$D58,Currency&amp;$E58,Permanent,Trigger,ObjectOverwrite)</f>
        <v>EuriborSwap-MxIsdaFixA52Y#0002</v>
      </c>
      <c r="H58" s="37" t="str">
        <f>_xll.ohRangeRetrieveError(G58)</f>
        <v/>
      </c>
      <c r="I58" s="42"/>
    </row>
    <row r="59" spans="2:9" s="26" customFormat="1" x14ac:dyDescent="0.2">
      <c r="B59" s="31"/>
      <c r="C59" s="38" t="s">
        <v>76</v>
      </c>
      <c r="D59" s="39" t="s">
        <v>106</v>
      </c>
      <c r="E59" s="39" t="s">
        <v>110</v>
      </c>
      <c r="F59" s="40" t="str">
        <f t="shared" si="1"/>
        <v>EuriborSwap-MxIsdaFixA53Y</v>
      </c>
      <c r="G59" s="41" t="str">
        <f>_xll.qlEuriborSwap($F59,FixingType,$C59,Currency&amp;$D59,Currency&amp;$E59,Permanent,Trigger,ObjectOverwrite)</f>
        <v>EuriborSwap-MxIsdaFixA53Y#0002</v>
      </c>
      <c r="H59" s="37" t="str">
        <f>_xll.ohRangeRetrieveError(G59)</f>
        <v/>
      </c>
      <c r="I59" s="42"/>
    </row>
    <row r="60" spans="2:9" s="26" customFormat="1" x14ac:dyDescent="0.2">
      <c r="B60" s="31"/>
      <c r="C60" s="38" t="s">
        <v>77</v>
      </c>
      <c r="D60" s="39" t="s">
        <v>106</v>
      </c>
      <c r="E60" s="39" t="s">
        <v>110</v>
      </c>
      <c r="F60" s="40" t="str">
        <f t="shared" si="1"/>
        <v>EuriborSwap-MxIsdaFixA54Y</v>
      </c>
      <c r="G60" s="41" t="str">
        <f>_xll.qlEuriborSwap($F60,FixingType,$C60,Currency&amp;$D60,Currency&amp;$E60,Permanent,Trigger,ObjectOverwrite)</f>
        <v>EuriborSwap-MxIsdaFixA54Y#0002</v>
      </c>
      <c r="H60" s="37" t="str">
        <f>_xll.ohRangeRetrieveError(G60)</f>
        <v/>
      </c>
      <c r="I60" s="42"/>
    </row>
    <row r="61" spans="2:9" s="26" customFormat="1" x14ac:dyDescent="0.2">
      <c r="B61" s="31"/>
      <c r="C61" s="38" t="s">
        <v>78</v>
      </c>
      <c r="D61" s="39" t="s">
        <v>106</v>
      </c>
      <c r="E61" s="39" t="s">
        <v>110</v>
      </c>
      <c r="F61" s="40" t="str">
        <f t="shared" si="1"/>
        <v>EuriborSwap-MxIsdaFixA55Y</v>
      </c>
      <c r="G61" s="41" t="str">
        <f>_xll.qlEuriborSwap($F61,FixingType,$C61,Currency&amp;$D61,Currency&amp;$E61,Permanent,Trigger,ObjectOverwrite)</f>
        <v>EuriborSwap-MxIsdaFixA55Y#0002</v>
      </c>
      <c r="H61" s="37" t="str">
        <f>_xll.ohRangeRetrieveError(G61)</f>
        <v/>
      </c>
      <c r="I61" s="42"/>
    </row>
    <row r="62" spans="2:9" s="26" customFormat="1" x14ac:dyDescent="0.2">
      <c r="B62" s="31"/>
      <c r="C62" s="38" t="s">
        <v>79</v>
      </c>
      <c r="D62" s="39" t="s">
        <v>106</v>
      </c>
      <c r="E62" s="39" t="s">
        <v>110</v>
      </c>
      <c r="F62" s="40" t="str">
        <f t="shared" si="1"/>
        <v>EuriborSwap-MxIsdaFixA56Y</v>
      </c>
      <c r="G62" s="41" t="str">
        <f>_xll.qlEuriborSwap($F62,FixingType,$C62,Currency&amp;$D62,Currency&amp;$E62,Permanent,Trigger,ObjectOverwrite)</f>
        <v>EuriborSwap-MxIsdaFixA56Y#0002</v>
      </c>
      <c r="H62" s="37" t="str">
        <f>_xll.ohRangeRetrieveError(G62)</f>
        <v/>
      </c>
      <c r="I62" s="42"/>
    </row>
    <row r="63" spans="2:9" s="26" customFormat="1" x14ac:dyDescent="0.2">
      <c r="B63" s="31"/>
      <c r="C63" s="38" t="s">
        <v>80</v>
      </c>
      <c r="D63" s="39" t="s">
        <v>106</v>
      </c>
      <c r="E63" s="39" t="s">
        <v>110</v>
      </c>
      <c r="F63" s="40" t="str">
        <f t="shared" si="1"/>
        <v>EuriborSwap-MxIsdaFixA57Y</v>
      </c>
      <c r="G63" s="41" t="str">
        <f>_xll.qlEuriborSwap($F63,FixingType,$C63,Currency&amp;$D63,Currency&amp;$E63,Permanent,Trigger,ObjectOverwrite)</f>
        <v>EuriborSwap-MxIsdaFixA57Y#0002</v>
      </c>
      <c r="H63" s="37" t="str">
        <f>_xll.ohRangeRetrieveError(G63)</f>
        <v/>
      </c>
      <c r="I63" s="42"/>
    </row>
    <row r="64" spans="2:9" s="26" customFormat="1" x14ac:dyDescent="0.2">
      <c r="B64" s="31"/>
      <c r="C64" s="38" t="s">
        <v>81</v>
      </c>
      <c r="D64" s="39" t="s">
        <v>106</v>
      </c>
      <c r="E64" s="39" t="s">
        <v>110</v>
      </c>
      <c r="F64" s="40" t="str">
        <f t="shared" si="1"/>
        <v>EuriborSwap-MxIsdaFixA58Y</v>
      </c>
      <c r="G64" s="41" t="str">
        <f>_xll.qlEuriborSwap($F64,FixingType,$C64,Currency&amp;$D64,Currency&amp;$E64,Permanent,Trigger,ObjectOverwrite)</f>
        <v>EuriborSwap-MxIsdaFixA58Y#0002</v>
      </c>
      <c r="H64" s="37" t="str">
        <f>_xll.ohRangeRetrieveError(G64)</f>
        <v/>
      </c>
      <c r="I64" s="42"/>
    </row>
    <row r="65" spans="2:9" s="26" customFormat="1" x14ac:dyDescent="0.2">
      <c r="B65" s="31"/>
      <c r="C65" s="38" t="s">
        <v>82</v>
      </c>
      <c r="D65" s="39" t="s">
        <v>106</v>
      </c>
      <c r="E65" s="39" t="s">
        <v>110</v>
      </c>
      <c r="F65" s="40" t="str">
        <f t="shared" si="1"/>
        <v>EuriborSwap-MxIsdaFixA59Y</v>
      </c>
      <c r="G65" s="41" t="str">
        <f>_xll.qlEuriborSwap($F65,FixingType,$C65,Currency&amp;$D65,Currency&amp;$E65,Permanent,Trigger,ObjectOverwrite)</f>
        <v>EuriborSwap-MxIsdaFixA59Y#0002</v>
      </c>
      <c r="H65" s="37" t="str">
        <f>_xll.ohRangeRetrieveError(G65)</f>
        <v/>
      </c>
      <c r="I65" s="42"/>
    </row>
    <row r="66" spans="2:9" s="26" customFormat="1" x14ac:dyDescent="0.2">
      <c r="B66" s="31"/>
      <c r="C66" s="38" t="s">
        <v>83</v>
      </c>
      <c r="D66" s="39" t="s">
        <v>106</v>
      </c>
      <c r="E66" s="39" t="s">
        <v>110</v>
      </c>
      <c r="F66" s="40" t="str">
        <f t="shared" si="1"/>
        <v>EuriborSwap-MxIsdaFixA60Y</v>
      </c>
      <c r="G66" s="41" t="str">
        <f>_xll.qlEuriborSwap($F66,FixingType,$C66,Currency&amp;$D66,Currency&amp;$E66,Permanent,Trigger,ObjectOverwrite)</f>
        <v>EuriborSwap-MxIsdaFixA60Y#0002</v>
      </c>
      <c r="H66" s="37" t="str">
        <f>_xll.ohRangeRetrieveError(G66)</f>
        <v/>
      </c>
      <c r="I66" s="42"/>
    </row>
    <row r="67" spans="2:9" s="26" customFormat="1" ht="12" thickBot="1" x14ac:dyDescent="0.25">
      <c r="B67" s="43"/>
      <c r="C67" s="44"/>
      <c r="D67" s="44"/>
      <c r="E67" s="44"/>
      <c r="F67" s="44"/>
      <c r="G67" s="44"/>
      <c r="H67" s="44"/>
      <c r="I67" s="45"/>
    </row>
    <row r="68" spans="2:9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25</vt:i4>
      </vt:variant>
    </vt:vector>
  </HeadingPairs>
  <TitlesOfParts>
    <vt:vector size="33" baseType="lpstr">
      <vt:lpstr>General Settings</vt:lpstr>
      <vt:lpstr>Euribor</vt:lpstr>
      <vt:lpstr>Euribor365</vt:lpstr>
      <vt:lpstr>EuriborSwapIsdaFixA</vt:lpstr>
      <vt:lpstr>EuriborSwapIsdaFixB</vt:lpstr>
      <vt:lpstr>EuriborSwapIfrFix</vt:lpstr>
      <vt:lpstr>Euribor (2)</vt:lpstr>
      <vt:lpstr>EuriborSwapIsdaFixA (2)</vt:lpstr>
      <vt:lpstr>Currency</vt:lpstr>
      <vt:lpstr>Euribor!FamilyName</vt:lpstr>
      <vt:lpstr>'Euribor (2)'!FamilyName</vt:lpstr>
      <vt:lpstr>Euribor365!FamilyName</vt:lpstr>
      <vt:lpstr>EuriborSwapIfrFix!FamilyName</vt:lpstr>
      <vt:lpstr>EuriborSwapIsdaFixA!FamilyName</vt:lpstr>
      <vt:lpstr>'EuriborSwapIsdaFixA (2)'!FamilyName</vt:lpstr>
      <vt:lpstr>EuriborSwapIsdaFixB!FamilyName</vt:lpstr>
      <vt:lpstr>Euribor!FileName</vt:lpstr>
      <vt:lpstr>'Euribor (2)'!FileName</vt:lpstr>
      <vt:lpstr>Euribor365!FileName</vt:lpstr>
      <vt:lpstr>EuriborSwapIfrFix!FileName</vt:lpstr>
      <vt:lpstr>EuriborSwapIsdaFixA!FileName</vt:lpstr>
      <vt:lpstr>'EuriborSwapIsdaFixA (2)'!FileName</vt:lpstr>
      <vt:lpstr>EuriborSwapIsdaFixB!FileName</vt:lpstr>
      <vt:lpstr>FileOverwrite</vt:lpstr>
      <vt:lpstr>EuriborSwapIfrFix!FixingType</vt:lpstr>
      <vt:lpstr>EuriborSwapIsdaFixA!FixingType</vt:lpstr>
      <vt:lpstr>'EuriborSwapIsdaFixA (2)'!FixingType</vt:lpstr>
      <vt:lpstr>EuriborSwapIsdaFixB!FixingType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2013-11-07T14:02:49Z</dcterms:modified>
</cp:coreProperties>
</file>