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110" yWindow="-15" windowWidth="19170" windowHeight="12405"/>
  </bookViews>
  <sheets>
    <sheet name="General Settings" sheetId="6" r:id="rId1"/>
    <sheet name="AbcdCurves" sheetId="5" r:id="rId2"/>
  </sheets>
  <definedNames>
    <definedName name="Calendar">'General Settings'!$D$16</definedName>
    <definedName name="Convention">'General Settings'!$D$18</definedName>
    <definedName name="Currency">'General Settings'!$D$14</definedName>
    <definedName name="DayCounter">'General Settings'!$D$19</definedName>
    <definedName name="FileOverwrite">'General Settings'!$D$9</definedName>
    <definedName name="Name">'General Settings'!$D$20</definedName>
    <definedName name="ObjectOverwrite">'General Settings'!$D$6</definedName>
    <definedName name="Permanent">'General Settings'!$D$5</definedName>
    <definedName name="SerializationPath">'General Settings'!$D$8</definedName>
    <definedName name="Serialize">'General Settings'!$D$7</definedName>
    <definedName name="SettlementDays">'General Settings'!$D$17</definedName>
    <definedName name="Trigger">'General Settings'!$D$4</definedName>
    <definedName name="Underlying">'General Settings'!$D$15</definedName>
  </definedNames>
  <calcPr calcId="145621"/>
</workbook>
</file>

<file path=xl/calcChain.xml><?xml version="1.0" encoding="utf-8"?>
<calcChain xmlns="http://schemas.openxmlformats.org/spreadsheetml/2006/main">
  <c r="D8" i="6" l="1"/>
  <c r="D47" i="5" l="1"/>
  <c r="D22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Q8" i="5"/>
  <c r="P8" i="5"/>
  <c r="O8" i="5"/>
  <c r="N8" i="5"/>
  <c r="M8" i="5"/>
  <c r="L8" i="5"/>
  <c r="K8" i="5"/>
  <c r="J8" i="5"/>
  <c r="I8" i="5"/>
  <c r="H8" i="5"/>
  <c r="G8" i="5"/>
  <c r="F8" i="5"/>
  <c r="E8" i="5"/>
  <c r="Q7" i="5"/>
  <c r="P7" i="5"/>
  <c r="O7" i="5"/>
  <c r="N7" i="5"/>
  <c r="M7" i="5"/>
  <c r="L7" i="5"/>
  <c r="K7" i="5"/>
  <c r="J7" i="5"/>
  <c r="I7" i="5"/>
  <c r="H7" i="5"/>
  <c r="G7" i="5"/>
  <c r="F7" i="5"/>
  <c r="E7" i="5"/>
  <c r="Q6" i="5"/>
  <c r="P6" i="5"/>
  <c r="O6" i="5"/>
  <c r="N6" i="5"/>
  <c r="M6" i="5"/>
  <c r="L6" i="5"/>
  <c r="K6" i="5"/>
  <c r="J6" i="5"/>
  <c r="I6" i="5"/>
  <c r="H6" i="5"/>
  <c r="G6" i="5"/>
  <c r="F6" i="5"/>
  <c r="E6" i="5"/>
  <c r="Q5" i="5"/>
  <c r="P5" i="5"/>
  <c r="O5" i="5"/>
  <c r="N5" i="5"/>
  <c r="M5" i="5"/>
  <c r="L5" i="5"/>
  <c r="K5" i="5"/>
  <c r="J5" i="5"/>
  <c r="I5" i="5"/>
  <c r="H5" i="5"/>
  <c r="G5" i="5"/>
  <c r="F5" i="5"/>
  <c r="E5" i="5"/>
  <c r="Q4" i="5"/>
  <c r="P4" i="5"/>
  <c r="O4" i="5"/>
  <c r="N4" i="5"/>
  <c r="M4" i="5"/>
  <c r="L4" i="5"/>
  <c r="K4" i="5"/>
  <c r="J4" i="5"/>
  <c r="I4" i="5"/>
  <c r="H4" i="5"/>
  <c r="G4" i="5"/>
  <c r="F4" i="5"/>
  <c r="E4" i="5"/>
  <c r="Q3" i="5"/>
  <c r="P3" i="5"/>
  <c r="O3" i="5"/>
  <c r="N3" i="5"/>
  <c r="M3" i="5"/>
  <c r="L3" i="5"/>
  <c r="K3" i="5"/>
  <c r="J3" i="5"/>
  <c r="I3" i="5"/>
  <c r="H3" i="5"/>
  <c r="G3" i="5"/>
  <c r="F3" i="5"/>
  <c r="E3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3" i="5"/>
  <c r="D16" i="6"/>
  <c r="D18" i="6"/>
  <c r="I48" i="5"/>
  <c r="G23" i="5"/>
  <c r="Q23" i="5"/>
  <c r="D23" i="5"/>
  <c r="O23" i="5"/>
  <c r="F48" i="5"/>
  <c r="B1" i="6"/>
  <c r="Q48" i="5"/>
  <c r="M23" i="5"/>
  <c r="G48" i="5"/>
  <c r="F23" i="5"/>
  <c r="N23" i="5"/>
  <c r="H48" i="5"/>
  <c r="L48" i="5"/>
  <c r="L23" i="5"/>
  <c r="N48" i="5"/>
  <c r="E23" i="5"/>
  <c r="O48" i="5"/>
  <c r="E48" i="5"/>
  <c r="P23" i="5"/>
  <c r="I23" i="5"/>
  <c r="K48" i="5"/>
  <c r="J23" i="5"/>
  <c r="D48" i="5"/>
  <c r="P48" i="5"/>
  <c r="K23" i="5"/>
  <c r="M48" i="5"/>
  <c r="H23" i="5"/>
  <c r="J48" i="5"/>
  <c r="I24" i="5"/>
  <c r="K49" i="5"/>
  <c r="I49" i="5"/>
  <c r="F49" i="5"/>
  <c r="G49" i="5"/>
  <c r="K24" i="5"/>
  <c r="N24" i="5"/>
  <c r="F24" i="5"/>
  <c r="L24" i="5"/>
  <c r="M24" i="5"/>
  <c r="P49" i="5"/>
  <c r="E49" i="5"/>
  <c r="D24" i="5"/>
  <c r="H24" i="5"/>
  <c r="O24" i="5"/>
  <c r="G24" i="5"/>
  <c r="D49" i="5"/>
  <c r="E24" i="5"/>
  <c r="J24" i="5"/>
  <c r="Q49" i="5"/>
  <c r="O49" i="5"/>
  <c r="M49" i="5"/>
  <c r="H49" i="5"/>
  <c r="J49" i="5"/>
  <c r="N49" i="5"/>
  <c r="Q24" i="5"/>
  <c r="L49" i="5"/>
  <c r="P24" i="5"/>
  <c r="C47" i="5" l="1"/>
  <c r="C22" i="5"/>
</calcChain>
</file>

<file path=xl/sharedStrings.xml><?xml version="1.0" encoding="utf-8"?>
<sst xmlns="http://schemas.openxmlformats.org/spreadsheetml/2006/main" count="89" uniqueCount="41">
  <si>
    <t>Trigger</t>
  </si>
  <si>
    <t>6M</t>
  </si>
  <si>
    <t>7Y</t>
  </si>
  <si>
    <t>10Y</t>
  </si>
  <si>
    <t>DayCounter</t>
  </si>
  <si>
    <t>Convention</t>
  </si>
  <si>
    <t>Calendar</t>
  </si>
  <si>
    <t>Settlement days</t>
  </si>
  <si>
    <t>3Y</t>
  </si>
  <si>
    <t>4Y</t>
  </si>
  <si>
    <t>5Y</t>
  </si>
  <si>
    <t>15Y</t>
  </si>
  <si>
    <t>20Y</t>
  </si>
  <si>
    <t>25Y</t>
  </si>
  <si>
    <t>30Y</t>
  </si>
  <si>
    <t>6Y</t>
  </si>
  <si>
    <t>8Y</t>
  </si>
  <si>
    <t>9Y</t>
  </si>
  <si>
    <t>GENERAL SETTINGS</t>
  </si>
  <si>
    <t>Permanent</t>
  </si>
  <si>
    <t>Underlying</t>
  </si>
  <si>
    <t>ICAP</t>
  </si>
  <si>
    <t>BGCP</t>
  </si>
  <si>
    <t>1M</t>
  </si>
  <si>
    <t>2M</t>
  </si>
  <si>
    <t>3M</t>
  </si>
  <si>
    <t>9M</t>
  </si>
  <si>
    <t>1Y</t>
  </si>
  <si>
    <t>2Y</t>
  </si>
  <si>
    <t>AbcdAtmVolCurves Names</t>
  </si>
  <si>
    <t>Include</t>
  </si>
  <si>
    <t>Object ObjectOverwrite</t>
  </si>
  <si>
    <t>Serialize</t>
  </si>
  <si>
    <t>SerializationPath</t>
  </si>
  <si>
    <t>FileOverwrite</t>
  </si>
  <si>
    <t>EurSwaptionAbcdAtmVolCurve</t>
  </si>
  <si>
    <t>Additional Settings</t>
  </si>
  <si>
    <t>EuriborSwapIsdaFixA10Y</t>
  </si>
  <si>
    <t>18M</t>
  </si>
  <si>
    <t>Currency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</si>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</sst>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,\ d\-mmm\-yyyy\,\ hh:mm:ss"/>
  </numFmts>
  <fonts count="12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MS Sans Serif"/>
    </font>
    <font>
      <b/>
      <sz val="12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sz val="8"/>
      <name val="Microsoft Sans Serif"/>
      <family val="2"/>
    </font>
    <font>
      <b/>
      <sz val="8"/>
      <name val="Microsoft Sans Serif"/>
      <family val="2"/>
    </font>
    <font>
      <sz val="8"/>
      <color indexed="8"/>
      <name val="Microsoft Sans Serif"/>
      <family val="2"/>
    </font>
    <font>
      <sz val="8"/>
      <color indexed="10"/>
      <name val="Microsoft Sans Serif"/>
      <family val="2"/>
    </font>
    <font>
      <b/>
      <sz val="8"/>
      <color indexed="10"/>
      <name val="Microsoft Sans Serif"/>
      <family val="2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mediumGray">
        <fgColor indexed="22"/>
        <bgColor indexed="9"/>
      </patternFill>
    </fill>
    <fill>
      <patternFill patternType="gray0625">
        <fgColor indexed="55"/>
        <bgColor indexed="26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wrapText="1"/>
    </xf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5" fillId="3" borderId="1" xfId="0" applyFont="1" applyFill="1" applyBorder="1"/>
    <xf numFmtId="0" fontId="5" fillId="3" borderId="0" xfId="0" applyFont="1" applyFill="1" applyBorder="1"/>
    <xf numFmtId="0" fontId="5" fillId="3" borderId="2" xfId="0" applyFont="1" applyFill="1" applyBorder="1"/>
    <xf numFmtId="0" fontId="6" fillId="3" borderId="2" xfId="0" applyFont="1" applyFill="1" applyBorder="1"/>
    <xf numFmtId="0" fontId="0" fillId="3" borderId="3" xfId="0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0" fillId="3" borderId="0" xfId="0" applyFill="1"/>
    <xf numFmtId="0" fontId="0" fillId="2" borderId="0" xfId="0" applyFill="1" applyAlignment="1">
      <alignment horizontal="left"/>
    </xf>
    <xf numFmtId="0" fontId="6" fillId="4" borderId="6" xfId="0" applyFont="1" applyFill="1" applyBorder="1"/>
    <xf numFmtId="0" fontId="6" fillId="3" borderId="6" xfId="0" applyFont="1" applyFill="1" applyBorder="1" applyAlignment="1">
      <alignment horizontal="center"/>
    </xf>
    <xf numFmtId="0" fontId="8" fillId="5" borderId="7" xfId="1" applyFont="1" applyFill="1" applyBorder="1" applyAlignment="1">
      <alignment horizontal="center" vertical="center" wrapText="1"/>
    </xf>
    <xf numFmtId="0" fontId="8" fillId="5" borderId="8" xfId="1" applyFont="1" applyFill="1" applyBorder="1" applyAlignment="1">
      <alignment horizontal="center" vertical="center" wrapText="1"/>
    </xf>
    <xf numFmtId="0" fontId="8" fillId="5" borderId="9" xfId="1" applyFont="1" applyFill="1" applyBorder="1" applyAlignment="1">
      <alignment horizontal="center" vertical="center" wrapText="1"/>
    </xf>
    <xf numFmtId="0" fontId="8" fillId="5" borderId="10" xfId="1" applyFont="1" applyFill="1" applyBorder="1" applyAlignment="1">
      <alignment horizontal="center" wrapText="1"/>
    </xf>
    <xf numFmtId="10" fontId="9" fillId="3" borderId="7" xfId="2" applyNumberFormat="1" applyFont="1" applyFill="1" applyBorder="1" applyAlignment="1">
      <alignment wrapText="1"/>
    </xf>
    <xf numFmtId="10" fontId="9" fillId="3" borderId="8" xfId="2" applyNumberFormat="1" applyFont="1" applyFill="1" applyBorder="1" applyAlignment="1">
      <alignment wrapText="1"/>
    </xf>
    <xf numFmtId="10" fontId="9" fillId="3" borderId="9" xfId="2" applyNumberFormat="1" applyFont="1" applyFill="1" applyBorder="1" applyAlignment="1">
      <alignment wrapText="1"/>
    </xf>
    <xf numFmtId="10" fontId="9" fillId="3" borderId="10" xfId="2" applyNumberFormat="1" applyFont="1" applyFill="1" applyBorder="1" applyAlignment="1">
      <alignment wrapText="1"/>
    </xf>
    <xf numFmtId="10" fontId="9" fillId="3" borderId="0" xfId="2" applyNumberFormat="1" applyFont="1" applyFill="1" applyBorder="1" applyAlignment="1">
      <alignment wrapText="1"/>
    </xf>
    <xf numFmtId="10" fontId="9" fillId="3" borderId="11" xfId="2" applyNumberFormat="1" applyFont="1" applyFill="1" applyBorder="1" applyAlignment="1">
      <alignment wrapText="1"/>
    </xf>
    <xf numFmtId="0" fontId="8" fillId="5" borderId="12" xfId="1" applyFont="1" applyFill="1" applyBorder="1" applyAlignment="1">
      <alignment horizontal="center" wrapText="1"/>
    </xf>
    <xf numFmtId="10" fontId="9" fillId="3" borderId="12" xfId="2" applyNumberFormat="1" applyFont="1" applyFill="1" applyBorder="1" applyAlignment="1">
      <alignment wrapText="1"/>
    </xf>
    <xf numFmtId="10" fontId="9" fillId="3" borderId="13" xfId="2" applyNumberFormat="1" applyFont="1" applyFill="1" applyBorder="1" applyAlignment="1">
      <alignment wrapText="1"/>
    </xf>
    <xf numFmtId="10" fontId="9" fillId="3" borderId="14" xfId="2" applyNumberFormat="1" applyFont="1" applyFill="1" applyBorder="1" applyAlignment="1">
      <alignment wrapText="1"/>
    </xf>
    <xf numFmtId="0" fontId="7" fillId="3" borderId="0" xfId="0" applyFont="1" applyFill="1"/>
    <xf numFmtId="0" fontId="7" fillId="0" borderId="0" xfId="0" applyFont="1"/>
    <xf numFmtId="0" fontId="8" fillId="5" borderId="15" xfId="1" applyFont="1" applyFill="1" applyBorder="1" applyAlignment="1">
      <alignment horizontal="center" wrapText="1"/>
    </xf>
    <xf numFmtId="0" fontId="7" fillId="6" borderId="16" xfId="0" applyNumberFormat="1" applyFont="1" applyFill="1" applyBorder="1" applyAlignment="1" applyProtection="1">
      <alignment horizontal="center"/>
    </xf>
    <xf numFmtId="0" fontId="7" fillId="6" borderId="17" xfId="0" applyNumberFormat="1" applyFont="1" applyFill="1" applyBorder="1" applyAlignment="1" applyProtection="1">
      <alignment horizontal="center"/>
    </xf>
    <xf numFmtId="0" fontId="10" fillId="3" borderId="18" xfId="0" applyFont="1" applyFill="1" applyBorder="1"/>
    <xf numFmtId="0" fontId="10" fillId="3" borderId="19" xfId="0" applyFont="1" applyFill="1" applyBorder="1"/>
    <xf numFmtId="0" fontId="8" fillId="0" borderId="20" xfId="0" applyFont="1" applyBorder="1" applyAlignment="1">
      <alignment horizontal="center"/>
    </xf>
    <xf numFmtId="0" fontId="7" fillId="3" borderId="21" xfId="0" applyFont="1" applyFill="1" applyBorder="1"/>
    <xf numFmtId="0" fontId="7" fillId="3" borderId="22" xfId="0" applyFont="1" applyFill="1" applyBorder="1"/>
    <xf numFmtId="0" fontId="7" fillId="3" borderId="23" xfId="0" applyFont="1" applyFill="1" applyBorder="1"/>
    <xf numFmtId="0" fontId="7" fillId="4" borderId="6" xfId="0" applyNumberFormat="1" applyFont="1" applyFill="1" applyBorder="1"/>
    <xf numFmtId="164" fontId="7" fillId="7" borderId="24" xfId="0" applyNumberFormat="1" applyFont="1" applyFill="1" applyBorder="1" applyAlignment="1" applyProtection="1">
      <alignment horizontal="center"/>
    </xf>
    <xf numFmtId="164" fontId="7" fillId="7" borderId="24" xfId="0" quotePrefix="1" applyNumberFormat="1" applyFont="1" applyFill="1" applyBorder="1" applyAlignment="1" applyProtection="1">
      <alignment horizontal="center"/>
    </xf>
    <xf numFmtId="0" fontId="7" fillId="3" borderId="0" xfId="0" applyFont="1" applyFill="1" applyAlignment="1">
      <alignment horizontal="center"/>
    </xf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10" fillId="3" borderId="22" xfId="0" applyFont="1" applyFill="1" applyBorder="1"/>
    <xf numFmtId="0" fontId="11" fillId="5" borderId="10" xfId="1" applyFont="1" applyFill="1" applyBorder="1" applyAlignment="1">
      <alignment horizontal="center" wrapText="1"/>
    </xf>
    <xf numFmtId="0" fontId="4" fillId="8" borderId="25" xfId="0" applyFont="1" applyFill="1" applyBorder="1" applyAlignment="1">
      <alignment horizontal="center"/>
    </xf>
    <xf numFmtId="0" fontId="4" fillId="8" borderId="26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</cellXfs>
  <cellStyles count="3">
    <cellStyle name="Normal" xfId="0" builtinId="0"/>
    <cellStyle name="Normal_CMS_PAGE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68"/>
  <sheetViews>
    <sheetView tabSelected="1" workbookViewId="0">
      <selection activeCell="D4" sqref="D4"/>
    </sheetView>
  </sheetViews>
  <sheetFormatPr defaultRowHeight="12.75" x14ac:dyDescent="0.2"/>
  <cols>
    <col min="1" max="1" width="3" style="9" customWidth="1"/>
    <col min="2" max="2" width="5.140625" style="9" customWidth="1"/>
    <col min="3" max="3" width="20.85546875" style="9" bestFit="1" customWidth="1"/>
    <col min="4" max="4" width="81.42578125" style="9" bestFit="1" customWidth="1"/>
    <col min="5" max="5" width="5.42578125" style="9" customWidth="1"/>
    <col min="6" max="16384" width="9.140625" style="9"/>
  </cols>
  <sheetData>
    <row r="1" spans="1:33" s="1" customFormat="1" x14ac:dyDescent="0.2">
      <c r="B1" s="10" t="str">
        <f>_xll.qlxlVersion(TRUE,Trigger)</f>
        <v>QuantLibXL 1.2.0 - MS VC++ 9.0 - Multithreaded Dynamic Runtime library - Release Configuration - Jan 18 2013 12:11:06</v>
      </c>
    </row>
    <row r="2" spans="1:33" s="1" customFormat="1" ht="15.75" x14ac:dyDescent="0.25">
      <c r="B2" s="47" t="s">
        <v>18</v>
      </c>
      <c r="C2" s="48"/>
      <c r="D2" s="48"/>
      <c r="E2" s="49"/>
    </row>
    <row r="3" spans="1:33" customFormat="1" x14ac:dyDescent="0.2">
      <c r="A3" s="1"/>
      <c r="B3" s="2"/>
      <c r="C3" s="3"/>
      <c r="D3" s="3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customFormat="1" x14ac:dyDescent="0.2">
      <c r="A4" s="1"/>
      <c r="B4" s="2"/>
      <c r="C4" s="38" t="s">
        <v>0</v>
      </c>
      <c r="D4" s="40"/>
      <c r="E4" s="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customFormat="1" x14ac:dyDescent="0.2">
      <c r="A5" s="1"/>
      <c r="B5" s="2"/>
      <c r="C5" s="38" t="s">
        <v>19</v>
      </c>
      <c r="D5" s="40" t="b">
        <v>1</v>
      </c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customFormat="1" x14ac:dyDescent="0.2">
      <c r="A6" s="1"/>
      <c r="B6" s="2"/>
      <c r="C6" s="38" t="s">
        <v>31</v>
      </c>
      <c r="D6" s="40" t="b">
        <v>0</v>
      </c>
      <c r="E6" s="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customFormat="1" x14ac:dyDescent="0.2">
      <c r="A7" s="1"/>
      <c r="B7" s="2"/>
      <c r="C7" s="38" t="s">
        <v>32</v>
      </c>
      <c r="D7" s="39" t="b">
        <v>1</v>
      </c>
      <c r="E7" s="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customFormat="1" x14ac:dyDescent="0.2">
      <c r="A8" s="1"/>
      <c r="B8" s="2"/>
      <c r="C8" s="38" t="s">
        <v>33</v>
      </c>
      <c r="D8" s="40" t="str">
        <f ca="1">SUBSTITUTE(LEFT(CELL("filename",A1),FIND("[",CELL("filename",A1),1)-1),"\XLS\","\XML\")</f>
        <v>C:\Users\erik\Documents\repos\quantlib_nando\QuantLibXL\Data\XML\040_SwaptionVolBootstrap\040_Experimental\</v>
      </c>
      <c r="E8" s="5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customFormat="1" x14ac:dyDescent="0.2">
      <c r="A9" s="1"/>
      <c r="B9" s="2"/>
      <c r="C9" s="38" t="s">
        <v>34</v>
      </c>
      <c r="D9" s="40" t="b">
        <v>1</v>
      </c>
      <c r="E9" s="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1" customFormat="1" x14ac:dyDescent="0.2">
      <c r="B10" s="42"/>
      <c r="C10" s="43"/>
      <c r="D10" s="43"/>
      <c r="E10" s="44"/>
    </row>
    <row r="11" spans="1:33" s="1" customFormat="1" x14ac:dyDescent="0.2"/>
    <row r="12" spans="1:33" s="1" customFormat="1" ht="15.75" x14ac:dyDescent="0.25">
      <c r="B12" s="47" t="s">
        <v>36</v>
      </c>
      <c r="C12" s="48"/>
      <c r="D12" s="48"/>
      <c r="E12" s="49"/>
    </row>
    <row r="13" spans="1:33" customFormat="1" x14ac:dyDescent="0.2">
      <c r="A13" s="1"/>
      <c r="B13" s="2"/>
      <c r="C13" s="3"/>
      <c r="D13" s="3"/>
      <c r="E13" s="4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customFormat="1" x14ac:dyDescent="0.2">
      <c r="A14" s="1"/>
      <c r="B14" s="2"/>
      <c r="C14" s="11" t="s">
        <v>39</v>
      </c>
      <c r="D14" s="12" t="s">
        <v>40</v>
      </c>
      <c r="E14" s="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customFormat="1" x14ac:dyDescent="0.2">
      <c r="A15" s="1"/>
      <c r="B15" s="2"/>
      <c r="C15" s="11" t="s">
        <v>20</v>
      </c>
      <c r="D15" s="12" t="s">
        <v>37</v>
      </c>
      <c r="E15" s="4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s="1" customFormat="1" x14ac:dyDescent="0.2">
      <c r="B16" s="2"/>
      <c r="C16" s="11" t="s">
        <v>6</v>
      </c>
      <c r="D16" s="12" t="str">
        <f>_xll.qlIndexFixingCalendar(Underlying,Trigger)</f>
        <v>TARGET</v>
      </c>
      <c r="E16" s="5"/>
    </row>
    <row r="17" spans="1:33" s="1" customFormat="1" x14ac:dyDescent="0.2">
      <c r="B17" s="2"/>
      <c r="C17" s="11" t="s">
        <v>7</v>
      </c>
      <c r="D17" s="12">
        <v>2</v>
      </c>
      <c r="E17" s="5"/>
    </row>
    <row r="18" spans="1:33" s="1" customFormat="1" x14ac:dyDescent="0.2">
      <c r="B18" s="2"/>
      <c r="C18" s="11" t="s">
        <v>5</v>
      </c>
      <c r="D18" s="12" t="str">
        <f>_xll.qlSwapIndexFixedLegBDC(Underlying,Trigger)</f>
        <v>Modified Following</v>
      </c>
      <c r="E18" s="5"/>
    </row>
    <row r="19" spans="1:33" s="1" customFormat="1" x14ac:dyDescent="0.2">
      <c r="B19" s="2"/>
      <c r="C19" s="11" t="s">
        <v>4</v>
      </c>
      <c r="D19" s="12"/>
      <c r="E19" s="5"/>
    </row>
    <row r="20" spans="1:33" customFormat="1" x14ac:dyDescent="0.2">
      <c r="A20" s="1"/>
      <c r="B20" s="2"/>
      <c r="C20" s="11" t="s">
        <v>29</v>
      </c>
      <c r="D20" s="12" t="s">
        <v>35</v>
      </c>
      <c r="E20" s="5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customFormat="1" x14ac:dyDescent="0.2">
      <c r="A21" s="1"/>
      <c r="B21" s="6"/>
      <c r="C21" s="7"/>
      <c r="D21" s="7"/>
      <c r="E21" s="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s="1" customFormat="1" x14ac:dyDescent="0.2"/>
    <row r="23" spans="1:33" s="1" customFormat="1" x14ac:dyDescent="0.2"/>
    <row r="24" spans="1:33" s="1" customFormat="1" x14ac:dyDescent="0.2"/>
    <row r="25" spans="1:33" s="1" customFormat="1" x14ac:dyDescent="0.2"/>
    <row r="26" spans="1:33" s="1" customFormat="1" x14ac:dyDescent="0.2"/>
    <row r="27" spans="1:33" s="1" customFormat="1" x14ac:dyDescent="0.2"/>
    <row r="28" spans="1:33" s="1" customFormat="1" x14ac:dyDescent="0.2"/>
    <row r="29" spans="1:33" s="1" customFormat="1" x14ac:dyDescent="0.2"/>
    <row r="30" spans="1:33" s="1" customFormat="1" x14ac:dyDescent="0.2"/>
    <row r="31" spans="1:33" s="1" customFormat="1" x14ac:dyDescent="0.2"/>
    <row r="32" spans="1:33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  <row r="42" s="1" customFormat="1" x14ac:dyDescent="0.2"/>
    <row r="43" s="1" customFormat="1" x14ac:dyDescent="0.2"/>
    <row r="44" s="1" customFormat="1" x14ac:dyDescent="0.2"/>
    <row r="45" s="1" customFormat="1" x14ac:dyDescent="0.2"/>
    <row r="46" s="1" customFormat="1" x14ac:dyDescent="0.2"/>
    <row r="47" s="1" customFormat="1" x14ac:dyDescent="0.2"/>
    <row r="48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  <row r="58" s="1" customFormat="1" x14ac:dyDescent="0.2"/>
    <row r="59" s="1" customFormat="1" x14ac:dyDescent="0.2"/>
    <row r="60" s="1" customFormat="1" x14ac:dyDescent="0.2"/>
    <row r="61" s="1" customFormat="1" x14ac:dyDescent="0.2"/>
    <row r="62" s="1" customFormat="1" x14ac:dyDescent="0.2"/>
    <row r="63" s="1" customFormat="1" x14ac:dyDescent="0.2"/>
    <row r="64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</sheetData>
  <mergeCells count="2">
    <mergeCell ref="B2:E2"/>
    <mergeCell ref="B12:E12"/>
  </mergeCells>
  <phoneticPr fontId="2" type="noConversion"/>
  <dataValidations disablePrompts="1" count="2">
    <dataValidation type="list" allowBlank="1" showInputMessage="1" showErrorMessage="1" sqref="D19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D14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60"/>
  <sheetViews>
    <sheetView workbookViewId="0">
      <selection activeCell="C55" sqref="C55"/>
    </sheetView>
  </sheetViews>
  <sheetFormatPr defaultRowHeight="10.5" x14ac:dyDescent="0.15"/>
  <cols>
    <col min="1" max="1" width="4.7109375" style="28" customWidth="1"/>
    <col min="2" max="2" width="7" style="28" bestFit="1" customWidth="1"/>
    <col min="3" max="3" width="6" style="28" bestFit="1" customWidth="1"/>
    <col min="4" max="4" width="42.42578125" style="28" bestFit="1" customWidth="1"/>
    <col min="5" max="7" width="33.85546875" style="28" bestFit="1" customWidth="1"/>
    <col min="8" max="12" width="29.28515625" style="28" bestFit="1" customWidth="1"/>
    <col min="13" max="17" width="34.7109375" style="28" bestFit="1" customWidth="1"/>
    <col min="18" max="16384" width="9.140625" style="28"/>
  </cols>
  <sheetData>
    <row r="1" spans="1:18" ht="11.25" thickBot="1" x14ac:dyDescent="0.2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11.25" thickBot="1" x14ac:dyDescent="0.2">
      <c r="A2" s="27"/>
      <c r="B2" s="34" t="s">
        <v>30</v>
      </c>
      <c r="C2" s="34" t="s">
        <v>21</v>
      </c>
      <c r="D2" s="13" t="s">
        <v>27</v>
      </c>
      <c r="E2" s="14" t="s">
        <v>28</v>
      </c>
      <c r="F2" s="14" t="s">
        <v>8</v>
      </c>
      <c r="G2" s="14" t="s">
        <v>9</v>
      </c>
      <c r="H2" s="14" t="s">
        <v>10</v>
      </c>
      <c r="I2" s="14" t="s">
        <v>15</v>
      </c>
      <c r="J2" s="14" t="s">
        <v>2</v>
      </c>
      <c r="K2" s="14" t="s">
        <v>16</v>
      </c>
      <c r="L2" s="14" t="s">
        <v>17</v>
      </c>
      <c r="M2" s="14" t="s">
        <v>3</v>
      </c>
      <c r="N2" s="14" t="s">
        <v>11</v>
      </c>
      <c r="O2" s="14" t="s">
        <v>12</v>
      </c>
      <c r="P2" s="14" t="s">
        <v>13</v>
      </c>
      <c r="Q2" s="15" t="s">
        <v>14</v>
      </c>
      <c r="R2" s="27"/>
    </row>
    <row r="3" spans="1:18" x14ac:dyDescent="0.15">
      <c r="A3" s="27"/>
      <c r="B3" s="35" t="b">
        <v>0</v>
      </c>
      <c r="C3" s="16" t="s">
        <v>23</v>
      </c>
      <c r="D3" s="17" t="str">
        <f t="shared" ref="D3:Q12" si="0">Currency&amp;$C3&amp;"x"&amp;D$2&amp;"_"&amp;$C$2&amp;"_Quote"</f>
        <v>EUR1Mx1Y_ICAP_Quote</v>
      </c>
      <c r="E3" s="18" t="str">
        <f t="shared" si="0"/>
        <v>EUR1Mx2Y_ICAP_Quote</v>
      </c>
      <c r="F3" s="18" t="str">
        <f t="shared" si="0"/>
        <v>EUR1Mx3Y_ICAP_Quote</v>
      </c>
      <c r="G3" s="18" t="str">
        <f t="shared" si="0"/>
        <v>EUR1Mx4Y_ICAP_Quote</v>
      </c>
      <c r="H3" s="18" t="str">
        <f t="shared" si="0"/>
        <v>EUR1Mx5Y_ICAP_Quote</v>
      </c>
      <c r="I3" s="18" t="str">
        <f t="shared" si="0"/>
        <v>EUR1Mx6Y_ICAP_Quote</v>
      </c>
      <c r="J3" s="18" t="str">
        <f t="shared" si="0"/>
        <v>EUR1Mx7Y_ICAP_Quote</v>
      </c>
      <c r="K3" s="18" t="str">
        <f t="shared" si="0"/>
        <v>EUR1Mx8Y_ICAP_Quote</v>
      </c>
      <c r="L3" s="18" t="str">
        <f t="shared" si="0"/>
        <v>EUR1Mx9Y_ICAP_Quote</v>
      </c>
      <c r="M3" s="18" t="str">
        <f t="shared" si="0"/>
        <v>EUR1Mx10Y_ICAP_Quote</v>
      </c>
      <c r="N3" s="18" t="str">
        <f t="shared" si="0"/>
        <v>EUR1Mx15Y_ICAP_Quote</v>
      </c>
      <c r="O3" s="18" t="str">
        <f t="shared" si="0"/>
        <v>EUR1Mx20Y_ICAP_Quote</v>
      </c>
      <c r="P3" s="18" t="str">
        <f t="shared" si="0"/>
        <v>EUR1Mx25Y_ICAP_Quote</v>
      </c>
      <c r="Q3" s="19" t="str">
        <f t="shared" si="0"/>
        <v>EUR1Mx30Y_ICAP_Quote</v>
      </c>
      <c r="R3" s="27"/>
    </row>
    <row r="4" spans="1:18" x14ac:dyDescent="0.15">
      <c r="A4" s="27"/>
      <c r="B4" s="36" t="b">
        <v>0</v>
      </c>
      <c r="C4" s="16" t="s">
        <v>24</v>
      </c>
      <c r="D4" s="20" t="str">
        <f t="shared" si="0"/>
        <v>EUR2Mx1Y_ICAP_Quote</v>
      </c>
      <c r="E4" s="21" t="str">
        <f t="shared" si="0"/>
        <v>EUR2Mx2Y_ICAP_Quote</v>
      </c>
      <c r="F4" s="21" t="str">
        <f t="shared" si="0"/>
        <v>EUR2Mx3Y_ICAP_Quote</v>
      </c>
      <c r="G4" s="21" t="str">
        <f t="shared" si="0"/>
        <v>EUR2Mx4Y_ICAP_Quote</v>
      </c>
      <c r="H4" s="21" t="str">
        <f t="shared" si="0"/>
        <v>EUR2Mx5Y_ICAP_Quote</v>
      </c>
      <c r="I4" s="21" t="str">
        <f t="shared" si="0"/>
        <v>EUR2Mx6Y_ICAP_Quote</v>
      </c>
      <c r="J4" s="21" t="str">
        <f t="shared" si="0"/>
        <v>EUR2Mx7Y_ICAP_Quote</v>
      </c>
      <c r="K4" s="21" t="str">
        <f t="shared" si="0"/>
        <v>EUR2Mx8Y_ICAP_Quote</v>
      </c>
      <c r="L4" s="21" t="str">
        <f t="shared" si="0"/>
        <v>EUR2Mx9Y_ICAP_Quote</v>
      </c>
      <c r="M4" s="21" t="str">
        <f t="shared" si="0"/>
        <v>EUR2Mx10Y_ICAP_Quote</v>
      </c>
      <c r="N4" s="21" t="str">
        <f t="shared" si="0"/>
        <v>EUR2Mx15Y_ICAP_Quote</v>
      </c>
      <c r="O4" s="21" t="str">
        <f t="shared" si="0"/>
        <v>EUR2Mx20Y_ICAP_Quote</v>
      </c>
      <c r="P4" s="21" t="str">
        <f t="shared" si="0"/>
        <v>EUR2Mx25Y_ICAP_Quote</v>
      </c>
      <c r="Q4" s="22" t="str">
        <f t="shared" si="0"/>
        <v>EUR2Mx30Y_ICAP_Quote</v>
      </c>
      <c r="R4" s="27"/>
    </row>
    <row r="5" spans="1:18" x14ac:dyDescent="0.15">
      <c r="A5" s="27"/>
      <c r="B5" s="36" t="b">
        <v>0</v>
      </c>
      <c r="C5" s="16" t="s">
        <v>25</v>
      </c>
      <c r="D5" s="20" t="str">
        <f t="shared" si="0"/>
        <v>EUR3Mx1Y_ICAP_Quote</v>
      </c>
      <c r="E5" s="21" t="str">
        <f t="shared" si="0"/>
        <v>EUR3Mx2Y_ICAP_Quote</v>
      </c>
      <c r="F5" s="21" t="str">
        <f t="shared" si="0"/>
        <v>EUR3Mx3Y_ICAP_Quote</v>
      </c>
      <c r="G5" s="21" t="str">
        <f t="shared" si="0"/>
        <v>EUR3Mx4Y_ICAP_Quote</v>
      </c>
      <c r="H5" s="21" t="str">
        <f t="shared" si="0"/>
        <v>EUR3Mx5Y_ICAP_Quote</v>
      </c>
      <c r="I5" s="21" t="str">
        <f t="shared" si="0"/>
        <v>EUR3Mx6Y_ICAP_Quote</v>
      </c>
      <c r="J5" s="21" t="str">
        <f t="shared" si="0"/>
        <v>EUR3Mx7Y_ICAP_Quote</v>
      </c>
      <c r="K5" s="21" t="str">
        <f t="shared" si="0"/>
        <v>EUR3Mx8Y_ICAP_Quote</v>
      </c>
      <c r="L5" s="21" t="str">
        <f t="shared" si="0"/>
        <v>EUR3Mx9Y_ICAP_Quote</v>
      </c>
      <c r="M5" s="21" t="str">
        <f t="shared" si="0"/>
        <v>EUR3Mx10Y_ICAP_Quote</v>
      </c>
      <c r="N5" s="21" t="str">
        <f t="shared" si="0"/>
        <v>EUR3Mx15Y_ICAP_Quote</v>
      </c>
      <c r="O5" s="21" t="str">
        <f t="shared" si="0"/>
        <v>EUR3Mx20Y_ICAP_Quote</v>
      </c>
      <c r="P5" s="21" t="str">
        <f t="shared" si="0"/>
        <v>EUR3Mx25Y_ICAP_Quote</v>
      </c>
      <c r="Q5" s="22" t="str">
        <f t="shared" si="0"/>
        <v>EUR3Mx30Y_ICAP_Quote</v>
      </c>
      <c r="R5" s="27"/>
    </row>
    <row r="6" spans="1:18" x14ac:dyDescent="0.15">
      <c r="A6" s="27"/>
      <c r="B6" s="36" t="b">
        <v>1</v>
      </c>
      <c r="C6" s="16" t="s">
        <v>1</v>
      </c>
      <c r="D6" s="20" t="str">
        <f t="shared" si="0"/>
        <v>EUR6Mx1Y_ICAP_Quote</v>
      </c>
      <c r="E6" s="21" t="str">
        <f t="shared" si="0"/>
        <v>EUR6Mx2Y_ICAP_Quote</v>
      </c>
      <c r="F6" s="21" t="str">
        <f t="shared" si="0"/>
        <v>EUR6Mx3Y_ICAP_Quote</v>
      </c>
      <c r="G6" s="21" t="str">
        <f t="shared" si="0"/>
        <v>EUR6Mx4Y_ICAP_Quote</v>
      </c>
      <c r="H6" s="21" t="str">
        <f t="shared" si="0"/>
        <v>EUR6Mx5Y_ICAP_Quote</v>
      </c>
      <c r="I6" s="21" t="str">
        <f t="shared" si="0"/>
        <v>EUR6Mx6Y_ICAP_Quote</v>
      </c>
      <c r="J6" s="21" t="str">
        <f t="shared" si="0"/>
        <v>EUR6Mx7Y_ICAP_Quote</v>
      </c>
      <c r="K6" s="21" t="str">
        <f t="shared" si="0"/>
        <v>EUR6Mx8Y_ICAP_Quote</v>
      </c>
      <c r="L6" s="21" t="str">
        <f t="shared" si="0"/>
        <v>EUR6Mx9Y_ICAP_Quote</v>
      </c>
      <c r="M6" s="21" t="str">
        <f t="shared" si="0"/>
        <v>EUR6Mx10Y_ICAP_Quote</v>
      </c>
      <c r="N6" s="21" t="str">
        <f t="shared" si="0"/>
        <v>EUR6Mx15Y_ICAP_Quote</v>
      </c>
      <c r="O6" s="21" t="str">
        <f t="shared" si="0"/>
        <v>EUR6Mx20Y_ICAP_Quote</v>
      </c>
      <c r="P6" s="21" t="str">
        <f t="shared" si="0"/>
        <v>EUR6Mx25Y_ICAP_Quote</v>
      </c>
      <c r="Q6" s="22" t="str">
        <f t="shared" si="0"/>
        <v>EUR6Mx30Y_ICAP_Quote</v>
      </c>
      <c r="R6" s="27"/>
    </row>
    <row r="7" spans="1:18" x14ac:dyDescent="0.15">
      <c r="A7" s="27"/>
      <c r="B7" s="36" t="b">
        <v>1</v>
      </c>
      <c r="C7" s="16" t="s">
        <v>26</v>
      </c>
      <c r="D7" s="20" t="str">
        <f t="shared" si="0"/>
        <v>EUR9Mx1Y_ICAP_Quote</v>
      </c>
      <c r="E7" s="21" t="str">
        <f t="shared" si="0"/>
        <v>EUR9Mx2Y_ICAP_Quote</v>
      </c>
      <c r="F7" s="21" t="str">
        <f t="shared" si="0"/>
        <v>EUR9Mx3Y_ICAP_Quote</v>
      </c>
      <c r="G7" s="21" t="str">
        <f t="shared" si="0"/>
        <v>EUR9Mx4Y_ICAP_Quote</v>
      </c>
      <c r="H7" s="21" t="str">
        <f t="shared" si="0"/>
        <v>EUR9Mx5Y_ICAP_Quote</v>
      </c>
      <c r="I7" s="21" t="str">
        <f t="shared" si="0"/>
        <v>EUR9Mx6Y_ICAP_Quote</v>
      </c>
      <c r="J7" s="21" t="str">
        <f t="shared" si="0"/>
        <v>EUR9Mx7Y_ICAP_Quote</v>
      </c>
      <c r="K7" s="21" t="str">
        <f t="shared" si="0"/>
        <v>EUR9Mx8Y_ICAP_Quote</v>
      </c>
      <c r="L7" s="21" t="str">
        <f t="shared" si="0"/>
        <v>EUR9Mx9Y_ICAP_Quote</v>
      </c>
      <c r="M7" s="21" t="str">
        <f t="shared" si="0"/>
        <v>EUR9Mx10Y_ICAP_Quote</v>
      </c>
      <c r="N7" s="21" t="str">
        <f t="shared" si="0"/>
        <v>EUR9Mx15Y_ICAP_Quote</v>
      </c>
      <c r="O7" s="21" t="str">
        <f t="shared" si="0"/>
        <v>EUR9Mx20Y_ICAP_Quote</v>
      </c>
      <c r="P7" s="21" t="str">
        <f t="shared" si="0"/>
        <v>EUR9Mx25Y_ICAP_Quote</v>
      </c>
      <c r="Q7" s="22" t="str">
        <f t="shared" si="0"/>
        <v>EUR9Mx30Y_ICAP_Quote</v>
      </c>
      <c r="R7" s="27"/>
    </row>
    <row r="8" spans="1:18" x14ac:dyDescent="0.15">
      <c r="A8" s="27"/>
      <c r="B8" s="36" t="b">
        <v>1</v>
      </c>
      <c r="C8" s="16" t="s">
        <v>27</v>
      </c>
      <c r="D8" s="20" t="str">
        <f t="shared" si="0"/>
        <v>EUR1Yx1Y_ICAP_Quote</v>
      </c>
      <c r="E8" s="21" t="str">
        <f t="shared" si="0"/>
        <v>EUR1Yx2Y_ICAP_Quote</v>
      </c>
      <c r="F8" s="21" t="str">
        <f t="shared" si="0"/>
        <v>EUR1Yx3Y_ICAP_Quote</v>
      </c>
      <c r="G8" s="21" t="str">
        <f t="shared" si="0"/>
        <v>EUR1Yx4Y_ICAP_Quote</v>
      </c>
      <c r="H8" s="21" t="str">
        <f t="shared" si="0"/>
        <v>EUR1Yx5Y_ICAP_Quote</v>
      </c>
      <c r="I8" s="21" t="str">
        <f t="shared" si="0"/>
        <v>EUR1Yx6Y_ICAP_Quote</v>
      </c>
      <c r="J8" s="21" t="str">
        <f t="shared" si="0"/>
        <v>EUR1Yx7Y_ICAP_Quote</v>
      </c>
      <c r="K8" s="21" t="str">
        <f t="shared" si="0"/>
        <v>EUR1Yx8Y_ICAP_Quote</v>
      </c>
      <c r="L8" s="21" t="str">
        <f t="shared" si="0"/>
        <v>EUR1Yx9Y_ICAP_Quote</v>
      </c>
      <c r="M8" s="21" t="str">
        <f t="shared" si="0"/>
        <v>EUR1Yx10Y_ICAP_Quote</v>
      </c>
      <c r="N8" s="21" t="str">
        <f t="shared" si="0"/>
        <v>EUR1Yx15Y_ICAP_Quote</v>
      </c>
      <c r="O8" s="21" t="str">
        <f t="shared" si="0"/>
        <v>EUR1Yx20Y_ICAP_Quote</v>
      </c>
      <c r="P8" s="21" t="str">
        <f t="shared" si="0"/>
        <v>EUR1Yx25Y_ICAP_Quote</v>
      </c>
      <c r="Q8" s="22" t="str">
        <f t="shared" si="0"/>
        <v>EUR1Yx30Y_ICAP_Quote</v>
      </c>
      <c r="R8" s="27"/>
    </row>
    <row r="9" spans="1:18" x14ac:dyDescent="0.15">
      <c r="A9" s="27"/>
      <c r="B9" s="36" t="b">
        <v>1</v>
      </c>
      <c r="C9" s="16" t="s">
        <v>38</v>
      </c>
      <c r="D9" s="20" t="str">
        <f t="shared" si="0"/>
        <v>EUR18Mx1Y_ICAP_Quote</v>
      </c>
      <c r="E9" s="21" t="str">
        <f t="shared" si="0"/>
        <v>EUR18Mx2Y_ICAP_Quote</v>
      </c>
      <c r="F9" s="21" t="str">
        <f t="shared" si="0"/>
        <v>EUR18Mx3Y_ICAP_Quote</v>
      </c>
      <c r="G9" s="21" t="str">
        <f t="shared" si="0"/>
        <v>EUR18Mx4Y_ICAP_Quote</v>
      </c>
      <c r="H9" s="21" t="str">
        <f t="shared" si="0"/>
        <v>EUR18Mx5Y_ICAP_Quote</v>
      </c>
      <c r="I9" s="21" t="str">
        <f t="shared" si="0"/>
        <v>EUR18Mx6Y_ICAP_Quote</v>
      </c>
      <c r="J9" s="21" t="str">
        <f t="shared" si="0"/>
        <v>EUR18Mx7Y_ICAP_Quote</v>
      </c>
      <c r="K9" s="21" t="str">
        <f t="shared" si="0"/>
        <v>EUR18Mx8Y_ICAP_Quote</v>
      </c>
      <c r="L9" s="21" t="str">
        <f t="shared" si="0"/>
        <v>EUR18Mx9Y_ICAP_Quote</v>
      </c>
      <c r="M9" s="21" t="str">
        <f t="shared" si="0"/>
        <v>EUR18Mx10Y_ICAP_Quote</v>
      </c>
      <c r="N9" s="21" t="str">
        <f t="shared" si="0"/>
        <v>EUR18Mx15Y_ICAP_Quote</v>
      </c>
      <c r="O9" s="21" t="str">
        <f t="shared" si="0"/>
        <v>EUR18Mx20Y_ICAP_Quote</v>
      </c>
      <c r="P9" s="21" t="str">
        <f t="shared" si="0"/>
        <v>EUR18Mx25Y_ICAP_Quote</v>
      </c>
      <c r="Q9" s="22" t="str">
        <f t="shared" si="0"/>
        <v>EUR18Mx30Y_ICAP_Quote</v>
      </c>
      <c r="R9" s="27"/>
    </row>
    <row r="10" spans="1:18" x14ac:dyDescent="0.15">
      <c r="A10" s="27"/>
      <c r="B10" s="36" t="b">
        <v>1</v>
      </c>
      <c r="C10" s="16" t="s">
        <v>28</v>
      </c>
      <c r="D10" s="20" t="str">
        <f t="shared" si="0"/>
        <v>EUR2Yx1Y_ICAP_Quote</v>
      </c>
      <c r="E10" s="21" t="str">
        <f t="shared" si="0"/>
        <v>EUR2Yx2Y_ICAP_Quote</v>
      </c>
      <c r="F10" s="21" t="str">
        <f t="shared" si="0"/>
        <v>EUR2Yx3Y_ICAP_Quote</v>
      </c>
      <c r="G10" s="21" t="str">
        <f t="shared" si="0"/>
        <v>EUR2Yx4Y_ICAP_Quote</v>
      </c>
      <c r="H10" s="21" t="str">
        <f t="shared" si="0"/>
        <v>EUR2Yx5Y_ICAP_Quote</v>
      </c>
      <c r="I10" s="21" t="str">
        <f t="shared" si="0"/>
        <v>EUR2Yx6Y_ICAP_Quote</v>
      </c>
      <c r="J10" s="21" t="str">
        <f t="shared" si="0"/>
        <v>EUR2Yx7Y_ICAP_Quote</v>
      </c>
      <c r="K10" s="21" t="str">
        <f t="shared" si="0"/>
        <v>EUR2Yx8Y_ICAP_Quote</v>
      </c>
      <c r="L10" s="21" t="str">
        <f t="shared" si="0"/>
        <v>EUR2Yx9Y_ICAP_Quote</v>
      </c>
      <c r="M10" s="21" t="str">
        <f t="shared" si="0"/>
        <v>EUR2Yx10Y_ICAP_Quote</v>
      </c>
      <c r="N10" s="21" t="str">
        <f t="shared" si="0"/>
        <v>EUR2Yx15Y_ICAP_Quote</v>
      </c>
      <c r="O10" s="21" t="str">
        <f t="shared" si="0"/>
        <v>EUR2Yx20Y_ICAP_Quote</v>
      </c>
      <c r="P10" s="21" t="str">
        <f t="shared" si="0"/>
        <v>EUR2Yx25Y_ICAP_Quote</v>
      </c>
      <c r="Q10" s="22" t="str">
        <f t="shared" si="0"/>
        <v>EUR2Yx30Y_ICAP_Quote</v>
      </c>
      <c r="R10" s="27"/>
    </row>
    <row r="11" spans="1:18" x14ac:dyDescent="0.15">
      <c r="A11" s="27"/>
      <c r="B11" s="36" t="b">
        <v>1</v>
      </c>
      <c r="C11" s="16" t="s">
        <v>8</v>
      </c>
      <c r="D11" s="20" t="str">
        <f t="shared" si="0"/>
        <v>EUR3Yx1Y_ICAP_Quote</v>
      </c>
      <c r="E11" s="21" t="str">
        <f t="shared" si="0"/>
        <v>EUR3Yx2Y_ICAP_Quote</v>
      </c>
      <c r="F11" s="21" t="str">
        <f t="shared" si="0"/>
        <v>EUR3Yx3Y_ICAP_Quote</v>
      </c>
      <c r="G11" s="21" t="str">
        <f t="shared" si="0"/>
        <v>EUR3Yx4Y_ICAP_Quote</v>
      </c>
      <c r="H11" s="21" t="str">
        <f t="shared" si="0"/>
        <v>EUR3Yx5Y_ICAP_Quote</v>
      </c>
      <c r="I11" s="21" t="str">
        <f t="shared" si="0"/>
        <v>EUR3Yx6Y_ICAP_Quote</v>
      </c>
      <c r="J11" s="21" t="str">
        <f t="shared" si="0"/>
        <v>EUR3Yx7Y_ICAP_Quote</v>
      </c>
      <c r="K11" s="21" t="str">
        <f t="shared" si="0"/>
        <v>EUR3Yx8Y_ICAP_Quote</v>
      </c>
      <c r="L11" s="21" t="str">
        <f t="shared" si="0"/>
        <v>EUR3Yx9Y_ICAP_Quote</v>
      </c>
      <c r="M11" s="21" t="str">
        <f t="shared" si="0"/>
        <v>EUR3Yx10Y_ICAP_Quote</v>
      </c>
      <c r="N11" s="21" t="str">
        <f t="shared" si="0"/>
        <v>EUR3Yx15Y_ICAP_Quote</v>
      </c>
      <c r="O11" s="21" t="str">
        <f t="shared" si="0"/>
        <v>EUR3Yx20Y_ICAP_Quote</v>
      </c>
      <c r="P11" s="21" t="str">
        <f t="shared" si="0"/>
        <v>EUR3Yx25Y_ICAP_Quote</v>
      </c>
      <c r="Q11" s="22" t="str">
        <f t="shared" si="0"/>
        <v>EUR3Yx30Y_ICAP_Quote</v>
      </c>
      <c r="R11" s="27"/>
    </row>
    <row r="12" spans="1:18" x14ac:dyDescent="0.15">
      <c r="A12" s="27"/>
      <c r="B12" s="36" t="b">
        <v>1</v>
      </c>
      <c r="C12" s="16" t="s">
        <v>9</v>
      </c>
      <c r="D12" s="20" t="str">
        <f t="shared" si="0"/>
        <v>EUR4Yx1Y_ICAP_Quote</v>
      </c>
      <c r="E12" s="21" t="str">
        <f t="shared" si="0"/>
        <v>EUR4Yx2Y_ICAP_Quote</v>
      </c>
      <c r="F12" s="21" t="str">
        <f t="shared" si="0"/>
        <v>EUR4Yx3Y_ICAP_Quote</v>
      </c>
      <c r="G12" s="21" t="str">
        <f t="shared" si="0"/>
        <v>EUR4Yx4Y_ICAP_Quote</v>
      </c>
      <c r="H12" s="21" t="str">
        <f t="shared" si="0"/>
        <v>EUR4Yx5Y_ICAP_Quote</v>
      </c>
      <c r="I12" s="21" t="str">
        <f t="shared" si="0"/>
        <v>EUR4Yx6Y_ICAP_Quote</v>
      </c>
      <c r="J12" s="21" t="str">
        <f t="shared" si="0"/>
        <v>EUR4Yx7Y_ICAP_Quote</v>
      </c>
      <c r="K12" s="21" t="str">
        <f t="shared" si="0"/>
        <v>EUR4Yx8Y_ICAP_Quote</v>
      </c>
      <c r="L12" s="21" t="str">
        <f t="shared" si="0"/>
        <v>EUR4Yx9Y_ICAP_Quote</v>
      </c>
      <c r="M12" s="21" t="str">
        <f t="shared" si="0"/>
        <v>EUR4Yx10Y_ICAP_Quote</v>
      </c>
      <c r="N12" s="21" t="str">
        <f t="shared" si="0"/>
        <v>EUR4Yx15Y_ICAP_Quote</v>
      </c>
      <c r="O12" s="21" t="str">
        <f t="shared" si="0"/>
        <v>EUR4Yx20Y_ICAP_Quote</v>
      </c>
      <c r="P12" s="21" t="str">
        <f t="shared" si="0"/>
        <v>EUR4Yx25Y_ICAP_Quote</v>
      </c>
      <c r="Q12" s="22" t="str">
        <f t="shared" si="0"/>
        <v>EUR4Yx30Y_ICAP_Quote</v>
      </c>
      <c r="R12" s="27"/>
    </row>
    <row r="13" spans="1:18" x14ac:dyDescent="0.15">
      <c r="A13" s="27"/>
      <c r="B13" s="36" t="b">
        <v>1</v>
      </c>
      <c r="C13" s="16" t="s">
        <v>10</v>
      </c>
      <c r="D13" s="20" t="str">
        <f t="shared" ref="D13:Q21" si="1">Currency&amp;$C13&amp;"x"&amp;D$2&amp;"_"&amp;$C$2&amp;"_Quote"</f>
        <v>EUR5Yx1Y_ICAP_Quote</v>
      </c>
      <c r="E13" s="21" t="str">
        <f t="shared" si="1"/>
        <v>EUR5Yx2Y_ICAP_Quote</v>
      </c>
      <c r="F13" s="21" t="str">
        <f t="shared" si="1"/>
        <v>EUR5Yx3Y_ICAP_Quote</v>
      </c>
      <c r="G13" s="21" t="str">
        <f t="shared" si="1"/>
        <v>EUR5Yx4Y_ICAP_Quote</v>
      </c>
      <c r="H13" s="21" t="str">
        <f t="shared" si="1"/>
        <v>EUR5Yx5Y_ICAP_Quote</v>
      </c>
      <c r="I13" s="21" t="str">
        <f t="shared" si="1"/>
        <v>EUR5Yx6Y_ICAP_Quote</v>
      </c>
      <c r="J13" s="21" t="str">
        <f t="shared" si="1"/>
        <v>EUR5Yx7Y_ICAP_Quote</v>
      </c>
      <c r="K13" s="21" t="str">
        <f t="shared" si="1"/>
        <v>EUR5Yx8Y_ICAP_Quote</v>
      </c>
      <c r="L13" s="21" t="str">
        <f t="shared" si="1"/>
        <v>EUR5Yx9Y_ICAP_Quote</v>
      </c>
      <c r="M13" s="21" t="str">
        <f t="shared" si="1"/>
        <v>EUR5Yx10Y_ICAP_Quote</v>
      </c>
      <c r="N13" s="21" t="str">
        <f t="shared" si="1"/>
        <v>EUR5Yx15Y_ICAP_Quote</v>
      </c>
      <c r="O13" s="21" t="str">
        <f t="shared" si="1"/>
        <v>EUR5Yx20Y_ICAP_Quote</v>
      </c>
      <c r="P13" s="21" t="str">
        <f t="shared" si="1"/>
        <v>EUR5Yx25Y_ICAP_Quote</v>
      </c>
      <c r="Q13" s="22" t="str">
        <f t="shared" si="1"/>
        <v>EUR5Yx30Y_ICAP_Quote</v>
      </c>
      <c r="R13" s="27"/>
    </row>
    <row r="14" spans="1:18" x14ac:dyDescent="0.15">
      <c r="A14" s="27"/>
      <c r="B14" s="36" t="b">
        <v>1</v>
      </c>
      <c r="C14" s="16" t="s">
        <v>15</v>
      </c>
      <c r="D14" s="20" t="str">
        <f t="shared" si="1"/>
        <v>EUR6Yx1Y_ICAP_Quote</v>
      </c>
      <c r="E14" s="21" t="str">
        <f t="shared" si="1"/>
        <v>EUR6Yx2Y_ICAP_Quote</v>
      </c>
      <c r="F14" s="21" t="str">
        <f t="shared" si="1"/>
        <v>EUR6Yx3Y_ICAP_Quote</v>
      </c>
      <c r="G14" s="21" t="str">
        <f t="shared" si="1"/>
        <v>EUR6Yx4Y_ICAP_Quote</v>
      </c>
      <c r="H14" s="21" t="str">
        <f t="shared" si="1"/>
        <v>EUR6Yx5Y_ICAP_Quote</v>
      </c>
      <c r="I14" s="21" t="str">
        <f t="shared" si="1"/>
        <v>EUR6Yx6Y_ICAP_Quote</v>
      </c>
      <c r="J14" s="21" t="str">
        <f t="shared" si="1"/>
        <v>EUR6Yx7Y_ICAP_Quote</v>
      </c>
      <c r="K14" s="21" t="str">
        <f t="shared" si="1"/>
        <v>EUR6Yx8Y_ICAP_Quote</v>
      </c>
      <c r="L14" s="21" t="str">
        <f t="shared" si="1"/>
        <v>EUR6Yx9Y_ICAP_Quote</v>
      </c>
      <c r="M14" s="21" t="str">
        <f t="shared" si="1"/>
        <v>EUR6Yx10Y_ICAP_Quote</v>
      </c>
      <c r="N14" s="21" t="str">
        <f t="shared" si="1"/>
        <v>EUR6Yx15Y_ICAP_Quote</v>
      </c>
      <c r="O14" s="21" t="str">
        <f t="shared" si="1"/>
        <v>EUR6Yx20Y_ICAP_Quote</v>
      </c>
      <c r="P14" s="21" t="str">
        <f t="shared" si="1"/>
        <v>EUR6Yx25Y_ICAP_Quote</v>
      </c>
      <c r="Q14" s="22" t="str">
        <f t="shared" si="1"/>
        <v>EUR6Yx30Y_ICAP_Quote</v>
      </c>
      <c r="R14" s="27"/>
    </row>
    <row r="15" spans="1:18" x14ac:dyDescent="0.15">
      <c r="A15" s="27"/>
      <c r="B15" s="45" t="b">
        <v>1</v>
      </c>
      <c r="C15" s="46" t="s">
        <v>2</v>
      </c>
      <c r="D15" s="20" t="str">
        <f t="shared" si="1"/>
        <v>EUR7Yx1Y_ICAP_Quote</v>
      </c>
      <c r="E15" s="21" t="str">
        <f t="shared" si="1"/>
        <v>EUR7Yx2Y_ICAP_Quote</v>
      </c>
      <c r="F15" s="21" t="str">
        <f t="shared" si="1"/>
        <v>EUR7Yx3Y_ICAP_Quote</v>
      </c>
      <c r="G15" s="21" t="str">
        <f t="shared" si="1"/>
        <v>EUR7Yx4Y_ICAP_Quote</v>
      </c>
      <c r="H15" s="21" t="str">
        <f t="shared" si="1"/>
        <v>EUR7Yx5Y_ICAP_Quote</v>
      </c>
      <c r="I15" s="21" t="str">
        <f t="shared" si="1"/>
        <v>EUR7Yx6Y_ICAP_Quote</v>
      </c>
      <c r="J15" s="21" t="str">
        <f t="shared" si="1"/>
        <v>EUR7Yx7Y_ICAP_Quote</v>
      </c>
      <c r="K15" s="21" t="str">
        <f t="shared" si="1"/>
        <v>EUR7Yx8Y_ICAP_Quote</v>
      </c>
      <c r="L15" s="21" t="str">
        <f t="shared" si="1"/>
        <v>EUR7Yx9Y_ICAP_Quote</v>
      </c>
      <c r="M15" s="21" t="str">
        <f t="shared" si="1"/>
        <v>EUR7Yx10Y_ICAP_Quote</v>
      </c>
      <c r="N15" s="21" t="str">
        <f t="shared" si="1"/>
        <v>EUR7Yx15Y_ICAP_Quote</v>
      </c>
      <c r="O15" s="21" t="str">
        <f t="shared" si="1"/>
        <v>EUR7Yx20Y_ICAP_Quote</v>
      </c>
      <c r="P15" s="21" t="str">
        <f t="shared" si="1"/>
        <v>EUR7Yx25Y_ICAP_Quote</v>
      </c>
      <c r="Q15" s="22" t="str">
        <f t="shared" si="1"/>
        <v>EUR7Yx30Y_ICAP_Quote</v>
      </c>
      <c r="R15" s="27"/>
    </row>
    <row r="16" spans="1:18" x14ac:dyDescent="0.15">
      <c r="A16" s="27"/>
      <c r="B16" s="45" t="b">
        <v>1</v>
      </c>
      <c r="C16" s="46" t="s">
        <v>17</v>
      </c>
      <c r="D16" s="20" t="str">
        <f t="shared" si="1"/>
        <v>EUR9Yx1Y_ICAP_Quote</v>
      </c>
      <c r="E16" s="21" t="str">
        <f t="shared" si="1"/>
        <v>EUR9Yx2Y_ICAP_Quote</v>
      </c>
      <c r="F16" s="21" t="str">
        <f t="shared" si="1"/>
        <v>EUR9Yx3Y_ICAP_Quote</v>
      </c>
      <c r="G16" s="21" t="str">
        <f t="shared" si="1"/>
        <v>EUR9Yx4Y_ICAP_Quote</v>
      </c>
      <c r="H16" s="21" t="str">
        <f t="shared" si="1"/>
        <v>EUR9Yx5Y_ICAP_Quote</v>
      </c>
      <c r="I16" s="21" t="str">
        <f t="shared" si="1"/>
        <v>EUR9Yx6Y_ICAP_Quote</v>
      </c>
      <c r="J16" s="21" t="str">
        <f t="shared" si="1"/>
        <v>EUR9Yx7Y_ICAP_Quote</v>
      </c>
      <c r="K16" s="21" t="str">
        <f t="shared" si="1"/>
        <v>EUR9Yx8Y_ICAP_Quote</v>
      </c>
      <c r="L16" s="21" t="str">
        <f t="shared" si="1"/>
        <v>EUR9Yx9Y_ICAP_Quote</v>
      </c>
      <c r="M16" s="21" t="str">
        <f t="shared" si="1"/>
        <v>EUR9Yx10Y_ICAP_Quote</v>
      </c>
      <c r="N16" s="21" t="str">
        <f t="shared" si="1"/>
        <v>EUR9Yx15Y_ICAP_Quote</v>
      </c>
      <c r="O16" s="21" t="str">
        <f t="shared" si="1"/>
        <v>EUR9Yx20Y_ICAP_Quote</v>
      </c>
      <c r="P16" s="21" t="str">
        <f t="shared" si="1"/>
        <v>EUR9Yx25Y_ICAP_Quote</v>
      </c>
      <c r="Q16" s="22" t="str">
        <f t="shared" si="1"/>
        <v>EUR9Yx30Y_ICAP_Quote</v>
      </c>
      <c r="R16" s="27"/>
    </row>
    <row r="17" spans="1:18" x14ac:dyDescent="0.15">
      <c r="A17" s="27"/>
      <c r="B17" s="36" t="b">
        <v>1</v>
      </c>
      <c r="C17" s="16" t="s">
        <v>3</v>
      </c>
      <c r="D17" s="20" t="str">
        <f t="shared" si="1"/>
        <v>EUR10Yx1Y_ICAP_Quote</v>
      </c>
      <c r="E17" s="21" t="str">
        <f t="shared" si="1"/>
        <v>EUR10Yx2Y_ICAP_Quote</v>
      </c>
      <c r="F17" s="21" t="str">
        <f t="shared" si="1"/>
        <v>EUR10Yx3Y_ICAP_Quote</v>
      </c>
      <c r="G17" s="21" t="str">
        <f t="shared" si="1"/>
        <v>EUR10Yx4Y_ICAP_Quote</v>
      </c>
      <c r="H17" s="21" t="str">
        <f t="shared" si="1"/>
        <v>EUR10Yx5Y_ICAP_Quote</v>
      </c>
      <c r="I17" s="21" t="str">
        <f t="shared" si="1"/>
        <v>EUR10Yx6Y_ICAP_Quote</v>
      </c>
      <c r="J17" s="21" t="str">
        <f t="shared" si="1"/>
        <v>EUR10Yx7Y_ICAP_Quote</v>
      </c>
      <c r="K17" s="21" t="str">
        <f t="shared" si="1"/>
        <v>EUR10Yx8Y_ICAP_Quote</v>
      </c>
      <c r="L17" s="21" t="str">
        <f t="shared" si="1"/>
        <v>EUR10Yx9Y_ICAP_Quote</v>
      </c>
      <c r="M17" s="21" t="str">
        <f t="shared" si="1"/>
        <v>EUR10Yx10Y_ICAP_Quote</v>
      </c>
      <c r="N17" s="21" t="str">
        <f t="shared" si="1"/>
        <v>EUR10Yx15Y_ICAP_Quote</v>
      </c>
      <c r="O17" s="21" t="str">
        <f t="shared" si="1"/>
        <v>EUR10Yx20Y_ICAP_Quote</v>
      </c>
      <c r="P17" s="21" t="str">
        <f t="shared" si="1"/>
        <v>EUR10Yx25Y_ICAP_Quote</v>
      </c>
      <c r="Q17" s="22" t="str">
        <f t="shared" si="1"/>
        <v>EUR10Yx30Y_ICAP_Quote</v>
      </c>
      <c r="R17" s="27"/>
    </row>
    <row r="18" spans="1:18" x14ac:dyDescent="0.15">
      <c r="A18" s="27"/>
      <c r="B18" s="36" t="b">
        <v>1</v>
      </c>
      <c r="C18" s="16" t="s">
        <v>11</v>
      </c>
      <c r="D18" s="20" t="str">
        <f t="shared" si="1"/>
        <v>EUR15Yx1Y_ICAP_Quote</v>
      </c>
      <c r="E18" s="21" t="str">
        <f t="shared" si="1"/>
        <v>EUR15Yx2Y_ICAP_Quote</v>
      </c>
      <c r="F18" s="21" t="str">
        <f t="shared" si="1"/>
        <v>EUR15Yx3Y_ICAP_Quote</v>
      </c>
      <c r="G18" s="21" t="str">
        <f t="shared" si="1"/>
        <v>EUR15Yx4Y_ICAP_Quote</v>
      </c>
      <c r="H18" s="21" t="str">
        <f t="shared" si="1"/>
        <v>EUR15Yx5Y_ICAP_Quote</v>
      </c>
      <c r="I18" s="21" t="str">
        <f t="shared" si="1"/>
        <v>EUR15Yx6Y_ICAP_Quote</v>
      </c>
      <c r="J18" s="21" t="str">
        <f t="shared" si="1"/>
        <v>EUR15Yx7Y_ICAP_Quote</v>
      </c>
      <c r="K18" s="21" t="str">
        <f t="shared" si="1"/>
        <v>EUR15Yx8Y_ICAP_Quote</v>
      </c>
      <c r="L18" s="21" t="str">
        <f t="shared" si="1"/>
        <v>EUR15Yx9Y_ICAP_Quote</v>
      </c>
      <c r="M18" s="21" t="str">
        <f t="shared" si="1"/>
        <v>EUR15Yx10Y_ICAP_Quote</v>
      </c>
      <c r="N18" s="21" t="str">
        <f t="shared" si="1"/>
        <v>EUR15Yx15Y_ICAP_Quote</v>
      </c>
      <c r="O18" s="21" t="str">
        <f t="shared" si="1"/>
        <v>EUR15Yx20Y_ICAP_Quote</v>
      </c>
      <c r="P18" s="21" t="str">
        <f t="shared" si="1"/>
        <v>EUR15Yx25Y_ICAP_Quote</v>
      </c>
      <c r="Q18" s="22" t="str">
        <f t="shared" si="1"/>
        <v>EUR15Yx30Y_ICAP_Quote</v>
      </c>
      <c r="R18" s="27"/>
    </row>
    <row r="19" spans="1:18" x14ac:dyDescent="0.15">
      <c r="A19" s="27"/>
      <c r="B19" s="36" t="b">
        <v>1</v>
      </c>
      <c r="C19" s="16" t="s">
        <v>12</v>
      </c>
      <c r="D19" s="20" t="str">
        <f t="shared" si="1"/>
        <v>EUR20Yx1Y_ICAP_Quote</v>
      </c>
      <c r="E19" s="21" t="str">
        <f t="shared" si="1"/>
        <v>EUR20Yx2Y_ICAP_Quote</v>
      </c>
      <c r="F19" s="21" t="str">
        <f t="shared" si="1"/>
        <v>EUR20Yx3Y_ICAP_Quote</v>
      </c>
      <c r="G19" s="21" t="str">
        <f t="shared" si="1"/>
        <v>EUR20Yx4Y_ICAP_Quote</v>
      </c>
      <c r="H19" s="21" t="str">
        <f t="shared" si="1"/>
        <v>EUR20Yx5Y_ICAP_Quote</v>
      </c>
      <c r="I19" s="21" t="str">
        <f t="shared" si="1"/>
        <v>EUR20Yx6Y_ICAP_Quote</v>
      </c>
      <c r="J19" s="21" t="str">
        <f t="shared" si="1"/>
        <v>EUR20Yx7Y_ICAP_Quote</v>
      </c>
      <c r="K19" s="21" t="str">
        <f t="shared" si="1"/>
        <v>EUR20Yx8Y_ICAP_Quote</v>
      </c>
      <c r="L19" s="21" t="str">
        <f t="shared" si="1"/>
        <v>EUR20Yx9Y_ICAP_Quote</v>
      </c>
      <c r="M19" s="21" t="str">
        <f t="shared" si="1"/>
        <v>EUR20Yx10Y_ICAP_Quote</v>
      </c>
      <c r="N19" s="21" t="str">
        <f t="shared" si="1"/>
        <v>EUR20Yx15Y_ICAP_Quote</v>
      </c>
      <c r="O19" s="21" t="str">
        <f t="shared" si="1"/>
        <v>EUR20Yx20Y_ICAP_Quote</v>
      </c>
      <c r="P19" s="21" t="str">
        <f t="shared" si="1"/>
        <v>EUR20Yx25Y_ICAP_Quote</v>
      </c>
      <c r="Q19" s="22" t="str">
        <f t="shared" si="1"/>
        <v>EUR20Yx30Y_ICAP_Quote</v>
      </c>
      <c r="R19" s="27"/>
    </row>
    <row r="20" spans="1:18" x14ac:dyDescent="0.15">
      <c r="A20" s="27"/>
      <c r="B20" s="36" t="b">
        <v>1</v>
      </c>
      <c r="C20" s="16" t="s">
        <v>13</v>
      </c>
      <c r="D20" s="20" t="str">
        <f t="shared" si="1"/>
        <v>EUR25Yx1Y_ICAP_Quote</v>
      </c>
      <c r="E20" s="21" t="str">
        <f t="shared" si="1"/>
        <v>EUR25Yx2Y_ICAP_Quote</v>
      </c>
      <c r="F20" s="21" t="str">
        <f t="shared" si="1"/>
        <v>EUR25Yx3Y_ICAP_Quote</v>
      </c>
      <c r="G20" s="21" t="str">
        <f t="shared" si="1"/>
        <v>EUR25Yx4Y_ICAP_Quote</v>
      </c>
      <c r="H20" s="21" t="str">
        <f t="shared" si="1"/>
        <v>EUR25Yx5Y_ICAP_Quote</v>
      </c>
      <c r="I20" s="21" t="str">
        <f t="shared" si="1"/>
        <v>EUR25Yx6Y_ICAP_Quote</v>
      </c>
      <c r="J20" s="21" t="str">
        <f t="shared" si="1"/>
        <v>EUR25Yx7Y_ICAP_Quote</v>
      </c>
      <c r="K20" s="21" t="str">
        <f t="shared" si="1"/>
        <v>EUR25Yx8Y_ICAP_Quote</v>
      </c>
      <c r="L20" s="21" t="str">
        <f t="shared" si="1"/>
        <v>EUR25Yx9Y_ICAP_Quote</v>
      </c>
      <c r="M20" s="21" t="str">
        <f t="shared" si="1"/>
        <v>EUR25Yx10Y_ICAP_Quote</v>
      </c>
      <c r="N20" s="21" t="str">
        <f t="shared" si="1"/>
        <v>EUR25Yx15Y_ICAP_Quote</v>
      </c>
      <c r="O20" s="21" t="str">
        <f t="shared" si="1"/>
        <v>EUR25Yx20Y_ICAP_Quote</v>
      </c>
      <c r="P20" s="21" t="str">
        <f t="shared" si="1"/>
        <v>EUR25Yx25Y_ICAP_Quote</v>
      </c>
      <c r="Q20" s="22" t="str">
        <f t="shared" si="1"/>
        <v>EUR25Yx30Y_ICAP_Quote</v>
      </c>
      <c r="R20" s="27"/>
    </row>
    <row r="21" spans="1:18" ht="11.25" thickBot="1" x14ac:dyDescent="0.2">
      <c r="A21" s="27"/>
      <c r="B21" s="37" t="b">
        <v>1</v>
      </c>
      <c r="C21" s="23" t="s">
        <v>14</v>
      </c>
      <c r="D21" s="24" t="str">
        <f t="shared" si="1"/>
        <v>EUR30Yx1Y_ICAP_Quote</v>
      </c>
      <c r="E21" s="25" t="str">
        <f t="shared" si="1"/>
        <v>EUR30Yx2Y_ICAP_Quote</v>
      </c>
      <c r="F21" s="25" t="str">
        <f t="shared" si="1"/>
        <v>EUR30Yx3Y_ICAP_Quote</v>
      </c>
      <c r="G21" s="25" t="str">
        <f t="shared" si="1"/>
        <v>EUR30Yx4Y_ICAP_Quote</v>
      </c>
      <c r="H21" s="25" t="str">
        <f t="shared" si="1"/>
        <v>EUR30Yx5Y_ICAP_Quote</v>
      </c>
      <c r="I21" s="25" t="str">
        <f t="shared" si="1"/>
        <v>EUR30Yx6Y_ICAP_Quote</v>
      </c>
      <c r="J21" s="25" t="str">
        <f t="shared" si="1"/>
        <v>EUR30Yx7Y_ICAP_Quote</v>
      </c>
      <c r="K21" s="25" t="str">
        <f t="shared" si="1"/>
        <v>EUR30Yx8Y_ICAP_Quote</v>
      </c>
      <c r="L21" s="25" t="str">
        <f t="shared" si="1"/>
        <v>EUR30Yx9Y_ICAP_Quote</v>
      </c>
      <c r="M21" s="25" t="str">
        <f t="shared" si="1"/>
        <v>EUR30Yx10Y_ICAP_Quote</v>
      </c>
      <c r="N21" s="25" t="str">
        <f t="shared" si="1"/>
        <v>EUR30Yx15Y_ICAP_Quote</v>
      </c>
      <c r="O21" s="25" t="str">
        <f t="shared" si="1"/>
        <v>EUR30Yx20Y_ICAP_Quote</v>
      </c>
      <c r="P21" s="25" t="str">
        <f t="shared" si="1"/>
        <v>EUR30Yx25Y_ICAP_Quote</v>
      </c>
      <c r="Q21" s="26" t="str">
        <f t="shared" si="1"/>
        <v>EUR30Yx30Y_ICAP_Quote</v>
      </c>
      <c r="R21" s="27"/>
    </row>
    <row r="22" spans="1:18" ht="11.25" thickBot="1" x14ac:dyDescent="0.2">
      <c r="A22" s="27"/>
      <c r="B22" s="27"/>
      <c r="C22" s="41" t="e">
        <f ca="1">IF(Serialize,_xll.ohObjectSave(D23:Q23,SerializationPath&amp;D22,FileOverwrite,Serialize),"--")</f>
        <v>#NAME?</v>
      </c>
      <c r="D22" s="29" t="str">
        <f>Currency&amp;"_010_SwaptionAbcdAtmVolCurves_"&amp;C2&amp;".xml"</f>
        <v>EUR_010_SwaptionAbcdAtmVolCurves_ICAP.xml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</row>
    <row r="23" spans="1:18" x14ac:dyDescent="0.15">
      <c r="A23" s="27"/>
      <c r="B23" s="27"/>
      <c r="D23" s="30" t="e">
        <f>_xll.qlAbcdAtmVolCurve(Name&amp;D2&amp;"_ICAP",SettlementDays,Calendar,$C3:$C21,D3:D21,$B$3:$B$21,Convention,DayCounter,Permanent,Trigger,ObjectOverwrite)</f>
        <v>#NUM!</v>
      </c>
      <c r="E23" s="30" t="e">
        <f>_xll.qlAbcdAtmVolCurve(Name&amp;E2&amp;"_ICAP",SettlementDays,Calendar,$C3:$C21,E3:E21,$B$3:$B$21,Convention,DayCounter,Permanent,Trigger,ObjectOverwrite)</f>
        <v>#NUM!</v>
      </c>
      <c r="F23" s="30" t="e">
        <f>_xll.qlAbcdAtmVolCurve(Name&amp;F2&amp;"_ICAP",SettlementDays,Calendar,$C3:$C21,F3:F21,$B$3:$B$21,Convention,DayCounter,Permanent,Trigger,ObjectOverwrite)</f>
        <v>#NUM!</v>
      </c>
      <c r="G23" s="30" t="e">
        <f>_xll.qlAbcdAtmVolCurve(Name&amp;G2&amp;"_ICAP",SettlementDays,Calendar,$C3:$C21,G3:G21,$B$3:$B$21,Convention,DayCounter,Permanent,Trigger,ObjectOverwrite)</f>
        <v>#NUM!</v>
      </c>
      <c r="H23" s="30" t="e">
        <f>_xll.qlAbcdAtmVolCurve(Name&amp;H2&amp;"_ICAP",SettlementDays,Calendar,$C3:$C21,H3:H21,$B$3:$B$21,Convention,DayCounter,Permanent,Trigger,ObjectOverwrite)</f>
        <v>#NUM!</v>
      </c>
      <c r="I23" s="30" t="e">
        <f>_xll.qlAbcdAtmVolCurve(Name&amp;I2&amp;"_ICAP",SettlementDays,Calendar,$C3:$C21,I3:I21,$B$3:$B$21,Convention,DayCounter,Permanent,Trigger,ObjectOverwrite)</f>
        <v>#NUM!</v>
      </c>
      <c r="J23" s="30" t="e">
        <f>_xll.qlAbcdAtmVolCurve(Name&amp;J2&amp;"_ICAP",SettlementDays,Calendar,$C3:$C21,J3:J21,$B$3:$B$21,Convention,DayCounter,Permanent,Trigger,ObjectOverwrite)</f>
        <v>#NUM!</v>
      </c>
      <c r="K23" s="30" t="e">
        <f>_xll.qlAbcdAtmVolCurve(Name&amp;K2&amp;"_ICAP",SettlementDays,Calendar,$C3:$C21,K3:K21,$B$3:$B$21,Convention,DayCounter,Permanent,Trigger,ObjectOverwrite)</f>
        <v>#NUM!</v>
      </c>
      <c r="L23" s="30" t="e">
        <f>_xll.qlAbcdAtmVolCurve(Name&amp;L2&amp;"_ICAP",SettlementDays,Calendar,$C3:$C21,L3:L21,$B$3:$B$21,Convention,DayCounter,Permanent,Trigger,ObjectOverwrite)</f>
        <v>#NUM!</v>
      </c>
      <c r="M23" s="30" t="e">
        <f>_xll.qlAbcdAtmVolCurve(Name&amp;M2&amp;"_ICAP",SettlementDays,Calendar,$C3:$C21,M3:M21,$B$3:$B$21,Convention,DayCounter,Permanent,Trigger,ObjectOverwrite)</f>
        <v>#NUM!</v>
      </c>
      <c r="N23" s="30" t="e">
        <f>_xll.qlAbcdAtmVolCurve(Name&amp;N2&amp;"_ICAP",SettlementDays,Calendar,$C3:$C21,N3:N21,$B$3:$B$21,Convention,DayCounter,Permanent,Trigger,ObjectOverwrite)</f>
        <v>#NUM!</v>
      </c>
      <c r="O23" s="30" t="e">
        <f>_xll.qlAbcdAtmVolCurve(Name&amp;O2&amp;"_ICAP",SettlementDays,Calendar,$C3:$C21,O3:O21,$B$3:$B$21,Convention,DayCounter,Permanent,Trigger,ObjectOverwrite)</f>
        <v>#NUM!</v>
      </c>
      <c r="P23" s="30" t="e">
        <f>_xll.qlAbcdAtmVolCurve(Name&amp;P2&amp;"_ICAP",SettlementDays,Calendar,$C3:$C21,P3:P21,$B$3:$B$21,Convention,DayCounter,Permanent,Trigger,ObjectOverwrite)</f>
        <v>#NUM!</v>
      </c>
      <c r="Q23" s="31" t="e">
        <f>_xll.qlAbcdAtmVolCurve(Name&amp;Q2&amp;"_ICAP",SettlementDays,Calendar,$C3:$C21,Q3:Q21,$B$3:$B$21,Convention,DayCounter,Permanent,Trigger,ObjectOverwrite)</f>
        <v>#NUM!</v>
      </c>
      <c r="R23" s="27"/>
    </row>
    <row r="24" spans="1:18" ht="11.25" thickBot="1" x14ac:dyDescent="0.2">
      <c r="A24" s="27"/>
      <c r="B24" s="27"/>
      <c r="C24" s="27"/>
      <c r="D24" s="32" t="e">
        <f ca="1">_xll.ohRangeRetrieveError(D23)</f>
        <v>#NAME?</v>
      </c>
      <c r="E24" s="32" t="e">
        <f ca="1">_xll.ohRangeRetrieveError(E23)</f>
        <v>#NAME?</v>
      </c>
      <c r="F24" s="32" t="e">
        <f ca="1">_xll.ohRangeRetrieveError(F23)</f>
        <v>#NAME?</v>
      </c>
      <c r="G24" s="32" t="e">
        <f ca="1">_xll.ohRangeRetrieveError(G23)</f>
        <v>#NAME?</v>
      </c>
      <c r="H24" s="32" t="e">
        <f ca="1">_xll.ohRangeRetrieveError(H23)</f>
        <v>#NAME?</v>
      </c>
      <c r="I24" s="32" t="e">
        <f ca="1">_xll.ohRangeRetrieveError(I23)</f>
        <v>#NAME?</v>
      </c>
      <c r="J24" s="32" t="e">
        <f ca="1">_xll.ohRangeRetrieveError(J23)</f>
        <v>#NAME?</v>
      </c>
      <c r="K24" s="32" t="e">
        <f ca="1">_xll.ohRangeRetrieveError(K23)</f>
        <v>#NAME?</v>
      </c>
      <c r="L24" s="32" t="e">
        <f ca="1">_xll.ohRangeRetrieveError(L23)</f>
        <v>#NAME?</v>
      </c>
      <c r="M24" s="32" t="e">
        <f ca="1">_xll.ohRangeRetrieveError(M23)</f>
        <v>#NAME?</v>
      </c>
      <c r="N24" s="32" t="e">
        <f ca="1">_xll.ohRangeRetrieveError(N23)</f>
        <v>#NAME?</v>
      </c>
      <c r="O24" s="32" t="e">
        <f ca="1">_xll.ohRangeRetrieveError(O23)</f>
        <v>#NAME?</v>
      </c>
      <c r="P24" s="32" t="e">
        <f ca="1">_xll.ohRangeRetrieveError(P23)</f>
        <v>#NAME?</v>
      </c>
      <c r="Q24" s="33" t="e">
        <f ca="1">_xll.ohRangeRetrieveError(Q23)</f>
        <v>#NAME?</v>
      </c>
      <c r="R24" s="27"/>
    </row>
    <row r="25" spans="1:18" ht="11.25" thickBot="1" x14ac:dyDescent="0.2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</row>
    <row r="26" spans="1:18" ht="11.25" thickBot="1" x14ac:dyDescent="0.2">
      <c r="A26" s="27"/>
      <c r="B26" s="34" t="s">
        <v>30</v>
      </c>
      <c r="C26" s="34" t="s">
        <v>22</v>
      </c>
      <c r="D26" s="13" t="s">
        <v>27</v>
      </c>
      <c r="E26" s="14" t="s">
        <v>28</v>
      </c>
      <c r="F26" s="14" t="s">
        <v>8</v>
      </c>
      <c r="G26" s="14" t="s">
        <v>9</v>
      </c>
      <c r="H26" s="14" t="s">
        <v>10</v>
      </c>
      <c r="I26" s="14" t="s">
        <v>15</v>
      </c>
      <c r="J26" s="14" t="s">
        <v>2</v>
      </c>
      <c r="K26" s="14" t="s">
        <v>16</v>
      </c>
      <c r="L26" s="14" t="s">
        <v>17</v>
      </c>
      <c r="M26" s="14" t="s">
        <v>3</v>
      </c>
      <c r="N26" s="14" t="s">
        <v>11</v>
      </c>
      <c r="O26" s="14" t="s">
        <v>12</v>
      </c>
      <c r="P26" s="14" t="s">
        <v>13</v>
      </c>
      <c r="Q26" s="15" t="s">
        <v>14</v>
      </c>
      <c r="R26" s="27"/>
    </row>
    <row r="27" spans="1:18" x14ac:dyDescent="0.15">
      <c r="A27" s="27"/>
      <c r="B27" s="35" t="b">
        <v>0</v>
      </c>
      <c r="C27" s="16" t="s">
        <v>23</v>
      </c>
      <c r="D27" s="17" t="str">
        <f t="shared" ref="D27:Q36" si="2">Currency&amp;$C27&amp;"x"&amp;D$2&amp;"_"&amp;$C$26&amp;"_Quote"</f>
        <v>EUR1Mx1Y_BGCP_Quote</v>
      </c>
      <c r="E27" s="18" t="str">
        <f t="shared" si="2"/>
        <v>EUR1Mx2Y_BGCP_Quote</v>
      </c>
      <c r="F27" s="18" t="str">
        <f t="shared" si="2"/>
        <v>EUR1Mx3Y_BGCP_Quote</v>
      </c>
      <c r="G27" s="18" t="str">
        <f t="shared" si="2"/>
        <v>EUR1Mx4Y_BGCP_Quote</v>
      </c>
      <c r="H27" s="18" t="str">
        <f t="shared" si="2"/>
        <v>EUR1Mx5Y_BGCP_Quote</v>
      </c>
      <c r="I27" s="18" t="str">
        <f t="shared" si="2"/>
        <v>EUR1Mx6Y_BGCP_Quote</v>
      </c>
      <c r="J27" s="18" t="str">
        <f t="shared" si="2"/>
        <v>EUR1Mx7Y_BGCP_Quote</v>
      </c>
      <c r="K27" s="18" t="str">
        <f t="shared" si="2"/>
        <v>EUR1Mx8Y_BGCP_Quote</v>
      </c>
      <c r="L27" s="18" t="str">
        <f t="shared" si="2"/>
        <v>EUR1Mx9Y_BGCP_Quote</v>
      </c>
      <c r="M27" s="18" t="str">
        <f t="shared" si="2"/>
        <v>EUR1Mx10Y_BGCP_Quote</v>
      </c>
      <c r="N27" s="18" t="str">
        <f t="shared" si="2"/>
        <v>EUR1Mx15Y_BGCP_Quote</v>
      </c>
      <c r="O27" s="18" t="str">
        <f t="shared" si="2"/>
        <v>EUR1Mx20Y_BGCP_Quote</v>
      </c>
      <c r="P27" s="18" t="str">
        <f t="shared" si="2"/>
        <v>EUR1Mx25Y_BGCP_Quote</v>
      </c>
      <c r="Q27" s="19" t="str">
        <f t="shared" si="2"/>
        <v>EUR1Mx30Y_BGCP_Quote</v>
      </c>
      <c r="R27" s="27"/>
    </row>
    <row r="28" spans="1:18" x14ac:dyDescent="0.15">
      <c r="A28" s="27"/>
      <c r="B28" s="36" t="b">
        <v>0</v>
      </c>
      <c r="C28" s="16" t="s">
        <v>24</v>
      </c>
      <c r="D28" s="20" t="str">
        <f t="shared" si="2"/>
        <v>EUR2Mx1Y_BGCP_Quote</v>
      </c>
      <c r="E28" s="21" t="str">
        <f t="shared" si="2"/>
        <v>EUR2Mx2Y_BGCP_Quote</v>
      </c>
      <c r="F28" s="21" t="str">
        <f t="shared" si="2"/>
        <v>EUR2Mx3Y_BGCP_Quote</v>
      </c>
      <c r="G28" s="21" t="str">
        <f t="shared" si="2"/>
        <v>EUR2Mx4Y_BGCP_Quote</v>
      </c>
      <c r="H28" s="21" t="str">
        <f t="shared" si="2"/>
        <v>EUR2Mx5Y_BGCP_Quote</v>
      </c>
      <c r="I28" s="21" t="str">
        <f t="shared" si="2"/>
        <v>EUR2Mx6Y_BGCP_Quote</v>
      </c>
      <c r="J28" s="21" t="str">
        <f t="shared" si="2"/>
        <v>EUR2Mx7Y_BGCP_Quote</v>
      </c>
      <c r="K28" s="21" t="str">
        <f t="shared" si="2"/>
        <v>EUR2Mx8Y_BGCP_Quote</v>
      </c>
      <c r="L28" s="21" t="str">
        <f t="shared" si="2"/>
        <v>EUR2Mx9Y_BGCP_Quote</v>
      </c>
      <c r="M28" s="21" t="str">
        <f t="shared" si="2"/>
        <v>EUR2Mx10Y_BGCP_Quote</v>
      </c>
      <c r="N28" s="21" t="str">
        <f t="shared" si="2"/>
        <v>EUR2Mx15Y_BGCP_Quote</v>
      </c>
      <c r="O28" s="21" t="str">
        <f t="shared" si="2"/>
        <v>EUR2Mx20Y_BGCP_Quote</v>
      </c>
      <c r="P28" s="21" t="str">
        <f t="shared" si="2"/>
        <v>EUR2Mx25Y_BGCP_Quote</v>
      </c>
      <c r="Q28" s="22" t="str">
        <f t="shared" si="2"/>
        <v>EUR2Mx30Y_BGCP_Quote</v>
      </c>
      <c r="R28" s="27"/>
    </row>
    <row r="29" spans="1:18" x14ac:dyDescent="0.15">
      <c r="A29" s="27"/>
      <c r="B29" s="36" t="b">
        <v>0</v>
      </c>
      <c r="C29" s="16" t="s">
        <v>25</v>
      </c>
      <c r="D29" s="20" t="str">
        <f t="shared" si="2"/>
        <v>EUR3Mx1Y_BGCP_Quote</v>
      </c>
      <c r="E29" s="21" t="str">
        <f t="shared" si="2"/>
        <v>EUR3Mx2Y_BGCP_Quote</v>
      </c>
      <c r="F29" s="21" t="str">
        <f t="shared" si="2"/>
        <v>EUR3Mx3Y_BGCP_Quote</v>
      </c>
      <c r="G29" s="21" t="str">
        <f t="shared" si="2"/>
        <v>EUR3Mx4Y_BGCP_Quote</v>
      </c>
      <c r="H29" s="21" t="str">
        <f t="shared" si="2"/>
        <v>EUR3Mx5Y_BGCP_Quote</v>
      </c>
      <c r="I29" s="21" t="str">
        <f t="shared" si="2"/>
        <v>EUR3Mx6Y_BGCP_Quote</v>
      </c>
      <c r="J29" s="21" t="str">
        <f t="shared" si="2"/>
        <v>EUR3Mx7Y_BGCP_Quote</v>
      </c>
      <c r="K29" s="21" t="str">
        <f t="shared" si="2"/>
        <v>EUR3Mx8Y_BGCP_Quote</v>
      </c>
      <c r="L29" s="21" t="str">
        <f t="shared" si="2"/>
        <v>EUR3Mx9Y_BGCP_Quote</v>
      </c>
      <c r="M29" s="21" t="str">
        <f t="shared" si="2"/>
        <v>EUR3Mx10Y_BGCP_Quote</v>
      </c>
      <c r="N29" s="21" t="str">
        <f t="shared" si="2"/>
        <v>EUR3Mx15Y_BGCP_Quote</v>
      </c>
      <c r="O29" s="21" t="str">
        <f t="shared" si="2"/>
        <v>EUR3Mx20Y_BGCP_Quote</v>
      </c>
      <c r="P29" s="21" t="str">
        <f t="shared" si="2"/>
        <v>EUR3Mx25Y_BGCP_Quote</v>
      </c>
      <c r="Q29" s="22" t="str">
        <f t="shared" si="2"/>
        <v>EUR3Mx30Y_BGCP_Quote</v>
      </c>
      <c r="R29" s="27"/>
    </row>
    <row r="30" spans="1:18" x14ac:dyDescent="0.15">
      <c r="A30" s="27"/>
      <c r="B30" s="36" t="b">
        <v>1</v>
      </c>
      <c r="C30" s="16" t="s">
        <v>1</v>
      </c>
      <c r="D30" s="20" t="str">
        <f t="shared" si="2"/>
        <v>EUR6Mx1Y_BGCP_Quote</v>
      </c>
      <c r="E30" s="21" t="str">
        <f t="shared" si="2"/>
        <v>EUR6Mx2Y_BGCP_Quote</v>
      </c>
      <c r="F30" s="21" t="str">
        <f t="shared" si="2"/>
        <v>EUR6Mx3Y_BGCP_Quote</v>
      </c>
      <c r="G30" s="21" t="str">
        <f t="shared" si="2"/>
        <v>EUR6Mx4Y_BGCP_Quote</v>
      </c>
      <c r="H30" s="21" t="str">
        <f t="shared" si="2"/>
        <v>EUR6Mx5Y_BGCP_Quote</v>
      </c>
      <c r="I30" s="21" t="str">
        <f t="shared" si="2"/>
        <v>EUR6Mx6Y_BGCP_Quote</v>
      </c>
      <c r="J30" s="21" t="str">
        <f t="shared" si="2"/>
        <v>EUR6Mx7Y_BGCP_Quote</v>
      </c>
      <c r="K30" s="21" t="str">
        <f t="shared" si="2"/>
        <v>EUR6Mx8Y_BGCP_Quote</v>
      </c>
      <c r="L30" s="21" t="str">
        <f t="shared" si="2"/>
        <v>EUR6Mx9Y_BGCP_Quote</v>
      </c>
      <c r="M30" s="21" t="str">
        <f t="shared" si="2"/>
        <v>EUR6Mx10Y_BGCP_Quote</v>
      </c>
      <c r="N30" s="21" t="str">
        <f t="shared" si="2"/>
        <v>EUR6Mx15Y_BGCP_Quote</v>
      </c>
      <c r="O30" s="21" t="str">
        <f t="shared" si="2"/>
        <v>EUR6Mx20Y_BGCP_Quote</v>
      </c>
      <c r="P30" s="21" t="str">
        <f t="shared" si="2"/>
        <v>EUR6Mx25Y_BGCP_Quote</v>
      </c>
      <c r="Q30" s="22" t="str">
        <f t="shared" si="2"/>
        <v>EUR6Mx30Y_BGCP_Quote</v>
      </c>
      <c r="R30" s="27"/>
    </row>
    <row r="31" spans="1:18" x14ac:dyDescent="0.15">
      <c r="A31" s="27"/>
      <c r="B31" s="36" t="b">
        <v>1</v>
      </c>
      <c r="C31" s="16" t="s">
        <v>26</v>
      </c>
      <c r="D31" s="20" t="str">
        <f t="shared" si="2"/>
        <v>EUR9Mx1Y_BGCP_Quote</v>
      </c>
      <c r="E31" s="21" t="str">
        <f t="shared" si="2"/>
        <v>EUR9Mx2Y_BGCP_Quote</v>
      </c>
      <c r="F31" s="21" t="str">
        <f t="shared" si="2"/>
        <v>EUR9Mx3Y_BGCP_Quote</v>
      </c>
      <c r="G31" s="21" t="str">
        <f t="shared" si="2"/>
        <v>EUR9Mx4Y_BGCP_Quote</v>
      </c>
      <c r="H31" s="21" t="str">
        <f t="shared" si="2"/>
        <v>EUR9Mx5Y_BGCP_Quote</v>
      </c>
      <c r="I31" s="21" t="str">
        <f t="shared" si="2"/>
        <v>EUR9Mx6Y_BGCP_Quote</v>
      </c>
      <c r="J31" s="21" t="str">
        <f t="shared" si="2"/>
        <v>EUR9Mx7Y_BGCP_Quote</v>
      </c>
      <c r="K31" s="21" t="str">
        <f t="shared" si="2"/>
        <v>EUR9Mx8Y_BGCP_Quote</v>
      </c>
      <c r="L31" s="21" t="str">
        <f t="shared" si="2"/>
        <v>EUR9Mx9Y_BGCP_Quote</v>
      </c>
      <c r="M31" s="21" t="str">
        <f t="shared" si="2"/>
        <v>EUR9Mx10Y_BGCP_Quote</v>
      </c>
      <c r="N31" s="21" t="str">
        <f t="shared" si="2"/>
        <v>EUR9Mx15Y_BGCP_Quote</v>
      </c>
      <c r="O31" s="21" t="str">
        <f t="shared" si="2"/>
        <v>EUR9Mx20Y_BGCP_Quote</v>
      </c>
      <c r="P31" s="21" t="str">
        <f t="shared" si="2"/>
        <v>EUR9Mx25Y_BGCP_Quote</v>
      </c>
      <c r="Q31" s="22" t="str">
        <f t="shared" si="2"/>
        <v>EUR9Mx30Y_BGCP_Quote</v>
      </c>
      <c r="R31" s="27"/>
    </row>
    <row r="32" spans="1:18" x14ac:dyDescent="0.15">
      <c r="A32" s="27"/>
      <c r="B32" s="36" t="b">
        <v>1</v>
      </c>
      <c r="C32" s="16" t="s">
        <v>27</v>
      </c>
      <c r="D32" s="20" t="str">
        <f t="shared" si="2"/>
        <v>EUR1Yx1Y_BGCP_Quote</v>
      </c>
      <c r="E32" s="21" t="str">
        <f t="shared" si="2"/>
        <v>EUR1Yx2Y_BGCP_Quote</v>
      </c>
      <c r="F32" s="21" t="str">
        <f t="shared" si="2"/>
        <v>EUR1Yx3Y_BGCP_Quote</v>
      </c>
      <c r="G32" s="21" t="str">
        <f t="shared" si="2"/>
        <v>EUR1Yx4Y_BGCP_Quote</v>
      </c>
      <c r="H32" s="21" t="str">
        <f t="shared" si="2"/>
        <v>EUR1Yx5Y_BGCP_Quote</v>
      </c>
      <c r="I32" s="21" t="str">
        <f t="shared" si="2"/>
        <v>EUR1Yx6Y_BGCP_Quote</v>
      </c>
      <c r="J32" s="21" t="str">
        <f t="shared" si="2"/>
        <v>EUR1Yx7Y_BGCP_Quote</v>
      </c>
      <c r="K32" s="21" t="str">
        <f t="shared" si="2"/>
        <v>EUR1Yx8Y_BGCP_Quote</v>
      </c>
      <c r="L32" s="21" t="str">
        <f t="shared" si="2"/>
        <v>EUR1Yx9Y_BGCP_Quote</v>
      </c>
      <c r="M32" s="21" t="str">
        <f t="shared" si="2"/>
        <v>EUR1Yx10Y_BGCP_Quote</v>
      </c>
      <c r="N32" s="21" t="str">
        <f t="shared" si="2"/>
        <v>EUR1Yx15Y_BGCP_Quote</v>
      </c>
      <c r="O32" s="21" t="str">
        <f t="shared" si="2"/>
        <v>EUR1Yx20Y_BGCP_Quote</v>
      </c>
      <c r="P32" s="21" t="str">
        <f t="shared" si="2"/>
        <v>EUR1Yx25Y_BGCP_Quote</v>
      </c>
      <c r="Q32" s="22" t="str">
        <f t="shared" si="2"/>
        <v>EUR1Yx30Y_BGCP_Quote</v>
      </c>
      <c r="R32" s="27"/>
    </row>
    <row r="33" spans="1:18" x14ac:dyDescent="0.15">
      <c r="A33" s="27"/>
      <c r="B33" s="36" t="b">
        <v>1</v>
      </c>
      <c r="C33" s="16" t="s">
        <v>38</v>
      </c>
      <c r="D33" s="20" t="str">
        <f t="shared" si="2"/>
        <v>EUR18Mx1Y_BGCP_Quote</v>
      </c>
      <c r="E33" s="21" t="str">
        <f t="shared" si="2"/>
        <v>EUR18Mx2Y_BGCP_Quote</v>
      </c>
      <c r="F33" s="21" t="str">
        <f t="shared" si="2"/>
        <v>EUR18Mx3Y_BGCP_Quote</v>
      </c>
      <c r="G33" s="21" t="str">
        <f t="shared" si="2"/>
        <v>EUR18Mx4Y_BGCP_Quote</v>
      </c>
      <c r="H33" s="21" t="str">
        <f t="shared" si="2"/>
        <v>EUR18Mx5Y_BGCP_Quote</v>
      </c>
      <c r="I33" s="21" t="str">
        <f t="shared" si="2"/>
        <v>EUR18Mx6Y_BGCP_Quote</v>
      </c>
      <c r="J33" s="21" t="str">
        <f t="shared" si="2"/>
        <v>EUR18Mx7Y_BGCP_Quote</v>
      </c>
      <c r="K33" s="21" t="str">
        <f t="shared" si="2"/>
        <v>EUR18Mx8Y_BGCP_Quote</v>
      </c>
      <c r="L33" s="21" t="str">
        <f t="shared" si="2"/>
        <v>EUR18Mx9Y_BGCP_Quote</v>
      </c>
      <c r="M33" s="21" t="str">
        <f t="shared" si="2"/>
        <v>EUR18Mx10Y_BGCP_Quote</v>
      </c>
      <c r="N33" s="21" t="str">
        <f t="shared" si="2"/>
        <v>EUR18Mx15Y_BGCP_Quote</v>
      </c>
      <c r="O33" s="21" t="str">
        <f t="shared" si="2"/>
        <v>EUR18Mx20Y_BGCP_Quote</v>
      </c>
      <c r="P33" s="21" t="str">
        <f t="shared" si="2"/>
        <v>EUR18Mx25Y_BGCP_Quote</v>
      </c>
      <c r="Q33" s="22" t="str">
        <f t="shared" si="2"/>
        <v>EUR18Mx30Y_BGCP_Quote</v>
      </c>
      <c r="R33" s="27"/>
    </row>
    <row r="34" spans="1:18" x14ac:dyDescent="0.15">
      <c r="A34" s="27"/>
      <c r="B34" s="36" t="b">
        <v>1</v>
      </c>
      <c r="C34" s="16" t="s">
        <v>28</v>
      </c>
      <c r="D34" s="20" t="str">
        <f t="shared" si="2"/>
        <v>EUR2Yx1Y_BGCP_Quote</v>
      </c>
      <c r="E34" s="21" t="str">
        <f t="shared" si="2"/>
        <v>EUR2Yx2Y_BGCP_Quote</v>
      </c>
      <c r="F34" s="21" t="str">
        <f t="shared" si="2"/>
        <v>EUR2Yx3Y_BGCP_Quote</v>
      </c>
      <c r="G34" s="21" t="str">
        <f t="shared" si="2"/>
        <v>EUR2Yx4Y_BGCP_Quote</v>
      </c>
      <c r="H34" s="21" t="str">
        <f t="shared" si="2"/>
        <v>EUR2Yx5Y_BGCP_Quote</v>
      </c>
      <c r="I34" s="21" t="str">
        <f t="shared" si="2"/>
        <v>EUR2Yx6Y_BGCP_Quote</v>
      </c>
      <c r="J34" s="21" t="str">
        <f t="shared" si="2"/>
        <v>EUR2Yx7Y_BGCP_Quote</v>
      </c>
      <c r="K34" s="21" t="str">
        <f t="shared" si="2"/>
        <v>EUR2Yx8Y_BGCP_Quote</v>
      </c>
      <c r="L34" s="21" t="str">
        <f t="shared" si="2"/>
        <v>EUR2Yx9Y_BGCP_Quote</v>
      </c>
      <c r="M34" s="21" t="str">
        <f t="shared" si="2"/>
        <v>EUR2Yx10Y_BGCP_Quote</v>
      </c>
      <c r="N34" s="21" t="str">
        <f t="shared" si="2"/>
        <v>EUR2Yx15Y_BGCP_Quote</v>
      </c>
      <c r="O34" s="21" t="str">
        <f t="shared" si="2"/>
        <v>EUR2Yx20Y_BGCP_Quote</v>
      </c>
      <c r="P34" s="21" t="str">
        <f t="shared" si="2"/>
        <v>EUR2Yx25Y_BGCP_Quote</v>
      </c>
      <c r="Q34" s="22" t="str">
        <f t="shared" si="2"/>
        <v>EUR2Yx30Y_BGCP_Quote</v>
      </c>
      <c r="R34" s="27"/>
    </row>
    <row r="35" spans="1:18" x14ac:dyDescent="0.15">
      <c r="A35" s="27"/>
      <c r="B35" s="36" t="b">
        <v>1</v>
      </c>
      <c r="C35" s="16" t="s">
        <v>8</v>
      </c>
      <c r="D35" s="20" t="str">
        <f t="shared" si="2"/>
        <v>EUR3Yx1Y_BGCP_Quote</v>
      </c>
      <c r="E35" s="21" t="str">
        <f t="shared" si="2"/>
        <v>EUR3Yx2Y_BGCP_Quote</v>
      </c>
      <c r="F35" s="21" t="str">
        <f t="shared" si="2"/>
        <v>EUR3Yx3Y_BGCP_Quote</v>
      </c>
      <c r="G35" s="21" t="str">
        <f t="shared" si="2"/>
        <v>EUR3Yx4Y_BGCP_Quote</v>
      </c>
      <c r="H35" s="21" t="str">
        <f t="shared" si="2"/>
        <v>EUR3Yx5Y_BGCP_Quote</v>
      </c>
      <c r="I35" s="21" t="str">
        <f t="shared" si="2"/>
        <v>EUR3Yx6Y_BGCP_Quote</v>
      </c>
      <c r="J35" s="21" t="str">
        <f t="shared" si="2"/>
        <v>EUR3Yx7Y_BGCP_Quote</v>
      </c>
      <c r="K35" s="21" t="str">
        <f t="shared" si="2"/>
        <v>EUR3Yx8Y_BGCP_Quote</v>
      </c>
      <c r="L35" s="21" t="str">
        <f t="shared" si="2"/>
        <v>EUR3Yx9Y_BGCP_Quote</v>
      </c>
      <c r="M35" s="21" t="str">
        <f t="shared" si="2"/>
        <v>EUR3Yx10Y_BGCP_Quote</v>
      </c>
      <c r="N35" s="21" t="str">
        <f t="shared" si="2"/>
        <v>EUR3Yx15Y_BGCP_Quote</v>
      </c>
      <c r="O35" s="21" t="str">
        <f t="shared" si="2"/>
        <v>EUR3Yx20Y_BGCP_Quote</v>
      </c>
      <c r="P35" s="21" t="str">
        <f t="shared" si="2"/>
        <v>EUR3Yx25Y_BGCP_Quote</v>
      </c>
      <c r="Q35" s="22" t="str">
        <f t="shared" si="2"/>
        <v>EUR3Yx30Y_BGCP_Quote</v>
      </c>
      <c r="R35" s="27"/>
    </row>
    <row r="36" spans="1:18" x14ac:dyDescent="0.15">
      <c r="A36" s="27"/>
      <c r="B36" s="36" t="b">
        <v>1</v>
      </c>
      <c r="C36" s="16" t="s">
        <v>9</v>
      </c>
      <c r="D36" s="20" t="str">
        <f t="shared" si="2"/>
        <v>EUR4Yx1Y_BGCP_Quote</v>
      </c>
      <c r="E36" s="21" t="str">
        <f t="shared" si="2"/>
        <v>EUR4Yx2Y_BGCP_Quote</v>
      </c>
      <c r="F36" s="21" t="str">
        <f t="shared" si="2"/>
        <v>EUR4Yx3Y_BGCP_Quote</v>
      </c>
      <c r="G36" s="21" t="str">
        <f t="shared" si="2"/>
        <v>EUR4Yx4Y_BGCP_Quote</v>
      </c>
      <c r="H36" s="21" t="str">
        <f t="shared" si="2"/>
        <v>EUR4Yx5Y_BGCP_Quote</v>
      </c>
      <c r="I36" s="21" t="str">
        <f t="shared" si="2"/>
        <v>EUR4Yx6Y_BGCP_Quote</v>
      </c>
      <c r="J36" s="21" t="str">
        <f t="shared" si="2"/>
        <v>EUR4Yx7Y_BGCP_Quote</v>
      </c>
      <c r="K36" s="21" t="str">
        <f t="shared" si="2"/>
        <v>EUR4Yx8Y_BGCP_Quote</v>
      </c>
      <c r="L36" s="21" t="str">
        <f t="shared" si="2"/>
        <v>EUR4Yx9Y_BGCP_Quote</v>
      </c>
      <c r="M36" s="21" t="str">
        <f t="shared" si="2"/>
        <v>EUR4Yx10Y_BGCP_Quote</v>
      </c>
      <c r="N36" s="21" t="str">
        <f t="shared" si="2"/>
        <v>EUR4Yx15Y_BGCP_Quote</v>
      </c>
      <c r="O36" s="21" t="str">
        <f t="shared" si="2"/>
        <v>EUR4Yx20Y_BGCP_Quote</v>
      </c>
      <c r="P36" s="21" t="str">
        <f t="shared" si="2"/>
        <v>EUR4Yx25Y_BGCP_Quote</v>
      </c>
      <c r="Q36" s="22" t="str">
        <f t="shared" si="2"/>
        <v>EUR4Yx30Y_BGCP_Quote</v>
      </c>
      <c r="R36" s="27"/>
    </row>
    <row r="37" spans="1:18" x14ac:dyDescent="0.15">
      <c r="A37" s="27"/>
      <c r="B37" s="36" t="b">
        <v>1</v>
      </c>
      <c r="C37" s="16" t="s">
        <v>10</v>
      </c>
      <c r="D37" s="20" t="str">
        <f t="shared" ref="D37:Q46" si="3">Currency&amp;$C37&amp;"x"&amp;D$2&amp;"_"&amp;$C$26&amp;"_Quote"</f>
        <v>EUR5Yx1Y_BGCP_Quote</v>
      </c>
      <c r="E37" s="21" t="str">
        <f t="shared" si="3"/>
        <v>EUR5Yx2Y_BGCP_Quote</v>
      </c>
      <c r="F37" s="21" t="str">
        <f t="shared" si="3"/>
        <v>EUR5Yx3Y_BGCP_Quote</v>
      </c>
      <c r="G37" s="21" t="str">
        <f t="shared" si="3"/>
        <v>EUR5Yx4Y_BGCP_Quote</v>
      </c>
      <c r="H37" s="21" t="str">
        <f t="shared" si="3"/>
        <v>EUR5Yx5Y_BGCP_Quote</v>
      </c>
      <c r="I37" s="21" t="str">
        <f t="shared" si="3"/>
        <v>EUR5Yx6Y_BGCP_Quote</v>
      </c>
      <c r="J37" s="21" t="str">
        <f t="shared" si="3"/>
        <v>EUR5Yx7Y_BGCP_Quote</v>
      </c>
      <c r="K37" s="21" t="str">
        <f t="shared" si="3"/>
        <v>EUR5Yx8Y_BGCP_Quote</v>
      </c>
      <c r="L37" s="21" t="str">
        <f t="shared" si="3"/>
        <v>EUR5Yx9Y_BGCP_Quote</v>
      </c>
      <c r="M37" s="21" t="str">
        <f t="shared" si="3"/>
        <v>EUR5Yx10Y_BGCP_Quote</v>
      </c>
      <c r="N37" s="21" t="str">
        <f t="shared" si="3"/>
        <v>EUR5Yx15Y_BGCP_Quote</v>
      </c>
      <c r="O37" s="21" t="str">
        <f t="shared" si="3"/>
        <v>EUR5Yx20Y_BGCP_Quote</v>
      </c>
      <c r="P37" s="21" t="str">
        <f t="shared" si="3"/>
        <v>EUR5Yx25Y_BGCP_Quote</v>
      </c>
      <c r="Q37" s="22" t="str">
        <f t="shared" si="3"/>
        <v>EUR5Yx30Y_BGCP_Quote</v>
      </c>
      <c r="R37" s="27"/>
    </row>
    <row r="38" spans="1:18" x14ac:dyDescent="0.15">
      <c r="A38" s="27"/>
      <c r="B38" s="36" t="b">
        <v>1</v>
      </c>
      <c r="C38" s="16" t="s">
        <v>15</v>
      </c>
      <c r="D38" s="20" t="str">
        <f t="shared" si="3"/>
        <v>EUR6Yx1Y_BGCP_Quote</v>
      </c>
      <c r="E38" s="21" t="str">
        <f t="shared" si="3"/>
        <v>EUR6Yx2Y_BGCP_Quote</v>
      </c>
      <c r="F38" s="21" t="str">
        <f t="shared" si="3"/>
        <v>EUR6Yx3Y_BGCP_Quote</v>
      </c>
      <c r="G38" s="21" t="str">
        <f t="shared" si="3"/>
        <v>EUR6Yx4Y_BGCP_Quote</v>
      </c>
      <c r="H38" s="21" t="str">
        <f t="shared" si="3"/>
        <v>EUR6Yx5Y_BGCP_Quote</v>
      </c>
      <c r="I38" s="21" t="str">
        <f t="shared" si="3"/>
        <v>EUR6Yx6Y_BGCP_Quote</v>
      </c>
      <c r="J38" s="21" t="str">
        <f t="shared" si="3"/>
        <v>EUR6Yx7Y_BGCP_Quote</v>
      </c>
      <c r="K38" s="21" t="str">
        <f t="shared" si="3"/>
        <v>EUR6Yx8Y_BGCP_Quote</v>
      </c>
      <c r="L38" s="21" t="str">
        <f t="shared" si="3"/>
        <v>EUR6Yx9Y_BGCP_Quote</v>
      </c>
      <c r="M38" s="21" t="str">
        <f t="shared" si="3"/>
        <v>EUR6Yx10Y_BGCP_Quote</v>
      </c>
      <c r="N38" s="21" t="str">
        <f t="shared" si="3"/>
        <v>EUR6Yx15Y_BGCP_Quote</v>
      </c>
      <c r="O38" s="21" t="str">
        <f t="shared" si="3"/>
        <v>EUR6Yx20Y_BGCP_Quote</v>
      </c>
      <c r="P38" s="21" t="str">
        <f t="shared" si="3"/>
        <v>EUR6Yx25Y_BGCP_Quote</v>
      </c>
      <c r="Q38" s="22" t="str">
        <f t="shared" si="3"/>
        <v>EUR6Yx30Y_BGCP_Quote</v>
      </c>
      <c r="R38" s="27"/>
    </row>
    <row r="39" spans="1:18" x14ac:dyDescent="0.15">
      <c r="A39" s="27"/>
      <c r="B39" s="36" t="b">
        <v>1</v>
      </c>
      <c r="C39" s="16" t="s">
        <v>2</v>
      </c>
      <c r="D39" s="20" t="str">
        <f t="shared" si="3"/>
        <v>EUR7Yx1Y_BGCP_Quote</v>
      </c>
      <c r="E39" s="21" t="str">
        <f t="shared" si="3"/>
        <v>EUR7Yx2Y_BGCP_Quote</v>
      </c>
      <c r="F39" s="21" t="str">
        <f t="shared" si="3"/>
        <v>EUR7Yx3Y_BGCP_Quote</v>
      </c>
      <c r="G39" s="21" t="str">
        <f t="shared" si="3"/>
        <v>EUR7Yx4Y_BGCP_Quote</v>
      </c>
      <c r="H39" s="21" t="str">
        <f t="shared" si="3"/>
        <v>EUR7Yx5Y_BGCP_Quote</v>
      </c>
      <c r="I39" s="21" t="str">
        <f t="shared" si="3"/>
        <v>EUR7Yx6Y_BGCP_Quote</v>
      </c>
      <c r="J39" s="21" t="str">
        <f t="shared" si="3"/>
        <v>EUR7Yx7Y_BGCP_Quote</v>
      </c>
      <c r="K39" s="21" t="str">
        <f t="shared" si="3"/>
        <v>EUR7Yx8Y_BGCP_Quote</v>
      </c>
      <c r="L39" s="21" t="str">
        <f t="shared" si="3"/>
        <v>EUR7Yx9Y_BGCP_Quote</v>
      </c>
      <c r="M39" s="21" t="str">
        <f t="shared" si="3"/>
        <v>EUR7Yx10Y_BGCP_Quote</v>
      </c>
      <c r="N39" s="21" t="str">
        <f t="shared" si="3"/>
        <v>EUR7Yx15Y_BGCP_Quote</v>
      </c>
      <c r="O39" s="21" t="str">
        <f t="shared" si="3"/>
        <v>EUR7Yx20Y_BGCP_Quote</v>
      </c>
      <c r="P39" s="21" t="str">
        <f t="shared" si="3"/>
        <v>EUR7Yx25Y_BGCP_Quote</v>
      </c>
      <c r="Q39" s="22" t="str">
        <f t="shared" si="3"/>
        <v>EUR7Yx30Y_BGCP_Quote</v>
      </c>
      <c r="R39" s="27"/>
    </row>
    <row r="40" spans="1:18" x14ac:dyDescent="0.15">
      <c r="A40" s="27"/>
      <c r="B40" s="36" t="b">
        <v>1</v>
      </c>
      <c r="C40" s="16" t="s">
        <v>16</v>
      </c>
      <c r="D40" s="20" t="str">
        <f t="shared" si="3"/>
        <v>EUR8Yx1Y_BGCP_Quote</v>
      </c>
      <c r="E40" s="21" t="str">
        <f t="shared" si="3"/>
        <v>EUR8Yx2Y_BGCP_Quote</v>
      </c>
      <c r="F40" s="21" t="str">
        <f t="shared" si="3"/>
        <v>EUR8Yx3Y_BGCP_Quote</v>
      </c>
      <c r="G40" s="21" t="str">
        <f t="shared" si="3"/>
        <v>EUR8Yx4Y_BGCP_Quote</v>
      </c>
      <c r="H40" s="21" t="str">
        <f t="shared" si="3"/>
        <v>EUR8Yx5Y_BGCP_Quote</v>
      </c>
      <c r="I40" s="21" t="str">
        <f t="shared" si="3"/>
        <v>EUR8Yx6Y_BGCP_Quote</v>
      </c>
      <c r="J40" s="21" t="str">
        <f t="shared" si="3"/>
        <v>EUR8Yx7Y_BGCP_Quote</v>
      </c>
      <c r="K40" s="21" t="str">
        <f t="shared" si="3"/>
        <v>EUR8Yx8Y_BGCP_Quote</v>
      </c>
      <c r="L40" s="21" t="str">
        <f t="shared" si="3"/>
        <v>EUR8Yx9Y_BGCP_Quote</v>
      </c>
      <c r="M40" s="21" t="str">
        <f t="shared" si="3"/>
        <v>EUR8Yx10Y_BGCP_Quote</v>
      </c>
      <c r="N40" s="21" t="str">
        <f t="shared" si="3"/>
        <v>EUR8Yx15Y_BGCP_Quote</v>
      </c>
      <c r="O40" s="21" t="str">
        <f t="shared" si="3"/>
        <v>EUR8Yx20Y_BGCP_Quote</v>
      </c>
      <c r="P40" s="21" t="str">
        <f t="shared" si="3"/>
        <v>EUR8Yx25Y_BGCP_Quote</v>
      </c>
      <c r="Q40" s="22" t="str">
        <f t="shared" si="3"/>
        <v>EUR8Yx30Y_BGCP_Quote</v>
      </c>
      <c r="R40" s="27"/>
    </row>
    <row r="41" spans="1:18" x14ac:dyDescent="0.15">
      <c r="A41" s="27"/>
      <c r="B41" s="36" t="b">
        <v>1</v>
      </c>
      <c r="C41" s="16" t="s">
        <v>17</v>
      </c>
      <c r="D41" s="20" t="str">
        <f t="shared" si="3"/>
        <v>EUR9Yx1Y_BGCP_Quote</v>
      </c>
      <c r="E41" s="21" t="str">
        <f t="shared" si="3"/>
        <v>EUR9Yx2Y_BGCP_Quote</v>
      </c>
      <c r="F41" s="21" t="str">
        <f t="shared" si="3"/>
        <v>EUR9Yx3Y_BGCP_Quote</v>
      </c>
      <c r="G41" s="21" t="str">
        <f t="shared" si="3"/>
        <v>EUR9Yx4Y_BGCP_Quote</v>
      </c>
      <c r="H41" s="21" t="str">
        <f t="shared" si="3"/>
        <v>EUR9Yx5Y_BGCP_Quote</v>
      </c>
      <c r="I41" s="21" t="str">
        <f t="shared" si="3"/>
        <v>EUR9Yx6Y_BGCP_Quote</v>
      </c>
      <c r="J41" s="21" t="str">
        <f t="shared" si="3"/>
        <v>EUR9Yx7Y_BGCP_Quote</v>
      </c>
      <c r="K41" s="21" t="str">
        <f t="shared" si="3"/>
        <v>EUR9Yx8Y_BGCP_Quote</v>
      </c>
      <c r="L41" s="21" t="str">
        <f t="shared" si="3"/>
        <v>EUR9Yx9Y_BGCP_Quote</v>
      </c>
      <c r="M41" s="21" t="str">
        <f t="shared" si="3"/>
        <v>EUR9Yx10Y_BGCP_Quote</v>
      </c>
      <c r="N41" s="21" t="str">
        <f t="shared" si="3"/>
        <v>EUR9Yx15Y_BGCP_Quote</v>
      </c>
      <c r="O41" s="21" t="str">
        <f t="shared" si="3"/>
        <v>EUR9Yx20Y_BGCP_Quote</v>
      </c>
      <c r="P41" s="21" t="str">
        <f t="shared" si="3"/>
        <v>EUR9Yx25Y_BGCP_Quote</v>
      </c>
      <c r="Q41" s="22" t="str">
        <f t="shared" si="3"/>
        <v>EUR9Yx30Y_BGCP_Quote</v>
      </c>
      <c r="R41" s="27"/>
    </row>
    <row r="42" spans="1:18" x14ac:dyDescent="0.15">
      <c r="A42" s="27"/>
      <c r="B42" s="36" t="b">
        <v>1</v>
      </c>
      <c r="C42" s="16" t="s">
        <v>3</v>
      </c>
      <c r="D42" s="20" t="str">
        <f t="shared" si="3"/>
        <v>EUR10Yx1Y_BGCP_Quote</v>
      </c>
      <c r="E42" s="21" t="str">
        <f t="shared" si="3"/>
        <v>EUR10Yx2Y_BGCP_Quote</v>
      </c>
      <c r="F42" s="21" t="str">
        <f t="shared" si="3"/>
        <v>EUR10Yx3Y_BGCP_Quote</v>
      </c>
      <c r="G42" s="21" t="str">
        <f t="shared" si="3"/>
        <v>EUR10Yx4Y_BGCP_Quote</v>
      </c>
      <c r="H42" s="21" t="str">
        <f t="shared" si="3"/>
        <v>EUR10Yx5Y_BGCP_Quote</v>
      </c>
      <c r="I42" s="21" t="str">
        <f t="shared" si="3"/>
        <v>EUR10Yx6Y_BGCP_Quote</v>
      </c>
      <c r="J42" s="21" t="str">
        <f t="shared" si="3"/>
        <v>EUR10Yx7Y_BGCP_Quote</v>
      </c>
      <c r="K42" s="21" t="str">
        <f t="shared" si="3"/>
        <v>EUR10Yx8Y_BGCP_Quote</v>
      </c>
      <c r="L42" s="21" t="str">
        <f t="shared" si="3"/>
        <v>EUR10Yx9Y_BGCP_Quote</v>
      </c>
      <c r="M42" s="21" t="str">
        <f t="shared" si="3"/>
        <v>EUR10Yx10Y_BGCP_Quote</v>
      </c>
      <c r="N42" s="21" t="str">
        <f t="shared" si="3"/>
        <v>EUR10Yx15Y_BGCP_Quote</v>
      </c>
      <c r="O42" s="21" t="str">
        <f t="shared" si="3"/>
        <v>EUR10Yx20Y_BGCP_Quote</v>
      </c>
      <c r="P42" s="21" t="str">
        <f t="shared" si="3"/>
        <v>EUR10Yx25Y_BGCP_Quote</v>
      </c>
      <c r="Q42" s="22" t="str">
        <f t="shared" si="3"/>
        <v>EUR10Yx30Y_BGCP_Quote</v>
      </c>
      <c r="R42" s="27"/>
    </row>
    <row r="43" spans="1:18" x14ac:dyDescent="0.15">
      <c r="A43" s="27"/>
      <c r="B43" s="36" t="b">
        <v>1</v>
      </c>
      <c r="C43" s="16" t="s">
        <v>11</v>
      </c>
      <c r="D43" s="20" t="str">
        <f t="shared" si="3"/>
        <v>EUR15Yx1Y_BGCP_Quote</v>
      </c>
      <c r="E43" s="21" t="str">
        <f t="shared" si="3"/>
        <v>EUR15Yx2Y_BGCP_Quote</v>
      </c>
      <c r="F43" s="21" t="str">
        <f t="shared" si="3"/>
        <v>EUR15Yx3Y_BGCP_Quote</v>
      </c>
      <c r="G43" s="21" t="str">
        <f t="shared" si="3"/>
        <v>EUR15Yx4Y_BGCP_Quote</v>
      </c>
      <c r="H43" s="21" t="str">
        <f t="shared" si="3"/>
        <v>EUR15Yx5Y_BGCP_Quote</v>
      </c>
      <c r="I43" s="21" t="str">
        <f t="shared" si="3"/>
        <v>EUR15Yx6Y_BGCP_Quote</v>
      </c>
      <c r="J43" s="21" t="str">
        <f t="shared" si="3"/>
        <v>EUR15Yx7Y_BGCP_Quote</v>
      </c>
      <c r="K43" s="21" t="str">
        <f t="shared" si="3"/>
        <v>EUR15Yx8Y_BGCP_Quote</v>
      </c>
      <c r="L43" s="21" t="str">
        <f t="shared" si="3"/>
        <v>EUR15Yx9Y_BGCP_Quote</v>
      </c>
      <c r="M43" s="21" t="str">
        <f t="shared" si="3"/>
        <v>EUR15Yx10Y_BGCP_Quote</v>
      </c>
      <c r="N43" s="21" t="str">
        <f t="shared" si="3"/>
        <v>EUR15Yx15Y_BGCP_Quote</v>
      </c>
      <c r="O43" s="21" t="str">
        <f t="shared" si="3"/>
        <v>EUR15Yx20Y_BGCP_Quote</v>
      </c>
      <c r="P43" s="21" t="str">
        <f t="shared" si="3"/>
        <v>EUR15Yx25Y_BGCP_Quote</v>
      </c>
      <c r="Q43" s="22" t="str">
        <f t="shared" si="3"/>
        <v>EUR15Yx30Y_BGCP_Quote</v>
      </c>
      <c r="R43" s="27"/>
    </row>
    <row r="44" spans="1:18" x14ac:dyDescent="0.15">
      <c r="A44" s="27"/>
      <c r="B44" s="36" t="b">
        <v>1</v>
      </c>
      <c r="C44" s="16" t="s">
        <v>12</v>
      </c>
      <c r="D44" s="20" t="str">
        <f t="shared" si="3"/>
        <v>EUR20Yx1Y_BGCP_Quote</v>
      </c>
      <c r="E44" s="21" t="str">
        <f t="shared" si="3"/>
        <v>EUR20Yx2Y_BGCP_Quote</v>
      </c>
      <c r="F44" s="21" t="str">
        <f t="shared" si="3"/>
        <v>EUR20Yx3Y_BGCP_Quote</v>
      </c>
      <c r="G44" s="21" t="str">
        <f t="shared" si="3"/>
        <v>EUR20Yx4Y_BGCP_Quote</v>
      </c>
      <c r="H44" s="21" t="str">
        <f t="shared" si="3"/>
        <v>EUR20Yx5Y_BGCP_Quote</v>
      </c>
      <c r="I44" s="21" t="str">
        <f t="shared" si="3"/>
        <v>EUR20Yx6Y_BGCP_Quote</v>
      </c>
      <c r="J44" s="21" t="str">
        <f t="shared" si="3"/>
        <v>EUR20Yx7Y_BGCP_Quote</v>
      </c>
      <c r="K44" s="21" t="str">
        <f t="shared" si="3"/>
        <v>EUR20Yx8Y_BGCP_Quote</v>
      </c>
      <c r="L44" s="21" t="str">
        <f t="shared" si="3"/>
        <v>EUR20Yx9Y_BGCP_Quote</v>
      </c>
      <c r="M44" s="21" t="str">
        <f t="shared" si="3"/>
        <v>EUR20Yx10Y_BGCP_Quote</v>
      </c>
      <c r="N44" s="21" t="str">
        <f t="shared" si="3"/>
        <v>EUR20Yx15Y_BGCP_Quote</v>
      </c>
      <c r="O44" s="21" t="str">
        <f t="shared" si="3"/>
        <v>EUR20Yx20Y_BGCP_Quote</v>
      </c>
      <c r="P44" s="21" t="str">
        <f t="shared" si="3"/>
        <v>EUR20Yx25Y_BGCP_Quote</v>
      </c>
      <c r="Q44" s="22" t="str">
        <f t="shared" si="3"/>
        <v>EUR20Yx30Y_BGCP_Quote</v>
      </c>
      <c r="R44" s="27"/>
    </row>
    <row r="45" spans="1:18" x14ac:dyDescent="0.15">
      <c r="A45" s="27"/>
      <c r="B45" s="36" t="b">
        <v>1</v>
      </c>
      <c r="C45" s="16" t="s">
        <v>13</v>
      </c>
      <c r="D45" s="20" t="str">
        <f t="shared" si="3"/>
        <v>EUR25Yx1Y_BGCP_Quote</v>
      </c>
      <c r="E45" s="21" t="str">
        <f t="shared" si="3"/>
        <v>EUR25Yx2Y_BGCP_Quote</v>
      </c>
      <c r="F45" s="21" t="str">
        <f t="shared" si="3"/>
        <v>EUR25Yx3Y_BGCP_Quote</v>
      </c>
      <c r="G45" s="21" t="str">
        <f t="shared" si="3"/>
        <v>EUR25Yx4Y_BGCP_Quote</v>
      </c>
      <c r="H45" s="21" t="str">
        <f t="shared" si="3"/>
        <v>EUR25Yx5Y_BGCP_Quote</v>
      </c>
      <c r="I45" s="21" t="str">
        <f t="shared" si="3"/>
        <v>EUR25Yx6Y_BGCP_Quote</v>
      </c>
      <c r="J45" s="21" t="str">
        <f t="shared" si="3"/>
        <v>EUR25Yx7Y_BGCP_Quote</v>
      </c>
      <c r="K45" s="21" t="str">
        <f t="shared" si="3"/>
        <v>EUR25Yx8Y_BGCP_Quote</v>
      </c>
      <c r="L45" s="21" t="str">
        <f t="shared" si="3"/>
        <v>EUR25Yx9Y_BGCP_Quote</v>
      </c>
      <c r="M45" s="21" t="str">
        <f t="shared" si="3"/>
        <v>EUR25Yx10Y_BGCP_Quote</v>
      </c>
      <c r="N45" s="21" t="str">
        <f t="shared" si="3"/>
        <v>EUR25Yx15Y_BGCP_Quote</v>
      </c>
      <c r="O45" s="21" t="str">
        <f t="shared" si="3"/>
        <v>EUR25Yx20Y_BGCP_Quote</v>
      </c>
      <c r="P45" s="21" t="str">
        <f t="shared" si="3"/>
        <v>EUR25Yx25Y_BGCP_Quote</v>
      </c>
      <c r="Q45" s="22" t="str">
        <f t="shared" si="3"/>
        <v>EUR25Yx30Y_BGCP_Quote</v>
      </c>
      <c r="R45" s="27"/>
    </row>
    <row r="46" spans="1:18" ht="11.25" thickBot="1" x14ac:dyDescent="0.2">
      <c r="A46" s="27"/>
      <c r="B46" s="37" t="b">
        <v>1</v>
      </c>
      <c r="C46" s="23" t="s">
        <v>14</v>
      </c>
      <c r="D46" s="24" t="str">
        <f t="shared" si="3"/>
        <v>EUR30Yx1Y_BGCP_Quote</v>
      </c>
      <c r="E46" s="25" t="str">
        <f t="shared" si="3"/>
        <v>EUR30Yx2Y_BGCP_Quote</v>
      </c>
      <c r="F46" s="25" t="str">
        <f t="shared" si="3"/>
        <v>EUR30Yx3Y_BGCP_Quote</v>
      </c>
      <c r="G46" s="25" t="str">
        <f t="shared" si="3"/>
        <v>EUR30Yx4Y_BGCP_Quote</v>
      </c>
      <c r="H46" s="25" t="str">
        <f t="shared" si="3"/>
        <v>EUR30Yx5Y_BGCP_Quote</v>
      </c>
      <c r="I46" s="25" t="str">
        <f t="shared" si="3"/>
        <v>EUR30Yx6Y_BGCP_Quote</v>
      </c>
      <c r="J46" s="25" t="str">
        <f t="shared" si="3"/>
        <v>EUR30Yx7Y_BGCP_Quote</v>
      </c>
      <c r="K46" s="25" t="str">
        <f t="shared" si="3"/>
        <v>EUR30Yx8Y_BGCP_Quote</v>
      </c>
      <c r="L46" s="25" t="str">
        <f t="shared" si="3"/>
        <v>EUR30Yx9Y_BGCP_Quote</v>
      </c>
      <c r="M46" s="25" t="str">
        <f t="shared" si="3"/>
        <v>EUR30Yx10Y_BGCP_Quote</v>
      </c>
      <c r="N46" s="25" t="str">
        <f t="shared" si="3"/>
        <v>EUR30Yx15Y_BGCP_Quote</v>
      </c>
      <c r="O46" s="25" t="str">
        <f t="shared" si="3"/>
        <v>EUR30Yx20Y_BGCP_Quote</v>
      </c>
      <c r="P46" s="25" t="str">
        <f t="shared" si="3"/>
        <v>EUR30Yx25Y_BGCP_Quote</v>
      </c>
      <c r="Q46" s="26" t="str">
        <f t="shared" si="3"/>
        <v>EUR30Yx30Y_BGCP_Quote</v>
      </c>
      <c r="R46" s="27"/>
    </row>
    <row r="47" spans="1:18" ht="11.25" thickBot="1" x14ac:dyDescent="0.2">
      <c r="A47" s="27"/>
      <c r="B47" s="27"/>
      <c r="C47" s="41" t="e">
        <f ca="1">IF(Serialize,_xll.ohObjectSave(D48:Q48,SerializationPath&amp;D47,FileOverwrite,Serialize),"--")</f>
        <v>#NAME?</v>
      </c>
      <c r="D47" s="29" t="str">
        <f>Currency&amp;"_010_SwaptionAbcdAtmVolCurves_"&amp;C26&amp;".xml"</f>
        <v>EUR_010_SwaptionAbcdAtmVolCurves_BGCP.xml</v>
      </c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</row>
    <row r="48" spans="1:18" x14ac:dyDescent="0.15">
      <c r="A48" s="27"/>
      <c r="B48" s="27"/>
      <c r="D48" s="30" t="e">
        <f>_xll.qlAbcdAtmVolCurve(Name&amp;D2&amp;"_BGCP",SettlementDays,Calendar,$C27:$C46,D27:D46,$B$27:$B$46,Convention,DayCounter,Permanent,Trigger,ObjectOverwrite)</f>
        <v>#NUM!</v>
      </c>
      <c r="E48" s="30" t="e">
        <f>_xll.qlAbcdAtmVolCurve(Name&amp;E2&amp;"_BGCP",SettlementDays,Calendar,$C27:$C46,E27:E46,$B$27:$B$46,Convention,DayCounter,Permanent,Trigger,ObjectOverwrite)</f>
        <v>#NUM!</v>
      </c>
      <c r="F48" s="30" t="e">
        <f>_xll.qlAbcdAtmVolCurve(Name&amp;F2&amp;"_BGCP",SettlementDays,Calendar,$C27:$C46,F27:F46,$B$27:$B$46,Convention,DayCounter,Permanent,Trigger,ObjectOverwrite)</f>
        <v>#NUM!</v>
      </c>
      <c r="G48" s="30" t="e">
        <f>_xll.qlAbcdAtmVolCurve(Name&amp;G2&amp;"_BGCP",SettlementDays,Calendar,$C27:$C46,G27:G46,$B$27:$B$46,Convention,DayCounter,Permanent,Trigger,ObjectOverwrite)</f>
        <v>#NUM!</v>
      </c>
      <c r="H48" s="30" t="e">
        <f>_xll.qlAbcdAtmVolCurve(Name&amp;H2&amp;"_BGCP",SettlementDays,Calendar,$C27:$C46,H27:H46,$B$27:$B$46,Convention,DayCounter,Permanent,Trigger,ObjectOverwrite)</f>
        <v>#NUM!</v>
      </c>
      <c r="I48" s="30" t="e">
        <f>_xll.qlAbcdAtmVolCurve(Name&amp;I2&amp;"_BGCP",SettlementDays,Calendar,$C27:$C46,I27:I46,$B$27:$B$46,Convention,DayCounter,Permanent,Trigger,ObjectOverwrite)</f>
        <v>#NUM!</v>
      </c>
      <c r="J48" s="30" t="e">
        <f>_xll.qlAbcdAtmVolCurve(Name&amp;J2&amp;"_BGCP",SettlementDays,Calendar,$C27:$C46,J27:J46,$B$27:$B$46,Convention,DayCounter,Permanent,Trigger,ObjectOverwrite)</f>
        <v>#NUM!</v>
      </c>
      <c r="K48" s="30" t="e">
        <f>_xll.qlAbcdAtmVolCurve(Name&amp;K2&amp;"_BGCP",SettlementDays,Calendar,$C27:$C46,K27:K46,$B$27:$B$46,Convention,DayCounter,Permanent,Trigger,ObjectOverwrite)</f>
        <v>#NUM!</v>
      </c>
      <c r="L48" s="30" t="e">
        <f>_xll.qlAbcdAtmVolCurve(Name&amp;L2&amp;"_BGCP",SettlementDays,Calendar,$C27:$C46,L27:L46,$B$27:$B$46,Convention,DayCounter,Permanent,Trigger,ObjectOverwrite)</f>
        <v>#NUM!</v>
      </c>
      <c r="M48" s="30" t="e">
        <f>_xll.qlAbcdAtmVolCurve(Name&amp;M2&amp;"_BGCP",SettlementDays,Calendar,$C27:$C46,M27:M46,$B$27:$B$46,Convention,DayCounter,Permanent,Trigger,ObjectOverwrite)</f>
        <v>#NUM!</v>
      </c>
      <c r="N48" s="30" t="e">
        <f>_xll.qlAbcdAtmVolCurve(Name&amp;N2&amp;"_BGCP",SettlementDays,Calendar,$C27:$C46,N27:N46,$B$27:$B$46,Convention,DayCounter,Permanent,Trigger,ObjectOverwrite)</f>
        <v>#NUM!</v>
      </c>
      <c r="O48" s="30" t="e">
        <f>_xll.qlAbcdAtmVolCurve(Name&amp;O2&amp;"_BGCP",SettlementDays,Calendar,$C27:$C46,O27:O46,$B$27:$B$46,Convention,DayCounter,Permanent,Trigger,ObjectOverwrite)</f>
        <v>#NUM!</v>
      </c>
      <c r="P48" s="30" t="e">
        <f>_xll.qlAbcdAtmVolCurve(Name&amp;P2&amp;"_BGCP",SettlementDays,Calendar,$C27:$C46,P27:P46,$B$27:$B$46,Convention,DayCounter,Permanent,Trigger,ObjectOverwrite)</f>
        <v>#NUM!</v>
      </c>
      <c r="Q48" s="31" t="e">
        <f>_xll.qlAbcdAtmVolCurve(Name&amp;Q2&amp;"_BGCP",SettlementDays,Calendar,$C27:$C46,Q27:Q46,$B$27:$B$46,Convention,DayCounter,Permanent,Trigger,ObjectOverwrite)</f>
        <v>#NUM!</v>
      </c>
      <c r="R48" s="27"/>
    </row>
    <row r="49" spans="1:18" ht="11.25" thickBot="1" x14ac:dyDescent="0.2">
      <c r="A49" s="27"/>
      <c r="B49" s="27"/>
      <c r="C49" s="27"/>
      <c r="D49" s="32" t="e">
        <f ca="1">_xll.ohRangeRetrieveError(D48)</f>
        <v>#NAME?</v>
      </c>
      <c r="E49" s="32" t="e">
        <f ca="1">_xll.ohRangeRetrieveError(E48)</f>
        <v>#NAME?</v>
      </c>
      <c r="F49" s="32" t="e">
        <f ca="1">_xll.ohRangeRetrieveError(F48)</f>
        <v>#NAME?</v>
      </c>
      <c r="G49" s="32" t="e">
        <f ca="1">_xll.ohRangeRetrieveError(G48)</f>
        <v>#NAME?</v>
      </c>
      <c r="H49" s="32" t="e">
        <f ca="1">_xll.ohRangeRetrieveError(H48)</f>
        <v>#NAME?</v>
      </c>
      <c r="I49" s="32" t="e">
        <f ca="1">_xll.ohRangeRetrieveError(I48)</f>
        <v>#NAME?</v>
      </c>
      <c r="J49" s="32" t="e">
        <f ca="1">_xll.ohRangeRetrieveError(J48)</f>
        <v>#NAME?</v>
      </c>
      <c r="K49" s="32" t="e">
        <f ca="1">_xll.ohRangeRetrieveError(K48)</f>
        <v>#NAME?</v>
      </c>
      <c r="L49" s="32" t="e">
        <f ca="1">_xll.ohRangeRetrieveError(L48)</f>
        <v>#NAME?</v>
      </c>
      <c r="M49" s="32" t="e">
        <f ca="1">_xll.ohRangeRetrieveError(M48)</f>
        <v>#NAME?</v>
      </c>
      <c r="N49" s="32" t="e">
        <f ca="1">_xll.ohRangeRetrieveError(N48)</f>
        <v>#NAME?</v>
      </c>
      <c r="O49" s="32" t="e">
        <f ca="1">_xll.ohRangeRetrieveError(O48)</f>
        <v>#NAME?</v>
      </c>
      <c r="P49" s="32" t="e">
        <f ca="1">_xll.ohRangeRetrieveError(P48)</f>
        <v>#NAME?</v>
      </c>
      <c r="Q49" s="33" t="e">
        <f ca="1">_xll.ohRangeRetrieveError(Q48)</f>
        <v>#NAME?</v>
      </c>
      <c r="R49" s="27"/>
    </row>
    <row r="50" spans="1:18" x14ac:dyDescent="0.1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</row>
    <row r="51" spans="1:18" x14ac:dyDescent="0.1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</row>
    <row r="52" spans="1:18" x14ac:dyDescent="0.1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</row>
    <row r="53" spans="1:18" x14ac:dyDescent="0.1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</row>
    <row r="54" spans="1:18" x14ac:dyDescent="0.1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</row>
    <row r="55" spans="1:18" x14ac:dyDescent="0.1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</row>
    <row r="56" spans="1:18" x14ac:dyDescent="0.1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</row>
    <row r="57" spans="1:18" x14ac:dyDescent="0.1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</row>
    <row r="58" spans="1:18" x14ac:dyDescent="0.1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</row>
    <row r="59" spans="1:18" x14ac:dyDescent="0.1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</row>
    <row r="60" spans="1:18" x14ac:dyDescent="0.15">
      <c r="R60" s="27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General Settings</vt:lpstr>
      <vt:lpstr>AbcdCurves</vt:lpstr>
      <vt:lpstr>Calendar</vt:lpstr>
      <vt:lpstr>Convention</vt:lpstr>
      <vt:lpstr>Currency</vt:lpstr>
      <vt:lpstr>DayCounter</vt:lpstr>
      <vt:lpstr>FileOverwrite</vt:lpstr>
      <vt:lpstr>Name</vt:lpstr>
      <vt:lpstr>ObjectOverwrite</vt:lpstr>
      <vt:lpstr>Permanent</vt:lpstr>
      <vt:lpstr>SerializationPath</vt:lpstr>
      <vt:lpstr>Serialize</vt:lpstr>
      <vt:lpstr>SettlementDays</vt:lpstr>
      <vt:lpstr>Trigger</vt:lpstr>
      <vt:lpstr>Underlying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Ametrano, Cristina Duminuco</dc:creator>
  <cp:lastModifiedBy>erik</cp:lastModifiedBy>
  <dcterms:created xsi:type="dcterms:W3CDTF">2007-09-24T13:33:43Z</dcterms:created>
  <dcterms:modified xsi:type="dcterms:W3CDTF">2013-11-06T23:47:03Z</dcterms:modified>
</cp:coreProperties>
</file>