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9795" windowWidth="29040" windowHeight="9855"/>
  </bookViews>
  <sheets>
    <sheet name="General Settings" sheetId="1" r:id="rId1"/>
    <sheet name="FixedRateBonds" sheetId="2" r:id="rId2"/>
  </sheets>
  <definedNames>
    <definedName name="BondType">FixedRateBonds!$C$2</definedName>
    <definedName name="FileName">FixedRateBonds!$C$3</definedName>
    <definedName name="FileOverwrite" localSheetId="1">'General Settings'!$D$9</definedName>
    <definedName name="FileOverwrite">'General Settings'!$D$9</definedName>
    <definedName name="ObjectOverwrite" localSheetId="1">'General Settings'!$D$6</definedName>
    <definedName name="ObjectOverwrite">'General Settings'!$D$6</definedName>
    <definedName name="Permanent" localSheetId="1">'General Settings'!$D$5</definedName>
    <definedName name="Permanent">'General Settings'!$D$5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FixedRateBonds!#REF!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" l="1"/>
  <c r="M9" i="2" l="1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8" i="2"/>
  <c r="C3" i="2"/>
  <c r="X54" i="2"/>
  <c r="B1" i="1"/>
  <c r="X58" i="2"/>
  <c r="X43" i="2"/>
  <c r="X55" i="2"/>
  <c r="X106" i="2"/>
  <c r="X91" i="2"/>
  <c r="X36" i="2"/>
  <c r="X68" i="2"/>
  <c r="X100" i="2"/>
  <c r="X82" i="2"/>
  <c r="X19" i="2"/>
  <c r="X13" i="2"/>
  <c r="X40" i="2"/>
  <c r="X72" i="2"/>
  <c r="X23" i="2"/>
  <c r="Y23" i="2" s="1"/>
  <c r="X74" i="2"/>
  <c r="X75" i="2"/>
  <c r="X33" i="2"/>
  <c r="X97" i="2"/>
  <c r="X79" i="2"/>
  <c r="Y72" i="2"/>
  <c r="X70" i="2"/>
  <c r="X98" i="2"/>
  <c r="X44" i="2"/>
  <c r="X76" i="2"/>
  <c r="X103" i="2"/>
  <c r="X21" i="2"/>
  <c r="X48" i="2"/>
  <c r="Y48" i="2" s="1"/>
  <c r="X14" i="2"/>
  <c r="X78" i="2"/>
  <c r="X41" i="2"/>
  <c r="X105" i="2"/>
  <c r="X26" i="2"/>
  <c r="X37" i="2"/>
  <c r="Y21" i="2"/>
  <c r="X108" i="2"/>
  <c r="X50" i="2"/>
  <c r="X112" i="2"/>
  <c r="X46" i="2"/>
  <c r="X31" i="2"/>
  <c r="Y76" i="2"/>
  <c r="Y37" i="2"/>
  <c r="X62" i="2"/>
  <c r="Y62" i="2" s="1"/>
  <c r="X65" i="2"/>
  <c r="Y58" i="2"/>
  <c r="Y41" i="2"/>
  <c r="Y105" i="2"/>
  <c r="X83" i="2"/>
  <c r="Y13" i="2"/>
  <c r="X39" i="2"/>
  <c r="X107" i="2"/>
  <c r="Y70" i="2"/>
  <c r="Y108" i="2"/>
  <c r="X12" i="2"/>
  <c r="X15" i="2"/>
  <c r="Y103" i="2"/>
  <c r="X16" i="2"/>
  <c r="X80" i="2"/>
  <c r="X71" i="2"/>
  <c r="Y71" i="2" s="1"/>
  <c r="X9" i="2"/>
  <c r="Y9" i="2" s="1"/>
  <c r="X73" i="2"/>
  <c r="Y73" i="2" s="1"/>
  <c r="Y98" i="2"/>
  <c r="X18" i="2"/>
  <c r="Y18" i="2" s="1"/>
  <c r="Y82" i="2"/>
  <c r="X28" i="2"/>
  <c r="Y28" i="2" s="1"/>
  <c r="X32" i="2"/>
  <c r="X89" i="2"/>
  <c r="X66" i="2"/>
  <c r="X8" i="2"/>
  <c r="Y8" i="2" s="1"/>
  <c r="X63" i="2"/>
  <c r="Y63" i="2" s="1"/>
  <c r="X64" i="2"/>
  <c r="X104" i="2"/>
  <c r="Y97" i="2"/>
  <c r="Y26" i="2"/>
  <c r="X99" i="2"/>
  <c r="X101" i="2"/>
  <c r="X34" i="2"/>
  <c r="X67" i="2"/>
  <c r="X109" i="2"/>
  <c r="X22" i="2"/>
  <c r="X86" i="2"/>
  <c r="X87" i="2"/>
  <c r="Y87" i="2" s="1"/>
  <c r="X53" i="2"/>
  <c r="Y53" i="2" s="1"/>
  <c r="Y14" i="2"/>
  <c r="Y46" i="2"/>
  <c r="Y78" i="2"/>
  <c r="X42" i="2"/>
  <c r="X11" i="2"/>
  <c r="X20" i="2"/>
  <c r="X52" i="2"/>
  <c r="X84" i="2"/>
  <c r="Y84" i="2" s="1"/>
  <c r="Y36" i="2"/>
  <c r="Y31" i="2"/>
  <c r="X69" i="2"/>
  <c r="Y69" i="2" s="1"/>
  <c r="Y74" i="2"/>
  <c r="Y109" i="2"/>
  <c r="X29" i="2"/>
  <c r="X24" i="2"/>
  <c r="Y24" i="2" s="1"/>
  <c r="X56" i="2"/>
  <c r="X88" i="2"/>
  <c r="Y88" i="2" s="1"/>
  <c r="Y16" i="2"/>
  <c r="X93" i="2"/>
  <c r="X51" i="2"/>
  <c r="X27" i="2"/>
  <c r="X110" i="2"/>
  <c r="Y110" i="2" s="1"/>
  <c r="X90" i="2"/>
  <c r="Y90" i="2" s="1"/>
  <c r="X30" i="2"/>
  <c r="Y30" i="2" s="1"/>
  <c r="X94" i="2"/>
  <c r="Y94" i="2" s="1"/>
  <c r="X95" i="2"/>
  <c r="Y95" i="2" s="1"/>
  <c r="X77" i="2"/>
  <c r="Y77" i="2" s="1"/>
  <c r="X17" i="2"/>
  <c r="Y17" i="2" s="1"/>
  <c r="X49" i="2"/>
  <c r="Y49" i="2" s="1"/>
  <c r="X81" i="2"/>
  <c r="Y81" i="2" s="1"/>
  <c r="X113" i="2"/>
  <c r="Y55" i="2"/>
  <c r="X35" i="2"/>
  <c r="Y89" i="2"/>
  <c r="X47" i="2"/>
  <c r="Y39" i="2"/>
  <c r="X85" i="2"/>
  <c r="Y85" i="2" s="1"/>
  <c r="X96" i="2"/>
  <c r="X59" i="2"/>
  <c r="Y34" i="2"/>
  <c r="Y29" i="2"/>
  <c r="Y93" i="2"/>
  <c r="X102" i="2"/>
  <c r="Y102" i="2" s="1"/>
  <c r="Y22" i="2"/>
  <c r="Y86" i="2"/>
  <c r="X60" i="2"/>
  <c r="X45" i="2"/>
  <c r="Y45" i="2" s="1"/>
  <c r="X25" i="2"/>
  <c r="Y25" i="2" s="1"/>
  <c r="Y65" i="2"/>
  <c r="X61" i="2"/>
  <c r="Y61" i="2" s="1"/>
  <c r="X38" i="2"/>
  <c r="Y38" i="2" s="1"/>
  <c r="X111" i="2"/>
  <c r="Y111" i="2" s="1"/>
  <c r="Y54" i="2"/>
  <c r="Y79" i="2"/>
  <c r="X92" i="2"/>
  <c r="Y92" i="2" s="1"/>
  <c r="Y104" i="2"/>
  <c r="X57" i="2"/>
  <c r="Y57" i="2" s="1"/>
  <c r="Y33" i="2"/>
  <c r="X10" i="2"/>
  <c r="Y10" i="2" s="1"/>
  <c r="Y60" i="2" l="1"/>
  <c r="Y56" i="2"/>
  <c r="Y64" i="2"/>
  <c r="Y112" i="2"/>
  <c r="Y91" i="2"/>
  <c r="Y59" i="2"/>
  <c r="Y52" i="2"/>
  <c r="Y66" i="2"/>
  <c r="Y50" i="2"/>
  <c r="Y106" i="2"/>
  <c r="Y96" i="2"/>
  <c r="Y20" i="2"/>
  <c r="Y32" i="2"/>
  <c r="Y44" i="2"/>
  <c r="Y43" i="2"/>
  <c r="Y47" i="2"/>
  <c r="Y11" i="2"/>
  <c r="Y80" i="2"/>
  <c r="Y75" i="2"/>
  <c r="Y35" i="2"/>
  <c r="Y42" i="2"/>
  <c r="Y15" i="2"/>
  <c r="Y40" i="2"/>
  <c r="Y113" i="2"/>
  <c r="Y67" i="2"/>
  <c r="Y12" i="2"/>
  <c r="Y19" i="2"/>
  <c r="Y27" i="2"/>
  <c r="Y101" i="2"/>
  <c r="Y107" i="2"/>
  <c r="Y100" i="2"/>
  <c r="Y51" i="2"/>
  <c r="Y99" i="2"/>
  <c r="Y83" i="2"/>
  <c r="Y68" i="2"/>
  <c r="C4" i="2"/>
  <c r="C5" i="2" l="1"/>
</calcChain>
</file>

<file path=xl/sharedStrings.xml><?xml version="1.0" encoding="utf-8"?>
<sst xmlns="http://schemas.openxmlformats.org/spreadsheetml/2006/main" count="1200" uniqueCount="258">
  <si>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</si>
  <si>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</si>
  <si>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</si>
  <si>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</si>
  <si>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</si>
  <si>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</si>
  <si>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</si>
  <si>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</si>
  <si>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</si>
  <si>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BondType</t>
  </si>
  <si>
    <t>Maturity Date</t>
  </si>
  <si>
    <t>Issue Date</t>
  </si>
  <si>
    <t>Calendar</t>
  </si>
  <si>
    <t>AccrualBDC</t>
  </si>
  <si>
    <t>Redemption</t>
  </si>
  <si>
    <t>Following</t>
  </si>
  <si>
    <t>Unadjusted</t>
  </si>
  <si>
    <t>Actual/Actual (ISMA)</t>
  </si>
  <si>
    <t>TARGET</t>
  </si>
  <si>
    <t>Next to Last Date</t>
  </si>
  <si>
    <t>Description</t>
  </si>
  <si>
    <t>Face Amount</t>
  </si>
  <si>
    <t>Interest Accrual Date</t>
  </si>
  <si>
    <t>Tenor</t>
  </si>
  <si>
    <t>Termination Adjustment</t>
  </si>
  <si>
    <t>EOM</t>
  </si>
  <si>
    <t>First Date</t>
  </si>
  <si>
    <t>Payment BDC</t>
  </si>
  <si>
    <t>DayCounter</t>
  </si>
  <si>
    <t>Saved Objects</t>
  </si>
  <si>
    <t>Schedule</t>
  </si>
  <si>
    <t>FileName</t>
  </si>
  <si>
    <t>Bond</t>
  </si>
  <si>
    <t>Error Message</t>
  </si>
  <si>
    <t>Coupons</t>
  </si>
  <si>
    <t>Backward</t>
  </si>
  <si>
    <t>Date Generation</t>
  </si>
  <si>
    <t>Settl Days</t>
  </si>
  <si>
    <t>FixedRateBond2</t>
  </si>
  <si>
    <t>ES0413211097</t>
  </si>
  <si>
    <t>IT0003829105</t>
  </si>
  <si>
    <t>FR0010573758</t>
  </si>
  <si>
    <t>FR0010039032</t>
  </si>
  <si>
    <t>FR0010582312</t>
  </si>
  <si>
    <t>ES0413211048</t>
  </si>
  <si>
    <t>FR0000186249</t>
  </si>
  <si>
    <t>FR0010539684</t>
  </si>
  <si>
    <t>FR0010613364</t>
  </si>
  <si>
    <t>PTBSPK1E0010</t>
  </si>
  <si>
    <t>FR0010591560</t>
  </si>
  <si>
    <t>IT0004391626</t>
  </si>
  <si>
    <t>FR0010101824</t>
  </si>
  <si>
    <t>FR0010136309</t>
  </si>
  <si>
    <t>FR0010398347</t>
  </si>
  <si>
    <t>FR0010379248</t>
  </si>
  <si>
    <t>IT0004103492</t>
  </si>
  <si>
    <t>FR0010758953</t>
  </si>
  <si>
    <t>PTBB24OE0000</t>
  </si>
  <si>
    <t>FR0010807917</t>
  </si>
  <si>
    <t>FR0000470387</t>
  </si>
  <si>
    <t>FR0010422600</t>
  </si>
  <si>
    <t>FR0000489296</t>
  </si>
  <si>
    <t>XS0463535798</t>
  </si>
  <si>
    <t>FR0010249615</t>
  </si>
  <si>
    <t>FR0010526988</t>
  </si>
  <si>
    <t>XS0241183804</t>
  </si>
  <si>
    <t>FR0010574236</t>
  </si>
  <si>
    <t>ES0413211030</t>
  </si>
  <si>
    <t>IT0003933717</t>
  </si>
  <si>
    <t>ES0413440167</t>
  </si>
  <si>
    <t>FR0000485724</t>
  </si>
  <si>
    <t>FR0010257683</t>
  </si>
  <si>
    <t>FR0010622753</t>
  </si>
  <si>
    <t>ES0413440159</t>
  </si>
  <si>
    <t>FR0010627984</t>
  </si>
  <si>
    <t>FR0010784009</t>
  </si>
  <si>
    <t>FR0000488702</t>
  </si>
  <si>
    <t>FR0010034348</t>
  </si>
  <si>
    <t>FR0010709386</t>
  </si>
  <si>
    <t>FR0010039149</t>
  </si>
  <si>
    <t>FR0010428011</t>
  </si>
  <si>
    <t>ES0347858005</t>
  </si>
  <si>
    <t>ES0413440100</t>
  </si>
  <si>
    <t>FR0010369306</t>
  </si>
  <si>
    <t>FR0010479717</t>
  </si>
  <si>
    <t>FR0010762385</t>
  </si>
  <si>
    <t>FR0010089821</t>
  </si>
  <si>
    <t>FR0010767194</t>
  </si>
  <si>
    <t>XS0439522938</t>
  </si>
  <si>
    <t>ES0413211055</t>
  </si>
  <si>
    <t>FR0010781047</t>
  </si>
  <si>
    <t>PTCGGFOM0015</t>
  </si>
  <si>
    <t>ES0312298237</t>
  </si>
  <si>
    <t>XS0451805906</t>
  </si>
  <si>
    <t>ES0413440050</t>
  </si>
  <si>
    <t>ES0414100026</t>
  </si>
  <si>
    <t>XS0455122076</t>
  </si>
  <si>
    <t>XS0455624170</t>
  </si>
  <si>
    <t>FR0010018275</t>
  </si>
  <si>
    <t>ES0414950784</t>
  </si>
  <si>
    <t>FR0010541946</t>
  </si>
  <si>
    <t>PTBLMVOE0011</t>
  </si>
  <si>
    <t>FR0000499113</t>
  </si>
  <si>
    <t>FR0010489831</t>
  </si>
  <si>
    <t>FR0010231357</t>
  </si>
  <si>
    <t>FR0010242685</t>
  </si>
  <si>
    <t>FR0010134379</t>
  </si>
  <si>
    <t>FR0010271148</t>
  </si>
  <si>
    <t>ES0413211113</t>
  </si>
  <si>
    <t>FR0010776351</t>
  </si>
  <si>
    <t>IT0004511959</t>
  </si>
  <si>
    <t>IT0004533896</t>
  </si>
  <si>
    <t>ES0414950776</t>
  </si>
  <si>
    <t>XS0438753294</t>
  </si>
  <si>
    <t>XS0457688215</t>
  </si>
  <si>
    <t>IT0004540289</t>
  </si>
  <si>
    <t>FR0010385906</t>
  </si>
  <si>
    <t>FR0010398115</t>
  </si>
  <si>
    <t>IT0004548464</t>
  </si>
  <si>
    <t>FR0010157297</t>
  </si>
  <si>
    <t>FR0000488132</t>
  </si>
  <si>
    <t>FR0010261495</t>
  </si>
  <si>
    <t>FR0010492025</t>
  </si>
  <si>
    <t>FR0010532762</t>
  </si>
  <si>
    <t>FR0010422618</t>
  </si>
  <si>
    <t>FR0010591578</t>
  </si>
  <si>
    <t>FR0010539734</t>
  </si>
  <si>
    <t>FR0010345181</t>
  </si>
  <si>
    <t>FR0000474652</t>
  </si>
  <si>
    <t>ES0370148019</t>
  </si>
  <si>
    <t>FR0010428185</t>
  </si>
  <si>
    <t>FR0010742908</t>
  </si>
  <si>
    <t>FR0010744904</t>
  </si>
  <si>
    <t>FR0010464321</t>
  </si>
  <si>
    <t>XS0456178580</t>
  </si>
  <si>
    <t>FR0010758599</t>
  </si>
  <si>
    <t>FR0000487225</t>
  </si>
  <si>
    <t>IT0004547409</t>
  </si>
  <si>
    <t>BANCO BILBAO VIZ 2010-06-07 2.75%</t>
  </si>
  <si>
    <t>CAS DEPOS PREST 2010-07-31 3.25%</t>
  </si>
  <si>
    <t>BNP PARIBAS COV 2011-01-24 4.13%</t>
  </si>
  <si>
    <t>DEXIA MUNI AGNCY 2011-01-26 4.00%</t>
  </si>
  <si>
    <t>CIE FIN FONCIER 2011-02-11 3.88%</t>
  </si>
  <si>
    <t>BANCO BILBAO VIZ 2011-03-15 3.50%</t>
  </si>
  <si>
    <t>CSSE REFIN HYPOT 2011-04-25 4.20%</t>
  </si>
  <si>
    <t>CIF EUROMORTGAGE 2011-04-26 4.25%</t>
  </si>
  <si>
    <t>BANQUE POPUL CB 2011-05-02 4.63%</t>
  </si>
  <si>
    <t>BANCO TOTTA SA 2011-05-23 4.75%</t>
  </si>
  <si>
    <t>CSSE REFIN L'HAB 2011-06-24 3.75%</t>
  </si>
  <si>
    <t>BANCA POP MILANO 2011-07-15 5.50%</t>
  </si>
  <si>
    <t>CIE FIN FONCIER 2011-07-21 4.00%</t>
  </si>
  <si>
    <t>CIF EUROMORTGAGE 2011-12-01 3.25%</t>
  </si>
  <si>
    <t>BNP PARIBAS COV 2011-12-13 3.75%</t>
  </si>
  <si>
    <t>CIE FIN FONCIER 2012-01-16 3.63%</t>
  </si>
  <si>
    <t>CASSA DEPO PREST 2012-01-31 3.75%</t>
  </si>
  <si>
    <t>BNP PARIBAS COV 2012-05-22 2.88%</t>
  </si>
  <si>
    <t>BANCO BPI 2012-07-17 3.00%</t>
  </si>
  <si>
    <t>BNP PARIBAS HOME 2012-10-01 2.25%</t>
  </si>
  <si>
    <t>CIF EUROMORTGAGE 2012-10-11 4.63%</t>
  </si>
  <si>
    <t>CIE FIN FONCIER 2012-10-25 4.00%</t>
  </si>
  <si>
    <t>DEXIA MUNI AGNCY 2012-10-25 5.50%</t>
  </si>
  <si>
    <t>DEXIA LDG BANQUE 2012-11-09 2.63%</t>
  </si>
  <si>
    <t>CIE FIN FONCIER 2012-12-28 4.63%</t>
  </si>
  <si>
    <t>CIE FIN FONCIER 2013-01-09 4.50%</t>
  </si>
  <si>
    <t>ABN AMRO BANK NV 2013-01-18 3.25%</t>
  </si>
  <si>
    <t>BANQUES POPUL CB 2013-01-29 4.25%</t>
  </si>
  <si>
    <t>BANCO BILBAO VIZ 2013-01-29 4.25%</t>
  </si>
  <si>
    <t>CAS DEPOS PREST 2013-01-31 3.00%</t>
  </si>
  <si>
    <t>BANCO ESPAN CRED 2013-02-28 2.63%</t>
  </si>
  <si>
    <t>CIE FIN FONCIER 2013-03-02 5.38%</t>
  </si>
  <si>
    <t>CIF EUROMORTGAGE 2013-03-25 3.63%</t>
  </si>
  <si>
    <t>BNP PARIBAS COV 2013-05-28 4.75%</t>
  </si>
  <si>
    <t>BANESTO SA 2013-06-04 3.63%</t>
  </si>
  <si>
    <t>SG SCF 2013-06-06 4.75%</t>
  </si>
  <si>
    <t>BNP PARIBAS HOME 2013-07-23 3.00%</t>
  </si>
  <si>
    <t>CSSE REFIN HYPOT 2013-10-25 5.00%</t>
  </si>
  <si>
    <t>CIF EUROMORTGAGE 2013-12-10 4.50%</t>
  </si>
  <si>
    <t>BNP PARIBAS COV 2014-01-15 4.13%</t>
  </si>
  <si>
    <t>CIE FIN FONCIER 2014-01-29 4.25%</t>
  </si>
  <si>
    <t>CIE FIN FONCIER 2014-01-30 5.38%</t>
  </si>
  <si>
    <t>IM CEDULAS 1 2014-02-12 4.25%</t>
  </si>
  <si>
    <t>BANCO ESPAN CRED 2014-02-21 4.25%</t>
  </si>
  <si>
    <t>DEXIA MUNI AGNCY 2014-03-12 3.88%</t>
  </si>
  <si>
    <t>BNP PARIBAS COV 2014-05-30 4.50%</t>
  </si>
  <si>
    <t>BANQUE POPUL CB 2014-06-05 3.88%</t>
  </si>
  <si>
    <t>CIF EUROMORTGAGE 2014-06-10 4.50%</t>
  </si>
  <si>
    <t>BNP PARIBAS SCF 2014-06-16 3.63%</t>
  </si>
  <si>
    <t>ABN AMRO BANK NV 2014-07-15 3.75%</t>
  </si>
  <si>
    <t>BANCO BILBAO VIZ 2014-07-15 4.25%</t>
  </si>
  <si>
    <t>CRED AG COV BOND 2014-07-21 3.50%</t>
  </si>
  <si>
    <t>CAIXA GERAL DEPO 2014-07-21 3.63%</t>
  </si>
  <si>
    <t>AYT CEDULAS CAJA 2014-07-29 4.25%</t>
  </si>
  <si>
    <t>BK IRELAND MTGE 2014-09-16 4.63%</t>
  </si>
  <si>
    <t>BANESTO SA 2014-09-16 4.25%</t>
  </si>
  <si>
    <t>BILBAO BIZ KUTXA 2014-09-29 3.38%</t>
  </si>
  <si>
    <t>ING BANK NV 2014-09-30 3.00%</t>
  </si>
  <si>
    <t>UBS AG LONDON 2014-10-06 3.00%</t>
  </si>
  <si>
    <t>CSSE REFIN HYPOT 2014-10-25 4.25%</t>
  </si>
  <si>
    <t>CAJA MADRID 2014-11-13 3.50%</t>
  </si>
  <si>
    <t>CIE FIN FONCIER 2014-11-19 4.38%</t>
  </si>
  <si>
    <t>BANCO ESPIRITO 2015-02-17 3.38%</t>
  </si>
  <si>
    <t>CIE FIN FONCIER 2015-02-23 6.13%</t>
  </si>
  <si>
    <t>CIE FIN FONCIER 2015-06-25 4.75%</t>
  </si>
  <si>
    <t>DEXIA MUNI AGNCY 2015-09-15 3.13%</t>
  </si>
  <si>
    <t>CIF EUROMORTGAGE 2015-10-20 3.25%</t>
  </si>
  <si>
    <t>CSSE REFIN HYPOT 2015-10-25 4.10%</t>
  </si>
  <si>
    <t>CIE FIN FONCIER 2016-01-18 3.38%</t>
  </si>
  <si>
    <t>BANCO BILBAO VIZ 2016-01-24 3.25%</t>
  </si>
  <si>
    <t>SOC GENERALE SCF 2016-07-07 4.00%</t>
  </si>
  <si>
    <t>UNICREDIT SPA 2016-07-29 4.25%</t>
  </si>
  <si>
    <t>UBI BANCA SPCA 2016-09-23 3.63%</t>
  </si>
  <si>
    <t>CAJA MADRID 2016-10-05 3.63%</t>
  </si>
  <si>
    <t>NATIONAL BK GREE 2016-10-07 3.88%</t>
  </si>
  <si>
    <t>ABBEY NATL TREAS 2016-10-14 3.63%</t>
  </si>
  <si>
    <t>BANCA POP MILANO 2016-10-17 3.50%</t>
  </si>
  <si>
    <t>CIF EUROMORTGAGE 2016-10-25 4.00%</t>
  </si>
  <si>
    <t>DEXIA MUNI AGNCY 2016-11-24 3.88%</t>
  </si>
  <si>
    <t>BANCA CARIGE 2016-11-25 3.75%</t>
  </si>
  <si>
    <t>CIE FIN FONCIER 2017-01-24 3.75%</t>
  </si>
  <si>
    <t>DEXIA MUNI AGNCY 2017-02-06 5.25%</t>
  </si>
  <si>
    <t>CSSE REFIN HYPOT 2017-04-25 3.50%</t>
  </si>
  <si>
    <t>DEXIA MUNI AGNCY 2017-07-03 4.88%</t>
  </si>
  <si>
    <t>CIE FIN FONCIER 2017-09-23 4.63%</t>
  </si>
  <si>
    <t>CIE FIN FONCIER 2017-10-25 4.13%</t>
  </si>
  <si>
    <t>CSSE REFIN L'HAB 2017-10-25 4.50%</t>
  </si>
  <si>
    <t>DEXIA MUNI AGNCY 2017-11-13 4.50%</t>
  </si>
  <si>
    <t>CSSE REFIN HYPOT 2018-04-25 4.00%</t>
  </si>
  <si>
    <t>CIE FIN FONCIER 2018-05-16 4.50%</t>
  </si>
  <si>
    <t>AYT CEDULAS CAJA 2018-12-04 4.75%</t>
  </si>
  <si>
    <t>DEXIA MUNI AGNCY 2019-02-07 4.25%</t>
  </si>
  <si>
    <t>SG SCF 2019-03-27 5.00%</t>
  </si>
  <si>
    <t>CSSE REFIN L'HAB 2019-04-08 5.00%</t>
  </si>
  <si>
    <t>CIE FIN FONCIER 2019-04-25 4.38%</t>
  </si>
  <si>
    <t>BARCLAYS BK PLC 2019-10-07 4.00%</t>
  </si>
  <si>
    <t>CIE FIN FONCIER 2021-05-25 4.88%</t>
  </si>
  <si>
    <t>CIE FIN FONCIER 2021-10-04 5.75%</t>
  </si>
  <si>
    <t>UNICREDIT SPA 2022-01-31 4.38%</t>
  </si>
  <si>
    <t>12M</t>
  </si>
  <si>
    <t>Actual/Actual (ISDA)</t>
  </si>
  <si>
    <t>GBP</t>
  </si>
  <si>
    <t>IT0003620314</t>
  </si>
  <si>
    <t>IT0003606453</t>
  </si>
  <si>
    <t>IT0003966352</t>
  </si>
  <si>
    <t>IT0003810089</t>
  </si>
  <si>
    <t>IT0004113954</t>
  </si>
  <si>
    <t>IT0004113947</t>
  </si>
  <si>
    <t>IT0004113939</t>
  </si>
  <si>
    <t>6M</t>
  </si>
  <si>
    <t>3M</t>
  </si>
  <si>
    <t>Actual/365 (Fixed)</t>
  </si>
  <si>
    <t>BANCA POP MILANO 2009-02-16 2.25%</t>
  </si>
  <si>
    <t>BANCA POP MILANO 2009-01-15 2.50%</t>
  </si>
  <si>
    <t>CASS RIS ALESSAN 2012-12-30 2.40%</t>
  </si>
  <si>
    <t>CASS RIS ALESSAN 2009-03-02 2.50%</t>
  </si>
  <si>
    <t>BANCA POP MILANO 2008-10-31 2.75%</t>
  </si>
  <si>
    <t>BANCA POP MILANO 2008-11-30 2.75%</t>
  </si>
  <si>
    <t>BANCA POP MILANO 2008-12-29 2.75%</t>
  </si>
  <si>
    <t>Payment 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</si>
</sst>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£&quot;#,##0;[Red]\-&quot;£&quot;#,##0"/>
    <numFmt numFmtId="165" formatCode="0.00000"/>
    <numFmt numFmtId="166" formatCode="0.0000%"/>
    <numFmt numFmtId="167" formatCode="ddd\,\ dd\-mmm\-yyyy"/>
    <numFmt numFmtId="168" formatCode="#,##0.0;#,##0.0"/>
    <numFmt numFmtId="169" formatCode="ddd\,\ d\-mmm\-yyyy\,\ hh:mm:ss"/>
    <numFmt numFmtId="170" formatCode="General_)"/>
    <numFmt numFmtId="171" formatCode="ddd\,\ d\-mmm\-yyyy"/>
  </numFmts>
  <fonts count="11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sz val="8"/>
      <color indexed="10"/>
      <name val="Courier New"/>
      <family val="3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2" fillId="0" borderId="0"/>
    <xf numFmtId="170" fontId="7" fillId="0" borderId="0"/>
    <xf numFmtId="168" fontId="3" fillId="2" borderId="0">
      <alignment horizontal="center" vertical="center"/>
    </xf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63">
    <xf numFmtId="0" fontId="0" fillId="0" borderId="0" xfId="0"/>
    <xf numFmtId="0" fontId="2" fillId="3" borderId="0" xfId="3" applyFill="1"/>
    <xf numFmtId="0" fontId="1" fillId="3" borderId="0" xfId="3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9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9" fontId="4" fillId="5" borderId="4" xfId="0" quotePrefix="1" applyNumberFormat="1" applyFont="1" applyFill="1" applyBorder="1" applyAlignment="1" applyProtection="1">
      <alignment horizontal="left"/>
    </xf>
    <xf numFmtId="169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8" fillId="4" borderId="8" xfId="3" applyFont="1" applyFill="1" applyBorder="1"/>
    <xf numFmtId="0" fontId="8" fillId="4" borderId="9" xfId="3" applyFont="1" applyFill="1" applyBorder="1"/>
    <xf numFmtId="0" fontId="8" fillId="4" borderId="10" xfId="3" applyFont="1" applyFill="1" applyBorder="1"/>
    <xf numFmtId="0" fontId="8" fillId="3" borderId="0" xfId="3" applyFont="1" applyFill="1"/>
    <xf numFmtId="0" fontId="8" fillId="4" borderId="1" xfId="3" applyFont="1" applyFill="1" applyBorder="1"/>
    <xf numFmtId="0" fontId="8" fillId="3" borderId="3" xfId="0" applyNumberFormat="1" applyFont="1" applyFill="1" applyBorder="1"/>
    <xf numFmtId="0" fontId="8" fillId="5" borderId="4" xfId="0" applyNumberFormat="1" applyFont="1" applyFill="1" applyBorder="1" applyAlignment="1" applyProtection="1">
      <alignment horizontal="center"/>
    </xf>
    <xf numFmtId="0" fontId="8" fillId="4" borderId="0" xfId="3" applyFont="1" applyFill="1" applyBorder="1"/>
    <xf numFmtId="0" fontId="8" fillId="4" borderId="2" xfId="3" applyFont="1" applyFill="1" applyBorder="1"/>
    <xf numFmtId="0" fontId="8" fillId="3" borderId="11" xfId="3" applyFont="1" applyFill="1" applyBorder="1"/>
    <xf numFmtId="0" fontId="9" fillId="0" borderId="3" xfId="0" applyNumberFormat="1" applyFont="1" applyFill="1" applyBorder="1" applyAlignment="1" applyProtection="1">
      <alignment horizontal="center"/>
    </xf>
    <xf numFmtId="0" fontId="8" fillId="5" borderId="3" xfId="0" applyNumberFormat="1" applyFont="1" applyFill="1" applyBorder="1" applyAlignment="1" applyProtection="1">
      <alignment horizontal="left"/>
    </xf>
    <xf numFmtId="0" fontId="8" fillId="4" borderId="2" xfId="0" applyFont="1" applyFill="1" applyBorder="1"/>
    <xf numFmtId="0" fontId="8" fillId="3" borderId="0" xfId="0" applyFont="1" applyFill="1"/>
    <xf numFmtId="0" fontId="8" fillId="0" borderId="3" xfId="0" applyFont="1" applyFill="1" applyBorder="1" applyAlignment="1"/>
    <xf numFmtId="0" fontId="8" fillId="0" borderId="4" xfId="0" applyFont="1" applyFill="1" applyBorder="1" applyAlignment="1"/>
    <xf numFmtId="0" fontId="8" fillId="0" borderId="3" xfId="0" applyNumberFormat="1" applyFont="1" applyFill="1" applyBorder="1" applyAlignment="1" applyProtection="1"/>
    <xf numFmtId="0" fontId="8" fillId="0" borderId="4" xfId="0" applyNumberFormat="1" applyFont="1" applyFill="1" applyBorder="1" applyAlignment="1" applyProtection="1"/>
    <xf numFmtId="0" fontId="8" fillId="0" borderId="3" xfId="0" applyNumberFormat="1" applyFont="1" applyFill="1" applyBorder="1" applyAlignment="1" applyProtection="1">
      <alignment horizontal="left"/>
    </xf>
    <xf numFmtId="2" fontId="8" fillId="0" borderId="3" xfId="0" applyNumberFormat="1" applyFont="1" applyFill="1" applyBorder="1" applyAlignment="1" applyProtection="1">
      <alignment horizontal="right"/>
    </xf>
    <xf numFmtId="167" fontId="8" fillId="0" borderId="3" xfId="0" applyNumberFormat="1" applyFont="1" applyFill="1" applyBorder="1" applyAlignment="1">
      <alignment horizontal="right"/>
    </xf>
    <xf numFmtId="0" fontId="8" fillId="0" borderId="3" xfId="0" applyFont="1" applyFill="1" applyBorder="1" applyAlignment="1">
      <alignment horizontal="right"/>
    </xf>
    <xf numFmtId="166" fontId="8" fillId="0" borderId="3" xfId="0" applyNumberFormat="1" applyFont="1" applyFill="1" applyBorder="1" applyAlignment="1">
      <alignment horizontal="right"/>
    </xf>
    <xf numFmtId="165" fontId="8" fillId="0" borderId="3" xfId="0" applyNumberFormat="1" applyFont="1" applyFill="1" applyBorder="1" applyAlignment="1" applyProtection="1"/>
    <xf numFmtId="171" fontId="8" fillId="0" borderId="3" xfId="0" applyNumberFormat="1" applyFont="1" applyFill="1" applyBorder="1" applyAlignment="1" applyProtection="1"/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8" fillId="0" borderId="0" xfId="3" applyFont="1" applyFill="1" applyBorder="1"/>
    <xf numFmtId="0" fontId="8" fillId="0" borderId="3" xfId="3" applyFont="1" applyFill="1" applyBorder="1"/>
    <xf numFmtId="0" fontId="8" fillId="6" borderId="0" xfId="3" applyFont="1" applyFill="1" applyBorder="1"/>
    <xf numFmtId="0" fontId="8" fillId="4" borderId="5" xfId="3" applyFont="1" applyFill="1" applyBorder="1"/>
    <xf numFmtId="0" fontId="8" fillId="4" borderId="6" xfId="3" applyFont="1" applyFill="1" applyBorder="1"/>
    <xf numFmtId="0" fontId="8" fillId="4" borderId="7" xfId="3" applyFont="1" applyFill="1" applyBorder="1"/>
    <xf numFmtId="0" fontId="10" fillId="0" borderId="3" xfId="3" applyFont="1" applyFill="1" applyBorder="1"/>
    <xf numFmtId="0" fontId="10" fillId="0" borderId="4" xfId="0" applyFont="1" applyFill="1" applyBorder="1" applyAlignment="1"/>
    <xf numFmtId="167" fontId="10" fillId="0" borderId="3" xfId="0" applyNumberFormat="1" applyFont="1" applyFill="1" applyBorder="1" applyAlignment="1">
      <alignment horizontal="right"/>
    </xf>
    <xf numFmtId="0" fontId="10" fillId="0" borderId="3" xfId="0" applyFont="1" applyFill="1" applyBorder="1" applyAlignment="1">
      <alignment horizontal="right"/>
    </xf>
    <xf numFmtId="0" fontId="10" fillId="0" borderId="3" xfId="0" applyNumberFormat="1" applyFont="1" applyFill="1" applyBorder="1" applyAlignment="1" applyProtection="1">
      <alignment horizontal="left"/>
    </xf>
    <xf numFmtId="2" fontId="10" fillId="0" borderId="3" xfId="0" applyNumberFormat="1" applyFont="1" applyFill="1" applyBorder="1" applyAlignment="1" applyProtection="1">
      <alignment horizontal="right"/>
    </xf>
    <xf numFmtId="166" fontId="10" fillId="0" borderId="3" xfId="0" applyNumberFormat="1" applyFont="1" applyFill="1" applyBorder="1" applyAlignment="1">
      <alignment horizontal="right"/>
    </xf>
    <xf numFmtId="165" fontId="10" fillId="0" borderId="3" xfId="0" applyNumberFormat="1" applyFont="1" applyFill="1" applyBorder="1" applyAlignment="1" applyProtection="1"/>
    <xf numFmtId="171" fontId="10" fillId="0" borderId="3" xfId="0" applyNumberFormat="1" applyFont="1" applyFill="1" applyBorder="1" applyAlignment="1" applyProtection="1"/>
    <xf numFmtId="0" fontId="10" fillId="0" borderId="3" xfId="0" applyFont="1" applyFill="1" applyBorder="1" applyAlignment="1"/>
    <xf numFmtId="0" fontId="10" fillId="0" borderId="3" xfId="0" applyNumberFormat="1" applyFont="1" applyFill="1" applyBorder="1" applyAlignment="1" applyProtection="1"/>
    <xf numFmtId="0" fontId="5" fillId="7" borderId="12" xfId="3" applyFont="1" applyFill="1" applyBorder="1" applyAlignment="1">
      <alignment horizontal="center"/>
    </xf>
    <xf numFmtId="0" fontId="5" fillId="7" borderId="13" xfId="3" applyFont="1" applyFill="1" applyBorder="1" applyAlignment="1">
      <alignment horizontal="center"/>
    </xf>
    <xf numFmtId="0" fontId="5" fillId="7" borderId="14" xfId="3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" customWidth="1"/>
    <col min="2" max="2" width="4.28515625" style="1" customWidth="1"/>
    <col min="3" max="3" width="15.5703125" style="1" bestFit="1" customWidth="1"/>
    <col min="4" max="4" width="74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60" t="s">
        <v>0</v>
      </c>
      <c r="C2" s="61"/>
      <c r="D2" s="61"/>
      <c r="E2" s="62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3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tr">
        <f ca="1">SUBSTITUTE(LEFT(CELL("filename",A1),FIND("[",CELL("filename",A1),1)-1),"\XLS\","\XML\")</f>
        <v>C:\Users\erik\Documents\repos\quantlib_nando\QuantLibXL\Data\XML\080_Bond\010_BondDataBase\</v>
      </c>
      <c r="E8" s="10"/>
    </row>
    <row r="9" spans="1:5" s="4" customFormat="1" ht="12.75" x14ac:dyDescent="0.2">
      <c r="A9" s="3"/>
      <c r="B9" s="5"/>
      <c r="C9" s="8" t="s">
        <v>6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14"/>
  <sheetViews>
    <sheetView workbookViewId="0">
      <selection activeCell="C4" sqref="C4"/>
    </sheetView>
  </sheetViews>
  <sheetFormatPr defaultRowHeight="11.25" outlineLevelCol="1" x14ac:dyDescent="0.2"/>
  <cols>
    <col min="1" max="1" width="4.28515625" style="29" customWidth="1"/>
    <col min="2" max="2" width="14.140625" style="29" bestFit="1" customWidth="1"/>
    <col min="3" max="3" width="50.7109375" style="29" customWidth="1"/>
    <col min="4" max="5" width="17.28515625" style="29" hidden="1" customWidth="1" outlineLevel="1"/>
    <col min="6" max="6" width="6" style="29" hidden="1" customWidth="1" outlineLevel="1"/>
    <col min="7" max="7" width="9" style="29" hidden="1" customWidth="1" outlineLevel="1"/>
    <col min="8" max="8" width="11" style="29" hidden="1" customWidth="1" outlineLevel="1"/>
    <col min="9" max="9" width="12" style="29" hidden="1" customWidth="1" outlineLevel="1"/>
    <col min="10" max="10" width="11" style="29" hidden="1" customWidth="1" outlineLevel="1"/>
    <col min="11" max="11" width="6" style="29" hidden="1" customWidth="1" outlineLevel="1"/>
    <col min="12" max="12" width="17.28515625" style="29" hidden="1" customWidth="1" outlineLevel="1"/>
    <col min="13" max="13" width="13.140625" style="29" hidden="1" customWidth="1" outlineLevel="1"/>
    <col min="14" max="14" width="9" style="29" hidden="1" customWidth="1" outlineLevel="1"/>
    <col min="15" max="15" width="6" style="29" hidden="1" customWidth="1" outlineLevel="1"/>
    <col min="16" max="16" width="7" style="29" hidden="1" customWidth="1" outlineLevel="1"/>
    <col min="17" max="17" width="8" style="29" hidden="1" customWidth="1" outlineLevel="1"/>
    <col min="18" max="18" width="21.42578125" style="29" hidden="1" customWidth="1" outlineLevel="1"/>
    <col min="19" max="19" width="10" style="29" hidden="1" customWidth="1" outlineLevel="1"/>
    <col min="20" max="20" width="11" style="29" hidden="1" customWidth="1" outlineLevel="1"/>
    <col min="21" max="21" width="17.28515625" style="29" hidden="1" customWidth="1" outlineLevel="1"/>
    <col min="22" max="22" width="9" style="29" hidden="1" customWidth="1" outlineLevel="1"/>
    <col min="23" max="24" width="22.42578125" style="29" bestFit="1" customWidth="1" collapsed="1"/>
    <col min="25" max="25" width="18.28515625" style="29" bestFit="1" customWidth="1"/>
    <col min="26" max="26" width="4.28515625" style="29" customWidth="1"/>
    <col min="27" max="16384" width="9.140625" style="29"/>
  </cols>
  <sheetData>
    <row r="1" spans="1:26" s="19" customFormat="1" x14ac:dyDescent="0.2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8"/>
    </row>
    <row r="2" spans="1:26" s="19" customFormat="1" x14ac:dyDescent="0.2">
      <c r="A2" s="20"/>
      <c r="B2" s="21" t="s">
        <v>9</v>
      </c>
      <c r="C2" s="22" t="s">
        <v>38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4"/>
    </row>
    <row r="3" spans="1:26" s="19" customFormat="1" x14ac:dyDescent="0.2">
      <c r="A3" s="20"/>
      <c r="B3" s="25" t="s">
        <v>31</v>
      </c>
      <c r="C3" s="22" t="str">
        <f>"EUR_"&amp;BondType&amp;".xml"</f>
        <v>EUR_FixedRateBond2.xml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4"/>
    </row>
    <row r="4" spans="1:26" s="19" customFormat="1" x14ac:dyDescent="0.2">
      <c r="A4" s="20"/>
      <c r="B4" s="26" t="s">
        <v>29</v>
      </c>
      <c r="C4" s="22" t="e">
        <f ca="1">IF(Serialize,_xll.ohObjectSave(X8:Y113,SerializationPath&amp;FileName,FileOverwrite,Serialize),"---")</f>
        <v>#NAME?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4"/>
    </row>
    <row r="5" spans="1:26" s="19" customFormat="1" x14ac:dyDescent="0.2">
      <c r="A5" s="20"/>
      <c r="B5" s="45"/>
      <c r="C5" s="27" t="e">
        <f ca="1">_xll.ohRangeRetrieveError(C4)</f>
        <v>#NAME?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4"/>
    </row>
    <row r="6" spans="1:26" s="19" customFormat="1" x14ac:dyDescent="0.2">
      <c r="A6" s="20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4"/>
    </row>
    <row r="7" spans="1:26" s="19" customFormat="1" ht="22.5" x14ac:dyDescent="0.2">
      <c r="A7" s="20"/>
      <c r="B7" s="43"/>
      <c r="C7" s="41" t="s">
        <v>33</v>
      </c>
      <c r="D7" s="41" t="s">
        <v>22</v>
      </c>
      <c r="E7" s="41" t="s">
        <v>10</v>
      </c>
      <c r="F7" s="41" t="s">
        <v>23</v>
      </c>
      <c r="G7" s="41" t="s">
        <v>12</v>
      </c>
      <c r="H7" s="41" t="s">
        <v>13</v>
      </c>
      <c r="I7" s="41" t="s">
        <v>24</v>
      </c>
      <c r="J7" s="41" t="s">
        <v>36</v>
      </c>
      <c r="K7" s="41" t="s">
        <v>25</v>
      </c>
      <c r="L7" s="41" t="s">
        <v>26</v>
      </c>
      <c r="M7" s="41" t="s">
        <v>19</v>
      </c>
      <c r="N7" s="41" t="s">
        <v>7</v>
      </c>
      <c r="O7" s="41" t="s">
        <v>37</v>
      </c>
      <c r="P7" s="41" t="s">
        <v>21</v>
      </c>
      <c r="Q7" s="41" t="s">
        <v>34</v>
      </c>
      <c r="R7" s="41" t="s">
        <v>28</v>
      </c>
      <c r="S7" s="41" t="s">
        <v>27</v>
      </c>
      <c r="T7" s="41" t="s">
        <v>14</v>
      </c>
      <c r="U7" s="41" t="s">
        <v>11</v>
      </c>
      <c r="V7" s="41" t="s">
        <v>257</v>
      </c>
      <c r="W7" s="41" t="s">
        <v>20</v>
      </c>
      <c r="X7" s="42" t="s">
        <v>30</v>
      </c>
      <c r="Y7" s="41" t="s">
        <v>32</v>
      </c>
      <c r="Z7" s="24"/>
    </row>
    <row r="8" spans="1:26" s="19" customFormat="1" x14ac:dyDescent="0.2">
      <c r="A8" s="20"/>
      <c r="B8" s="44" t="s">
        <v>39</v>
      </c>
      <c r="C8" s="31"/>
      <c r="D8" s="36">
        <v>38510</v>
      </c>
      <c r="E8" s="36">
        <v>40336</v>
      </c>
      <c r="F8" s="36" t="s">
        <v>237</v>
      </c>
      <c r="G8" s="36" t="s">
        <v>18</v>
      </c>
      <c r="H8" s="36" t="s">
        <v>16</v>
      </c>
      <c r="I8" s="36" t="s">
        <v>16</v>
      </c>
      <c r="J8" s="37" t="s">
        <v>35</v>
      </c>
      <c r="K8" s="37" t="b">
        <v>0</v>
      </c>
      <c r="L8" s="36">
        <v>38875</v>
      </c>
      <c r="M8" s="36" t="e">
        <f>NA()</f>
        <v>#N/A</v>
      </c>
      <c r="N8" s="34" t="s">
        <v>8</v>
      </c>
      <c r="O8" s="34">
        <v>3</v>
      </c>
      <c r="P8" s="35">
        <v>100</v>
      </c>
      <c r="Q8" s="38">
        <v>2.75E-2</v>
      </c>
      <c r="R8" s="38" t="s">
        <v>17</v>
      </c>
      <c r="S8" s="34" t="s">
        <v>15</v>
      </c>
      <c r="T8" s="39">
        <v>100</v>
      </c>
      <c r="U8" s="40">
        <v>38510</v>
      </c>
      <c r="V8" s="36" t="s">
        <v>18</v>
      </c>
      <c r="W8" s="30" t="s">
        <v>138</v>
      </c>
      <c r="X8" s="32" t="str">
        <f>_xll.qlSchedule(B8&amp;"_Sch",D8,E8,F8,G8,H8,I8,J8,K8,L8,M8,Permanent,Trigger,ObjectOverwrite)</f>
        <v>ES0413211097_Sch#0001</v>
      </c>
      <c r="Y8" s="33" t="str">
        <f>_xll.qlFixedRateBond(B8,W8,N8,O8,P8,X8,Q8,R8,S8,T8,U8,V8,Permanent,Trigger,ObjectOverwrite)</f>
        <v>ES0413211097#0001</v>
      </c>
      <c r="Z8" s="28"/>
    </row>
    <row r="9" spans="1:26" s="19" customFormat="1" x14ac:dyDescent="0.2">
      <c r="A9" s="20"/>
      <c r="B9" s="49" t="s">
        <v>63</v>
      </c>
      <c r="C9" s="50"/>
      <c r="D9" s="51">
        <v>38653</v>
      </c>
      <c r="E9" s="51">
        <v>41271</v>
      </c>
      <c r="F9" s="51" t="s">
        <v>237</v>
      </c>
      <c r="G9" s="51" t="s">
        <v>18</v>
      </c>
      <c r="H9" s="51" t="s">
        <v>16</v>
      </c>
      <c r="I9" s="51" t="s">
        <v>16</v>
      </c>
      <c r="J9" s="52" t="s">
        <v>35</v>
      </c>
      <c r="K9" s="52" t="b">
        <v>0</v>
      </c>
      <c r="L9" s="51">
        <v>38714</v>
      </c>
      <c r="M9" s="51" t="e">
        <f>NA()</f>
        <v>#N/A</v>
      </c>
      <c r="N9" s="53" t="s">
        <v>239</v>
      </c>
      <c r="O9" s="53">
        <v>3</v>
      </c>
      <c r="P9" s="54">
        <v>100</v>
      </c>
      <c r="Q9" s="55">
        <v>4.6249999999999999E-2</v>
      </c>
      <c r="R9" s="55" t="s">
        <v>17</v>
      </c>
      <c r="S9" s="53" t="s">
        <v>15</v>
      </c>
      <c r="T9" s="56">
        <v>100</v>
      </c>
      <c r="U9" s="57">
        <v>38653</v>
      </c>
      <c r="V9" s="51" t="s">
        <v>18</v>
      </c>
      <c r="W9" s="58" t="s">
        <v>162</v>
      </c>
      <c r="X9" s="59" t="str">
        <f>_xll.qlSchedule(B9&amp;"_Sch",D9,E9,F9,G9,H9,I9,J9,K9,L9,M9,Permanent,Trigger,ObjectOverwrite)</f>
        <v>FR0010249615_Sch#0001</v>
      </c>
      <c r="Y9" s="33" t="str">
        <f>_xll.qlFixedRateBond(B9,W9,N9,O9,P9,X9,Q9,R9,S9,T9,U9,V9,Permanent,Trigger,ObjectOverwrite)</f>
        <v>FR0010249615#0001</v>
      </c>
      <c r="Z9" s="28"/>
    </row>
    <row r="10" spans="1:26" s="19" customFormat="1" x14ac:dyDescent="0.2">
      <c r="A10" s="20"/>
      <c r="B10" s="49" t="s">
        <v>80</v>
      </c>
      <c r="C10" s="50"/>
      <c r="D10" s="51">
        <v>39112</v>
      </c>
      <c r="E10" s="51">
        <v>41669</v>
      </c>
      <c r="F10" s="51" t="s">
        <v>237</v>
      </c>
      <c r="G10" s="51" t="s">
        <v>18</v>
      </c>
      <c r="H10" s="51" t="s">
        <v>16</v>
      </c>
      <c r="I10" s="51" t="s">
        <v>16</v>
      </c>
      <c r="J10" s="52" t="s">
        <v>35</v>
      </c>
      <c r="K10" s="52" t="b">
        <v>0</v>
      </c>
      <c r="L10" s="51">
        <v>39477</v>
      </c>
      <c r="M10" s="51" t="e">
        <f>NA()</f>
        <v>#N/A</v>
      </c>
      <c r="N10" s="53" t="s">
        <v>239</v>
      </c>
      <c r="O10" s="53">
        <v>3</v>
      </c>
      <c r="P10" s="54">
        <v>100</v>
      </c>
      <c r="Q10" s="55">
        <v>5.3749999999999999E-2</v>
      </c>
      <c r="R10" s="55" t="s">
        <v>17</v>
      </c>
      <c r="S10" s="53" t="s">
        <v>15</v>
      </c>
      <c r="T10" s="56">
        <v>100</v>
      </c>
      <c r="U10" s="57">
        <v>39112</v>
      </c>
      <c r="V10" s="51" t="s">
        <v>18</v>
      </c>
      <c r="W10" s="58" t="s">
        <v>179</v>
      </c>
      <c r="X10" s="59" t="str">
        <f>_xll.qlSchedule(B10&amp;"_Sch",D10,E10,F10,G10,H10,I10,J10,K10,L10,M10,Permanent,Trigger,ObjectOverwrite)</f>
        <v>FR0010428011_Sch#0001</v>
      </c>
      <c r="Y10" s="33" t="str">
        <f>_xll.qlFixedRateBond(B10,W10,N10,O10,P10,X10,Q10,R10,S10,T10,U10,V10,Permanent,Trigger,ObjectOverwrite)</f>
        <v>FR0010428011#0001</v>
      </c>
      <c r="Z10" s="28"/>
    </row>
    <row r="11" spans="1:26" s="19" customFormat="1" x14ac:dyDescent="0.2">
      <c r="A11" s="20"/>
      <c r="B11" s="44" t="s">
        <v>40</v>
      </c>
      <c r="C11" s="31"/>
      <c r="D11" s="36">
        <v>38435</v>
      </c>
      <c r="E11" s="36">
        <v>40390</v>
      </c>
      <c r="F11" s="36" t="s">
        <v>237</v>
      </c>
      <c r="G11" s="36" t="s">
        <v>18</v>
      </c>
      <c r="H11" s="36" t="s">
        <v>16</v>
      </c>
      <c r="I11" s="36" t="s">
        <v>16</v>
      </c>
      <c r="J11" s="37" t="s">
        <v>35</v>
      </c>
      <c r="K11" s="37" t="b">
        <v>0</v>
      </c>
      <c r="L11" s="36">
        <v>38564</v>
      </c>
      <c r="M11" s="36" t="e">
        <f>NA()</f>
        <v>#N/A</v>
      </c>
      <c r="N11" s="34" t="s">
        <v>8</v>
      </c>
      <c r="O11" s="34">
        <v>3</v>
      </c>
      <c r="P11" s="35">
        <v>100</v>
      </c>
      <c r="Q11" s="38">
        <v>3.2500000000000001E-2</v>
      </c>
      <c r="R11" s="38" t="s">
        <v>17</v>
      </c>
      <c r="S11" s="34" t="s">
        <v>15</v>
      </c>
      <c r="T11" s="39">
        <v>100</v>
      </c>
      <c r="U11" s="40">
        <v>38435</v>
      </c>
      <c r="V11" s="36" t="s">
        <v>18</v>
      </c>
      <c r="W11" s="30" t="s">
        <v>139</v>
      </c>
      <c r="X11" s="32" t="str">
        <f>_xll.qlSchedule(B11&amp;"_Sch",D11,E11,F11,G11,H11,I11,J11,K11,L11,M11,Permanent,Trigger,ObjectOverwrite)</f>
        <v>IT0003829105_Sch#0001</v>
      </c>
      <c r="Y11" s="33" t="str">
        <f>_xll.qlFixedRateBond(B11,W11,N11,O11,P11,X11,Q11,R11,S11,T11,U11,V11,Permanent,Trigger,ObjectOverwrite)</f>
        <v>IT0003829105#0001</v>
      </c>
      <c r="Z11" s="28"/>
    </row>
    <row r="12" spans="1:26" s="19" customFormat="1" x14ac:dyDescent="0.2">
      <c r="A12" s="20"/>
      <c r="B12" s="44" t="s">
        <v>41</v>
      </c>
      <c r="C12" s="31"/>
      <c r="D12" s="36">
        <v>39471</v>
      </c>
      <c r="E12" s="36">
        <v>40567</v>
      </c>
      <c r="F12" s="36" t="s">
        <v>237</v>
      </c>
      <c r="G12" s="36" t="s">
        <v>18</v>
      </c>
      <c r="H12" s="36" t="s">
        <v>16</v>
      </c>
      <c r="I12" s="36" t="s">
        <v>16</v>
      </c>
      <c r="J12" s="37" t="s">
        <v>35</v>
      </c>
      <c r="K12" s="37" t="b">
        <v>0</v>
      </c>
      <c r="L12" s="36">
        <v>39837</v>
      </c>
      <c r="M12" s="36" t="e">
        <f>NA()</f>
        <v>#N/A</v>
      </c>
      <c r="N12" s="34" t="s">
        <v>8</v>
      </c>
      <c r="O12" s="34">
        <v>3</v>
      </c>
      <c r="P12" s="35">
        <v>100</v>
      </c>
      <c r="Q12" s="38">
        <v>4.1250000000000002E-2</v>
      </c>
      <c r="R12" s="38" t="s">
        <v>17</v>
      </c>
      <c r="S12" s="34" t="s">
        <v>15</v>
      </c>
      <c r="T12" s="39">
        <v>100</v>
      </c>
      <c r="U12" s="40">
        <v>39471</v>
      </c>
      <c r="V12" s="36" t="s">
        <v>18</v>
      </c>
      <c r="W12" s="30" t="s">
        <v>140</v>
      </c>
      <c r="X12" s="32" t="str">
        <f>_xll.qlSchedule(B12&amp;"_Sch",D12,E12,F12,G12,H12,I12,J12,K12,L12,M12,Permanent,Trigger,ObjectOverwrite)</f>
        <v>FR0010573758_Sch#0001</v>
      </c>
      <c r="Y12" s="33" t="str">
        <f>_xll.qlFixedRateBond(B12,W12,N12,O12,P12,X12,Q12,R12,S12,T12,U12,V12,Permanent,Trigger,ObjectOverwrite)</f>
        <v>FR0010573758#0001</v>
      </c>
      <c r="Z12" s="28"/>
    </row>
    <row r="13" spans="1:26" s="19" customFormat="1" x14ac:dyDescent="0.2">
      <c r="A13" s="20"/>
      <c r="B13" s="44" t="s">
        <v>42</v>
      </c>
      <c r="C13" s="31"/>
      <c r="D13" s="36">
        <v>38009</v>
      </c>
      <c r="E13" s="36">
        <v>40569</v>
      </c>
      <c r="F13" s="36" t="s">
        <v>237</v>
      </c>
      <c r="G13" s="36" t="s">
        <v>18</v>
      </c>
      <c r="H13" s="36" t="s">
        <v>16</v>
      </c>
      <c r="I13" s="36" t="s">
        <v>16</v>
      </c>
      <c r="J13" s="37" t="s">
        <v>35</v>
      </c>
      <c r="K13" s="37" t="b">
        <v>0</v>
      </c>
      <c r="L13" s="36">
        <v>38378</v>
      </c>
      <c r="M13" s="36" t="e">
        <f>NA()</f>
        <v>#N/A</v>
      </c>
      <c r="N13" s="34" t="s">
        <v>8</v>
      </c>
      <c r="O13" s="34">
        <v>3</v>
      </c>
      <c r="P13" s="35">
        <v>100</v>
      </c>
      <c r="Q13" s="38">
        <v>0.04</v>
      </c>
      <c r="R13" s="38" t="s">
        <v>17</v>
      </c>
      <c r="S13" s="34" t="s">
        <v>15</v>
      </c>
      <c r="T13" s="39">
        <v>100</v>
      </c>
      <c r="U13" s="40">
        <v>38009</v>
      </c>
      <c r="V13" s="36" t="s">
        <v>18</v>
      </c>
      <c r="W13" s="30" t="s">
        <v>141</v>
      </c>
      <c r="X13" s="32" t="str">
        <f>_xll.qlSchedule(B13&amp;"_Sch",D13,E13,F13,G13,H13,I13,J13,K13,L13,M13,Permanent,Trigger,ObjectOverwrite)</f>
        <v>FR0010039032_Sch#0001</v>
      </c>
      <c r="Y13" s="33" t="str">
        <f>_xll.qlFixedRateBond(B13,W13,N13,O13,P13,X13,Q13,R13,S13,T13,U13,V13,Permanent,Trigger,ObjectOverwrite)</f>
        <v>FR0010039032#0001</v>
      </c>
      <c r="Z13" s="28"/>
    </row>
    <row r="14" spans="1:26" s="19" customFormat="1" x14ac:dyDescent="0.2">
      <c r="A14" s="20"/>
      <c r="B14" s="44" t="s">
        <v>43</v>
      </c>
      <c r="C14" s="31"/>
      <c r="D14" s="36">
        <v>39489</v>
      </c>
      <c r="E14" s="36">
        <v>40585</v>
      </c>
      <c r="F14" s="36" t="s">
        <v>237</v>
      </c>
      <c r="G14" s="36" t="s">
        <v>18</v>
      </c>
      <c r="H14" s="36" t="s">
        <v>16</v>
      </c>
      <c r="I14" s="36" t="s">
        <v>16</v>
      </c>
      <c r="J14" s="37" t="s">
        <v>35</v>
      </c>
      <c r="K14" s="37" t="b">
        <v>0</v>
      </c>
      <c r="L14" s="36">
        <v>39855</v>
      </c>
      <c r="M14" s="36" t="e">
        <f>NA()</f>
        <v>#N/A</v>
      </c>
      <c r="N14" s="34" t="s">
        <v>8</v>
      </c>
      <c r="O14" s="34">
        <v>3</v>
      </c>
      <c r="P14" s="35">
        <v>100</v>
      </c>
      <c r="Q14" s="38">
        <v>3.875E-2</v>
      </c>
      <c r="R14" s="38" t="s">
        <v>17</v>
      </c>
      <c r="S14" s="34" t="s">
        <v>15</v>
      </c>
      <c r="T14" s="39">
        <v>100</v>
      </c>
      <c r="U14" s="40">
        <v>39489</v>
      </c>
      <c r="V14" s="36" t="s">
        <v>18</v>
      </c>
      <c r="W14" s="30" t="s">
        <v>142</v>
      </c>
      <c r="X14" s="32" t="str">
        <f>_xll.qlSchedule(B14&amp;"_Sch",D14,E14,F14,G14,H14,I14,J14,K14,L14,M14,Permanent,Trigger,ObjectOverwrite)</f>
        <v>FR0010582312_Sch#0001</v>
      </c>
      <c r="Y14" s="33" t="str">
        <f>_xll.qlFixedRateBond(B14,W14,N14,O14,P14,X14,Q14,R14,S14,T14,U14,V14,Permanent,Trigger,ObjectOverwrite)</f>
        <v>FR0010582312#0001</v>
      </c>
      <c r="Z14" s="28"/>
    </row>
    <row r="15" spans="1:26" s="19" customFormat="1" x14ac:dyDescent="0.2">
      <c r="A15" s="20"/>
      <c r="B15" s="44" t="s">
        <v>44</v>
      </c>
      <c r="C15" s="31"/>
      <c r="D15" s="36">
        <v>38061</v>
      </c>
      <c r="E15" s="36">
        <v>40617</v>
      </c>
      <c r="F15" s="36" t="s">
        <v>237</v>
      </c>
      <c r="G15" s="36" t="s">
        <v>18</v>
      </c>
      <c r="H15" s="36" t="s">
        <v>16</v>
      </c>
      <c r="I15" s="36" t="s">
        <v>16</v>
      </c>
      <c r="J15" s="37" t="s">
        <v>35</v>
      </c>
      <c r="K15" s="37" t="b">
        <v>0</v>
      </c>
      <c r="L15" s="36">
        <v>38426</v>
      </c>
      <c r="M15" s="36" t="e">
        <f>NA()</f>
        <v>#N/A</v>
      </c>
      <c r="N15" s="34" t="s">
        <v>8</v>
      </c>
      <c r="O15" s="34">
        <v>3</v>
      </c>
      <c r="P15" s="35">
        <v>100</v>
      </c>
      <c r="Q15" s="38">
        <v>3.5000000000000003E-2</v>
      </c>
      <c r="R15" s="38" t="s">
        <v>17</v>
      </c>
      <c r="S15" s="34" t="s">
        <v>15</v>
      </c>
      <c r="T15" s="39">
        <v>100</v>
      </c>
      <c r="U15" s="40">
        <v>38061</v>
      </c>
      <c r="V15" s="36" t="s">
        <v>18</v>
      </c>
      <c r="W15" s="30" t="s">
        <v>143</v>
      </c>
      <c r="X15" s="32" t="str">
        <f>_xll.qlSchedule(B15&amp;"_Sch",D15,E15,F15,G15,H15,I15,J15,K15,L15,M15,Permanent,Trigger,ObjectOverwrite)</f>
        <v>ES0413211048_Sch#0001</v>
      </c>
      <c r="Y15" s="33" t="str">
        <f>_xll.qlFixedRateBond(B15,W15,N15,O15,P15,X15,Q15,R15,S15,T15,U15,V15,Permanent,Trigger,ObjectOverwrite)</f>
        <v>ES0413211048#0001</v>
      </c>
      <c r="Z15" s="28"/>
    </row>
    <row r="16" spans="1:26" s="19" customFormat="1" x14ac:dyDescent="0.2">
      <c r="A16" s="20"/>
      <c r="B16" s="44" t="s">
        <v>45</v>
      </c>
      <c r="C16" s="31"/>
      <c r="D16" s="36">
        <v>36319</v>
      </c>
      <c r="E16" s="36">
        <v>40658</v>
      </c>
      <c r="F16" s="36" t="s">
        <v>237</v>
      </c>
      <c r="G16" s="36" t="s">
        <v>18</v>
      </c>
      <c r="H16" s="36" t="s">
        <v>16</v>
      </c>
      <c r="I16" s="36" t="s">
        <v>16</v>
      </c>
      <c r="J16" s="37" t="s">
        <v>35</v>
      </c>
      <c r="K16" s="37" t="b">
        <v>0</v>
      </c>
      <c r="L16" s="36">
        <v>36641</v>
      </c>
      <c r="M16" s="36" t="e">
        <f>NA()</f>
        <v>#N/A</v>
      </c>
      <c r="N16" s="34" t="s">
        <v>8</v>
      </c>
      <c r="O16" s="34">
        <v>3</v>
      </c>
      <c r="P16" s="35">
        <v>100</v>
      </c>
      <c r="Q16" s="38">
        <v>4.2000000000000003E-2</v>
      </c>
      <c r="R16" s="38" t="s">
        <v>17</v>
      </c>
      <c r="S16" s="34" t="s">
        <v>15</v>
      </c>
      <c r="T16" s="39">
        <v>100</v>
      </c>
      <c r="U16" s="40">
        <v>36319</v>
      </c>
      <c r="V16" s="36" t="s">
        <v>18</v>
      </c>
      <c r="W16" s="30" t="s">
        <v>144</v>
      </c>
      <c r="X16" s="32" t="str">
        <f>_xll.qlSchedule(B16&amp;"_Sch",D16,E16,F16,G16,H16,I16,J16,K16,L16,M16,Permanent,Trigger,ObjectOverwrite)</f>
        <v>FR0000186249_Sch#0001</v>
      </c>
      <c r="Y16" s="33" t="str">
        <f>_xll.qlFixedRateBond(B16,W16,N16,O16,P16,X16,Q16,R16,S16,T16,U16,V16,Permanent,Trigger,ObjectOverwrite)</f>
        <v>FR0000186249#0001</v>
      </c>
      <c r="Z16" s="28"/>
    </row>
    <row r="17" spans="1:26" s="19" customFormat="1" x14ac:dyDescent="0.2">
      <c r="A17" s="20"/>
      <c r="B17" s="44" t="s">
        <v>46</v>
      </c>
      <c r="C17" s="31"/>
      <c r="D17" s="36">
        <v>39394</v>
      </c>
      <c r="E17" s="36">
        <v>40659</v>
      </c>
      <c r="F17" s="36" t="s">
        <v>237</v>
      </c>
      <c r="G17" s="36" t="s">
        <v>18</v>
      </c>
      <c r="H17" s="36" t="s">
        <v>16</v>
      </c>
      <c r="I17" s="36" t="s">
        <v>16</v>
      </c>
      <c r="J17" s="37" t="s">
        <v>35</v>
      </c>
      <c r="K17" s="37" t="b">
        <v>0</v>
      </c>
      <c r="L17" s="36">
        <v>39564</v>
      </c>
      <c r="M17" s="36" t="e">
        <f>NA()</f>
        <v>#N/A</v>
      </c>
      <c r="N17" s="34" t="s">
        <v>8</v>
      </c>
      <c r="O17" s="34">
        <v>3</v>
      </c>
      <c r="P17" s="35">
        <v>100</v>
      </c>
      <c r="Q17" s="38">
        <v>4.2500000000000003E-2</v>
      </c>
      <c r="R17" s="38" t="s">
        <v>17</v>
      </c>
      <c r="S17" s="34" t="s">
        <v>15</v>
      </c>
      <c r="T17" s="39">
        <v>100</v>
      </c>
      <c r="U17" s="40">
        <v>39394</v>
      </c>
      <c r="V17" s="36" t="s">
        <v>18</v>
      </c>
      <c r="W17" s="30" t="s">
        <v>145</v>
      </c>
      <c r="X17" s="32" t="str">
        <f>_xll.qlSchedule(B17&amp;"_Sch",D17,E17,F17,G17,H17,I17,J17,K17,L17,M17,Permanent,Trigger,ObjectOverwrite)</f>
        <v>FR0010539684_Sch#0001</v>
      </c>
      <c r="Y17" s="33" t="str">
        <f>_xll.qlFixedRateBond(B17,W17,N17,O17,P17,X17,Q17,R17,S17,T17,U17,V17,Permanent,Trigger,ObjectOverwrite)</f>
        <v>FR0010539684#0001</v>
      </c>
      <c r="Z17" s="28"/>
    </row>
    <row r="18" spans="1:26" s="19" customFormat="1" x14ac:dyDescent="0.2">
      <c r="A18" s="20"/>
      <c r="B18" s="44" t="s">
        <v>47</v>
      </c>
      <c r="C18" s="31"/>
      <c r="D18" s="36">
        <v>39570</v>
      </c>
      <c r="E18" s="36">
        <v>40665</v>
      </c>
      <c r="F18" s="36" t="s">
        <v>237</v>
      </c>
      <c r="G18" s="36" t="s">
        <v>18</v>
      </c>
      <c r="H18" s="36" t="s">
        <v>16</v>
      </c>
      <c r="I18" s="36" t="s">
        <v>16</v>
      </c>
      <c r="J18" s="37" t="s">
        <v>35</v>
      </c>
      <c r="K18" s="37" t="b">
        <v>0</v>
      </c>
      <c r="L18" s="36">
        <v>39935</v>
      </c>
      <c r="M18" s="36" t="e">
        <f>NA()</f>
        <v>#N/A</v>
      </c>
      <c r="N18" s="34" t="s">
        <v>8</v>
      </c>
      <c r="O18" s="34">
        <v>3</v>
      </c>
      <c r="P18" s="35">
        <v>100</v>
      </c>
      <c r="Q18" s="38">
        <v>4.6249999999999999E-2</v>
      </c>
      <c r="R18" s="38" t="s">
        <v>17</v>
      </c>
      <c r="S18" s="34" t="s">
        <v>15</v>
      </c>
      <c r="T18" s="39">
        <v>100</v>
      </c>
      <c r="U18" s="40">
        <v>39570</v>
      </c>
      <c r="V18" s="36" t="s">
        <v>18</v>
      </c>
      <c r="W18" s="30" t="s">
        <v>146</v>
      </c>
      <c r="X18" s="32" t="str">
        <f>_xll.qlSchedule(B18&amp;"_Sch",D18,E18,F18,G18,H18,I18,J18,K18,L18,M18,Permanent,Trigger,ObjectOverwrite)</f>
        <v>FR0010613364_Sch#0001</v>
      </c>
      <c r="Y18" s="33" t="str">
        <f>_xll.qlFixedRateBond(B18,W18,N18,O18,P18,X18,Q18,R18,S18,T18,U18,V18,Permanent,Trigger,ObjectOverwrite)</f>
        <v>FR0010613364#0001</v>
      </c>
      <c r="Z18" s="28"/>
    </row>
    <row r="19" spans="1:26" s="19" customFormat="1" x14ac:dyDescent="0.2">
      <c r="A19" s="20"/>
      <c r="B19" s="44" t="s">
        <v>48</v>
      </c>
      <c r="C19" s="31"/>
      <c r="D19" s="36">
        <v>39591</v>
      </c>
      <c r="E19" s="36">
        <v>40686</v>
      </c>
      <c r="F19" s="36" t="s">
        <v>237</v>
      </c>
      <c r="G19" s="36" t="s">
        <v>18</v>
      </c>
      <c r="H19" s="36" t="s">
        <v>16</v>
      </c>
      <c r="I19" s="36" t="s">
        <v>16</v>
      </c>
      <c r="J19" s="37" t="s">
        <v>35</v>
      </c>
      <c r="K19" s="37" t="b">
        <v>0</v>
      </c>
      <c r="L19" s="36">
        <v>39956</v>
      </c>
      <c r="M19" s="36" t="e">
        <f>NA()</f>
        <v>#N/A</v>
      </c>
      <c r="N19" s="34" t="s">
        <v>8</v>
      </c>
      <c r="O19" s="34">
        <v>3</v>
      </c>
      <c r="P19" s="35">
        <v>100</v>
      </c>
      <c r="Q19" s="38">
        <v>4.7500000000000001E-2</v>
      </c>
      <c r="R19" s="38" t="s">
        <v>17</v>
      </c>
      <c r="S19" s="34" t="s">
        <v>15</v>
      </c>
      <c r="T19" s="39">
        <v>100</v>
      </c>
      <c r="U19" s="40">
        <v>39591</v>
      </c>
      <c r="V19" s="36" t="s">
        <v>18</v>
      </c>
      <c r="W19" s="30" t="s">
        <v>147</v>
      </c>
      <c r="X19" s="32" t="str">
        <f>_xll.qlSchedule(B19&amp;"_Sch",D19,E19,F19,G19,H19,I19,J19,K19,L19,M19,Permanent,Trigger,ObjectOverwrite)</f>
        <v>PTBSPK1E0010_Sch#0001</v>
      </c>
      <c r="Y19" s="33" t="str">
        <f>_xll.qlFixedRateBond(B19,W19,N19,O19,P19,X19,Q19,R19,S19,T19,U19,V19,Permanent,Trigger,ObjectOverwrite)</f>
        <v>PTBSPK1E0010#0001</v>
      </c>
      <c r="Z19" s="28"/>
    </row>
    <row r="20" spans="1:26" s="19" customFormat="1" x14ac:dyDescent="0.2">
      <c r="A20" s="20"/>
      <c r="B20" s="44" t="s">
        <v>49</v>
      </c>
      <c r="C20" s="31"/>
      <c r="D20" s="36">
        <v>39517</v>
      </c>
      <c r="E20" s="36">
        <v>40718</v>
      </c>
      <c r="F20" s="36" t="s">
        <v>237</v>
      </c>
      <c r="G20" s="36" t="s">
        <v>18</v>
      </c>
      <c r="H20" s="36" t="s">
        <v>16</v>
      </c>
      <c r="I20" s="36" t="s">
        <v>16</v>
      </c>
      <c r="J20" s="37" t="s">
        <v>35</v>
      </c>
      <c r="K20" s="37" t="b">
        <v>0</v>
      </c>
      <c r="L20" s="36">
        <v>39623</v>
      </c>
      <c r="M20" s="36" t="e">
        <f>NA()</f>
        <v>#N/A</v>
      </c>
      <c r="N20" s="34" t="s">
        <v>8</v>
      </c>
      <c r="O20" s="34">
        <v>3</v>
      </c>
      <c r="P20" s="35">
        <v>100</v>
      </c>
      <c r="Q20" s="38">
        <v>3.7499999999999999E-2</v>
      </c>
      <c r="R20" s="38" t="s">
        <v>17</v>
      </c>
      <c r="S20" s="34" t="s">
        <v>15</v>
      </c>
      <c r="T20" s="39">
        <v>100</v>
      </c>
      <c r="U20" s="40">
        <v>39517</v>
      </c>
      <c r="V20" s="36" t="s">
        <v>18</v>
      </c>
      <c r="W20" s="30" t="s">
        <v>148</v>
      </c>
      <c r="X20" s="32" t="str">
        <f>_xll.qlSchedule(B20&amp;"_Sch",D20,E20,F20,G20,H20,I20,J20,K20,L20,M20,Permanent,Trigger,ObjectOverwrite)</f>
        <v>FR0010591560_Sch#0001</v>
      </c>
      <c r="Y20" s="33" t="str">
        <f>_xll.qlFixedRateBond(B20,W20,N20,O20,P20,X20,Q20,R20,S20,T20,U20,V20,Permanent,Trigger,ObjectOverwrite)</f>
        <v>FR0010591560#0001</v>
      </c>
      <c r="Z20" s="28"/>
    </row>
    <row r="21" spans="1:26" s="19" customFormat="1" x14ac:dyDescent="0.2">
      <c r="A21" s="20"/>
      <c r="B21" s="44" t="s">
        <v>50</v>
      </c>
      <c r="C21" s="31"/>
      <c r="D21" s="36">
        <v>39644</v>
      </c>
      <c r="E21" s="36">
        <v>40739</v>
      </c>
      <c r="F21" s="36" t="s">
        <v>237</v>
      </c>
      <c r="G21" s="36" t="s">
        <v>18</v>
      </c>
      <c r="H21" s="36" t="s">
        <v>16</v>
      </c>
      <c r="I21" s="36" t="s">
        <v>16</v>
      </c>
      <c r="J21" s="37" t="s">
        <v>35</v>
      </c>
      <c r="K21" s="37" t="b">
        <v>0</v>
      </c>
      <c r="L21" s="36">
        <v>40009</v>
      </c>
      <c r="M21" s="36" t="e">
        <f>NA()</f>
        <v>#N/A</v>
      </c>
      <c r="N21" s="34" t="s">
        <v>8</v>
      </c>
      <c r="O21" s="34">
        <v>3</v>
      </c>
      <c r="P21" s="35">
        <v>100</v>
      </c>
      <c r="Q21" s="38">
        <v>5.5E-2</v>
      </c>
      <c r="R21" s="38" t="s">
        <v>238</v>
      </c>
      <c r="S21" s="34" t="s">
        <v>15</v>
      </c>
      <c r="T21" s="39">
        <v>100</v>
      </c>
      <c r="U21" s="40">
        <v>39644</v>
      </c>
      <c r="V21" s="36" t="s">
        <v>18</v>
      </c>
      <c r="W21" s="30" t="s">
        <v>149</v>
      </c>
      <c r="X21" s="32" t="str">
        <f>_xll.qlSchedule(B21&amp;"_Sch",D21,E21,F21,G21,H21,I21,J21,K21,L21,M21,Permanent,Trigger,ObjectOverwrite)</f>
        <v>IT0004391626_Sch#0001</v>
      </c>
      <c r="Y21" s="33" t="str">
        <f>_xll.qlFixedRateBond(B21,W21,N21,O21,P21,X21,Q21,R21,S21,T21,U21,V21,Permanent,Trigger,ObjectOverwrite)</f>
        <v>IT0004391626#0001</v>
      </c>
      <c r="Z21" s="28"/>
    </row>
    <row r="22" spans="1:26" s="19" customFormat="1" x14ac:dyDescent="0.2">
      <c r="A22" s="20"/>
      <c r="B22" s="44" t="s">
        <v>51</v>
      </c>
      <c r="C22" s="31"/>
      <c r="D22" s="36">
        <v>38189</v>
      </c>
      <c r="E22" s="36">
        <v>40745</v>
      </c>
      <c r="F22" s="36" t="s">
        <v>237</v>
      </c>
      <c r="G22" s="36" t="s">
        <v>18</v>
      </c>
      <c r="H22" s="36" t="s">
        <v>16</v>
      </c>
      <c r="I22" s="36" t="s">
        <v>16</v>
      </c>
      <c r="J22" s="37" t="s">
        <v>35</v>
      </c>
      <c r="K22" s="37" t="b">
        <v>0</v>
      </c>
      <c r="L22" s="36">
        <v>38554</v>
      </c>
      <c r="M22" s="36" t="e">
        <f>NA()</f>
        <v>#N/A</v>
      </c>
      <c r="N22" s="34" t="s">
        <v>8</v>
      </c>
      <c r="O22" s="34">
        <v>3</v>
      </c>
      <c r="P22" s="35">
        <v>100</v>
      </c>
      <c r="Q22" s="38">
        <v>0.04</v>
      </c>
      <c r="R22" s="38" t="s">
        <v>17</v>
      </c>
      <c r="S22" s="34" t="s">
        <v>15</v>
      </c>
      <c r="T22" s="39">
        <v>100</v>
      </c>
      <c r="U22" s="40">
        <v>38189</v>
      </c>
      <c r="V22" s="36" t="s">
        <v>18</v>
      </c>
      <c r="W22" s="30" t="s">
        <v>150</v>
      </c>
      <c r="X22" s="32" t="str">
        <f>_xll.qlSchedule(B22&amp;"_Sch",D22,E22,F22,G22,H22,I22,J22,K22,L22,M22,Permanent,Trigger,ObjectOverwrite)</f>
        <v>FR0010101824_Sch#0001</v>
      </c>
      <c r="Y22" s="33" t="str">
        <f>_xll.qlFixedRateBond(B22,W22,N22,O22,P22,X22,Q22,R22,S22,T22,U22,V22,Permanent,Trigger,ObjectOverwrite)</f>
        <v>FR0010101824#0001</v>
      </c>
      <c r="Z22" s="28"/>
    </row>
    <row r="23" spans="1:26" s="19" customFormat="1" x14ac:dyDescent="0.2">
      <c r="A23" s="20"/>
      <c r="B23" s="44" t="s">
        <v>240</v>
      </c>
      <c r="C23" s="31"/>
      <c r="D23" s="36">
        <v>38033</v>
      </c>
      <c r="E23" s="36">
        <v>39860</v>
      </c>
      <c r="F23" s="36" t="s">
        <v>247</v>
      </c>
      <c r="G23" s="36" t="s">
        <v>18</v>
      </c>
      <c r="H23" s="36" t="s">
        <v>16</v>
      </c>
      <c r="I23" s="36" t="s">
        <v>16</v>
      </c>
      <c r="J23" s="37" t="s">
        <v>35</v>
      </c>
      <c r="K23" s="37" t="b">
        <v>1</v>
      </c>
      <c r="L23" s="36">
        <v>38215</v>
      </c>
      <c r="M23" s="36" t="e">
        <f>NA()</f>
        <v>#N/A</v>
      </c>
      <c r="N23" s="34" t="s">
        <v>8</v>
      </c>
      <c r="O23" s="34">
        <v>3</v>
      </c>
      <c r="P23" s="35">
        <v>100</v>
      </c>
      <c r="Q23" s="38">
        <v>2.2499999999999999E-2</v>
      </c>
      <c r="R23" s="38" t="s">
        <v>249</v>
      </c>
      <c r="S23" s="34" t="s">
        <v>15</v>
      </c>
      <c r="T23" s="39">
        <v>100</v>
      </c>
      <c r="U23" s="40">
        <v>38033</v>
      </c>
      <c r="V23" s="36" t="s">
        <v>18</v>
      </c>
      <c r="W23" s="30" t="s">
        <v>250</v>
      </c>
      <c r="X23" s="32" t="str">
        <f>_xll.qlSchedule(B23&amp;"_Sch",D23,E23,F23,G23,H23,I23,J23,K23,L23,M23,Permanent,Trigger,ObjectOverwrite)</f>
        <v>IT0003620314_Sch#0001</v>
      </c>
      <c r="Y23" s="33" t="str">
        <f>_xll.qlFixedRateBond(B23,W23,N23,O23,P23,X23,Q23,R23,S23,T23,U23,V23,Permanent,Trigger,ObjectOverwrite)</f>
        <v>IT0003620314#0001</v>
      </c>
      <c r="Z23" s="28"/>
    </row>
    <row r="24" spans="1:26" s="19" customFormat="1" x14ac:dyDescent="0.2">
      <c r="A24" s="20"/>
      <c r="B24" s="44" t="s">
        <v>241</v>
      </c>
      <c r="C24" s="31"/>
      <c r="D24" s="36">
        <v>38001</v>
      </c>
      <c r="E24" s="36">
        <v>39828</v>
      </c>
      <c r="F24" s="36" t="s">
        <v>247</v>
      </c>
      <c r="G24" s="36" t="s">
        <v>18</v>
      </c>
      <c r="H24" s="36" t="s">
        <v>16</v>
      </c>
      <c r="I24" s="36" t="s">
        <v>16</v>
      </c>
      <c r="J24" s="37" t="s">
        <v>35</v>
      </c>
      <c r="K24" s="37" t="b">
        <v>1</v>
      </c>
      <c r="L24" s="36">
        <v>38183</v>
      </c>
      <c r="M24" s="36" t="e">
        <f>NA()</f>
        <v>#N/A</v>
      </c>
      <c r="N24" s="34" t="s">
        <v>8</v>
      </c>
      <c r="O24" s="34">
        <v>3</v>
      </c>
      <c r="P24" s="35">
        <v>100</v>
      </c>
      <c r="Q24" s="38">
        <v>2.5000000000000001E-2</v>
      </c>
      <c r="R24" s="38" t="s">
        <v>249</v>
      </c>
      <c r="S24" s="34" t="s">
        <v>15</v>
      </c>
      <c r="T24" s="39">
        <v>100</v>
      </c>
      <c r="U24" s="40">
        <v>38001</v>
      </c>
      <c r="V24" s="36" t="s">
        <v>18</v>
      </c>
      <c r="W24" s="30" t="s">
        <v>251</v>
      </c>
      <c r="X24" s="32" t="str">
        <f>_xll.qlSchedule(B24&amp;"_Sch",D24,E24,F24,G24,H24,I24,J24,K24,L24,M24,Permanent,Trigger,ObjectOverwrite)</f>
        <v>IT0003606453_Sch#0001</v>
      </c>
      <c r="Y24" s="33" t="str">
        <f>_xll.qlFixedRateBond(B24,W24,N24,O24,P24,X24,Q24,R24,S24,T24,U24,V24,Permanent,Trigger,ObjectOverwrite)</f>
        <v>IT0003606453#0001</v>
      </c>
      <c r="Z24" s="28"/>
    </row>
    <row r="25" spans="1:26" s="19" customFormat="1" x14ac:dyDescent="0.2">
      <c r="A25" s="20"/>
      <c r="B25" s="44" t="s">
        <v>242</v>
      </c>
      <c r="C25" s="31"/>
      <c r="D25" s="36">
        <v>38716</v>
      </c>
      <c r="E25" s="36">
        <v>41273</v>
      </c>
      <c r="F25" s="36" t="s">
        <v>247</v>
      </c>
      <c r="G25" s="36" t="s">
        <v>18</v>
      </c>
      <c r="H25" s="36" t="s">
        <v>16</v>
      </c>
      <c r="I25" s="36" t="s">
        <v>16</v>
      </c>
      <c r="J25" s="37" t="s">
        <v>35</v>
      </c>
      <c r="K25" s="37" t="b">
        <v>0</v>
      </c>
      <c r="L25" s="36">
        <v>38898</v>
      </c>
      <c r="M25" s="36" t="e">
        <f>NA()</f>
        <v>#N/A</v>
      </c>
      <c r="N25" s="34" t="s">
        <v>8</v>
      </c>
      <c r="O25" s="34">
        <v>3</v>
      </c>
      <c r="P25" s="35">
        <v>100</v>
      </c>
      <c r="Q25" s="38">
        <v>2.4E-2</v>
      </c>
      <c r="R25" s="38" t="s">
        <v>17</v>
      </c>
      <c r="S25" s="34" t="s">
        <v>15</v>
      </c>
      <c r="T25" s="39">
        <v>100</v>
      </c>
      <c r="U25" s="40">
        <v>38716</v>
      </c>
      <c r="V25" s="36" t="s">
        <v>18</v>
      </c>
      <c r="W25" s="30" t="s">
        <v>252</v>
      </c>
      <c r="X25" s="32" t="str">
        <f>_xll.qlSchedule(B25&amp;"_Sch",D25,E25,F25,G25,H25,I25,J25,K25,L25,M25,Permanent,Trigger,ObjectOverwrite)</f>
        <v>IT0003966352_Sch#0001</v>
      </c>
      <c r="Y25" s="33" t="str">
        <f>_xll.qlFixedRateBond(B25,W25,N25,O25,P25,X25,Q25,R25,S25,T25,U25,V25,Permanent,Trigger,ObjectOverwrite)</f>
        <v>IT0003966352#0001</v>
      </c>
      <c r="Z25" s="28"/>
    </row>
    <row r="26" spans="1:26" s="19" customFormat="1" x14ac:dyDescent="0.2">
      <c r="A26" s="20"/>
      <c r="B26" s="44" t="s">
        <v>243</v>
      </c>
      <c r="C26" s="31"/>
      <c r="D26" s="36">
        <v>38413</v>
      </c>
      <c r="E26" s="36">
        <v>39874</v>
      </c>
      <c r="F26" s="36" t="s">
        <v>247</v>
      </c>
      <c r="G26" s="36" t="s">
        <v>18</v>
      </c>
      <c r="H26" s="36" t="s">
        <v>16</v>
      </c>
      <c r="I26" s="36" t="s">
        <v>16</v>
      </c>
      <c r="J26" s="37" t="s">
        <v>35</v>
      </c>
      <c r="K26" s="37" t="b">
        <v>0</v>
      </c>
      <c r="L26" s="36">
        <v>38597</v>
      </c>
      <c r="M26" s="36" t="e">
        <f>NA()</f>
        <v>#N/A</v>
      </c>
      <c r="N26" s="34" t="s">
        <v>8</v>
      </c>
      <c r="O26" s="34">
        <v>3</v>
      </c>
      <c r="P26" s="35">
        <v>100</v>
      </c>
      <c r="Q26" s="38">
        <v>2.5000000000000001E-2</v>
      </c>
      <c r="R26" s="38" t="s">
        <v>17</v>
      </c>
      <c r="S26" s="34" t="s">
        <v>15</v>
      </c>
      <c r="T26" s="39">
        <v>100</v>
      </c>
      <c r="U26" s="40">
        <v>38413</v>
      </c>
      <c r="V26" s="36" t="s">
        <v>18</v>
      </c>
      <c r="W26" s="30" t="s">
        <v>253</v>
      </c>
      <c r="X26" s="32" t="str">
        <f>_xll.qlSchedule(B26&amp;"_Sch",D26,E26,F26,G26,H26,I26,J26,K26,L26,M26,Permanent,Trigger,ObjectOverwrite)</f>
        <v>IT0003810089_Sch#0001</v>
      </c>
      <c r="Y26" s="33" t="str">
        <f>_xll.qlFixedRateBond(B26,W26,N26,O26,P26,X26,Q26,R26,S26,T26,U26,V26,Permanent,Trigger,ObjectOverwrite)</f>
        <v>IT0003810089#0001</v>
      </c>
      <c r="Z26" s="28"/>
    </row>
    <row r="27" spans="1:26" s="19" customFormat="1" x14ac:dyDescent="0.2">
      <c r="A27" s="20"/>
      <c r="B27" s="44" t="s">
        <v>244</v>
      </c>
      <c r="C27" s="31"/>
      <c r="D27" s="36">
        <v>39021</v>
      </c>
      <c r="E27" s="36">
        <v>39752</v>
      </c>
      <c r="F27" s="36" t="s">
        <v>248</v>
      </c>
      <c r="G27" s="36" t="s">
        <v>18</v>
      </c>
      <c r="H27" s="36" t="s">
        <v>16</v>
      </c>
      <c r="I27" s="36" t="s">
        <v>16</v>
      </c>
      <c r="J27" s="37" t="s">
        <v>35</v>
      </c>
      <c r="K27" s="37" t="b">
        <v>0</v>
      </c>
      <c r="L27" s="36">
        <v>39113</v>
      </c>
      <c r="M27" s="36" t="e">
        <f>NA()</f>
        <v>#N/A</v>
      </c>
      <c r="N27" s="34" t="s">
        <v>8</v>
      </c>
      <c r="O27" s="34">
        <v>3</v>
      </c>
      <c r="P27" s="35">
        <v>100</v>
      </c>
      <c r="Q27" s="38">
        <v>2.75E-2</v>
      </c>
      <c r="R27" s="38" t="s">
        <v>17</v>
      </c>
      <c r="S27" s="34" t="s">
        <v>15</v>
      </c>
      <c r="T27" s="39">
        <v>100</v>
      </c>
      <c r="U27" s="40">
        <v>39021</v>
      </c>
      <c r="V27" s="36" t="s">
        <v>18</v>
      </c>
      <c r="W27" s="30" t="s">
        <v>254</v>
      </c>
      <c r="X27" s="32" t="str">
        <f>_xll.qlSchedule(B27&amp;"_Sch",D27,E27,F27,G27,H27,I27,J27,K27,L27,M27,Permanent,Trigger,ObjectOverwrite)</f>
        <v>IT0004113954_Sch#0001</v>
      </c>
      <c r="Y27" s="33" t="str">
        <f>_xll.qlFixedRateBond(B27,W27,N27,O27,P27,X27,Q27,R27,S27,T27,U27,V27,Permanent,Trigger,ObjectOverwrite)</f>
        <v>IT0004113954#0001</v>
      </c>
      <c r="Z27" s="28"/>
    </row>
    <row r="28" spans="1:26" s="19" customFormat="1" x14ac:dyDescent="0.2">
      <c r="A28" s="20"/>
      <c r="B28" s="44" t="s">
        <v>245</v>
      </c>
      <c r="C28" s="31"/>
      <c r="D28" s="36">
        <v>39051</v>
      </c>
      <c r="E28" s="36">
        <v>39782</v>
      </c>
      <c r="F28" s="36" t="s">
        <v>248</v>
      </c>
      <c r="G28" s="36" t="s">
        <v>18</v>
      </c>
      <c r="H28" s="36" t="s">
        <v>16</v>
      </c>
      <c r="I28" s="36" t="s">
        <v>16</v>
      </c>
      <c r="J28" s="37" t="s">
        <v>35</v>
      </c>
      <c r="K28" s="37" t="b">
        <v>0</v>
      </c>
      <c r="L28" s="36">
        <v>39141</v>
      </c>
      <c r="M28" s="36" t="e">
        <f>NA()</f>
        <v>#N/A</v>
      </c>
      <c r="N28" s="34" t="s">
        <v>8</v>
      </c>
      <c r="O28" s="34">
        <v>3</v>
      </c>
      <c r="P28" s="35">
        <v>100</v>
      </c>
      <c r="Q28" s="38">
        <v>2.75E-2</v>
      </c>
      <c r="R28" s="38" t="s">
        <v>238</v>
      </c>
      <c r="S28" s="34" t="s">
        <v>15</v>
      </c>
      <c r="T28" s="39">
        <v>100</v>
      </c>
      <c r="U28" s="40">
        <v>39051</v>
      </c>
      <c r="V28" s="36" t="s">
        <v>18</v>
      </c>
      <c r="W28" s="30" t="s">
        <v>255</v>
      </c>
      <c r="X28" s="32" t="str">
        <f>_xll.qlSchedule(B28&amp;"_Sch",D28,E28,F28,G28,H28,I28,J28,K28,L28,M28,Permanent,Trigger,ObjectOverwrite)</f>
        <v>IT0004113947_Sch#0001</v>
      </c>
      <c r="Y28" s="33" t="str">
        <f>_xll.qlFixedRateBond(B28,W28,N28,O28,P28,X28,Q28,R28,S28,T28,U28,V28,Permanent,Trigger,ObjectOverwrite)</f>
        <v>IT0004113947#0001</v>
      </c>
      <c r="Z28" s="28"/>
    </row>
    <row r="29" spans="1:26" s="19" customFormat="1" x14ac:dyDescent="0.2">
      <c r="A29" s="20"/>
      <c r="B29" s="44" t="s">
        <v>246</v>
      </c>
      <c r="C29" s="31"/>
      <c r="D29" s="36">
        <v>39080</v>
      </c>
      <c r="E29" s="36">
        <v>39811</v>
      </c>
      <c r="F29" s="36" t="s">
        <v>248</v>
      </c>
      <c r="G29" s="36" t="s">
        <v>18</v>
      </c>
      <c r="H29" s="36" t="s">
        <v>16</v>
      </c>
      <c r="I29" s="36" t="s">
        <v>16</v>
      </c>
      <c r="J29" s="37" t="s">
        <v>35</v>
      </c>
      <c r="K29" s="37" t="b">
        <v>0</v>
      </c>
      <c r="L29" s="36">
        <v>39170</v>
      </c>
      <c r="M29" s="36" t="e">
        <f>NA()</f>
        <v>#N/A</v>
      </c>
      <c r="N29" s="34" t="s">
        <v>8</v>
      </c>
      <c r="O29" s="34">
        <v>3</v>
      </c>
      <c r="P29" s="35">
        <v>100</v>
      </c>
      <c r="Q29" s="38">
        <v>2.75E-2</v>
      </c>
      <c r="R29" s="38" t="s">
        <v>17</v>
      </c>
      <c r="S29" s="34" t="s">
        <v>15</v>
      </c>
      <c r="T29" s="39">
        <v>100</v>
      </c>
      <c r="U29" s="40">
        <v>39080</v>
      </c>
      <c r="V29" s="36" t="s">
        <v>18</v>
      </c>
      <c r="W29" s="30" t="s">
        <v>256</v>
      </c>
      <c r="X29" s="32" t="str">
        <f>_xll.qlSchedule(B29&amp;"_Sch",D29,E29,F29,G29,H29,I29,J29,K29,L29,M29,Permanent,Trigger,ObjectOverwrite)</f>
        <v>IT0004113939_Sch#0001</v>
      </c>
      <c r="Y29" s="33" t="str">
        <f>_xll.qlFixedRateBond(B29,W29,N29,O29,P29,X29,Q29,R29,S29,T29,U29,V29,Permanent,Trigger,ObjectOverwrite)</f>
        <v>IT0004113939#0001</v>
      </c>
      <c r="Z29" s="28"/>
    </row>
    <row r="30" spans="1:26" s="19" customFormat="1" x14ac:dyDescent="0.2">
      <c r="A30" s="20"/>
      <c r="B30" s="44" t="s">
        <v>52</v>
      </c>
      <c r="C30" s="31"/>
      <c r="D30" s="36">
        <v>38322</v>
      </c>
      <c r="E30" s="36">
        <v>40878</v>
      </c>
      <c r="F30" s="36" t="s">
        <v>237</v>
      </c>
      <c r="G30" s="36" t="s">
        <v>18</v>
      </c>
      <c r="H30" s="36" t="s">
        <v>16</v>
      </c>
      <c r="I30" s="36" t="s">
        <v>16</v>
      </c>
      <c r="J30" s="37" t="s">
        <v>35</v>
      </c>
      <c r="K30" s="37" t="b">
        <v>0</v>
      </c>
      <c r="L30" s="36">
        <v>38687</v>
      </c>
      <c r="M30" s="36" t="e">
        <f>NA()</f>
        <v>#N/A</v>
      </c>
      <c r="N30" s="34" t="s">
        <v>8</v>
      </c>
      <c r="O30" s="34">
        <v>3</v>
      </c>
      <c r="P30" s="35">
        <v>100</v>
      </c>
      <c r="Q30" s="38">
        <v>3.2500000000000001E-2</v>
      </c>
      <c r="R30" s="38" t="s">
        <v>17</v>
      </c>
      <c r="S30" s="34" t="s">
        <v>15</v>
      </c>
      <c r="T30" s="39">
        <v>100</v>
      </c>
      <c r="U30" s="40">
        <v>38322</v>
      </c>
      <c r="V30" s="36" t="s">
        <v>18</v>
      </c>
      <c r="W30" s="30" t="s">
        <v>151</v>
      </c>
      <c r="X30" s="32" t="str">
        <f>_xll.qlSchedule(B30&amp;"_Sch",D30,E30,F30,G30,H30,I30,J30,K30,L30,M30,Permanent,Trigger,ObjectOverwrite)</f>
        <v>FR0010136309_Sch#0001</v>
      </c>
      <c r="Y30" s="33" t="str">
        <f>_xll.qlFixedRateBond(B30,W30,N30,O30,P30,X30,Q30,R30,S30,T30,U30,V30,Permanent,Trigger,ObjectOverwrite)</f>
        <v>FR0010136309#0001</v>
      </c>
      <c r="Z30" s="28"/>
    </row>
    <row r="31" spans="1:26" s="19" customFormat="1" x14ac:dyDescent="0.2">
      <c r="A31" s="20"/>
      <c r="B31" s="44" t="s">
        <v>53</v>
      </c>
      <c r="C31" s="31"/>
      <c r="D31" s="36">
        <v>39064</v>
      </c>
      <c r="E31" s="36">
        <v>40890</v>
      </c>
      <c r="F31" s="36" t="s">
        <v>237</v>
      </c>
      <c r="G31" s="36" t="s">
        <v>18</v>
      </c>
      <c r="H31" s="36" t="s">
        <v>16</v>
      </c>
      <c r="I31" s="36" t="s">
        <v>16</v>
      </c>
      <c r="J31" s="37" t="s">
        <v>35</v>
      </c>
      <c r="K31" s="37" t="b">
        <v>0</v>
      </c>
      <c r="L31" s="36">
        <v>39429</v>
      </c>
      <c r="M31" s="36" t="e">
        <f>NA()</f>
        <v>#N/A</v>
      </c>
      <c r="N31" s="34" t="s">
        <v>8</v>
      </c>
      <c r="O31" s="34">
        <v>3</v>
      </c>
      <c r="P31" s="35">
        <v>100</v>
      </c>
      <c r="Q31" s="38">
        <v>3.7499999999999999E-2</v>
      </c>
      <c r="R31" s="38" t="s">
        <v>17</v>
      </c>
      <c r="S31" s="34" t="s">
        <v>15</v>
      </c>
      <c r="T31" s="39">
        <v>100</v>
      </c>
      <c r="U31" s="40">
        <v>39064</v>
      </c>
      <c r="V31" s="36" t="s">
        <v>18</v>
      </c>
      <c r="W31" s="30" t="s">
        <v>152</v>
      </c>
      <c r="X31" s="32" t="str">
        <f>_xll.qlSchedule(B31&amp;"_Sch",D31,E31,F31,G31,H31,I31,J31,K31,L31,M31,Permanent,Trigger,ObjectOverwrite)</f>
        <v>FR0010398347_Sch#0001</v>
      </c>
      <c r="Y31" s="33" t="str">
        <f>_xll.qlFixedRateBond(B31,W31,N31,O31,P31,X31,Q31,R31,S31,T31,U31,V31,Permanent,Trigger,ObjectOverwrite)</f>
        <v>FR0010398347#0001</v>
      </c>
      <c r="Z31" s="28"/>
    </row>
    <row r="32" spans="1:26" s="19" customFormat="1" x14ac:dyDescent="0.2">
      <c r="A32" s="20"/>
      <c r="B32" s="44" t="s">
        <v>54</v>
      </c>
      <c r="C32" s="31"/>
      <c r="D32" s="36">
        <v>38999</v>
      </c>
      <c r="E32" s="36">
        <v>40924</v>
      </c>
      <c r="F32" s="36" t="s">
        <v>237</v>
      </c>
      <c r="G32" s="36" t="s">
        <v>18</v>
      </c>
      <c r="H32" s="36" t="s">
        <v>16</v>
      </c>
      <c r="I32" s="36" t="s">
        <v>16</v>
      </c>
      <c r="J32" s="37" t="s">
        <v>35</v>
      </c>
      <c r="K32" s="37" t="b">
        <v>0</v>
      </c>
      <c r="L32" s="36">
        <v>39098</v>
      </c>
      <c r="M32" s="36" t="e">
        <f>NA()</f>
        <v>#N/A</v>
      </c>
      <c r="N32" s="34" t="s">
        <v>8</v>
      </c>
      <c r="O32" s="34">
        <v>3</v>
      </c>
      <c r="P32" s="35">
        <v>100</v>
      </c>
      <c r="Q32" s="38">
        <v>3.6249999999999998E-2</v>
      </c>
      <c r="R32" s="38" t="s">
        <v>17</v>
      </c>
      <c r="S32" s="34" t="s">
        <v>15</v>
      </c>
      <c r="T32" s="39">
        <v>100</v>
      </c>
      <c r="U32" s="40">
        <v>38999</v>
      </c>
      <c r="V32" s="36" t="s">
        <v>18</v>
      </c>
      <c r="W32" s="30" t="s">
        <v>153</v>
      </c>
      <c r="X32" s="32" t="str">
        <f>_xll.qlSchedule(B32&amp;"_Sch",D32,E32,F32,G32,H32,I32,J32,K32,L32,M32,Permanent,Trigger,ObjectOverwrite)</f>
        <v>FR0010379248_Sch#0001</v>
      </c>
      <c r="Y32" s="33" t="str">
        <f>_xll.qlFixedRateBond(B32,W32,N32,O32,P32,X32,Q32,R32,S32,T32,U32,V32,Permanent,Trigger,ObjectOverwrite)</f>
        <v>FR0010379248#0001</v>
      </c>
      <c r="Z32" s="28"/>
    </row>
    <row r="33" spans="1:26" s="19" customFormat="1" x14ac:dyDescent="0.2">
      <c r="A33" s="20"/>
      <c r="B33" s="44" t="s">
        <v>55</v>
      </c>
      <c r="C33" s="31"/>
      <c r="D33" s="36">
        <v>38968</v>
      </c>
      <c r="E33" s="36">
        <v>40939</v>
      </c>
      <c r="F33" s="36" t="s">
        <v>237</v>
      </c>
      <c r="G33" s="36" t="s">
        <v>18</v>
      </c>
      <c r="H33" s="36" t="s">
        <v>16</v>
      </c>
      <c r="I33" s="36" t="s">
        <v>16</v>
      </c>
      <c r="J33" s="37" t="s">
        <v>35</v>
      </c>
      <c r="K33" s="37" t="b">
        <v>0</v>
      </c>
      <c r="L33" s="36">
        <v>39113</v>
      </c>
      <c r="M33" s="36" t="e">
        <f>NA()</f>
        <v>#N/A</v>
      </c>
      <c r="N33" s="34" t="s">
        <v>8</v>
      </c>
      <c r="O33" s="34">
        <v>3</v>
      </c>
      <c r="P33" s="35">
        <v>100</v>
      </c>
      <c r="Q33" s="38">
        <v>3.7499999999999999E-2</v>
      </c>
      <c r="R33" s="38" t="s">
        <v>17</v>
      </c>
      <c r="S33" s="34" t="s">
        <v>15</v>
      </c>
      <c r="T33" s="39">
        <v>100</v>
      </c>
      <c r="U33" s="40">
        <v>38968</v>
      </c>
      <c r="V33" s="36" t="s">
        <v>18</v>
      </c>
      <c r="W33" s="30" t="s">
        <v>154</v>
      </c>
      <c r="X33" s="32" t="str">
        <f>_xll.qlSchedule(B33&amp;"_Sch",D33,E33,F33,G33,H33,I33,J33,K33,L33,M33,Permanent,Trigger,ObjectOverwrite)</f>
        <v>IT0004103492_Sch#0001</v>
      </c>
      <c r="Y33" s="33" t="str">
        <f>_xll.qlFixedRateBond(B33,W33,N33,O33,P33,X33,Q33,R33,S33,T33,U33,V33,Permanent,Trigger,ObjectOverwrite)</f>
        <v>IT0004103492#0001</v>
      </c>
      <c r="Z33" s="28"/>
    </row>
    <row r="34" spans="1:26" s="19" customFormat="1" x14ac:dyDescent="0.2">
      <c r="A34" s="20"/>
      <c r="B34" s="44" t="s">
        <v>56</v>
      </c>
      <c r="C34" s="31"/>
      <c r="D34" s="36">
        <v>39955</v>
      </c>
      <c r="E34" s="36">
        <v>41051</v>
      </c>
      <c r="F34" s="36" t="s">
        <v>237</v>
      </c>
      <c r="G34" s="36" t="s">
        <v>18</v>
      </c>
      <c r="H34" s="36" t="s">
        <v>16</v>
      </c>
      <c r="I34" s="36" t="s">
        <v>16</v>
      </c>
      <c r="J34" s="37" t="s">
        <v>35</v>
      </c>
      <c r="K34" s="37" t="b">
        <v>0</v>
      </c>
      <c r="L34" s="36">
        <v>40320</v>
      </c>
      <c r="M34" s="36" t="e">
        <f>NA()</f>
        <v>#N/A</v>
      </c>
      <c r="N34" s="34" t="s">
        <v>8</v>
      </c>
      <c r="O34" s="34">
        <v>3</v>
      </c>
      <c r="P34" s="35">
        <v>100</v>
      </c>
      <c r="Q34" s="38">
        <v>2.8750000000000001E-2</v>
      </c>
      <c r="R34" s="38" t="s">
        <v>17</v>
      </c>
      <c r="S34" s="34" t="s">
        <v>15</v>
      </c>
      <c r="T34" s="39">
        <v>100</v>
      </c>
      <c r="U34" s="40">
        <v>39955</v>
      </c>
      <c r="V34" s="36" t="s">
        <v>18</v>
      </c>
      <c r="W34" s="30" t="s">
        <v>155</v>
      </c>
      <c r="X34" s="32" t="str">
        <f>_xll.qlSchedule(B34&amp;"_Sch",D34,E34,F34,G34,H34,I34,J34,K34,L34,M34,Permanent,Trigger,ObjectOverwrite)</f>
        <v>FR0010758953_Sch#0001</v>
      </c>
      <c r="Y34" s="33" t="str">
        <f>_xll.qlFixedRateBond(B34,W34,N34,O34,P34,X34,Q34,R34,S34,T34,U34,V34,Permanent,Trigger,ObjectOverwrite)</f>
        <v>FR0010758953#0001</v>
      </c>
      <c r="Z34" s="28"/>
    </row>
    <row r="35" spans="1:26" s="19" customFormat="1" x14ac:dyDescent="0.2">
      <c r="A35" s="20"/>
      <c r="B35" s="44" t="s">
        <v>57</v>
      </c>
      <c r="C35" s="31"/>
      <c r="D35" s="36">
        <v>40011</v>
      </c>
      <c r="E35" s="36">
        <v>41107</v>
      </c>
      <c r="F35" s="36" t="s">
        <v>237</v>
      </c>
      <c r="G35" s="36" t="s">
        <v>18</v>
      </c>
      <c r="H35" s="36" t="s">
        <v>16</v>
      </c>
      <c r="I35" s="36" t="s">
        <v>16</v>
      </c>
      <c r="J35" s="37" t="s">
        <v>35</v>
      </c>
      <c r="K35" s="37" t="b">
        <v>0</v>
      </c>
      <c r="L35" s="36">
        <v>40376</v>
      </c>
      <c r="M35" s="36" t="e">
        <f>NA()</f>
        <v>#N/A</v>
      </c>
      <c r="N35" s="34" t="s">
        <v>8</v>
      </c>
      <c r="O35" s="34">
        <v>3</v>
      </c>
      <c r="P35" s="35">
        <v>100</v>
      </c>
      <c r="Q35" s="38">
        <v>0.03</v>
      </c>
      <c r="R35" s="38" t="s">
        <v>17</v>
      </c>
      <c r="S35" s="34" t="s">
        <v>15</v>
      </c>
      <c r="T35" s="39">
        <v>100</v>
      </c>
      <c r="U35" s="40">
        <v>40011</v>
      </c>
      <c r="V35" s="36" t="s">
        <v>18</v>
      </c>
      <c r="W35" s="30" t="s">
        <v>156</v>
      </c>
      <c r="X35" s="32" t="str">
        <f>_xll.qlSchedule(B35&amp;"_Sch",D35,E35,F35,G35,H35,I35,J35,K35,L35,M35,Permanent,Trigger,ObjectOverwrite)</f>
        <v>PTBB24OE0000_Sch#0001</v>
      </c>
      <c r="Y35" s="33" t="str">
        <f>_xll.qlFixedRateBond(B35,W35,N35,O35,P35,X35,Q35,R35,S35,T35,U35,V35,Permanent,Trigger,ObjectOverwrite)</f>
        <v>PTBB24OE0000#0001</v>
      </c>
      <c r="Z35" s="28"/>
    </row>
    <row r="36" spans="1:26" s="19" customFormat="1" x14ac:dyDescent="0.2">
      <c r="A36" s="20"/>
      <c r="B36" s="44" t="s">
        <v>58</v>
      </c>
      <c r="C36" s="31"/>
      <c r="D36" s="36">
        <v>40087</v>
      </c>
      <c r="E36" s="36">
        <v>41183</v>
      </c>
      <c r="F36" s="36" t="s">
        <v>237</v>
      </c>
      <c r="G36" s="36" t="s">
        <v>18</v>
      </c>
      <c r="H36" s="36" t="s">
        <v>16</v>
      </c>
      <c r="I36" s="36" t="s">
        <v>16</v>
      </c>
      <c r="J36" s="37" t="s">
        <v>35</v>
      </c>
      <c r="K36" s="37" t="b">
        <v>0</v>
      </c>
      <c r="L36" s="36">
        <v>40452</v>
      </c>
      <c r="M36" s="36" t="e">
        <f>NA()</f>
        <v>#N/A</v>
      </c>
      <c r="N36" s="34" t="s">
        <v>8</v>
      </c>
      <c r="O36" s="34">
        <v>3</v>
      </c>
      <c r="P36" s="35">
        <v>100</v>
      </c>
      <c r="Q36" s="38">
        <v>2.2499999999999999E-2</v>
      </c>
      <c r="R36" s="38" t="s">
        <v>17</v>
      </c>
      <c r="S36" s="34" t="s">
        <v>15</v>
      </c>
      <c r="T36" s="39">
        <v>100</v>
      </c>
      <c r="U36" s="40">
        <v>40087</v>
      </c>
      <c r="V36" s="36" t="s">
        <v>18</v>
      </c>
      <c r="W36" s="30" t="s">
        <v>157</v>
      </c>
      <c r="X36" s="32" t="str">
        <f>_xll.qlSchedule(B36&amp;"_Sch",D36,E36,F36,G36,H36,I36,J36,K36,L36,M36,Permanent,Trigger,ObjectOverwrite)</f>
        <v>FR0010807917_Sch#0001</v>
      </c>
      <c r="Y36" s="33" t="str">
        <f>_xll.qlFixedRateBond(B36,W36,N36,O36,P36,X36,Q36,R36,S36,T36,U36,V36,Permanent,Trigger,ObjectOverwrite)</f>
        <v>FR0010807917#0001</v>
      </c>
      <c r="Z36" s="28"/>
    </row>
    <row r="37" spans="1:26" s="19" customFormat="1" x14ac:dyDescent="0.2">
      <c r="A37" s="20"/>
      <c r="B37" s="44" t="s">
        <v>59</v>
      </c>
      <c r="C37" s="31"/>
      <c r="D37" s="36">
        <v>37540</v>
      </c>
      <c r="E37" s="36">
        <v>41193</v>
      </c>
      <c r="F37" s="36" t="s">
        <v>237</v>
      </c>
      <c r="G37" s="36" t="s">
        <v>18</v>
      </c>
      <c r="H37" s="36" t="s">
        <v>16</v>
      </c>
      <c r="I37" s="36" t="s">
        <v>16</v>
      </c>
      <c r="J37" s="37" t="s">
        <v>35</v>
      </c>
      <c r="K37" s="37" t="b">
        <v>0</v>
      </c>
      <c r="L37" s="36">
        <v>37905</v>
      </c>
      <c r="M37" s="36" t="e">
        <f>NA()</f>
        <v>#N/A</v>
      </c>
      <c r="N37" s="34" t="s">
        <v>8</v>
      </c>
      <c r="O37" s="34">
        <v>3</v>
      </c>
      <c r="P37" s="35">
        <v>100</v>
      </c>
      <c r="Q37" s="38">
        <v>4.6249999999999999E-2</v>
      </c>
      <c r="R37" s="38" t="s">
        <v>17</v>
      </c>
      <c r="S37" s="34" t="s">
        <v>15</v>
      </c>
      <c r="T37" s="39">
        <v>100</v>
      </c>
      <c r="U37" s="40">
        <v>37540</v>
      </c>
      <c r="V37" s="36" t="s">
        <v>18</v>
      </c>
      <c r="W37" s="30" t="s">
        <v>158</v>
      </c>
      <c r="X37" s="32" t="str">
        <f>_xll.qlSchedule(B37&amp;"_Sch",D37,E37,F37,G37,H37,I37,J37,K37,L37,M37,Permanent,Trigger,ObjectOverwrite)</f>
        <v>FR0000470387_Sch#0001</v>
      </c>
      <c r="Y37" s="33" t="str">
        <f>_xll.qlFixedRateBond(B37,W37,N37,O37,P37,X37,Q37,R37,S37,T37,U37,V37,Permanent,Trigger,ObjectOverwrite)</f>
        <v>FR0000470387#0001</v>
      </c>
      <c r="Z37" s="28"/>
    </row>
    <row r="38" spans="1:26" s="19" customFormat="1" x14ac:dyDescent="0.2">
      <c r="A38" s="20"/>
      <c r="B38" s="44" t="s">
        <v>60</v>
      </c>
      <c r="C38" s="31"/>
      <c r="D38" s="36">
        <v>39101</v>
      </c>
      <c r="E38" s="36">
        <v>41207</v>
      </c>
      <c r="F38" s="36" t="s">
        <v>237</v>
      </c>
      <c r="G38" s="36" t="s">
        <v>18</v>
      </c>
      <c r="H38" s="36" t="s">
        <v>16</v>
      </c>
      <c r="I38" s="36" t="s">
        <v>16</v>
      </c>
      <c r="J38" s="37" t="s">
        <v>35</v>
      </c>
      <c r="K38" s="37" t="b">
        <v>0</v>
      </c>
      <c r="L38" s="36">
        <v>39380</v>
      </c>
      <c r="M38" s="36" t="e">
        <f>NA()</f>
        <v>#N/A</v>
      </c>
      <c r="N38" s="34" t="s">
        <v>8</v>
      </c>
      <c r="O38" s="34">
        <v>3</v>
      </c>
      <c r="P38" s="35">
        <v>100</v>
      </c>
      <c r="Q38" s="38">
        <v>0.04</v>
      </c>
      <c r="R38" s="38" t="s">
        <v>17</v>
      </c>
      <c r="S38" s="34" t="s">
        <v>15</v>
      </c>
      <c r="T38" s="39">
        <v>100</v>
      </c>
      <c r="U38" s="40">
        <v>39101</v>
      </c>
      <c r="V38" s="36" t="s">
        <v>18</v>
      </c>
      <c r="W38" s="30" t="s">
        <v>159</v>
      </c>
      <c r="X38" s="32" t="str">
        <f>_xll.qlSchedule(B38&amp;"_Sch",D38,E38,F38,G38,H38,I38,J38,K38,L38,M38,Permanent,Trigger,ObjectOverwrite)</f>
        <v>FR0010422600_Sch#0001</v>
      </c>
      <c r="Y38" s="33" t="str">
        <f>_xll.qlFixedRateBond(B38,W38,N38,O38,P38,X38,Q38,R38,S38,T38,U38,V38,Permanent,Trigger,ObjectOverwrite)</f>
        <v>FR0010422600#0001</v>
      </c>
      <c r="Z38" s="28"/>
    </row>
    <row r="39" spans="1:26" s="19" customFormat="1" x14ac:dyDescent="0.2">
      <c r="A39" s="20"/>
      <c r="B39" s="44" t="s">
        <v>61</v>
      </c>
      <c r="C39" s="31"/>
      <c r="D39" s="36">
        <v>37405</v>
      </c>
      <c r="E39" s="36">
        <v>41207</v>
      </c>
      <c r="F39" s="36" t="s">
        <v>237</v>
      </c>
      <c r="G39" s="36" t="s">
        <v>18</v>
      </c>
      <c r="H39" s="36" t="s">
        <v>16</v>
      </c>
      <c r="I39" s="36" t="s">
        <v>16</v>
      </c>
      <c r="J39" s="37" t="s">
        <v>35</v>
      </c>
      <c r="K39" s="37" t="b">
        <v>0</v>
      </c>
      <c r="L39" s="36">
        <v>37554</v>
      </c>
      <c r="M39" s="36" t="e">
        <f>NA()</f>
        <v>#N/A</v>
      </c>
      <c r="N39" s="34" t="s">
        <v>8</v>
      </c>
      <c r="O39" s="34">
        <v>3</v>
      </c>
      <c r="P39" s="35">
        <v>100</v>
      </c>
      <c r="Q39" s="38">
        <v>5.5E-2</v>
      </c>
      <c r="R39" s="38" t="s">
        <v>17</v>
      </c>
      <c r="S39" s="34" t="s">
        <v>15</v>
      </c>
      <c r="T39" s="39">
        <v>100</v>
      </c>
      <c r="U39" s="40">
        <v>37405</v>
      </c>
      <c r="V39" s="36" t="s">
        <v>18</v>
      </c>
      <c r="W39" s="30" t="s">
        <v>160</v>
      </c>
      <c r="X39" s="32" t="str">
        <f>_xll.qlSchedule(B39&amp;"_Sch",D39,E39,F39,G39,H39,I39,J39,K39,L39,M39,Permanent,Trigger,ObjectOverwrite)</f>
        <v>FR0000489296_Sch#0001</v>
      </c>
      <c r="Y39" s="33" t="str">
        <f>_xll.qlFixedRateBond(B39,W39,N39,O39,P39,X39,Q39,R39,S39,T39,U39,V39,Permanent,Trigger,ObjectOverwrite)</f>
        <v>FR0000489296#0001</v>
      </c>
      <c r="Z39" s="28"/>
    </row>
    <row r="40" spans="1:26" s="19" customFormat="1" x14ac:dyDescent="0.2">
      <c r="A40" s="20"/>
      <c r="B40" s="44" t="s">
        <v>62</v>
      </c>
      <c r="C40" s="31"/>
      <c r="D40" s="36">
        <v>40126</v>
      </c>
      <c r="E40" s="36">
        <v>41222</v>
      </c>
      <c r="F40" s="36" t="s">
        <v>237</v>
      </c>
      <c r="G40" s="36" t="s">
        <v>18</v>
      </c>
      <c r="H40" s="36" t="s">
        <v>16</v>
      </c>
      <c r="I40" s="36" t="s">
        <v>16</v>
      </c>
      <c r="J40" s="37" t="s">
        <v>35</v>
      </c>
      <c r="K40" s="37" t="b">
        <v>0</v>
      </c>
      <c r="L40" s="36">
        <v>40491</v>
      </c>
      <c r="M40" s="36" t="e">
        <f>NA()</f>
        <v>#N/A</v>
      </c>
      <c r="N40" s="34" t="s">
        <v>8</v>
      </c>
      <c r="O40" s="34">
        <v>3</v>
      </c>
      <c r="P40" s="35">
        <v>100</v>
      </c>
      <c r="Q40" s="38">
        <v>2.6249999999999999E-2</v>
      </c>
      <c r="R40" s="38" t="s">
        <v>17</v>
      </c>
      <c r="S40" s="34" t="s">
        <v>15</v>
      </c>
      <c r="T40" s="39">
        <v>100</v>
      </c>
      <c r="U40" s="40">
        <v>40126</v>
      </c>
      <c r="V40" s="36" t="s">
        <v>18</v>
      </c>
      <c r="W40" s="30" t="s">
        <v>161</v>
      </c>
      <c r="X40" s="32" t="str">
        <f>_xll.qlSchedule(B40&amp;"_Sch",D40,E40,F40,G40,H40,I40,J40,K40,L40,M40,Permanent,Trigger,ObjectOverwrite)</f>
        <v>XS0463535798_Sch#0001</v>
      </c>
      <c r="Y40" s="33" t="str">
        <f>_xll.qlFixedRateBond(B40,W40,N40,O40,P40,X40,Q40,R40,S40,T40,U40,V40,Permanent,Trigger,ObjectOverwrite)</f>
        <v>XS0463535798#0001</v>
      </c>
      <c r="Z40" s="28"/>
    </row>
    <row r="41" spans="1:26" s="19" customFormat="1" x14ac:dyDescent="0.2">
      <c r="A41" s="20"/>
      <c r="B41" s="44" t="s">
        <v>64</v>
      </c>
      <c r="C41" s="31"/>
      <c r="D41" s="36">
        <v>39364</v>
      </c>
      <c r="E41" s="36">
        <v>41283</v>
      </c>
      <c r="F41" s="36" t="s">
        <v>237</v>
      </c>
      <c r="G41" s="36" t="s">
        <v>18</v>
      </c>
      <c r="H41" s="36" t="s">
        <v>16</v>
      </c>
      <c r="I41" s="36" t="s">
        <v>16</v>
      </c>
      <c r="J41" s="37" t="s">
        <v>35</v>
      </c>
      <c r="K41" s="37" t="b">
        <v>0</v>
      </c>
      <c r="L41" s="36">
        <v>39822</v>
      </c>
      <c r="M41" s="36" t="e">
        <f>NA()</f>
        <v>#N/A</v>
      </c>
      <c r="N41" s="34" t="s">
        <v>8</v>
      </c>
      <c r="O41" s="34">
        <v>3</v>
      </c>
      <c r="P41" s="35">
        <v>100</v>
      </c>
      <c r="Q41" s="38">
        <v>4.4999999999999998E-2</v>
      </c>
      <c r="R41" s="38" t="s">
        <v>17</v>
      </c>
      <c r="S41" s="34" t="s">
        <v>15</v>
      </c>
      <c r="T41" s="39">
        <v>100</v>
      </c>
      <c r="U41" s="40">
        <v>39364</v>
      </c>
      <c r="V41" s="36" t="s">
        <v>18</v>
      </c>
      <c r="W41" s="30" t="s">
        <v>163</v>
      </c>
      <c r="X41" s="32" t="str">
        <f>_xll.qlSchedule(B41&amp;"_Sch",D41,E41,F41,G41,H41,I41,J41,K41,L41,M41,Permanent,Trigger,ObjectOverwrite)</f>
        <v>FR0010526988_Sch#0001</v>
      </c>
      <c r="Y41" s="33" t="str">
        <f>_xll.qlFixedRateBond(B41,W41,N41,O41,P41,X41,Q41,R41,S41,T41,U41,V41,Permanent,Trigger,ObjectOverwrite)</f>
        <v>FR0010526988#0001</v>
      </c>
      <c r="Z41" s="28"/>
    </row>
    <row r="42" spans="1:26" s="19" customFormat="1" x14ac:dyDescent="0.2">
      <c r="A42" s="20"/>
      <c r="B42" s="44" t="s">
        <v>65</v>
      </c>
      <c r="C42" s="31"/>
      <c r="D42" s="36">
        <v>38735</v>
      </c>
      <c r="E42" s="36">
        <v>41292</v>
      </c>
      <c r="F42" s="36" t="s">
        <v>237</v>
      </c>
      <c r="G42" s="36" t="s">
        <v>18</v>
      </c>
      <c r="H42" s="36" t="s">
        <v>16</v>
      </c>
      <c r="I42" s="36" t="s">
        <v>16</v>
      </c>
      <c r="J42" s="37" t="s">
        <v>35</v>
      </c>
      <c r="K42" s="37" t="b">
        <v>0</v>
      </c>
      <c r="L42" s="36">
        <v>39100</v>
      </c>
      <c r="M42" s="36" t="e">
        <f>NA()</f>
        <v>#N/A</v>
      </c>
      <c r="N42" s="34" t="s">
        <v>8</v>
      </c>
      <c r="O42" s="34">
        <v>3</v>
      </c>
      <c r="P42" s="35">
        <v>100</v>
      </c>
      <c r="Q42" s="38">
        <v>3.2500000000000001E-2</v>
      </c>
      <c r="R42" s="38" t="s">
        <v>17</v>
      </c>
      <c r="S42" s="34" t="s">
        <v>15</v>
      </c>
      <c r="T42" s="39">
        <v>100</v>
      </c>
      <c r="U42" s="40">
        <v>38735</v>
      </c>
      <c r="V42" s="36" t="s">
        <v>18</v>
      </c>
      <c r="W42" s="30" t="s">
        <v>164</v>
      </c>
      <c r="X42" s="32" t="str">
        <f>_xll.qlSchedule(B42&amp;"_Sch",D42,E42,F42,G42,H42,I42,J42,K42,L42,M42,Permanent,Trigger,ObjectOverwrite)</f>
        <v>XS0241183804_Sch#0001</v>
      </c>
      <c r="Y42" s="33" t="str">
        <f>_xll.qlFixedRateBond(B42,W42,N42,O42,P42,X42,Q42,R42,S42,T42,U42,V42,Permanent,Trigger,ObjectOverwrite)</f>
        <v>XS0241183804#0001</v>
      </c>
      <c r="Z42" s="28"/>
    </row>
    <row r="43" spans="1:26" s="19" customFormat="1" x14ac:dyDescent="0.2">
      <c r="A43" s="20"/>
      <c r="B43" s="44" t="s">
        <v>66</v>
      </c>
      <c r="C43" s="31"/>
      <c r="D43" s="36">
        <v>39476</v>
      </c>
      <c r="E43" s="36">
        <v>41303</v>
      </c>
      <c r="F43" s="36" t="s">
        <v>237</v>
      </c>
      <c r="G43" s="36" t="s">
        <v>18</v>
      </c>
      <c r="H43" s="36" t="s">
        <v>16</v>
      </c>
      <c r="I43" s="36" t="s">
        <v>16</v>
      </c>
      <c r="J43" s="37" t="s">
        <v>35</v>
      </c>
      <c r="K43" s="37" t="b">
        <v>0</v>
      </c>
      <c r="L43" s="36">
        <v>39842</v>
      </c>
      <c r="M43" s="36" t="e">
        <f>NA()</f>
        <v>#N/A</v>
      </c>
      <c r="N43" s="34" t="s">
        <v>8</v>
      </c>
      <c r="O43" s="34">
        <v>3</v>
      </c>
      <c r="P43" s="35">
        <v>100</v>
      </c>
      <c r="Q43" s="38">
        <v>4.2500000000000003E-2</v>
      </c>
      <c r="R43" s="38" t="s">
        <v>17</v>
      </c>
      <c r="S43" s="34" t="s">
        <v>15</v>
      </c>
      <c r="T43" s="39">
        <v>100</v>
      </c>
      <c r="U43" s="40">
        <v>39476</v>
      </c>
      <c r="V43" s="36" t="s">
        <v>18</v>
      </c>
      <c r="W43" s="30" t="s">
        <v>165</v>
      </c>
      <c r="X43" s="32" t="str">
        <f>_xll.qlSchedule(B43&amp;"_Sch",D43,E43,F43,G43,H43,I43,J43,K43,L43,M43,Permanent,Trigger,ObjectOverwrite)</f>
        <v>FR0010574236_Sch#0001</v>
      </c>
      <c r="Y43" s="33" t="str">
        <f>_xll.qlFixedRateBond(B43,W43,N43,O43,P43,X43,Q43,R43,S43,T43,U43,V43,Permanent,Trigger,ObjectOverwrite)</f>
        <v>FR0010574236#0001</v>
      </c>
      <c r="Z43" s="28"/>
    </row>
    <row r="44" spans="1:26" s="19" customFormat="1" x14ac:dyDescent="0.2">
      <c r="A44" s="20"/>
      <c r="B44" s="44" t="s">
        <v>67</v>
      </c>
      <c r="C44" s="31"/>
      <c r="D44" s="36">
        <v>37650</v>
      </c>
      <c r="E44" s="36">
        <v>41303</v>
      </c>
      <c r="F44" s="36" t="s">
        <v>237</v>
      </c>
      <c r="G44" s="36" t="s">
        <v>18</v>
      </c>
      <c r="H44" s="36" t="s">
        <v>16</v>
      </c>
      <c r="I44" s="36" t="s">
        <v>16</v>
      </c>
      <c r="J44" s="37" t="s">
        <v>35</v>
      </c>
      <c r="K44" s="37" t="b">
        <v>0</v>
      </c>
      <c r="L44" s="36">
        <v>38015</v>
      </c>
      <c r="M44" s="36" t="e">
        <f>NA()</f>
        <v>#N/A</v>
      </c>
      <c r="N44" s="34" t="s">
        <v>8</v>
      </c>
      <c r="O44" s="34">
        <v>3</v>
      </c>
      <c r="P44" s="35">
        <v>100</v>
      </c>
      <c r="Q44" s="38">
        <v>4.2500000000000003E-2</v>
      </c>
      <c r="R44" s="38" t="s">
        <v>17</v>
      </c>
      <c r="S44" s="34" t="s">
        <v>15</v>
      </c>
      <c r="T44" s="39">
        <v>100</v>
      </c>
      <c r="U44" s="40">
        <v>37650</v>
      </c>
      <c r="V44" s="36" t="s">
        <v>18</v>
      </c>
      <c r="W44" s="30" t="s">
        <v>166</v>
      </c>
      <c r="X44" s="32" t="str">
        <f>_xll.qlSchedule(B44&amp;"_Sch",D44,E44,F44,G44,H44,I44,J44,K44,L44,M44,Permanent,Trigger,ObjectOverwrite)</f>
        <v>ES0413211030_Sch#0001</v>
      </c>
      <c r="Y44" s="33" t="str">
        <f>_xll.qlFixedRateBond(B44,W44,N44,O44,P44,X44,Q44,R44,S44,T44,U44,V44,Permanent,Trigger,ObjectOverwrite)</f>
        <v>ES0413211030#0001</v>
      </c>
      <c r="Z44" s="28"/>
    </row>
    <row r="45" spans="1:26" s="19" customFormat="1" x14ac:dyDescent="0.2">
      <c r="A45" s="20"/>
      <c r="B45" s="44" t="s">
        <v>68</v>
      </c>
      <c r="C45" s="31"/>
      <c r="D45" s="36">
        <v>38645</v>
      </c>
      <c r="E45" s="36">
        <v>41305</v>
      </c>
      <c r="F45" s="36" t="s">
        <v>237</v>
      </c>
      <c r="G45" s="36" t="s">
        <v>18</v>
      </c>
      <c r="H45" s="36" t="s">
        <v>16</v>
      </c>
      <c r="I45" s="36" t="s">
        <v>16</v>
      </c>
      <c r="J45" s="37" t="s">
        <v>35</v>
      </c>
      <c r="K45" s="37" t="b">
        <v>0</v>
      </c>
      <c r="L45" s="36">
        <v>38748</v>
      </c>
      <c r="M45" s="36" t="e">
        <f>NA()</f>
        <v>#N/A</v>
      </c>
      <c r="N45" s="34" t="s">
        <v>8</v>
      </c>
      <c r="O45" s="34">
        <v>3</v>
      </c>
      <c r="P45" s="35">
        <v>100</v>
      </c>
      <c r="Q45" s="38">
        <v>0.03</v>
      </c>
      <c r="R45" s="38" t="s">
        <v>17</v>
      </c>
      <c r="S45" s="34" t="s">
        <v>15</v>
      </c>
      <c r="T45" s="39">
        <v>100</v>
      </c>
      <c r="U45" s="40">
        <v>38645</v>
      </c>
      <c r="V45" s="36" t="s">
        <v>18</v>
      </c>
      <c r="W45" s="30" t="s">
        <v>167</v>
      </c>
      <c r="X45" s="32" t="str">
        <f>_xll.qlSchedule(B45&amp;"_Sch",D45,E45,F45,G45,H45,I45,J45,K45,L45,M45,Permanent,Trigger,ObjectOverwrite)</f>
        <v>IT0003933717_Sch#0001</v>
      </c>
      <c r="Y45" s="33" t="str">
        <f>_xll.qlFixedRateBond(B45,W45,N45,O45,P45,X45,Q45,R45,S45,T45,U45,V45,Permanent,Trigger,ObjectOverwrite)</f>
        <v>IT0003933717#0001</v>
      </c>
      <c r="Z45" s="28"/>
    </row>
    <row r="46" spans="1:26" s="19" customFormat="1" x14ac:dyDescent="0.2">
      <c r="A46" s="20"/>
      <c r="B46" s="44" t="s">
        <v>69</v>
      </c>
      <c r="C46" s="31"/>
      <c r="D46" s="36">
        <v>40070</v>
      </c>
      <c r="E46" s="36">
        <v>41333</v>
      </c>
      <c r="F46" s="36" t="s">
        <v>237</v>
      </c>
      <c r="G46" s="36" t="s">
        <v>18</v>
      </c>
      <c r="H46" s="36" t="s">
        <v>16</v>
      </c>
      <c r="I46" s="36" t="s">
        <v>16</v>
      </c>
      <c r="J46" s="37" t="s">
        <v>35</v>
      </c>
      <c r="K46" s="37" t="b">
        <v>0</v>
      </c>
      <c r="L46" s="36">
        <v>40237</v>
      </c>
      <c r="M46" s="36" t="e">
        <f>NA()</f>
        <v>#N/A</v>
      </c>
      <c r="N46" s="34" t="s">
        <v>8</v>
      </c>
      <c r="O46" s="34">
        <v>3</v>
      </c>
      <c r="P46" s="35">
        <v>100</v>
      </c>
      <c r="Q46" s="38">
        <v>2.6249999999999999E-2</v>
      </c>
      <c r="R46" s="38" t="s">
        <v>17</v>
      </c>
      <c r="S46" s="34" t="s">
        <v>15</v>
      </c>
      <c r="T46" s="39">
        <v>100</v>
      </c>
      <c r="U46" s="40">
        <v>40070</v>
      </c>
      <c r="V46" s="36" t="s">
        <v>18</v>
      </c>
      <c r="W46" s="30" t="s">
        <v>168</v>
      </c>
      <c r="X46" s="32" t="str">
        <f>_xll.qlSchedule(B46&amp;"_Sch",D46,E46,F46,G46,H46,I46,J46,K46,L46,M46,Permanent,Trigger,ObjectOverwrite)</f>
        <v>ES0413440167_Sch#0001</v>
      </c>
      <c r="Y46" s="33" t="str">
        <f>_xll.qlFixedRateBond(B46,W46,N46,O46,P46,X46,Q46,R46,S46,T46,U46,V46,Permanent,Trigger,ObjectOverwrite)</f>
        <v>ES0413440167#0001</v>
      </c>
      <c r="Z46" s="28"/>
    </row>
    <row r="47" spans="1:26" s="19" customFormat="1" x14ac:dyDescent="0.2">
      <c r="A47" s="20"/>
      <c r="B47" s="44" t="s">
        <v>70</v>
      </c>
      <c r="C47" s="31"/>
      <c r="D47" s="36">
        <v>36952</v>
      </c>
      <c r="E47" s="36">
        <v>41335</v>
      </c>
      <c r="F47" s="36" t="s">
        <v>237</v>
      </c>
      <c r="G47" s="36" t="s">
        <v>18</v>
      </c>
      <c r="H47" s="36" t="s">
        <v>16</v>
      </c>
      <c r="I47" s="36" t="s">
        <v>16</v>
      </c>
      <c r="J47" s="37" t="s">
        <v>35</v>
      </c>
      <c r="K47" s="37" t="b">
        <v>0</v>
      </c>
      <c r="L47" s="36">
        <v>37317</v>
      </c>
      <c r="M47" s="36" t="e">
        <f>NA()</f>
        <v>#N/A</v>
      </c>
      <c r="N47" s="34" t="s">
        <v>8</v>
      </c>
      <c r="O47" s="34">
        <v>3</v>
      </c>
      <c r="P47" s="35">
        <v>100</v>
      </c>
      <c r="Q47" s="38">
        <v>5.3749999999999999E-2</v>
      </c>
      <c r="R47" s="38" t="s">
        <v>17</v>
      </c>
      <c r="S47" s="34" t="s">
        <v>15</v>
      </c>
      <c r="T47" s="39">
        <v>100</v>
      </c>
      <c r="U47" s="40">
        <v>36952</v>
      </c>
      <c r="V47" s="36" t="s">
        <v>18</v>
      </c>
      <c r="W47" s="30" t="s">
        <v>169</v>
      </c>
      <c r="X47" s="32" t="str">
        <f>_xll.qlSchedule(B47&amp;"_Sch",D47,E47,F47,G47,H47,I47,J47,K47,L47,M47,Permanent,Trigger,ObjectOverwrite)</f>
        <v>FR0000485724_Sch#0001</v>
      </c>
      <c r="Y47" s="33" t="str">
        <f>_xll.qlFixedRateBond(B47,W47,N47,O47,P47,X47,Q47,R47,S47,T47,U47,V47,Permanent,Trigger,ObjectOverwrite)</f>
        <v>FR0000485724#0001</v>
      </c>
      <c r="Z47" s="28"/>
    </row>
    <row r="48" spans="1:26" s="19" customFormat="1" x14ac:dyDescent="0.2">
      <c r="A48" s="20"/>
      <c r="B48" s="44" t="s">
        <v>71</v>
      </c>
      <c r="C48" s="31"/>
      <c r="D48" s="36">
        <v>38800</v>
      </c>
      <c r="E48" s="36">
        <v>41358</v>
      </c>
      <c r="F48" s="36" t="s">
        <v>237</v>
      </c>
      <c r="G48" s="36" t="s">
        <v>18</v>
      </c>
      <c r="H48" s="36" t="s">
        <v>16</v>
      </c>
      <c r="I48" s="36" t="s">
        <v>16</v>
      </c>
      <c r="J48" s="37" t="s">
        <v>35</v>
      </c>
      <c r="K48" s="37" t="b">
        <v>0</v>
      </c>
      <c r="L48" s="36">
        <v>39166</v>
      </c>
      <c r="M48" s="36" t="e">
        <f>NA()</f>
        <v>#N/A</v>
      </c>
      <c r="N48" s="34" t="s">
        <v>8</v>
      </c>
      <c r="O48" s="34">
        <v>3</v>
      </c>
      <c r="P48" s="35">
        <v>100</v>
      </c>
      <c r="Q48" s="38">
        <v>3.6249999999999998E-2</v>
      </c>
      <c r="R48" s="38" t="s">
        <v>17</v>
      </c>
      <c r="S48" s="34" t="s">
        <v>15</v>
      </c>
      <c r="T48" s="39">
        <v>100</v>
      </c>
      <c r="U48" s="40">
        <v>38800</v>
      </c>
      <c r="V48" s="36" t="s">
        <v>18</v>
      </c>
      <c r="W48" s="30" t="s">
        <v>170</v>
      </c>
      <c r="X48" s="32" t="str">
        <f>_xll.qlSchedule(B48&amp;"_Sch",D48,E48,F48,G48,H48,I48,J48,K48,L48,M48,Permanent,Trigger,ObjectOverwrite)</f>
        <v>FR0010257683_Sch#0001</v>
      </c>
      <c r="Y48" s="33" t="str">
        <f>_xll.qlFixedRateBond(B48,W48,N48,O48,P48,X48,Q48,R48,S48,T48,U48,V48,Permanent,Trigger,ObjectOverwrite)</f>
        <v>FR0010257683#0001</v>
      </c>
      <c r="Z48" s="28"/>
    </row>
    <row r="49" spans="1:26" s="19" customFormat="1" x14ac:dyDescent="0.2">
      <c r="A49" s="20"/>
      <c r="B49" s="44" t="s">
        <v>72</v>
      </c>
      <c r="C49" s="31"/>
      <c r="D49" s="36">
        <v>39596</v>
      </c>
      <c r="E49" s="36">
        <v>41422</v>
      </c>
      <c r="F49" s="36" t="s">
        <v>237</v>
      </c>
      <c r="G49" s="36" t="s">
        <v>18</v>
      </c>
      <c r="H49" s="36" t="s">
        <v>16</v>
      </c>
      <c r="I49" s="36" t="s">
        <v>16</v>
      </c>
      <c r="J49" s="37" t="s">
        <v>35</v>
      </c>
      <c r="K49" s="37" t="b">
        <v>0</v>
      </c>
      <c r="L49" s="36">
        <v>39961</v>
      </c>
      <c r="M49" s="36" t="e">
        <f>NA()</f>
        <v>#N/A</v>
      </c>
      <c r="N49" s="34" t="s">
        <v>8</v>
      </c>
      <c r="O49" s="34">
        <v>3</v>
      </c>
      <c r="P49" s="35">
        <v>100</v>
      </c>
      <c r="Q49" s="38">
        <v>4.7500000000000001E-2</v>
      </c>
      <c r="R49" s="38" t="s">
        <v>17</v>
      </c>
      <c r="S49" s="34" t="s">
        <v>15</v>
      </c>
      <c r="T49" s="39">
        <v>100</v>
      </c>
      <c r="U49" s="40">
        <v>39596</v>
      </c>
      <c r="V49" s="36" t="s">
        <v>18</v>
      </c>
      <c r="W49" s="30" t="s">
        <v>171</v>
      </c>
      <c r="X49" s="32" t="str">
        <f>_xll.qlSchedule(B49&amp;"_Sch",D49,E49,F49,G49,H49,I49,J49,K49,L49,M49,Permanent,Trigger,ObjectOverwrite)</f>
        <v>FR0010622753_Sch#0001</v>
      </c>
      <c r="Y49" s="33" t="str">
        <f>_xll.qlFixedRateBond(B49,W49,N49,O49,P49,X49,Q49,R49,S49,T49,U49,V49,Permanent,Trigger,ObjectOverwrite)</f>
        <v>FR0010622753#0001</v>
      </c>
      <c r="Z49" s="28"/>
    </row>
    <row r="50" spans="1:26" s="19" customFormat="1" x14ac:dyDescent="0.2">
      <c r="A50" s="20"/>
      <c r="B50" s="44" t="s">
        <v>73</v>
      </c>
      <c r="C50" s="31"/>
      <c r="D50" s="36">
        <v>39968</v>
      </c>
      <c r="E50" s="36">
        <v>41429</v>
      </c>
      <c r="F50" s="36" t="s">
        <v>237</v>
      </c>
      <c r="G50" s="36" t="s">
        <v>18</v>
      </c>
      <c r="H50" s="36" t="s">
        <v>16</v>
      </c>
      <c r="I50" s="36" t="s">
        <v>16</v>
      </c>
      <c r="J50" s="37" t="s">
        <v>35</v>
      </c>
      <c r="K50" s="37" t="b">
        <v>0</v>
      </c>
      <c r="L50" s="36">
        <v>40333</v>
      </c>
      <c r="M50" s="36" t="e">
        <f>NA()</f>
        <v>#N/A</v>
      </c>
      <c r="N50" s="34" t="s">
        <v>8</v>
      </c>
      <c r="O50" s="34">
        <v>3</v>
      </c>
      <c r="P50" s="35">
        <v>100</v>
      </c>
      <c r="Q50" s="38">
        <v>3.6249999999999998E-2</v>
      </c>
      <c r="R50" s="38" t="s">
        <v>17</v>
      </c>
      <c r="S50" s="34" t="s">
        <v>15</v>
      </c>
      <c r="T50" s="39">
        <v>100</v>
      </c>
      <c r="U50" s="40">
        <v>39968</v>
      </c>
      <c r="V50" s="36" t="s">
        <v>18</v>
      </c>
      <c r="W50" s="30" t="s">
        <v>172</v>
      </c>
      <c r="X50" s="32" t="str">
        <f>_xll.qlSchedule(B50&amp;"_Sch",D50,E50,F50,G50,H50,I50,J50,K50,L50,M50,Permanent,Trigger,ObjectOverwrite)</f>
        <v>ES0413440159_Sch#0001</v>
      </c>
      <c r="Y50" s="33" t="str">
        <f>_xll.qlFixedRateBond(B50,W50,N50,O50,P50,X50,Q50,R50,S50,T50,U50,V50,Permanent,Trigger,ObjectOverwrite)</f>
        <v>ES0413440159#0001</v>
      </c>
      <c r="Z50" s="28"/>
    </row>
    <row r="51" spans="1:26" s="19" customFormat="1" x14ac:dyDescent="0.2">
      <c r="A51" s="20"/>
      <c r="B51" s="44" t="s">
        <v>74</v>
      </c>
      <c r="C51" s="31"/>
      <c r="D51" s="36">
        <v>39605</v>
      </c>
      <c r="E51" s="36">
        <v>41431</v>
      </c>
      <c r="F51" s="36" t="s">
        <v>237</v>
      </c>
      <c r="G51" s="36" t="s">
        <v>18</v>
      </c>
      <c r="H51" s="36" t="s">
        <v>16</v>
      </c>
      <c r="I51" s="36" t="s">
        <v>16</v>
      </c>
      <c r="J51" s="37" t="s">
        <v>35</v>
      </c>
      <c r="K51" s="37" t="b">
        <v>0</v>
      </c>
      <c r="L51" s="36">
        <v>39970</v>
      </c>
      <c r="M51" s="36" t="e">
        <f>NA()</f>
        <v>#N/A</v>
      </c>
      <c r="N51" s="34" t="s">
        <v>8</v>
      </c>
      <c r="O51" s="34">
        <v>3</v>
      </c>
      <c r="P51" s="35">
        <v>100</v>
      </c>
      <c r="Q51" s="38">
        <v>4.7500000000000001E-2</v>
      </c>
      <c r="R51" s="38" t="s">
        <v>17</v>
      </c>
      <c r="S51" s="34" t="s">
        <v>15</v>
      </c>
      <c r="T51" s="39">
        <v>100</v>
      </c>
      <c r="U51" s="40">
        <v>39605</v>
      </c>
      <c r="V51" s="36" t="s">
        <v>18</v>
      </c>
      <c r="W51" s="30" t="s">
        <v>173</v>
      </c>
      <c r="X51" s="32" t="str">
        <f>_xll.qlSchedule(B51&amp;"_Sch",D51,E51,F51,G51,H51,I51,J51,K51,L51,M51,Permanent,Trigger,ObjectOverwrite)</f>
        <v>FR0010627984_Sch#0001</v>
      </c>
      <c r="Y51" s="33" t="str">
        <f>_xll.qlFixedRateBond(B51,W51,N51,O51,P51,X51,Q51,R51,S51,T51,U51,V51,Permanent,Trigger,ObjectOverwrite)</f>
        <v>FR0010627984#0001</v>
      </c>
      <c r="Z51" s="28"/>
    </row>
    <row r="52" spans="1:26" s="19" customFormat="1" x14ac:dyDescent="0.2">
      <c r="A52" s="20"/>
      <c r="B52" s="44" t="s">
        <v>75</v>
      </c>
      <c r="C52" s="31"/>
      <c r="D52" s="36">
        <v>40017</v>
      </c>
      <c r="E52" s="36">
        <v>41478</v>
      </c>
      <c r="F52" s="36" t="s">
        <v>237</v>
      </c>
      <c r="G52" s="36" t="s">
        <v>18</v>
      </c>
      <c r="H52" s="36" t="s">
        <v>16</v>
      </c>
      <c r="I52" s="36" t="s">
        <v>16</v>
      </c>
      <c r="J52" s="37" t="s">
        <v>35</v>
      </c>
      <c r="K52" s="37" t="b">
        <v>0</v>
      </c>
      <c r="L52" s="36">
        <v>40382</v>
      </c>
      <c r="M52" s="36" t="e">
        <f>NA()</f>
        <v>#N/A</v>
      </c>
      <c r="N52" s="34" t="s">
        <v>8</v>
      </c>
      <c r="O52" s="34">
        <v>3</v>
      </c>
      <c r="P52" s="35">
        <v>100</v>
      </c>
      <c r="Q52" s="38">
        <v>0.03</v>
      </c>
      <c r="R52" s="38" t="s">
        <v>17</v>
      </c>
      <c r="S52" s="34" t="s">
        <v>15</v>
      </c>
      <c r="T52" s="39">
        <v>100</v>
      </c>
      <c r="U52" s="40">
        <v>40017</v>
      </c>
      <c r="V52" s="36" t="s">
        <v>18</v>
      </c>
      <c r="W52" s="30" t="s">
        <v>174</v>
      </c>
      <c r="X52" s="32" t="str">
        <f>_xll.qlSchedule(B52&amp;"_Sch",D52,E52,F52,G52,H52,I52,J52,K52,L52,M52,Permanent,Trigger,ObjectOverwrite)</f>
        <v>FR0010784009_Sch#0001</v>
      </c>
      <c r="Y52" s="33" t="str">
        <f>_xll.qlFixedRateBond(B52,W52,N52,O52,P52,X52,Q52,R52,S52,T52,U52,V52,Permanent,Trigger,ObjectOverwrite)</f>
        <v>FR0010784009#0001</v>
      </c>
      <c r="Z52" s="28"/>
    </row>
    <row r="53" spans="1:26" s="19" customFormat="1" x14ac:dyDescent="0.2">
      <c r="A53" s="20"/>
      <c r="B53" s="44" t="s">
        <v>76</v>
      </c>
      <c r="C53" s="31"/>
      <c r="D53" s="36">
        <v>37337</v>
      </c>
      <c r="E53" s="36">
        <v>41572</v>
      </c>
      <c r="F53" s="36" t="s">
        <v>237</v>
      </c>
      <c r="G53" s="36" t="s">
        <v>18</v>
      </c>
      <c r="H53" s="36" t="s">
        <v>16</v>
      </c>
      <c r="I53" s="36" t="s">
        <v>16</v>
      </c>
      <c r="J53" s="37" t="s">
        <v>35</v>
      </c>
      <c r="K53" s="37" t="b">
        <v>0</v>
      </c>
      <c r="L53" s="36">
        <v>37554</v>
      </c>
      <c r="M53" s="36" t="e">
        <f>NA()</f>
        <v>#N/A</v>
      </c>
      <c r="N53" s="34" t="s">
        <v>8</v>
      </c>
      <c r="O53" s="34">
        <v>3</v>
      </c>
      <c r="P53" s="35">
        <v>100</v>
      </c>
      <c r="Q53" s="38">
        <v>0.05</v>
      </c>
      <c r="R53" s="38" t="s">
        <v>17</v>
      </c>
      <c r="S53" s="34" t="s">
        <v>15</v>
      </c>
      <c r="T53" s="39">
        <v>100</v>
      </c>
      <c r="U53" s="40">
        <v>37337</v>
      </c>
      <c r="V53" s="36" t="s">
        <v>18</v>
      </c>
      <c r="W53" s="30" t="s">
        <v>175</v>
      </c>
      <c r="X53" s="32" t="str">
        <f>_xll.qlSchedule(B53&amp;"_Sch",D53,E53,F53,G53,H53,I53,J53,K53,L53,M53,Permanent,Trigger,ObjectOverwrite)</f>
        <v>FR0000488702_Sch#0001</v>
      </c>
      <c r="Y53" s="33" t="str">
        <f>_xll.qlFixedRateBond(B53,W53,N53,O53,P53,X53,Q53,R53,S53,T53,U53,V53,Permanent,Trigger,ObjectOverwrite)</f>
        <v>FR0000488702#0001</v>
      </c>
      <c r="Z53" s="28"/>
    </row>
    <row r="54" spans="1:26" s="19" customFormat="1" x14ac:dyDescent="0.2">
      <c r="A54" s="20"/>
      <c r="B54" s="44" t="s">
        <v>77</v>
      </c>
      <c r="C54" s="31"/>
      <c r="D54" s="36">
        <v>37965</v>
      </c>
      <c r="E54" s="36">
        <v>41618</v>
      </c>
      <c r="F54" s="36" t="s">
        <v>237</v>
      </c>
      <c r="G54" s="36" t="s">
        <v>18</v>
      </c>
      <c r="H54" s="36" t="s">
        <v>16</v>
      </c>
      <c r="I54" s="36" t="s">
        <v>16</v>
      </c>
      <c r="J54" s="37" t="s">
        <v>35</v>
      </c>
      <c r="K54" s="37" t="b">
        <v>0</v>
      </c>
      <c r="L54" s="36">
        <v>38331</v>
      </c>
      <c r="M54" s="36" t="e">
        <f>NA()</f>
        <v>#N/A</v>
      </c>
      <c r="N54" s="34" t="s">
        <v>8</v>
      </c>
      <c r="O54" s="34">
        <v>3</v>
      </c>
      <c r="P54" s="35">
        <v>100</v>
      </c>
      <c r="Q54" s="38">
        <v>4.4999999999999998E-2</v>
      </c>
      <c r="R54" s="38" t="s">
        <v>17</v>
      </c>
      <c r="S54" s="34" t="s">
        <v>15</v>
      </c>
      <c r="T54" s="39">
        <v>100</v>
      </c>
      <c r="U54" s="40">
        <v>37965</v>
      </c>
      <c r="V54" s="36" t="s">
        <v>18</v>
      </c>
      <c r="W54" s="30" t="s">
        <v>176</v>
      </c>
      <c r="X54" s="32" t="str">
        <f>_xll.qlSchedule(B54&amp;"_Sch",D54,E54,F54,G54,H54,I54,J54,K54,L54,M54,Permanent,Trigger,ObjectOverwrite)</f>
        <v>FR0010034348_Sch#0001</v>
      </c>
      <c r="Y54" s="33" t="str">
        <f>_xll.qlFixedRateBond(B54,W54,N54,O54,P54,X54,Q54,R54,S54,T54,U54,V54,Permanent,Trigger,ObjectOverwrite)</f>
        <v>FR0010034348#0001</v>
      </c>
      <c r="Z54" s="28"/>
    </row>
    <row r="55" spans="1:26" s="19" customFormat="1" x14ac:dyDescent="0.2">
      <c r="A55" s="20"/>
      <c r="B55" s="44" t="s">
        <v>78</v>
      </c>
      <c r="C55" s="31"/>
      <c r="D55" s="36">
        <v>39828</v>
      </c>
      <c r="E55" s="36">
        <v>41654</v>
      </c>
      <c r="F55" s="36" t="s">
        <v>237</v>
      </c>
      <c r="G55" s="36" t="s">
        <v>18</v>
      </c>
      <c r="H55" s="36" t="s">
        <v>16</v>
      </c>
      <c r="I55" s="36" t="s">
        <v>16</v>
      </c>
      <c r="J55" s="37" t="s">
        <v>35</v>
      </c>
      <c r="K55" s="37" t="b">
        <v>0</v>
      </c>
      <c r="L55" s="36">
        <v>40193</v>
      </c>
      <c r="M55" s="36" t="e">
        <f>NA()</f>
        <v>#N/A</v>
      </c>
      <c r="N55" s="34" t="s">
        <v>8</v>
      </c>
      <c r="O55" s="34">
        <v>3</v>
      </c>
      <c r="P55" s="35">
        <v>100</v>
      </c>
      <c r="Q55" s="38">
        <v>4.1250000000000002E-2</v>
      </c>
      <c r="R55" s="38" t="s">
        <v>17</v>
      </c>
      <c r="S55" s="34" t="s">
        <v>15</v>
      </c>
      <c r="T55" s="39">
        <v>100</v>
      </c>
      <c r="U55" s="40">
        <v>39828</v>
      </c>
      <c r="V55" s="36" t="s">
        <v>18</v>
      </c>
      <c r="W55" s="30" t="s">
        <v>177</v>
      </c>
      <c r="X55" s="32" t="str">
        <f>_xll.qlSchedule(B55&amp;"_Sch",D55,E55,F55,G55,H55,I55,J55,K55,L55,M55,Permanent,Trigger,ObjectOverwrite)</f>
        <v>FR0010709386_Sch#0001</v>
      </c>
      <c r="Y55" s="33" t="str">
        <f>_xll.qlFixedRateBond(B55,W55,N55,O55,P55,X55,Q55,R55,S55,T55,U55,V55,Permanent,Trigger,ObjectOverwrite)</f>
        <v>FR0010709386#0001</v>
      </c>
      <c r="Z55" s="28"/>
    </row>
    <row r="56" spans="1:26" s="19" customFormat="1" x14ac:dyDescent="0.2">
      <c r="A56" s="20"/>
      <c r="B56" s="44" t="s">
        <v>79</v>
      </c>
      <c r="C56" s="31"/>
      <c r="D56" s="36">
        <v>38015</v>
      </c>
      <c r="E56" s="36">
        <v>41668</v>
      </c>
      <c r="F56" s="36" t="s">
        <v>237</v>
      </c>
      <c r="G56" s="36" t="s">
        <v>18</v>
      </c>
      <c r="H56" s="36" t="s">
        <v>16</v>
      </c>
      <c r="I56" s="36" t="s">
        <v>16</v>
      </c>
      <c r="J56" s="37" t="s">
        <v>35</v>
      </c>
      <c r="K56" s="37" t="b">
        <v>0</v>
      </c>
      <c r="L56" s="36">
        <v>38381</v>
      </c>
      <c r="M56" s="36" t="e">
        <f>NA()</f>
        <v>#N/A</v>
      </c>
      <c r="N56" s="34" t="s">
        <v>8</v>
      </c>
      <c r="O56" s="34">
        <v>3</v>
      </c>
      <c r="P56" s="35">
        <v>100</v>
      </c>
      <c r="Q56" s="38">
        <v>4.2500000000000003E-2</v>
      </c>
      <c r="R56" s="38" t="s">
        <v>17</v>
      </c>
      <c r="S56" s="34" t="s">
        <v>15</v>
      </c>
      <c r="T56" s="39">
        <v>100</v>
      </c>
      <c r="U56" s="40">
        <v>38015</v>
      </c>
      <c r="V56" s="36" t="s">
        <v>18</v>
      </c>
      <c r="W56" s="30" t="s">
        <v>178</v>
      </c>
      <c r="X56" s="32" t="str">
        <f>_xll.qlSchedule(B56&amp;"_Sch",D56,E56,F56,G56,H56,I56,J56,K56,L56,M56,Permanent,Trigger,ObjectOverwrite)</f>
        <v>FR0010039149_Sch#0001</v>
      </c>
      <c r="Y56" s="33" t="str">
        <f>_xll.qlFixedRateBond(B56,W56,N56,O56,P56,X56,Q56,R56,S56,T56,U56,V56,Permanent,Trigger,ObjectOverwrite)</f>
        <v>FR0010039149#0001</v>
      </c>
      <c r="Z56" s="28"/>
    </row>
    <row r="57" spans="1:26" s="19" customFormat="1" x14ac:dyDescent="0.2">
      <c r="A57" s="20"/>
      <c r="B57" s="44" t="s">
        <v>81</v>
      </c>
      <c r="C57" s="31"/>
      <c r="D57" s="36">
        <v>38029</v>
      </c>
      <c r="E57" s="36">
        <v>41682</v>
      </c>
      <c r="F57" s="36" t="s">
        <v>237</v>
      </c>
      <c r="G57" s="36" t="s">
        <v>18</v>
      </c>
      <c r="H57" s="36" t="s">
        <v>16</v>
      </c>
      <c r="I57" s="36" t="s">
        <v>16</v>
      </c>
      <c r="J57" s="37" t="s">
        <v>35</v>
      </c>
      <c r="K57" s="37" t="b">
        <v>0</v>
      </c>
      <c r="L57" s="36">
        <v>38395</v>
      </c>
      <c r="M57" s="36" t="e">
        <f>NA()</f>
        <v>#N/A</v>
      </c>
      <c r="N57" s="34" t="s">
        <v>8</v>
      </c>
      <c r="O57" s="34">
        <v>3</v>
      </c>
      <c r="P57" s="35">
        <v>100</v>
      </c>
      <c r="Q57" s="38">
        <v>4.2500000000000003E-2</v>
      </c>
      <c r="R57" s="38" t="s">
        <v>17</v>
      </c>
      <c r="S57" s="34" t="s">
        <v>15</v>
      </c>
      <c r="T57" s="39">
        <v>100</v>
      </c>
      <c r="U57" s="40">
        <v>38029</v>
      </c>
      <c r="V57" s="36" t="s">
        <v>18</v>
      </c>
      <c r="W57" s="30" t="s">
        <v>180</v>
      </c>
      <c r="X57" s="32" t="str">
        <f>_xll.qlSchedule(B57&amp;"_Sch",D57,E57,F57,G57,H57,I57,J57,K57,L57,M57,Permanent,Trigger,ObjectOverwrite)</f>
        <v>ES0347858005_Sch#0001</v>
      </c>
      <c r="Y57" s="33" t="str">
        <f>_xll.qlFixedRateBond(B57,W57,N57,O57,P57,X57,Q57,R57,S57,T57,U57,V57,Permanent,Trigger,ObjectOverwrite)</f>
        <v>ES0347858005#0001</v>
      </c>
      <c r="Z57" s="28"/>
    </row>
    <row r="58" spans="1:26" s="19" customFormat="1" x14ac:dyDescent="0.2">
      <c r="A58" s="20"/>
      <c r="B58" s="44" t="s">
        <v>82</v>
      </c>
      <c r="C58" s="31"/>
      <c r="D58" s="36">
        <v>39134</v>
      </c>
      <c r="E58" s="36">
        <v>41691</v>
      </c>
      <c r="F58" s="36" t="s">
        <v>237</v>
      </c>
      <c r="G58" s="36" t="s">
        <v>18</v>
      </c>
      <c r="H58" s="36" t="s">
        <v>16</v>
      </c>
      <c r="I58" s="36" t="s">
        <v>16</v>
      </c>
      <c r="J58" s="37" t="s">
        <v>35</v>
      </c>
      <c r="K58" s="37" t="b">
        <v>0</v>
      </c>
      <c r="L58" s="36">
        <v>39499</v>
      </c>
      <c r="M58" s="36" t="e">
        <f>NA()</f>
        <v>#N/A</v>
      </c>
      <c r="N58" s="34" t="s">
        <v>8</v>
      </c>
      <c r="O58" s="34">
        <v>3</v>
      </c>
      <c r="P58" s="35">
        <v>100</v>
      </c>
      <c r="Q58" s="38">
        <v>4.2500000000000003E-2</v>
      </c>
      <c r="R58" s="38" t="s">
        <v>17</v>
      </c>
      <c r="S58" s="34" t="s">
        <v>15</v>
      </c>
      <c r="T58" s="39">
        <v>100</v>
      </c>
      <c r="U58" s="40">
        <v>39134</v>
      </c>
      <c r="V58" s="36" t="s">
        <v>18</v>
      </c>
      <c r="W58" s="30" t="s">
        <v>181</v>
      </c>
      <c r="X58" s="32" t="str">
        <f>_xll.qlSchedule(B58&amp;"_Sch",D58,E58,F58,G58,H58,I58,J58,K58,L58,M58,Permanent,Trigger,ObjectOverwrite)</f>
        <v>ES0413440100_Sch#0001</v>
      </c>
      <c r="Y58" s="33" t="str">
        <f>_xll.qlFixedRateBond(B58,W58,N58,O58,P58,X58,Q58,R58,S58,T58,U58,V58,Permanent,Trigger,ObjectOverwrite)</f>
        <v>ES0413440100#0001</v>
      </c>
      <c r="Z58" s="28"/>
    </row>
    <row r="59" spans="1:26" s="19" customFormat="1" x14ac:dyDescent="0.2">
      <c r="A59" s="20"/>
      <c r="B59" s="44" t="s">
        <v>83</v>
      </c>
      <c r="C59" s="31"/>
      <c r="D59" s="36">
        <v>38972</v>
      </c>
      <c r="E59" s="36">
        <v>41710</v>
      </c>
      <c r="F59" s="36" t="s">
        <v>237</v>
      </c>
      <c r="G59" s="36" t="s">
        <v>18</v>
      </c>
      <c r="H59" s="36" t="s">
        <v>16</v>
      </c>
      <c r="I59" s="36" t="s">
        <v>16</v>
      </c>
      <c r="J59" s="37" t="s">
        <v>35</v>
      </c>
      <c r="K59" s="37" t="b">
        <v>0</v>
      </c>
      <c r="L59" s="36">
        <v>39153</v>
      </c>
      <c r="M59" s="36" t="e">
        <f>NA()</f>
        <v>#N/A</v>
      </c>
      <c r="N59" s="34" t="s">
        <v>8</v>
      </c>
      <c r="O59" s="34">
        <v>3</v>
      </c>
      <c r="P59" s="35">
        <v>100</v>
      </c>
      <c r="Q59" s="38">
        <v>3.875E-2</v>
      </c>
      <c r="R59" s="38" t="s">
        <v>17</v>
      </c>
      <c r="S59" s="34" t="s">
        <v>15</v>
      </c>
      <c r="T59" s="39">
        <v>100</v>
      </c>
      <c r="U59" s="40">
        <v>38972</v>
      </c>
      <c r="V59" s="36" t="s">
        <v>18</v>
      </c>
      <c r="W59" s="30" t="s">
        <v>182</v>
      </c>
      <c r="X59" s="32" t="str">
        <f>_xll.qlSchedule(B59&amp;"_Sch",D59,E59,F59,G59,H59,I59,J59,K59,L59,M59,Permanent,Trigger,ObjectOverwrite)</f>
        <v>FR0010369306_Sch#0001</v>
      </c>
      <c r="Y59" s="33" t="str">
        <f>_xll.qlFixedRateBond(B59,W59,N59,O59,P59,X59,Q59,R59,S59,T59,U59,V59,Permanent,Trigger,ObjectOverwrite)</f>
        <v>FR0010369306#0001</v>
      </c>
      <c r="Z59" s="28"/>
    </row>
    <row r="60" spans="1:26" s="19" customFormat="1" x14ac:dyDescent="0.2">
      <c r="A60" s="20"/>
      <c r="B60" s="44" t="s">
        <v>84</v>
      </c>
      <c r="C60" s="31"/>
      <c r="D60" s="36">
        <v>39232</v>
      </c>
      <c r="E60" s="36">
        <v>41789</v>
      </c>
      <c r="F60" s="36" t="s">
        <v>237</v>
      </c>
      <c r="G60" s="36" t="s">
        <v>18</v>
      </c>
      <c r="H60" s="36" t="s">
        <v>16</v>
      </c>
      <c r="I60" s="36" t="s">
        <v>16</v>
      </c>
      <c r="J60" s="37" t="s">
        <v>35</v>
      </c>
      <c r="K60" s="37" t="b">
        <v>0</v>
      </c>
      <c r="L60" s="36">
        <v>39598</v>
      </c>
      <c r="M60" s="36" t="e">
        <f>NA()</f>
        <v>#N/A</v>
      </c>
      <c r="N60" s="34" t="s">
        <v>8</v>
      </c>
      <c r="O60" s="34">
        <v>3</v>
      </c>
      <c r="P60" s="35">
        <v>100</v>
      </c>
      <c r="Q60" s="38">
        <v>4.4999999999999998E-2</v>
      </c>
      <c r="R60" s="38" t="s">
        <v>17</v>
      </c>
      <c r="S60" s="34" t="s">
        <v>15</v>
      </c>
      <c r="T60" s="39">
        <v>100</v>
      </c>
      <c r="U60" s="40">
        <v>39232</v>
      </c>
      <c r="V60" s="36" t="s">
        <v>18</v>
      </c>
      <c r="W60" s="30" t="s">
        <v>183</v>
      </c>
      <c r="X60" s="32" t="str">
        <f>_xll.qlSchedule(B60&amp;"_Sch",D60,E60,F60,G60,H60,I60,J60,K60,L60,M60,Permanent,Trigger,ObjectOverwrite)</f>
        <v>FR0010479717_Sch#0001</v>
      </c>
      <c r="Y60" s="33" t="str">
        <f>_xll.qlFixedRateBond(B60,W60,N60,O60,P60,X60,Q60,R60,S60,T60,U60,V60,Permanent,Trigger,ObjectOverwrite)</f>
        <v>FR0010479717#0001</v>
      </c>
      <c r="Z60" s="28"/>
    </row>
    <row r="61" spans="1:26" s="19" customFormat="1" x14ac:dyDescent="0.2">
      <c r="A61" s="20"/>
      <c r="B61" s="44" t="s">
        <v>85</v>
      </c>
      <c r="C61" s="31"/>
      <c r="D61" s="36">
        <v>39969</v>
      </c>
      <c r="E61" s="36">
        <v>41795</v>
      </c>
      <c r="F61" s="36" t="s">
        <v>237</v>
      </c>
      <c r="G61" s="36" t="s">
        <v>18</v>
      </c>
      <c r="H61" s="36" t="s">
        <v>16</v>
      </c>
      <c r="I61" s="36" t="s">
        <v>16</v>
      </c>
      <c r="J61" s="37" t="s">
        <v>35</v>
      </c>
      <c r="K61" s="37" t="b">
        <v>0</v>
      </c>
      <c r="L61" s="36">
        <v>40334</v>
      </c>
      <c r="M61" s="36" t="e">
        <f>NA()</f>
        <v>#N/A</v>
      </c>
      <c r="N61" s="34" t="s">
        <v>8</v>
      </c>
      <c r="O61" s="34">
        <v>3</v>
      </c>
      <c r="P61" s="35">
        <v>100</v>
      </c>
      <c r="Q61" s="38">
        <v>3.875E-2</v>
      </c>
      <c r="R61" s="38" t="s">
        <v>17</v>
      </c>
      <c r="S61" s="34" t="s">
        <v>15</v>
      </c>
      <c r="T61" s="39">
        <v>100</v>
      </c>
      <c r="U61" s="40">
        <v>39969</v>
      </c>
      <c r="V61" s="36" t="s">
        <v>18</v>
      </c>
      <c r="W61" s="30" t="s">
        <v>184</v>
      </c>
      <c r="X61" s="32" t="str">
        <f>_xll.qlSchedule(B61&amp;"_Sch",D61,E61,F61,G61,H61,I61,J61,K61,L61,M61,Permanent,Trigger,ObjectOverwrite)</f>
        <v>FR0010762385_Sch#0001</v>
      </c>
      <c r="Y61" s="33" t="str">
        <f>_xll.qlFixedRateBond(B61,W61,N61,O61,P61,X61,Q61,R61,S61,T61,U61,V61,Permanent,Trigger,ObjectOverwrite)</f>
        <v>FR0010762385#0001</v>
      </c>
      <c r="Z61" s="28"/>
    </row>
    <row r="62" spans="1:26" s="19" customFormat="1" x14ac:dyDescent="0.2">
      <c r="A62" s="20"/>
      <c r="B62" s="44" t="s">
        <v>86</v>
      </c>
      <c r="C62" s="31"/>
      <c r="D62" s="36">
        <v>38148</v>
      </c>
      <c r="E62" s="36">
        <v>41800</v>
      </c>
      <c r="F62" s="36" t="s">
        <v>237</v>
      </c>
      <c r="G62" s="36" t="s">
        <v>18</v>
      </c>
      <c r="H62" s="36" t="s">
        <v>16</v>
      </c>
      <c r="I62" s="36" t="s">
        <v>16</v>
      </c>
      <c r="J62" s="37" t="s">
        <v>35</v>
      </c>
      <c r="K62" s="37" t="b">
        <v>0</v>
      </c>
      <c r="L62" s="36">
        <v>38513</v>
      </c>
      <c r="M62" s="36" t="e">
        <f>NA()</f>
        <v>#N/A</v>
      </c>
      <c r="N62" s="34" t="s">
        <v>8</v>
      </c>
      <c r="O62" s="34">
        <v>3</v>
      </c>
      <c r="P62" s="35">
        <v>100</v>
      </c>
      <c r="Q62" s="38">
        <v>4.4999999999999998E-2</v>
      </c>
      <c r="R62" s="38" t="s">
        <v>17</v>
      </c>
      <c r="S62" s="34" t="s">
        <v>15</v>
      </c>
      <c r="T62" s="39">
        <v>100</v>
      </c>
      <c r="U62" s="40">
        <v>38148</v>
      </c>
      <c r="V62" s="36" t="s">
        <v>18</v>
      </c>
      <c r="W62" s="30" t="s">
        <v>185</v>
      </c>
      <c r="X62" s="32" t="str">
        <f>_xll.qlSchedule(B62&amp;"_Sch",D62,E62,F62,G62,H62,I62,J62,K62,L62,M62,Permanent,Trigger,ObjectOverwrite)</f>
        <v>FR0010089821_Sch#0001</v>
      </c>
      <c r="Y62" s="33" t="str">
        <f>_xll.qlFixedRateBond(B62,W62,N62,O62,P62,X62,Q62,R62,S62,T62,U62,V62,Permanent,Trigger,ObjectOverwrite)</f>
        <v>FR0010089821#0001</v>
      </c>
      <c r="Z62" s="28"/>
    </row>
    <row r="63" spans="1:26" s="19" customFormat="1" x14ac:dyDescent="0.2">
      <c r="A63" s="20"/>
      <c r="B63" s="44" t="s">
        <v>87</v>
      </c>
      <c r="C63" s="31"/>
      <c r="D63" s="36">
        <v>39980</v>
      </c>
      <c r="E63" s="36">
        <v>41806</v>
      </c>
      <c r="F63" s="36" t="s">
        <v>237</v>
      </c>
      <c r="G63" s="36" t="s">
        <v>18</v>
      </c>
      <c r="H63" s="36" t="s">
        <v>16</v>
      </c>
      <c r="I63" s="36" t="s">
        <v>16</v>
      </c>
      <c r="J63" s="37" t="s">
        <v>35</v>
      </c>
      <c r="K63" s="37" t="b">
        <v>0</v>
      </c>
      <c r="L63" s="36">
        <v>40345</v>
      </c>
      <c r="M63" s="36" t="e">
        <f>NA()</f>
        <v>#N/A</v>
      </c>
      <c r="N63" s="34" t="s">
        <v>8</v>
      </c>
      <c r="O63" s="34">
        <v>3</v>
      </c>
      <c r="P63" s="35">
        <v>100</v>
      </c>
      <c r="Q63" s="38">
        <v>3.6249999999999998E-2</v>
      </c>
      <c r="R63" s="38" t="s">
        <v>17</v>
      </c>
      <c r="S63" s="34" t="s">
        <v>15</v>
      </c>
      <c r="T63" s="39">
        <v>100</v>
      </c>
      <c r="U63" s="40">
        <v>39980</v>
      </c>
      <c r="V63" s="36" t="s">
        <v>18</v>
      </c>
      <c r="W63" s="30" t="s">
        <v>186</v>
      </c>
      <c r="X63" s="32" t="str">
        <f>_xll.qlSchedule(B63&amp;"_Sch",D63,E63,F63,G63,H63,I63,J63,K63,L63,M63,Permanent,Trigger,ObjectOverwrite)</f>
        <v>FR0010767194_Sch#0001</v>
      </c>
      <c r="Y63" s="33" t="str">
        <f>_xll.qlFixedRateBond(B63,W63,N63,O63,P63,X63,Q63,R63,S63,T63,U63,V63,Permanent,Trigger,ObjectOverwrite)</f>
        <v>FR0010767194#0001</v>
      </c>
      <c r="Z63" s="28"/>
    </row>
    <row r="64" spans="1:26" s="19" customFormat="1" x14ac:dyDescent="0.2">
      <c r="A64" s="20"/>
      <c r="B64" s="44" t="s">
        <v>88</v>
      </c>
      <c r="C64" s="31"/>
      <c r="D64" s="36">
        <v>40009</v>
      </c>
      <c r="E64" s="36">
        <v>41835</v>
      </c>
      <c r="F64" s="36" t="s">
        <v>237</v>
      </c>
      <c r="G64" s="36" t="s">
        <v>18</v>
      </c>
      <c r="H64" s="36" t="s">
        <v>16</v>
      </c>
      <c r="I64" s="36" t="s">
        <v>16</v>
      </c>
      <c r="J64" s="37" t="s">
        <v>35</v>
      </c>
      <c r="K64" s="37" t="b">
        <v>0</v>
      </c>
      <c r="L64" s="36">
        <v>40374</v>
      </c>
      <c r="M64" s="36" t="e">
        <f>NA()</f>
        <v>#N/A</v>
      </c>
      <c r="N64" s="34" t="s">
        <v>8</v>
      </c>
      <c r="O64" s="34">
        <v>3</v>
      </c>
      <c r="P64" s="35">
        <v>100</v>
      </c>
      <c r="Q64" s="38">
        <v>3.7499999999999999E-2</v>
      </c>
      <c r="R64" s="38" t="s">
        <v>17</v>
      </c>
      <c r="S64" s="34" t="s">
        <v>15</v>
      </c>
      <c r="T64" s="39">
        <v>100</v>
      </c>
      <c r="U64" s="40">
        <v>40009</v>
      </c>
      <c r="V64" s="36" t="s">
        <v>18</v>
      </c>
      <c r="W64" s="30" t="s">
        <v>187</v>
      </c>
      <c r="X64" s="32" t="str">
        <f>_xll.qlSchedule(B64&amp;"_Sch",D64,E64,F64,G64,H64,I64,J64,K64,L64,M64,Permanent,Trigger,ObjectOverwrite)</f>
        <v>XS0439522938_Sch#0001</v>
      </c>
      <c r="Y64" s="33" t="str">
        <f>_xll.qlFixedRateBond(B64,W64,N64,O64,P64,X64,Q64,R64,S64,T64,U64,V64,Permanent,Trigger,ObjectOverwrite)</f>
        <v>XS0439522938#0001</v>
      </c>
      <c r="Z64" s="28"/>
    </row>
    <row r="65" spans="1:26" s="19" customFormat="1" x14ac:dyDescent="0.2">
      <c r="A65" s="20"/>
      <c r="B65" s="44" t="s">
        <v>89</v>
      </c>
      <c r="C65" s="31"/>
      <c r="D65" s="36">
        <v>38183</v>
      </c>
      <c r="E65" s="36">
        <v>41835</v>
      </c>
      <c r="F65" s="36" t="s">
        <v>237</v>
      </c>
      <c r="G65" s="36" t="s">
        <v>18</v>
      </c>
      <c r="H65" s="36" t="s">
        <v>16</v>
      </c>
      <c r="I65" s="36" t="s">
        <v>16</v>
      </c>
      <c r="J65" s="37" t="s">
        <v>35</v>
      </c>
      <c r="K65" s="37" t="b">
        <v>0</v>
      </c>
      <c r="L65" s="36">
        <v>38548</v>
      </c>
      <c r="M65" s="36" t="e">
        <f>NA()</f>
        <v>#N/A</v>
      </c>
      <c r="N65" s="34" t="s">
        <v>8</v>
      </c>
      <c r="O65" s="34">
        <v>3</v>
      </c>
      <c r="P65" s="35">
        <v>100</v>
      </c>
      <c r="Q65" s="38">
        <v>4.2500000000000003E-2</v>
      </c>
      <c r="R65" s="38" t="s">
        <v>17</v>
      </c>
      <c r="S65" s="34" t="s">
        <v>15</v>
      </c>
      <c r="T65" s="39">
        <v>100</v>
      </c>
      <c r="U65" s="40">
        <v>38183</v>
      </c>
      <c r="V65" s="36" t="s">
        <v>18</v>
      </c>
      <c r="W65" s="30" t="s">
        <v>188</v>
      </c>
      <c r="X65" s="32" t="str">
        <f>_xll.qlSchedule(B65&amp;"_Sch",D65,E65,F65,G65,H65,I65,J65,K65,L65,M65,Permanent,Trigger,ObjectOverwrite)</f>
        <v>ES0413211055_Sch#0001</v>
      </c>
      <c r="Y65" s="33" t="str">
        <f>_xll.qlFixedRateBond(B65,W65,N65,O65,P65,X65,Q65,R65,S65,T65,U65,V65,Permanent,Trigger,ObjectOverwrite)</f>
        <v>ES0413211055#0001</v>
      </c>
      <c r="Z65" s="28"/>
    </row>
    <row r="66" spans="1:26" s="19" customFormat="1" x14ac:dyDescent="0.2">
      <c r="A66" s="20"/>
      <c r="B66" s="44" t="s">
        <v>90</v>
      </c>
      <c r="C66" s="31"/>
      <c r="D66" s="36">
        <v>40015</v>
      </c>
      <c r="E66" s="36">
        <v>41841</v>
      </c>
      <c r="F66" s="36" t="s">
        <v>237</v>
      </c>
      <c r="G66" s="36" t="s">
        <v>18</v>
      </c>
      <c r="H66" s="36" t="s">
        <v>16</v>
      </c>
      <c r="I66" s="36" t="s">
        <v>16</v>
      </c>
      <c r="J66" s="37" t="s">
        <v>35</v>
      </c>
      <c r="K66" s="37" t="b">
        <v>0</v>
      </c>
      <c r="L66" s="36">
        <v>40380</v>
      </c>
      <c r="M66" s="36" t="e">
        <f>NA()</f>
        <v>#N/A</v>
      </c>
      <c r="N66" s="34" t="s">
        <v>8</v>
      </c>
      <c r="O66" s="34">
        <v>3</v>
      </c>
      <c r="P66" s="35">
        <v>100</v>
      </c>
      <c r="Q66" s="38">
        <v>3.5000000000000003E-2</v>
      </c>
      <c r="R66" s="38" t="s">
        <v>17</v>
      </c>
      <c r="S66" s="34" t="s">
        <v>15</v>
      </c>
      <c r="T66" s="39">
        <v>100</v>
      </c>
      <c r="U66" s="40">
        <v>40015</v>
      </c>
      <c r="V66" s="36" t="s">
        <v>18</v>
      </c>
      <c r="W66" s="30" t="s">
        <v>189</v>
      </c>
      <c r="X66" s="32" t="str">
        <f>_xll.qlSchedule(B66&amp;"_Sch",D66,E66,F66,G66,H66,I66,J66,K66,L66,M66,Permanent,Trigger,ObjectOverwrite)</f>
        <v>FR0010781047_Sch#0001</v>
      </c>
      <c r="Y66" s="33" t="str">
        <f>_xll.qlFixedRateBond(B66,W66,N66,O66,P66,X66,Q66,R66,S66,T66,U66,V66,Permanent,Trigger,ObjectOverwrite)</f>
        <v>FR0010781047#0001</v>
      </c>
      <c r="Z66" s="28"/>
    </row>
    <row r="67" spans="1:26" s="19" customFormat="1" x14ac:dyDescent="0.2">
      <c r="A67" s="20"/>
      <c r="B67" s="44" t="s">
        <v>91</v>
      </c>
      <c r="C67" s="31"/>
      <c r="D67" s="36">
        <v>40015</v>
      </c>
      <c r="E67" s="36">
        <v>41841</v>
      </c>
      <c r="F67" s="36" t="s">
        <v>237</v>
      </c>
      <c r="G67" s="36" t="s">
        <v>18</v>
      </c>
      <c r="H67" s="36" t="s">
        <v>16</v>
      </c>
      <c r="I67" s="36" t="s">
        <v>16</v>
      </c>
      <c r="J67" s="37" t="s">
        <v>35</v>
      </c>
      <c r="K67" s="37" t="b">
        <v>0</v>
      </c>
      <c r="L67" s="36">
        <v>40380</v>
      </c>
      <c r="M67" s="36" t="e">
        <f>NA()</f>
        <v>#N/A</v>
      </c>
      <c r="N67" s="34" t="s">
        <v>8</v>
      </c>
      <c r="O67" s="34">
        <v>3</v>
      </c>
      <c r="P67" s="35">
        <v>100</v>
      </c>
      <c r="Q67" s="38">
        <v>3.6249999999999998E-2</v>
      </c>
      <c r="R67" s="38" t="s">
        <v>17</v>
      </c>
      <c r="S67" s="34" t="s">
        <v>15</v>
      </c>
      <c r="T67" s="39">
        <v>100</v>
      </c>
      <c r="U67" s="40">
        <v>40015</v>
      </c>
      <c r="V67" s="36" t="s">
        <v>18</v>
      </c>
      <c r="W67" s="30" t="s">
        <v>190</v>
      </c>
      <c r="X67" s="32" t="str">
        <f>_xll.qlSchedule(B67&amp;"_Sch",D67,E67,F67,G67,H67,I67,J67,K67,L67,M67,Permanent,Trigger,ObjectOverwrite)</f>
        <v>PTCGGFOM0015_Sch#0001</v>
      </c>
      <c r="Y67" s="33" t="str">
        <f>_xll.qlFixedRateBond(B67,W67,N67,O67,P67,X67,Q67,R67,S67,T67,U67,V67,Permanent,Trigger,ObjectOverwrite)</f>
        <v>PTCGGFOM0015#0001</v>
      </c>
      <c r="Z67" s="28"/>
    </row>
    <row r="68" spans="1:26" s="19" customFormat="1" x14ac:dyDescent="0.2">
      <c r="A68" s="20"/>
      <c r="B68" s="44" t="s">
        <v>92</v>
      </c>
      <c r="C68" s="31"/>
      <c r="D68" s="36">
        <v>40023</v>
      </c>
      <c r="E68" s="36">
        <v>41849</v>
      </c>
      <c r="F68" s="36" t="s">
        <v>237</v>
      </c>
      <c r="G68" s="36" t="s">
        <v>18</v>
      </c>
      <c r="H68" s="36" t="s">
        <v>16</v>
      </c>
      <c r="I68" s="36" t="s">
        <v>16</v>
      </c>
      <c r="J68" s="37" t="s">
        <v>35</v>
      </c>
      <c r="K68" s="37" t="b">
        <v>0</v>
      </c>
      <c r="L68" s="36">
        <v>40388</v>
      </c>
      <c r="M68" s="36" t="e">
        <f>NA()</f>
        <v>#N/A</v>
      </c>
      <c r="N68" s="34" t="s">
        <v>8</v>
      </c>
      <c r="O68" s="34">
        <v>3</v>
      </c>
      <c r="P68" s="35">
        <v>100</v>
      </c>
      <c r="Q68" s="38">
        <v>4.2500000000000003E-2</v>
      </c>
      <c r="R68" s="38" t="s">
        <v>17</v>
      </c>
      <c r="S68" s="34" t="s">
        <v>15</v>
      </c>
      <c r="T68" s="39">
        <v>100</v>
      </c>
      <c r="U68" s="40">
        <v>40023</v>
      </c>
      <c r="V68" s="36" t="s">
        <v>18</v>
      </c>
      <c r="W68" s="30" t="s">
        <v>191</v>
      </c>
      <c r="X68" s="32" t="str">
        <f>_xll.qlSchedule(B68&amp;"_Sch",D68,E68,F68,G68,H68,I68,J68,K68,L68,M68,Permanent,Trigger,ObjectOverwrite)</f>
        <v>ES0312298237_Sch#0001</v>
      </c>
      <c r="Y68" s="33" t="str">
        <f>_xll.qlFixedRateBond(B68,W68,N68,O68,P68,X68,Q68,R68,S68,T68,U68,V68,Permanent,Trigger,ObjectOverwrite)</f>
        <v>ES0312298237#0001</v>
      </c>
      <c r="Z68" s="28"/>
    </row>
    <row r="69" spans="1:26" s="19" customFormat="1" x14ac:dyDescent="0.2">
      <c r="A69" s="20"/>
      <c r="B69" s="44" t="s">
        <v>93</v>
      </c>
      <c r="C69" s="31"/>
      <c r="D69" s="36">
        <v>40072</v>
      </c>
      <c r="E69" s="36">
        <v>41898</v>
      </c>
      <c r="F69" s="36" t="s">
        <v>237</v>
      </c>
      <c r="G69" s="36" t="s">
        <v>18</v>
      </c>
      <c r="H69" s="36" t="s">
        <v>16</v>
      </c>
      <c r="I69" s="36" t="s">
        <v>16</v>
      </c>
      <c r="J69" s="37" t="s">
        <v>35</v>
      </c>
      <c r="K69" s="37" t="b">
        <v>0</v>
      </c>
      <c r="L69" s="36">
        <v>40437</v>
      </c>
      <c r="M69" s="36" t="e">
        <f>NA()</f>
        <v>#N/A</v>
      </c>
      <c r="N69" s="34" t="s">
        <v>8</v>
      </c>
      <c r="O69" s="34">
        <v>3</v>
      </c>
      <c r="P69" s="35">
        <v>100</v>
      </c>
      <c r="Q69" s="38">
        <v>4.6249999999999999E-2</v>
      </c>
      <c r="R69" s="38" t="s">
        <v>17</v>
      </c>
      <c r="S69" s="34" t="s">
        <v>15</v>
      </c>
      <c r="T69" s="39">
        <v>100</v>
      </c>
      <c r="U69" s="40">
        <v>40072</v>
      </c>
      <c r="V69" s="36" t="s">
        <v>18</v>
      </c>
      <c r="W69" s="30" t="s">
        <v>192</v>
      </c>
      <c r="X69" s="32" t="str">
        <f>_xll.qlSchedule(B69&amp;"_Sch",D69,E69,F69,G69,H69,I69,J69,K69,L69,M69,Permanent,Trigger,ObjectOverwrite)</f>
        <v>XS0451805906_Sch#0001</v>
      </c>
      <c r="Y69" s="33" t="str">
        <f>_xll.qlFixedRateBond(B69,W69,N69,O69,P69,X69,Q69,R69,S69,T69,U69,V69,Permanent,Trigger,ObjectOverwrite)</f>
        <v>XS0451805906#0001</v>
      </c>
      <c r="Z69" s="28"/>
    </row>
    <row r="70" spans="1:26" s="19" customFormat="1" x14ac:dyDescent="0.2">
      <c r="A70" s="20"/>
      <c r="B70" s="44" t="s">
        <v>94</v>
      </c>
      <c r="C70" s="31"/>
      <c r="D70" s="36">
        <v>38246</v>
      </c>
      <c r="E70" s="36">
        <v>41898</v>
      </c>
      <c r="F70" s="36" t="s">
        <v>237</v>
      </c>
      <c r="G70" s="36" t="s">
        <v>18</v>
      </c>
      <c r="H70" s="36" t="s">
        <v>16</v>
      </c>
      <c r="I70" s="36" t="s">
        <v>16</v>
      </c>
      <c r="J70" s="37" t="s">
        <v>35</v>
      </c>
      <c r="K70" s="37" t="b">
        <v>0</v>
      </c>
      <c r="L70" s="36">
        <v>38611</v>
      </c>
      <c r="M70" s="36" t="e">
        <f>NA()</f>
        <v>#N/A</v>
      </c>
      <c r="N70" s="34" t="s">
        <v>8</v>
      </c>
      <c r="O70" s="34">
        <v>3</v>
      </c>
      <c r="P70" s="35">
        <v>100</v>
      </c>
      <c r="Q70" s="38">
        <v>4.2500000000000003E-2</v>
      </c>
      <c r="R70" s="38" t="s">
        <v>17</v>
      </c>
      <c r="S70" s="34" t="s">
        <v>15</v>
      </c>
      <c r="T70" s="39">
        <v>100</v>
      </c>
      <c r="U70" s="40">
        <v>38246</v>
      </c>
      <c r="V70" s="36" t="s">
        <v>18</v>
      </c>
      <c r="W70" s="30" t="s">
        <v>193</v>
      </c>
      <c r="X70" s="32" t="str">
        <f>_xll.qlSchedule(B70&amp;"_Sch",D70,E70,F70,G70,H70,I70,J70,K70,L70,M70,Permanent,Trigger,ObjectOverwrite)</f>
        <v>ES0413440050_Sch#0001</v>
      </c>
      <c r="Y70" s="33" t="str">
        <f>_xll.qlFixedRateBond(B70,W70,N70,O70,P70,X70,Q70,R70,S70,T70,U70,V70,Permanent,Trigger,ObjectOverwrite)</f>
        <v>ES0413440050#0001</v>
      </c>
      <c r="Z70" s="28"/>
    </row>
    <row r="71" spans="1:26" s="19" customFormat="1" x14ac:dyDescent="0.2">
      <c r="A71" s="20"/>
      <c r="B71" s="44" t="s">
        <v>95</v>
      </c>
      <c r="C71" s="31"/>
      <c r="D71" s="36">
        <v>40085</v>
      </c>
      <c r="E71" s="36">
        <v>41911</v>
      </c>
      <c r="F71" s="36" t="s">
        <v>237</v>
      </c>
      <c r="G71" s="36" t="s">
        <v>18</v>
      </c>
      <c r="H71" s="36" t="s">
        <v>16</v>
      </c>
      <c r="I71" s="36" t="s">
        <v>16</v>
      </c>
      <c r="J71" s="37" t="s">
        <v>35</v>
      </c>
      <c r="K71" s="37" t="b">
        <v>0</v>
      </c>
      <c r="L71" s="36">
        <v>40450</v>
      </c>
      <c r="M71" s="36" t="e">
        <f>NA()</f>
        <v>#N/A</v>
      </c>
      <c r="N71" s="34" t="s">
        <v>8</v>
      </c>
      <c r="O71" s="34">
        <v>3</v>
      </c>
      <c r="P71" s="35">
        <v>100</v>
      </c>
      <c r="Q71" s="38">
        <v>3.3750000000000002E-2</v>
      </c>
      <c r="R71" s="38" t="s">
        <v>17</v>
      </c>
      <c r="S71" s="34" t="s">
        <v>15</v>
      </c>
      <c r="T71" s="39">
        <v>100</v>
      </c>
      <c r="U71" s="40">
        <v>40085</v>
      </c>
      <c r="V71" s="36" t="s">
        <v>18</v>
      </c>
      <c r="W71" s="30" t="s">
        <v>194</v>
      </c>
      <c r="X71" s="32" t="str">
        <f>_xll.qlSchedule(B71&amp;"_Sch",D71,E71,F71,G71,H71,I71,J71,K71,L71,M71,Permanent,Trigger,ObjectOverwrite)</f>
        <v>ES0414100026_Sch#0001</v>
      </c>
      <c r="Y71" s="33" t="str">
        <f>_xll.qlFixedRateBond(B71,W71,N71,O71,P71,X71,Q71,R71,S71,T71,U71,V71,Permanent,Trigger,ObjectOverwrite)</f>
        <v>ES0414100026#0001</v>
      </c>
      <c r="Z71" s="28"/>
    </row>
    <row r="72" spans="1:26" s="19" customFormat="1" x14ac:dyDescent="0.2">
      <c r="A72" s="20"/>
      <c r="B72" s="44" t="s">
        <v>96</v>
      </c>
      <c r="C72" s="31"/>
      <c r="D72" s="36">
        <v>40086</v>
      </c>
      <c r="E72" s="36">
        <v>41912</v>
      </c>
      <c r="F72" s="36" t="s">
        <v>237</v>
      </c>
      <c r="G72" s="36" t="s">
        <v>18</v>
      </c>
      <c r="H72" s="36" t="s">
        <v>16</v>
      </c>
      <c r="I72" s="36" t="s">
        <v>16</v>
      </c>
      <c r="J72" s="37" t="s">
        <v>35</v>
      </c>
      <c r="K72" s="37" t="b">
        <v>0</v>
      </c>
      <c r="L72" s="36">
        <v>40451</v>
      </c>
      <c r="M72" s="36" t="e">
        <f>NA()</f>
        <v>#N/A</v>
      </c>
      <c r="N72" s="34" t="s">
        <v>8</v>
      </c>
      <c r="O72" s="34">
        <v>3</v>
      </c>
      <c r="P72" s="35">
        <v>100</v>
      </c>
      <c r="Q72" s="38">
        <v>0.03</v>
      </c>
      <c r="R72" s="38" t="s">
        <v>17</v>
      </c>
      <c r="S72" s="34" t="s">
        <v>15</v>
      </c>
      <c r="T72" s="39">
        <v>100</v>
      </c>
      <c r="U72" s="40">
        <v>40086</v>
      </c>
      <c r="V72" s="36" t="s">
        <v>18</v>
      </c>
      <c r="W72" s="30" t="s">
        <v>195</v>
      </c>
      <c r="X72" s="32" t="str">
        <f>_xll.qlSchedule(B72&amp;"_Sch",D72,E72,F72,G72,H72,I72,J72,K72,L72,M72,Permanent,Trigger,ObjectOverwrite)</f>
        <v>XS0455122076_Sch#0001</v>
      </c>
      <c r="Y72" s="33" t="str">
        <f>_xll.qlFixedRateBond(B72,W72,N72,O72,P72,X72,Q72,R72,S72,T72,U72,V72,Permanent,Trigger,ObjectOverwrite)</f>
        <v>XS0455122076#0001</v>
      </c>
      <c r="Z72" s="28"/>
    </row>
    <row r="73" spans="1:26" s="19" customFormat="1" x14ac:dyDescent="0.2">
      <c r="A73" s="20"/>
      <c r="B73" s="44" t="s">
        <v>97</v>
      </c>
      <c r="C73" s="31"/>
      <c r="D73" s="36">
        <v>40092</v>
      </c>
      <c r="E73" s="36">
        <v>41918</v>
      </c>
      <c r="F73" s="36" t="s">
        <v>237</v>
      </c>
      <c r="G73" s="36" t="s">
        <v>18</v>
      </c>
      <c r="H73" s="36" t="s">
        <v>16</v>
      </c>
      <c r="I73" s="36" t="s">
        <v>16</v>
      </c>
      <c r="J73" s="37" t="s">
        <v>35</v>
      </c>
      <c r="K73" s="37" t="b">
        <v>0</v>
      </c>
      <c r="L73" s="36">
        <v>40457</v>
      </c>
      <c r="M73" s="36" t="e">
        <f>NA()</f>
        <v>#N/A</v>
      </c>
      <c r="N73" s="34" t="s">
        <v>8</v>
      </c>
      <c r="O73" s="34">
        <v>3</v>
      </c>
      <c r="P73" s="35">
        <v>100</v>
      </c>
      <c r="Q73" s="38">
        <v>0.03</v>
      </c>
      <c r="R73" s="38" t="s">
        <v>17</v>
      </c>
      <c r="S73" s="34" t="s">
        <v>15</v>
      </c>
      <c r="T73" s="39">
        <v>100</v>
      </c>
      <c r="U73" s="40">
        <v>40092</v>
      </c>
      <c r="V73" s="36" t="s">
        <v>18</v>
      </c>
      <c r="W73" s="30" t="s">
        <v>196</v>
      </c>
      <c r="X73" s="32" t="str">
        <f>_xll.qlSchedule(B73&amp;"_Sch",D73,E73,F73,G73,H73,I73,J73,K73,L73,M73,Permanent,Trigger,ObjectOverwrite)</f>
        <v>XS0455624170_Sch#0001</v>
      </c>
      <c r="Y73" s="33" t="str">
        <f>_xll.qlFixedRateBond(B73,W73,N73,O73,P73,X73,Q73,R73,S73,T73,U73,V73,Permanent,Trigger,ObjectOverwrite)</f>
        <v>XS0455624170#0001</v>
      </c>
      <c r="Z73" s="28"/>
    </row>
    <row r="74" spans="1:26" s="19" customFormat="1" x14ac:dyDescent="0.2">
      <c r="A74" s="20"/>
      <c r="B74" s="44" t="s">
        <v>98</v>
      </c>
      <c r="C74" s="31"/>
      <c r="D74" s="36">
        <v>37893</v>
      </c>
      <c r="E74" s="36">
        <v>41937</v>
      </c>
      <c r="F74" s="36" t="s">
        <v>237</v>
      </c>
      <c r="G74" s="36" t="s">
        <v>18</v>
      </c>
      <c r="H74" s="36" t="s">
        <v>16</v>
      </c>
      <c r="I74" s="36" t="s">
        <v>16</v>
      </c>
      <c r="J74" s="37" t="s">
        <v>35</v>
      </c>
      <c r="K74" s="37" t="b">
        <v>0</v>
      </c>
      <c r="L74" s="36">
        <v>37919</v>
      </c>
      <c r="M74" s="36" t="e">
        <f>NA()</f>
        <v>#N/A</v>
      </c>
      <c r="N74" s="34" t="s">
        <v>8</v>
      </c>
      <c r="O74" s="34">
        <v>3</v>
      </c>
      <c r="P74" s="35">
        <v>100</v>
      </c>
      <c r="Q74" s="38">
        <v>4.2500000000000003E-2</v>
      </c>
      <c r="R74" s="38" t="s">
        <v>17</v>
      </c>
      <c r="S74" s="34" t="s">
        <v>15</v>
      </c>
      <c r="T74" s="39">
        <v>100</v>
      </c>
      <c r="U74" s="40">
        <v>37893</v>
      </c>
      <c r="V74" s="36" t="s">
        <v>18</v>
      </c>
      <c r="W74" s="30" t="s">
        <v>197</v>
      </c>
      <c r="X74" s="32" t="str">
        <f>_xll.qlSchedule(B74&amp;"_Sch",D74,E74,F74,G74,H74,I74,J74,K74,L74,M74,Permanent,Trigger,ObjectOverwrite)</f>
        <v>FR0010018275_Sch#0001</v>
      </c>
      <c r="Y74" s="33" t="str">
        <f>_xll.qlFixedRateBond(B74,W74,N74,O74,P74,X74,Q74,R74,S74,T74,U74,V74,Permanent,Trigger,ObjectOverwrite)</f>
        <v>FR0010018275#0001</v>
      </c>
      <c r="Z74" s="28"/>
    </row>
    <row r="75" spans="1:26" s="19" customFormat="1" x14ac:dyDescent="0.2">
      <c r="A75" s="20"/>
      <c r="B75" s="44" t="s">
        <v>99</v>
      </c>
      <c r="C75" s="31"/>
      <c r="D75" s="36">
        <v>40130</v>
      </c>
      <c r="E75" s="36">
        <v>41956</v>
      </c>
      <c r="F75" s="36" t="s">
        <v>237</v>
      </c>
      <c r="G75" s="36" t="s">
        <v>18</v>
      </c>
      <c r="H75" s="36" t="s">
        <v>16</v>
      </c>
      <c r="I75" s="36" t="s">
        <v>16</v>
      </c>
      <c r="J75" s="37" t="s">
        <v>35</v>
      </c>
      <c r="K75" s="37" t="b">
        <v>0</v>
      </c>
      <c r="L75" s="36">
        <v>40495</v>
      </c>
      <c r="M75" s="36" t="e">
        <f>NA()</f>
        <v>#N/A</v>
      </c>
      <c r="N75" s="34" t="s">
        <v>8</v>
      </c>
      <c r="O75" s="34">
        <v>3</v>
      </c>
      <c r="P75" s="35">
        <v>100</v>
      </c>
      <c r="Q75" s="38">
        <v>3.5000000000000003E-2</v>
      </c>
      <c r="R75" s="38" t="s">
        <v>17</v>
      </c>
      <c r="S75" s="34" t="s">
        <v>15</v>
      </c>
      <c r="T75" s="39">
        <v>100</v>
      </c>
      <c r="U75" s="40">
        <v>40130</v>
      </c>
      <c r="V75" s="36" t="s">
        <v>18</v>
      </c>
      <c r="W75" s="30" t="s">
        <v>198</v>
      </c>
      <c r="X75" s="32" t="str">
        <f>_xll.qlSchedule(B75&amp;"_Sch",D75,E75,F75,G75,H75,I75,J75,K75,L75,M75,Permanent,Trigger,ObjectOverwrite)</f>
        <v>ES0414950784_Sch#0001</v>
      </c>
      <c r="Y75" s="33" t="str">
        <f>_xll.qlFixedRateBond(B75,W75,N75,O75,P75,X75,Q75,R75,S75,T75,U75,V75,Permanent,Trigger,ObjectOverwrite)</f>
        <v>ES0414950784#0001</v>
      </c>
      <c r="Z75" s="28"/>
    </row>
    <row r="76" spans="1:26" s="19" customFormat="1" x14ac:dyDescent="0.2">
      <c r="A76" s="20"/>
      <c r="B76" s="44" t="s">
        <v>100</v>
      </c>
      <c r="C76" s="31"/>
      <c r="D76" s="36">
        <v>39405</v>
      </c>
      <c r="E76" s="36">
        <v>41962</v>
      </c>
      <c r="F76" s="36" t="s">
        <v>237</v>
      </c>
      <c r="G76" s="36" t="s">
        <v>18</v>
      </c>
      <c r="H76" s="36" t="s">
        <v>16</v>
      </c>
      <c r="I76" s="36" t="s">
        <v>16</v>
      </c>
      <c r="J76" s="37" t="s">
        <v>35</v>
      </c>
      <c r="K76" s="37" t="b">
        <v>0</v>
      </c>
      <c r="L76" s="36">
        <v>39771</v>
      </c>
      <c r="M76" s="36" t="e">
        <f>NA()</f>
        <v>#N/A</v>
      </c>
      <c r="N76" s="34" t="s">
        <v>8</v>
      </c>
      <c r="O76" s="34">
        <v>3</v>
      </c>
      <c r="P76" s="35">
        <v>100</v>
      </c>
      <c r="Q76" s="38">
        <v>4.3749999999999997E-2</v>
      </c>
      <c r="R76" s="38" t="s">
        <v>17</v>
      </c>
      <c r="S76" s="34" t="s">
        <v>15</v>
      </c>
      <c r="T76" s="39">
        <v>100</v>
      </c>
      <c r="U76" s="40">
        <v>39405</v>
      </c>
      <c r="V76" s="36" t="s">
        <v>18</v>
      </c>
      <c r="W76" s="30" t="s">
        <v>199</v>
      </c>
      <c r="X76" s="32" t="str">
        <f>_xll.qlSchedule(B76&amp;"_Sch",D76,E76,F76,G76,H76,I76,J76,K76,L76,M76,Permanent,Trigger,ObjectOverwrite)</f>
        <v>FR0010541946_Sch#0001</v>
      </c>
      <c r="Y76" s="33" t="str">
        <f>_xll.qlFixedRateBond(B76,W76,N76,O76,P76,X76,Q76,R76,S76,T76,U76,V76,Permanent,Trigger,ObjectOverwrite)</f>
        <v>FR0010541946#0001</v>
      </c>
      <c r="Z76" s="28"/>
    </row>
    <row r="77" spans="1:26" s="19" customFormat="1" x14ac:dyDescent="0.2">
      <c r="A77" s="20"/>
      <c r="B77" s="44" t="s">
        <v>101</v>
      </c>
      <c r="C77" s="31"/>
      <c r="D77" s="36">
        <v>40134</v>
      </c>
      <c r="E77" s="36">
        <v>42052</v>
      </c>
      <c r="F77" s="36" t="s">
        <v>237</v>
      </c>
      <c r="G77" s="36" t="s">
        <v>18</v>
      </c>
      <c r="H77" s="36" t="s">
        <v>16</v>
      </c>
      <c r="I77" s="36" t="s">
        <v>16</v>
      </c>
      <c r="J77" s="37" t="s">
        <v>35</v>
      </c>
      <c r="K77" s="37" t="b">
        <v>0</v>
      </c>
      <c r="L77" s="36">
        <v>40226</v>
      </c>
      <c r="M77" s="36" t="e">
        <f>NA()</f>
        <v>#N/A</v>
      </c>
      <c r="N77" s="34" t="s">
        <v>8</v>
      </c>
      <c r="O77" s="34">
        <v>3</v>
      </c>
      <c r="P77" s="35">
        <v>100</v>
      </c>
      <c r="Q77" s="38">
        <v>3.3750000000000002E-2</v>
      </c>
      <c r="R77" s="38" t="s">
        <v>17</v>
      </c>
      <c r="S77" s="34" t="s">
        <v>15</v>
      </c>
      <c r="T77" s="39">
        <v>100</v>
      </c>
      <c r="U77" s="40">
        <v>40134</v>
      </c>
      <c r="V77" s="36" t="s">
        <v>18</v>
      </c>
      <c r="W77" s="30" t="s">
        <v>200</v>
      </c>
      <c r="X77" s="32" t="str">
        <f>_xll.qlSchedule(B77&amp;"_Sch",D77,E77,F77,G77,H77,I77,J77,K77,L77,M77,Permanent,Trigger,ObjectOverwrite)</f>
        <v>PTBLMVOE0011_Sch#0001</v>
      </c>
      <c r="Y77" s="33" t="str">
        <f>_xll.qlFixedRateBond(B77,W77,N77,O77,P77,X77,Q77,R77,S77,T77,U77,V77,Permanent,Trigger,ObjectOverwrite)</f>
        <v>PTBLMVOE0011#0001</v>
      </c>
      <c r="Z77" s="28"/>
    </row>
    <row r="78" spans="1:26" s="19" customFormat="1" x14ac:dyDescent="0.2">
      <c r="A78" s="20"/>
      <c r="B78" s="44" t="s">
        <v>102</v>
      </c>
      <c r="C78" s="31"/>
      <c r="D78" s="36">
        <v>36579</v>
      </c>
      <c r="E78" s="36">
        <v>42058</v>
      </c>
      <c r="F78" s="36" t="s">
        <v>237</v>
      </c>
      <c r="G78" s="36" t="s">
        <v>18</v>
      </c>
      <c r="H78" s="36" t="s">
        <v>16</v>
      </c>
      <c r="I78" s="36" t="s">
        <v>16</v>
      </c>
      <c r="J78" s="37" t="s">
        <v>35</v>
      </c>
      <c r="K78" s="37" t="b">
        <v>0</v>
      </c>
      <c r="L78" s="36">
        <v>36945</v>
      </c>
      <c r="M78" s="36" t="e">
        <f>NA()</f>
        <v>#N/A</v>
      </c>
      <c r="N78" s="34" t="s">
        <v>8</v>
      </c>
      <c r="O78" s="34">
        <v>3</v>
      </c>
      <c r="P78" s="35">
        <v>100</v>
      </c>
      <c r="Q78" s="38">
        <v>6.1249999999999999E-2</v>
      </c>
      <c r="R78" s="38" t="s">
        <v>17</v>
      </c>
      <c r="S78" s="34" t="s">
        <v>15</v>
      </c>
      <c r="T78" s="39">
        <v>100</v>
      </c>
      <c r="U78" s="40">
        <v>36579</v>
      </c>
      <c r="V78" s="36" t="s">
        <v>18</v>
      </c>
      <c r="W78" s="30" t="s">
        <v>201</v>
      </c>
      <c r="X78" s="32" t="str">
        <f>_xll.qlSchedule(B78&amp;"_Sch",D78,E78,F78,G78,H78,I78,J78,K78,L78,M78,Permanent,Trigger,ObjectOverwrite)</f>
        <v>FR0000499113_Sch#0001</v>
      </c>
      <c r="Y78" s="33" t="str">
        <f>_xll.qlFixedRateBond(B78,W78,N78,O78,P78,X78,Q78,R78,S78,T78,U78,V78,Permanent,Trigger,ObjectOverwrite)</f>
        <v>FR0000499113#0001</v>
      </c>
      <c r="Z78" s="28"/>
    </row>
    <row r="79" spans="1:26" s="19" customFormat="1" x14ac:dyDescent="0.2">
      <c r="A79" s="20"/>
      <c r="B79" s="44" t="s">
        <v>103</v>
      </c>
      <c r="C79" s="31"/>
      <c r="D79" s="36">
        <v>39258</v>
      </c>
      <c r="E79" s="36">
        <v>42180</v>
      </c>
      <c r="F79" s="36" t="s">
        <v>237</v>
      </c>
      <c r="G79" s="36" t="s">
        <v>18</v>
      </c>
      <c r="H79" s="36" t="s">
        <v>16</v>
      </c>
      <c r="I79" s="36" t="s">
        <v>16</v>
      </c>
      <c r="J79" s="37" t="s">
        <v>35</v>
      </c>
      <c r="K79" s="37" t="b">
        <v>0</v>
      </c>
      <c r="L79" s="36">
        <v>39624</v>
      </c>
      <c r="M79" s="36" t="e">
        <f>NA()</f>
        <v>#N/A</v>
      </c>
      <c r="N79" s="34" t="s">
        <v>8</v>
      </c>
      <c r="O79" s="34">
        <v>3</v>
      </c>
      <c r="P79" s="35">
        <v>100</v>
      </c>
      <c r="Q79" s="38">
        <v>4.7500000000000001E-2</v>
      </c>
      <c r="R79" s="38" t="s">
        <v>17</v>
      </c>
      <c r="S79" s="34" t="s">
        <v>15</v>
      </c>
      <c r="T79" s="39">
        <v>100</v>
      </c>
      <c r="U79" s="40">
        <v>39258</v>
      </c>
      <c r="V79" s="36" t="s">
        <v>18</v>
      </c>
      <c r="W79" s="30" t="s">
        <v>202</v>
      </c>
      <c r="X79" s="32" t="str">
        <f>_xll.qlSchedule(B79&amp;"_Sch",D79,E79,F79,G79,H79,I79,J79,K79,L79,M79,Permanent,Trigger,ObjectOverwrite)</f>
        <v>FR0010489831_Sch#0001</v>
      </c>
      <c r="Y79" s="33" t="str">
        <f>_xll.qlFixedRateBond(B79,W79,N79,O79,P79,X79,Q79,R79,S79,T79,U79,V79,Permanent,Trigger,ObjectOverwrite)</f>
        <v>FR0010489831#0001</v>
      </c>
      <c r="Z79" s="28"/>
    </row>
    <row r="80" spans="1:26" s="19" customFormat="1" x14ac:dyDescent="0.2">
      <c r="A80" s="20"/>
      <c r="B80" s="44" t="s">
        <v>104</v>
      </c>
      <c r="C80" s="31"/>
      <c r="D80" s="36">
        <v>38610</v>
      </c>
      <c r="E80" s="36">
        <v>42262</v>
      </c>
      <c r="F80" s="36" t="s">
        <v>237</v>
      </c>
      <c r="G80" s="36" t="s">
        <v>18</v>
      </c>
      <c r="H80" s="36" t="s">
        <v>16</v>
      </c>
      <c r="I80" s="36" t="s">
        <v>16</v>
      </c>
      <c r="J80" s="37" t="s">
        <v>35</v>
      </c>
      <c r="K80" s="37" t="b">
        <v>0</v>
      </c>
      <c r="L80" s="36">
        <v>38975</v>
      </c>
      <c r="M80" s="36" t="e">
        <f>NA()</f>
        <v>#N/A</v>
      </c>
      <c r="N80" s="34" t="s">
        <v>8</v>
      </c>
      <c r="O80" s="34">
        <v>3</v>
      </c>
      <c r="P80" s="35">
        <v>100</v>
      </c>
      <c r="Q80" s="38">
        <v>3.125E-2</v>
      </c>
      <c r="R80" s="38" t="s">
        <v>17</v>
      </c>
      <c r="S80" s="34" t="s">
        <v>15</v>
      </c>
      <c r="T80" s="39">
        <v>100</v>
      </c>
      <c r="U80" s="40">
        <v>38610</v>
      </c>
      <c r="V80" s="36" t="s">
        <v>18</v>
      </c>
      <c r="W80" s="30" t="s">
        <v>203</v>
      </c>
      <c r="X80" s="32" t="str">
        <f>_xll.qlSchedule(B80&amp;"_Sch",D80,E80,F80,G80,H80,I80,J80,K80,L80,M80,Permanent,Trigger,ObjectOverwrite)</f>
        <v>FR0010231357_Sch#0001</v>
      </c>
      <c r="Y80" s="33" t="str">
        <f>_xll.qlFixedRateBond(B80,W80,N80,O80,P80,X80,Q80,R80,S80,T80,U80,V80,Permanent,Trigger,ObjectOverwrite)</f>
        <v>FR0010231357#0001</v>
      </c>
      <c r="Z80" s="28"/>
    </row>
    <row r="81" spans="1:26" s="19" customFormat="1" x14ac:dyDescent="0.2">
      <c r="A81" s="20"/>
      <c r="B81" s="44" t="s">
        <v>105</v>
      </c>
      <c r="C81" s="31"/>
      <c r="D81" s="36">
        <v>38645</v>
      </c>
      <c r="E81" s="36">
        <v>42297</v>
      </c>
      <c r="F81" s="36" t="s">
        <v>237</v>
      </c>
      <c r="G81" s="36" t="s">
        <v>18</v>
      </c>
      <c r="H81" s="36" t="s">
        <v>16</v>
      </c>
      <c r="I81" s="36" t="s">
        <v>16</v>
      </c>
      <c r="J81" s="37" t="s">
        <v>35</v>
      </c>
      <c r="K81" s="37" t="b">
        <v>0</v>
      </c>
      <c r="L81" s="36">
        <v>39010</v>
      </c>
      <c r="M81" s="36" t="e">
        <f>NA()</f>
        <v>#N/A</v>
      </c>
      <c r="N81" s="34" t="s">
        <v>8</v>
      </c>
      <c r="O81" s="34">
        <v>3</v>
      </c>
      <c r="P81" s="35">
        <v>100</v>
      </c>
      <c r="Q81" s="38">
        <v>3.2500000000000001E-2</v>
      </c>
      <c r="R81" s="38" t="s">
        <v>17</v>
      </c>
      <c r="S81" s="34" t="s">
        <v>15</v>
      </c>
      <c r="T81" s="39">
        <v>100</v>
      </c>
      <c r="U81" s="40">
        <v>38645</v>
      </c>
      <c r="V81" s="36" t="s">
        <v>18</v>
      </c>
      <c r="W81" s="30" t="s">
        <v>204</v>
      </c>
      <c r="X81" s="32" t="str">
        <f>_xll.qlSchedule(B81&amp;"_Sch",D81,E81,F81,G81,H81,I81,J81,K81,L81,M81,Permanent,Trigger,ObjectOverwrite)</f>
        <v>FR0010242685_Sch#0001</v>
      </c>
      <c r="Y81" s="33" t="str">
        <f>_xll.qlFixedRateBond(B81,W81,N81,O81,P81,X81,Q81,R81,S81,T81,U81,V81,Permanent,Trigger,ObjectOverwrite)</f>
        <v>FR0010242685#0001</v>
      </c>
      <c r="Z81" s="28"/>
    </row>
    <row r="82" spans="1:26" s="19" customFormat="1" x14ac:dyDescent="0.2">
      <c r="A82" s="20"/>
      <c r="B82" s="44" t="s">
        <v>106</v>
      </c>
      <c r="C82" s="31"/>
      <c r="D82" s="36">
        <v>38313</v>
      </c>
      <c r="E82" s="36">
        <v>42302</v>
      </c>
      <c r="F82" s="36" t="s">
        <v>237</v>
      </c>
      <c r="G82" s="36" t="s">
        <v>18</v>
      </c>
      <c r="H82" s="36" t="s">
        <v>16</v>
      </c>
      <c r="I82" s="36" t="s">
        <v>16</v>
      </c>
      <c r="J82" s="37" t="s">
        <v>35</v>
      </c>
      <c r="K82" s="37" t="b">
        <v>0</v>
      </c>
      <c r="L82" s="36">
        <v>38650</v>
      </c>
      <c r="M82" s="36" t="e">
        <f>NA()</f>
        <v>#N/A</v>
      </c>
      <c r="N82" s="34" t="s">
        <v>8</v>
      </c>
      <c r="O82" s="34">
        <v>3</v>
      </c>
      <c r="P82" s="35">
        <v>100</v>
      </c>
      <c r="Q82" s="38">
        <v>4.0999999999999995E-2</v>
      </c>
      <c r="R82" s="38" t="s">
        <v>17</v>
      </c>
      <c r="S82" s="34" t="s">
        <v>15</v>
      </c>
      <c r="T82" s="39">
        <v>100</v>
      </c>
      <c r="U82" s="40">
        <v>38313</v>
      </c>
      <c r="V82" s="36" t="s">
        <v>18</v>
      </c>
      <c r="W82" s="30" t="s">
        <v>205</v>
      </c>
      <c r="X82" s="32" t="str">
        <f>_xll.qlSchedule(B82&amp;"_Sch",D82,E82,F82,G82,H82,I82,J82,K82,L82,M82,Permanent,Trigger,ObjectOverwrite)</f>
        <v>FR0010134379_Sch#0001</v>
      </c>
      <c r="Y82" s="33" t="str">
        <f>_xll.qlFixedRateBond(B82,W82,N82,O82,P82,X82,Q82,R82,S82,T82,U82,V82,Permanent,Trigger,ObjectOverwrite)</f>
        <v>FR0010134379#0001</v>
      </c>
      <c r="Z82" s="28"/>
    </row>
    <row r="83" spans="1:26" s="19" customFormat="1" x14ac:dyDescent="0.2">
      <c r="A83" s="20"/>
      <c r="B83" s="44" t="s">
        <v>107</v>
      </c>
      <c r="C83" s="31"/>
      <c r="D83" s="36">
        <v>38735</v>
      </c>
      <c r="E83" s="36">
        <v>42387</v>
      </c>
      <c r="F83" s="36" t="s">
        <v>237</v>
      </c>
      <c r="G83" s="36" t="s">
        <v>18</v>
      </c>
      <c r="H83" s="36" t="s">
        <v>16</v>
      </c>
      <c r="I83" s="36" t="s">
        <v>16</v>
      </c>
      <c r="J83" s="37" t="s">
        <v>35</v>
      </c>
      <c r="K83" s="37" t="b">
        <v>0</v>
      </c>
      <c r="L83" s="36">
        <v>39100</v>
      </c>
      <c r="M83" s="36" t="e">
        <f>NA()</f>
        <v>#N/A</v>
      </c>
      <c r="N83" s="34" t="s">
        <v>8</v>
      </c>
      <c r="O83" s="34">
        <v>3</v>
      </c>
      <c r="P83" s="35">
        <v>100</v>
      </c>
      <c r="Q83" s="38">
        <v>3.3750000000000002E-2</v>
      </c>
      <c r="R83" s="38" t="s">
        <v>17</v>
      </c>
      <c r="S83" s="34" t="s">
        <v>15</v>
      </c>
      <c r="T83" s="39">
        <v>100</v>
      </c>
      <c r="U83" s="40">
        <v>38735</v>
      </c>
      <c r="V83" s="36" t="s">
        <v>18</v>
      </c>
      <c r="W83" s="30" t="s">
        <v>206</v>
      </c>
      <c r="X83" s="32" t="str">
        <f>_xll.qlSchedule(B83&amp;"_Sch",D83,E83,F83,G83,H83,I83,J83,K83,L83,M83,Permanent,Trigger,ObjectOverwrite)</f>
        <v>FR0010271148_Sch#0001</v>
      </c>
      <c r="Y83" s="33" t="str">
        <f>_xll.qlFixedRateBond(B83,W83,N83,O83,P83,X83,Q83,R83,S83,T83,U83,V83,Permanent,Trigger,ObjectOverwrite)</f>
        <v>FR0010271148#0001</v>
      </c>
      <c r="Z83" s="28"/>
    </row>
    <row r="84" spans="1:26" s="19" customFormat="1" x14ac:dyDescent="0.2">
      <c r="A84" s="20"/>
      <c r="B84" s="44" t="s">
        <v>108</v>
      </c>
      <c r="C84" s="31"/>
      <c r="D84" s="36">
        <v>38741</v>
      </c>
      <c r="E84" s="36">
        <v>42393</v>
      </c>
      <c r="F84" s="36" t="s">
        <v>237</v>
      </c>
      <c r="G84" s="36" t="s">
        <v>18</v>
      </c>
      <c r="H84" s="36" t="s">
        <v>16</v>
      </c>
      <c r="I84" s="36" t="s">
        <v>16</v>
      </c>
      <c r="J84" s="37" t="s">
        <v>35</v>
      </c>
      <c r="K84" s="37" t="b">
        <v>0</v>
      </c>
      <c r="L84" s="36">
        <v>39106</v>
      </c>
      <c r="M84" s="36" t="e">
        <f>NA()</f>
        <v>#N/A</v>
      </c>
      <c r="N84" s="34" t="s">
        <v>8</v>
      </c>
      <c r="O84" s="34">
        <v>3</v>
      </c>
      <c r="P84" s="35">
        <v>100</v>
      </c>
      <c r="Q84" s="38">
        <v>3.2500000000000001E-2</v>
      </c>
      <c r="R84" s="38" t="s">
        <v>17</v>
      </c>
      <c r="S84" s="34" t="s">
        <v>15</v>
      </c>
      <c r="T84" s="39">
        <v>100</v>
      </c>
      <c r="U84" s="40">
        <v>38741</v>
      </c>
      <c r="V84" s="36" t="s">
        <v>18</v>
      </c>
      <c r="W84" s="30" t="s">
        <v>207</v>
      </c>
      <c r="X84" s="32" t="str">
        <f>_xll.qlSchedule(B84&amp;"_Sch",D84,E84,F84,G84,H84,I84,J84,K84,L84,M84,Permanent,Trigger,ObjectOverwrite)</f>
        <v>ES0413211113_Sch#0001</v>
      </c>
      <c r="Y84" s="33" t="str">
        <f>_xll.qlFixedRateBond(B84,W84,N84,O84,P84,X84,Q84,R84,S84,T84,U84,V84,Permanent,Trigger,ObjectOverwrite)</f>
        <v>ES0413211113#0001</v>
      </c>
      <c r="Z84" s="28"/>
    </row>
    <row r="85" spans="1:26" s="19" customFormat="1" x14ac:dyDescent="0.2">
      <c r="A85" s="20"/>
      <c r="B85" s="44" t="s">
        <v>109</v>
      </c>
      <c r="C85" s="31"/>
      <c r="D85" s="36">
        <v>40001</v>
      </c>
      <c r="E85" s="36">
        <v>42558</v>
      </c>
      <c r="F85" s="36" t="s">
        <v>237</v>
      </c>
      <c r="G85" s="36" t="s">
        <v>18</v>
      </c>
      <c r="H85" s="36" t="s">
        <v>16</v>
      </c>
      <c r="I85" s="36" t="s">
        <v>16</v>
      </c>
      <c r="J85" s="37" t="s">
        <v>35</v>
      </c>
      <c r="K85" s="37" t="b">
        <v>0</v>
      </c>
      <c r="L85" s="36">
        <v>40366</v>
      </c>
      <c r="M85" s="36" t="e">
        <f>NA()</f>
        <v>#N/A</v>
      </c>
      <c r="N85" s="34" t="s">
        <v>8</v>
      </c>
      <c r="O85" s="34">
        <v>3</v>
      </c>
      <c r="P85" s="35">
        <v>100</v>
      </c>
      <c r="Q85" s="38">
        <v>0.04</v>
      </c>
      <c r="R85" s="38" t="s">
        <v>17</v>
      </c>
      <c r="S85" s="34" t="s">
        <v>15</v>
      </c>
      <c r="T85" s="39">
        <v>100</v>
      </c>
      <c r="U85" s="40">
        <v>40001</v>
      </c>
      <c r="V85" s="36" t="s">
        <v>18</v>
      </c>
      <c r="W85" s="30" t="s">
        <v>208</v>
      </c>
      <c r="X85" s="32" t="str">
        <f>_xll.qlSchedule(B85&amp;"_Sch",D85,E85,F85,G85,H85,I85,J85,K85,L85,M85,Permanent,Trigger,ObjectOverwrite)</f>
        <v>FR0010776351_Sch#0001</v>
      </c>
      <c r="Y85" s="33" t="str">
        <f>_xll.qlFixedRateBond(B85,W85,N85,O85,P85,X85,Q85,R85,S85,T85,U85,V85,Permanent,Trigger,ObjectOverwrite)</f>
        <v>FR0010776351#0001</v>
      </c>
      <c r="Z85" s="28"/>
    </row>
    <row r="86" spans="1:26" s="19" customFormat="1" x14ac:dyDescent="0.2">
      <c r="A86" s="20"/>
      <c r="B86" s="44" t="s">
        <v>110</v>
      </c>
      <c r="C86" s="31"/>
      <c r="D86" s="36">
        <v>40002</v>
      </c>
      <c r="E86" s="36">
        <v>42580</v>
      </c>
      <c r="F86" s="36" t="s">
        <v>237</v>
      </c>
      <c r="G86" s="36" t="s">
        <v>18</v>
      </c>
      <c r="H86" s="36" t="s">
        <v>16</v>
      </c>
      <c r="I86" s="36" t="s">
        <v>16</v>
      </c>
      <c r="J86" s="37" t="s">
        <v>35</v>
      </c>
      <c r="K86" s="37" t="b">
        <v>0</v>
      </c>
      <c r="L86" s="36">
        <v>40390</v>
      </c>
      <c r="M86" s="36" t="e">
        <f>NA()</f>
        <v>#N/A</v>
      </c>
      <c r="N86" s="34" t="s">
        <v>8</v>
      </c>
      <c r="O86" s="34">
        <v>3</v>
      </c>
      <c r="P86" s="35">
        <v>100</v>
      </c>
      <c r="Q86" s="38">
        <v>4.2500000000000003E-2</v>
      </c>
      <c r="R86" s="38" t="s">
        <v>17</v>
      </c>
      <c r="S86" s="34" t="s">
        <v>15</v>
      </c>
      <c r="T86" s="39">
        <v>100</v>
      </c>
      <c r="U86" s="40">
        <v>40002</v>
      </c>
      <c r="V86" s="36" t="s">
        <v>18</v>
      </c>
      <c r="W86" s="30" t="s">
        <v>209</v>
      </c>
      <c r="X86" s="32" t="str">
        <f>_xll.qlSchedule(B86&amp;"_Sch",D86,E86,F86,G86,H86,I86,J86,K86,L86,M86,Permanent,Trigger,ObjectOverwrite)</f>
        <v>IT0004511959_Sch#0001</v>
      </c>
      <c r="Y86" s="33" t="str">
        <f>_xll.qlFixedRateBond(B86,W86,N86,O86,P86,X86,Q86,R86,S86,T86,U86,V86,Permanent,Trigger,ObjectOverwrite)</f>
        <v>IT0004511959#0001</v>
      </c>
      <c r="Z86" s="28"/>
    </row>
    <row r="87" spans="1:26" s="19" customFormat="1" x14ac:dyDescent="0.2">
      <c r="A87" s="20"/>
      <c r="B87" s="44" t="s">
        <v>111</v>
      </c>
      <c r="C87" s="31"/>
      <c r="D87" s="36">
        <v>40079</v>
      </c>
      <c r="E87" s="36">
        <v>42636</v>
      </c>
      <c r="F87" s="36" t="s">
        <v>237</v>
      </c>
      <c r="G87" s="36" t="s">
        <v>18</v>
      </c>
      <c r="H87" s="36" t="s">
        <v>16</v>
      </c>
      <c r="I87" s="36" t="s">
        <v>16</v>
      </c>
      <c r="J87" s="37" t="s">
        <v>35</v>
      </c>
      <c r="K87" s="37" t="b">
        <v>0</v>
      </c>
      <c r="L87" s="36">
        <v>40444</v>
      </c>
      <c r="M87" s="36" t="e">
        <f>NA()</f>
        <v>#N/A</v>
      </c>
      <c r="N87" s="34" t="s">
        <v>8</v>
      </c>
      <c r="O87" s="34">
        <v>3</v>
      </c>
      <c r="P87" s="35">
        <v>100</v>
      </c>
      <c r="Q87" s="38">
        <v>3.6249999999999998E-2</v>
      </c>
      <c r="R87" s="38" t="s">
        <v>17</v>
      </c>
      <c r="S87" s="34" t="s">
        <v>15</v>
      </c>
      <c r="T87" s="39">
        <v>100</v>
      </c>
      <c r="U87" s="40">
        <v>40079</v>
      </c>
      <c r="V87" s="36" t="s">
        <v>18</v>
      </c>
      <c r="W87" s="30" t="s">
        <v>210</v>
      </c>
      <c r="X87" s="32" t="str">
        <f>_xll.qlSchedule(B87&amp;"_Sch",D87,E87,F87,G87,H87,I87,J87,K87,L87,M87,Permanent,Trigger,ObjectOverwrite)</f>
        <v>IT0004533896_Sch#0001</v>
      </c>
      <c r="Y87" s="33" t="str">
        <f>_xll.qlFixedRateBond(B87,W87,N87,O87,P87,X87,Q87,R87,S87,T87,U87,V87,Permanent,Trigger,ObjectOverwrite)</f>
        <v>IT0004533896#0001</v>
      </c>
      <c r="Z87" s="28"/>
    </row>
    <row r="88" spans="1:26" s="19" customFormat="1" x14ac:dyDescent="0.2">
      <c r="A88" s="20"/>
      <c r="B88" s="44" t="s">
        <v>112</v>
      </c>
      <c r="C88" s="31"/>
      <c r="D88" s="36">
        <v>40091</v>
      </c>
      <c r="E88" s="36">
        <v>42648</v>
      </c>
      <c r="F88" s="36" t="s">
        <v>237</v>
      </c>
      <c r="G88" s="36" t="s">
        <v>18</v>
      </c>
      <c r="H88" s="36" t="s">
        <v>16</v>
      </c>
      <c r="I88" s="36" t="s">
        <v>16</v>
      </c>
      <c r="J88" s="37" t="s">
        <v>35</v>
      </c>
      <c r="K88" s="37" t="b">
        <v>0</v>
      </c>
      <c r="L88" s="36">
        <v>40456</v>
      </c>
      <c r="M88" s="36" t="e">
        <f>NA()</f>
        <v>#N/A</v>
      </c>
      <c r="N88" s="34" t="s">
        <v>8</v>
      </c>
      <c r="O88" s="34">
        <v>3</v>
      </c>
      <c r="P88" s="35">
        <v>100</v>
      </c>
      <c r="Q88" s="38">
        <v>3.6249999999999998E-2</v>
      </c>
      <c r="R88" s="38" t="s">
        <v>17</v>
      </c>
      <c r="S88" s="34" t="s">
        <v>15</v>
      </c>
      <c r="T88" s="39">
        <v>100</v>
      </c>
      <c r="U88" s="40">
        <v>40091</v>
      </c>
      <c r="V88" s="36" t="s">
        <v>18</v>
      </c>
      <c r="W88" s="30" t="s">
        <v>211</v>
      </c>
      <c r="X88" s="32" t="str">
        <f>_xll.qlSchedule(B88&amp;"_Sch",D88,E88,F88,G88,H88,I88,J88,K88,L88,M88,Permanent,Trigger,ObjectOverwrite)</f>
        <v>ES0414950776_Sch#0001</v>
      </c>
      <c r="Y88" s="33" t="str">
        <f>_xll.qlFixedRateBond(B88,W88,N88,O88,P88,X88,Q88,R88,S88,T88,U88,V88,Permanent,Trigger,ObjectOverwrite)</f>
        <v>ES0414950776#0001</v>
      </c>
      <c r="Z88" s="28"/>
    </row>
    <row r="89" spans="1:26" s="19" customFormat="1" x14ac:dyDescent="0.2">
      <c r="A89" s="20"/>
      <c r="B89" s="44" t="s">
        <v>113</v>
      </c>
      <c r="C89" s="31"/>
      <c r="D89" s="36">
        <v>40093</v>
      </c>
      <c r="E89" s="36">
        <v>42650</v>
      </c>
      <c r="F89" s="36" t="s">
        <v>237</v>
      </c>
      <c r="G89" s="36" t="s">
        <v>18</v>
      </c>
      <c r="H89" s="36" t="s">
        <v>16</v>
      </c>
      <c r="I89" s="36" t="s">
        <v>16</v>
      </c>
      <c r="J89" s="37" t="s">
        <v>35</v>
      </c>
      <c r="K89" s="37" t="b">
        <v>0</v>
      </c>
      <c r="L89" s="36">
        <v>40458</v>
      </c>
      <c r="M89" s="36" t="e">
        <f>NA()</f>
        <v>#N/A</v>
      </c>
      <c r="N89" s="34" t="s">
        <v>8</v>
      </c>
      <c r="O89" s="34">
        <v>3</v>
      </c>
      <c r="P89" s="35">
        <v>100</v>
      </c>
      <c r="Q89" s="38">
        <v>3.875E-2</v>
      </c>
      <c r="R89" s="38" t="s">
        <v>17</v>
      </c>
      <c r="S89" s="34" t="s">
        <v>15</v>
      </c>
      <c r="T89" s="39">
        <v>100</v>
      </c>
      <c r="U89" s="40">
        <v>40093</v>
      </c>
      <c r="V89" s="36" t="s">
        <v>18</v>
      </c>
      <c r="W89" s="30" t="s">
        <v>212</v>
      </c>
      <c r="X89" s="32" t="str">
        <f>_xll.qlSchedule(B89&amp;"_Sch",D89,E89,F89,G89,H89,I89,J89,K89,L89,M89,Permanent,Trigger,ObjectOverwrite)</f>
        <v>XS0438753294_Sch#0001</v>
      </c>
      <c r="Y89" s="33" t="str">
        <f>_xll.qlFixedRateBond(B89,W89,N89,O89,P89,X89,Q89,R89,S89,T89,U89,V89,Permanent,Trigger,ObjectOverwrite)</f>
        <v>XS0438753294#0001</v>
      </c>
      <c r="Z89" s="28"/>
    </row>
    <row r="90" spans="1:26" s="19" customFormat="1" x14ac:dyDescent="0.2">
      <c r="A90" s="20"/>
      <c r="B90" s="44" t="s">
        <v>114</v>
      </c>
      <c r="C90" s="31"/>
      <c r="D90" s="36">
        <v>40100</v>
      </c>
      <c r="E90" s="36">
        <v>42657</v>
      </c>
      <c r="F90" s="36" t="s">
        <v>237</v>
      </c>
      <c r="G90" s="36" t="s">
        <v>18</v>
      </c>
      <c r="H90" s="36" t="s">
        <v>16</v>
      </c>
      <c r="I90" s="36" t="s">
        <v>16</v>
      </c>
      <c r="J90" s="37" t="s">
        <v>35</v>
      </c>
      <c r="K90" s="37" t="b">
        <v>0</v>
      </c>
      <c r="L90" s="36">
        <v>40465</v>
      </c>
      <c r="M90" s="36" t="e">
        <f>NA()</f>
        <v>#N/A</v>
      </c>
      <c r="N90" s="34" t="s">
        <v>8</v>
      </c>
      <c r="O90" s="34">
        <v>3</v>
      </c>
      <c r="P90" s="35">
        <v>100</v>
      </c>
      <c r="Q90" s="38">
        <v>3.6249999999999998E-2</v>
      </c>
      <c r="R90" s="38" t="s">
        <v>17</v>
      </c>
      <c r="S90" s="34" t="s">
        <v>15</v>
      </c>
      <c r="T90" s="39">
        <v>100</v>
      </c>
      <c r="U90" s="40">
        <v>40100</v>
      </c>
      <c r="V90" s="36" t="s">
        <v>18</v>
      </c>
      <c r="W90" s="30" t="s">
        <v>213</v>
      </c>
      <c r="X90" s="32" t="str">
        <f>_xll.qlSchedule(B90&amp;"_Sch",D90,E90,F90,G90,H90,I90,J90,K90,L90,M90,Permanent,Trigger,ObjectOverwrite)</f>
        <v>XS0457688215_Sch#0001</v>
      </c>
      <c r="Y90" s="33" t="str">
        <f>_xll.qlFixedRateBond(B90,W90,N90,O90,P90,X90,Q90,R90,S90,T90,U90,V90,Permanent,Trigger,ObjectOverwrite)</f>
        <v>XS0457688215#0001</v>
      </c>
      <c r="Z90" s="28"/>
    </row>
    <row r="91" spans="1:26" s="19" customFormat="1" x14ac:dyDescent="0.2">
      <c r="A91" s="20"/>
      <c r="B91" s="44" t="s">
        <v>115</v>
      </c>
      <c r="C91" s="31"/>
      <c r="D91" s="36">
        <v>40095</v>
      </c>
      <c r="E91" s="36">
        <v>42660</v>
      </c>
      <c r="F91" s="36" t="s">
        <v>237</v>
      </c>
      <c r="G91" s="36" t="s">
        <v>18</v>
      </c>
      <c r="H91" s="36" t="s">
        <v>16</v>
      </c>
      <c r="I91" s="36" t="s">
        <v>16</v>
      </c>
      <c r="J91" s="37" t="s">
        <v>35</v>
      </c>
      <c r="K91" s="37" t="b">
        <v>0</v>
      </c>
      <c r="L91" s="36">
        <v>40468</v>
      </c>
      <c r="M91" s="36" t="e">
        <f>NA()</f>
        <v>#N/A</v>
      </c>
      <c r="N91" s="34" t="s">
        <v>8</v>
      </c>
      <c r="O91" s="34">
        <v>3</v>
      </c>
      <c r="P91" s="35">
        <v>100</v>
      </c>
      <c r="Q91" s="38">
        <v>3.5000000000000003E-2</v>
      </c>
      <c r="R91" s="38" t="s">
        <v>17</v>
      </c>
      <c r="S91" s="34" t="s">
        <v>15</v>
      </c>
      <c r="T91" s="39">
        <v>100</v>
      </c>
      <c r="U91" s="40">
        <v>40095</v>
      </c>
      <c r="V91" s="36" t="s">
        <v>18</v>
      </c>
      <c r="W91" s="30" t="s">
        <v>214</v>
      </c>
      <c r="X91" s="32" t="str">
        <f>_xll.qlSchedule(B91&amp;"_Sch",D91,E91,F91,G91,H91,I91,J91,K91,L91,M91,Permanent,Trigger,ObjectOverwrite)</f>
        <v>IT0004540289_Sch#0001</v>
      </c>
      <c r="Y91" s="33" t="str">
        <f>_xll.qlFixedRateBond(B91,W91,N91,O91,P91,X91,Q91,R91,S91,T91,U91,V91,Permanent,Trigger,ObjectOverwrite)</f>
        <v>IT0004540289#0001</v>
      </c>
      <c r="Z91" s="28"/>
    </row>
    <row r="92" spans="1:26" s="19" customFormat="1" x14ac:dyDescent="0.2">
      <c r="A92" s="20"/>
      <c r="B92" s="44" t="s">
        <v>116</v>
      </c>
      <c r="C92" s="31"/>
      <c r="D92" s="36">
        <v>39015</v>
      </c>
      <c r="E92" s="36">
        <v>42668</v>
      </c>
      <c r="F92" s="36" t="s">
        <v>237</v>
      </c>
      <c r="G92" s="36" t="s">
        <v>18</v>
      </c>
      <c r="H92" s="36" t="s">
        <v>16</v>
      </c>
      <c r="I92" s="36" t="s">
        <v>16</v>
      </c>
      <c r="J92" s="37" t="s">
        <v>35</v>
      </c>
      <c r="K92" s="37" t="b">
        <v>0</v>
      </c>
      <c r="L92" s="36">
        <v>39380</v>
      </c>
      <c r="M92" s="36" t="e">
        <f>NA()</f>
        <v>#N/A</v>
      </c>
      <c r="N92" s="34" t="s">
        <v>8</v>
      </c>
      <c r="O92" s="34">
        <v>3</v>
      </c>
      <c r="P92" s="35">
        <v>100</v>
      </c>
      <c r="Q92" s="38">
        <v>0.04</v>
      </c>
      <c r="R92" s="38" t="s">
        <v>17</v>
      </c>
      <c r="S92" s="34" t="s">
        <v>15</v>
      </c>
      <c r="T92" s="39">
        <v>100</v>
      </c>
      <c r="U92" s="40">
        <v>39015</v>
      </c>
      <c r="V92" s="36" t="s">
        <v>18</v>
      </c>
      <c r="W92" s="30" t="s">
        <v>215</v>
      </c>
      <c r="X92" s="32" t="str">
        <f>_xll.qlSchedule(B92&amp;"_Sch",D92,E92,F92,G92,H92,I92,J92,K92,L92,M92,Permanent,Trigger,ObjectOverwrite)</f>
        <v>FR0010385906_Sch#0001</v>
      </c>
      <c r="Y92" s="33" t="str">
        <f>_xll.qlFixedRateBond(B92,W92,N92,O92,P92,X92,Q92,R92,S92,T92,U92,V92,Permanent,Trigger,ObjectOverwrite)</f>
        <v>FR0010385906#0001</v>
      </c>
      <c r="Z92" s="28"/>
    </row>
    <row r="93" spans="1:26" s="19" customFormat="1" x14ac:dyDescent="0.2">
      <c r="A93" s="20"/>
      <c r="B93" s="44" t="s">
        <v>117</v>
      </c>
      <c r="C93" s="31"/>
      <c r="D93" s="36">
        <v>39045</v>
      </c>
      <c r="E93" s="36">
        <v>42698</v>
      </c>
      <c r="F93" s="36" t="s">
        <v>237</v>
      </c>
      <c r="G93" s="36" t="s">
        <v>18</v>
      </c>
      <c r="H93" s="36" t="s">
        <v>16</v>
      </c>
      <c r="I93" s="36" t="s">
        <v>16</v>
      </c>
      <c r="J93" s="37" t="s">
        <v>35</v>
      </c>
      <c r="K93" s="37" t="b">
        <v>0</v>
      </c>
      <c r="L93" s="36">
        <v>39410</v>
      </c>
      <c r="M93" s="36" t="e">
        <f>NA()</f>
        <v>#N/A</v>
      </c>
      <c r="N93" s="34" t="s">
        <v>8</v>
      </c>
      <c r="O93" s="34">
        <v>3</v>
      </c>
      <c r="P93" s="35">
        <v>100</v>
      </c>
      <c r="Q93" s="38">
        <v>3.875E-2</v>
      </c>
      <c r="R93" s="38" t="s">
        <v>17</v>
      </c>
      <c r="S93" s="34" t="s">
        <v>15</v>
      </c>
      <c r="T93" s="39">
        <v>100</v>
      </c>
      <c r="U93" s="40">
        <v>39045</v>
      </c>
      <c r="V93" s="36" t="s">
        <v>18</v>
      </c>
      <c r="W93" s="30" t="s">
        <v>216</v>
      </c>
      <c r="X93" s="32" t="str">
        <f>_xll.qlSchedule(B93&amp;"_Sch",D93,E93,F93,G93,H93,I93,J93,K93,L93,M93,Permanent,Trigger,ObjectOverwrite)</f>
        <v>FR0010398115_Sch#0001</v>
      </c>
      <c r="Y93" s="33" t="str">
        <f>_xll.qlFixedRateBond(B93,W93,N93,O93,P93,X93,Q93,R93,S93,T93,U93,V93,Permanent,Trigger,ObjectOverwrite)</f>
        <v>FR0010398115#0001</v>
      </c>
      <c r="Z93" s="28"/>
    </row>
    <row r="94" spans="1:26" s="19" customFormat="1" x14ac:dyDescent="0.2">
      <c r="A94" s="20"/>
      <c r="B94" s="44" t="s">
        <v>118</v>
      </c>
      <c r="C94" s="31"/>
      <c r="D94" s="36">
        <v>40122</v>
      </c>
      <c r="E94" s="36">
        <v>42699</v>
      </c>
      <c r="F94" s="36" t="s">
        <v>237</v>
      </c>
      <c r="G94" s="36" t="s">
        <v>18</v>
      </c>
      <c r="H94" s="36" t="s">
        <v>16</v>
      </c>
      <c r="I94" s="36" t="s">
        <v>16</v>
      </c>
      <c r="J94" s="37" t="s">
        <v>35</v>
      </c>
      <c r="K94" s="37" t="b">
        <v>0</v>
      </c>
      <c r="L94" s="36">
        <v>40507</v>
      </c>
      <c r="M94" s="36" t="e">
        <f>NA()</f>
        <v>#N/A</v>
      </c>
      <c r="N94" s="34" t="s">
        <v>8</v>
      </c>
      <c r="O94" s="34">
        <v>3</v>
      </c>
      <c r="P94" s="35">
        <v>100</v>
      </c>
      <c r="Q94" s="38">
        <v>3.7499999999999999E-2</v>
      </c>
      <c r="R94" s="38" t="s">
        <v>17</v>
      </c>
      <c r="S94" s="34" t="s">
        <v>15</v>
      </c>
      <c r="T94" s="39">
        <v>100</v>
      </c>
      <c r="U94" s="40">
        <v>40122</v>
      </c>
      <c r="V94" s="36" t="s">
        <v>18</v>
      </c>
      <c r="W94" s="30" t="s">
        <v>217</v>
      </c>
      <c r="X94" s="32" t="str">
        <f>_xll.qlSchedule(B94&amp;"_Sch",D94,E94,F94,G94,H94,I94,J94,K94,L94,M94,Permanent,Trigger,ObjectOverwrite)</f>
        <v>IT0004548464_Sch#0001</v>
      </c>
      <c r="Y94" s="33" t="str">
        <f>_xll.qlFixedRateBond(B94,W94,N94,O94,P94,X94,Q94,R94,S94,T94,U94,V94,Permanent,Trigger,ObjectOverwrite)</f>
        <v>IT0004548464#0001</v>
      </c>
      <c r="Z94" s="28"/>
    </row>
    <row r="95" spans="1:26" s="19" customFormat="1" x14ac:dyDescent="0.2">
      <c r="A95" s="20"/>
      <c r="B95" s="44" t="s">
        <v>119</v>
      </c>
      <c r="C95" s="31"/>
      <c r="D95" s="36">
        <v>38376</v>
      </c>
      <c r="E95" s="36">
        <v>42759</v>
      </c>
      <c r="F95" s="36" t="s">
        <v>237</v>
      </c>
      <c r="G95" s="36" t="s">
        <v>18</v>
      </c>
      <c r="H95" s="36" t="s">
        <v>16</v>
      </c>
      <c r="I95" s="36" t="s">
        <v>16</v>
      </c>
      <c r="J95" s="37" t="s">
        <v>35</v>
      </c>
      <c r="K95" s="37" t="b">
        <v>0</v>
      </c>
      <c r="L95" s="36">
        <v>38741</v>
      </c>
      <c r="M95" s="36" t="e">
        <f>NA()</f>
        <v>#N/A</v>
      </c>
      <c r="N95" s="34" t="s">
        <v>8</v>
      </c>
      <c r="O95" s="34">
        <v>3</v>
      </c>
      <c r="P95" s="35">
        <v>100</v>
      </c>
      <c r="Q95" s="38">
        <v>3.7499999999999999E-2</v>
      </c>
      <c r="R95" s="38" t="s">
        <v>17</v>
      </c>
      <c r="S95" s="34" t="s">
        <v>15</v>
      </c>
      <c r="T95" s="39">
        <v>100</v>
      </c>
      <c r="U95" s="40">
        <v>38376</v>
      </c>
      <c r="V95" s="36" t="s">
        <v>18</v>
      </c>
      <c r="W95" s="30" t="s">
        <v>218</v>
      </c>
      <c r="X95" s="32" t="str">
        <f>_xll.qlSchedule(B95&amp;"_Sch",D95,E95,F95,G95,H95,I95,J95,K95,L95,M95,Permanent,Trigger,ObjectOverwrite)</f>
        <v>FR0010157297_Sch#0001</v>
      </c>
      <c r="Y95" s="33" t="str">
        <f>_xll.qlFixedRateBond(B95,W95,N95,O95,P95,X95,Q95,R95,S95,T95,U95,V95,Permanent,Trigger,ObjectOverwrite)</f>
        <v>FR0010157297#0001</v>
      </c>
      <c r="Z95" s="28"/>
    </row>
    <row r="96" spans="1:26" s="19" customFormat="1" x14ac:dyDescent="0.2">
      <c r="A96" s="20"/>
      <c r="B96" s="44" t="s">
        <v>120</v>
      </c>
      <c r="C96" s="31"/>
      <c r="D96" s="36">
        <v>37293</v>
      </c>
      <c r="E96" s="36">
        <v>42772</v>
      </c>
      <c r="F96" s="36" t="s">
        <v>237</v>
      </c>
      <c r="G96" s="36" t="s">
        <v>18</v>
      </c>
      <c r="H96" s="36" t="s">
        <v>16</v>
      </c>
      <c r="I96" s="36" t="s">
        <v>16</v>
      </c>
      <c r="J96" s="37" t="s">
        <v>35</v>
      </c>
      <c r="K96" s="37" t="b">
        <v>0</v>
      </c>
      <c r="L96" s="36">
        <v>37658</v>
      </c>
      <c r="M96" s="36" t="e">
        <f>NA()</f>
        <v>#N/A</v>
      </c>
      <c r="N96" s="34" t="s">
        <v>8</v>
      </c>
      <c r="O96" s="34">
        <v>3</v>
      </c>
      <c r="P96" s="35">
        <v>100</v>
      </c>
      <c r="Q96" s="38">
        <v>5.2499999999999998E-2</v>
      </c>
      <c r="R96" s="38" t="s">
        <v>17</v>
      </c>
      <c r="S96" s="34" t="s">
        <v>15</v>
      </c>
      <c r="T96" s="39">
        <v>100</v>
      </c>
      <c r="U96" s="40">
        <v>37293</v>
      </c>
      <c r="V96" s="36" t="s">
        <v>18</v>
      </c>
      <c r="W96" s="30" t="s">
        <v>219</v>
      </c>
      <c r="X96" s="32" t="str">
        <f>_xll.qlSchedule(B96&amp;"_Sch",D96,E96,F96,G96,H96,I96,J96,K96,L96,M96,Permanent,Trigger,ObjectOverwrite)</f>
        <v>FR0000488132_Sch#0001</v>
      </c>
      <c r="Y96" s="33" t="str">
        <f>_xll.qlFixedRateBond(B96,W96,N96,O96,P96,X96,Q96,R96,S96,T96,U96,V96,Permanent,Trigger,ObjectOverwrite)</f>
        <v>FR0000488132#0001</v>
      </c>
      <c r="Z96" s="28"/>
    </row>
    <row r="97" spans="1:26" s="19" customFormat="1" x14ac:dyDescent="0.2">
      <c r="A97" s="20"/>
      <c r="B97" s="44" t="s">
        <v>121</v>
      </c>
      <c r="C97" s="31"/>
      <c r="D97" s="36">
        <v>38707</v>
      </c>
      <c r="E97" s="36">
        <v>42850</v>
      </c>
      <c r="F97" s="36" t="s">
        <v>237</v>
      </c>
      <c r="G97" s="36" t="s">
        <v>18</v>
      </c>
      <c r="H97" s="36" t="s">
        <v>16</v>
      </c>
      <c r="I97" s="36" t="s">
        <v>16</v>
      </c>
      <c r="J97" s="37" t="s">
        <v>35</v>
      </c>
      <c r="K97" s="37" t="b">
        <v>0</v>
      </c>
      <c r="L97" s="36">
        <v>38832</v>
      </c>
      <c r="M97" s="36" t="e">
        <f>NA()</f>
        <v>#N/A</v>
      </c>
      <c r="N97" s="34" t="s">
        <v>8</v>
      </c>
      <c r="O97" s="34">
        <v>3</v>
      </c>
      <c r="P97" s="35">
        <v>100</v>
      </c>
      <c r="Q97" s="38">
        <v>3.5000000000000003E-2</v>
      </c>
      <c r="R97" s="38" t="s">
        <v>17</v>
      </c>
      <c r="S97" s="34" t="s">
        <v>15</v>
      </c>
      <c r="T97" s="39">
        <v>100</v>
      </c>
      <c r="U97" s="40">
        <v>38707</v>
      </c>
      <c r="V97" s="36" t="s">
        <v>18</v>
      </c>
      <c r="W97" s="30" t="s">
        <v>220</v>
      </c>
      <c r="X97" s="32" t="str">
        <f>_xll.qlSchedule(B97&amp;"_Sch",D97,E97,F97,G97,H97,I97,J97,K97,L97,M97,Permanent,Trigger,ObjectOverwrite)</f>
        <v>FR0010261495_Sch#0001</v>
      </c>
      <c r="Y97" s="33" t="str">
        <f>_xll.qlFixedRateBond(B97,W97,N97,O97,P97,X97,Q97,R97,S97,T97,U97,V97,Permanent,Trigger,ObjectOverwrite)</f>
        <v>FR0010261495#0001</v>
      </c>
      <c r="Z97" s="28"/>
    </row>
    <row r="98" spans="1:26" s="19" customFormat="1" x14ac:dyDescent="0.2">
      <c r="A98" s="20"/>
      <c r="B98" s="44" t="s">
        <v>122</v>
      </c>
      <c r="C98" s="31"/>
      <c r="D98" s="36">
        <v>39266</v>
      </c>
      <c r="E98" s="36">
        <v>42919</v>
      </c>
      <c r="F98" s="36" t="s">
        <v>237</v>
      </c>
      <c r="G98" s="36" t="s">
        <v>18</v>
      </c>
      <c r="H98" s="36" t="s">
        <v>16</v>
      </c>
      <c r="I98" s="36" t="s">
        <v>16</v>
      </c>
      <c r="J98" s="37" t="s">
        <v>35</v>
      </c>
      <c r="K98" s="37" t="b">
        <v>0</v>
      </c>
      <c r="L98" s="36">
        <v>39632</v>
      </c>
      <c r="M98" s="36" t="e">
        <f>NA()</f>
        <v>#N/A</v>
      </c>
      <c r="N98" s="34" t="s">
        <v>8</v>
      </c>
      <c r="O98" s="34">
        <v>3</v>
      </c>
      <c r="P98" s="35">
        <v>100</v>
      </c>
      <c r="Q98" s="38">
        <v>4.8750000000000002E-2</v>
      </c>
      <c r="R98" s="38" t="s">
        <v>17</v>
      </c>
      <c r="S98" s="34" t="s">
        <v>15</v>
      </c>
      <c r="T98" s="39">
        <v>100</v>
      </c>
      <c r="U98" s="40">
        <v>39266</v>
      </c>
      <c r="V98" s="36" t="s">
        <v>18</v>
      </c>
      <c r="W98" s="30" t="s">
        <v>221</v>
      </c>
      <c r="X98" s="32" t="str">
        <f>_xll.qlSchedule(B98&amp;"_Sch",D98,E98,F98,G98,H98,I98,J98,K98,L98,M98,Permanent,Trigger,ObjectOverwrite)</f>
        <v>FR0010492025_Sch#0001</v>
      </c>
      <c r="Y98" s="33" t="str">
        <f>_xll.qlFixedRateBond(B98,W98,N98,O98,P98,X98,Q98,R98,S98,T98,U98,V98,Permanent,Trigger,ObjectOverwrite)</f>
        <v>FR0010492025#0001</v>
      </c>
      <c r="Z98" s="28"/>
    </row>
    <row r="99" spans="1:26" s="19" customFormat="1" x14ac:dyDescent="0.2">
      <c r="A99" s="20"/>
      <c r="B99" s="44" t="s">
        <v>123</v>
      </c>
      <c r="C99" s="31"/>
      <c r="D99" s="36">
        <v>39378</v>
      </c>
      <c r="E99" s="36">
        <v>43001</v>
      </c>
      <c r="F99" s="36" t="s">
        <v>237</v>
      </c>
      <c r="G99" s="36" t="s">
        <v>18</v>
      </c>
      <c r="H99" s="36" t="s">
        <v>16</v>
      </c>
      <c r="I99" s="36" t="s">
        <v>16</v>
      </c>
      <c r="J99" s="37" t="s">
        <v>35</v>
      </c>
      <c r="K99" s="37" t="b">
        <v>0</v>
      </c>
      <c r="L99" s="36">
        <v>39714</v>
      </c>
      <c r="M99" s="36" t="e">
        <f>NA()</f>
        <v>#N/A</v>
      </c>
      <c r="N99" s="34" t="s">
        <v>8</v>
      </c>
      <c r="O99" s="34">
        <v>3</v>
      </c>
      <c r="P99" s="35">
        <v>100</v>
      </c>
      <c r="Q99" s="38">
        <v>4.6249999999999999E-2</v>
      </c>
      <c r="R99" s="38" t="s">
        <v>17</v>
      </c>
      <c r="S99" s="34" t="s">
        <v>15</v>
      </c>
      <c r="T99" s="39">
        <v>100</v>
      </c>
      <c r="U99" s="40">
        <v>39378</v>
      </c>
      <c r="V99" s="36" t="s">
        <v>18</v>
      </c>
      <c r="W99" s="30" t="s">
        <v>222</v>
      </c>
      <c r="X99" s="32" t="str">
        <f>_xll.qlSchedule(B99&amp;"_Sch",D99,E99,F99,G99,H99,I99,J99,K99,L99,M99,Permanent,Trigger,ObjectOverwrite)</f>
        <v>FR0010532762_Sch#0001</v>
      </c>
      <c r="Y99" s="33" t="str">
        <f>_xll.qlFixedRateBond(B99,W99,N99,O99,P99,X99,Q99,R99,S99,T99,U99,V99,Permanent,Trigger,ObjectOverwrite)</f>
        <v>FR0010532762#0001</v>
      </c>
      <c r="Z99" s="28"/>
    </row>
    <row r="100" spans="1:26" s="19" customFormat="1" x14ac:dyDescent="0.2">
      <c r="A100" s="20"/>
      <c r="B100" s="44" t="s">
        <v>124</v>
      </c>
      <c r="C100" s="31"/>
      <c r="D100" s="36">
        <v>39101</v>
      </c>
      <c r="E100" s="36">
        <v>43033</v>
      </c>
      <c r="F100" s="36" t="s">
        <v>237</v>
      </c>
      <c r="G100" s="36" t="s">
        <v>18</v>
      </c>
      <c r="H100" s="36" t="s">
        <v>16</v>
      </c>
      <c r="I100" s="36" t="s">
        <v>16</v>
      </c>
      <c r="J100" s="37" t="s">
        <v>35</v>
      </c>
      <c r="K100" s="37" t="b">
        <v>0</v>
      </c>
      <c r="L100" s="36">
        <v>39380</v>
      </c>
      <c r="M100" s="36" t="e">
        <f>NA()</f>
        <v>#N/A</v>
      </c>
      <c r="N100" s="34" t="s">
        <v>8</v>
      </c>
      <c r="O100" s="34">
        <v>3</v>
      </c>
      <c r="P100" s="35">
        <v>100</v>
      </c>
      <c r="Q100" s="38">
        <v>4.1250000000000002E-2</v>
      </c>
      <c r="R100" s="38" t="s">
        <v>17</v>
      </c>
      <c r="S100" s="34" t="s">
        <v>15</v>
      </c>
      <c r="T100" s="39">
        <v>100</v>
      </c>
      <c r="U100" s="40">
        <v>39101</v>
      </c>
      <c r="V100" s="36" t="s">
        <v>18</v>
      </c>
      <c r="W100" s="30" t="s">
        <v>223</v>
      </c>
      <c r="X100" s="32" t="str">
        <f>_xll.qlSchedule(B100&amp;"_Sch",D100,E100,F100,G100,H100,I100,J100,K100,L100,M100,Permanent,Trigger,ObjectOverwrite)</f>
        <v>FR0010422618_Sch#0001</v>
      </c>
      <c r="Y100" s="33" t="str">
        <f>_xll.qlFixedRateBond(B100,W100,N100,O100,P100,X100,Q100,R100,S100,T100,U100,V100,Permanent,Trigger,ObjectOverwrite)</f>
        <v>FR0010422618#0001</v>
      </c>
      <c r="Z100" s="28"/>
    </row>
    <row r="101" spans="1:26" s="19" customFormat="1" x14ac:dyDescent="0.2">
      <c r="A101" s="20"/>
      <c r="B101" s="44" t="s">
        <v>125</v>
      </c>
      <c r="C101" s="31"/>
      <c r="D101" s="36">
        <v>39517</v>
      </c>
      <c r="E101" s="36">
        <v>43033</v>
      </c>
      <c r="F101" s="36" t="s">
        <v>237</v>
      </c>
      <c r="G101" s="36" t="s">
        <v>18</v>
      </c>
      <c r="H101" s="36" t="s">
        <v>16</v>
      </c>
      <c r="I101" s="36" t="s">
        <v>16</v>
      </c>
      <c r="J101" s="37" t="s">
        <v>35</v>
      </c>
      <c r="K101" s="37" t="b">
        <v>0</v>
      </c>
      <c r="L101" s="36">
        <v>39746</v>
      </c>
      <c r="M101" s="36" t="e">
        <f>NA()</f>
        <v>#N/A</v>
      </c>
      <c r="N101" s="34" t="s">
        <v>8</v>
      </c>
      <c r="O101" s="34">
        <v>3</v>
      </c>
      <c r="P101" s="35">
        <v>100</v>
      </c>
      <c r="Q101" s="38">
        <v>4.4999999999999998E-2</v>
      </c>
      <c r="R101" s="38" t="s">
        <v>17</v>
      </c>
      <c r="S101" s="34" t="s">
        <v>15</v>
      </c>
      <c r="T101" s="39">
        <v>100</v>
      </c>
      <c r="U101" s="40">
        <v>39517</v>
      </c>
      <c r="V101" s="36" t="s">
        <v>18</v>
      </c>
      <c r="W101" s="30" t="s">
        <v>224</v>
      </c>
      <c r="X101" s="32" t="str">
        <f>_xll.qlSchedule(B101&amp;"_Sch",D101,E101,F101,G101,H101,I101,J101,K101,L101,M101,Permanent,Trigger,ObjectOverwrite)</f>
        <v>FR0010591578_Sch#0001</v>
      </c>
      <c r="Y101" s="33" t="str">
        <f>_xll.qlFixedRateBond(B101,W101,N101,O101,P101,X101,Q101,R101,S101,T101,U101,V101,Permanent,Trigger,ObjectOverwrite)</f>
        <v>FR0010591578#0001</v>
      </c>
      <c r="Z101" s="28"/>
    </row>
    <row r="102" spans="1:26" s="19" customFormat="1" x14ac:dyDescent="0.2">
      <c r="A102" s="20"/>
      <c r="B102" s="44" t="s">
        <v>126</v>
      </c>
      <c r="C102" s="31"/>
      <c r="D102" s="36">
        <v>39399</v>
      </c>
      <c r="E102" s="36">
        <v>43052</v>
      </c>
      <c r="F102" s="36" t="s">
        <v>237</v>
      </c>
      <c r="G102" s="36" t="s">
        <v>18</v>
      </c>
      <c r="H102" s="36" t="s">
        <v>16</v>
      </c>
      <c r="I102" s="36" t="s">
        <v>16</v>
      </c>
      <c r="J102" s="37" t="s">
        <v>35</v>
      </c>
      <c r="K102" s="37" t="b">
        <v>0</v>
      </c>
      <c r="L102" s="36">
        <v>39765</v>
      </c>
      <c r="M102" s="36" t="e">
        <f>NA()</f>
        <v>#N/A</v>
      </c>
      <c r="N102" s="34" t="s">
        <v>8</v>
      </c>
      <c r="O102" s="34">
        <v>3</v>
      </c>
      <c r="P102" s="35">
        <v>100</v>
      </c>
      <c r="Q102" s="38">
        <v>4.4999999999999998E-2</v>
      </c>
      <c r="R102" s="38" t="s">
        <v>17</v>
      </c>
      <c r="S102" s="34" t="s">
        <v>15</v>
      </c>
      <c r="T102" s="39">
        <v>100</v>
      </c>
      <c r="U102" s="40">
        <v>39399</v>
      </c>
      <c r="V102" s="36" t="s">
        <v>18</v>
      </c>
      <c r="W102" s="30" t="s">
        <v>225</v>
      </c>
      <c r="X102" s="32" t="str">
        <f>_xll.qlSchedule(B102&amp;"_Sch",D102,E102,F102,G102,H102,I102,J102,K102,L102,M102,Permanent,Trigger,ObjectOverwrite)</f>
        <v>FR0010539734_Sch#0001</v>
      </c>
      <c r="Y102" s="33" t="str">
        <f>_xll.qlFixedRateBond(B102,W102,N102,O102,P102,X102,Q102,R102,S102,T102,U102,V102,Permanent,Trigger,ObjectOverwrite)</f>
        <v>FR0010539734#0001</v>
      </c>
      <c r="Z102" s="28"/>
    </row>
    <row r="103" spans="1:26" s="19" customFormat="1" x14ac:dyDescent="0.2">
      <c r="A103" s="20"/>
      <c r="B103" s="44" t="s">
        <v>127</v>
      </c>
      <c r="C103" s="31"/>
      <c r="D103" s="36">
        <v>38832</v>
      </c>
      <c r="E103" s="36">
        <v>43215</v>
      </c>
      <c r="F103" s="36" t="s">
        <v>237</v>
      </c>
      <c r="G103" s="36" t="s">
        <v>18</v>
      </c>
      <c r="H103" s="36" t="s">
        <v>16</v>
      </c>
      <c r="I103" s="36" t="s">
        <v>16</v>
      </c>
      <c r="J103" s="37" t="s">
        <v>35</v>
      </c>
      <c r="K103" s="37" t="b">
        <v>0</v>
      </c>
      <c r="L103" s="36">
        <v>39197</v>
      </c>
      <c r="M103" s="36" t="e">
        <f>NA()</f>
        <v>#N/A</v>
      </c>
      <c r="N103" s="34" t="s">
        <v>8</v>
      </c>
      <c r="O103" s="34">
        <v>3</v>
      </c>
      <c r="P103" s="35">
        <v>100</v>
      </c>
      <c r="Q103" s="38">
        <v>0.04</v>
      </c>
      <c r="R103" s="38" t="s">
        <v>17</v>
      </c>
      <c r="S103" s="34" t="s">
        <v>15</v>
      </c>
      <c r="T103" s="39">
        <v>100</v>
      </c>
      <c r="U103" s="40">
        <v>38898</v>
      </c>
      <c r="V103" s="36" t="s">
        <v>18</v>
      </c>
      <c r="W103" s="30" t="s">
        <v>226</v>
      </c>
      <c r="X103" s="32" t="str">
        <f>_xll.qlSchedule(B103&amp;"_Sch",D103,E103,F103,G103,H103,I103,J103,K103,L103,M103,Permanent,Trigger,ObjectOverwrite)</f>
        <v>FR0010345181_Sch#0001</v>
      </c>
      <c r="Y103" s="33" t="str">
        <f>_xll.qlFixedRateBond(B103,W103,N103,O103,P103,X103,Q103,R103,S103,T103,U103,V103,Permanent,Trigger,ObjectOverwrite)</f>
        <v>FR0010345181#0001</v>
      </c>
      <c r="Z103" s="28"/>
    </row>
    <row r="104" spans="1:26" s="19" customFormat="1" x14ac:dyDescent="0.2">
      <c r="A104" s="20"/>
      <c r="B104" s="44" t="s">
        <v>128</v>
      </c>
      <c r="C104" s="31"/>
      <c r="D104" s="36">
        <v>37757</v>
      </c>
      <c r="E104" s="36">
        <v>43236</v>
      </c>
      <c r="F104" s="36" t="s">
        <v>237</v>
      </c>
      <c r="G104" s="36" t="s">
        <v>18</v>
      </c>
      <c r="H104" s="36" t="s">
        <v>16</v>
      </c>
      <c r="I104" s="36" t="s">
        <v>16</v>
      </c>
      <c r="J104" s="37" t="s">
        <v>35</v>
      </c>
      <c r="K104" s="37" t="b">
        <v>0</v>
      </c>
      <c r="L104" s="36">
        <v>38123</v>
      </c>
      <c r="M104" s="36" t="e">
        <f>NA()</f>
        <v>#N/A</v>
      </c>
      <c r="N104" s="34" t="s">
        <v>8</v>
      </c>
      <c r="O104" s="34">
        <v>3</v>
      </c>
      <c r="P104" s="35">
        <v>100</v>
      </c>
      <c r="Q104" s="38">
        <v>4.4999999999999998E-2</v>
      </c>
      <c r="R104" s="38" t="s">
        <v>17</v>
      </c>
      <c r="S104" s="34" t="s">
        <v>15</v>
      </c>
      <c r="T104" s="39">
        <v>100</v>
      </c>
      <c r="U104" s="40">
        <v>37757</v>
      </c>
      <c r="V104" s="36" t="s">
        <v>18</v>
      </c>
      <c r="W104" s="30" t="s">
        <v>227</v>
      </c>
      <c r="X104" s="32" t="str">
        <f>_xll.qlSchedule(B104&amp;"_Sch",D104,E104,F104,G104,H104,I104,J104,K104,L104,M104,Permanent,Trigger,ObjectOverwrite)</f>
        <v>FR0000474652_Sch#0001</v>
      </c>
      <c r="Y104" s="33" t="str">
        <f>_xll.qlFixedRateBond(B104,W104,N104,O104,P104,X104,Q104,R104,S104,T104,U104,V104,Permanent,Trigger,ObjectOverwrite)</f>
        <v>FR0000474652#0001</v>
      </c>
      <c r="Z104" s="28"/>
    </row>
    <row r="105" spans="1:26" s="19" customFormat="1" x14ac:dyDescent="0.2">
      <c r="A105" s="20"/>
      <c r="B105" s="44" t="s">
        <v>129</v>
      </c>
      <c r="C105" s="31"/>
      <c r="D105" s="36">
        <v>37959</v>
      </c>
      <c r="E105" s="36">
        <v>43438</v>
      </c>
      <c r="F105" s="36" t="s">
        <v>237</v>
      </c>
      <c r="G105" s="36" t="s">
        <v>18</v>
      </c>
      <c r="H105" s="36" t="s">
        <v>16</v>
      </c>
      <c r="I105" s="36" t="s">
        <v>16</v>
      </c>
      <c r="J105" s="37" t="s">
        <v>35</v>
      </c>
      <c r="K105" s="37" t="b">
        <v>0</v>
      </c>
      <c r="L105" s="36">
        <v>38325</v>
      </c>
      <c r="M105" s="36" t="e">
        <f>NA()</f>
        <v>#N/A</v>
      </c>
      <c r="N105" s="34" t="s">
        <v>8</v>
      </c>
      <c r="O105" s="34">
        <v>3</v>
      </c>
      <c r="P105" s="35">
        <v>100</v>
      </c>
      <c r="Q105" s="38">
        <v>4.7500000000000001E-2</v>
      </c>
      <c r="R105" s="38" t="s">
        <v>17</v>
      </c>
      <c r="S105" s="34" t="s">
        <v>15</v>
      </c>
      <c r="T105" s="39">
        <v>100</v>
      </c>
      <c r="U105" s="40">
        <v>37959</v>
      </c>
      <c r="V105" s="36" t="s">
        <v>18</v>
      </c>
      <c r="W105" s="30" t="s">
        <v>228</v>
      </c>
      <c r="X105" s="32" t="str">
        <f>_xll.qlSchedule(B105&amp;"_Sch",D105,E105,F105,G105,H105,I105,J105,K105,L105,M105,Permanent,Trigger,ObjectOverwrite)</f>
        <v>ES0370148019_Sch#0001</v>
      </c>
      <c r="Y105" s="33" t="str">
        <f>_xll.qlFixedRateBond(B105,W105,N105,O105,P105,X105,Q105,R105,S105,T105,U105,V105,Permanent,Trigger,ObjectOverwrite)</f>
        <v>ES0370148019#0001</v>
      </c>
      <c r="Z105" s="28"/>
    </row>
    <row r="106" spans="1:26" s="19" customFormat="1" x14ac:dyDescent="0.2">
      <c r="A106" s="20"/>
      <c r="B106" s="44" t="s">
        <v>130</v>
      </c>
      <c r="C106" s="31"/>
      <c r="D106" s="36">
        <v>39120</v>
      </c>
      <c r="E106" s="36">
        <v>43503</v>
      </c>
      <c r="F106" s="36" t="s">
        <v>237</v>
      </c>
      <c r="G106" s="36" t="s">
        <v>18</v>
      </c>
      <c r="H106" s="36" t="s">
        <v>16</v>
      </c>
      <c r="I106" s="36" t="s">
        <v>16</v>
      </c>
      <c r="J106" s="37" t="s">
        <v>35</v>
      </c>
      <c r="K106" s="37" t="b">
        <v>0</v>
      </c>
      <c r="L106" s="36">
        <v>39485</v>
      </c>
      <c r="M106" s="36" t="e">
        <f>NA()</f>
        <v>#N/A</v>
      </c>
      <c r="N106" s="34" t="s">
        <v>8</v>
      </c>
      <c r="O106" s="34">
        <v>3</v>
      </c>
      <c r="P106" s="35">
        <v>100</v>
      </c>
      <c r="Q106" s="38">
        <v>4.2500000000000003E-2</v>
      </c>
      <c r="R106" s="38" t="s">
        <v>17</v>
      </c>
      <c r="S106" s="34" t="s">
        <v>15</v>
      </c>
      <c r="T106" s="39">
        <v>100</v>
      </c>
      <c r="U106" s="40">
        <v>39120</v>
      </c>
      <c r="V106" s="36" t="s">
        <v>18</v>
      </c>
      <c r="W106" s="30" t="s">
        <v>229</v>
      </c>
      <c r="X106" s="32" t="str">
        <f>_xll.qlSchedule(B106&amp;"_Sch",D106,E106,F106,G106,H106,I106,J106,K106,L106,M106,Permanent,Trigger,ObjectOverwrite)</f>
        <v>FR0010428185_Sch#0001</v>
      </c>
      <c r="Y106" s="33" t="str">
        <f>_xll.qlFixedRateBond(B106,W106,N106,O106,P106,X106,Q106,R106,S106,T106,U106,V106,Permanent,Trigger,ObjectOverwrite)</f>
        <v>FR0010428185#0001</v>
      </c>
      <c r="Z106" s="28"/>
    </row>
    <row r="107" spans="1:26" s="19" customFormat="1" x14ac:dyDescent="0.2">
      <c r="A107" s="20"/>
      <c r="B107" s="44" t="s">
        <v>131</v>
      </c>
      <c r="C107" s="31"/>
      <c r="D107" s="36">
        <v>39899</v>
      </c>
      <c r="E107" s="36">
        <v>43551</v>
      </c>
      <c r="F107" s="36" t="s">
        <v>237</v>
      </c>
      <c r="G107" s="36" t="s">
        <v>18</v>
      </c>
      <c r="H107" s="36" t="s">
        <v>16</v>
      </c>
      <c r="I107" s="36" t="s">
        <v>16</v>
      </c>
      <c r="J107" s="37" t="s">
        <v>35</v>
      </c>
      <c r="K107" s="37" t="b">
        <v>0</v>
      </c>
      <c r="L107" s="36">
        <v>40264</v>
      </c>
      <c r="M107" s="36" t="e">
        <f>NA()</f>
        <v>#N/A</v>
      </c>
      <c r="N107" s="34" t="s">
        <v>8</v>
      </c>
      <c r="O107" s="34">
        <v>3</v>
      </c>
      <c r="P107" s="35">
        <v>100</v>
      </c>
      <c r="Q107" s="38">
        <v>0.05</v>
      </c>
      <c r="R107" s="38" t="s">
        <v>17</v>
      </c>
      <c r="S107" s="34" t="s">
        <v>15</v>
      </c>
      <c r="T107" s="39">
        <v>100</v>
      </c>
      <c r="U107" s="40">
        <v>39899</v>
      </c>
      <c r="V107" s="36" t="s">
        <v>18</v>
      </c>
      <c r="W107" s="30" t="s">
        <v>230</v>
      </c>
      <c r="X107" s="32" t="str">
        <f>_xll.qlSchedule(B107&amp;"_Sch",D107,E107,F107,G107,H107,I107,J107,K107,L107,M107,Permanent,Trigger,ObjectOverwrite)</f>
        <v>FR0010742908_Sch#0001</v>
      </c>
      <c r="Y107" s="33" t="str">
        <f>_xll.qlFixedRateBond(B107,W107,N107,O107,P107,X107,Q107,R107,S107,T107,U107,V107,Permanent,Trigger,ObjectOverwrite)</f>
        <v>FR0010742908#0001</v>
      </c>
      <c r="Z107" s="28"/>
    </row>
    <row r="108" spans="1:26" s="19" customFormat="1" x14ac:dyDescent="0.2">
      <c r="A108" s="20"/>
      <c r="B108" s="44" t="s">
        <v>132</v>
      </c>
      <c r="C108" s="31"/>
      <c r="D108" s="36">
        <v>39911</v>
      </c>
      <c r="E108" s="36">
        <v>43563</v>
      </c>
      <c r="F108" s="36" t="s">
        <v>237</v>
      </c>
      <c r="G108" s="36" t="s">
        <v>18</v>
      </c>
      <c r="H108" s="36" t="s">
        <v>16</v>
      </c>
      <c r="I108" s="36" t="s">
        <v>16</v>
      </c>
      <c r="J108" s="37" t="s">
        <v>35</v>
      </c>
      <c r="K108" s="37" t="b">
        <v>0</v>
      </c>
      <c r="L108" s="36">
        <v>40276</v>
      </c>
      <c r="M108" s="36" t="e">
        <f>NA()</f>
        <v>#N/A</v>
      </c>
      <c r="N108" s="34" t="s">
        <v>8</v>
      </c>
      <c r="O108" s="34">
        <v>3</v>
      </c>
      <c r="P108" s="35">
        <v>100</v>
      </c>
      <c r="Q108" s="38">
        <v>0.05</v>
      </c>
      <c r="R108" s="38" t="s">
        <v>17</v>
      </c>
      <c r="S108" s="34" t="s">
        <v>15</v>
      </c>
      <c r="T108" s="39">
        <v>100</v>
      </c>
      <c r="U108" s="40">
        <v>39911</v>
      </c>
      <c r="V108" s="36" t="s">
        <v>18</v>
      </c>
      <c r="W108" s="30" t="s">
        <v>231</v>
      </c>
      <c r="X108" s="32" t="str">
        <f>_xll.qlSchedule(B108&amp;"_Sch",D108,E108,F108,G108,H108,I108,J108,K108,L108,M108,Permanent,Trigger,ObjectOverwrite)</f>
        <v>FR0010744904_Sch#0001</v>
      </c>
      <c r="Y108" s="33" t="str">
        <f>_xll.qlFixedRateBond(B108,W108,N108,O108,P108,X108,Q108,R108,S108,T108,U108,V108,Permanent,Trigger,ObjectOverwrite)</f>
        <v>FR0010744904#0001</v>
      </c>
      <c r="Z108" s="28"/>
    </row>
    <row r="109" spans="1:26" s="19" customFormat="1" x14ac:dyDescent="0.2">
      <c r="A109" s="20"/>
      <c r="B109" s="44" t="s">
        <v>133</v>
      </c>
      <c r="C109" s="31"/>
      <c r="D109" s="36">
        <v>39197</v>
      </c>
      <c r="E109" s="36">
        <v>43580</v>
      </c>
      <c r="F109" s="36" t="s">
        <v>237</v>
      </c>
      <c r="G109" s="36" t="s">
        <v>18</v>
      </c>
      <c r="H109" s="36" t="s">
        <v>16</v>
      </c>
      <c r="I109" s="36" t="s">
        <v>16</v>
      </c>
      <c r="J109" s="37" t="s">
        <v>35</v>
      </c>
      <c r="K109" s="37" t="b">
        <v>0</v>
      </c>
      <c r="L109" s="36">
        <v>39563</v>
      </c>
      <c r="M109" s="36" t="e">
        <f>NA()</f>
        <v>#N/A</v>
      </c>
      <c r="N109" s="34" t="s">
        <v>8</v>
      </c>
      <c r="O109" s="34">
        <v>3</v>
      </c>
      <c r="P109" s="35">
        <v>100</v>
      </c>
      <c r="Q109" s="38">
        <v>4.3749999999999997E-2</v>
      </c>
      <c r="R109" s="38" t="s">
        <v>17</v>
      </c>
      <c r="S109" s="34" t="s">
        <v>15</v>
      </c>
      <c r="T109" s="39">
        <v>100</v>
      </c>
      <c r="U109" s="40">
        <v>39197</v>
      </c>
      <c r="V109" s="36" t="s">
        <v>18</v>
      </c>
      <c r="W109" s="30" t="s">
        <v>232</v>
      </c>
      <c r="X109" s="32" t="str">
        <f>_xll.qlSchedule(B109&amp;"_Sch",D109,E109,F109,G109,H109,I109,J109,K109,L109,M109,Permanent,Trigger,ObjectOverwrite)</f>
        <v>FR0010464321_Sch#0001</v>
      </c>
      <c r="Y109" s="33" t="str">
        <f>_xll.qlFixedRateBond(B109,W109,N109,O109,P109,X109,Q109,R109,S109,T109,U109,V109,Permanent,Trigger,ObjectOverwrite)</f>
        <v>FR0010464321#0001</v>
      </c>
      <c r="Z109" s="28"/>
    </row>
    <row r="110" spans="1:26" s="19" customFormat="1" x14ac:dyDescent="0.2">
      <c r="A110" s="20"/>
      <c r="B110" s="44" t="s">
        <v>134</v>
      </c>
      <c r="C110" s="31"/>
      <c r="D110" s="36">
        <v>40093</v>
      </c>
      <c r="E110" s="36">
        <v>43745</v>
      </c>
      <c r="F110" s="36" t="s">
        <v>237</v>
      </c>
      <c r="G110" s="36" t="s">
        <v>18</v>
      </c>
      <c r="H110" s="36" t="s">
        <v>16</v>
      </c>
      <c r="I110" s="36" t="s">
        <v>16</v>
      </c>
      <c r="J110" s="37" t="s">
        <v>35</v>
      </c>
      <c r="K110" s="37" t="b">
        <v>0</v>
      </c>
      <c r="L110" s="36">
        <v>40458</v>
      </c>
      <c r="M110" s="36" t="e">
        <f>NA()</f>
        <v>#N/A</v>
      </c>
      <c r="N110" s="34" t="s">
        <v>8</v>
      </c>
      <c r="O110" s="34">
        <v>3</v>
      </c>
      <c r="P110" s="35">
        <v>100</v>
      </c>
      <c r="Q110" s="38">
        <v>0.04</v>
      </c>
      <c r="R110" s="38" t="s">
        <v>17</v>
      </c>
      <c r="S110" s="34" t="s">
        <v>15</v>
      </c>
      <c r="T110" s="39">
        <v>100</v>
      </c>
      <c r="U110" s="40">
        <v>40093</v>
      </c>
      <c r="V110" s="36" t="s">
        <v>18</v>
      </c>
      <c r="W110" s="30" t="s">
        <v>233</v>
      </c>
      <c r="X110" s="32" t="str">
        <f>_xll.qlSchedule(B110&amp;"_Sch",D110,E110,F110,G110,H110,I110,J110,K110,L110,M110,Permanent,Trigger,ObjectOverwrite)</f>
        <v>XS0456178580_Sch#0001</v>
      </c>
      <c r="Y110" s="33" t="str">
        <f>_xll.qlFixedRateBond(B110,W110,N110,O110,P110,X110,Q110,R110,S110,T110,U110,V110,Permanent,Trigger,ObjectOverwrite)</f>
        <v>XS0456178580#0001</v>
      </c>
      <c r="Z110" s="28"/>
    </row>
    <row r="111" spans="1:26" s="19" customFormat="1" x14ac:dyDescent="0.2">
      <c r="A111" s="20"/>
      <c r="B111" s="44" t="s">
        <v>135</v>
      </c>
      <c r="C111" s="31"/>
      <c r="D111" s="36">
        <v>39958</v>
      </c>
      <c r="E111" s="36">
        <v>44341</v>
      </c>
      <c r="F111" s="36" t="s">
        <v>237</v>
      </c>
      <c r="G111" s="36" t="s">
        <v>18</v>
      </c>
      <c r="H111" s="36" t="s">
        <v>16</v>
      </c>
      <c r="I111" s="36" t="s">
        <v>16</v>
      </c>
      <c r="J111" s="37" t="s">
        <v>35</v>
      </c>
      <c r="K111" s="37" t="b">
        <v>0</v>
      </c>
      <c r="L111" s="36">
        <v>40323</v>
      </c>
      <c r="M111" s="36" t="e">
        <f>NA()</f>
        <v>#N/A</v>
      </c>
      <c r="N111" s="34" t="s">
        <v>8</v>
      </c>
      <c r="O111" s="34">
        <v>3</v>
      </c>
      <c r="P111" s="35">
        <v>100</v>
      </c>
      <c r="Q111" s="38">
        <v>4.8750000000000002E-2</v>
      </c>
      <c r="R111" s="38" t="s">
        <v>17</v>
      </c>
      <c r="S111" s="34" t="s">
        <v>15</v>
      </c>
      <c r="T111" s="39">
        <v>100</v>
      </c>
      <c r="U111" s="40">
        <v>39958</v>
      </c>
      <c r="V111" s="36" t="s">
        <v>18</v>
      </c>
      <c r="W111" s="30" t="s">
        <v>234</v>
      </c>
      <c r="X111" s="32" t="str">
        <f>_xll.qlSchedule(B111&amp;"_Sch",D111,E111,F111,G111,H111,I111,J111,K111,L111,M111,Permanent,Trigger,ObjectOverwrite)</f>
        <v>FR0010758599_Sch#0001</v>
      </c>
      <c r="Y111" s="33" t="str">
        <f>_xll.qlFixedRateBond(B111,W111,N111,O111,P111,X111,Q111,R111,S111,T111,U111,V111,Permanent,Trigger,ObjectOverwrite)</f>
        <v>FR0010758599#0001</v>
      </c>
      <c r="Z111" s="28"/>
    </row>
    <row r="112" spans="1:26" s="19" customFormat="1" x14ac:dyDescent="0.2">
      <c r="A112" s="20"/>
      <c r="B112" s="44" t="s">
        <v>136</v>
      </c>
      <c r="C112" s="31"/>
      <c r="D112" s="36">
        <v>37168</v>
      </c>
      <c r="E112" s="36">
        <v>44473</v>
      </c>
      <c r="F112" s="36" t="s">
        <v>237</v>
      </c>
      <c r="G112" s="36" t="s">
        <v>18</v>
      </c>
      <c r="H112" s="36" t="s">
        <v>16</v>
      </c>
      <c r="I112" s="36" t="s">
        <v>16</v>
      </c>
      <c r="J112" s="37" t="s">
        <v>35</v>
      </c>
      <c r="K112" s="37" t="b">
        <v>0</v>
      </c>
      <c r="L112" s="36">
        <v>37533</v>
      </c>
      <c r="M112" s="36" t="e">
        <f>NA()</f>
        <v>#N/A</v>
      </c>
      <c r="N112" s="34" t="s">
        <v>8</v>
      </c>
      <c r="O112" s="34">
        <v>3</v>
      </c>
      <c r="P112" s="35">
        <v>100</v>
      </c>
      <c r="Q112" s="38">
        <v>5.7500000000000002E-2</v>
      </c>
      <c r="R112" s="38" t="s">
        <v>17</v>
      </c>
      <c r="S112" s="34" t="s">
        <v>15</v>
      </c>
      <c r="T112" s="39">
        <v>100</v>
      </c>
      <c r="U112" s="40">
        <v>37168</v>
      </c>
      <c r="V112" s="36" t="s">
        <v>18</v>
      </c>
      <c r="W112" s="30" t="s">
        <v>235</v>
      </c>
      <c r="X112" s="32" t="str">
        <f>_xll.qlSchedule(B112&amp;"_Sch",D112,E112,F112,G112,H112,I112,J112,K112,L112,M112,Permanent,Trigger,ObjectOverwrite)</f>
        <v>FR0000487225_Sch#0001</v>
      </c>
      <c r="Y112" s="33" t="str">
        <f>_xll.qlFixedRateBond(B112,W112,N112,O112,P112,X112,Q112,R112,S112,T112,U112,V112,Permanent,Trigger,ObjectOverwrite)</f>
        <v>FR0000487225#0001</v>
      </c>
      <c r="Z112" s="28"/>
    </row>
    <row r="113" spans="1:26" s="19" customFormat="1" x14ac:dyDescent="0.2">
      <c r="A113" s="20"/>
      <c r="B113" s="44" t="s">
        <v>137</v>
      </c>
      <c r="C113" s="31"/>
      <c r="D113" s="36">
        <v>40122</v>
      </c>
      <c r="E113" s="36">
        <v>44592</v>
      </c>
      <c r="F113" s="36" t="s">
        <v>237</v>
      </c>
      <c r="G113" s="36" t="s">
        <v>18</v>
      </c>
      <c r="H113" s="36" t="s">
        <v>16</v>
      </c>
      <c r="I113" s="36" t="s">
        <v>16</v>
      </c>
      <c r="J113" s="37" t="s">
        <v>35</v>
      </c>
      <c r="K113" s="37" t="b">
        <v>0</v>
      </c>
      <c r="L113" s="36">
        <v>40574</v>
      </c>
      <c r="M113" s="36" t="e">
        <f>NA()</f>
        <v>#N/A</v>
      </c>
      <c r="N113" s="34" t="s">
        <v>8</v>
      </c>
      <c r="O113" s="34">
        <v>3</v>
      </c>
      <c r="P113" s="35">
        <v>100</v>
      </c>
      <c r="Q113" s="38">
        <v>4.3749999999999997E-2</v>
      </c>
      <c r="R113" s="38" t="s">
        <v>17</v>
      </c>
      <c r="S113" s="34" t="s">
        <v>15</v>
      </c>
      <c r="T113" s="39">
        <v>100</v>
      </c>
      <c r="U113" s="40">
        <v>40122</v>
      </c>
      <c r="V113" s="36" t="s">
        <v>18</v>
      </c>
      <c r="W113" s="30" t="s">
        <v>236</v>
      </c>
      <c r="X113" s="32" t="str">
        <f>_xll.qlSchedule(B113&amp;"_Sch",D113,E113,F113,G113,H113,I113,J113,K113,L113,M113,Permanent,Trigger,ObjectOverwrite)</f>
        <v>IT0004547409_Sch#0001</v>
      </c>
      <c r="Y113" s="33" t="str">
        <f>_xll.qlFixedRateBond(B113,W113,N113,O113,P113,X113,Q113,R113,S113,T113,U113,V113,Permanent,Trigger,ObjectOverwrite)</f>
        <v>IT0004547409#0001</v>
      </c>
      <c r="Z113" s="28"/>
    </row>
    <row r="114" spans="1:26" s="19" customFormat="1" ht="12" thickBot="1" x14ac:dyDescent="0.25">
      <c r="A114" s="46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8"/>
    </row>
  </sheetData>
  <phoneticPr fontId="2" type="noConversion"/>
  <dataValidations count="6">
    <dataValidation type="list" allowBlank="1" showInputMessage="1" showErrorMessage="1" sqref="N52:N61 N8 N10:N17">
      <formula1>"EUR,USD,GBP,JPY,CHF"</formula1>
    </dataValidation>
    <dataValidation type="list" allowBlank="1" showInputMessage="1" showErrorMessage="1" sqref="G8:G113 V8:V113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H8:I113 S8:S113">
      <formula1>"Following,Modified Following,Preceding,Modified Preceding,Unadjusted"</formula1>
    </dataValidation>
    <dataValidation type="list" allowBlank="1" showInputMessage="1" showErrorMessage="1" sqref="R86:R87 R52:R63 R8 R10:R19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N62:N113 N9 N18:N51">
      <formula1>"ITL,DEM,FRF,BEF,LUF,NLG,ATS,ESP,PTE,IEP,GRD,FIM"</formula1>
    </dataValidation>
    <dataValidation type="list" allowBlank="1" showInputMessage="1" showErrorMessage="1" sqref="J8:J113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General Settings</vt:lpstr>
      <vt:lpstr>FixedRateBonds</vt:lpstr>
      <vt:lpstr>BondType</vt:lpstr>
      <vt:lpstr>FileName</vt:lpstr>
      <vt:lpstr>FixedRateBonds!FileOverwrite</vt:lpstr>
      <vt:lpstr>FileOverwrite</vt:lpstr>
      <vt:lpstr>FixedRateBonds!ObjectOverwrite</vt:lpstr>
      <vt:lpstr>ObjectOverwrite</vt:lpstr>
      <vt:lpstr>FixedRateBonds!Permanent</vt:lpstr>
      <vt:lpstr>Permanent</vt:lpstr>
      <vt:lpstr>FixedRateBonds!SerializationPath</vt:lpstr>
      <vt:lpstr>SerializationPath</vt:lpstr>
      <vt:lpstr>FixedRateBonds!Serialize</vt:lpstr>
      <vt:lpstr>Serialize</vt:lpstr>
      <vt:lpstr>FixedRateBonds!Trigger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dcterms:created xsi:type="dcterms:W3CDTF">2007-09-05T07:33:28Z</dcterms:created>
  <dcterms:modified xsi:type="dcterms:W3CDTF">2013-11-06T23:47:30Z</dcterms:modified>
</cp:coreProperties>
</file>