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80" yWindow="-15" windowWidth="12120" windowHeight="9120"/>
  </bookViews>
  <sheets>
    <sheet name="BlackFormula" sheetId="1" r:id="rId1"/>
    <sheet name="BachelierFormula" sheetId="2" r:id="rId2"/>
  </sheets>
  <calcPr calcId="145621"/>
</workbook>
</file>

<file path=xl/calcChain.xml><?xml version="1.0" encoding="utf-8"?>
<calcChain xmlns="http://schemas.openxmlformats.org/spreadsheetml/2006/main">
  <c r="B23" i="1" l="1"/>
  <c r="B1" i="1"/>
  <c r="B24" i="1"/>
  <c r="B2" i="1"/>
  <c r="B1" i="2"/>
  <c r="B2" i="2" s="1"/>
  <c r="B16" i="1" l="1"/>
  <c r="B11" i="1"/>
  <c r="B12" i="1" s="1"/>
</calcChain>
</file>

<file path=xl/comments1.xml><?xml version="1.0" encoding="utf-8"?>
<comments xmlns="http://schemas.openxmlformats.org/spreadsheetml/2006/main">
  <authors>
    <author>Ferdinando Ametrano</author>
  </authors>
  <commentList>
    <comment ref="B3" authorId="0">
      <text>
        <r>
          <rPr>
            <sz val="8"/>
            <color indexed="81"/>
            <rFont val="Tahoma"/>
          </rPr>
          <t>option type (i.e. Call or Put)</t>
        </r>
      </text>
    </comment>
    <comment ref="B4" authorId="0">
      <text>
        <r>
          <rPr>
            <sz val="8"/>
            <color indexed="81"/>
            <rFont val="Tahoma"/>
          </rPr>
          <t>option strike</t>
        </r>
      </text>
    </comment>
    <comment ref="B5" authorId="0">
      <text>
        <r>
          <rPr>
            <sz val="8"/>
            <color indexed="81"/>
            <rFont val="Tahoma"/>
          </rPr>
          <t>underlying asset at-the-money forward value</t>
        </r>
      </text>
    </comment>
    <comment ref="B6" authorId="0">
      <text>
        <r>
          <rPr>
            <sz val="8"/>
            <color indexed="81"/>
            <rFont val="Tahoma"/>
          </rPr>
          <t>standard deviation, i.e. annualized percentage volatility times the square root of time to option expiry</t>
        </r>
      </text>
    </comment>
    <comment ref="B7" authorId="0">
      <text>
        <r>
          <rPr>
            <sz val="8"/>
            <color indexed="81"/>
            <rFont val="Tahoma"/>
          </rPr>
          <t>Deflator (usually the discount factor, or the annuity, etc.), default = 1.0</t>
        </r>
      </text>
    </comment>
    <comment ref="B8" authorId="0">
      <text>
        <r>
          <rPr>
            <sz val="8"/>
            <color indexed="81"/>
            <rFont val="Tahoma"/>
          </rPr>
          <t>displacement in a displaced diffusion model, default = 0.0</t>
        </r>
      </text>
    </comment>
    <comment ref="B9" authorId="0">
      <text>
        <r>
          <rPr>
            <sz val="8"/>
            <color indexed="81"/>
            <rFont val="Tahoma"/>
          </rPr>
          <t>Dependancy tracking trigger</t>
        </r>
      </text>
    </comment>
    <comment ref="B13" authorId="0">
      <text>
        <r>
          <rPr>
            <sz val="8"/>
            <color indexed="81"/>
            <rFont val="Tahoma"/>
          </rPr>
          <t>option type (i.e. Call or Put)</t>
        </r>
      </text>
    </comment>
    <comment ref="B14" authorId="0">
      <text>
        <r>
          <rPr>
            <sz val="8"/>
            <color indexed="81"/>
            <rFont val="Tahoma"/>
          </rPr>
          <t>option strike</t>
        </r>
      </text>
    </comment>
    <comment ref="B15" authorId="0">
      <text>
        <r>
          <rPr>
            <sz val="8"/>
            <color indexed="81"/>
            <rFont val="Tahoma"/>
          </rPr>
          <t>underlying asset at-the-money forward value</t>
        </r>
      </text>
    </comment>
    <comment ref="B16" authorId="0">
      <text>
        <r>
          <rPr>
            <sz val="8"/>
            <color indexed="81"/>
            <rFont val="Tahoma"/>
          </rPr>
          <t>option price</t>
        </r>
      </text>
    </comment>
    <comment ref="B17" authorId="0">
      <text>
        <r>
          <rPr>
            <sz val="8"/>
            <color indexed="81"/>
            <rFont val="Tahoma"/>
          </rPr>
          <t>Deflator (usually the discount factor, or the annuity, etc.), default = 1.0</t>
        </r>
      </text>
    </comment>
    <comment ref="B18" authorId="0">
      <text>
        <r>
          <rPr>
            <sz val="8"/>
            <color indexed="81"/>
            <rFont val="Tahoma"/>
          </rPr>
          <t>standard deviation guess</t>
        </r>
      </text>
    </comment>
    <comment ref="B19" authorId="0">
      <text>
        <r>
          <rPr>
            <sz val="8"/>
            <color indexed="81"/>
            <rFont val="Tahoma"/>
          </rPr>
          <t>standard deviation accuracy</t>
        </r>
      </text>
    </comment>
    <comment ref="B20" authorId="0">
      <text>
        <r>
          <rPr>
            <sz val="8"/>
            <color indexed="81"/>
            <rFont val="Tahoma"/>
          </rPr>
          <t>displacement in a displaced diffusion model, default = 0.0</t>
        </r>
      </text>
    </comment>
    <comment ref="B21" authorId="0">
      <text>
        <r>
          <rPr>
            <sz val="8"/>
            <color indexed="81"/>
            <rFont val="Tahoma"/>
          </rPr>
          <t>Dependancy tracking trigger</t>
        </r>
      </text>
    </comment>
    <comment ref="B25" authorId="0">
      <text>
        <r>
          <rPr>
            <sz val="8"/>
            <color indexed="81"/>
            <rFont val="Tahoma"/>
          </rPr>
          <t>option strike</t>
        </r>
      </text>
    </comment>
    <comment ref="B26" authorId="0">
      <text>
        <r>
          <rPr>
            <sz val="8"/>
            <color indexed="81"/>
            <rFont val="Tahoma"/>
          </rPr>
          <t>underlying asset at-the-money forward value</t>
        </r>
      </text>
    </comment>
    <comment ref="B27" authorId="0">
      <text>
        <r>
          <rPr>
            <sz val="8"/>
            <color indexed="81"/>
            <rFont val="Tahoma"/>
          </rPr>
          <t>standard deviation, i.e. annualized percentage volatility times the square root of time to option expiry</t>
        </r>
      </text>
    </comment>
    <comment ref="B28" authorId="0">
      <text>
        <r>
          <rPr>
            <sz val="8"/>
            <color indexed="81"/>
            <rFont val="Tahoma"/>
          </rPr>
          <t>Deflator (usually the discount factor, or the annuity, etc.), default = 1.0</t>
        </r>
      </text>
    </comment>
    <comment ref="B29" authorId="0">
      <text>
        <r>
          <rPr>
            <sz val="8"/>
            <color indexed="81"/>
            <rFont val="Tahoma"/>
          </rPr>
          <t>displacement in a displaced diffusion model, default = 0.0</t>
        </r>
      </text>
    </comment>
    <comment ref="B30" authorId="0">
      <text>
        <r>
          <rPr>
            <sz val="8"/>
            <color indexed="81"/>
            <rFont val="Tahoma"/>
          </rPr>
          <t>Dependancy tracking trigger</t>
        </r>
      </text>
    </comment>
  </commentList>
</comments>
</file>

<file path=xl/comments2.xml><?xml version="1.0" encoding="utf-8"?>
<comments xmlns="http://schemas.openxmlformats.org/spreadsheetml/2006/main">
  <authors>
    <author>Ferdinando Ametrano</author>
  </authors>
  <commentList>
    <comment ref="B3" authorId="0">
      <text>
        <r>
          <rPr>
            <sz val="8"/>
            <color indexed="81"/>
            <rFont val="Tahoma"/>
          </rPr>
          <t>option type (i.e. Call or Put)</t>
        </r>
      </text>
    </comment>
    <comment ref="B4" authorId="0">
      <text>
        <r>
          <rPr>
            <sz val="8"/>
            <color indexed="81"/>
            <rFont val="Tahoma"/>
          </rPr>
          <t>option strike</t>
        </r>
      </text>
    </comment>
    <comment ref="B5" authorId="0">
      <text>
        <r>
          <rPr>
            <sz val="8"/>
            <color indexed="81"/>
            <rFont val="Tahoma"/>
          </rPr>
          <t>underlying asset at-the-money forward value</t>
        </r>
      </text>
    </comment>
    <comment ref="B6" authorId="0">
      <text>
        <r>
          <rPr>
            <sz val="8"/>
            <color indexed="81"/>
            <rFont val="Tahoma"/>
          </rPr>
          <t>standard deviation, i.e. annualized ABSOLUTE volatility times the square root of time to option expiry</t>
        </r>
      </text>
    </comment>
    <comment ref="B7" authorId="0">
      <text>
        <r>
          <rPr>
            <sz val="8"/>
            <color indexed="81"/>
            <rFont val="Tahoma"/>
          </rPr>
          <t>Deflator (usually the discount factor, or the annuity, etc.), default = 1.0</t>
        </r>
      </text>
    </comment>
    <comment ref="B8" authorId="0">
      <text>
        <r>
          <rPr>
            <sz val="8"/>
            <color indexed="81"/>
            <rFont val="Tahoma"/>
          </rPr>
          <t>Dependancy tracking trigger</t>
        </r>
      </text>
    </comment>
  </commentList>
</comments>
</file>

<file path=xl/sharedStrings.xml><?xml version="1.0" encoding="utf-8"?>
<sst xmlns="http://schemas.openxmlformats.org/spreadsheetml/2006/main" count="39" uniqueCount="16">
  <si>
    <t>Call</t>
  </si>
  <si>
    <t>OptionType</t>
  </si>
  <si>
    <t>Strike</t>
  </si>
  <si>
    <t>AtmForwardValue</t>
  </si>
  <si>
    <t>StdDev</t>
  </si>
  <si>
    <t>Deflator</t>
  </si>
  <si>
    <t>Displacement</t>
  </si>
  <si>
    <t>Trigger</t>
  </si>
  <si>
    <t>BlackFormula</t>
  </si>
  <si>
    <t>Error</t>
  </si>
  <si>
    <t>OptionPrice</t>
  </si>
  <si>
    <t>Guess</t>
  </si>
  <si>
    <t>Accuracy</t>
  </si>
  <si>
    <t>BlackFormulaImpliedStdDev</t>
  </si>
  <si>
    <t>BlackFormulaStdDevDerivative</t>
  </si>
  <si>
    <t>BachelierBlackFormula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</si>
</sst>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name val="Arial"/>
    </font>
    <font>
      <sz val="8"/>
      <color indexed="81"/>
      <name val="Tahoma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22"/>
        <bgColor indexed="26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0"/>
  <sheetViews>
    <sheetView tabSelected="1" workbookViewId="0">
      <selection activeCell="B23" sqref="B23"/>
    </sheetView>
  </sheetViews>
  <sheetFormatPr defaultRowHeight="11.25" x14ac:dyDescent="0.2"/>
  <cols>
    <col min="1" max="1" width="30.6640625" bestFit="1" customWidth="1"/>
    <col min="2" max="2" width="10.1640625" customWidth="1"/>
    <col min="3" max="3" width="4.1640625" bestFit="1" customWidth="1"/>
  </cols>
  <sheetData>
    <row r="1" spans="1:2" x14ac:dyDescent="0.2">
      <c r="A1" s="1" t="s">
        <v>8</v>
      </c>
      <c r="B1" s="8">
        <f>_xll.qlBlackFormula(B3,B4,B5,B6,B7,B8,B9)</f>
        <v>7.9655674554058038</v>
      </c>
    </row>
    <row r="2" spans="1:2" ht="12" thickBot="1" x14ac:dyDescent="0.25">
      <c r="A2" s="3" t="s">
        <v>9</v>
      </c>
      <c r="B2" s="7" t="str">
        <f>_xll.ohRangeRetrieveError(B1)</f>
        <v/>
      </c>
    </row>
    <row r="3" spans="1:2" x14ac:dyDescent="0.2">
      <c r="A3" s="1" t="s">
        <v>1</v>
      </c>
      <c r="B3" s="4" t="s">
        <v>0</v>
      </c>
    </row>
    <row r="4" spans="1:2" x14ac:dyDescent="0.2">
      <c r="A4" s="2" t="s">
        <v>2</v>
      </c>
      <c r="B4" s="9">
        <v>100</v>
      </c>
    </row>
    <row r="5" spans="1:2" x14ac:dyDescent="0.2">
      <c r="A5" s="2" t="s">
        <v>3</v>
      </c>
      <c r="B5" s="9">
        <v>100</v>
      </c>
    </row>
    <row r="6" spans="1:2" x14ac:dyDescent="0.2">
      <c r="A6" s="2" t="s">
        <v>4</v>
      </c>
      <c r="B6" s="9">
        <v>0.2</v>
      </c>
    </row>
    <row r="7" spans="1:2" x14ac:dyDescent="0.2">
      <c r="A7" s="2" t="s">
        <v>5</v>
      </c>
      <c r="B7" s="5"/>
    </row>
    <row r="8" spans="1:2" x14ac:dyDescent="0.2">
      <c r="A8" s="2" t="s">
        <v>6</v>
      </c>
      <c r="B8" s="5"/>
    </row>
    <row r="9" spans="1:2" ht="12" thickBot="1" x14ac:dyDescent="0.25">
      <c r="A9" s="3" t="s">
        <v>7</v>
      </c>
      <c r="B9" s="6"/>
    </row>
    <row r="10" spans="1:2" ht="12" thickBot="1" x14ac:dyDescent="0.25"/>
    <row r="11" spans="1:2" x14ac:dyDescent="0.2">
      <c r="A11" s="1" t="s">
        <v>13</v>
      </c>
      <c r="B11" s="8">
        <f>_xll.qlBlackFormulaImpliedStdDev(B13,B14,B15,B16,B17,B20,B18,B19)</f>
        <v>0.20000000000000021</v>
      </c>
    </row>
    <row r="12" spans="1:2" ht="12" thickBot="1" x14ac:dyDescent="0.25">
      <c r="A12" s="3" t="s">
        <v>9</v>
      </c>
      <c r="B12" s="7" t="str">
        <f>_xll.ohRangeRetrieveError(B11)</f>
        <v/>
      </c>
    </row>
    <row r="13" spans="1:2" x14ac:dyDescent="0.2">
      <c r="A13" s="1" t="s">
        <v>1</v>
      </c>
      <c r="B13" s="4" t="s">
        <v>0</v>
      </c>
    </row>
    <row r="14" spans="1:2" x14ac:dyDescent="0.2">
      <c r="A14" s="2" t="s">
        <v>2</v>
      </c>
      <c r="B14" s="9">
        <v>100</v>
      </c>
    </row>
    <row r="15" spans="1:2" x14ac:dyDescent="0.2">
      <c r="A15" s="2" t="s">
        <v>3</v>
      </c>
      <c r="B15" s="9">
        <v>100</v>
      </c>
    </row>
    <row r="16" spans="1:2" x14ac:dyDescent="0.2">
      <c r="A16" s="2" t="s">
        <v>10</v>
      </c>
      <c r="B16" s="9">
        <f>B1</f>
        <v>7.9655674554058038</v>
      </c>
    </row>
    <row r="17" spans="1:2" x14ac:dyDescent="0.2">
      <c r="A17" s="2" t="s">
        <v>5</v>
      </c>
      <c r="B17" s="5"/>
    </row>
    <row r="18" spans="1:2" x14ac:dyDescent="0.2">
      <c r="A18" s="2" t="s">
        <v>11</v>
      </c>
      <c r="B18" s="5"/>
    </row>
    <row r="19" spans="1:2" x14ac:dyDescent="0.2">
      <c r="A19" s="2" t="s">
        <v>12</v>
      </c>
      <c r="B19" s="5"/>
    </row>
    <row r="20" spans="1:2" x14ac:dyDescent="0.2">
      <c r="A20" s="2" t="s">
        <v>6</v>
      </c>
      <c r="B20" s="5"/>
    </row>
    <row r="21" spans="1:2" ht="12" thickBot="1" x14ac:dyDescent="0.25">
      <c r="A21" s="3" t="s">
        <v>7</v>
      </c>
      <c r="B21" s="6"/>
    </row>
    <row r="22" spans="1:2" ht="12" thickBot="1" x14ac:dyDescent="0.25"/>
    <row r="23" spans="1:2" x14ac:dyDescent="0.2">
      <c r="A23" s="1" t="s">
        <v>14</v>
      </c>
      <c r="B23" s="8">
        <f>_xll.qlBlackFormulaStdDevDerivative(B25,B26,B27,B28,B29,B30)</f>
        <v>39.695254747701178</v>
      </c>
    </row>
    <row r="24" spans="1:2" ht="12" thickBot="1" x14ac:dyDescent="0.25">
      <c r="A24" s="3" t="s">
        <v>9</v>
      </c>
      <c r="B24" s="7" t="str">
        <f>_xll.ohRangeRetrieveError(B23)</f>
        <v/>
      </c>
    </row>
    <row r="25" spans="1:2" x14ac:dyDescent="0.2">
      <c r="A25" s="1" t="s">
        <v>2</v>
      </c>
      <c r="B25" s="10">
        <v>100</v>
      </c>
    </row>
    <row r="26" spans="1:2" x14ac:dyDescent="0.2">
      <c r="A26" s="2" t="s">
        <v>3</v>
      </c>
      <c r="B26" s="9">
        <v>100</v>
      </c>
    </row>
    <row r="27" spans="1:2" x14ac:dyDescent="0.2">
      <c r="A27" s="2" t="s">
        <v>4</v>
      </c>
      <c r="B27" s="9">
        <v>0.2</v>
      </c>
    </row>
    <row r="28" spans="1:2" x14ac:dyDescent="0.2">
      <c r="A28" s="2" t="s">
        <v>5</v>
      </c>
      <c r="B28" s="5"/>
    </row>
    <row r="29" spans="1:2" x14ac:dyDescent="0.2">
      <c r="A29" s="2" t="s">
        <v>6</v>
      </c>
      <c r="B29" s="5"/>
    </row>
    <row r="30" spans="1:2" ht="12" thickBot="1" x14ac:dyDescent="0.25">
      <c r="A30" s="3" t="s">
        <v>7</v>
      </c>
      <c r="B30" s="6"/>
    </row>
  </sheetData>
  <phoneticPr fontId="0" type="noConversion"/>
  <dataValidations count="1">
    <dataValidation type="list" allowBlank="1" showInputMessage="1" showErrorMessage="1" sqref="B13 B3">
      <formula1>"Call,Put"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8"/>
  <sheetViews>
    <sheetView workbookViewId="0"/>
  </sheetViews>
  <sheetFormatPr defaultRowHeight="11.25" x14ac:dyDescent="0.2"/>
  <cols>
    <col min="1" max="1" width="22.5" bestFit="1" customWidth="1"/>
    <col min="2" max="2" width="12.1640625" bestFit="1" customWidth="1"/>
  </cols>
  <sheetData>
    <row r="1" spans="1:2" x14ac:dyDescent="0.2">
      <c r="A1" s="1" t="s">
        <v>15</v>
      </c>
      <c r="B1" s="8">
        <f>_xll.qlBachelierBlackFormula(B3,B4,B5,B6,B7,B8)</f>
        <v>7.9788456080286538</v>
      </c>
    </row>
    <row r="2" spans="1:2" ht="12" thickBot="1" x14ac:dyDescent="0.25">
      <c r="A2" s="3" t="s">
        <v>9</v>
      </c>
      <c r="B2" s="7" t="str">
        <f>_xll.ohRangeRetrieveError(B1)</f>
        <v/>
      </c>
    </row>
    <row r="3" spans="1:2" x14ac:dyDescent="0.2">
      <c r="A3" s="1" t="s">
        <v>1</v>
      </c>
      <c r="B3" s="4" t="s">
        <v>0</v>
      </c>
    </row>
    <row r="4" spans="1:2" x14ac:dyDescent="0.2">
      <c r="A4" s="2" t="s">
        <v>2</v>
      </c>
      <c r="B4" s="9">
        <v>100</v>
      </c>
    </row>
    <row r="5" spans="1:2" x14ac:dyDescent="0.2">
      <c r="A5" s="2" t="s">
        <v>3</v>
      </c>
      <c r="B5" s="9">
        <v>100</v>
      </c>
    </row>
    <row r="6" spans="1:2" x14ac:dyDescent="0.2">
      <c r="A6" s="2" t="s">
        <v>4</v>
      </c>
      <c r="B6" s="9">
        <v>20</v>
      </c>
    </row>
    <row r="7" spans="1:2" x14ac:dyDescent="0.2">
      <c r="A7" s="2" t="s">
        <v>5</v>
      </c>
      <c r="B7" s="5"/>
    </row>
    <row r="8" spans="1:2" ht="12" thickBot="1" x14ac:dyDescent="0.25">
      <c r="A8" s="3" t="s">
        <v>7</v>
      </c>
      <c r="B8" s="6"/>
    </row>
  </sheetData>
  <phoneticPr fontId="0" type="noConversion"/>
  <dataValidations count="1">
    <dataValidation type="list" allowBlank="1" showInputMessage="1" showErrorMessage="1" sqref="B3">
      <formula1>"Call,Put"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BlackFormula</vt:lpstr>
      <vt:lpstr>BachelierFormula</vt:lpstr>
    </vt:vector>
  </TitlesOfParts>
  <Company>QuantLib 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dcterms:created xsi:type="dcterms:W3CDTF">2008-01-02T16:23:30Z</dcterms:created>
  <dcterms:modified xsi:type="dcterms:W3CDTF">2014-05-09T18:07:16Z</dcterms:modified>
</cp:coreProperties>
</file>