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785" yWindow="-15" windowWidth="1800" windowHeight="87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22" i="1" l="1"/>
  <c r="G22" i="1" s="1"/>
  <c r="C21" i="1"/>
  <c r="G21" i="1" s="1"/>
  <c r="C20" i="1"/>
  <c r="G20" i="1" s="1"/>
  <c r="C19" i="1"/>
  <c r="G19" i="1" s="1"/>
  <c r="C18" i="1"/>
  <c r="G18" i="1" s="1"/>
  <c r="C17" i="1"/>
  <c r="G17" i="1" s="1"/>
  <c r="C14" i="1"/>
  <c r="C13" i="1"/>
  <c r="D13" i="1" s="1"/>
  <c r="C12" i="1"/>
  <c r="C6" i="1"/>
  <c r="C5" i="1"/>
  <c r="C4" i="1"/>
  <c r="C3" i="1"/>
  <c r="F20" i="1"/>
  <c r="B6" i="1"/>
  <c r="B5" i="1"/>
  <c r="F19" i="1"/>
  <c r="B4" i="1"/>
  <c r="B3" i="1"/>
  <c r="F18" i="1"/>
  <c r="F17" i="1"/>
  <c r="H18" i="1"/>
  <c r="H19" i="1"/>
  <c r="H20" i="1"/>
  <c r="H17" i="1"/>
  <c r="F22" i="1"/>
  <c r="H22" i="1" s="1"/>
  <c r="F21" i="1"/>
  <c r="H21" i="1" s="1"/>
</calcChain>
</file>

<file path=xl/sharedStrings.xml><?xml version="1.0" encoding="utf-8"?>
<sst xmlns="http://schemas.openxmlformats.org/spreadsheetml/2006/main" count="10" uniqueCount="8">
  <si>
    <t>QLXL</t>
  </si>
  <si>
    <t>Excel</t>
  </si>
  <si>
    <t>NORMSDIST(z)</t>
  </si>
  <si>
    <t>pre-Excel 2003</t>
  </si>
  <si>
    <t>Excel 2003</t>
  </si>
  <si>
    <t>This Excel</t>
  </si>
  <si>
    <t>QuantLib</t>
  </si>
  <si>
    <t>NormSInv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</si>
</sst>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4" formatCode="0.00000"/>
    <numFmt numFmtId="176" formatCode="0.000000000"/>
    <numFmt numFmtId="177" formatCode="0.00000E+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 applyBorder="1" applyAlignment="1">
      <alignment wrapText="1"/>
    </xf>
    <xf numFmtId="176" fontId="0" fillId="0" borderId="0" xfId="0" applyNumberFormat="1" applyFill="1" applyBorder="1" applyAlignment="1">
      <alignment wrapText="1"/>
    </xf>
    <xf numFmtId="177" fontId="0" fillId="0" borderId="0" xfId="0" applyNumberFormat="1" applyFill="1" applyBorder="1" applyAlignment="1">
      <alignment wrapText="1"/>
    </xf>
    <xf numFmtId="177" fontId="0" fillId="0" borderId="1" xfId="0" applyNumberForma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3" xfId="0" applyBorder="1"/>
    <xf numFmtId="0" fontId="0" fillId="0" borderId="0" xfId="0" applyBorder="1"/>
    <xf numFmtId="177" fontId="0" fillId="0" borderId="3" xfId="0" applyNumberFormat="1" applyBorder="1"/>
    <xf numFmtId="177" fontId="0" fillId="0" borderId="4" xfId="0" applyNumberFormat="1" applyFill="1" applyBorder="1" applyAlignment="1">
      <alignment wrapText="1"/>
    </xf>
    <xf numFmtId="0" fontId="0" fillId="0" borderId="2" xfId="0" applyBorder="1"/>
    <xf numFmtId="0" fontId="0" fillId="0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4" fontId="0" fillId="0" borderId="2" xfId="0" applyNumberFormat="1" applyBorder="1"/>
    <xf numFmtId="174" fontId="0" fillId="0" borderId="3" xfId="0" applyNumberFormat="1" applyBorder="1"/>
    <xf numFmtId="174" fontId="0" fillId="0" borderId="5" xfId="0" applyNumberFormat="1" applyBorder="1"/>
    <xf numFmtId="174" fontId="0" fillId="0" borderId="4" xfId="0" applyNumberFormat="1" applyBorder="1"/>
    <xf numFmtId="174" fontId="0" fillId="0" borderId="2" xfId="0" applyNumberFormat="1" applyFill="1" applyBorder="1" applyAlignment="1">
      <alignment wrapText="1"/>
    </xf>
    <xf numFmtId="174" fontId="0" fillId="0" borderId="2" xfId="0" applyNumberFormat="1" applyFill="1" applyBorder="1" applyAlignment="1">
      <alignment horizontal="center" vertical="center"/>
    </xf>
    <xf numFmtId="174" fontId="0" fillId="0" borderId="5" xfId="0" applyNumberFormat="1" applyFill="1" applyBorder="1" applyAlignment="1">
      <alignment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22"/>
  <sheetViews>
    <sheetView tabSelected="1" workbookViewId="0">
      <selection activeCell="D3" sqref="D3"/>
    </sheetView>
  </sheetViews>
  <sheetFormatPr defaultRowHeight="12.75" x14ac:dyDescent="0.2"/>
  <cols>
    <col min="2" max="2" width="8.42578125" bestFit="1" customWidth="1"/>
    <col min="3" max="3" width="15.42578125" customWidth="1"/>
    <col min="4" max="4" width="15" customWidth="1"/>
    <col min="5" max="6" width="11.42578125" bestFit="1" customWidth="1"/>
  </cols>
  <sheetData>
    <row r="1" spans="2:8" ht="13.5" thickBot="1" x14ac:dyDescent="0.25"/>
    <row r="2" spans="2:8" x14ac:dyDescent="0.2">
      <c r="B2" s="21" t="s">
        <v>0</v>
      </c>
      <c r="C2" s="22" t="s">
        <v>1</v>
      </c>
    </row>
    <row r="3" spans="2:8" x14ac:dyDescent="0.2">
      <c r="B3" s="14">
        <f>_xll.qlNormDist(0,0,1,TRUE)</f>
        <v>0.5</v>
      </c>
      <c r="C3" s="15">
        <f>NORMDIST(0,0,1,TRUE)</f>
        <v>0.5</v>
      </c>
    </row>
    <row r="4" spans="2:8" x14ac:dyDescent="0.2">
      <c r="B4" s="14">
        <f>_xll.qlNormSDist(0)</f>
        <v>0.5</v>
      </c>
      <c r="C4" s="15">
        <f>NORMSDIST(0)</f>
        <v>0.5</v>
      </c>
    </row>
    <row r="5" spans="2:8" x14ac:dyDescent="0.2">
      <c r="B5" s="14">
        <f>_xll.qlNormInv(0.5,0,1)</f>
        <v>0</v>
      </c>
      <c r="C5" s="15">
        <f>NORMINV(0.5,0,1)</f>
        <v>0</v>
      </c>
    </row>
    <row r="6" spans="2:8" ht="13.5" thickBot="1" x14ac:dyDescent="0.25">
      <c r="B6" s="16">
        <f>_xll.qlNormSInv(0.5)</f>
        <v>0</v>
      </c>
      <c r="C6" s="17">
        <f>NORMSINV(0.5)</f>
        <v>0</v>
      </c>
    </row>
    <row r="9" spans="2:8" ht="13.5" thickBot="1" x14ac:dyDescent="0.25"/>
    <row r="10" spans="2:8" ht="13.5" thickBot="1" x14ac:dyDescent="0.25">
      <c r="B10" s="23" t="s">
        <v>2</v>
      </c>
      <c r="C10" s="24"/>
      <c r="D10" s="24"/>
      <c r="E10" s="24"/>
      <c r="F10" s="25"/>
      <c r="G10" s="26" t="s">
        <v>7</v>
      </c>
      <c r="H10" s="25"/>
    </row>
    <row r="11" spans="2:8" x14ac:dyDescent="0.2">
      <c r="B11" s="5"/>
      <c r="C11" s="1"/>
      <c r="D11" s="1"/>
      <c r="E11" s="1"/>
      <c r="F11" s="6"/>
      <c r="G11" s="10"/>
      <c r="H11" s="6"/>
    </row>
    <row r="12" spans="2:8" x14ac:dyDescent="0.2">
      <c r="B12" s="18">
        <v>0</v>
      </c>
      <c r="C12" s="2">
        <f t="shared" ref="C12:C22" si="0">NORMSDIST(B12)</f>
        <v>0.5</v>
      </c>
      <c r="D12" s="1"/>
      <c r="E12" s="1"/>
      <c r="F12" s="6"/>
      <c r="G12" s="10"/>
      <c r="H12" s="6"/>
    </row>
    <row r="13" spans="2:8" x14ac:dyDescent="0.2">
      <c r="B13" s="18">
        <v>0.2</v>
      </c>
      <c r="C13" s="2">
        <f t="shared" si="0"/>
        <v>0.57925970943910299</v>
      </c>
      <c r="D13" s="2">
        <f>1 -C13</f>
        <v>0.42074029056089701</v>
      </c>
      <c r="E13" s="1"/>
      <c r="F13" s="6"/>
      <c r="G13" s="10"/>
      <c r="H13" s="6"/>
    </row>
    <row r="14" spans="2:8" x14ac:dyDescent="0.2">
      <c r="B14" s="18">
        <v>-0.2</v>
      </c>
      <c r="C14" s="2">
        <f t="shared" si="0"/>
        <v>0.42074029056089696</v>
      </c>
      <c r="D14" s="7"/>
      <c r="E14" s="7"/>
      <c r="F14" s="6"/>
      <c r="G14" s="10"/>
      <c r="H14" s="6"/>
    </row>
    <row r="15" spans="2:8" x14ac:dyDescent="0.2">
      <c r="B15" s="18"/>
      <c r="C15" s="1"/>
      <c r="D15" s="1"/>
      <c r="E15" s="1"/>
      <c r="F15" s="6"/>
      <c r="G15" s="10"/>
      <c r="H15" s="6"/>
    </row>
    <row r="16" spans="2:8" x14ac:dyDescent="0.2">
      <c r="B16" s="19"/>
      <c r="C16" s="11" t="s">
        <v>5</v>
      </c>
      <c r="D16" s="11" t="s">
        <v>3</v>
      </c>
      <c r="E16" s="11" t="s">
        <v>4</v>
      </c>
      <c r="F16" s="12" t="s">
        <v>6</v>
      </c>
      <c r="G16" s="13" t="s">
        <v>5</v>
      </c>
      <c r="H16" s="12" t="s">
        <v>6</v>
      </c>
    </row>
    <row r="17" spans="2:8" x14ac:dyDescent="0.2">
      <c r="B17" s="18">
        <v>-1</v>
      </c>
      <c r="C17" s="3">
        <f t="shared" si="0"/>
        <v>0.15865525393145699</v>
      </c>
      <c r="D17" s="3">
        <v>0.15865499999999999</v>
      </c>
      <c r="E17" s="3">
        <v>0.15865499999999999</v>
      </c>
      <c r="F17" s="8">
        <f>_xll.qlNormSDist(B17)</f>
        <v>0.15865525393145702</v>
      </c>
      <c r="G17" s="14">
        <f t="shared" ref="G17:G22" si="1">NORMSINV(C17)</f>
        <v>-0.99999999999999956</v>
      </c>
      <c r="H17" s="15">
        <f>_xll.qlNormSInv(F17)</f>
        <v>-1.0000000009274232</v>
      </c>
    </row>
    <row r="18" spans="2:8" x14ac:dyDescent="0.2">
      <c r="B18" s="18">
        <v>-2</v>
      </c>
      <c r="C18" s="3">
        <f t="shared" si="0"/>
        <v>2.2750131948179191E-2</v>
      </c>
      <c r="D18" s="3">
        <v>2.2750099999999999E-2</v>
      </c>
      <c r="E18" s="3">
        <v>2.2750099999999999E-2</v>
      </c>
      <c r="F18" s="8">
        <f>_xll.qlNormSDist(B18)</f>
        <v>2.2750131948179209E-2</v>
      </c>
      <c r="G18" s="14">
        <f t="shared" si="1"/>
        <v>-2.0000000000000004</v>
      </c>
      <c r="H18" s="15">
        <f>_xll.qlNormSInv(F18)</f>
        <v>-2.0000000004576859</v>
      </c>
    </row>
    <row r="19" spans="2:8" x14ac:dyDescent="0.2">
      <c r="B19" s="18">
        <v>-3</v>
      </c>
      <c r="C19" s="3">
        <f t="shared" si="0"/>
        <v>1.3498980316300933E-3</v>
      </c>
      <c r="D19" s="3">
        <v>1.34997E-3</v>
      </c>
      <c r="E19" s="3">
        <v>1.3499E-3</v>
      </c>
      <c r="F19" s="8">
        <f>_xll.qlNormSDist(B19)</f>
        <v>1.3498980316301035E-3</v>
      </c>
      <c r="G19" s="14">
        <f t="shared" si="1"/>
        <v>-3</v>
      </c>
      <c r="H19" s="15">
        <f>_xll.qlNormSInv(F19)</f>
        <v>-2.9999999995780815</v>
      </c>
    </row>
    <row r="20" spans="2:8" x14ac:dyDescent="0.2">
      <c r="B20" s="18">
        <v>-4</v>
      </c>
      <c r="C20" s="3">
        <f t="shared" si="0"/>
        <v>3.1671241833119857E-5</v>
      </c>
      <c r="D20" s="3">
        <v>3.1686000000000001E-5</v>
      </c>
      <c r="E20" s="3">
        <v>3.1671200000000003E-5</v>
      </c>
      <c r="F20" s="8">
        <f>_xll.qlNormSDist(B20)</f>
        <v>3.1671241833119979E-5</v>
      </c>
      <c r="G20" s="14">
        <f t="shared" si="1"/>
        <v>-4</v>
      </c>
      <c r="H20" s="15">
        <f>_xll.qlNormSInv(F20)</f>
        <v>-3.9999999988202068</v>
      </c>
    </row>
    <row r="21" spans="2:8" x14ac:dyDescent="0.2">
      <c r="B21" s="18">
        <v>-5</v>
      </c>
      <c r="C21" s="3">
        <f t="shared" si="0"/>
        <v>2.8665157187919333E-7</v>
      </c>
      <c r="D21" s="3">
        <v>2.87105E-7</v>
      </c>
      <c r="E21" s="3">
        <v>2.8665199999999999E-7</v>
      </c>
      <c r="F21" s="8">
        <f>_xll.qlNormSDist(B21)</f>
        <v>2.8665157186802404E-7</v>
      </c>
      <c r="G21" s="14">
        <f t="shared" si="1"/>
        <v>-4.9999999999999991</v>
      </c>
      <c r="H21" s="15">
        <f>_xll.qlNormSInv(F21)</f>
        <v>-5.0000000056196265</v>
      </c>
    </row>
    <row r="22" spans="2:8" ht="13.5" thickBot="1" x14ac:dyDescent="0.25">
      <c r="B22" s="20">
        <v>-7</v>
      </c>
      <c r="C22" s="4">
        <f t="shared" si="0"/>
        <v>1.2798125438858352E-12</v>
      </c>
      <c r="D22" s="4">
        <v>1.2880799999999999E-12</v>
      </c>
      <c r="E22" s="4">
        <v>1.27981E-12</v>
      </c>
      <c r="F22" s="9">
        <f>_xll.qlNormSDist(B22)</f>
        <v>1.2798125439143971E-12</v>
      </c>
      <c r="G22" s="16">
        <f t="shared" si="1"/>
        <v>-7</v>
      </c>
      <c r="H22" s="17">
        <f>_xll.qlNormSInv(F22)</f>
        <v>-6.9999999927832031</v>
      </c>
    </row>
  </sheetData>
  <mergeCells count="2">
    <mergeCell ref="B10:F10"/>
    <mergeCell ref="G10:H10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Normal distribution</dc:title>
  <dc:creator>Ferdinando Ametrano</dc:creator>
  <cp:lastModifiedBy>AMETRANO FERDINANDO MARIA</cp:lastModifiedBy>
  <dcterms:created xsi:type="dcterms:W3CDTF">2002-04-16T18:44:08Z</dcterms:created>
  <dcterms:modified xsi:type="dcterms:W3CDTF">2014-05-09T18:00:20Z</dcterms:modified>
</cp:coreProperties>
</file>